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externalLinks/externalLink1.xml" ContentType="application/vnd.openxmlformats-officedocument.spreadsheetml.externalLink+xml"/>
  <Override PartName="/xl/externalLinks/externalLink2.xml" ContentType="application/vnd.openxmlformats-officedocument.spreadsheetml.externalLink+xml"/>
  <Override PartName="/xl/externalLinks/externalLink3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slicerCaches/slicerCache1.xml" ContentType="application/vnd.ms-excel.slicerCache+xml"/>
  <Override PartName="/xl/slicerCaches/slicerCache2.xml" ContentType="application/vnd.ms-excel.slicerCache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tables/table1.xml" ContentType="application/vnd.openxmlformats-officedocument.spreadsheetml.table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omments3.xml" ContentType="application/vnd.openxmlformats-officedocument.spreadsheetml.comments+xml"/>
  <Override PartName="/xl/pivotTables/pivotTable1.xml" ContentType="application/vnd.openxmlformats-officedocument.spreadsheetml.pivotTable+xml"/>
  <Override PartName="/xl/drawings/drawing3.xml" ContentType="application/vnd.openxmlformats-officedocument.drawing+xml"/>
  <Override PartName="/xl/slicers/slicer1.xml" ContentType="application/vnd.ms-excel.slicer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comments4.xml" ContentType="application/vnd.openxmlformats-officedocument.spreadsheetml.comments+xml"/>
  <Override PartName="/xl/pivotTables/pivotTable2.xml" ContentType="application/vnd.openxmlformats-officedocument.spreadsheetml.pivotTable+xml"/>
  <Override PartName="/xl/drawings/drawing5.xml" ContentType="application/vnd.openxmlformats-officedocument.drawing+xml"/>
  <Override PartName="/xl/slicers/slicer2.xml" ContentType="application/vnd.ms-excel.slicer+xml"/>
  <Override PartName="/xl/tables/table3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codeName="ThisWorkbook"/>
  <bookViews>
    <workbookView xWindow="-105" yWindow="-105" windowWidth="15465" windowHeight="7845" tabRatio="696" activeTab="11"/>
  </bookViews>
  <sheets>
    <sheet name="Compras" sheetId="6" r:id="rId1"/>
    <sheet name="Libro de Compras" sheetId="7" r:id="rId2"/>
    <sheet name="Contribuyente" sheetId="5" r:id="rId3"/>
    <sheet name="contri" sheetId="15" r:id="rId4"/>
    <sheet name="Libro de Contribuyente" sheetId="8" r:id="rId5"/>
    <sheet name="base de clientes" sheetId="3" r:id="rId6"/>
    <sheet name="Consumidor" sheetId="9" r:id="rId7"/>
    <sheet name="Resumen Consumidor" sheetId="13" r:id="rId8"/>
    <sheet name="Libro de Consumidor" sheetId="10" r:id="rId9"/>
    <sheet name="Hoja1" sheetId="11" r:id="rId10"/>
    <sheet name="DECLARACION" sheetId="12" r:id="rId11"/>
    <sheet name="Hoja2" sheetId="14" r:id="rId12"/>
  </sheets>
  <externalReferences>
    <externalReference r:id="rId13"/>
    <externalReference r:id="rId14"/>
    <externalReference r:id="rId15"/>
  </externalReferences>
  <definedNames>
    <definedName name="_xlnm._FilterDatabase" localSheetId="5" hidden="1">'base de clientes'!$A$1:$C$1</definedName>
    <definedName name="_xlnm._FilterDatabase" localSheetId="8" hidden="1">'Libro de Consumidor'!$O$642</definedName>
    <definedName name="_xlnm.Print_Area" localSheetId="2">Contribuyente!$A$1:$E$24</definedName>
    <definedName name="SegmentaciónDeDatos_">#N/A</definedName>
    <definedName name="SegmentaciónDeDatos_MES">#N/A</definedName>
  </definedNames>
  <calcPr calcId="145621"/>
  <pivotCaches>
    <pivotCache cacheId="0" r:id="rId16"/>
    <pivotCache cacheId="1" r:id="rId17"/>
  </pivotCaches>
  <extLst>
    <ext xmlns:x14="http://schemas.microsoft.com/office/spreadsheetml/2009/9/main" uri="{BBE1A952-AA13-448e-AADC-164F8A28A991}">
      <x14:slicerCaches>
        <x14:slicerCache r:id="rId18"/>
        <x14:slicerCache r:id="rId19"/>
      </x14:slicerCaches>
    </ext>
    <ext xmlns:x14="http://schemas.microsoft.com/office/spreadsheetml/2009/9/main" uri="{79F54976-1DA5-4618-B147-4CDE4B953A38}">
      <x14:workbookPr/>
    </ex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8" i="14" l="1"/>
  <c r="G16" i="14" l="1"/>
  <c r="F24" i="15"/>
  <c r="U168" i="8"/>
  <c r="U167" i="8"/>
  <c r="E16" i="14"/>
  <c r="E25" i="15"/>
  <c r="C4" i="7" l="1"/>
  <c r="C5" i="7"/>
  <c r="C6" i="7"/>
  <c r="C7" i="7"/>
  <c r="C8" i="7"/>
  <c r="C9" i="7"/>
  <c r="C10" i="7"/>
  <c r="C11" i="7"/>
  <c r="C12" i="7"/>
  <c r="C13" i="7"/>
  <c r="C14" i="7"/>
  <c r="C15" i="7"/>
  <c r="C16" i="7"/>
  <c r="C17" i="7"/>
  <c r="C18" i="7"/>
  <c r="C19" i="7"/>
  <c r="C20" i="7"/>
  <c r="C21" i="7"/>
  <c r="C22" i="7"/>
  <c r="C23" i="7"/>
  <c r="C24" i="7"/>
  <c r="C25" i="7"/>
  <c r="C26" i="7"/>
  <c r="C27" i="7"/>
  <c r="C28" i="7"/>
  <c r="C29" i="7"/>
  <c r="C30" i="7"/>
  <c r="C31" i="7"/>
  <c r="C32" i="7"/>
  <c r="C33" i="7"/>
  <c r="C34" i="7"/>
  <c r="C35" i="7"/>
  <c r="C36" i="7"/>
  <c r="C37" i="7"/>
  <c r="C38" i="7"/>
  <c r="C39" i="7"/>
  <c r="C40" i="7"/>
  <c r="C41" i="7"/>
  <c r="C42" i="7"/>
  <c r="C43" i="7"/>
  <c r="C44" i="7"/>
  <c r="C45" i="7"/>
  <c r="C46" i="7"/>
  <c r="C47" i="7"/>
  <c r="C48" i="7"/>
  <c r="C49" i="7"/>
  <c r="C50" i="7"/>
  <c r="C51" i="7"/>
  <c r="C52" i="7"/>
  <c r="C53" i="7"/>
  <c r="C54" i="7"/>
  <c r="C55" i="7"/>
  <c r="C56" i="7"/>
  <c r="C57" i="7"/>
  <c r="C58" i="7"/>
  <c r="C59" i="7"/>
  <c r="C60" i="7"/>
  <c r="C61" i="7"/>
  <c r="C62" i="7"/>
  <c r="C63" i="7"/>
  <c r="C64" i="7"/>
  <c r="C65" i="7"/>
  <c r="C66" i="7"/>
  <c r="C67" i="7"/>
  <c r="C68" i="7"/>
  <c r="C69" i="7"/>
  <c r="C70" i="7"/>
  <c r="C71" i="7"/>
  <c r="C72" i="7"/>
  <c r="C73" i="7"/>
  <c r="C74" i="7"/>
  <c r="C75" i="7"/>
  <c r="C76" i="7"/>
  <c r="C77" i="7"/>
  <c r="C78" i="7"/>
  <c r="C79" i="7"/>
  <c r="C80" i="7"/>
  <c r="C81" i="7"/>
  <c r="C82" i="7"/>
  <c r="C83" i="7"/>
  <c r="C84" i="7"/>
  <c r="C85" i="7"/>
  <c r="C86" i="7"/>
  <c r="C87" i="7"/>
  <c r="C88" i="7"/>
  <c r="C89" i="7"/>
  <c r="C90" i="7"/>
  <c r="C91" i="7"/>
  <c r="C92" i="7"/>
  <c r="C93" i="7"/>
  <c r="C94" i="7"/>
  <c r="C95" i="7"/>
  <c r="C96" i="7"/>
  <c r="C97" i="7"/>
  <c r="C98" i="7"/>
  <c r="C99" i="7"/>
  <c r="C100" i="7"/>
  <c r="C101" i="7"/>
  <c r="C102" i="7"/>
  <c r="C103" i="7"/>
  <c r="C104" i="7"/>
  <c r="C105" i="7"/>
  <c r="C106" i="7"/>
  <c r="C107" i="7"/>
  <c r="C108" i="7"/>
  <c r="C109" i="7"/>
  <c r="C110" i="7"/>
  <c r="C111" i="7"/>
  <c r="C112" i="7"/>
  <c r="C113" i="7"/>
  <c r="C114" i="7"/>
  <c r="C115" i="7"/>
  <c r="C116" i="7"/>
  <c r="C117" i="7"/>
  <c r="C118" i="7"/>
  <c r="C119" i="7"/>
  <c r="C120" i="7"/>
  <c r="C121" i="7"/>
  <c r="C122" i="7"/>
  <c r="C123" i="7"/>
  <c r="C124" i="7"/>
  <c r="C125" i="7"/>
  <c r="C126" i="7"/>
  <c r="C127" i="7"/>
  <c r="C128" i="7"/>
  <c r="C129" i="7"/>
  <c r="C130" i="7"/>
  <c r="C131" i="7"/>
  <c r="C132" i="7"/>
  <c r="C133" i="7"/>
  <c r="C134" i="7"/>
  <c r="C135" i="7"/>
  <c r="C136" i="7"/>
  <c r="C137" i="7"/>
  <c r="C138" i="7"/>
  <c r="C139" i="7"/>
  <c r="C140" i="7"/>
  <c r="C141" i="7"/>
  <c r="C142" i="7"/>
  <c r="C143" i="7"/>
  <c r="C144" i="7"/>
  <c r="C145" i="7"/>
  <c r="C146" i="7"/>
  <c r="C147" i="7"/>
  <c r="C148" i="7"/>
  <c r="C149" i="7"/>
  <c r="C150" i="7"/>
  <c r="C151" i="7"/>
  <c r="C152" i="7"/>
  <c r="C153" i="7"/>
  <c r="C154" i="7"/>
  <c r="C155" i="7"/>
  <c r="C156" i="7"/>
  <c r="C157" i="7"/>
  <c r="C158" i="7"/>
  <c r="C159" i="7"/>
  <c r="C160" i="7"/>
  <c r="C161" i="7"/>
  <c r="C162" i="7"/>
  <c r="C163" i="7"/>
  <c r="C164" i="7"/>
  <c r="C165" i="7"/>
  <c r="C166" i="7"/>
  <c r="C167" i="7"/>
  <c r="C168" i="7"/>
  <c r="C169" i="7"/>
  <c r="C170" i="7"/>
  <c r="C171" i="7"/>
  <c r="C172" i="7"/>
  <c r="C173" i="7"/>
  <c r="C174" i="7"/>
  <c r="C175" i="7"/>
  <c r="C176" i="7"/>
  <c r="C177" i="7"/>
  <c r="C178" i="7"/>
  <c r="C179" i="7"/>
  <c r="C180" i="7"/>
  <c r="C181" i="7"/>
  <c r="C182" i="7"/>
  <c r="C183" i="7"/>
  <c r="C184" i="7"/>
  <c r="C185" i="7"/>
  <c r="C186" i="7"/>
  <c r="C187" i="7"/>
  <c r="C188" i="7"/>
  <c r="C189" i="7"/>
  <c r="C190" i="7"/>
  <c r="C191" i="7"/>
  <c r="C192" i="7"/>
  <c r="C193" i="7"/>
  <c r="C194" i="7"/>
  <c r="C195" i="7"/>
  <c r="C196" i="7"/>
  <c r="C197" i="7"/>
  <c r="C198" i="7"/>
  <c r="C199" i="7"/>
  <c r="C200" i="7"/>
  <c r="C201" i="7"/>
  <c r="C202" i="7"/>
  <c r="C203" i="7"/>
  <c r="C204" i="7"/>
  <c r="C205" i="7"/>
  <c r="C206" i="7"/>
  <c r="C207" i="7"/>
  <c r="C208" i="7"/>
  <c r="C209" i="7"/>
  <c r="C210" i="7"/>
  <c r="C211" i="7"/>
  <c r="C212" i="7"/>
  <c r="C213" i="7"/>
  <c r="C214" i="7"/>
  <c r="C215" i="7"/>
  <c r="C216" i="7"/>
  <c r="C217" i="7"/>
  <c r="C218" i="7"/>
  <c r="C219" i="7"/>
  <c r="C220" i="7"/>
  <c r="C221" i="7"/>
  <c r="C222" i="7"/>
  <c r="C223" i="7"/>
  <c r="C224" i="7"/>
  <c r="C225" i="7"/>
  <c r="C226" i="7"/>
  <c r="C227" i="7"/>
  <c r="C228" i="7"/>
  <c r="C229" i="7"/>
  <c r="C230" i="7"/>
  <c r="C231" i="7"/>
  <c r="C232" i="7"/>
  <c r="C233" i="7"/>
  <c r="C234" i="7"/>
  <c r="C235" i="7"/>
  <c r="C236" i="7"/>
  <c r="C237" i="7"/>
  <c r="C238" i="7"/>
  <c r="C239" i="7"/>
  <c r="C240" i="7"/>
  <c r="C241" i="7"/>
  <c r="C242" i="7"/>
  <c r="C243" i="7"/>
  <c r="C244" i="7"/>
  <c r="C245" i="7"/>
  <c r="C246" i="7"/>
  <c r="C247" i="7"/>
  <c r="C248" i="7"/>
  <c r="C249" i="7"/>
  <c r="C250" i="7"/>
  <c r="C251" i="7"/>
  <c r="C252" i="7"/>
  <c r="C253" i="7"/>
  <c r="C254" i="7"/>
  <c r="C255" i="7"/>
  <c r="C256" i="7"/>
  <c r="C257" i="7"/>
  <c r="C258" i="7"/>
  <c r="C259" i="7"/>
  <c r="C260" i="7"/>
  <c r="C261" i="7"/>
  <c r="C262" i="7"/>
  <c r="C263" i="7"/>
  <c r="C264" i="7"/>
  <c r="C265" i="7"/>
  <c r="C266" i="7"/>
  <c r="C267" i="7"/>
  <c r="C268" i="7"/>
  <c r="C269" i="7"/>
  <c r="C270" i="7"/>
  <c r="C271" i="7"/>
  <c r="C272" i="7"/>
  <c r="C273" i="7"/>
  <c r="C274" i="7"/>
  <c r="C275" i="7"/>
  <c r="C276" i="7"/>
  <c r="C277" i="7"/>
  <c r="C278" i="7"/>
  <c r="C279" i="7"/>
  <c r="C280" i="7"/>
  <c r="C281" i="7"/>
  <c r="C282" i="7"/>
  <c r="C283" i="7"/>
  <c r="C284" i="7"/>
  <c r="C285" i="7"/>
  <c r="C286" i="7"/>
  <c r="C287" i="7"/>
  <c r="C288" i="7"/>
  <c r="C289" i="7"/>
  <c r="C290" i="7"/>
  <c r="C291" i="7"/>
  <c r="C292" i="7"/>
  <c r="C293" i="7"/>
  <c r="C294" i="7"/>
  <c r="C295" i="7"/>
  <c r="C296" i="7"/>
  <c r="C297" i="7"/>
  <c r="C298" i="7"/>
  <c r="C299" i="7"/>
  <c r="C300" i="7"/>
  <c r="C301" i="7"/>
  <c r="C302" i="7"/>
  <c r="C303" i="7"/>
  <c r="C304" i="7"/>
  <c r="C305" i="7"/>
  <c r="C306" i="7"/>
  <c r="C307" i="7"/>
  <c r="C308" i="7"/>
  <c r="C309" i="7"/>
  <c r="C310" i="7"/>
  <c r="C311" i="7"/>
  <c r="C312" i="7"/>
  <c r="C313" i="7"/>
  <c r="C314" i="7"/>
  <c r="C315" i="7"/>
  <c r="C316" i="7"/>
  <c r="C317" i="7"/>
  <c r="C318" i="7"/>
  <c r="C319" i="7"/>
  <c r="C320" i="7"/>
  <c r="C321" i="7"/>
  <c r="C322" i="7"/>
  <c r="C323" i="7"/>
  <c r="C324" i="7"/>
  <c r="C325" i="7"/>
  <c r="C326" i="7"/>
  <c r="C327" i="7"/>
  <c r="C328" i="7"/>
  <c r="C329" i="7"/>
  <c r="C330" i="7"/>
  <c r="C331" i="7"/>
  <c r="C332" i="7"/>
  <c r="C333" i="7"/>
  <c r="C334" i="7"/>
  <c r="C335" i="7"/>
  <c r="C336" i="7"/>
  <c r="C337" i="7"/>
  <c r="C338" i="7"/>
  <c r="C339" i="7"/>
  <c r="C340" i="7"/>
  <c r="C341" i="7"/>
  <c r="C342" i="7"/>
  <c r="C343" i="7"/>
  <c r="C344" i="7"/>
  <c r="C345" i="7"/>
  <c r="C346" i="7"/>
  <c r="C347" i="7"/>
  <c r="C348" i="7"/>
  <c r="C349" i="7"/>
  <c r="C350" i="7"/>
  <c r="C351" i="7"/>
  <c r="C352" i="7"/>
  <c r="C353" i="7"/>
  <c r="C354" i="7"/>
  <c r="C355" i="7"/>
  <c r="C356" i="7"/>
  <c r="C357" i="7"/>
  <c r="C358" i="7"/>
  <c r="C359" i="7"/>
  <c r="C360" i="7"/>
  <c r="C361" i="7"/>
  <c r="C362" i="7"/>
  <c r="C363" i="7"/>
  <c r="C364" i="7"/>
  <c r="C365" i="7"/>
  <c r="C366" i="7"/>
  <c r="C367" i="7"/>
  <c r="C368" i="7"/>
  <c r="C369" i="7"/>
  <c r="C370" i="7"/>
  <c r="C371" i="7"/>
  <c r="C372" i="7"/>
  <c r="C373" i="7"/>
  <c r="C374" i="7"/>
  <c r="C375" i="7"/>
  <c r="C376" i="7"/>
  <c r="C377" i="7"/>
  <c r="C378" i="7"/>
  <c r="C379" i="7"/>
  <c r="C380" i="7"/>
  <c r="C381" i="7"/>
  <c r="C382" i="7"/>
  <c r="C383" i="7"/>
  <c r="C384" i="7"/>
  <c r="C385" i="7"/>
  <c r="C386" i="7"/>
  <c r="C387" i="7"/>
  <c r="C388" i="7"/>
  <c r="C389" i="7"/>
  <c r="C390" i="7"/>
  <c r="C391" i="7"/>
  <c r="C392" i="7"/>
  <c r="C393" i="7"/>
  <c r="C394" i="7"/>
  <c r="C395" i="7"/>
  <c r="C396" i="7"/>
  <c r="C397" i="7"/>
  <c r="C398" i="7"/>
  <c r="C399" i="7"/>
  <c r="C400" i="7"/>
  <c r="C401" i="7"/>
  <c r="C402" i="7"/>
  <c r="C403" i="7"/>
  <c r="C404" i="7"/>
  <c r="C405" i="7"/>
  <c r="C406" i="7"/>
  <c r="C407" i="7"/>
  <c r="C408" i="7"/>
  <c r="C409" i="7"/>
  <c r="C410" i="7"/>
  <c r="C411" i="7"/>
  <c r="C412" i="7"/>
  <c r="C413" i="7"/>
  <c r="C414" i="7"/>
  <c r="C415" i="7"/>
  <c r="C416" i="7"/>
  <c r="C417" i="7"/>
  <c r="C418" i="7"/>
  <c r="C419" i="7"/>
  <c r="C420" i="7"/>
  <c r="C421" i="7"/>
  <c r="C422" i="7"/>
  <c r="C423" i="7"/>
  <c r="C424" i="7"/>
  <c r="C425" i="7"/>
  <c r="C426" i="7"/>
  <c r="C427" i="7"/>
  <c r="C428" i="7"/>
  <c r="C429" i="7"/>
  <c r="C430" i="7"/>
  <c r="C431" i="7"/>
  <c r="C432" i="7"/>
  <c r="C433" i="7"/>
  <c r="C434" i="7"/>
  <c r="C435" i="7"/>
  <c r="C436" i="7"/>
  <c r="C437" i="7"/>
  <c r="C438" i="7"/>
  <c r="C439" i="7"/>
  <c r="C440" i="7"/>
  <c r="C441" i="7"/>
  <c r="C442" i="7"/>
  <c r="C443" i="7"/>
  <c r="C444" i="7"/>
  <c r="C445" i="7"/>
  <c r="C446" i="7"/>
  <c r="C447" i="7"/>
  <c r="C448" i="7"/>
  <c r="C449" i="7"/>
  <c r="C450" i="7"/>
  <c r="C451" i="7"/>
  <c r="C452" i="7"/>
  <c r="C453" i="7"/>
  <c r="C454" i="7"/>
  <c r="C455" i="7"/>
  <c r="C456" i="7"/>
  <c r="C457" i="7"/>
  <c r="C458" i="7"/>
  <c r="C459" i="7"/>
  <c r="C460" i="7"/>
  <c r="C461" i="7"/>
  <c r="C462" i="7"/>
  <c r="C463" i="7"/>
  <c r="C464" i="7"/>
  <c r="C465" i="7"/>
  <c r="C466" i="7"/>
  <c r="C467" i="7"/>
  <c r="C468" i="7"/>
  <c r="C469" i="7"/>
  <c r="C470" i="7"/>
  <c r="C471" i="7"/>
  <c r="C472" i="7"/>
  <c r="C473" i="7"/>
  <c r="C474" i="7"/>
  <c r="C475" i="7"/>
  <c r="C476" i="7"/>
  <c r="C477" i="7"/>
  <c r="C478" i="7"/>
  <c r="C479" i="7"/>
  <c r="C480" i="7"/>
  <c r="C481" i="7"/>
  <c r="C482" i="7"/>
  <c r="C483" i="7"/>
  <c r="C484" i="7"/>
  <c r="C485" i="7"/>
  <c r="C486" i="7"/>
  <c r="C487" i="7"/>
  <c r="C488" i="7"/>
  <c r="C489" i="7"/>
  <c r="C490" i="7"/>
  <c r="C491" i="7"/>
  <c r="C492" i="7"/>
  <c r="C493" i="7"/>
  <c r="C494" i="7"/>
  <c r="C495" i="7"/>
  <c r="C496" i="7"/>
  <c r="C497" i="7"/>
  <c r="C498" i="7"/>
  <c r="C499" i="7"/>
  <c r="C500" i="7"/>
  <c r="C501" i="7"/>
  <c r="C502" i="7"/>
  <c r="C503" i="7"/>
  <c r="C504" i="7"/>
  <c r="C505" i="7"/>
  <c r="C506" i="7"/>
  <c r="C507" i="7"/>
  <c r="C508" i="7"/>
  <c r="C509" i="7"/>
  <c r="C510" i="7"/>
  <c r="C511" i="7"/>
  <c r="C512" i="7"/>
  <c r="C513" i="7"/>
  <c r="C514" i="7"/>
  <c r="C515" i="7"/>
  <c r="C516" i="7"/>
  <c r="C517" i="7"/>
  <c r="C518" i="7"/>
  <c r="C519" i="7"/>
  <c r="C520" i="7"/>
  <c r="C521" i="7"/>
  <c r="C522" i="7"/>
  <c r="C523" i="7"/>
  <c r="C524" i="7"/>
  <c r="C525" i="7"/>
  <c r="C526" i="7"/>
  <c r="C527" i="7"/>
  <c r="C528" i="7"/>
  <c r="C529" i="7"/>
  <c r="C530" i="7"/>
  <c r="C531" i="7"/>
  <c r="C532" i="7"/>
  <c r="C533" i="7"/>
  <c r="C534" i="7"/>
  <c r="C535" i="7"/>
  <c r="C536" i="7"/>
  <c r="C537" i="7"/>
  <c r="C538" i="7"/>
  <c r="C539" i="7"/>
  <c r="C540" i="7"/>
  <c r="C541" i="7"/>
  <c r="C542" i="7"/>
  <c r="C543" i="7"/>
  <c r="C544" i="7"/>
  <c r="C545" i="7"/>
  <c r="C546" i="7"/>
  <c r="C547" i="7"/>
  <c r="C548" i="7"/>
  <c r="C549" i="7"/>
  <c r="C550" i="7"/>
  <c r="C551" i="7"/>
  <c r="C552" i="7"/>
  <c r="C553" i="7"/>
  <c r="C554" i="7"/>
  <c r="C555" i="7"/>
  <c r="C556" i="7"/>
  <c r="C557" i="7"/>
  <c r="C558" i="7"/>
  <c r="C559" i="7"/>
  <c r="C560" i="7"/>
  <c r="C561" i="7"/>
  <c r="C562" i="7"/>
  <c r="C563" i="7"/>
  <c r="C564" i="7"/>
  <c r="C565" i="7"/>
  <c r="C566" i="7"/>
  <c r="C567" i="7"/>
  <c r="C568" i="7"/>
  <c r="C569" i="7"/>
  <c r="C570" i="7"/>
  <c r="C571" i="7"/>
  <c r="C572" i="7"/>
  <c r="C573" i="7"/>
  <c r="C574" i="7"/>
  <c r="C575" i="7"/>
  <c r="C576" i="7"/>
  <c r="C577" i="7"/>
  <c r="C578" i="7"/>
  <c r="C579" i="7"/>
  <c r="C580" i="7"/>
  <c r="C581" i="7"/>
  <c r="C582" i="7"/>
  <c r="C583" i="7"/>
  <c r="C584" i="7"/>
  <c r="C585" i="7"/>
  <c r="C586" i="7"/>
  <c r="C587" i="7"/>
  <c r="C588" i="7"/>
  <c r="C589" i="7"/>
  <c r="C590" i="7"/>
  <c r="C591" i="7"/>
  <c r="C592" i="7"/>
  <c r="C593" i="7"/>
  <c r="C594" i="7"/>
  <c r="C595" i="7"/>
  <c r="C596" i="7"/>
  <c r="C597" i="7"/>
  <c r="C598" i="7"/>
  <c r="C599" i="7"/>
  <c r="C600" i="7"/>
  <c r="C601" i="7"/>
  <c r="C602" i="7"/>
  <c r="C603" i="7"/>
  <c r="C604" i="7"/>
  <c r="C605" i="7"/>
  <c r="C606" i="7"/>
  <c r="C607" i="7"/>
  <c r="C608" i="7"/>
  <c r="C609" i="7"/>
  <c r="C610" i="7"/>
  <c r="C611" i="7"/>
  <c r="C612" i="7"/>
  <c r="C613" i="7"/>
  <c r="C614" i="7"/>
  <c r="C615" i="7"/>
  <c r="C616" i="7"/>
  <c r="C617" i="7"/>
  <c r="C618" i="7"/>
  <c r="C619" i="7"/>
  <c r="C620" i="7"/>
  <c r="C621" i="7"/>
  <c r="C622" i="7"/>
  <c r="C623" i="7"/>
  <c r="C624" i="7"/>
  <c r="C625" i="7"/>
  <c r="C626" i="7"/>
  <c r="C627" i="7"/>
  <c r="C628" i="7"/>
  <c r="C629" i="7"/>
  <c r="C630" i="7"/>
  <c r="C631" i="7"/>
  <c r="C632" i="7"/>
  <c r="C633" i="7"/>
  <c r="C634" i="7"/>
  <c r="C635" i="7"/>
  <c r="C636" i="7"/>
  <c r="C637" i="7"/>
  <c r="C638" i="7"/>
  <c r="C639" i="7"/>
  <c r="C640" i="7"/>
  <c r="C641" i="7"/>
  <c r="C642" i="7"/>
  <c r="C643" i="7"/>
  <c r="C644" i="7"/>
  <c r="C645" i="7"/>
  <c r="C646" i="7"/>
  <c r="C647" i="7"/>
  <c r="C648" i="7"/>
  <c r="C649" i="7"/>
  <c r="C650" i="7"/>
  <c r="C651" i="7"/>
  <c r="C652" i="7"/>
  <c r="C653" i="7"/>
  <c r="C654" i="7"/>
  <c r="C655" i="7"/>
  <c r="C656" i="7"/>
  <c r="C657" i="7"/>
  <c r="C658" i="7"/>
  <c r="C659" i="7"/>
  <c r="C660" i="7"/>
  <c r="C661" i="7"/>
  <c r="C662" i="7"/>
  <c r="C663" i="7"/>
  <c r="C664" i="7"/>
  <c r="C665" i="7"/>
  <c r="C666" i="7"/>
  <c r="C667" i="7"/>
  <c r="C668" i="7"/>
  <c r="C669" i="7"/>
  <c r="C670" i="7"/>
  <c r="C671" i="7"/>
  <c r="C672" i="7"/>
  <c r="C673" i="7"/>
  <c r="C674" i="7"/>
  <c r="C675" i="7"/>
  <c r="C676" i="7"/>
  <c r="C677" i="7"/>
  <c r="C678" i="7"/>
  <c r="C679" i="7"/>
  <c r="C680" i="7"/>
  <c r="C681" i="7"/>
  <c r="C682" i="7"/>
  <c r="C683" i="7"/>
  <c r="D16" i="14" l="1"/>
  <c r="C16" i="14"/>
  <c r="D15" i="5" l="1"/>
  <c r="D10" i="5" l="1"/>
  <c r="U6243" i="10"/>
  <c r="U6242" i="10"/>
  <c r="U6241" i="10"/>
  <c r="U6240" i="10"/>
  <c r="U6239" i="10"/>
  <c r="U6238" i="10"/>
  <c r="U6237" i="10"/>
  <c r="U6236" i="10"/>
  <c r="U6235" i="10"/>
  <c r="U6234" i="10"/>
  <c r="U6233" i="10"/>
  <c r="U6232" i="10"/>
  <c r="U6231" i="10"/>
  <c r="U6230" i="10"/>
  <c r="U6229" i="10"/>
  <c r="U6228" i="10"/>
  <c r="U6227" i="10"/>
  <c r="U6226" i="10"/>
  <c r="U6225" i="10"/>
  <c r="U6224" i="10"/>
  <c r="U6223" i="10"/>
  <c r="U6222" i="10"/>
  <c r="U6221" i="10"/>
  <c r="U6220" i="10"/>
  <c r="U6219" i="10"/>
  <c r="U6218" i="10"/>
  <c r="U6217" i="10"/>
  <c r="U6216" i="10"/>
  <c r="U6215" i="10"/>
  <c r="U6214" i="10"/>
  <c r="U6213" i="10"/>
  <c r="U6212" i="10"/>
  <c r="U6211" i="10"/>
  <c r="U6210" i="10"/>
  <c r="U6209" i="10"/>
  <c r="U6208" i="10"/>
  <c r="U6207" i="10"/>
  <c r="U6206" i="10"/>
  <c r="U6205" i="10"/>
  <c r="U6204" i="10"/>
  <c r="U6203" i="10"/>
  <c r="U6202" i="10"/>
  <c r="U6201" i="10"/>
  <c r="U6200" i="10"/>
  <c r="U6199" i="10"/>
  <c r="U6198" i="10"/>
  <c r="U6197" i="10"/>
  <c r="U6196" i="10"/>
  <c r="U6195" i="10"/>
  <c r="U6194" i="10"/>
  <c r="U6193" i="10"/>
  <c r="U6192" i="10"/>
  <c r="U6191" i="10"/>
  <c r="U6190" i="10"/>
  <c r="U6189" i="10"/>
  <c r="U6188" i="10"/>
  <c r="U6187" i="10"/>
  <c r="U6186" i="10"/>
  <c r="U6185" i="10"/>
  <c r="U6184" i="10"/>
  <c r="U6183" i="10"/>
  <c r="U6182" i="10"/>
  <c r="U6181" i="10"/>
  <c r="U6180" i="10"/>
  <c r="U6179" i="10"/>
  <c r="U6178" i="10"/>
  <c r="U6177" i="10"/>
  <c r="U6176" i="10"/>
  <c r="U6175" i="10"/>
  <c r="U6174" i="10"/>
  <c r="U6173" i="10"/>
  <c r="U6172" i="10"/>
  <c r="U6171" i="10"/>
  <c r="U6170" i="10"/>
  <c r="U6169" i="10"/>
  <c r="U6168" i="10"/>
  <c r="U6167" i="10"/>
  <c r="U6166" i="10"/>
  <c r="U6165" i="10"/>
  <c r="U6164" i="10"/>
  <c r="U6163" i="10"/>
  <c r="U6162" i="10"/>
  <c r="U6161" i="10"/>
  <c r="U6160" i="10"/>
  <c r="U6159" i="10"/>
  <c r="U6158" i="10"/>
  <c r="U6157" i="10"/>
  <c r="U6156" i="10"/>
  <c r="U6155" i="10"/>
  <c r="U6154" i="10"/>
  <c r="U6153" i="10"/>
  <c r="U6152" i="10"/>
  <c r="U6151" i="10"/>
  <c r="U6150" i="10"/>
  <c r="U6149" i="10"/>
  <c r="U6148" i="10"/>
  <c r="U6147" i="10"/>
  <c r="U6146" i="10"/>
  <c r="U6145" i="10"/>
  <c r="U6144" i="10"/>
  <c r="U6143" i="10"/>
  <c r="U6142" i="10"/>
  <c r="U6141" i="10"/>
  <c r="U6140" i="10"/>
  <c r="U6139" i="10"/>
  <c r="U6138" i="10"/>
  <c r="U6137" i="10"/>
  <c r="U6136" i="10"/>
  <c r="U6135" i="10"/>
  <c r="U6134" i="10"/>
  <c r="U6133" i="10"/>
  <c r="U6132" i="10"/>
  <c r="U6131" i="10"/>
  <c r="U6130" i="10"/>
  <c r="U6129" i="10"/>
  <c r="U6128" i="10"/>
  <c r="U6127" i="10"/>
  <c r="U6126" i="10"/>
  <c r="U6125" i="10"/>
  <c r="U6124" i="10"/>
  <c r="U6123" i="10"/>
  <c r="U6122" i="10"/>
  <c r="U6121" i="10"/>
  <c r="U6120" i="10"/>
  <c r="U6119" i="10"/>
  <c r="U6118" i="10"/>
  <c r="U6117" i="10"/>
  <c r="U6116" i="10"/>
  <c r="U6115" i="10"/>
  <c r="U6114" i="10"/>
  <c r="U6113" i="10"/>
  <c r="U6112" i="10"/>
  <c r="U6111" i="10"/>
  <c r="U6110" i="10"/>
  <c r="U6109" i="10"/>
  <c r="U6108" i="10"/>
  <c r="U6107" i="10"/>
  <c r="U6106" i="10"/>
  <c r="U6105" i="10"/>
  <c r="U6104" i="10"/>
  <c r="U6103" i="10"/>
  <c r="U6102" i="10"/>
  <c r="U6101" i="10"/>
  <c r="U6100" i="10"/>
  <c r="U6099" i="10"/>
  <c r="U6098" i="10"/>
  <c r="U6097" i="10"/>
  <c r="U6096" i="10"/>
  <c r="U6095" i="10"/>
  <c r="U6094" i="10"/>
  <c r="U6093" i="10"/>
  <c r="U6092" i="10"/>
  <c r="U6091" i="10"/>
  <c r="U6090" i="10"/>
  <c r="U6089" i="10"/>
  <c r="U6088" i="10"/>
  <c r="U6087" i="10"/>
  <c r="U6086" i="10"/>
  <c r="U6085" i="10"/>
  <c r="U6084" i="10"/>
  <c r="U6083" i="10"/>
  <c r="U6082" i="10"/>
  <c r="U6081" i="10"/>
  <c r="U6080" i="10"/>
  <c r="U6079" i="10"/>
  <c r="U6078" i="10"/>
  <c r="U6077" i="10"/>
  <c r="U6076" i="10"/>
  <c r="U6075" i="10"/>
  <c r="U6074" i="10"/>
  <c r="U6073" i="10"/>
  <c r="U6072" i="10"/>
  <c r="U6071" i="10"/>
  <c r="U6070" i="10"/>
  <c r="U6069" i="10"/>
  <c r="U6068" i="10"/>
  <c r="U6067" i="10"/>
  <c r="U6066" i="10"/>
  <c r="U6065" i="10"/>
  <c r="U6064" i="10"/>
  <c r="U6063" i="10"/>
  <c r="U6062" i="10"/>
  <c r="U6061" i="10"/>
  <c r="U6060" i="10"/>
  <c r="U6059" i="10"/>
  <c r="U6058" i="10"/>
  <c r="U6057" i="10"/>
  <c r="U6056" i="10"/>
  <c r="U6055" i="10"/>
  <c r="U6054" i="10"/>
  <c r="U6053" i="10"/>
  <c r="U6052" i="10"/>
  <c r="U6051" i="10"/>
  <c r="U6050" i="10"/>
  <c r="U6049" i="10"/>
  <c r="U6048" i="10"/>
  <c r="U6047" i="10"/>
  <c r="U6046" i="10"/>
  <c r="U6045" i="10"/>
  <c r="U6044" i="10"/>
  <c r="U6043" i="10"/>
  <c r="U6042" i="10"/>
  <c r="U6041" i="10"/>
  <c r="U6040" i="10"/>
  <c r="U6039" i="10"/>
  <c r="U6038" i="10"/>
  <c r="U6037" i="10"/>
  <c r="U6036" i="10"/>
  <c r="U6035" i="10"/>
  <c r="U6034" i="10"/>
  <c r="U6033" i="10"/>
  <c r="U6032" i="10"/>
  <c r="U6031" i="10"/>
  <c r="U6030" i="10"/>
  <c r="U6029" i="10"/>
  <c r="U6028" i="10"/>
  <c r="U6027" i="10"/>
  <c r="U6026" i="10"/>
  <c r="U6025" i="10"/>
  <c r="U6024" i="10"/>
  <c r="U6023" i="10"/>
  <c r="U6022" i="10"/>
  <c r="U6021" i="10"/>
  <c r="U6020" i="10"/>
  <c r="U6019" i="10"/>
  <c r="U6018" i="10"/>
  <c r="U6017" i="10"/>
  <c r="U6016" i="10"/>
  <c r="U6015" i="10"/>
  <c r="U6014" i="10"/>
  <c r="U6013" i="10"/>
  <c r="U6012" i="10"/>
  <c r="U6011" i="10"/>
  <c r="U6010" i="10"/>
  <c r="U6009" i="10"/>
  <c r="U6008" i="10"/>
  <c r="U6007" i="10"/>
  <c r="U6006" i="10"/>
  <c r="U6005" i="10"/>
  <c r="U6004" i="10"/>
  <c r="U6003" i="10"/>
  <c r="U6002" i="10"/>
  <c r="U6001" i="10"/>
  <c r="U6000" i="10"/>
  <c r="U5999" i="10"/>
  <c r="U5998" i="10"/>
  <c r="U5997" i="10"/>
  <c r="U5996" i="10"/>
  <c r="U5995" i="10"/>
  <c r="U5994" i="10"/>
  <c r="U5993" i="10"/>
  <c r="U5992" i="10"/>
  <c r="U5991" i="10"/>
  <c r="U5990" i="10"/>
  <c r="U5989" i="10"/>
  <c r="U5988" i="10"/>
  <c r="U5987" i="10"/>
  <c r="U5986" i="10"/>
  <c r="U5985" i="10"/>
  <c r="U5984" i="10"/>
  <c r="U5983" i="10"/>
  <c r="U5982" i="10"/>
  <c r="U5981" i="10"/>
  <c r="U5980" i="10"/>
  <c r="U5979" i="10"/>
  <c r="U5978" i="10"/>
  <c r="U5977" i="10"/>
  <c r="U5976" i="10"/>
  <c r="U5975" i="10"/>
  <c r="U5974" i="10"/>
  <c r="U5973" i="10"/>
  <c r="U5972" i="10"/>
  <c r="U5971" i="10"/>
  <c r="U5970" i="10"/>
  <c r="U5969" i="10"/>
  <c r="U5968" i="10"/>
  <c r="U5967" i="10"/>
  <c r="U5966" i="10"/>
  <c r="U5965" i="10"/>
  <c r="U5964" i="10"/>
  <c r="U5963" i="10"/>
  <c r="U5962" i="10"/>
  <c r="U5961" i="10"/>
  <c r="U5960" i="10"/>
  <c r="U5959" i="10"/>
  <c r="U5958" i="10"/>
  <c r="U5957" i="10"/>
  <c r="U5956" i="10"/>
  <c r="U5955" i="10"/>
  <c r="U5954" i="10"/>
  <c r="U5953" i="10"/>
  <c r="U5952" i="10"/>
  <c r="U5951" i="10"/>
  <c r="U5950" i="10"/>
  <c r="U5949" i="10"/>
  <c r="U5948" i="10"/>
  <c r="U5947" i="10"/>
  <c r="U5946" i="10"/>
  <c r="U5945" i="10"/>
  <c r="U5944" i="10"/>
  <c r="U5943" i="10"/>
  <c r="U5942" i="10"/>
  <c r="U5941" i="10"/>
  <c r="U5940" i="10"/>
  <c r="U5939" i="10"/>
  <c r="U5938" i="10"/>
  <c r="U5937" i="10"/>
  <c r="U5936" i="10"/>
  <c r="U5935" i="10"/>
  <c r="U5934" i="10"/>
  <c r="U5933" i="10"/>
  <c r="U5932" i="10"/>
  <c r="U5931" i="10"/>
  <c r="U5930" i="10"/>
  <c r="U5929" i="10"/>
  <c r="U5928" i="10"/>
  <c r="U5927" i="10"/>
  <c r="U5926" i="10"/>
  <c r="U5925" i="10"/>
  <c r="U5924" i="10"/>
  <c r="U5923" i="10"/>
  <c r="U5922" i="10"/>
  <c r="U5921" i="10"/>
  <c r="U5920" i="10"/>
  <c r="U5919" i="10"/>
  <c r="U5918" i="10"/>
  <c r="U5917" i="10"/>
  <c r="U5916" i="10"/>
  <c r="U5915" i="10"/>
  <c r="U5914" i="10"/>
  <c r="U5913" i="10"/>
  <c r="U5912" i="10"/>
  <c r="U5911" i="10"/>
  <c r="U5910" i="10"/>
  <c r="U5909" i="10"/>
  <c r="U5908" i="10"/>
  <c r="U5907" i="10"/>
  <c r="U5906" i="10"/>
  <c r="U5905" i="10"/>
  <c r="U5904" i="10"/>
  <c r="U5903" i="10"/>
  <c r="U5902" i="10"/>
  <c r="U5901" i="10"/>
  <c r="U5900" i="10"/>
  <c r="U5899" i="10"/>
  <c r="U5898" i="10"/>
  <c r="U5897" i="10"/>
  <c r="U5896" i="10"/>
  <c r="U5895" i="10"/>
  <c r="U5894" i="10"/>
  <c r="U5893" i="10"/>
  <c r="U5892" i="10"/>
  <c r="U5891" i="10"/>
  <c r="U5890" i="10"/>
  <c r="U5889" i="10"/>
  <c r="U5888" i="10"/>
  <c r="U5887" i="10"/>
  <c r="U5886" i="10"/>
  <c r="U5885" i="10"/>
  <c r="U5884" i="10"/>
  <c r="U5883" i="10"/>
  <c r="U5882" i="10"/>
  <c r="U5881" i="10"/>
  <c r="U5880" i="10"/>
  <c r="U5879" i="10"/>
  <c r="U5878" i="10"/>
  <c r="U5877" i="10"/>
  <c r="U5876" i="10"/>
  <c r="U5875" i="10"/>
  <c r="U5874" i="10"/>
  <c r="U5873" i="10"/>
  <c r="U5872" i="10"/>
  <c r="U5871" i="10"/>
  <c r="U5870" i="10"/>
  <c r="U5869" i="10"/>
  <c r="U5868" i="10"/>
  <c r="U5867" i="10"/>
  <c r="U5866" i="10"/>
  <c r="U5865" i="10"/>
  <c r="U5864" i="10"/>
  <c r="U5863" i="10"/>
  <c r="U5862" i="10"/>
  <c r="U5861" i="10"/>
  <c r="U5860" i="10"/>
  <c r="U5859" i="10"/>
  <c r="U5858" i="10"/>
  <c r="U5857" i="10"/>
  <c r="U5856" i="10"/>
  <c r="U5855" i="10"/>
  <c r="U5854" i="10"/>
  <c r="U5853" i="10"/>
  <c r="U5852" i="10"/>
  <c r="U5851" i="10"/>
  <c r="U5850" i="10"/>
  <c r="U5849" i="10"/>
  <c r="U5848" i="10"/>
  <c r="U5847" i="10"/>
  <c r="U5846" i="10"/>
  <c r="U5845" i="10"/>
  <c r="U5844" i="10"/>
  <c r="U5843" i="10"/>
  <c r="U5842" i="10"/>
  <c r="U5841" i="10"/>
  <c r="U5840" i="10"/>
  <c r="U5839" i="10"/>
  <c r="U5838" i="10"/>
  <c r="U5837" i="10"/>
  <c r="U5836" i="10"/>
  <c r="U5835" i="10"/>
  <c r="U5834" i="10"/>
  <c r="U5833" i="10"/>
  <c r="U5832" i="10"/>
  <c r="U5831" i="10"/>
  <c r="U5830" i="10"/>
  <c r="U5829" i="10"/>
  <c r="U5828" i="10"/>
  <c r="U5827" i="10"/>
  <c r="U5826" i="10"/>
  <c r="U5825" i="10"/>
  <c r="U5824" i="10"/>
  <c r="U5823" i="10"/>
  <c r="U5822" i="10"/>
  <c r="U5821" i="10"/>
  <c r="U5820" i="10"/>
  <c r="U5819" i="10"/>
  <c r="U5818" i="10"/>
  <c r="U5817" i="10"/>
  <c r="U5816" i="10"/>
  <c r="U5815" i="10"/>
  <c r="U5814" i="10"/>
  <c r="U5813" i="10"/>
  <c r="U5812" i="10"/>
  <c r="U5811" i="10"/>
  <c r="U5810" i="10"/>
  <c r="U5809" i="10"/>
  <c r="U5808" i="10"/>
  <c r="U5807" i="10"/>
  <c r="U5806" i="10"/>
  <c r="U5805" i="10"/>
  <c r="U5804" i="10"/>
  <c r="U5803" i="10"/>
  <c r="U5802" i="10"/>
  <c r="U5801" i="10"/>
  <c r="U5800" i="10"/>
  <c r="U5799" i="10"/>
  <c r="U5798" i="10"/>
  <c r="U5797" i="10"/>
  <c r="U5796" i="10"/>
  <c r="U5795" i="10"/>
  <c r="U5794" i="10"/>
  <c r="U5793" i="10"/>
  <c r="U5792" i="10"/>
  <c r="U5791" i="10"/>
  <c r="U5790" i="10"/>
  <c r="U5789" i="10"/>
  <c r="U5788" i="10"/>
  <c r="U5787" i="10"/>
  <c r="U5786" i="10"/>
  <c r="U5785" i="10"/>
  <c r="U5784" i="10"/>
  <c r="U5783" i="10"/>
  <c r="U5782" i="10"/>
  <c r="U5781" i="10"/>
  <c r="U5780" i="10"/>
  <c r="U5779" i="10"/>
  <c r="U5778" i="10"/>
  <c r="U5777" i="10"/>
  <c r="U5776" i="10"/>
  <c r="U5775" i="10"/>
  <c r="U5774" i="10"/>
  <c r="U5773" i="10"/>
  <c r="U5772" i="10"/>
  <c r="U5771" i="10"/>
  <c r="U5770" i="10"/>
  <c r="U5769" i="10"/>
  <c r="U5768" i="10"/>
  <c r="U5767" i="10"/>
  <c r="U5766" i="10"/>
  <c r="U5765" i="10"/>
  <c r="U5764" i="10"/>
  <c r="U5763" i="10"/>
  <c r="U5762" i="10"/>
  <c r="U5761" i="10"/>
  <c r="U5760" i="10"/>
  <c r="U5759" i="10"/>
  <c r="U5758" i="10"/>
  <c r="U5757" i="10"/>
  <c r="U5756" i="10"/>
  <c r="U5755" i="10"/>
  <c r="U5754" i="10"/>
  <c r="U5753" i="10"/>
  <c r="U5752" i="10"/>
  <c r="U5751" i="10"/>
  <c r="U5750" i="10"/>
  <c r="U5749" i="10"/>
  <c r="U5748" i="10"/>
  <c r="U5747" i="10"/>
  <c r="U5746" i="10"/>
  <c r="U5745" i="10"/>
  <c r="U5744" i="10"/>
  <c r="U5743" i="10"/>
  <c r="U5742" i="10"/>
  <c r="U5741" i="10"/>
  <c r="U5740" i="10"/>
  <c r="U5739" i="10"/>
  <c r="U5738" i="10"/>
  <c r="U5737" i="10"/>
  <c r="U5736" i="10"/>
  <c r="U5735" i="10"/>
  <c r="U5734" i="10"/>
  <c r="U5733" i="10"/>
  <c r="U5732" i="10"/>
  <c r="U5731" i="10"/>
  <c r="U5730" i="10"/>
  <c r="U5729" i="10"/>
  <c r="U5728" i="10"/>
  <c r="U5727" i="10"/>
  <c r="U5726" i="10"/>
  <c r="U5725" i="10"/>
  <c r="U5724" i="10"/>
  <c r="U5723" i="10"/>
  <c r="U5722" i="10"/>
  <c r="U5721" i="10"/>
  <c r="U5720" i="10"/>
  <c r="U5719" i="10"/>
  <c r="U5718" i="10"/>
  <c r="U5717" i="10"/>
  <c r="U5716" i="10"/>
  <c r="U5715" i="10"/>
  <c r="U5714" i="10"/>
  <c r="U5713" i="10"/>
  <c r="U5712" i="10"/>
  <c r="U5711" i="10"/>
  <c r="U5710" i="10"/>
  <c r="U5709" i="10"/>
  <c r="U5708" i="10"/>
  <c r="U5707" i="10"/>
  <c r="U5706" i="10"/>
  <c r="U5705" i="10"/>
  <c r="U5704" i="10"/>
  <c r="U5703" i="10"/>
  <c r="U5702" i="10"/>
  <c r="U5701" i="10"/>
  <c r="U5700" i="10"/>
  <c r="U5699" i="10"/>
  <c r="U5698" i="10"/>
  <c r="U5697" i="10"/>
  <c r="U5696" i="10"/>
  <c r="U5695" i="10"/>
  <c r="U5694" i="10"/>
  <c r="U5693" i="10"/>
  <c r="U5692" i="10"/>
  <c r="U5691" i="10"/>
  <c r="U5690" i="10"/>
  <c r="U5689" i="10"/>
  <c r="U5688" i="10"/>
  <c r="U5687" i="10"/>
  <c r="U5686" i="10"/>
  <c r="U5685" i="10"/>
  <c r="U5684" i="10"/>
  <c r="U5683" i="10"/>
  <c r="U5682" i="10"/>
  <c r="U5681" i="10"/>
  <c r="U5680" i="10"/>
  <c r="U5679" i="10"/>
  <c r="U5678" i="10"/>
  <c r="U5677" i="10"/>
  <c r="U5676" i="10"/>
  <c r="U5675" i="10"/>
  <c r="U5674" i="10"/>
  <c r="U5673" i="10"/>
  <c r="U5672" i="10"/>
  <c r="U5671" i="10"/>
  <c r="G3" i="5" l="1"/>
  <c r="F3" i="5"/>
  <c r="U5074" i="10"/>
  <c r="U5075" i="10"/>
  <c r="U5076" i="10"/>
  <c r="U5077" i="10"/>
  <c r="U5078" i="10"/>
  <c r="U5079" i="10"/>
  <c r="U5080" i="10"/>
  <c r="U5081" i="10"/>
  <c r="U5082" i="10"/>
  <c r="U5083" i="10"/>
  <c r="U5084" i="10"/>
  <c r="U5085" i="10"/>
  <c r="U5086" i="10"/>
  <c r="U5087" i="10"/>
  <c r="U5088" i="10"/>
  <c r="U5089" i="10"/>
  <c r="U5090" i="10"/>
  <c r="U5091" i="10"/>
  <c r="U5092" i="10"/>
  <c r="U5093" i="10"/>
  <c r="U5094" i="10"/>
  <c r="U5095" i="10"/>
  <c r="U5096" i="10"/>
  <c r="U5097" i="10"/>
  <c r="U5098" i="10"/>
  <c r="U5099" i="10"/>
  <c r="U5100" i="10"/>
  <c r="U5101" i="10"/>
  <c r="U5102" i="10"/>
  <c r="U5103" i="10"/>
  <c r="U5104" i="10"/>
  <c r="U5105" i="10"/>
  <c r="U5106" i="10"/>
  <c r="U5107" i="10"/>
  <c r="U5108" i="10"/>
  <c r="U5109" i="10"/>
  <c r="U5110" i="10"/>
  <c r="U5111" i="10"/>
  <c r="U5112" i="10"/>
  <c r="U5113" i="10"/>
  <c r="U5114" i="10"/>
  <c r="U5115" i="10"/>
  <c r="U5116" i="10"/>
  <c r="U5117" i="10"/>
  <c r="U5118" i="10"/>
  <c r="U5119" i="10"/>
  <c r="U5120" i="10"/>
  <c r="U5121" i="10"/>
  <c r="U5122" i="10"/>
  <c r="U5123" i="10"/>
  <c r="U5124" i="10"/>
  <c r="U5125" i="10"/>
  <c r="U5126" i="10"/>
  <c r="U5127" i="10"/>
  <c r="U5128" i="10"/>
  <c r="U5129" i="10"/>
  <c r="U5130" i="10"/>
  <c r="U5131" i="10"/>
  <c r="U5132" i="10"/>
  <c r="U5133" i="10"/>
  <c r="U5134" i="10"/>
  <c r="U5135" i="10"/>
  <c r="U5136" i="10"/>
  <c r="U5137" i="10"/>
  <c r="U5138" i="10"/>
  <c r="U5139" i="10"/>
  <c r="U5140" i="10"/>
  <c r="U5141" i="10"/>
  <c r="U5142" i="10"/>
  <c r="U5143" i="10"/>
  <c r="U5144" i="10"/>
  <c r="U5145" i="10"/>
  <c r="U5146" i="10"/>
  <c r="U5147" i="10"/>
  <c r="U5148" i="10"/>
  <c r="U5149" i="10"/>
  <c r="U5150" i="10"/>
  <c r="U5151" i="10"/>
  <c r="U5152" i="10"/>
  <c r="U5153" i="10"/>
  <c r="U5154" i="10"/>
  <c r="U5155" i="10"/>
  <c r="U5156" i="10"/>
  <c r="U5157" i="10"/>
  <c r="U5158" i="10"/>
  <c r="U5159" i="10"/>
  <c r="U5160" i="10"/>
  <c r="U5161" i="10"/>
  <c r="U5162" i="10"/>
  <c r="U5163" i="10"/>
  <c r="U5164" i="10"/>
  <c r="U5165" i="10"/>
  <c r="U5166" i="10"/>
  <c r="U5167" i="10"/>
  <c r="U5168" i="10"/>
  <c r="U5169" i="10"/>
  <c r="U5170" i="10"/>
  <c r="U5171" i="10"/>
  <c r="U5172" i="10"/>
  <c r="U5173" i="10"/>
  <c r="U5174" i="10"/>
  <c r="U5175" i="10"/>
  <c r="U5176" i="10"/>
  <c r="U5177" i="10"/>
  <c r="U5178" i="10"/>
  <c r="U5179" i="10"/>
  <c r="U5180" i="10"/>
  <c r="U5181" i="10"/>
  <c r="U5182" i="10"/>
  <c r="U5183" i="10"/>
  <c r="U5184" i="10"/>
  <c r="U5185" i="10"/>
  <c r="U5186" i="10"/>
  <c r="U5187" i="10"/>
  <c r="U5188" i="10"/>
  <c r="U5189" i="10"/>
  <c r="U5190" i="10"/>
  <c r="U5191" i="10"/>
  <c r="U5192" i="10"/>
  <c r="U5193" i="10"/>
  <c r="U5194" i="10"/>
  <c r="U5195" i="10"/>
  <c r="U5196" i="10"/>
  <c r="U5197" i="10"/>
  <c r="U5198" i="10"/>
  <c r="U5199" i="10"/>
  <c r="U5200" i="10"/>
  <c r="U5201" i="10"/>
  <c r="U5202" i="10"/>
  <c r="U5203" i="10"/>
  <c r="U5204" i="10"/>
  <c r="U5205" i="10"/>
  <c r="U5206" i="10"/>
  <c r="U5207" i="10"/>
  <c r="U5208" i="10"/>
  <c r="U5209" i="10"/>
  <c r="U5210" i="10"/>
  <c r="U5211" i="10"/>
  <c r="U5212" i="10"/>
  <c r="U5213" i="10"/>
  <c r="U5214" i="10"/>
  <c r="U5215" i="10"/>
  <c r="U5216" i="10"/>
  <c r="U5217" i="10"/>
  <c r="U5218" i="10"/>
  <c r="U5219" i="10"/>
  <c r="U5220" i="10"/>
  <c r="U5221" i="10"/>
  <c r="U5222" i="10"/>
  <c r="U5223" i="10"/>
  <c r="U5224" i="10"/>
  <c r="U5225" i="10"/>
  <c r="U5226" i="10"/>
  <c r="U5227" i="10"/>
  <c r="U5228" i="10"/>
  <c r="U5229" i="10"/>
  <c r="U5230" i="10"/>
  <c r="U5231" i="10"/>
  <c r="U5232" i="10"/>
  <c r="U5233" i="10"/>
  <c r="U5234" i="10"/>
  <c r="U5235" i="10"/>
  <c r="U5236" i="10"/>
  <c r="U5237" i="10"/>
  <c r="U5238" i="10"/>
  <c r="U5239" i="10"/>
  <c r="U5240" i="10"/>
  <c r="U5241" i="10"/>
  <c r="U5242" i="10"/>
  <c r="U5243" i="10"/>
  <c r="U5244" i="10"/>
  <c r="U5245" i="10"/>
  <c r="U5246" i="10"/>
  <c r="U5247" i="10"/>
  <c r="U5248" i="10"/>
  <c r="U5249" i="10"/>
  <c r="U5250" i="10"/>
  <c r="U5251" i="10"/>
  <c r="U5252" i="10"/>
  <c r="U5253" i="10"/>
  <c r="U5254" i="10"/>
  <c r="U5255" i="10"/>
  <c r="U5256" i="10"/>
  <c r="U5257" i="10"/>
  <c r="U5258" i="10"/>
  <c r="U5259" i="10"/>
  <c r="U5260" i="10"/>
  <c r="U5261" i="10"/>
  <c r="U5262" i="10"/>
  <c r="U5263" i="10"/>
  <c r="U5264" i="10"/>
  <c r="U5265" i="10"/>
  <c r="U5266" i="10"/>
  <c r="U5267" i="10"/>
  <c r="U5268" i="10"/>
  <c r="U5269" i="10"/>
  <c r="U5270" i="10"/>
  <c r="U5271" i="10"/>
  <c r="U5272" i="10"/>
  <c r="U5273" i="10"/>
  <c r="U5274" i="10"/>
  <c r="U5275" i="10"/>
  <c r="U5276" i="10"/>
  <c r="U5277" i="10"/>
  <c r="U5278" i="10"/>
  <c r="U5279" i="10"/>
  <c r="U5280" i="10"/>
  <c r="U5281" i="10"/>
  <c r="U5282" i="10"/>
  <c r="U5283" i="10"/>
  <c r="U5284" i="10"/>
  <c r="U5285" i="10"/>
  <c r="U5286" i="10"/>
  <c r="U5287" i="10"/>
  <c r="U5288" i="10"/>
  <c r="U5289" i="10"/>
  <c r="U5290" i="10"/>
  <c r="U5291" i="10"/>
  <c r="U5292" i="10"/>
  <c r="U5293" i="10"/>
  <c r="U5294" i="10"/>
  <c r="U5295" i="10"/>
  <c r="U5296" i="10"/>
  <c r="U5297" i="10"/>
  <c r="U5298" i="10"/>
  <c r="U5299" i="10"/>
  <c r="U5300" i="10"/>
  <c r="U5301" i="10"/>
  <c r="U5302" i="10"/>
  <c r="U5303" i="10"/>
  <c r="U5304" i="10"/>
  <c r="U5305" i="10"/>
  <c r="U5306" i="10"/>
  <c r="U5307" i="10"/>
  <c r="U5308" i="10"/>
  <c r="U5309" i="10"/>
  <c r="U5310" i="10"/>
  <c r="U5311" i="10"/>
  <c r="U5312" i="10"/>
  <c r="U5313" i="10"/>
  <c r="U5314" i="10"/>
  <c r="U5315" i="10"/>
  <c r="U5316" i="10"/>
  <c r="U5317" i="10"/>
  <c r="U5318" i="10"/>
  <c r="U5319" i="10"/>
  <c r="U5320" i="10"/>
  <c r="U5321" i="10"/>
  <c r="U5322" i="10"/>
  <c r="U5323" i="10"/>
  <c r="U5324" i="10"/>
  <c r="U5325" i="10"/>
  <c r="U5326" i="10"/>
  <c r="U5327" i="10"/>
  <c r="U5328" i="10"/>
  <c r="U5329" i="10"/>
  <c r="U5330" i="10"/>
  <c r="U5331" i="10"/>
  <c r="U5332" i="10"/>
  <c r="U5333" i="10"/>
  <c r="U5334" i="10"/>
  <c r="U5335" i="10"/>
  <c r="U5336" i="10"/>
  <c r="U5337" i="10"/>
  <c r="U5338" i="10"/>
  <c r="U5339" i="10"/>
  <c r="U5340" i="10"/>
  <c r="U5341" i="10"/>
  <c r="U5342" i="10"/>
  <c r="U5343" i="10"/>
  <c r="U5344" i="10"/>
  <c r="U5345" i="10"/>
  <c r="U5346" i="10"/>
  <c r="U5347" i="10"/>
  <c r="U5348" i="10"/>
  <c r="U5349" i="10"/>
  <c r="U5350" i="10"/>
  <c r="U5351" i="10"/>
  <c r="U5352" i="10"/>
  <c r="U5353" i="10"/>
  <c r="U5354" i="10"/>
  <c r="U5355" i="10"/>
  <c r="U5356" i="10"/>
  <c r="U5357" i="10"/>
  <c r="U5358" i="10"/>
  <c r="U5359" i="10"/>
  <c r="U5360" i="10"/>
  <c r="U5361" i="10"/>
  <c r="U5362" i="10"/>
  <c r="U5363" i="10"/>
  <c r="U5364" i="10"/>
  <c r="U5365" i="10"/>
  <c r="U5366" i="10"/>
  <c r="U5367" i="10"/>
  <c r="U5368" i="10"/>
  <c r="U5369" i="10"/>
  <c r="U5370" i="10"/>
  <c r="U5371" i="10"/>
  <c r="U5372" i="10"/>
  <c r="U5373" i="10"/>
  <c r="U5374" i="10"/>
  <c r="U5375" i="10"/>
  <c r="U5376" i="10"/>
  <c r="U5377" i="10"/>
  <c r="U5378" i="10"/>
  <c r="U5379" i="10"/>
  <c r="U5380" i="10"/>
  <c r="U5381" i="10"/>
  <c r="U5382" i="10"/>
  <c r="U5383" i="10"/>
  <c r="U5384" i="10"/>
  <c r="U5385" i="10"/>
  <c r="U5386" i="10"/>
  <c r="U5387" i="10"/>
  <c r="U5388" i="10"/>
  <c r="U5389" i="10"/>
  <c r="U5390" i="10"/>
  <c r="U5391" i="10"/>
  <c r="U5392" i="10"/>
  <c r="U5393" i="10"/>
  <c r="U5394" i="10"/>
  <c r="U5395" i="10"/>
  <c r="U5396" i="10"/>
  <c r="U5397" i="10"/>
  <c r="U5398" i="10"/>
  <c r="U5399" i="10"/>
  <c r="U5400" i="10"/>
  <c r="U5401" i="10"/>
  <c r="U5402" i="10"/>
  <c r="U5403" i="10"/>
  <c r="U5404" i="10"/>
  <c r="U5405" i="10"/>
  <c r="U5406" i="10"/>
  <c r="U5407" i="10"/>
  <c r="U5408" i="10"/>
  <c r="U5409" i="10"/>
  <c r="U5410" i="10"/>
  <c r="U5411" i="10"/>
  <c r="U5412" i="10"/>
  <c r="U5413" i="10"/>
  <c r="U5414" i="10"/>
  <c r="U5415" i="10"/>
  <c r="U5416" i="10"/>
  <c r="U5417" i="10"/>
  <c r="U5418" i="10"/>
  <c r="U5419" i="10"/>
  <c r="U5420" i="10"/>
  <c r="U5421" i="10"/>
  <c r="U5422" i="10"/>
  <c r="U5423" i="10"/>
  <c r="U5424" i="10"/>
  <c r="U5425" i="10"/>
  <c r="U5426" i="10"/>
  <c r="U5427" i="10"/>
  <c r="U5428" i="10"/>
  <c r="U5429" i="10"/>
  <c r="U5430" i="10"/>
  <c r="U5431" i="10"/>
  <c r="U5432" i="10"/>
  <c r="U5433" i="10"/>
  <c r="U5434" i="10"/>
  <c r="U5435" i="10"/>
  <c r="U5436" i="10"/>
  <c r="U5437" i="10"/>
  <c r="U5438" i="10"/>
  <c r="U5439" i="10"/>
  <c r="U5440" i="10"/>
  <c r="U5441" i="10"/>
  <c r="U5442" i="10"/>
  <c r="U5443" i="10"/>
  <c r="U5444" i="10"/>
  <c r="U5445" i="10"/>
  <c r="U5446" i="10"/>
  <c r="U5447" i="10"/>
  <c r="U5448" i="10"/>
  <c r="U5449" i="10"/>
  <c r="U5450" i="10"/>
  <c r="U5451" i="10"/>
  <c r="U5452" i="10"/>
  <c r="U5453" i="10"/>
  <c r="U5454" i="10"/>
  <c r="U5455" i="10"/>
  <c r="U5456" i="10"/>
  <c r="U5457" i="10"/>
  <c r="U5458" i="10"/>
  <c r="U5459" i="10"/>
  <c r="U5460" i="10"/>
  <c r="U5461" i="10"/>
  <c r="U5462" i="10"/>
  <c r="U5463" i="10"/>
  <c r="U5464" i="10"/>
  <c r="U5465" i="10"/>
  <c r="U5466" i="10"/>
  <c r="U5467" i="10"/>
  <c r="U5468" i="10"/>
  <c r="U5469" i="10"/>
  <c r="U5470" i="10"/>
  <c r="U5471" i="10"/>
  <c r="U5472" i="10"/>
  <c r="U5473" i="10"/>
  <c r="U5474" i="10"/>
  <c r="U5475" i="10"/>
  <c r="U5476" i="10"/>
  <c r="U5477" i="10"/>
  <c r="U5478" i="10"/>
  <c r="U5479" i="10"/>
  <c r="U5480" i="10"/>
  <c r="U5481" i="10"/>
  <c r="U5482" i="10"/>
  <c r="U5483" i="10"/>
  <c r="U5484" i="10"/>
  <c r="U5485" i="10"/>
  <c r="U5486" i="10"/>
  <c r="U5487" i="10"/>
  <c r="U5488" i="10"/>
  <c r="U5489" i="10"/>
  <c r="U5490" i="10"/>
  <c r="U5491" i="10"/>
  <c r="U5492" i="10"/>
  <c r="U5493" i="10"/>
  <c r="U5494" i="10"/>
  <c r="U5495" i="10"/>
  <c r="U5496" i="10"/>
  <c r="U5497" i="10"/>
  <c r="U5498" i="10"/>
  <c r="U5499" i="10"/>
  <c r="U5500" i="10"/>
  <c r="U5501" i="10"/>
  <c r="U5502" i="10"/>
  <c r="U5503" i="10"/>
  <c r="U5504" i="10"/>
  <c r="U5505" i="10"/>
  <c r="U5506" i="10"/>
  <c r="U5507" i="10"/>
  <c r="U5508" i="10"/>
  <c r="U5509" i="10"/>
  <c r="U5510" i="10"/>
  <c r="U5511" i="10"/>
  <c r="U5512" i="10"/>
  <c r="U5513" i="10"/>
  <c r="U5514" i="10"/>
  <c r="U5515" i="10"/>
  <c r="U5516" i="10"/>
  <c r="U5517" i="10"/>
  <c r="U5518" i="10"/>
  <c r="U5519" i="10"/>
  <c r="U5520" i="10"/>
  <c r="U5521" i="10"/>
  <c r="U5522" i="10"/>
  <c r="U5523" i="10"/>
  <c r="U5524" i="10"/>
  <c r="U5525" i="10"/>
  <c r="U5526" i="10"/>
  <c r="U5527" i="10"/>
  <c r="U5528" i="10"/>
  <c r="U5529" i="10"/>
  <c r="U5530" i="10"/>
  <c r="U5531" i="10"/>
  <c r="U5532" i="10"/>
  <c r="U5533" i="10"/>
  <c r="U5534" i="10"/>
  <c r="U5535" i="10"/>
  <c r="U5536" i="10"/>
  <c r="U5537" i="10"/>
  <c r="U5538" i="10"/>
  <c r="U5539" i="10"/>
  <c r="U5540" i="10"/>
  <c r="U5541" i="10"/>
  <c r="U5542" i="10"/>
  <c r="U5543" i="10"/>
  <c r="U5544" i="10"/>
  <c r="U5545" i="10"/>
  <c r="U5546" i="10"/>
  <c r="U5547" i="10"/>
  <c r="U5548" i="10"/>
  <c r="U5549" i="10"/>
  <c r="U5550" i="10"/>
  <c r="U5551" i="10"/>
  <c r="U5552" i="10"/>
  <c r="U5553" i="10"/>
  <c r="U5554" i="10"/>
  <c r="U5555" i="10"/>
  <c r="U5556" i="10"/>
  <c r="U5557" i="10"/>
  <c r="U5558" i="10"/>
  <c r="U5559" i="10"/>
  <c r="U5560" i="10"/>
  <c r="U5561" i="10"/>
  <c r="U5562" i="10"/>
  <c r="U5563" i="10"/>
  <c r="U5564" i="10"/>
  <c r="U5565" i="10"/>
  <c r="U5566" i="10"/>
  <c r="U5567" i="10"/>
  <c r="U5568" i="10"/>
  <c r="U5569" i="10"/>
  <c r="U5570" i="10"/>
  <c r="U5571" i="10"/>
  <c r="U5572" i="10"/>
  <c r="U5573" i="10"/>
  <c r="U5574" i="10"/>
  <c r="U5575" i="10"/>
  <c r="U5576" i="10"/>
  <c r="U5577" i="10"/>
  <c r="U5578" i="10"/>
  <c r="U5579" i="10"/>
  <c r="U5580" i="10"/>
  <c r="U5581" i="10"/>
  <c r="U5582" i="10"/>
  <c r="U5583" i="10"/>
  <c r="U5584" i="10"/>
  <c r="U5585" i="10"/>
  <c r="U5586" i="10"/>
  <c r="U5587" i="10"/>
  <c r="U5588" i="10"/>
  <c r="U5589" i="10"/>
  <c r="U5590" i="10"/>
  <c r="U5591" i="10"/>
  <c r="U5592" i="10"/>
  <c r="U5593" i="10"/>
  <c r="U5594" i="10"/>
  <c r="U5595" i="10"/>
  <c r="U5596" i="10"/>
  <c r="U5597" i="10"/>
  <c r="U5598" i="10"/>
  <c r="U5599" i="10"/>
  <c r="U5600" i="10"/>
  <c r="U5601" i="10"/>
  <c r="U5602" i="10"/>
  <c r="U5603" i="10"/>
  <c r="U5604" i="10"/>
  <c r="U5605" i="10"/>
  <c r="U5606" i="10"/>
  <c r="U5607" i="10"/>
  <c r="U5608" i="10"/>
  <c r="U5609" i="10"/>
  <c r="U5610" i="10"/>
  <c r="U5611" i="10"/>
  <c r="U5612" i="10"/>
  <c r="U5613" i="10"/>
  <c r="U5614" i="10"/>
  <c r="U5615" i="10"/>
  <c r="U5616" i="10"/>
  <c r="U5617" i="10"/>
  <c r="U5618" i="10"/>
  <c r="U5619" i="10"/>
  <c r="U5620" i="10"/>
  <c r="U5621" i="10"/>
  <c r="U5622" i="10"/>
  <c r="U5623" i="10"/>
  <c r="U5624" i="10"/>
  <c r="U5625" i="10"/>
  <c r="U5626" i="10"/>
  <c r="U5627" i="10"/>
  <c r="U5628" i="10"/>
  <c r="U5629" i="10"/>
  <c r="U5630" i="10"/>
  <c r="U5631" i="10"/>
  <c r="U5632" i="10"/>
  <c r="U5633" i="10"/>
  <c r="U5634" i="10"/>
  <c r="U5635" i="10"/>
  <c r="U5636" i="10"/>
  <c r="U5637" i="10"/>
  <c r="U5638" i="10"/>
  <c r="U5639" i="10"/>
  <c r="U5640" i="10"/>
  <c r="U5641" i="10"/>
  <c r="U5642" i="10"/>
  <c r="U5643" i="10"/>
  <c r="U5644" i="10"/>
  <c r="U5645" i="10"/>
  <c r="U5646" i="10"/>
  <c r="U5647" i="10"/>
  <c r="U5648" i="10"/>
  <c r="U5649" i="10"/>
  <c r="U5650" i="10"/>
  <c r="U5651" i="10"/>
  <c r="U5652" i="10"/>
  <c r="U5653" i="10"/>
  <c r="U5654" i="10"/>
  <c r="U5655" i="10"/>
  <c r="U5656" i="10"/>
  <c r="U5657" i="10"/>
  <c r="U5658" i="10"/>
  <c r="U5659" i="10"/>
  <c r="U5660" i="10"/>
  <c r="U5661" i="10"/>
  <c r="U5662" i="10"/>
  <c r="U5663" i="10"/>
  <c r="U5664" i="10"/>
  <c r="U5665" i="10"/>
  <c r="U5666" i="10"/>
  <c r="U5667" i="10"/>
  <c r="U5668" i="10"/>
  <c r="U5669" i="10"/>
  <c r="U5670" i="10"/>
  <c r="U5071" i="10"/>
  <c r="U5072" i="10"/>
  <c r="U5073" i="10"/>
  <c r="J3" i="5" l="1"/>
  <c r="D3" i="5" s="1"/>
  <c r="L480" i="11" l="1"/>
  <c r="U5070" i="10" l="1"/>
  <c r="U5069" i="10"/>
  <c r="U5068" i="10"/>
  <c r="U5067" i="10"/>
  <c r="U5066" i="10"/>
  <c r="U5065" i="10"/>
  <c r="U5064" i="10"/>
  <c r="U5063" i="10"/>
  <c r="U5062" i="10"/>
  <c r="U5061" i="10"/>
  <c r="U5060" i="10"/>
  <c r="U5059" i="10"/>
  <c r="U5058" i="10"/>
  <c r="U5057" i="10"/>
  <c r="U5056" i="10"/>
  <c r="U5055" i="10"/>
  <c r="U5054" i="10"/>
  <c r="U5053" i="10"/>
  <c r="U5052" i="10"/>
  <c r="U5051" i="10"/>
  <c r="U5050" i="10"/>
  <c r="U5049" i="10"/>
  <c r="U5048" i="10"/>
  <c r="U5047" i="10"/>
  <c r="U5046" i="10"/>
  <c r="U5045" i="10"/>
  <c r="U5044" i="10"/>
  <c r="U5043" i="10"/>
  <c r="U5042" i="10"/>
  <c r="U5041" i="10"/>
  <c r="U5040" i="10"/>
  <c r="U5039" i="10"/>
  <c r="U5038" i="10"/>
  <c r="U5037" i="10"/>
  <c r="U5036" i="10"/>
  <c r="U5035" i="10"/>
  <c r="U5034" i="10"/>
  <c r="U5033" i="10"/>
  <c r="U5032" i="10"/>
  <c r="U5031" i="10"/>
  <c r="U5030" i="10"/>
  <c r="U5029" i="10"/>
  <c r="U5028" i="10"/>
  <c r="U5027" i="10"/>
  <c r="U5026" i="10"/>
  <c r="U5025" i="10"/>
  <c r="U5024" i="10"/>
  <c r="U5023" i="10"/>
  <c r="U5022" i="10"/>
  <c r="U5021" i="10"/>
  <c r="U5020" i="10"/>
  <c r="U5019" i="10"/>
  <c r="U5018" i="10"/>
  <c r="U5017" i="10"/>
  <c r="U5016" i="10"/>
  <c r="U5015" i="10"/>
  <c r="U5014" i="10"/>
  <c r="U5013" i="10"/>
  <c r="U5012" i="10"/>
  <c r="U5011" i="10"/>
  <c r="U5010" i="10"/>
  <c r="U5009" i="10"/>
  <c r="U5008" i="10"/>
  <c r="U5007" i="10"/>
  <c r="U5006" i="10"/>
  <c r="U5005" i="10"/>
  <c r="U5004" i="10"/>
  <c r="U5003" i="10"/>
  <c r="U5002" i="10"/>
  <c r="U5001" i="10"/>
  <c r="U5000" i="10"/>
  <c r="U4999" i="10"/>
  <c r="U4998" i="10"/>
  <c r="U4997" i="10"/>
  <c r="U4996" i="10"/>
  <c r="U4995" i="10"/>
  <c r="U4994" i="10"/>
  <c r="U4993" i="10"/>
  <c r="U4992" i="10"/>
  <c r="U4991" i="10"/>
  <c r="U4990" i="10"/>
  <c r="U4989" i="10"/>
  <c r="U4988" i="10"/>
  <c r="U4987" i="10"/>
  <c r="U4986" i="10"/>
  <c r="U4985" i="10"/>
  <c r="U4984" i="10"/>
  <c r="U4983" i="10"/>
  <c r="U4982" i="10"/>
  <c r="U4981" i="10"/>
  <c r="U4980" i="10"/>
  <c r="U4979" i="10"/>
  <c r="U4978" i="10"/>
  <c r="U4977" i="10"/>
  <c r="U4976" i="10"/>
  <c r="U4975" i="10"/>
  <c r="U4974" i="10"/>
  <c r="U4973" i="10"/>
  <c r="U4972" i="10"/>
  <c r="U4971" i="10"/>
  <c r="U4970" i="10"/>
  <c r="U4969" i="10"/>
  <c r="U4968" i="10"/>
  <c r="U4967" i="10"/>
  <c r="U4966" i="10"/>
  <c r="U4965" i="10"/>
  <c r="U4964" i="10"/>
  <c r="U4963" i="10"/>
  <c r="U4962" i="10"/>
  <c r="U4961" i="10"/>
  <c r="U4960" i="10"/>
  <c r="U4959" i="10"/>
  <c r="U4958" i="10"/>
  <c r="U4957" i="10"/>
  <c r="U4956" i="10"/>
  <c r="U4955" i="10"/>
  <c r="U4954" i="10"/>
  <c r="U4953" i="10"/>
  <c r="U4952" i="10"/>
  <c r="U4951" i="10"/>
  <c r="U4950" i="10"/>
  <c r="U4949" i="10"/>
  <c r="U4948" i="10"/>
  <c r="U4947" i="10"/>
  <c r="U4946" i="10"/>
  <c r="U4945" i="10"/>
  <c r="U4944" i="10"/>
  <c r="U4943" i="10"/>
  <c r="U4942" i="10"/>
  <c r="U4941" i="10"/>
  <c r="U4940" i="10"/>
  <c r="U4939" i="10"/>
  <c r="U4938" i="10"/>
  <c r="U4937" i="10"/>
  <c r="U4936" i="10"/>
  <c r="U4935" i="10"/>
  <c r="U4934" i="10"/>
  <c r="U4933" i="10"/>
  <c r="U4932" i="10"/>
  <c r="U4931" i="10"/>
  <c r="U4930" i="10"/>
  <c r="U4929" i="10"/>
  <c r="U4928" i="10"/>
  <c r="U4927" i="10"/>
  <c r="U4926" i="10"/>
  <c r="U4925" i="10"/>
  <c r="U4924" i="10"/>
  <c r="U4923" i="10"/>
  <c r="U4922" i="10"/>
  <c r="U4921" i="10"/>
  <c r="U4920" i="10"/>
  <c r="U4919" i="10"/>
  <c r="U4918" i="10"/>
  <c r="U4917" i="10"/>
  <c r="U4916" i="10"/>
  <c r="U4915" i="10"/>
  <c r="U4914" i="10"/>
  <c r="U4913" i="10"/>
  <c r="U4912" i="10"/>
  <c r="U4911" i="10"/>
  <c r="U4910" i="10"/>
  <c r="U4909" i="10"/>
  <c r="U4908" i="10"/>
  <c r="U4907" i="10"/>
  <c r="U4906" i="10"/>
  <c r="U4905" i="10"/>
  <c r="U4904" i="10"/>
  <c r="U4903" i="10"/>
  <c r="U4902" i="10"/>
  <c r="U4901" i="10"/>
  <c r="U4900" i="10"/>
  <c r="U4899" i="10"/>
  <c r="U4898" i="10"/>
  <c r="U4897" i="10"/>
  <c r="U4896" i="10"/>
  <c r="U4895" i="10"/>
  <c r="U4894" i="10"/>
  <c r="U4893" i="10"/>
  <c r="U4892" i="10"/>
  <c r="U4891" i="10"/>
  <c r="U4890" i="10"/>
  <c r="U4889" i="10"/>
  <c r="U4888" i="10"/>
  <c r="U4887" i="10"/>
  <c r="U4886" i="10"/>
  <c r="U4885" i="10"/>
  <c r="U4884" i="10"/>
  <c r="U4883" i="10"/>
  <c r="U4882" i="10"/>
  <c r="U4881" i="10"/>
  <c r="U4880" i="10"/>
  <c r="U4879" i="10"/>
  <c r="U4878" i="10"/>
  <c r="U4877" i="10"/>
  <c r="U4876" i="10"/>
  <c r="U4875" i="10"/>
  <c r="U4874" i="10"/>
  <c r="U4873" i="10"/>
  <c r="U4872" i="10"/>
  <c r="U4871" i="10"/>
  <c r="U4870" i="10"/>
  <c r="U4869" i="10"/>
  <c r="U4868" i="10"/>
  <c r="U4867" i="10"/>
  <c r="U4866" i="10"/>
  <c r="U4865" i="10"/>
  <c r="U4864" i="10"/>
  <c r="U4863" i="10"/>
  <c r="U4862" i="10"/>
  <c r="U4861" i="10"/>
  <c r="U4860" i="10"/>
  <c r="U4859" i="10"/>
  <c r="U4858" i="10"/>
  <c r="U4857" i="10"/>
  <c r="U4856" i="10"/>
  <c r="U4855" i="10"/>
  <c r="U4854" i="10"/>
  <c r="U4853" i="10"/>
  <c r="U4852" i="10"/>
  <c r="U4851" i="10"/>
  <c r="U4850" i="10"/>
  <c r="U4849" i="10"/>
  <c r="U4848" i="10"/>
  <c r="U4847" i="10"/>
  <c r="U4846" i="10"/>
  <c r="U4845" i="10"/>
  <c r="U4844" i="10"/>
  <c r="U4843" i="10"/>
  <c r="U4842" i="10"/>
  <c r="U4841" i="10"/>
  <c r="U4840" i="10"/>
  <c r="U4839" i="10"/>
  <c r="U4838" i="10"/>
  <c r="U4837" i="10"/>
  <c r="U4836" i="10"/>
  <c r="U4835" i="10"/>
  <c r="U4834" i="10"/>
  <c r="U4833" i="10"/>
  <c r="U4832" i="10"/>
  <c r="U4831" i="10"/>
  <c r="U4830" i="10"/>
  <c r="U4829" i="10"/>
  <c r="U4828" i="10"/>
  <c r="U4827" i="10"/>
  <c r="U4826" i="10"/>
  <c r="U4825" i="10"/>
  <c r="U4824" i="10"/>
  <c r="U4823" i="10"/>
  <c r="U4822" i="10"/>
  <c r="U4821" i="10"/>
  <c r="U4820" i="10"/>
  <c r="U4819" i="10"/>
  <c r="U4818" i="10"/>
  <c r="U4817" i="10"/>
  <c r="U4816" i="10"/>
  <c r="U4815" i="10"/>
  <c r="U4814" i="10"/>
  <c r="U4813" i="10"/>
  <c r="U4812" i="10"/>
  <c r="U4811" i="10"/>
  <c r="U4810" i="10"/>
  <c r="U4809" i="10"/>
  <c r="U4808" i="10"/>
  <c r="U4807" i="10"/>
  <c r="U4806" i="10"/>
  <c r="U4805" i="10"/>
  <c r="U4804" i="10"/>
  <c r="U4803" i="10"/>
  <c r="U4802" i="10"/>
  <c r="U4801" i="10"/>
  <c r="U4800" i="10"/>
  <c r="U4799" i="10"/>
  <c r="U4798" i="10"/>
  <c r="U4797" i="10"/>
  <c r="U4796" i="10"/>
  <c r="U4795" i="10"/>
  <c r="U4794" i="10"/>
  <c r="U4793" i="10"/>
  <c r="U4792" i="10"/>
  <c r="U4791" i="10"/>
  <c r="U4790" i="10"/>
  <c r="U4789" i="10"/>
  <c r="U4788" i="10"/>
  <c r="U4787" i="10"/>
  <c r="U4786" i="10"/>
  <c r="U4785" i="10"/>
  <c r="U4784" i="10"/>
  <c r="U4783" i="10"/>
  <c r="U4782" i="10"/>
  <c r="U4781" i="10"/>
  <c r="U4780" i="10"/>
  <c r="U4779" i="10"/>
  <c r="U4778" i="10"/>
  <c r="U4777" i="10"/>
  <c r="U4776" i="10"/>
  <c r="U4775" i="10"/>
  <c r="U4774" i="10"/>
  <c r="U4773" i="10"/>
  <c r="U4772" i="10"/>
  <c r="U4771" i="10"/>
  <c r="U4770" i="10"/>
  <c r="U4769" i="10"/>
  <c r="U4768" i="10"/>
  <c r="U4767" i="10"/>
  <c r="U4766" i="10"/>
  <c r="U4765" i="10"/>
  <c r="U4764" i="10"/>
  <c r="U4763" i="10"/>
  <c r="U4762" i="10"/>
  <c r="U4761" i="10"/>
  <c r="U4760" i="10"/>
  <c r="U4759" i="10"/>
  <c r="U4758" i="10"/>
  <c r="U4757" i="10"/>
  <c r="U4756" i="10"/>
  <c r="U4755" i="10"/>
  <c r="U4754" i="10"/>
  <c r="U4753" i="10"/>
  <c r="U4752" i="10"/>
  <c r="U4751" i="10"/>
  <c r="U4750" i="10"/>
  <c r="U4749" i="10"/>
  <c r="U4748" i="10"/>
  <c r="U4747" i="10"/>
  <c r="U4746" i="10"/>
  <c r="U4745" i="10"/>
  <c r="U4744" i="10"/>
  <c r="U4743" i="10"/>
  <c r="U4742" i="10"/>
  <c r="U4741" i="10"/>
  <c r="U4740" i="10"/>
  <c r="U4739" i="10"/>
  <c r="U4738" i="10"/>
  <c r="U4737" i="10"/>
  <c r="U4736" i="10"/>
  <c r="U4735" i="10"/>
  <c r="U4734" i="10"/>
  <c r="U4733" i="10"/>
  <c r="U4732" i="10"/>
  <c r="U4731" i="10"/>
  <c r="U4730" i="10"/>
  <c r="U4729" i="10"/>
  <c r="U4728" i="10"/>
  <c r="U4727" i="10"/>
  <c r="U4726" i="10"/>
  <c r="U4725" i="10"/>
  <c r="U4724" i="10"/>
  <c r="U4723" i="10"/>
  <c r="U4722" i="10"/>
  <c r="U4721" i="10"/>
  <c r="U4720" i="10"/>
  <c r="U4719" i="10"/>
  <c r="U4718" i="10"/>
  <c r="U4717" i="10"/>
  <c r="U4716" i="10"/>
  <c r="U4715" i="10"/>
  <c r="U4714" i="10"/>
  <c r="U4713" i="10"/>
  <c r="U4712" i="10"/>
  <c r="U4711" i="10"/>
  <c r="U4710" i="10"/>
  <c r="U4709" i="10"/>
  <c r="U4708" i="10"/>
  <c r="U4707" i="10"/>
  <c r="U4706" i="10"/>
  <c r="U4705" i="10"/>
  <c r="U4704" i="10"/>
  <c r="U4703" i="10"/>
  <c r="U4702" i="10"/>
  <c r="U4701" i="10"/>
  <c r="U4700" i="10"/>
  <c r="U4699" i="10"/>
  <c r="U4698" i="10"/>
  <c r="U4697" i="10"/>
  <c r="U4696" i="10"/>
  <c r="U4695" i="10"/>
  <c r="U4694" i="10"/>
  <c r="U4693" i="10"/>
  <c r="U4692" i="10"/>
  <c r="U4691" i="10"/>
  <c r="U4690" i="10"/>
  <c r="U4689" i="10"/>
  <c r="U4688" i="10"/>
  <c r="U4687" i="10"/>
  <c r="U4686" i="10"/>
  <c r="U4685" i="10"/>
  <c r="U4684" i="10"/>
  <c r="U4683" i="10"/>
  <c r="U4682" i="10"/>
  <c r="U4681" i="10"/>
  <c r="U4680" i="10"/>
  <c r="U4679" i="10"/>
  <c r="U4678" i="10"/>
  <c r="U4677" i="10"/>
  <c r="U4676" i="10"/>
  <c r="U4675" i="10"/>
  <c r="U4674" i="10"/>
  <c r="U4673" i="10"/>
  <c r="U4672" i="10"/>
  <c r="U4671" i="10"/>
  <c r="U4670" i="10"/>
  <c r="U4669" i="10"/>
  <c r="U4668" i="10"/>
  <c r="U4667" i="10"/>
  <c r="U4666" i="10"/>
  <c r="U4665" i="10"/>
  <c r="U4664" i="10"/>
  <c r="U4663" i="10"/>
  <c r="U4662" i="10"/>
  <c r="U4661" i="10"/>
  <c r="U4660" i="10"/>
  <c r="U4659" i="10"/>
  <c r="U4658" i="10"/>
  <c r="U4657" i="10"/>
  <c r="U4656" i="10"/>
  <c r="U4655" i="10"/>
  <c r="U4654" i="10"/>
  <c r="U4653" i="10"/>
  <c r="U4652" i="10"/>
  <c r="U4651" i="10"/>
  <c r="U4650" i="10"/>
  <c r="U4649" i="10"/>
  <c r="U4648" i="10"/>
  <c r="U4647" i="10"/>
  <c r="U4646" i="10"/>
  <c r="U4645" i="10"/>
  <c r="U4644" i="10"/>
  <c r="U4643" i="10"/>
  <c r="U4642" i="10"/>
  <c r="U4641" i="10"/>
  <c r="U4640" i="10"/>
  <c r="U4639" i="10"/>
  <c r="U4638" i="10"/>
  <c r="U4637" i="10"/>
  <c r="U4636" i="10"/>
  <c r="U4635" i="10"/>
  <c r="U4634" i="10"/>
  <c r="U4633" i="10"/>
  <c r="U4632" i="10"/>
  <c r="U4631" i="10"/>
  <c r="U4630" i="10"/>
  <c r="U4629" i="10"/>
  <c r="U4628" i="10"/>
  <c r="U4627" i="10"/>
  <c r="U4626" i="10"/>
  <c r="U4625" i="10"/>
  <c r="U4624" i="10"/>
  <c r="U4623" i="10"/>
  <c r="U4622" i="10"/>
  <c r="U4621" i="10"/>
  <c r="U4620" i="10"/>
  <c r="U4619" i="10"/>
  <c r="U4618" i="10"/>
  <c r="U4617" i="10"/>
  <c r="U4616" i="10"/>
  <c r="U4615" i="10"/>
  <c r="U4614" i="10"/>
  <c r="U4613" i="10"/>
  <c r="U4612" i="10"/>
  <c r="U4611" i="10"/>
  <c r="U4610" i="10"/>
  <c r="U4609" i="10"/>
  <c r="U4608" i="10"/>
  <c r="U4607" i="10"/>
  <c r="U4606" i="10"/>
  <c r="U4605" i="10"/>
  <c r="U4604" i="10"/>
  <c r="U4603" i="10"/>
  <c r="U4602" i="10"/>
  <c r="U4601" i="10"/>
  <c r="U4600" i="10"/>
  <c r="U4599" i="10"/>
  <c r="U4598" i="10"/>
  <c r="U4597" i="10"/>
  <c r="U4596" i="10"/>
  <c r="U4595" i="10"/>
  <c r="U4594" i="10"/>
  <c r="U4593" i="10"/>
  <c r="U4592" i="10"/>
  <c r="U4591" i="10"/>
  <c r="U4590" i="10"/>
  <c r="U4589" i="10"/>
  <c r="U4588" i="10"/>
  <c r="U4587" i="10"/>
  <c r="U4586" i="10"/>
  <c r="U4585" i="10"/>
  <c r="U4584" i="10"/>
  <c r="U4583" i="10"/>
  <c r="U4582" i="10"/>
  <c r="U4581" i="10"/>
  <c r="U4580" i="10"/>
  <c r="U4579" i="10"/>
  <c r="U4578" i="10"/>
  <c r="U4577" i="10"/>
  <c r="U4576" i="10"/>
  <c r="U4575" i="10"/>
  <c r="G9" i="12" l="1"/>
  <c r="I8" i="12"/>
  <c r="J9" i="12"/>
  <c r="U4574" i="10" l="1"/>
  <c r="U4573" i="10"/>
  <c r="U4572" i="10"/>
  <c r="U4571" i="10"/>
  <c r="U4570" i="10"/>
  <c r="U4569" i="10"/>
  <c r="U4568" i="10"/>
  <c r="U4567" i="10"/>
  <c r="U4566" i="10"/>
  <c r="U4565" i="10"/>
  <c r="U4564" i="10"/>
  <c r="U4563" i="10"/>
  <c r="U4562" i="10"/>
  <c r="U4561" i="10"/>
  <c r="U4560" i="10"/>
  <c r="U4559" i="10"/>
  <c r="U4558" i="10"/>
  <c r="U4557" i="10"/>
  <c r="U4556" i="10"/>
  <c r="U4555" i="10"/>
  <c r="U4554" i="10"/>
  <c r="U4553" i="10"/>
  <c r="U4552" i="10"/>
  <c r="U4551" i="10"/>
  <c r="U4550" i="10"/>
  <c r="U4549" i="10"/>
  <c r="U4548" i="10"/>
  <c r="U4547" i="10"/>
  <c r="U4546" i="10"/>
  <c r="U4545" i="10"/>
  <c r="U4544" i="10"/>
  <c r="U4543" i="10"/>
  <c r="U4542" i="10"/>
  <c r="U4541" i="10"/>
  <c r="U4540" i="10"/>
  <c r="U4539" i="10"/>
  <c r="U4538" i="10"/>
  <c r="U4537" i="10"/>
  <c r="U4536" i="10"/>
  <c r="U4535" i="10"/>
  <c r="U4534" i="10"/>
  <c r="U4533" i="10"/>
  <c r="U4532" i="10"/>
  <c r="U4531" i="10"/>
  <c r="U4530" i="10"/>
  <c r="U4529" i="10"/>
  <c r="U4528" i="10"/>
  <c r="U4527" i="10"/>
  <c r="U4526" i="10"/>
  <c r="U4525" i="10"/>
  <c r="U4524" i="10"/>
  <c r="U4523" i="10"/>
  <c r="U4522" i="10"/>
  <c r="U4521" i="10"/>
  <c r="U4520" i="10"/>
  <c r="U4519" i="10"/>
  <c r="U4518" i="10"/>
  <c r="U4517" i="10"/>
  <c r="U4516" i="10"/>
  <c r="U4515" i="10"/>
  <c r="U4514" i="10"/>
  <c r="U4513" i="10"/>
  <c r="U4512" i="10"/>
  <c r="U4511" i="10"/>
  <c r="U4510" i="10"/>
  <c r="U4509" i="10"/>
  <c r="U4508" i="10"/>
  <c r="U4507" i="10"/>
  <c r="U4506" i="10"/>
  <c r="U4505" i="10"/>
  <c r="U4504" i="10"/>
  <c r="U4503" i="10"/>
  <c r="U4502" i="10"/>
  <c r="U4501" i="10"/>
  <c r="U4500" i="10"/>
  <c r="U4499" i="10"/>
  <c r="U4498" i="10"/>
  <c r="U4497" i="10"/>
  <c r="U4496" i="10"/>
  <c r="U4495" i="10"/>
  <c r="U4494" i="10"/>
  <c r="U4493" i="10"/>
  <c r="U4492" i="10"/>
  <c r="U4491" i="10"/>
  <c r="U4490" i="10"/>
  <c r="U4489" i="10"/>
  <c r="U4488" i="10"/>
  <c r="U4487" i="10"/>
  <c r="U4486" i="10"/>
  <c r="U4485" i="10"/>
  <c r="U4484" i="10"/>
  <c r="U4483" i="10"/>
  <c r="U4482" i="10"/>
  <c r="U4481" i="10"/>
  <c r="U4480" i="10"/>
  <c r="U4479" i="10"/>
  <c r="U4478" i="10"/>
  <c r="U4477" i="10"/>
  <c r="U4476" i="10"/>
  <c r="U4475" i="10"/>
  <c r="U4474" i="10"/>
  <c r="U4473" i="10"/>
  <c r="U4472" i="10"/>
  <c r="U4471" i="10"/>
  <c r="U4470" i="10"/>
  <c r="U4469" i="10"/>
  <c r="U4468" i="10"/>
  <c r="U4467" i="10"/>
  <c r="U4466" i="10"/>
  <c r="U4465" i="10"/>
  <c r="U4464" i="10"/>
  <c r="U4463" i="10"/>
  <c r="U4462" i="10"/>
  <c r="U4461" i="10"/>
  <c r="U4460" i="10"/>
  <c r="U4459" i="10"/>
  <c r="U4458" i="10"/>
  <c r="U4457" i="10"/>
  <c r="U4456" i="10"/>
  <c r="U4455" i="10"/>
  <c r="U4454" i="10"/>
  <c r="U4453" i="10"/>
  <c r="U4452" i="10"/>
  <c r="U4451" i="10"/>
  <c r="U4450" i="10"/>
  <c r="U4449" i="10"/>
  <c r="U4448" i="10"/>
  <c r="U4447" i="10"/>
  <c r="U4446" i="10"/>
  <c r="U4445" i="10"/>
  <c r="U4444" i="10"/>
  <c r="U4443" i="10"/>
  <c r="U4442" i="10"/>
  <c r="U4441" i="10"/>
  <c r="U4440" i="10"/>
  <c r="U4439" i="10"/>
  <c r="U4438" i="10"/>
  <c r="U4437" i="10"/>
  <c r="U4436" i="10"/>
  <c r="U4435" i="10"/>
  <c r="U4434" i="10"/>
  <c r="U4433" i="10"/>
  <c r="U4432" i="10"/>
  <c r="U4431" i="10"/>
  <c r="U4430" i="10"/>
  <c r="U4429" i="10"/>
  <c r="U4428" i="10"/>
  <c r="U4427" i="10"/>
  <c r="U4426" i="10"/>
  <c r="U4425" i="10"/>
  <c r="U4424" i="10"/>
  <c r="U4423" i="10"/>
  <c r="U4422" i="10"/>
  <c r="U4421" i="10"/>
  <c r="U4420" i="10"/>
  <c r="U4419" i="10"/>
  <c r="U4418" i="10"/>
  <c r="U4417" i="10"/>
  <c r="U4416" i="10"/>
  <c r="U4415" i="10"/>
  <c r="U4414" i="10"/>
  <c r="U4413" i="10"/>
  <c r="U4412" i="10"/>
  <c r="U4411" i="10"/>
  <c r="U4410" i="10"/>
  <c r="U4409" i="10"/>
  <c r="U4408" i="10"/>
  <c r="U4407" i="10"/>
  <c r="U4406" i="10"/>
  <c r="U4405" i="10"/>
  <c r="U4404" i="10"/>
  <c r="U4403" i="10"/>
  <c r="U4402" i="10"/>
  <c r="U4401" i="10"/>
  <c r="U4400" i="10"/>
  <c r="U4399" i="10"/>
  <c r="U4398" i="10"/>
  <c r="U4397" i="10"/>
  <c r="U4396" i="10"/>
  <c r="U4395" i="10"/>
  <c r="U4394" i="10"/>
  <c r="U4393" i="10"/>
  <c r="U4392" i="10"/>
  <c r="U4391" i="10"/>
  <c r="U4390" i="10"/>
  <c r="U4389" i="10"/>
  <c r="U4388" i="10"/>
  <c r="U4387" i="10"/>
  <c r="U4386" i="10"/>
  <c r="U4385" i="10"/>
  <c r="U4384" i="10"/>
  <c r="U4383" i="10"/>
  <c r="U4382" i="10"/>
  <c r="U4381" i="10"/>
  <c r="U4380" i="10"/>
  <c r="U4379" i="10"/>
  <c r="U4378" i="10"/>
  <c r="U4377" i="10"/>
  <c r="U4376" i="10"/>
  <c r="U4375" i="10"/>
  <c r="U4374" i="10"/>
  <c r="U4373" i="10"/>
  <c r="U4372" i="10"/>
  <c r="U4371" i="10"/>
  <c r="U4370" i="10"/>
  <c r="U4369" i="10"/>
  <c r="U4368" i="10"/>
  <c r="U4367" i="10"/>
  <c r="U4366" i="10"/>
  <c r="U4365" i="10"/>
  <c r="U4364" i="10"/>
  <c r="U4363" i="10"/>
  <c r="U4362" i="10"/>
  <c r="U4361" i="10"/>
  <c r="U4360" i="10"/>
  <c r="U4359" i="10"/>
  <c r="U4358" i="10"/>
  <c r="U4357" i="10"/>
  <c r="U4356" i="10"/>
  <c r="U4355" i="10"/>
  <c r="U4354" i="10"/>
  <c r="U4353" i="10"/>
  <c r="U4352" i="10"/>
  <c r="U4351" i="10"/>
  <c r="U4350" i="10"/>
  <c r="U4349" i="10"/>
  <c r="U4348" i="10"/>
  <c r="U4347" i="10"/>
  <c r="U4346" i="10"/>
  <c r="U4345" i="10"/>
  <c r="U4344" i="10"/>
  <c r="U4343" i="10"/>
  <c r="U4342" i="10"/>
  <c r="U4341" i="10"/>
  <c r="U4340" i="10"/>
  <c r="U4339" i="10"/>
  <c r="U4338" i="10"/>
  <c r="U4337" i="10"/>
  <c r="U4336" i="10"/>
  <c r="U4335" i="10"/>
  <c r="U4334" i="10"/>
  <c r="U4333" i="10"/>
  <c r="U4332" i="10"/>
  <c r="U4331" i="10"/>
  <c r="U4330" i="10"/>
  <c r="U4329" i="10"/>
  <c r="U4328" i="10"/>
  <c r="U4327" i="10"/>
  <c r="U4326" i="10"/>
  <c r="U4325" i="10"/>
  <c r="U4324" i="10"/>
  <c r="U4323" i="10"/>
  <c r="U4322" i="10"/>
  <c r="U4321" i="10"/>
  <c r="U4320" i="10"/>
  <c r="U4319" i="10"/>
  <c r="U4318" i="10"/>
  <c r="U4317" i="10"/>
  <c r="U4316" i="10"/>
  <c r="U4315" i="10"/>
  <c r="U4314" i="10"/>
  <c r="U4313" i="10"/>
  <c r="U4312" i="10"/>
  <c r="U4311" i="10"/>
  <c r="U4310" i="10"/>
  <c r="U4309" i="10"/>
  <c r="U4308" i="10"/>
  <c r="U4307" i="10"/>
  <c r="U4306" i="10"/>
  <c r="U4305" i="10"/>
  <c r="U4304" i="10"/>
  <c r="U4303" i="10"/>
  <c r="U4302" i="10"/>
  <c r="U4301" i="10"/>
  <c r="U4300" i="10"/>
  <c r="U4299" i="10"/>
  <c r="U4298" i="10"/>
  <c r="U4297" i="10"/>
  <c r="U4296" i="10"/>
  <c r="U4295" i="10"/>
  <c r="U4294" i="10"/>
  <c r="U4293" i="10"/>
  <c r="U4292" i="10"/>
  <c r="U4291" i="10"/>
  <c r="U4290" i="10"/>
  <c r="U4289" i="10"/>
  <c r="U4288" i="10"/>
  <c r="U4287" i="10"/>
  <c r="U4286" i="10"/>
  <c r="U4285" i="10"/>
  <c r="U4284" i="10"/>
  <c r="U4283" i="10"/>
  <c r="U4282" i="10"/>
  <c r="U4281" i="10"/>
  <c r="U4280" i="10"/>
  <c r="U4279" i="10"/>
  <c r="U4278" i="10"/>
  <c r="U4277" i="10"/>
  <c r="U4276" i="10"/>
  <c r="U4275" i="10"/>
  <c r="U4274" i="10"/>
  <c r="U4273" i="10"/>
  <c r="U4272" i="10"/>
  <c r="U4271" i="10"/>
  <c r="U4270" i="10"/>
  <c r="U4269" i="10"/>
  <c r="U4268" i="10"/>
  <c r="U4267" i="10"/>
  <c r="U4266" i="10"/>
  <c r="U4265" i="10"/>
  <c r="U4264" i="10"/>
  <c r="U4263" i="10"/>
  <c r="U4262" i="10"/>
  <c r="U4261" i="10"/>
  <c r="U4260" i="10"/>
  <c r="U4259" i="10"/>
  <c r="U4258" i="10"/>
  <c r="U4257" i="10"/>
  <c r="U4256" i="10"/>
  <c r="U4255" i="10"/>
  <c r="U4254" i="10"/>
  <c r="U4253" i="10"/>
  <c r="U4252" i="10"/>
  <c r="U4251" i="10"/>
  <c r="U4250" i="10"/>
  <c r="U4249" i="10"/>
  <c r="U4248" i="10"/>
  <c r="U4247" i="10"/>
  <c r="U4246" i="10"/>
  <c r="U4245" i="10"/>
  <c r="U4244" i="10"/>
  <c r="U4243" i="10"/>
  <c r="U4242" i="10"/>
  <c r="U4241" i="10"/>
  <c r="U4240" i="10"/>
  <c r="U4239" i="10"/>
  <c r="U4238" i="10"/>
  <c r="U4237" i="10"/>
  <c r="U4236" i="10"/>
  <c r="U4235" i="10"/>
  <c r="U4234" i="10"/>
  <c r="U4233" i="10"/>
  <c r="U4232" i="10"/>
  <c r="U4231" i="10"/>
  <c r="U4230" i="10"/>
  <c r="U4229" i="10"/>
  <c r="U4228" i="10"/>
  <c r="U4227" i="10"/>
  <c r="U4226" i="10"/>
  <c r="U4225" i="10"/>
  <c r="U4224" i="10"/>
  <c r="U4223" i="10"/>
  <c r="U4222" i="10"/>
  <c r="U4221" i="10"/>
  <c r="U4220" i="10"/>
  <c r="U4219" i="10"/>
  <c r="U4218" i="10"/>
  <c r="U4217" i="10"/>
  <c r="U4216" i="10"/>
  <c r="U4215" i="10"/>
  <c r="U4214" i="10"/>
  <c r="U4213" i="10"/>
  <c r="U4212" i="10"/>
  <c r="U4211" i="10"/>
  <c r="U4210" i="10"/>
  <c r="U4209" i="10"/>
  <c r="U4208" i="10"/>
  <c r="U4207" i="10"/>
  <c r="U4206" i="10"/>
  <c r="U4205" i="10"/>
  <c r="U4204" i="10"/>
  <c r="U4203" i="10"/>
  <c r="U4202" i="10"/>
  <c r="U4201" i="10"/>
  <c r="U4200" i="10"/>
  <c r="U4199" i="10"/>
  <c r="U4198" i="10"/>
  <c r="U4197" i="10"/>
  <c r="U4196" i="10"/>
  <c r="U4195" i="10"/>
  <c r="U4194" i="10"/>
  <c r="U4193" i="10"/>
  <c r="U4192" i="10"/>
  <c r="U4191" i="10"/>
  <c r="U4190" i="10"/>
  <c r="U4189" i="10"/>
  <c r="U4188" i="10"/>
  <c r="U4187" i="10"/>
  <c r="U4186" i="10"/>
  <c r="U4185" i="10"/>
  <c r="U4184" i="10"/>
  <c r="U4183" i="10"/>
  <c r="U4182" i="10"/>
  <c r="U4181" i="10"/>
  <c r="U4180" i="10"/>
  <c r="U4179" i="10"/>
  <c r="U4178" i="10"/>
  <c r="U4177" i="10"/>
  <c r="U4176" i="10"/>
  <c r="U4175" i="10"/>
  <c r="U4174" i="10"/>
  <c r="U4173" i="10"/>
  <c r="U4172" i="10"/>
  <c r="U4171" i="10"/>
  <c r="U4170" i="10"/>
  <c r="U4169" i="10"/>
  <c r="U4168" i="10"/>
  <c r="U4167" i="10"/>
  <c r="U4166" i="10"/>
  <c r="U4165" i="10"/>
  <c r="U4164" i="10"/>
  <c r="U4163" i="10"/>
  <c r="U4162" i="10"/>
  <c r="U4161" i="10"/>
  <c r="U4160" i="10"/>
  <c r="U4159" i="10"/>
  <c r="U4158" i="10"/>
  <c r="U4157" i="10"/>
  <c r="U4156" i="10"/>
  <c r="U4155" i="10"/>
  <c r="U4154" i="10"/>
  <c r="U4153" i="10"/>
  <c r="U4152" i="10"/>
  <c r="U4151" i="10"/>
  <c r="U4150" i="10"/>
  <c r="U4149" i="10"/>
  <c r="U4148" i="10"/>
  <c r="U4147" i="10"/>
  <c r="U4146" i="10"/>
  <c r="U4145" i="10"/>
  <c r="U4144" i="10"/>
  <c r="U4143" i="10"/>
  <c r="U4142" i="10"/>
  <c r="U4141" i="10"/>
  <c r="U4140" i="10"/>
  <c r="U4139" i="10"/>
  <c r="U4138" i="10"/>
  <c r="U4137" i="10"/>
  <c r="U4136" i="10"/>
  <c r="U4135" i="10"/>
  <c r="U4134" i="10"/>
  <c r="U4133" i="10"/>
  <c r="U4132" i="10"/>
  <c r="U4131" i="10"/>
  <c r="U4130" i="10"/>
  <c r="U4129" i="10"/>
  <c r="U4128" i="10"/>
  <c r="U4127" i="10"/>
  <c r="U4126" i="10"/>
  <c r="U4125" i="10"/>
  <c r="U4124" i="10"/>
  <c r="U4123" i="10"/>
  <c r="U4122" i="10"/>
  <c r="U4121" i="10"/>
  <c r="U4120" i="10"/>
  <c r="U4119" i="10"/>
  <c r="U4118" i="10"/>
  <c r="U4117" i="10"/>
  <c r="U4116" i="10"/>
  <c r="U4115" i="10"/>
  <c r="U4114" i="10"/>
  <c r="U4113" i="10"/>
  <c r="U4112" i="10"/>
  <c r="U4111" i="10"/>
  <c r="U4110" i="10"/>
  <c r="U4109" i="10"/>
  <c r="U4108" i="10"/>
  <c r="U4107" i="10"/>
  <c r="U4106" i="10"/>
  <c r="U4105" i="10"/>
  <c r="U4104" i="10"/>
  <c r="U4103" i="10"/>
  <c r="U4102" i="10"/>
  <c r="U4101" i="10"/>
  <c r="D9" i="6" l="1"/>
  <c r="U3647" i="10" l="1"/>
  <c r="U3648" i="10"/>
  <c r="U3649" i="10"/>
  <c r="U3650" i="10"/>
  <c r="U3651" i="10"/>
  <c r="U3652" i="10"/>
  <c r="U3653" i="10"/>
  <c r="U3654" i="10"/>
  <c r="U3655" i="10"/>
  <c r="U3656" i="10"/>
  <c r="U3657" i="10"/>
  <c r="U3658" i="10"/>
  <c r="U3659" i="10"/>
  <c r="U3660" i="10"/>
  <c r="U3661" i="10"/>
  <c r="U3662" i="10"/>
  <c r="U3663" i="10"/>
  <c r="U3664" i="10"/>
  <c r="U3665" i="10"/>
  <c r="U3666" i="10"/>
  <c r="U3667" i="10"/>
  <c r="U3668" i="10"/>
  <c r="U3669" i="10"/>
  <c r="U3670" i="10"/>
  <c r="U3671" i="10"/>
  <c r="U3672" i="10"/>
  <c r="U3673" i="10"/>
  <c r="U3674" i="10"/>
  <c r="U3675" i="10"/>
  <c r="U3676" i="10"/>
  <c r="U3677" i="10"/>
  <c r="U3678" i="10"/>
  <c r="U3679" i="10"/>
  <c r="U3680" i="10"/>
  <c r="U3681" i="10"/>
  <c r="U3682" i="10"/>
  <c r="U3683" i="10"/>
  <c r="U3684" i="10"/>
  <c r="U3685" i="10"/>
  <c r="U3686" i="10"/>
  <c r="U3687" i="10"/>
  <c r="U3688" i="10"/>
  <c r="U3689" i="10"/>
  <c r="U3690" i="10"/>
  <c r="U3691" i="10"/>
  <c r="U3692" i="10"/>
  <c r="U3693" i="10"/>
  <c r="U3694" i="10"/>
  <c r="U3695" i="10"/>
  <c r="U3696" i="10"/>
  <c r="U3697" i="10"/>
  <c r="U3698" i="10"/>
  <c r="U3699" i="10"/>
  <c r="U3700" i="10"/>
  <c r="U3701" i="10"/>
  <c r="U3702" i="10"/>
  <c r="U3703" i="10"/>
  <c r="U3704" i="10"/>
  <c r="U3705" i="10"/>
  <c r="U3706" i="10"/>
  <c r="U3707" i="10"/>
  <c r="U3708" i="10"/>
  <c r="U3709" i="10"/>
  <c r="U3710" i="10"/>
  <c r="U3711" i="10"/>
  <c r="U3712" i="10"/>
  <c r="U3713" i="10"/>
  <c r="U3714" i="10"/>
  <c r="U3715" i="10"/>
  <c r="U3716" i="10"/>
  <c r="U3717" i="10"/>
  <c r="U3718" i="10"/>
  <c r="U3719" i="10"/>
  <c r="U3720" i="10"/>
  <c r="U3721" i="10"/>
  <c r="U3722" i="10"/>
  <c r="U3723" i="10"/>
  <c r="U3724" i="10"/>
  <c r="U3725" i="10"/>
  <c r="U3726" i="10"/>
  <c r="U3727" i="10"/>
  <c r="U3728" i="10"/>
  <c r="U3729" i="10"/>
  <c r="U3730" i="10"/>
  <c r="U3731" i="10"/>
  <c r="U3732" i="10"/>
  <c r="U3733" i="10"/>
  <c r="U3734" i="10"/>
  <c r="U3735" i="10"/>
  <c r="U3736" i="10"/>
  <c r="U3737" i="10"/>
  <c r="U3738" i="10"/>
  <c r="U3739" i="10"/>
  <c r="U3740" i="10"/>
  <c r="U3741" i="10"/>
  <c r="U3742" i="10"/>
  <c r="U3743" i="10"/>
  <c r="U3744" i="10"/>
  <c r="U3745" i="10"/>
  <c r="U3746" i="10"/>
  <c r="U3747" i="10"/>
  <c r="U3748" i="10"/>
  <c r="U3749" i="10"/>
  <c r="U3750" i="10"/>
  <c r="U3751" i="10"/>
  <c r="U3752" i="10"/>
  <c r="U3753" i="10"/>
  <c r="U3754" i="10"/>
  <c r="U3755" i="10"/>
  <c r="U3756" i="10"/>
  <c r="U3757" i="10"/>
  <c r="U3758" i="10"/>
  <c r="U3759" i="10"/>
  <c r="U3760" i="10"/>
  <c r="U3761" i="10"/>
  <c r="U3762" i="10"/>
  <c r="U3763" i="10"/>
  <c r="U3764" i="10"/>
  <c r="U3765" i="10"/>
  <c r="U3766" i="10"/>
  <c r="U3767" i="10"/>
  <c r="U3768" i="10"/>
  <c r="U3769" i="10"/>
  <c r="U3770" i="10"/>
  <c r="U3771" i="10"/>
  <c r="U3772" i="10"/>
  <c r="U3773" i="10"/>
  <c r="U3774" i="10"/>
  <c r="U3775" i="10"/>
  <c r="U3776" i="10"/>
  <c r="U3777" i="10"/>
  <c r="U3778" i="10"/>
  <c r="U3779" i="10"/>
  <c r="U3780" i="10"/>
  <c r="U3781" i="10"/>
  <c r="U3782" i="10"/>
  <c r="U3783" i="10"/>
  <c r="U3784" i="10"/>
  <c r="U3785" i="10"/>
  <c r="U3786" i="10"/>
  <c r="U3787" i="10"/>
  <c r="U3788" i="10"/>
  <c r="U3789" i="10"/>
  <c r="U3790" i="10"/>
  <c r="U3791" i="10"/>
  <c r="U3792" i="10"/>
  <c r="U3793" i="10"/>
  <c r="U3794" i="10"/>
  <c r="U3795" i="10"/>
  <c r="U3796" i="10"/>
  <c r="U3797" i="10"/>
  <c r="U3798" i="10"/>
  <c r="U3799" i="10"/>
  <c r="U3800" i="10"/>
  <c r="U3801" i="10"/>
  <c r="U3802" i="10"/>
  <c r="U3803" i="10"/>
  <c r="U3804" i="10"/>
  <c r="U3805" i="10"/>
  <c r="U3806" i="10"/>
  <c r="U3807" i="10"/>
  <c r="U3808" i="10"/>
  <c r="U3809" i="10"/>
  <c r="U3810" i="10"/>
  <c r="U3811" i="10"/>
  <c r="U3812" i="10"/>
  <c r="U3813" i="10"/>
  <c r="U3814" i="10"/>
  <c r="U3815" i="10"/>
  <c r="U3816" i="10"/>
  <c r="U3817" i="10"/>
  <c r="U3818" i="10"/>
  <c r="U3819" i="10"/>
  <c r="U3820" i="10"/>
  <c r="U3821" i="10"/>
  <c r="U3822" i="10"/>
  <c r="U3823" i="10"/>
  <c r="U3824" i="10"/>
  <c r="U3825" i="10"/>
  <c r="U3826" i="10"/>
  <c r="U3827" i="10"/>
  <c r="U3828" i="10"/>
  <c r="U3829" i="10"/>
  <c r="U3830" i="10"/>
  <c r="U3831" i="10"/>
  <c r="U3832" i="10"/>
  <c r="U3833" i="10"/>
  <c r="U3834" i="10"/>
  <c r="U3835" i="10"/>
  <c r="U3836" i="10"/>
  <c r="U3837" i="10"/>
  <c r="U3838" i="10"/>
  <c r="U3839" i="10"/>
  <c r="U3840" i="10"/>
  <c r="U3841" i="10"/>
  <c r="U3842" i="10"/>
  <c r="U3843" i="10"/>
  <c r="U3844" i="10"/>
  <c r="U3845" i="10"/>
  <c r="U3846" i="10"/>
  <c r="U3847" i="10"/>
  <c r="U3848" i="10"/>
  <c r="U3849" i="10"/>
  <c r="U3850" i="10"/>
  <c r="U3851" i="10"/>
  <c r="U3852" i="10"/>
  <c r="U3853" i="10"/>
  <c r="U3854" i="10"/>
  <c r="U3855" i="10"/>
  <c r="U3856" i="10"/>
  <c r="U3857" i="10"/>
  <c r="U3858" i="10"/>
  <c r="U3859" i="10"/>
  <c r="U3860" i="10"/>
  <c r="U3861" i="10"/>
  <c r="U3862" i="10"/>
  <c r="U3863" i="10"/>
  <c r="U3864" i="10"/>
  <c r="U3865" i="10"/>
  <c r="U3866" i="10"/>
  <c r="U3867" i="10"/>
  <c r="U3868" i="10"/>
  <c r="U3869" i="10"/>
  <c r="U3870" i="10"/>
  <c r="U3871" i="10"/>
  <c r="U3872" i="10"/>
  <c r="U3873" i="10"/>
  <c r="U3874" i="10"/>
  <c r="U3875" i="10"/>
  <c r="U3876" i="10"/>
  <c r="U3877" i="10"/>
  <c r="U3878" i="10"/>
  <c r="U3879" i="10"/>
  <c r="U3880" i="10"/>
  <c r="U3881" i="10"/>
  <c r="U3882" i="10"/>
  <c r="U3883" i="10"/>
  <c r="U3884" i="10"/>
  <c r="U3885" i="10"/>
  <c r="U3886" i="10"/>
  <c r="U3887" i="10"/>
  <c r="U3888" i="10"/>
  <c r="U3889" i="10"/>
  <c r="U3890" i="10"/>
  <c r="U3891" i="10"/>
  <c r="U3892" i="10"/>
  <c r="U3893" i="10"/>
  <c r="U3894" i="10"/>
  <c r="U3895" i="10"/>
  <c r="U3896" i="10"/>
  <c r="U3897" i="10"/>
  <c r="U3898" i="10"/>
  <c r="U3899" i="10"/>
  <c r="U3900" i="10"/>
  <c r="U3901" i="10"/>
  <c r="U3902" i="10"/>
  <c r="U3903" i="10"/>
  <c r="U3904" i="10"/>
  <c r="U3905" i="10"/>
  <c r="U3906" i="10"/>
  <c r="U3907" i="10"/>
  <c r="U3908" i="10"/>
  <c r="U3909" i="10"/>
  <c r="U3910" i="10"/>
  <c r="U3911" i="10"/>
  <c r="U3912" i="10"/>
  <c r="U3913" i="10"/>
  <c r="U3914" i="10"/>
  <c r="U3915" i="10"/>
  <c r="U3916" i="10"/>
  <c r="U3917" i="10"/>
  <c r="U3918" i="10"/>
  <c r="U3919" i="10"/>
  <c r="U3920" i="10"/>
  <c r="U3921" i="10"/>
  <c r="U3922" i="10"/>
  <c r="U3923" i="10"/>
  <c r="U3924" i="10"/>
  <c r="U3925" i="10"/>
  <c r="U3926" i="10"/>
  <c r="U3927" i="10"/>
  <c r="U3928" i="10"/>
  <c r="U3929" i="10"/>
  <c r="U3930" i="10"/>
  <c r="U3931" i="10"/>
  <c r="U3932" i="10"/>
  <c r="U3933" i="10"/>
  <c r="U3934" i="10"/>
  <c r="U3935" i="10"/>
  <c r="U3936" i="10"/>
  <c r="U3937" i="10"/>
  <c r="U3938" i="10"/>
  <c r="U3939" i="10"/>
  <c r="U3940" i="10"/>
  <c r="U3941" i="10"/>
  <c r="U3942" i="10"/>
  <c r="U3943" i="10"/>
  <c r="U3944" i="10"/>
  <c r="U3945" i="10"/>
  <c r="U3946" i="10"/>
  <c r="U3947" i="10"/>
  <c r="U3948" i="10"/>
  <c r="U3949" i="10"/>
  <c r="U3950" i="10"/>
  <c r="U3951" i="10"/>
  <c r="U3952" i="10"/>
  <c r="U3953" i="10"/>
  <c r="U3954" i="10"/>
  <c r="U3955" i="10"/>
  <c r="U3956" i="10"/>
  <c r="U3957" i="10"/>
  <c r="U3958" i="10"/>
  <c r="U3959" i="10"/>
  <c r="U3960" i="10"/>
  <c r="U3961" i="10"/>
  <c r="U3962" i="10"/>
  <c r="U3963" i="10"/>
  <c r="U3964" i="10"/>
  <c r="U3965" i="10"/>
  <c r="U3966" i="10"/>
  <c r="U3967" i="10"/>
  <c r="U3968" i="10"/>
  <c r="U3969" i="10"/>
  <c r="U3970" i="10"/>
  <c r="U3971" i="10"/>
  <c r="U3972" i="10"/>
  <c r="U3973" i="10"/>
  <c r="U3974" i="10"/>
  <c r="U3975" i="10"/>
  <c r="U3976" i="10"/>
  <c r="U3977" i="10"/>
  <c r="U3978" i="10"/>
  <c r="U3979" i="10"/>
  <c r="U3980" i="10"/>
  <c r="U3981" i="10"/>
  <c r="U3982" i="10"/>
  <c r="U3983" i="10"/>
  <c r="U3984" i="10"/>
  <c r="U3985" i="10"/>
  <c r="U3986" i="10"/>
  <c r="U3987" i="10"/>
  <c r="U3988" i="10"/>
  <c r="U3989" i="10"/>
  <c r="U3990" i="10"/>
  <c r="U3991" i="10"/>
  <c r="U3992" i="10"/>
  <c r="U3993" i="10"/>
  <c r="U3994" i="10"/>
  <c r="U3995" i="10"/>
  <c r="U3996" i="10"/>
  <c r="U3997" i="10"/>
  <c r="U3998" i="10"/>
  <c r="U3999" i="10"/>
  <c r="U4000" i="10"/>
  <c r="U4001" i="10"/>
  <c r="U4002" i="10"/>
  <c r="U4003" i="10"/>
  <c r="U4004" i="10"/>
  <c r="U4005" i="10"/>
  <c r="U4006" i="10"/>
  <c r="U4007" i="10"/>
  <c r="U4008" i="10"/>
  <c r="U4009" i="10"/>
  <c r="U4010" i="10"/>
  <c r="U4011" i="10"/>
  <c r="U4012" i="10"/>
  <c r="U4013" i="10"/>
  <c r="U4014" i="10"/>
  <c r="U4015" i="10"/>
  <c r="U4016" i="10"/>
  <c r="U4017" i="10"/>
  <c r="U4018" i="10"/>
  <c r="U4019" i="10"/>
  <c r="U4020" i="10"/>
  <c r="U4021" i="10"/>
  <c r="U4022" i="10"/>
  <c r="U4023" i="10"/>
  <c r="U4024" i="10"/>
  <c r="U4025" i="10"/>
  <c r="U4026" i="10"/>
  <c r="U4027" i="10"/>
  <c r="U4028" i="10"/>
  <c r="U4029" i="10"/>
  <c r="U4030" i="10"/>
  <c r="U4031" i="10"/>
  <c r="U4032" i="10"/>
  <c r="U4033" i="10"/>
  <c r="U4034" i="10"/>
  <c r="U4035" i="10"/>
  <c r="U4036" i="10"/>
  <c r="U4037" i="10"/>
  <c r="U4038" i="10"/>
  <c r="U4039" i="10"/>
  <c r="U4040" i="10"/>
  <c r="U4041" i="10"/>
  <c r="U4042" i="10"/>
  <c r="U4043" i="10"/>
  <c r="U4044" i="10"/>
  <c r="U4045" i="10"/>
  <c r="U4046" i="10"/>
  <c r="U4047" i="10"/>
  <c r="U4048" i="10"/>
  <c r="U4049" i="10"/>
  <c r="U4050" i="10"/>
  <c r="U4051" i="10"/>
  <c r="U4052" i="10"/>
  <c r="U4053" i="10"/>
  <c r="U4054" i="10"/>
  <c r="U4055" i="10"/>
  <c r="U4056" i="10"/>
  <c r="U4057" i="10"/>
  <c r="U4058" i="10"/>
  <c r="U4059" i="10"/>
  <c r="U4060" i="10"/>
  <c r="U4061" i="10"/>
  <c r="U4062" i="10"/>
  <c r="U4063" i="10"/>
  <c r="U4064" i="10"/>
  <c r="U4065" i="10"/>
  <c r="U4066" i="10"/>
  <c r="U4067" i="10"/>
  <c r="U4068" i="10"/>
  <c r="U4069" i="10"/>
  <c r="U4070" i="10"/>
  <c r="U4071" i="10"/>
  <c r="U4072" i="10"/>
  <c r="U4073" i="10"/>
  <c r="U4074" i="10"/>
  <c r="U4075" i="10"/>
  <c r="U4076" i="10"/>
  <c r="U4077" i="10"/>
  <c r="U4078" i="10"/>
  <c r="U4079" i="10"/>
  <c r="U4080" i="10"/>
  <c r="U4081" i="10"/>
  <c r="U4082" i="10"/>
  <c r="U4083" i="10"/>
  <c r="U4084" i="10"/>
  <c r="U4085" i="10"/>
  <c r="U4086" i="10"/>
  <c r="U4087" i="10"/>
  <c r="U4088" i="10"/>
  <c r="U4089" i="10"/>
  <c r="U4090" i="10"/>
  <c r="U4091" i="10"/>
  <c r="U4092" i="10"/>
  <c r="U4093" i="10"/>
  <c r="U4094" i="10"/>
  <c r="U4095" i="10"/>
  <c r="U4096" i="10"/>
  <c r="U4097" i="10"/>
  <c r="U4098" i="10"/>
  <c r="U4099" i="10"/>
  <c r="U4100" i="10"/>
  <c r="U3646" i="10"/>
  <c r="U3186" i="10" l="1"/>
  <c r="U3187" i="10"/>
  <c r="U3188" i="10"/>
  <c r="U3189" i="10"/>
  <c r="U3190" i="10"/>
  <c r="U3191" i="10"/>
  <c r="U3192" i="10"/>
  <c r="U3193" i="10"/>
  <c r="U3194" i="10"/>
  <c r="U3195" i="10"/>
  <c r="U3196" i="10"/>
  <c r="U3197" i="10"/>
  <c r="U3198" i="10"/>
  <c r="U3199" i="10"/>
  <c r="U3200" i="10"/>
  <c r="U3201" i="10"/>
  <c r="U3202" i="10"/>
  <c r="U3203" i="10"/>
  <c r="U3204" i="10"/>
  <c r="U3205" i="10"/>
  <c r="U3206" i="10"/>
  <c r="U3207" i="10"/>
  <c r="U3208" i="10"/>
  <c r="U3209" i="10"/>
  <c r="U3210" i="10"/>
  <c r="U3211" i="10"/>
  <c r="U3212" i="10"/>
  <c r="U3213" i="10"/>
  <c r="U3214" i="10"/>
  <c r="U3215" i="10"/>
  <c r="U3216" i="10"/>
  <c r="U3217" i="10"/>
  <c r="U3218" i="10"/>
  <c r="U3219" i="10"/>
  <c r="U3220" i="10"/>
  <c r="U3221" i="10"/>
  <c r="U3222" i="10"/>
  <c r="U3223" i="10"/>
  <c r="U3224" i="10"/>
  <c r="U3225" i="10"/>
  <c r="U3226" i="10"/>
  <c r="U3227" i="10"/>
  <c r="U3228" i="10"/>
  <c r="U3229" i="10"/>
  <c r="U3230" i="10"/>
  <c r="U3231" i="10"/>
  <c r="U3232" i="10"/>
  <c r="U3233" i="10"/>
  <c r="U3234" i="10"/>
  <c r="U3235" i="10"/>
  <c r="U3236" i="10"/>
  <c r="U3237" i="10"/>
  <c r="U3238" i="10"/>
  <c r="U3239" i="10"/>
  <c r="U3240" i="10"/>
  <c r="U3241" i="10"/>
  <c r="U3242" i="10"/>
  <c r="U3243" i="10"/>
  <c r="U3244" i="10"/>
  <c r="U3245" i="10"/>
  <c r="U3246" i="10"/>
  <c r="U3247" i="10"/>
  <c r="U3248" i="10"/>
  <c r="U3249" i="10"/>
  <c r="U3250" i="10"/>
  <c r="U3251" i="10"/>
  <c r="U3252" i="10"/>
  <c r="U3253" i="10"/>
  <c r="U3254" i="10"/>
  <c r="U3255" i="10"/>
  <c r="U3256" i="10"/>
  <c r="U3257" i="10"/>
  <c r="U3258" i="10"/>
  <c r="U3259" i="10"/>
  <c r="U3260" i="10"/>
  <c r="U3261" i="10"/>
  <c r="U3262" i="10"/>
  <c r="U3263" i="10"/>
  <c r="U3264" i="10"/>
  <c r="U3265" i="10"/>
  <c r="U3266" i="10"/>
  <c r="U3267" i="10"/>
  <c r="U3268" i="10"/>
  <c r="U3269" i="10"/>
  <c r="U3270" i="10"/>
  <c r="U3271" i="10"/>
  <c r="U3272" i="10"/>
  <c r="U3273" i="10"/>
  <c r="U3274" i="10"/>
  <c r="U3275" i="10"/>
  <c r="U3276" i="10"/>
  <c r="U3277" i="10"/>
  <c r="U3278" i="10"/>
  <c r="U3279" i="10"/>
  <c r="U3280" i="10"/>
  <c r="U3281" i="10"/>
  <c r="U3282" i="10"/>
  <c r="U3283" i="10"/>
  <c r="U3284" i="10"/>
  <c r="U3285" i="10"/>
  <c r="U3286" i="10"/>
  <c r="U3287" i="10"/>
  <c r="U3288" i="10"/>
  <c r="U3289" i="10"/>
  <c r="U3290" i="10"/>
  <c r="U3291" i="10"/>
  <c r="U3292" i="10"/>
  <c r="U3293" i="10"/>
  <c r="U3294" i="10"/>
  <c r="U3295" i="10"/>
  <c r="U3296" i="10"/>
  <c r="U3297" i="10"/>
  <c r="U3298" i="10"/>
  <c r="U3299" i="10"/>
  <c r="U3300" i="10"/>
  <c r="U3301" i="10"/>
  <c r="U3302" i="10"/>
  <c r="U3303" i="10"/>
  <c r="U3304" i="10"/>
  <c r="U3305" i="10"/>
  <c r="U3306" i="10"/>
  <c r="U3307" i="10"/>
  <c r="U3308" i="10"/>
  <c r="U3309" i="10"/>
  <c r="U3310" i="10"/>
  <c r="U3311" i="10"/>
  <c r="U3312" i="10"/>
  <c r="U3313" i="10"/>
  <c r="U3314" i="10"/>
  <c r="U3315" i="10"/>
  <c r="U3316" i="10"/>
  <c r="U3317" i="10"/>
  <c r="U3318" i="10"/>
  <c r="U3319" i="10"/>
  <c r="U3320" i="10"/>
  <c r="U3321" i="10"/>
  <c r="U3322" i="10"/>
  <c r="U3323" i="10"/>
  <c r="U3324" i="10"/>
  <c r="U3325" i="10"/>
  <c r="U3326" i="10"/>
  <c r="U3327" i="10"/>
  <c r="U3328" i="10"/>
  <c r="U3329" i="10"/>
  <c r="U3330" i="10"/>
  <c r="U3331" i="10"/>
  <c r="U3332" i="10"/>
  <c r="U3333" i="10"/>
  <c r="U3334" i="10"/>
  <c r="U3335" i="10"/>
  <c r="U3336" i="10"/>
  <c r="U3337" i="10"/>
  <c r="U3338" i="10"/>
  <c r="U3339" i="10"/>
  <c r="U3340" i="10"/>
  <c r="U3341" i="10"/>
  <c r="U3342" i="10"/>
  <c r="U3343" i="10"/>
  <c r="U3344" i="10"/>
  <c r="U3345" i="10"/>
  <c r="U3346" i="10"/>
  <c r="U3347" i="10"/>
  <c r="U3348" i="10"/>
  <c r="U3349" i="10"/>
  <c r="U3350" i="10"/>
  <c r="U3351" i="10"/>
  <c r="U3352" i="10"/>
  <c r="U3353" i="10"/>
  <c r="U3354" i="10"/>
  <c r="U3355" i="10"/>
  <c r="U3356" i="10"/>
  <c r="U3357" i="10"/>
  <c r="U3358" i="10"/>
  <c r="U3359" i="10"/>
  <c r="U3360" i="10"/>
  <c r="U3361" i="10"/>
  <c r="U3362" i="10"/>
  <c r="U3363" i="10"/>
  <c r="U3364" i="10"/>
  <c r="U3365" i="10"/>
  <c r="U3366" i="10"/>
  <c r="U3367" i="10"/>
  <c r="U3368" i="10"/>
  <c r="U3369" i="10"/>
  <c r="U3370" i="10"/>
  <c r="U3371" i="10"/>
  <c r="U3372" i="10"/>
  <c r="U3373" i="10"/>
  <c r="U3374" i="10"/>
  <c r="U3375" i="10"/>
  <c r="U3376" i="10"/>
  <c r="U3377" i="10"/>
  <c r="U3378" i="10"/>
  <c r="U3379" i="10"/>
  <c r="U3380" i="10"/>
  <c r="U3381" i="10"/>
  <c r="U3382" i="10"/>
  <c r="U3383" i="10"/>
  <c r="U3384" i="10"/>
  <c r="U3385" i="10"/>
  <c r="U3386" i="10"/>
  <c r="U3387" i="10"/>
  <c r="U3388" i="10"/>
  <c r="U3389" i="10"/>
  <c r="U3390" i="10"/>
  <c r="U3391" i="10"/>
  <c r="U3392" i="10"/>
  <c r="U3393" i="10"/>
  <c r="U3394" i="10"/>
  <c r="U3395" i="10"/>
  <c r="U3396" i="10"/>
  <c r="U3397" i="10"/>
  <c r="U3398" i="10"/>
  <c r="U3399" i="10"/>
  <c r="U3400" i="10"/>
  <c r="U3401" i="10"/>
  <c r="U3402" i="10"/>
  <c r="U3403" i="10"/>
  <c r="U3404" i="10"/>
  <c r="U3405" i="10"/>
  <c r="U3406" i="10"/>
  <c r="U3407" i="10"/>
  <c r="U3408" i="10"/>
  <c r="U3409" i="10"/>
  <c r="U3410" i="10"/>
  <c r="U3411" i="10"/>
  <c r="U3412" i="10"/>
  <c r="U3413" i="10"/>
  <c r="U3414" i="10"/>
  <c r="U3415" i="10"/>
  <c r="U3416" i="10"/>
  <c r="U3417" i="10"/>
  <c r="U3418" i="10"/>
  <c r="U3419" i="10"/>
  <c r="U3420" i="10"/>
  <c r="U3421" i="10"/>
  <c r="U3422" i="10"/>
  <c r="U3423" i="10"/>
  <c r="U3424" i="10"/>
  <c r="U3425" i="10"/>
  <c r="U3426" i="10"/>
  <c r="U3427" i="10"/>
  <c r="U3428" i="10"/>
  <c r="U3429" i="10"/>
  <c r="U3430" i="10"/>
  <c r="U3431" i="10"/>
  <c r="U3432" i="10"/>
  <c r="U3433" i="10"/>
  <c r="U3434" i="10"/>
  <c r="U3435" i="10"/>
  <c r="U3436" i="10"/>
  <c r="U3437" i="10"/>
  <c r="U3438" i="10"/>
  <c r="U3439" i="10"/>
  <c r="U3440" i="10"/>
  <c r="U3441" i="10"/>
  <c r="U3442" i="10"/>
  <c r="U3443" i="10"/>
  <c r="U3444" i="10"/>
  <c r="U3445" i="10"/>
  <c r="U3446" i="10"/>
  <c r="U3447" i="10"/>
  <c r="U3448" i="10"/>
  <c r="U3449" i="10"/>
  <c r="U3450" i="10"/>
  <c r="U3451" i="10"/>
  <c r="U3452" i="10"/>
  <c r="U3453" i="10"/>
  <c r="U3454" i="10"/>
  <c r="U3455" i="10"/>
  <c r="U3456" i="10"/>
  <c r="U3457" i="10"/>
  <c r="U3458" i="10"/>
  <c r="U3459" i="10"/>
  <c r="U3460" i="10"/>
  <c r="U3461" i="10"/>
  <c r="U3462" i="10"/>
  <c r="U3463" i="10"/>
  <c r="U3464" i="10"/>
  <c r="U3465" i="10"/>
  <c r="U3466" i="10"/>
  <c r="U3467" i="10"/>
  <c r="U3468" i="10"/>
  <c r="U3469" i="10"/>
  <c r="U3470" i="10"/>
  <c r="U3471" i="10"/>
  <c r="U3472" i="10"/>
  <c r="U3473" i="10"/>
  <c r="U3474" i="10"/>
  <c r="U3475" i="10"/>
  <c r="U3476" i="10"/>
  <c r="U3477" i="10"/>
  <c r="U3478" i="10"/>
  <c r="U3479" i="10"/>
  <c r="U3480" i="10"/>
  <c r="U3481" i="10"/>
  <c r="U3482" i="10"/>
  <c r="U3483" i="10"/>
  <c r="U3484" i="10"/>
  <c r="U3485" i="10"/>
  <c r="U3486" i="10"/>
  <c r="U3487" i="10"/>
  <c r="U3488" i="10"/>
  <c r="U3489" i="10"/>
  <c r="U3490" i="10"/>
  <c r="U3491" i="10"/>
  <c r="U3492" i="10"/>
  <c r="U3493" i="10"/>
  <c r="U3494" i="10"/>
  <c r="U3495" i="10"/>
  <c r="U3496" i="10"/>
  <c r="U3497" i="10"/>
  <c r="U3498" i="10"/>
  <c r="U3499" i="10"/>
  <c r="U3500" i="10"/>
  <c r="U3501" i="10"/>
  <c r="U3502" i="10"/>
  <c r="U3503" i="10"/>
  <c r="U3504" i="10"/>
  <c r="U3505" i="10"/>
  <c r="U3506" i="10"/>
  <c r="U3507" i="10"/>
  <c r="U3508" i="10"/>
  <c r="U3509" i="10"/>
  <c r="U3510" i="10"/>
  <c r="U3511" i="10"/>
  <c r="U3512" i="10"/>
  <c r="U3513" i="10"/>
  <c r="U3514" i="10"/>
  <c r="U3515" i="10"/>
  <c r="U3516" i="10"/>
  <c r="U3517" i="10"/>
  <c r="U3518" i="10"/>
  <c r="U3519" i="10"/>
  <c r="U3520" i="10"/>
  <c r="U3521" i="10"/>
  <c r="U3522" i="10"/>
  <c r="U3523" i="10"/>
  <c r="U3524" i="10"/>
  <c r="U3525" i="10"/>
  <c r="U3526" i="10"/>
  <c r="U3527" i="10"/>
  <c r="U3528" i="10"/>
  <c r="U3529" i="10"/>
  <c r="U3530" i="10"/>
  <c r="U3531" i="10"/>
  <c r="U3532" i="10"/>
  <c r="U3533" i="10"/>
  <c r="U3534" i="10"/>
  <c r="U3535" i="10"/>
  <c r="U3536" i="10"/>
  <c r="U3537" i="10"/>
  <c r="U3538" i="10"/>
  <c r="U3539" i="10"/>
  <c r="U3540" i="10"/>
  <c r="U3541" i="10"/>
  <c r="U3542" i="10"/>
  <c r="U3543" i="10"/>
  <c r="U3544" i="10"/>
  <c r="U3545" i="10"/>
  <c r="U3546" i="10"/>
  <c r="U3547" i="10"/>
  <c r="U3548" i="10"/>
  <c r="U3549" i="10"/>
  <c r="U3550" i="10"/>
  <c r="U3551" i="10"/>
  <c r="U3552" i="10"/>
  <c r="U3553" i="10"/>
  <c r="U3554" i="10"/>
  <c r="U3555" i="10"/>
  <c r="U3556" i="10"/>
  <c r="U3557" i="10"/>
  <c r="U3558" i="10"/>
  <c r="U3559" i="10"/>
  <c r="U3560" i="10"/>
  <c r="U3561" i="10"/>
  <c r="U3562" i="10"/>
  <c r="U3563" i="10"/>
  <c r="U3564" i="10"/>
  <c r="U3565" i="10"/>
  <c r="U3566" i="10"/>
  <c r="U3567" i="10"/>
  <c r="U3568" i="10"/>
  <c r="U3569" i="10"/>
  <c r="U3570" i="10"/>
  <c r="U3571" i="10"/>
  <c r="U3572" i="10"/>
  <c r="U3573" i="10"/>
  <c r="U3574" i="10"/>
  <c r="U3575" i="10"/>
  <c r="U3576" i="10"/>
  <c r="U3577" i="10"/>
  <c r="U3578" i="10"/>
  <c r="U3579" i="10"/>
  <c r="U3580" i="10"/>
  <c r="U3581" i="10"/>
  <c r="U3582" i="10"/>
  <c r="U3583" i="10"/>
  <c r="U3584" i="10"/>
  <c r="U3585" i="10"/>
  <c r="U3586" i="10"/>
  <c r="U3587" i="10"/>
  <c r="U3588" i="10"/>
  <c r="U3589" i="10"/>
  <c r="U3590" i="10"/>
  <c r="U3591" i="10"/>
  <c r="U3592" i="10"/>
  <c r="U3593" i="10"/>
  <c r="U3594" i="10"/>
  <c r="U3595" i="10"/>
  <c r="U3596" i="10"/>
  <c r="U3597" i="10"/>
  <c r="U3598" i="10"/>
  <c r="U3599" i="10"/>
  <c r="U3600" i="10"/>
  <c r="U3601" i="10"/>
  <c r="U3602" i="10"/>
  <c r="U3603" i="10"/>
  <c r="U3604" i="10"/>
  <c r="U3605" i="10"/>
  <c r="U3606" i="10"/>
  <c r="U3607" i="10"/>
  <c r="U3608" i="10"/>
  <c r="U3609" i="10"/>
  <c r="U3610" i="10"/>
  <c r="U3611" i="10"/>
  <c r="U3612" i="10"/>
  <c r="U3613" i="10"/>
  <c r="U3614" i="10"/>
  <c r="U3615" i="10"/>
  <c r="U3616" i="10"/>
  <c r="U3617" i="10"/>
  <c r="U3618" i="10"/>
  <c r="U3619" i="10"/>
  <c r="U3620" i="10"/>
  <c r="U3621" i="10"/>
  <c r="U3622" i="10"/>
  <c r="U3623" i="10"/>
  <c r="U3624" i="10"/>
  <c r="U3625" i="10"/>
  <c r="U3626" i="10"/>
  <c r="U3627" i="10"/>
  <c r="U3628" i="10"/>
  <c r="U3629" i="10"/>
  <c r="U3630" i="10"/>
  <c r="U3631" i="10"/>
  <c r="U3632" i="10"/>
  <c r="U3633" i="10"/>
  <c r="U3634" i="10"/>
  <c r="U3635" i="10"/>
  <c r="U3636" i="10"/>
  <c r="U3637" i="10"/>
  <c r="U3638" i="10"/>
  <c r="U3639" i="10"/>
  <c r="U3640" i="10"/>
  <c r="U3641" i="10"/>
  <c r="U3642" i="10"/>
  <c r="U3643" i="10"/>
  <c r="U3644" i="10"/>
  <c r="U3645" i="10"/>
  <c r="U3183" i="10"/>
  <c r="U3184" i="10"/>
  <c r="U3185" i="10"/>
  <c r="U3182" i="10" l="1"/>
  <c r="U3181" i="10"/>
  <c r="U3180" i="10"/>
  <c r="U3179" i="10"/>
  <c r="U3178" i="10"/>
  <c r="U3177" i="10"/>
  <c r="U3176" i="10"/>
  <c r="U3175" i="10"/>
  <c r="U3174" i="10"/>
  <c r="U3173" i="10"/>
  <c r="U3172" i="10"/>
  <c r="U3171" i="10"/>
  <c r="U3170" i="10"/>
  <c r="U3169" i="10"/>
  <c r="U3168" i="10"/>
  <c r="U3167" i="10"/>
  <c r="U3166" i="10"/>
  <c r="U3165" i="10"/>
  <c r="U3164" i="10"/>
  <c r="U3163" i="10"/>
  <c r="U3162" i="10"/>
  <c r="U3161" i="10"/>
  <c r="U3160" i="10"/>
  <c r="U3159" i="10"/>
  <c r="U3158" i="10"/>
  <c r="U3157" i="10"/>
  <c r="U3156" i="10"/>
  <c r="U3155" i="10"/>
  <c r="U3154" i="10"/>
  <c r="U3153" i="10"/>
  <c r="U3152" i="10"/>
  <c r="U3151" i="10"/>
  <c r="U3150" i="10"/>
  <c r="U3149" i="10"/>
  <c r="U3148" i="10"/>
  <c r="U3147" i="10"/>
  <c r="U3146" i="10"/>
  <c r="U3145" i="10"/>
  <c r="U3144" i="10"/>
  <c r="U3143" i="10"/>
  <c r="U3142" i="10"/>
  <c r="U3141" i="10"/>
  <c r="U3140" i="10"/>
  <c r="U3139" i="10"/>
  <c r="U3138" i="10"/>
  <c r="U3137" i="10"/>
  <c r="U3136" i="10"/>
  <c r="U3135" i="10"/>
  <c r="U3134" i="10"/>
  <c r="U3133" i="10"/>
  <c r="U3132" i="10"/>
  <c r="U3131" i="10"/>
  <c r="U3130" i="10"/>
  <c r="U3129" i="10"/>
  <c r="U3128" i="10"/>
  <c r="U3127" i="10"/>
  <c r="U3126" i="10"/>
  <c r="U3125" i="10"/>
  <c r="U3124" i="10"/>
  <c r="U3123" i="10"/>
  <c r="U3122" i="10"/>
  <c r="U3121" i="10"/>
  <c r="U3120" i="10"/>
  <c r="U3119" i="10"/>
  <c r="U3118" i="10"/>
  <c r="U3117" i="10"/>
  <c r="U3116" i="10"/>
  <c r="U3115" i="10"/>
  <c r="U3114" i="10"/>
  <c r="U3113" i="10"/>
  <c r="U3112" i="10"/>
  <c r="U3111" i="10"/>
  <c r="U3110" i="10"/>
  <c r="U3109" i="10"/>
  <c r="U3108" i="10"/>
  <c r="U3107" i="10"/>
  <c r="U3106" i="10"/>
  <c r="U3105" i="10"/>
  <c r="U3104" i="10"/>
  <c r="U3103" i="10"/>
  <c r="U3102" i="10"/>
  <c r="U3101" i="10"/>
  <c r="U3100" i="10"/>
  <c r="U3099" i="10"/>
  <c r="U3098" i="10"/>
  <c r="U3097" i="10"/>
  <c r="U3096" i="10"/>
  <c r="U3095" i="10"/>
  <c r="U3094" i="10"/>
  <c r="U3093" i="10"/>
  <c r="U3092" i="10"/>
  <c r="U3091" i="10"/>
  <c r="U3090" i="10"/>
  <c r="U3089" i="10"/>
  <c r="U3088" i="10"/>
  <c r="U3087" i="10"/>
  <c r="U3086" i="10"/>
  <c r="U3085" i="10"/>
  <c r="U3084" i="10"/>
  <c r="U3083" i="10"/>
  <c r="U3082" i="10"/>
  <c r="U3081" i="10"/>
  <c r="U3080" i="10"/>
  <c r="U3079" i="10"/>
  <c r="U3078" i="10"/>
  <c r="U3077" i="10"/>
  <c r="U3076" i="10"/>
  <c r="U3075" i="10"/>
  <c r="U3074" i="10"/>
  <c r="U3073" i="10"/>
  <c r="U3072" i="10"/>
  <c r="U3071" i="10"/>
  <c r="U3070" i="10"/>
  <c r="U3069" i="10"/>
  <c r="U3068" i="10"/>
  <c r="U3067" i="10"/>
  <c r="U3066" i="10"/>
  <c r="U3065" i="10"/>
  <c r="U3064" i="10"/>
  <c r="U3063" i="10"/>
  <c r="U3062" i="10"/>
  <c r="U3061" i="10"/>
  <c r="U3060" i="10"/>
  <c r="U3059" i="10"/>
  <c r="U3058" i="10"/>
  <c r="U3057" i="10"/>
  <c r="U3056" i="10"/>
  <c r="U3055" i="10"/>
  <c r="U3054" i="10"/>
  <c r="U3053" i="10"/>
  <c r="U3052" i="10"/>
  <c r="U3051" i="10"/>
  <c r="U3050" i="10"/>
  <c r="U3049" i="10"/>
  <c r="U3048" i="10"/>
  <c r="U3047" i="10"/>
  <c r="U3046" i="10"/>
  <c r="U3045" i="10"/>
  <c r="U3044" i="10"/>
  <c r="U3043" i="10"/>
  <c r="U3042" i="10"/>
  <c r="U3041" i="10"/>
  <c r="U3040" i="10"/>
  <c r="U3039" i="10"/>
  <c r="U3038" i="10"/>
  <c r="U3037" i="10"/>
  <c r="U3036" i="10"/>
  <c r="U3035" i="10"/>
  <c r="U3034" i="10"/>
  <c r="U3033" i="10"/>
  <c r="U3032" i="10"/>
  <c r="U3031" i="10"/>
  <c r="U3030" i="10"/>
  <c r="U3029" i="10"/>
  <c r="U3028" i="10"/>
  <c r="U3027" i="10"/>
  <c r="U3026" i="10"/>
  <c r="U3025" i="10"/>
  <c r="U3024" i="10"/>
  <c r="U3023" i="10"/>
  <c r="U3022" i="10"/>
  <c r="U3021" i="10"/>
  <c r="U3020" i="10"/>
  <c r="U3019" i="10"/>
  <c r="U3018" i="10"/>
  <c r="U3017" i="10"/>
  <c r="U3016" i="10"/>
  <c r="U3015" i="10"/>
  <c r="U3014" i="10"/>
  <c r="U3013" i="10"/>
  <c r="U3012" i="10"/>
  <c r="U3011" i="10"/>
  <c r="U3010" i="10"/>
  <c r="U3009" i="10"/>
  <c r="U3008" i="10"/>
  <c r="U3007" i="10"/>
  <c r="U3006" i="10"/>
  <c r="U3005" i="10"/>
  <c r="U3004" i="10"/>
  <c r="U3003" i="10"/>
  <c r="U3002" i="10"/>
  <c r="U3001" i="10"/>
  <c r="U3000" i="10"/>
  <c r="U2999" i="10"/>
  <c r="U2998" i="10"/>
  <c r="U2997" i="10"/>
  <c r="U2996" i="10"/>
  <c r="U2995" i="10"/>
  <c r="U2994" i="10"/>
  <c r="U2993" i="10"/>
  <c r="U2992" i="10"/>
  <c r="U2991" i="10"/>
  <c r="U2990" i="10"/>
  <c r="U2989" i="10"/>
  <c r="U2988" i="10"/>
  <c r="U2987" i="10"/>
  <c r="U2986" i="10"/>
  <c r="U2985" i="10"/>
  <c r="U2984" i="10"/>
  <c r="U2983" i="10"/>
  <c r="U2982" i="10"/>
  <c r="U2981" i="10"/>
  <c r="U2980" i="10"/>
  <c r="U2979" i="10"/>
  <c r="U2978" i="10"/>
  <c r="U2977" i="10"/>
  <c r="U2976" i="10"/>
  <c r="U2975" i="10"/>
  <c r="U2974" i="10"/>
  <c r="U2973" i="10"/>
  <c r="U2972" i="10"/>
  <c r="U2971" i="10"/>
  <c r="U2970" i="10"/>
  <c r="U2969" i="10"/>
  <c r="U2968" i="10"/>
  <c r="U2967" i="10"/>
  <c r="U2966" i="10"/>
  <c r="U2965" i="10"/>
  <c r="U2964" i="10"/>
  <c r="U2963" i="10"/>
  <c r="U2962" i="10"/>
  <c r="U2961" i="10"/>
  <c r="U2960" i="10"/>
  <c r="U2959" i="10"/>
  <c r="U2958" i="10"/>
  <c r="U2957" i="10"/>
  <c r="U2956" i="10"/>
  <c r="U2955" i="10"/>
  <c r="U2954" i="10"/>
  <c r="U2953" i="10"/>
  <c r="U2952" i="10"/>
  <c r="U2951" i="10"/>
  <c r="U2950" i="10"/>
  <c r="U2949" i="10"/>
  <c r="U2948" i="10"/>
  <c r="U2947" i="10"/>
  <c r="U2946" i="10"/>
  <c r="U2945" i="10"/>
  <c r="U2944" i="10"/>
  <c r="U2943" i="10"/>
  <c r="U2942" i="10"/>
  <c r="U2941" i="10"/>
  <c r="U2940" i="10"/>
  <c r="U2939" i="10"/>
  <c r="U2938" i="10"/>
  <c r="U2937" i="10"/>
  <c r="U2936" i="10"/>
  <c r="U2935" i="10"/>
  <c r="U2934" i="10"/>
  <c r="U2933" i="10"/>
  <c r="U2932" i="10"/>
  <c r="U2931" i="10"/>
  <c r="U2930" i="10"/>
  <c r="U2929" i="10"/>
  <c r="U2928" i="10"/>
  <c r="U2927" i="10"/>
  <c r="U2926" i="10"/>
  <c r="U2925" i="10"/>
  <c r="U2924" i="10"/>
  <c r="U2923" i="10"/>
  <c r="U2922" i="10"/>
  <c r="U2921" i="10"/>
  <c r="U2920" i="10"/>
  <c r="U2919" i="10"/>
  <c r="U2918" i="10"/>
  <c r="U2917" i="10"/>
  <c r="U2916" i="10"/>
  <c r="U2915" i="10"/>
  <c r="U2914" i="10"/>
  <c r="U2913" i="10"/>
  <c r="U2912" i="10"/>
  <c r="U2911" i="10"/>
  <c r="U2910" i="10"/>
  <c r="U2909" i="10"/>
  <c r="U2908" i="10"/>
  <c r="U2907" i="10"/>
  <c r="U2906" i="10"/>
  <c r="U2905" i="10"/>
  <c r="U2904" i="10"/>
  <c r="U2903" i="10"/>
  <c r="U2902" i="10"/>
  <c r="U2901" i="10"/>
  <c r="U2900" i="10"/>
  <c r="U2899" i="10"/>
  <c r="U2898" i="10"/>
  <c r="U2897" i="10"/>
  <c r="U2896" i="10"/>
  <c r="U2895" i="10"/>
  <c r="U2894" i="10"/>
  <c r="U2893" i="10"/>
  <c r="U2892" i="10"/>
  <c r="U2891" i="10"/>
  <c r="U2890" i="10"/>
  <c r="U2889" i="10"/>
  <c r="U2888" i="10"/>
  <c r="U2887" i="10"/>
  <c r="U2886" i="10"/>
  <c r="U2885" i="10"/>
  <c r="U2884" i="10"/>
  <c r="U2883" i="10"/>
  <c r="U2882" i="10"/>
  <c r="U2881" i="10"/>
  <c r="U2880" i="10"/>
  <c r="U2879" i="10"/>
  <c r="U2878" i="10"/>
  <c r="U2877" i="10"/>
  <c r="U2876" i="10"/>
  <c r="U2875" i="10"/>
  <c r="U2874" i="10"/>
  <c r="U2873" i="10"/>
  <c r="U2872" i="10"/>
  <c r="U2871" i="10"/>
  <c r="U2870" i="10"/>
  <c r="U2869" i="10"/>
  <c r="U2868" i="10"/>
  <c r="U2867" i="10"/>
  <c r="U2866" i="10"/>
  <c r="U2865" i="10"/>
  <c r="U2864" i="10"/>
  <c r="U2863" i="10"/>
  <c r="U2862" i="10"/>
  <c r="U2861" i="10"/>
  <c r="U2860" i="10"/>
  <c r="U2859" i="10"/>
  <c r="U2858" i="10"/>
  <c r="U2857" i="10"/>
  <c r="U2856" i="10"/>
  <c r="U2855" i="10"/>
  <c r="U2854" i="10"/>
  <c r="U2853" i="10"/>
  <c r="U2852" i="10"/>
  <c r="U2851" i="10"/>
  <c r="U2850" i="10"/>
  <c r="U2849" i="10"/>
  <c r="U2848" i="10"/>
  <c r="U2847" i="10"/>
  <c r="U2846" i="10"/>
  <c r="U2845" i="10"/>
  <c r="U2844" i="10"/>
  <c r="U2843" i="10"/>
  <c r="U2842" i="10"/>
  <c r="U2841" i="10"/>
  <c r="U2840" i="10"/>
  <c r="U2839" i="10"/>
  <c r="U2838" i="10"/>
  <c r="U2837" i="10"/>
  <c r="U2836" i="10"/>
  <c r="U2835" i="10"/>
  <c r="U2834" i="10"/>
  <c r="U2833" i="10"/>
  <c r="U2832" i="10"/>
  <c r="U2831" i="10"/>
  <c r="U2830" i="10"/>
  <c r="U2829" i="10"/>
  <c r="U2828" i="10"/>
  <c r="U2827" i="10"/>
  <c r="U2826" i="10"/>
  <c r="U2825" i="10"/>
  <c r="U2824" i="10"/>
  <c r="U2823" i="10"/>
  <c r="U2822" i="10"/>
  <c r="U2821" i="10"/>
  <c r="U2820" i="10"/>
  <c r="U2819" i="10"/>
  <c r="U2818" i="10"/>
  <c r="U2817" i="10"/>
  <c r="U2816" i="10"/>
  <c r="U2815" i="10"/>
  <c r="U2814" i="10"/>
  <c r="U2813" i="10"/>
  <c r="U2812" i="10"/>
  <c r="U2811" i="10"/>
  <c r="U2810" i="10"/>
  <c r="U2809" i="10"/>
  <c r="U2808" i="10"/>
  <c r="U2807" i="10"/>
  <c r="U2806" i="10"/>
  <c r="U2805" i="10"/>
  <c r="U2804" i="10"/>
  <c r="U2803" i="10"/>
  <c r="U2802" i="10"/>
  <c r="U2801" i="10"/>
  <c r="U2279" i="10" l="1"/>
  <c r="U2280" i="10"/>
  <c r="U2281" i="10"/>
  <c r="U2282" i="10"/>
  <c r="U2283" i="10"/>
  <c r="U2284" i="10"/>
  <c r="U2285" i="10"/>
  <c r="U2286" i="10"/>
  <c r="U2287" i="10"/>
  <c r="U2288" i="10"/>
  <c r="U2289" i="10"/>
  <c r="U2290" i="10"/>
  <c r="U2291" i="10"/>
  <c r="U2292" i="10"/>
  <c r="U2293" i="10"/>
  <c r="U2294" i="10"/>
  <c r="U2295" i="10"/>
  <c r="U2296" i="10"/>
  <c r="U2297" i="10"/>
  <c r="U2298" i="10"/>
  <c r="U2299" i="10"/>
  <c r="U2300" i="10"/>
  <c r="U2301" i="10"/>
  <c r="U2302" i="10"/>
  <c r="U2303" i="10"/>
  <c r="U2304" i="10"/>
  <c r="U2305" i="10"/>
  <c r="U2306" i="10"/>
  <c r="U2307" i="10"/>
  <c r="U2308" i="10"/>
  <c r="U2309" i="10"/>
  <c r="U2310" i="10"/>
  <c r="U2311" i="10"/>
  <c r="U2312" i="10"/>
  <c r="U2313" i="10"/>
  <c r="U2314" i="10"/>
  <c r="U2315" i="10"/>
  <c r="U2316" i="10"/>
  <c r="U2317" i="10"/>
  <c r="U2318" i="10"/>
  <c r="U2319" i="10"/>
  <c r="U2320" i="10"/>
  <c r="U2321" i="10"/>
  <c r="U2322" i="10"/>
  <c r="U2323" i="10"/>
  <c r="U2324" i="10"/>
  <c r="U2325" i="10"/>
  <c r="U2326" i="10"/>
  <c r="U2327" i="10"/>
  <c r="U2328" i="10"/>
  <c r="U2329" i="10"/>
  <c r="U2330" i="10"/>
  <c r="U2331" i="10"/>
  <c r="U2332" i="10"/>
  <c r="U2333" i="10"/>
  <c r="U2334" i="10"/>
  <c r="U2335" i="10"/>
  <c r="U2336" i="10"/>
  <c r="U2337" i="10"/>
  <c r="U2338" i="10"/>
  <c r="U2339" i="10"/>
  <c r="U2340" i="10"/>
  <c r="U2341" i="10"/>
  <c r="U2342" i="10"/>
  <c r="U2343" i="10"/>
  <c r="U2344" i="10"/>
  <c r="U2345" i="10"/>
  <c r="U2346" i="10"/>
  <c r="U2347" i="10"/>
  <c r="U2348" i="10"/>
  <c r="U2349" i="10"/>
  <c r="U2350" i="10"/>
  <c r="U2351" i="10"/>
  <c r="U2352" i="10"/>
  <c r="U2353" i="10"/>
  <c r="U2354" i="10"/>
  <c r="U2355" i="10"/>
  <c r="U2356" i="10"/>
  <c r="U2357" i="10"/>
  <c r="U2358" i="10"/>
  <c r="U2359" i="10"/>
  <c r="U2360" i="10"/>
  <c r="U2361" i="10"/>
  <c r="U2362" i="10"/>
  <c r="U2363" i="10"/>
  <c r="U2364" i="10"/>
  <c r="U2365" i="10"/>
  <c r="U2366" i="10"/>
  <c r="U2367" i="10"/>
  <c r="U2368" i="10"/>
  <c r="U2369" i="10"/>
  <c r="U2370" i="10"/>
  <c r="U2371" i="10"/>
  <c r="U2372" i="10"/>
  <c r="U2373" i="10"/>
  <c r="U2374" i="10"/>
  <c r="U2375" i="10"/>
  <c r="U2376" i="10"/>
  <c r="U2377" i="10"/>
  <c r="U2378" i="10"/>
  <c r="U2379" i="10"/>
  <c r="U2380" i="10"/>
  <c r="U2381" i="10"/>
  <c r="U2382" i="10"/>
  <c r="U2383" i="10"/>
  <c r="U2384" i="10"/>
  <c r="U2385" i="10"/>
  <c r="U2386" i="10"/>
  <c r="U2387" i="10"/>
  <c r="U2388" i="10"/>
  <c r="U2389" i="10"/>
  <c r="U2390" i="10"/>
  <c r="U2391" i="10"/>
  <c r="U2392" i="10"/>
  <c r="U2393" i="10"/>
  <c r="U2394" i="10"/>
  <c r="U2395" i="10"/>
  <c r="U2396" i="10"/>
  <c r="U2397" i="10"/>
  <c r="U2398" i="10"/>
  <c r="U2399" i="10"/>
  <c r="U2400" i="10"/>
  <c r="U2401" i="10"/>
  <c r="U2402" i="10"/>
  <c r="U2403" i="10"/>
  <c r="U2404" i="10"/>
  <c r="U2405" i="10"/>
  <c r="U2406" i="10"/>
  <c r="U2407" i="10"/>
  <c r="U2408" i="10"/>
  <c r="U2409" i="10"/>
  <c r="U2410" i="10"/>
  <c r="U2411" i="10"/>
  <c r="U2412" i="10"/>
  <c r="U2413" i="10"/>
  <c r="U2414" i="10"/>
  <c r="U2415" i="10"/>
  <c r="U2416" i="10"/>
  <c r="U2417" i="10"/>
  <c r="U2418" i="10"/>
  <c r="U2419" i="10"/>
  <c r="U2420" i="10"/>
  <c r="U2421" i="10"/>
  <c r="U2422" i="10"/>
  <c r="U2423" i="10"/>
  <c r="U2424" i="10"/>
  <c r="U2425" i="10"/>
  <c r="U2426" i="10"/>
  <c r="U2427" i="10"/>
  <c r="U2428" i="10"/>
  <c r="U2429" i="10"/>
  <c r="U2430" i="10"/>
  <c r="U2431" i="10"/>
  <c r="U2432" i="10"/>
  <c r="U2433" i="10"/>
  <c r="U2434" i="10"/>
  <c r="U2435" i="10"/>
  <c r="U2436" i="10"/>
  <c r="U2437" i="10"/>
  <c r="U2438" i="10"/>
  <c r="U2439" i="10"/>
  <c r="U2440" i="10"/>
  <c r="U2441" i="10"/>
  <c r="U2442" i="10"/>
  <c r="U2443" i="10"/>
  <c r="U2444" i="10"/>
  <c r="U2445" i="10"/>
  <c r="U2446" i="10"/>
  <c r="U2447" i="10"/>
  <c r="U2448" i="10"/>
  <c r="U2449" i="10"/>
  <c r="U2450" i="10"/>
  <c r="U2451" i="10"/>
  <c r="U2452" i="10"/>
  <c r="U2453" i="10"/>
  <c r="U2454" i="10"/>
  <c r="U2455" i="10"/>
  <c r="U2456" i="10"/>
  <c r="U2457" i="10"/>
  <c r="U2458" i="10"/>
  <c r="U2459" i="10"/>
  <c r="U2460" i="10"/>
  <c r="U2461" i="10"/>
  <c r="U2462" i="10"/>
  <c r="U2463" i="10"/>
  <c r="U2464" i="10"/>
  <c r="U2465" i="10"/>
  <c r="U2466" i="10"/>
  <c r="U2467" i="10"/>
  <c r="U2468" i="10"/>
  <c r="U2469" i="10"/>
  <c r="U2470" i="10"/>
  <c r="U2471" i="10"/>
  <c r="U2472" i="10"/>
  <c r="U2473" i="10"/>
  <c r="U2474" i="10"/>
  <c r="U2475" i="10"/>
  <c r="U2476" i="10"/>
  <c r="U2477" i="10"/>
  <c r="U2478" i="10"/>
  <c r="U2479" i="10"/>
  <c r="U2480" i="10"/>
  <c r="U2481" i="10"/>
  <c r="U2482" i="10"/>
  <c r="U2483" i="10"/>
  <c r="U2484" i="10"/>
  <c r="U2485" i="10"/>
  <c r="U2486" i="10"/>
  <c r="U2487" i="10"/>
  <c r="U2488" i="10"/>
  <c r="U2489" i="10"/>
  <c r="U2490" i="10"/>
  <c r="U2491" i="10"/>
  <c r="U2492" i="10"/>
  <c r="U2493" i="10"/>
  <c r="U2494" i="10"/>
  <c r="U2495" i="10"/>
  <c r="U2496" i="10"/>
  <c r="U2497" i="10"/>
  <c r="U2498" i="10"/>
  <c r="U2499" i="10"/>
  <c r="U2500" i="10"/>
  <c r="U2501" i="10"/>
  <c r="U2502" i="10"/>
  <c r="U2503" i="10"/>
  <c r="U2504" i="10"/>
  <c r="U2505" i="10"/>
  <c r="U2506" i="10"/>
  <c r="U2507" i="10"/>
  <c r="U2508" i="10"/>
  <c r="U2509" i="10"/>
  <c r="U2510" i="10"/>
  <c r="U2511" i="10"/>
  <c r="U2512" i="10"/>
  <c r="U2513" i="10"/>
  <c r="U2514" i="10"/>
  <c r="U2515" i="10"/>
  <c r="U2516" i="10"/>
  <c r="U2517" i="10"/>
  <c r="U2518" i="10"/>
  <c r="U2519" i="10"/>
  <c r="U2520" i="10"/>
  <c r="U2521" i="10"/>
  <c r="U2522" i="10"/>
  <c r="U2523" i="10"/>
  <c r="U2524" i="10"/>
  <c r="U2525" i="10"/>
  <c r="U2526" i="10"/>
  <c r="U2527" i="10"/>
  <c r="U2528" i="10"/>
  <c r="U2529" i="10"/>
  <c r="U2530" i="10"/>
  <c r="U2531" i="10"/>
  <c r="U2532" i="10"/>
  <c r="U2533" i="10"/>
  <c r="U2534" i="10"/>
  <c r="U2535" i="10"/>
  <c r="U2536" i="10"/>
  <c r="U2537" i="10"/>
  <c r="U2538" i="10"/>
  <c r="U2539" i="10"/>
  <c r="U2540" i="10"/>
  <c r="U2541" i="10"/>
  <c r="U2542" i="10"/>
  <c r="U2543" i="10"/>
  <c r="U2544" i="10"/>
  <c r="U2545" i="10"/>
  <c r="U2546" i="10"/>
  <c r="U2547" i="10"/>
  <c r="U2548" i="10"/>
  <c r="U2549" i="10"/>
  <c r="U2550" i="10"/>
  <c r="U2551" i="10"/>
  <c r="U2552" i="10"/>
  <c r="U2553" i="10"/>
  <c r="U2554" i="10"/>
  <c r="U2555" i="10"/>
  <c r="U2556" i="10"/>
  <c r="U2557" i="10"/>
  <c r="U2558" i="10"/>
  <c r="U2559" i="10"/>
  <c r="U2560" i="10"/>
  <c r="U2561" i="10"/>
  <c r="U2562" i="10"/>
  <c r="U2563" i="10"/>
  <c r="U2564" i="10"/>
  <c r="U2565" i="10"/>
  <c r="U2566" i="10"/>
  <c r="U2567" i="10"/>
  <c r="U2568" i="10"/>
  <c r="U2569" i="10"/>
  <c r="U2570" i="10"/>
  <c r="U2571" i="10"/>
  <c r="U2572" i="10"/>
  <c r="U2573" i="10"/>
  <c r="U2574" i="10"/>
  <c r="U2575" i="10"/>
  <c r="U2576" i="10"/>
  <c r="U2577" i="10"/>
  <c r="U2578" i="10"/>
  <c r="U2579" i="10"/>
  <c r="U2580" i="10"/>
  <c r="U2581" i="10"/>
  <c r="U2582" i="10"/>
  <c r="U2583" i="10"/>
  <c r="U2584" i="10"/>
  <c r="U2585" i="10"/>
  <c r="U2586" i="10"/>
  <c r="U2587" i="10"/>
  <c r="U2588" i="10"/>
  <c r="U2589" i="10"/>
  <c r="U2590" i="10"/>
  <c r="U2591" i="10"/>
  <c r="U2592" i="10"/>
  <c r="U2593" i="10"/>
  <c r="U2594" i="10"/>
  <c r="U2595" i="10"/>
  <c r="U2596" i="10"/>
  <c r="U2597" i="10"/>
  <c r="U2598" i="10"/>
  <c r="U2599" i="10"/>
  <c r="U2600" i="10"/>
  <c r="U2601" i="10"/>
  <c r="U2602" i="10"/>
  <c r="U2603" i="10"/>
  <c r="U2604" i="10"/>
  <c r="U2605" i="10"/>
  <c r="U2606" i="10"/>
  <c r="U2607" i="10"/>
  <c r="U2608" i="10"/>
  <c r="U2609" i="10"/>
  <c r="U2610" i="10"/>
  <c r="U2611" i="10"/>
  <c r="U2612" i="10"/>
  <c r="U2613" i="10"/>
  <c r="U2614" i="10"/>
  <c r="U2615" i="10"/>
  <c r="U2616" i="10"/>
  <c r="U2617" i="10"/>
  <c r="U2618" i="10"/>
  <c r="U2619" i="10"/>
  <c r="U2620" i="10"/>
  <c r="U2621" i="10"/>
  <c r="U2622" i="10"/>
  <c r="U2623" i="10"/>
  <c r="U2624" i="10"/>
  <c r="U2625" i="10"/>
  <c r="U2626" i="10"/>
  <c r="U2627" i="10"/>
  <c r="U2628" i="10"/>
  <c r="U2629" i="10"/>
  <c r="U2630" i="10"/>
  <c r="U2631" i="10"/>
  <c r="U2632" i="10"/>
  <c r="U2633" i="10"/>
  <c r="U2634" i="10"/>
  <c r="U2635" i="10"/>
  <c r="U2636" i="10"/>
  <c r="U2637" i="10"/>
  <c r="U2638" i="10"/>
  <c r="U2639" i="10"/>
  <c r="U2640" i="10"/>
  <c r="U2641" i="10"/>
  <c r="U2642" i="10"/>
  <c r="U2643" i="10"/>
  <c r="U2644" i="10"/>
  <c r="U2645" i="10"/>
  <c r="U2646" i="10"/>
  <c r="U2647" i="10"/>
  <c r="U2648" i="10"/>
  <c r="U2649" i="10"/>
  <c r="U2650" i="10"/>
  <c r="U2651" i="10"/>
  <c r="U2652" i="10"/>
  <c r="U2653" i="10"/>
  <c r="U2654" i="10"/>
  <c r="U2655" i="10"/>
  <c r="U2656" i="10"/>
  <c r="U2657" i="10"/>
  <c r="U2658" i="10"/>
  <c r="U2659" i="10"/>
  <c r="U2660" i="10"/>
  <c r="U2661" i="10"/>
  <c r="U2662" i="10"/>
  <c r="U2663" i="10"/>
  <c r="U2664" i="10"/>
  <c r="U2665" i="10"/>
  <c r="U2666" i="10"/>
  <c r="U2667" i="10"/>
  <c r="U2668" i="10"/>
  <c r="U2669" i="10"/>
  <c r="U2670" i="10"/>
  <c r="U2671" i="10"/>
  <c r="U2672" i="10"/>
  <c r="U2673" i="10"/>
  <c r="U2674" i="10"/>
  <c r="U2675" i="10"/>
  <c r="U2676" i="10"/>
  <c r="U2677" i="10"/>
  <c r="U2678" i="10"/>
  <c r="U2679" i="10"/>
  <c r="U2680" i="10"/>
  <c r="U2681" i="10"/>
  <c r="U2682" i="10"/>
  <c r="U2683" i="10"/>
  <c r="U2684" i="10"/>
  <c r="U2685" i="10"/>
  <c r="U2686" i="10"/>
  <c r="U2687" i="10"/>
  <c r="U2688" i="10"/>
  <c r="U2689" i="10"/>
  <c r="U2690" i="10"/>
  <c r="U2691" i="10"/>
  <c r="U2692" i="10"/>
  <c r="U2693" i="10"/>
  <c r="U2694" i="10"/>
  <c r="U2695" i="10"/>
  <c r="U2696" i="10"/>
  <c r="U2697" i="10"/>
  <c r="U2698" i="10"/>
  <c r="U2699" i="10"/>
  <c r="U2700" i="10"/>
  <c r="U2701" i="10"/>
  <c r="U2702" i="10"/>
  <c r="U2703" i="10"/>
  <c r="U2704" i="10"/>
  <c r="U2705" i="10"/>
  <c r="U2706" i="10"/>
  <c r="U2707" i="10"/>
  <c r="U2708" i="10"/>
  <c r="U2709" i="10"/>
  <c r="U2710" i="10"/>
  <c r="U2711" i="10"/>
  <c r="U2712" i="10"/>
  <c r="U2713" i="10"/>
  <c r="U2714" i="10"/>
  <c r="U2715" i="10"/>
  <c r="U2716" i="10"/>
  <c r="U2717" i="10"/>
  <c r="U2718" i="10"/>
  <c r="U2719" i="10"/>
  <c r="U2720" i="10"/>
  <c r="U2721" i="10"/>
  <c r="U2722" i="10"/>
  <c r="U2723" i="10"/>
  <c r="U2724" i="10"/>
  <c r="U2725" i="10"/>
  <c r="U2726" i="10"/>
  <c r="U2727" i="10"/>
  <c r="U2728" i="10"/>
  <c r="U2729" i="10"/>
  <c r="U2730" i="10"/>
  <c r="U2731" i="10"/>
  <c r="U2732" i="10"/>
  <c r="U2733" i="10"/>
  <c r="U2734" i="10"/>
  <c r="U2735" i="10"/>
  <c r="U2736" i="10"/>
  <c r="U2737" i="10"/>
  <c r="U2738" i="10"/>
  <c r="U2739" i="10"/>
  <c r="U2740" i="10"/>
  <c r="U2741" i="10"/>
  <c r="U2742" i="10"/>
  <c r="U2743" i="10"/>
  <c r="U2744" i="10"/>
  <c r="U2745" i="10"/>
  <c r="U2746" i="10"/>
  <c r="U2747" i="10"/>
  <c r="U2748" i="10"/>
  <c r="U2749" i="10"/>
  <c r="U2750" i="10"/>
  <c r="U2751" i="10"/>
  <c r="U2752" i="10"/>
  <c r="U2753" i="10"/>
  <c r="U2754" i="10"/>
  <c r="U2755" i="10"/>
  <c r="U2756" i="10"/>
  <c r="U2757" i="10"/>
  <c r="U2758" i="10"/>
  <c r="U2759" i="10"/>
  <c r="U2760" i="10"/>
  <c r="U2761" i="10"/>
  <c r="U2762" i="10"/>
  <c r="U2763" i="10"/>
  <c r="U2764" i="10"/>
  <c r="U2765" i="10"/>
  <c r="U2766" i="10"/>
  <c r="U2767" i="10"/>
  <c r="U2768" i="10"/>
  <c r="U2769" i="10"/>
  <c r="U2770" i="10"/>
  <c r="U2771" i="10"/>
  <c r="U2772" i="10"/>
  <c r="U2773" i="10"/>
  <c r="U2774" i="10"/>
  <c r="U2775" i="10"/>
  <c r="U2776" i="10"/>
  <c r="U2777" i="10"/>
  <c r="U2778" i="10"/>
  <c r="U2779" i="10"/>
  <c r="U2780" i="10"/>
  <c r="U2781" i="10"/>
  <c r="U2782" i="10"/>
  <c r="U2783" i="10"/>
  <c r="U2784" i="10"/>
  <c r="U2785" i="10"/>
  <c r="U2786" i="10"/>
  <c r="U2787" i="10"/>
  <c r="U2788" i="10"/>
  <c r="U2789" i="10"/>
  <c r="U2790" i="10"/>
  <c r="U2791" i="10"/>
  <c r="U2792" i="10"/>
  <c r="U2793" i="10"/>
  <c r="U2794" i="10"/>
  <c r="U2795" i="10"/>
  <c r="U2796" i="10"/>
  <c r="U2797" i="10"/>
  <c r="U2798" i="10"/>
  <c r="U2799" i="10"/>
  <c r="U2800" i="10"/>
  <c r="U2275" i="10"/>
  <c r="U2276" i="10"/>
  <c r="U2277" i="10"/>
  <c r="U2278" i="10"/>
  <c r="U2274" i="10" l="1"/>
  <c r="U2273" i="10"/>
  <c r="U2272" i="10"/>
  <c r="U2271" i="10"/>
  <c r="U2270" i="10"/>
  <c r="U2269" i="10"/>
  <c r="U2268" i="10"/>
  <c r="U2267" i="10"/>
  <c r="U2266" i="10"/>
  <c r="U2265" i="10"/>
  <c r="U2264" i="10"/>
  <c r="U2263" i="10"/>
  <c r="U2262" i="10"/>
  <c r="U2261" i="10"/>
  <c r="U2260" i="10"/>
  <c r="U2259" i="10"/>
  <c r="U2258" i="10"/>
  <c r="U2257" i="10"/>
  <c r="U2256" i="10"/>
  <c r="U2255" i="10"/>
  <c r="U2254" i="10"/>
  <c r="U2253" i="10"/>
  <c r="U2252" i="10"/>
  <c r="U2251" i="10"/>
  <c r="U2250" i="10"/>
  <c r="U2249" i="10"/>
  <c r="U2248" i="10"/>
  <c r="U2247" i="10"/>
  <c r="U2246" i="10"/>
  <c r="U2245" i="10"/>
  <c r="U2244" i="10"/>
  <c r="U2243" i="10"/>
  <c r="U2242" i="10"/>
  <c r="U2241" i="10"/>
  <c r="U2240" i="10"/>
  <c r="U2239" i="10"/>
  <c r="U2238" i="10"/>
  <c r="U2237" i="10"/>
  <c r="U2236" i="10"/>
  <c r="U2235" i="10"/>
  <c r="U2234" i="10"/>
  <c r="U2233" i="10"/>
  <c r="U2232" i="10"/>
  <c r="U2231" i="10"/>
  <c r="U2230" i="10"/>
  <c r="U2229" i="10"/>
  <c r="U2228" i="10"/>
  <c r="U2227" i="10"/>
  <c r="U2226" i="10"/>
  <c r="U2225" i="10"/>
  <c r="U2224" i="10"/>
  <c r="U2223" i="10"/>
  <c r="U2222" i="10"/>
  <c r="U2221" i="10"/>
  <c r="U2220" i="10"/>
  <c r="U2219" i="10"/>
  <c r="U2218" i="10"/>
  <c r="U2217" i="10"/>
  <c r="U2216" i="10"/>
  <c r="U2215" i="10"/>
  <c r="U2214" i="10"/>
  <c r="U2213" i="10"/>
  <c r="U2212" i="10"/>
  <c r="U2211" i="10"/>
  <c r="U2210" i="10"/>
  <c r="U2209" i="10"/>
  <c r="U2208" i="10"/>
  <c r="U2207" i="10"/>
  <c r="U2206" i="10"/>
  <c r="U2205" i="10"/>
  <c r="U2204" i="10"/>
  <c r="U2203" i="10"/>
  <c r="U2202" i="10"/>
  <c r="U2201" i="10"/>
  <c r="U2200" i="10"/>
  <c r="U2199" i="10"/>
  <c r="U2198" i="10"/>
  <c r="U2197" i="10"/>
  <c r="U2196" i="10"/>
  <c r="U2195" i="10"/>
  <c r="U2194" i="10"/>
  <c r="U2193" i="10"/>
  <c r="U2192" i="10"/>
  <c r="U2191" i="10"/>
  <c r="U2190" i="10"/>
  <c r="U2189" i="10"/>
  <c r="U2188" i="10"/>
  <c r="U2187" i="10"/>
  <c r="U2186" i="10"/>
  <c r="U2185" i="10"/>
  <c r="U2184" i="10"/>
  <c r="U2183" i="10"/>
  <c r="U2182" i="10"/>
  <c r="U2181" i="10"/>
  <c r="U2180" i="10"/>
  <c r="U2179" i="10"/>
  <c r="U2178" i="10"/>
  <c r="U2177" i="10"/>
  <c r="U2176" i="10"/>
  <c r="U2175" i="10"/>
  <c r="U2174" i="10"/>
  <c r="U2173" i="10"/>
  <c r="U2172" i="10"/>
  <c r="U2171" i="10"/>
  <c r="U2170" i="10"/>
  <c r="U2169" i="10"/>
  <c r="U2168" i="10"/>
  <c r="U2167" i="10"/>
  <c r="U2166" i="10"/>
  <c r="U2165" i="10"/>
  <c r="U2164" i="10"/>
  <c r="U2163" i="10"/>
  <c r="U2162" i="10"/>
  <c r="U2161" i="10"/>
  <c r="U2160" i="10"/>
  <c r="U2159" i="10"/>
  <c r="U2158" i="10"/>
  <c r="U2157" i="10"/>
  <c r="U2156" i="10"/>
  <c r="U2155" i="10"/>
  <c r="U2154" i="10"/>
  <c r="U2153" i="10"/>
  <c r="U2152" i="10"/>
  <c r="U2151" i="10"/>
  <c r="U2150" i="10"/>
  <c r="U2149" i="10"/>
  <c r="U2148" i="10"/>
  <c r="U2147" i="10"/>
  <c r="U2146" i="10"/>
  <c r="U2145" i="10"/>
  <c r="U2144" i="10"/>
  <c r="U2143" i="10"/>
  <c r="U2142" i="10"/>
  <c r="U2141" i="10"/>
  <c r="U2140" i="10"/>
  <c r="U2139" i="10"/>
  <c r="U2138" i="10"/>
  <c r="U2137" i="10"/>
  <c r="U2136" i="10"/>
  <c r="U2135" i="10"/>
  <c r="U2134" i="10"/>
  <c r="U2133" i="10"/>
  <c r="U2132" i="10"/>
  <c r="U2131" i="10"/>
  <c r="U2130" i="10"/>
  <c r="U2129" i="10"/>
  <c r="U2128" i="10"/>
  <c r="U2127" i="10"/>
  <c r="U2126" i="10"/>
  <c r="U2125" i="10"/>
  <c r="U2124" i="10"/>
  <c r="U2123" i="10"/>
  <c r="U2122" i="10"/>
  <c r="U2121" i="10"/>
  <c r="U2120" i="10"/>
  <c r="U2119" i="10"/>
  <c r="U2118" i="10"/>
  <c r="U2117" i="10"/>
  <c r="U2116" i="10"/>
  <c r="U2115" i="10"/>
  <c r="U2114" i="10"/>
  <c r="U2113" i="10"/>
  <c r="U2112" i="10"/>
  <c r="U2111" i="10"/>
  <c r="U2110" i="10"/>
  <c r="U2109" i="10"/>
  <c r="U2108" i="10"/>
  <c r="U2107" i="10"/>
  <c r="U2106" i="10"/>
  <c r="U2105" i="10"/>
  <c r="U2104" i="10"/>
  <c r="U2103" i="10"/>
  <c r="U2102" i="10"/>
  <c r="U2101" i="10"/>
  <c r="U2100" i="10"/>
  <c r="U2099" i="10"/>
  <c r="U2098" i="10"/>
  <c r="U2097" i="10"/>
  <c r="U2096" i="10"/>
  <c r="U2095" i="10"/>
  <c r="U2094" i="10"/>
  <c r="U2093" i="10"/>
  <c r="U2092" i="10"/>
  <c r="U2091" i="10"/>
  <c r="U2090" i="10"/>
  <c r="U2089" i="10"/>
  <c r="U2088" i="10"/>
  <c r="U2087" i="10"/>
  <c r="U2086" i="10"/>
  <c r="U2085" i="10"/>
  <c r="U2084" i="10"/>
  <c r="U2083" i="10"/>
  <c r="U2082" i="10"/>
  <c r="U2081" i="10"/>
  <c r="U2080" i="10"/>
  <c r="U2079" i="10"/>
  <c r="U2078" i="10"/>
  <c r="U2077" i="10"/>
  <c r="U2076" i="10"/>
  <c r="U2075" i="10"/>
  <c r="U2074" i="10"/>
  <c r="U2073" i="10"/>
  <c r="U2072" i="10"/>
  <c r="U2071" i="10"/>
  <c r="U2070" i="10"/>
  <c r="U2069" i="10"/>
  <c r="U2068" i="10"/>
  <c r="U2067" i="10"/>
  <c r="U2066" i="10"/>
  <c r="U2065" i="10"/>
  <c r="U2064" i="10"/>
  <c r="U2063" i="10"/>
  <c r="U2062" i="10"/>
  <c r="U2061" i="10"/>
  <c r="U2060" i="10"/>
  <c r="U2059" i="10"/>
  <c r="U2058" i="10"/>
  <c r="U2057" i="10"/>
  <c r="U2056" i="10"/>
  <c r="U2055" i="10"/>
  <c r="U2054" i="10"/>
  <c r="U2053" i="10"/>
  <c r="U2052" i="10"/>
  <c r="U2051" i="10"/>
  <c r="U2050" i="10"/>
  <c r="U2049" i="10"/>
  <c r="U2048" i="10"/>
  <c r="U2047" i="10"/>
  <c r="U2046" i="10"/>
  <c r="U2045" i="10"/>
  <c r="U2044" i="10"/>
  <c r="U2043" i="10"/>
  <c r="U2042" i="10"/>
  <c r="U2041" i="10"/>
  <c r="U2040" i="10"/>
  <c r="U2039" i="10"/>
  <c r="U2038" i="10"/>
  <c r="U2037" i="10"/>
  <c r="U2036" i="10"/>
  <c r="U2035" i="10"/>
  <c r="U2034" i="10"/>
  <c r="U2033" i="10"/>
  <c r="U2032" i="10"/>
  <c r="U2031" i="10"/>
  <c r="U2030" i="10"/>
  <c r="U2029" i="10"/>
  <c r="U2028" i="10"/>
  <c r="U2027" i="10"/>
  <c r="U2026" i="10"/>
  <c r="U2025" i="10"/>
  <c r="U2024" i="10"/>
  <c r="U2023" i="10"/>
  <c r="U2022" i="10"/>
  <c r="U2021" i="10"/>
  <c r="U2020" i="10"/>
  <c r="U2019" i="10"/>
  <c r="U2018" i="10"/>
  <c r="U2017" i="10"/>
  <c r="U2016" i="10"/>
  <c r="U2015" i="10"/>
  <c r="U2014" i="10"/>
  <c r="U2013" i="10"/>
  <c r="U2012" i="10"/>
  <c r="U2011" i="10"/>
  <c r="U2010" i="10"/>
  <c r="U2009" i="10"/>
  <c r="U2008" i="10"/>
  <c r="U2007" i="10"/>
  <c r="U2006" i="10"/>
  <c r="U2005" i="10"/>
  <c r="U2004" i="10"/>
  <c r="U2003" i="10"/>
  <c r="U2002" i="10"/>
  <c r="U2001" i="10"/>
  <c r="U2000" i="10"/>
  <c r="U1999" i="10"/>
  <c r="U1998" i="10"/>
  <c r="U1997" i="10"/>
  <c r="U1996" i="10"/>
  <c r="U1995" i="10"/>
  <c r="U1994" i="10"/>
  <c r="U1993" i="10"/>
  <c r="U1992" i="10"/>
  <c r="U1991" i="10"/>
  <c r="U1990" i="10"/>
  <c r="U1989" i="10"/>
  <c r="U1988" i="10"/>
  <c r="U1987" i="10"/>
  <c r="U1986" i="10"/>
  <c r="U1985" i="10"/>
  <c r="U1984" i="10"/>
  <c r="U1983" i="10"/>
  <c r="U1982" i="10"/>
  <c r="U1981" i="10"/>
  <c r="U1980" i="10"/>
  <c r="U1979" i="10"/>
  <c r="U1978" i="10"/>
  <c r="U1977" i="10"/>
  <c r="U1976" i="10"/>
  <c r="U1975" i="10"/>
  <c r="U1974" i="10"/>
  <c r="U1973" i="10"/>
  <c r="U1972" i="10"/>
  <c r="U1971" i="10"/>
  <c r="U1970" i="10"/>
  <c r="U1969" i="10"/>
  <c r="U1968" i="10"/>
  <c r="U1967" i="10"/>
  <c r="U1966" i="10"/>
  <c r="U1965" i="10"/>
  <c r="U1964" i="10"/>
  <c r="U1963" i="10"/>
  <c r="U1962" i="10"/>
  <c r="U1961" i="10"/>
  <c r="U1960" i="10"/>
  <c r="U1959" i="10"/>
  <c r="U1958" i="10"/>
  <c r="U1957" i="10"/>
  <c r="U1956" i="10"/>
  <c r="U1955" i="10"/>
  <c r="U1954" i="10"/>
  <c r="U1953" i="10"/>
  <c r="U1952" i="10"/>
  <c r="U1951" i="10"/>
  <c r="U1950" i="10"/>
  <c r="U1949" i="10"/>
  <c r="U1948" i="10"/>
  <c r="U1947" i="10"/>
  <c r="U1946" i="10"/>
  <c r="U1945" i="10"/>
  <c r="U1944" i="10"/>
  <c r="U1943" i="10"/>
  <c r="U1942" i="10"/>
  <c r="U1941" i="10"/>
  <c r="U1940" i="10"/>
  <c r="U1939" i="10"/>
  <c r="U1938" i="10"/>
  <c r="U1937" i="10"/>
  <c r="U1936" i="10"/>
  <c r="U1935" i="10"/>
  <c r="U1934" i="10"/>
  <c r="U1933" i="10"/>
  <c r="U1932" i="10"/>
  <c r="U1931" i="10"/>
  <c r="U1930" i="10"/>
  <c r="U1929" i="10"/>
  <c r="U1928" i="10"/>
  <c r="U1927" i="10"/>
  <c r="U1926" i="10"/>
  <c r="U1925" i="10"/>
  <c r="U1924" i="10"/>
  <c r="U1923" i="10"/>
  <c r="U1922" i="10"/>
  <c r="U1921" i="10"/>
  <c r="U1920" i="10"/>
  <c r="U1919" i="10"/>
  <c r="U1918" i="10"/>
  <c r="U1917" i="10"/>
  <c r="U1916" i="10"/>
  <c r="U1915" i="10"/>
  <c r="U1914" i="10"/>
  <c r="U1913" i="10"/>
  <c r="U1912" i="10"/>
  <c r="U1911" i="10"/>
  <c r="U1910" i="10"/>
  <c r="U1909" i="10"/>
  <c r="U1908" i="10"/>
  <c r="U1907" i="10"/>
  <c r="U1906" i="10"/>
  <c r="U1905" i="10"/>
  <c r="U1904" i="10"/>
  <c r="U1903" i="10"/>
  <c r="U1902" i="10"/>
  <c r="U1901" i="10"/>
  <c r="U1900" i="10"/>
  <c r="U1899" i="10"/>
  <c r="U1898" i="10"/>
  <c r="U1897" i="10"/>
  <c r="U1896" i="10"/>
  <c r="U1895" i="10"/>
  <c r="U1894" i="10"/>
  <c r="U1893" i="10"/>
  <c r="U1892" i="10"/>
  <c r="U1891" i="10"/>
  <c r="U1890" i="10"/>
  <c r="U1889" i="10"/>
  <c r="U1888" i="10"/>
  <c r="U1887" i="10"/>
  <c r="U1886" i="10"/>
  <c r="U1885" i="10"/>
  <c r="U1884" i="10"/>
  <c r="U1883" i="10"/>
  <c r="U1882" i="10"/>
  <c r="U1881" i="10"/>
  <c r="U1880" i="10"/>
  <c r="U1879" i="10"/>
  <c r="U1878" i="10"/>
  <c r="U1877" i="10"/>
  <c r="U1876" i="10"/>
  <c r="U1875" i="10"/>
  <c r="U1874" i="10"/>
  <c r="U1873" i="10"/>
  <c r="U1872" i="10"/>
  <c r="U1871" i="10"/>
  <c r="U1870" i="10"/>
  <c r="U1869" i="10"/>
  <c r="U1868" i="10"/>
  <c r="U1867" i="10"/>
  <c r="U1866" i="10"/>
  <c r="U1865" i="10"/>
  <c r="U1864" i="10"/>
  <c r="U1863" i="10"/>
  <c r="U1862" i="10"/>
  <c r="U1861" i="10"/>
  <c r="U1860" i="10"/>
  <c r="U1859" i="10"/>
  <c r="U1858" i="10"/>
  <c r="U1857" i="10"/>
  <c r="U1856" i="10"/>
  <c r="U1855" i="10"/>
  <c r="U1854" i="10"/>
  <c r="U1853" i="10"/>
  <c r="U1852" i="10"/>
  <c r="U1851" i="10"/>
  <c r="U1850" i="10"/>
  <c r="U1849" i="10"/>
  <c r="U1848" i="10"/>
  <c r="U1847" i="10"/>
  <c r="U1846" i="10"/>
  <c r="U1845" i="10"/>
  <c r="U1844" i="10"/>
  <c r="U1843" i="10"/>
  <c r="U1842" i="10"/>
  <c r="U1841" i="10"/>
  <c r="U1840" i="10"/>
  <c r="U1839" i="10"/>
  <c r="U1838" i="10"/>
  <c r="U1837" i="10"/>
  <c r="U1836" i="10"/>
  <c r="U1835" i="10"/>
  <c r="U1834" i="10"/>
  <c r="U1833" i="10"/>
  <c r="U1832" i="10"/>
  <c r="U1831" i="10"/>
  <c r="U1830" i="10"/>
  <c r="U1829" i="10"/>
  <c r="U1828" i="10"/>
  <c r="U1827" i="10"/>
  <c r="U1826" i="10"/>
  <c r="U1825" i="10"/>
  <c r="U1824" i="10"/>
  <c r="U1823" i="10"/>
  <c r="U1822" i="10"/>
  <c r="U1821" i="10"/>
  <c r="U1820" i="10"/>
  <c r="U1819" i="10"/>
  <c r="U1818" i="10"/>
  <c r="U1817" i="10"/>
  <c r="U1816" i="10"/>
  <c r="U1815" i="10"/>
  <c r="U1814" i="10"/>
  <c r="U1813" i="10"/>
  <c r="U1812" i="10"/>
  <c r="U1811" i="10"/>
  <c r="U1810" i="10"/>
  <c r="U1809" i="10"/>
  <c r="D17" i="6" l="1"/>
  <c r="D19" i="5" l="1"/>
  <c r="U1808" i="10"/>
  <c r="U1801" i="10"/>
  <c r="U1802" i="10"/>
  <c r="U1803" i="10"/>
  <c r="U1804" i="10"/>
  <c r="U1805" i="10"/>
  <c r="U1806" i="10"/>
  <c r="U1807" i="10"/>
  <c r="U1201" i="10" l="1"/>
  <c r="U1202" i="10"/>
  <c r="U1203" i="10"/>
  <c r="U1204" i="10"/>
  <c r="U1205" i="10"/>
  <c r="U1206" i="10"/>
  <c r="U1207" i="10"/>
  <c r="U1208" i="10"/>
  <c r="U1209" i="10"/>
  <c r="U1210" i="10"/>
  <c r="U1211" i="10"/>
  <c r="U1212" i="10"/>
  <c r="U1213" i="10"/>
  <c r="U1214" i="10"/>
  <c r="U1215" i="10"/>
  <c r="U1216" i="10"/>
  <c r="U1217" i="10"/>
  <c r="U1218" i="10"/>
  <c r="U1219" i="10"/>
  <c r="U1220" i="10"/>
  <c r="U1221" i="10"/>
  <c r="U1222" i="10"/>
  <c r="U1223" i="10"/>
  <c r="U1224" i="10"/>
  <c r="U1225" i="10"/>
  <c r="U1226" i="10"/>
  <c r="U1227" i="10"/>
  <c r="U1228" i="10"/>
  <c r="U1229" i="10"/>
  <c r="U1230" i="10"/>
  <c r="U1231" i="10"/>
  <c r="U1232" i="10"/>
  <c r="U1233" i="10"/>
  <c r="U1234" i="10"/>
  <c r="U1235" i="10"/>
  <c r="U1236" i="10"/>
  <c r="U1237" i="10"/>
  <c r="U1238" i="10"/>
  <c r="U1239" i="10"/>
  <c r="U1240" i="10"/>
  <c r="U1241" i="10"/>
  <c r="U1242" i="10"/>
  <c r="U1243" i="10"/>
  <c r="U1244" i="10"/>
  <c r="U1245" i="10"/>
  <c r="U1246" i="10"/>
  <c r="U1247" i="10"/>
  <c r="U1248" i="10"/>
  <c r="U1249" i="10"/>
  <c r="U1250" i="10"/>
  <c r="U1251" i="10"/>
  <c r="U1252" i="10"/>
  <c r="U1253" i="10"/>
  <c r="U1254" i="10"/>
  <c r="U1255" i="10"/>
  <c r="U1256" i="10"/>
  <c r="U1257" i="10"/>
  <c r="U1258" i="10"/>
  <c r="U1259" i="10"/>
  <c r="U1260" i="10"/>
  <c r="U1261" i="10"/>
  <c r="U1262" i="10"/>
  <c r="U1263" i="10"/>
  <c r="U1264" i="10"/>
  <c r="U1265" i="10"/>
  <c r="U1266" i="10"/>
  <c r="U1267" i="10"/>
  <c r="U1268" i="10"/>
  <c r="U1269" i="10"/>
  <c r="U1270" i="10"/>
  <c r="U1271" i="10"/>
  <c r="U1272" i="10"/>
  <c r="U1273" i="10"/>
  <c r="U1274" i="10"/>
  <c r="U1275" i="10"/>
  <c r="U1276" i="10"/>
  <c r="U1277" i="10"/>
  <c r="U1278" i="10"/>
  <c r="U1279" i="10"/>
  <c r="U1280" i="10"/>
  <c r="U1281" i="10"/>
  <c r="U1282" i="10"/>
  <c r="U1283" i="10"/>
  <c r="U1284" i="10"/>
  <c r="U1285" i="10"/>
  <c r="U1286" i="10"/>
  <c r="U1287" i="10"/>
  <c r="U1288" i="10"/>
  <c r="U1289" i="10"/>
  <c r="U1290" i="10"/>
  <c r="U1291" i="10"/>
  <c r="U1292" i="10"/>
  <c r="U1293" i="10"/>
  <c r="U1294" i="10"/>
  <c r="U1295" i="10"/>
  <c r="U1296" i="10"/>
  <c r="U1297" i="10"/>
  <c r="U1298" i="10"/>
  <c r="U1299" i="10"/>
  <c r="U1300" i="10"/>
  <c r="U1301" i="10"/>
  <c r="U1302" i="10"/>
  <c r="U1303" i="10"/>
  <c r="U1304" i="10"/>
  <c r="U1305" i="10"/>
  <c r="U1306" i="10"/>
  <c r="U1307" i="10"/>
  <c r="U1308" i="10"/>
  <c r="U1309" i="10"/>
  <c r="U1310" i="10"/>
  <c r="U1311" i="10"/>
  <c r="U1312" i="10"/>
  <c r="U1313" i="10"/>
  <c r="U1314" i="10"/>
  <c r="U1315" i="10"/>
  <c r="U1316" i="10"/>
  <c r="U1317" i="10"/>
  <c r="U1318" i="10"/>
  <c r="U1319" i="10"/>
  <c r="U1320" i="10"/>
  <c r="U1321" i="10"/>
  <c r="U1322" i="10"/>
  <c r="U1323" i="10"/>
  <c r="U1324" i="10"/>
  <c r="U1325" i="10"/>
  <c r="U1326" i="10"/>
  <c r="U1327" i="10"/>
  <c r="U1328" i="10"/>
  <c r="U1329" i="10"/>
  <c r="U1330" i="10"/>
  <c r="U1331" i="10"/>
  <c r="U1332" i="10"/>
  <c r="U1333" i="10"/>
  <c r="U1334" i="10"/>
  <c r="U1335" i="10"/>
  <c r="U1336" i="10"/>
  <c r="U1337" i="10"/>
  <c r="U1338" i="10"/>
  <c r="U1339" i="10"/>
  <c r="U1340" i="10"/>
  <c r="U1341" i="10"/>
  <c r="U1342" i="10"/>
  <c r="U1343" i="10"/>
  <c r="U1344" i="10"/>
  <c r="U1345" i="10"/>
  <c r="U1346" i="10"/>
  <c r="U1347" i="10"/>
  <c r="U1348" i="10"/>
  <c r="U1349" i="10"/>
  <c r="U1350" i="10"/>
  <c r="U1351" i="10"/>
  <c r="U1352" i="10"/>
  <c r="U1353" i="10"/>
  <c r="U1354" i="10"/>
  <c r="U1355" i="10"/>
  <c r="U1356" i="10"/>
  <c r="U1357" i="10"/>
  <c r="U1358" i="10"/>
  <c r="U1359" i="10"/>
  <c r="U1360" i="10"/>
  <c r="U1361" i="10"/>
  <c r="U1362" i="10"/>
  <c r="U1363" i="10"/>
  <c r="U1364" i="10"/>
  <c r="U1365" i="10"/>
  <c r="U1366" i="10"/>
  <c r="U1367" i="10"/>
  <c r="U1368" i="10"/>
  <c r="U1369" i="10"/>
  <c r="U1370" i="10"/>
  <c r="U1371" i="10"/>
  <c r="U1372" i="10"/>
  <c r="U1373" i="10"/>
  <c r="U1374" i="10"/>
  <c r="U1375" i="10"/>
  <c r="U1376" i="10"/>
  <c r="U1377" i="10"/>
  <c r="U1378" i="10"/>
  <c r="U1379" i="10"/>
  <c r="U1380" i="10"/>
  <c r="U1381" i="10"/>
  <c r="U1382" i="10"/>
  <c r="U1383" i="10"/>
  <c r="U1384" i="10"/>
  <c r="U1385" i="10"/>
  <c r="U1386" i="10"/>
  <c r="U1387" i="10"/>
  <c r="U1388" i="10"/>
  <c r="U1389" i="10"/>
  <c r="U1390" i="10"/>
  <c r="U1391" i="10"/>
  <c r="U1392" i="10"/>
  <c r="U1393" i="10"/>
  <c r="U1394" i="10"/>
  <c r="U1395" i="10"/>
  <c r="U1396" i="10"/>
  <c r="U1397" i="10"/>
  <c r="U1398" i="10"/>
  <c r="U1399" i="10"/>
  <c r="U1400" i="10"/>
  <c r="U1401" i="10"/>
  <c r="U1402" i="10"/>
  <c r="U1403" i="10"/>
  <c r="U1404" i="10"/>
  <c r="U1405" i="10"/>
  <c r="U1406" i="10"/>
  <c r="U1407" i="10"/>
  <c r="U1408" i="10"/>
  <c r="U1409" i="10"/>
  <c r="U1410" i="10"/>
  <c r="U1411" i="10"/>
  <c r="U1412" i="10"/>
  <c r="U1413" i="10"/>
  <c r="U1414" i="10"/>
  <c r="U1415" i="10"/>
  <c r="U1416" i="10"/>
  <c r="U1417" i="10"/>
  <c r="U1418" i="10"/>
  <c r="U1419" i="10"/>
  <c r="U1420" i="10"/>
  <c r="U1421" i="10"/>
  <c r="U1422" i="10"/>
  <c r="U1423" i="10"/>
  <c r="U1424" i="10"/>
  <c r="U1425" i="10"/>
  <c r="U1426" i="10"/>
  <c r="U1427" i="10"/>
  <c r="U1428" i="10"/>
  <c r="U1429" i="10"/>
  <c r="U1430" i="10"/>
  <c r="U1431" i="10"/>
  <c r="U1432" i="10"/>
  <c r="U1433" i="10"/>
  <c r="U1434" i="10"/>
  <c r="U1435" i="10"/>
  <c r="U1436" i="10"/>
  <c r="U1437" i="10"/>
  <c r="U1438" i="10"/>
  <c r="U1439" i="10"/>
  <c r="U1440" i="10"/>
  <c r="U1441" i="10"/>
  <c r="U1442" i="10"/>
  <c r="U1443" i="10"/>
  <c r="U1444" i="10"/>
  <c r="U1445" i="10"/>
  <c r="U1446" i="10"/>
  <c r="U1447" i="10"/>
  <c r="U1448" i="10"/>
  <c r="U1449" i="10"/>
  <c r="U1450" i="10"/>
  <c r="U1451" i="10"/>
  <c r="U1452" i="10"/>
  <c r="U1453" i="10"/>
  <c r="U1454" i="10"/>
  <c r="U1455" i="10"/>
  <c r="U1456" i="10"/>
  <c r="U1457" i="10"/>
  <c r="U1458" i="10"/>
  <c r="U1459" i="10"/>
  <c r="U1460" i="10"/>
  <c r="U1461" i="10"/>
  <c r="U1462" i="10"/>
  <c r="U1463" i="10"/>
  <c r="U1464" i="10"/>
  <c r="U1465" i="10"/>
  <c r="U1466" i="10"/>
  <c r="U1467" i="10"/>
  <c r="U1468" i="10"/>
  <c r="U1469" i="10"/>
  <c r="U1470" i="10"/>
  <c r="U1471" i="10"/>
  <c r="U1472" i="10"/>
  <c r="U1473" i="10"/>
  <c r="U1474" i="10"/>
  <c r="U1475" i="10"/>
  <c r="U1476" i="10"/>
  <c r="U1477" i="10"/>
  <c r="U1478" i="10"/>
  <c r="U1479" i="10"/>
  <c r="U1480" i="10"/>
  <c r="U1481" i="10"/>
  <c r="U1482" i="10"/>
  <c r="U1483" i="10"/>
  <c r="U1484" i="10"/>
  <c r="U1485" i="10"/>
  <c r="U1486" i="10"/>
  <c r="U1487" i="10"/>
  <c r="U1488" i="10"/>
  <c r="U1489" i="10"/>
  <c r="U1490" i="10"/>
  <c r="U1491" i="10"/>
  <c r="U1492" i="10"/>
  <c r="U1493" i="10"/>
  <c r="U1494" i="10"/>
  <c r="U1495" i="10"/>
  <c r="U1496" i="10"/>
  <c r="U1497" i="10"/>
  <c r="U1498" i="10"/>
  <c r="U1499" i="10"/>
  <c r="U1500" i="10"/>
  <c r="U1501" i="10"/>
  <c r="U1502" i="10"/>
  <c r="U1503" i="10"/>
  <c r="U1504" i="10"/>
  <c r="U1505" i="10"/>
  <c r="U1506" i="10"/>
  <c r="U1507" i="10"/>
  <c r="U1508" i="10"/>
  <c r="U1509" i="10"/>
  <c r="U1510" i="10"/>
  <c r="U1511" i="10"/>
  <c r="U1512" i="10"/>
  <c r="U1513" i="10"/>
  <c r="U1514" i="10"/>
  <c r="U1515" i="10"/>
  <c r="U1516" i="10"/>
  <c r="U1517" i="10"/>
  <c r="U1518" i="10"/>
  <c r="U1519" i="10"/>
  <c r="U1520" i="10"/>
  <c r="U1521" i="10"/>
  <c r="U1522" i="10"/>
  <c r="U1523" i="10"/>
  <c r="U1524" i="10"/>
  <c r="U1525" i="10"/>
  <c r="U1526" i="10"/>
  <c r="U1527" i="10"/>
  <c r="U1528" i="10"/>
  <c r="U1529" i="10"/>
  <c r="U1530" i="10"/>
  <c r="U1531" i="10"/>
  <c r="U1532" i="10"/>
  <c r="U1533" i="10"/>
  <c r="U1534" i="10"/>
  <c r="U1535" i="10"/>
  <c r="U1536" i="10"/>
  <c r="U1537" i="10"/>
  <c r="U1538" i="10"/>
  <c r="U1539" i="10"/>
  <c r="U1540" i="10"/>
  <c r="U1541" i="10"/>
  <c r="U1542" i="10"/>
  <c r="U1543" i="10"/>
  <c r="U1544" i="10"/>
  <c r="U1545" i="10"/>
  <c r="U1546" i="10"/>
  <c r="U1547" i="10"/>
  <c r="U1548" i="10"/>
  <c r="U1549" i="10"/>
  <c r="U1550" i="10"/>
  <c r="U1551" i="10"/>
  <c r="U1552" i="10"/>
  <c r="U1553" i="10"/>
  <c r="U1554" i="10"/>
  <c r="U1555" i="10"/>
  <c r="U1556" i="10"/>
  <c r="U1557" i="10"/>
  <c r="U1558" i="10"/>
  <c r="U1559" i="10"/>
  <c r="U1560" i="10"/>
  <c r="U1561" i="10"/>
  <c r="U1562" i="10"/>
  <c r="U1563" i="10"/>
  <c r="U1564" i="10"/>
  <c r="U1565" i="10"/>
  <c r="U1566" i="10"/>
  <c r="U1567" i="10"/>
  <c r="U1568" i="10"/>
  <c r="U1569" i="10"/>
  <c r="U1570" i="10"/>
  <c r="U1571" i="10"/>
  <c r="U1572" i="10"/>
  <c r="U1573" i="10"/>
  <c r="U1574" i="10"/>
  <c r="U1575" i="10"/>
  <c r="U1576" i="10"/>
  <c r="U1577" i="10"/>
  <c r="U1578" i="10"/>
  <c r="U1579" i="10"/>
  <c r="U1580" i="10"/>
  <c r="U1581" i="10"/>
  <c r="U1582" i="10"/>
  <c r="U1583" i="10"/>
  <c r="U1584" i="10"/>
  <c r="U1585" i="10"/>
  <c r="U1586" i="10"/>
  <c r="U1587" i="10"/>
  <c r="U1588" i="10"/>
  <c r="U1589" i="10"/>
  <c r="U1590" i="10"/>
  <c r="U1591" i="10"/>
  <c r="U1592" i="10"/>
  <c r="U1593" i="10"/>
  <c r="U1594" i="10"/>
  <c r="U1595" i="10"/>
  <c r="U1596" i="10"/>
  <c r="U1597" i="10"/>
  <c r="U1598" i="10"/>
  <c r="U1599" i="10"/>
  <c r="U1600" i="10"/>
  <c r="U1601" i="10"/>
  <c r="U1602" i="10"/>
  <c r="U1603" i="10"/>
  <c r="U1604" i="10"/>
  <c r="U1605" i="10"/>
  <c r="U1606" i="10"/>
  <c r="U1607" i="10"/>
  <c r="U1608" i="10"/>
  <c r="U1609" i="10"/>
  <c r="U1610" i="10"/>
  <c r="U1611" i="10"/>
  <c r="U1612" i="10"/>
  <c r="U1613" i="10"/>
  <c r="U1614" i="10"/>
  <c r="U1615" i="10"/>
  <c r="U1616" i="10"/>
  <c r="U1617" i="10"/>
  <c r="U1618" i="10"/>
  <c r="U1619" i="10"/>
  <c r="U1620" i="10"/>
  <c r="U1621" i="10"/>
  <c r="U1622" i="10"/>
  <c r="U1623" i="10"/>
  <c r="U1624" i="10"/>
  <c r="U1625" i="10"/>
  <c r="U1626" i="10"/>
  <c r="U1627" i="10"/>
  <c r="U1628" i="10"/>
  <c r="U1629" i="10"/>
  <c r="U1630" i="10"/>
  <c r="U1631" i="10"/>
  <c r="U1632" i="10"/>
  <c r="U1633" i="10"/>
  <c r="U1634" i="10"/>
  <c r="U1635" i="10"/>
  <c r="U1636" i="10"/>
  <c r="U1637" i="10"/>
  <c r="U1638" i="10"/>
  <c r="U1639" i="10"/>
  <c r="U1640" i="10"/>
  <c r="U1641" i="10"/>
  <c r="U1642" i="10"/>
  <c r="U1643" i="10"/>
  <c r="U1644" i="10"/>
  <c r="U1645" i="10"/>
  <c r="U1646" i="10"/>
  <c r="U1647" i="10"/>
  <c r="U1648" i="10"/>
  <c r="U1649" i="10"/>
  <c r="U1650" i="10"/>
  <c r="U1651" i="10"/>
  <c r="U1652" i="10"/>
  <c r="U1653" i="10"/>
  <c r="U1654" i="10"/>
  <c r="U1655" i="10"/>
  <c r="U1656" i="10"/>
  <c r="U1657" i="10"/>
  <c r="U1658" i="10"/>
  <c r="U1659" i="10"/>
  <c r="U1660" i="10"/>
  <c r="U1661" i="10"/>
  <c r="U1662" i="10"/>
  <c r="U1663" i="10"/>
  <c r="U1664" i="10"/>
  <c r="U1665" i="10"/>
  <c r="U1666" i="10"/>
  <c r="U1667" i="10"/>
  <c r="U1668" i="10"/>
  <c r="U1669" i="10"/>
  <c r="U1670" i="10"/>
  <c r="U1671" i="10"/>
  <c r="U1672" i="10"/>
  <c r="U1673" i="10"/>
  <c r="U1674" i="10"/>
  <c r="U1675" i="10"/>
  <c r="U1676" i="10"/>
  <c r="U1677" i="10"/>
  <c r="U1678" i="10"/>
  <c r="U1679" i="10"/>
  <c r="U1680" i="10"/>
  <c r="U1681" i="10"/>
  <c r="U1682" i="10"/>
  <c r="U1683" i="10"/>
  <c r="U1684" i="10"/>
  <c r="U1685" i="10"/>
  <c r="U1686" i="10"/>
  <c r="U1687" i="10"/>
  <c r="U1688" i="10"/>
  <c r="U1689" i="10"/>
  <c r="U1690" i="10"/>
  <c r="U1691" i="10"/>
  <c r="U1692" i="10"/>
  <c r="U1693" i="10"/>
  <c r="U1694" i="10"/>
  <c r="U1695" i="10"/>
  <c r="U1696" i="10"/>
  <c r="U1697" i="10"/>
  <c r="U1698" i="10"/>
  <c r="U1699" i="10"/>
  <c r="U1700" i="10"/>
  <c r="U1701" i="10"/>
  <c r="U1702" i="10"/>
  <c r="U1703" i="10"/>
  <c r="U1704" i="10"/>
  <c r="U1705" i="10"/>
  <c r="U1706" i="10"/>
  <c r="U1707" i="10"/>
  <c r="U1708" i="10"/>
  <c r="U1709" i="10"/>
  <c r="U1710" i="10"/>
  <c r="U1711" i="10"/>
  <c r="U1712" i="10"/>
  <c r="U1713" i="10"/>
  <c r="U1714" i="10"/>
  <c r="U1715" i="10"/>
  <c r="U1716" i="10"/>
  <c r="U1717" i="10"/>
  <c r="U1718" i="10"/>
  <c r="U1719" i="10"/>
  <c r="U1720" i="10"/>
  <c r="U1721" i="10"/>
  <c r="U1722" i="10"/>
  <c r="U1723" i="10"/>
  <c r="U1724" i="10"/>
  <c r="U1725" i="10"/>
  <c r="U1726" i="10"/>
  <c r="U1727" i="10"/>
  <c r="U1728" i="10"/>
  <c r="U1729" i="10"/>
  <c r="U1730" i="10"/>
  <c r="U1731" i="10"/>
  <c r="U1732" i="10"/>
  <c r="U1733" i="10"/>
  <c r="U1734" i="10"/>
  <c r="U1735" i="10"/>
  <c r="U1736" i="10"/>
  <c r="U1737" i="10"/>
  <c r="U1738" i="10"/>
  <c r="U1739" i="10"/>
  <c r="U1740" i="10"/>
  <c r="U1741" i="10"/>
  <c r="U1742" i="10"/>
  <c r="U1743" i="10"/>
  <c r="U1744" i="10"/>
  <c r="U1745" i="10"/>
  <c r="U1746" i="10"/>
  <c r="U1747" i="10"/>
  <c r="U1748" i="10"/>
  <c r="U1749" i="10"/>
  <c r="U1750" i="10"/>
  <c r="U1751" i="10"/>
  <c r="U1752" i="10"/>
  <c r="U1753" i="10"/>
  <c r="U1754" i="10"/>
  <c r="U1755" i="10"/>
  <c r="U1756" i="10"/>
  <c r="U1757" i="10"/>
  <c r="U1758" i="10"/>
  <c r="U1759" i="10"/>
  <c r="U1760" i="10"/>
  <c r="U1761" i="10"/>
  <c r="U1762" i="10"/>
  <c r="U1763" i="10"/>
  <c r="U1764" i="10"/>
  <c r="U1765" i="10"/>
  <c r="U1766" i="10"/>
  <c r="U1767" i="10"/>
  <c r="U1768" i="10"/>
  <c r="U1769" i="10"/>
  <c r="U1770" i="10"/>
  <c r="U1771" i="10"/>
  <c r="U1772" i="10"/>
  <c r="U1773" i="10"/>
  <c r="U1774" i="10"/>
  <c r="U1775" i="10"/>
  <c r="U1776" i="10"/>
  <c r="U1777" i="10"/>
  <c r="U1778" i="10"/>
  <c r="U1779" i="10"/>
  <c r="U1780" i="10"/>
  <c r="U1781" i="10"/>
  <c r="U1782" i="10"/>
  <c r="U1783" i="10"/>
  <c r="U1784" i="10"/>
  <c r="U1785" i="10"/>
  <c r="U1786" i="10"/>
  <c r="U1787" i="10"/>
  <c r="U1788" i="10"/>
  <c r="U1789" i="10"/>
  <c r="U1790" i="10"/>
  <c r="U1791" i="10"/>
  <c r="U1792" i="10"/>
  <c r="U1793" i="10"/>
  <c r="U1794" i="10"/>
  <c r="U1795" i="10"/>
  <c r="U1796" i="10"/>
  <c r="U1797" i="10"/>
  <c r="U1798" i="10"/>
  <c r="U1799" i="10"/>
  <c r="U1800" i="10"/>
  <c r="U1198" i="10"/>
  <c r="U1199" i="10"/>
  <c r="U1200" i="10"/>
  <c r="G11" i="5" l="1"/>
  <c r="G10" i="5" l="1"/>
  <c r="D11" i="5" s="1"/>
  <c r="U641" i="10"/>
  <c r="U642" i="10"/>
  <c r="U643" i="10"/>
  <c r="U644" i="10"/>
  <c r="U645" i="10"/>
  <c r="U646" i="10"/>
  <c r="U647" i="10"/>
  <c r="U648" i="10"/>
  <c r="U649" i="10"/>
  <c r="U650" i="10"/>
  <c r="U651" i="10"/>
  <c r="U652" i="10"/>
  <c r="U653" i="10"/>
  <c r="U654" i="10"/>
  <c r="U655" i="10"/>
  <c r="U656" i="10"/>
  <c r="U657" i="10"/>
  <c r="U658" i="10"/>
  <c r="U659" i="10"/>
  <c r="U660" i="10"/>
  <c r="U661" i="10"/>
  <c r="U662" i="10"/>
  <c r="U663" i="10"/>
  <c r="U664" i="10"/>
  <c r="U665" i="10"/>
  <c r="U666" i="10"/>
  <c r="U667" i="10"/>
  <c r="U668" i="10"/>
  <c r="U669" i="10"/>
  <c r="U670" i="10"/>
  <c r="U671" i="10"/>
  <c r="U672" i="10"/>
  <c r="U673" i="10"/>
  <c r="U674" i="10"/>
  <c r="U675" i="10"/>
  <c r="U676" i="10"/>
  <c r="U677" i="10"/>
  <c r="U678" i="10"/>
  <c r="U679" i="10"/>
  <c r="U680" i="10"/>
  <c r="U681" i="10"/>
  <c r="U682" i="10"/>
  <c r="U683" i="10"/>
  <c r="U684" i="10"/>
  <c r="U685" i="10"/>
  <c r="U686" i="10"/>
  <c r="U687" i="10"/>
  <c r="U688" i="10"/>
  <c r="U689" i="10"/>
  <c r="U690" i="10"/>
  <c r="U691" i="10"/>
  <c r="U692" i="10"/>
  <c r="U693" i="10"/>
  <c r="U694" i="10"/>
  <c r="U695" i="10"/>
  <c r="U696" i="10"/>
  <c r="U697" i="10"/>
  <c r="U698" i="10"/>
  <c r="U699" i="10"/>
  <c r="U700" i="10"/>
  <c r="U701" i="10"/>
  <c r="U702" i="10"/>
  <c r="U703" i="10"/>
  <c r="U704" i="10"/>
  <c r="U705" i="10"/>
  <c r="U706" i="10"/>
  <c r="U707" i="10"/>
  <c r="U708" i="10"/>
  <c r="U709" i="10"/>
  <c r="U710" i="10"/>
  <c r="U711" i="10"/>
  <c r="U712" i="10"/>
  <c r="U713" i="10"/>
  <c r="U714" i="10"/>
  <c r="U715" i="10"/>
  <c r="U716" i="10"/>
  <c r="U717" i="10"/>
  <c r="U718" i="10"/>
  <c r="U719" i="10"/>
  <c r="U720" i="10"/>
  <c r="U721" i="10"/>
  <c r="U722" i="10"/>
  <c r="U723" i="10"/>
  <c r="U724" i="10"/>
  <c r="U725" i="10"/>
  <c r="U726" i="10"/>
  <c r="U727" i="10"/>
  <c r="U728" i="10"/>
  <c r="U729" i="10"/>
  <c r="U730" i="10"/>
  <c r="U731" i="10"/>
  <c r="U732" i="10"/>
  <c r="U733" i="10"/>
  <c r="U734" i="10"/>
  <c r="U735" i="10"/>
  <c r="U736" i="10"/>
  <c r="U737" i="10"/>
  <c r="U738" i="10"/>
  <c r="U739" i="10"/>
  <c r="U740" i="10"/>
  <c r="U741" i="10"/>
  <c r="U742" i="10"/>
  <c r="U743" i="10"/>
  <c r="U744" i="10"/>
  <c r="U745" i="10"/>
  <c r="U746" i="10"/>
  <c r="U747" i="10"/>
  <c r="U748" i="10"/>
  <c r="U749" i="10"/>
  <c r="U750" i="10"/>
  <c r="U751" i="10"/>
  <c r="U752" i="10"/>
  <c r="U753" i="10"/>
  <c r="U754" i="10"/>
  <c r="U755" i="10"/>
  <c r="U756" i="10"/>
  <c r="U757" i="10"/>
  <c r="U758" i="10"/>
  <c r="U759" i="10"/>
  <c r="U760" i="10"/>
  <c r="U761" i="10"/>
  <c r="U762" i="10"/>
  <c r="U763" i="10"/>
  <c r="U764" i="10"/>
  <c r="U765" i="10"/>
  <c r="U766" i="10"/>
  <c r="U767" i="10"/>
  <c r="U768" i="10"/>
  <c r="U769" i="10"/>
  <c r="U770" i="10"/>
  <c r="U771" i="10"/>
  <c r="U772" i="10"/>
  <c r="U773" i="10"/>
  <c r="U774" i="10"/>
  <c r="U775" i="10"/>
  <c r="U776" i="10"/>
  <c r="U777" i="10"/>
  <c r="U778" i="10"/>
  <c r="U779" i="10"/>
  <c r="U780" i="10"/>
  <c r="U781" i="10"/>
  <c r="U782" i="10"/>
  <c r="U783" i="10"/>
  <c r="U784" i="10"/>
  <c r="U785" i="10"/>
  <c r="U786" i="10"/>
  <c r="U787" i="10"/>
  <c r="U788" i="10"/>
  <c r="U789" i="10"/>
  <c r="U790" i="10"/>
  <c r="U791" i="10"/>
  <c r="U792" i="10"/>
  <c r="U793" i="10"/>
  <c r="U794" i="10"/>
  <c r="U795" i="10"/>
  <c r="U796" i="10"/>
  <c r="U797" i="10"/>
  <c r="U798" i="10"/>
  <c r="U799" i="10"/>
  <c r="U800" i="10"/>
  <c r="U801" i="10"/>
  <c r="U802" i="10"/>
  <c r="U803" i="10"/>
  <c r="U804" i="10"/>
  <c r="U805" i="10"/>
  <c r="U806" i="10"/>
  <c r="U807" i="10"/>
  <c r="U808" i="10"/>
  <c r="U809" i="10"/>
  <c r="U810" i="10"/>
  <c r="U811" i="10"/>
  <c r="U812" i="10"/>
  <c r="U813" i="10"/>
  <c r="U814" i="10"/>
  <c r="U815" i="10"/>
  <c r="U816" i="10"/>
  <c r="U817" i="10"/>
  <c r="U818" i="10"/>
  <c r="U819" i="10"/>
  <c r="U820" i="10"/>
  <c r="U821" i="10"/>
  <c r="U822" i="10"/>
  <c r="U823" i="10"/>
  <c r="U824" i="10"/>
  <c r="U825" i="10"/>
  <c r="U826" i="10"/>
  <c r="U827" i="10"/>
  <c r="U828" i="10"/>
  <c r="U829" i="10"/>
  <c r="U830" i="10"/>
  <c r="U831" i="10"/>
  <c r="U832" i="10"/>
  <c r="U833" i="10"/>
  <c r="U834" i="10"/>
  <c r="U835" i="10"/>
  <c r="U836" i="10"/>
  <c r="U837" i="10"/>
  <c r="U838" i="10"/>
  <c r="U839" i="10"/>
  <c r="U840" i="10"/>
  <c r="U841" i="10"/>
  <c r="U842" i="10"/>
  <c r="U843" i="10"/>
  <c r="U844" i="10"/>
  <c r="U845" i="10"/>
  <c r="U846" i="10"/>
  <c r="U847" i="10"/>
  <c r="U848" i="10"/>
  <c r="U849" i="10"/>
  <c r="U850" i="10"/>
  <c r="U851" i="10"/>
  <c r="U852" i="10"/>
  <c r="U853" i="10"/>
  <c r="U854" i="10"/>
  <c r="U855" i="10"/>
  <c r="U856" i="10"/>
  <c r="U857" i="10"/>
  <c r="U858" i="10"/>
  <c r="U859" i="10"/>
  <c r="U860" i="10"/>
  <c r="U861" i="10"/>
  <c r="U862" i="10"/>
  <c r="U863" i="10"/>
  <c r="U864" i="10"/>
  <c r="U865" i="10"/>
  <c r="U866" i="10"/>
  <c r="U867" i="10"/>
  <c r="U868" i="10"/>
  <c r="U869" i="10"/>
  <c r="U870" i="10"/>
  <c r="U871" i="10"/>
  <c r="U872" i="10"/>
  <c r="U873" i="10"/>
  <c r="U874" i="10"/>
  <c r="U875" i="10"/>
  <c r="U876" i="10"/>
  <c r="U877" i="10"/>
  <c r="U878" i="10"/>
  <c r="U879" i="10"/>
  <c r="U880" i="10"/>
  <c r="U881" i="10"/>
  <c r="U882" i="10"/>
  <c r="U883" i="10"/>
  <c r="U884" i="10"/>
  <c r="U885" i="10"/>
  <c r="U886" i="10"/>
  <c r="U887" i="10"/>
  <c r="U888" i="10"/>
  <c r="U889" i="10"/>
  <c r="U890" i="10"/>
  <c r="U891" i="10"/>
  <c r="U892" i="10"/>
  <c r="U893" i="10"/>
  <c r="U894" i="10"/>
  <c r="U895" i="10"/>
  <c r="U896" i="10"/>
  <c r="U897" i="10"/>
  <c r="U898" i="10"/>
  <c r="U899" i="10"/>
  <c r="U900" i="10"/>
  <c r="U901" i="10"/>
  <c r="U902" i="10"/>
  <c r="U903" i="10"/>
  <c r="U904" i="10"/>
  <c r="U905" i="10"/>
  <c r="U906" i="10"/>
  <c r="U907" i="10"/>
  <c r="U908" i="10"/>
  <c r="U909" i="10"/>
  <c r="U910" i="10"/>
  <c r="U911" i="10"/>
  <c r="U912" i="10"/>
  <c r="U913" i="10"/>
  <c r="U914" i="10"/>
  <c r="U915" i="10"/>
  <c r="U916" i="10"/>
  <c r="U917" i="10"/>
  <c r="U918" i="10"/>
  <c r="U919" i="10"/>
  <c r="U920" i="10"/>
  <c r="U921" i="10"/>
  <c r="U922" i="10"/>
  <c r="U923" i="10"/>
  <c r="U924" i="10"/>
  <c r="U925" i="10"/>
  <c r="U926" i="10"/>
  <c r="U927" i="10"/>
  <c r="U928" i="10"/>
  <c r="U929" i="10"/>
  <c r="U930" i="10"/>
  <c r="U931" i="10"/>
  <c r="U932" i="10"/>
  <c r="U933" i="10"/>
  <c r="U934" i="10"/>
  <c r="U935" i="10"/>
  <c r="U936" i="10"/>
  <c r="U937" i="10"/>
  <c r="U938" i="10"/>
  <c r="U939" i="10"/>
  <c r="U940" i="10"/>
  <c r="U941" i="10"/>
  <c r="U942" i="10"/>
  <c r="U943" i="10"/>
  <c r="U944" i="10"/>
  <c r="U945" i="10"/>
  <c r="U946" i="10"/>
  <c r="U947" i="10"/>
  <c r="U948" i="10"/>
  <c r="U949" i="10"/>
  <c r="U950" i="10"/>
  <c r="U951" i="10"/>
  <c r="U952" i="10"/>
  <c r="U953" i="10"/>
  <c r="U954" i="10"/>
  <c r="U955" i="10"/>
  <c r="U956" i="10"/>
  <c r="U957" i="10"/>
  <c r="U958" i="10"/>
  <c r="U959" i="10"/>
  <c r="U960" i="10"/>
  <c r="U961" i="10"/>
  <c r="U962" i="10"/>
  <c r="U963" i="10"/>
  <c r="U964" i="10"/>
  <c r="U965" i="10"/>
  <c r="U966" i="10"/>
  <c r="U967" i="10"/>
  <c r="U968" i="10"/>
  <c r="U969" i="10"/>
  <c r="U970" i="10"/>
  <c r="U971" i="10"/>
  <c r="U972" i="10"/>
  <c r="U973" i="10"/>
  <c r="U974" i="10"/>
  <c r="U975" i="10"/>
  <c r="U976" i="10"/>
  <c r="U977" i="10"/>
  <c r="U978" i="10"/>
  <c r="U979" i="10"/>
  <c r="U980" i="10"/>
  <c r="U981" i="10"/>
  <c r="U982" i="10"/>
  <c r="U983" i="10"/>
  <c r="U984" i="10"/>
  <c r="U985" i="10"/>
  <c r="U986" i="10"/>
  <c r="U987" i="10"/>
  <c r="U988" i="10"/>
  <c r="U989" i="10"/>
  <c r="U990" i="10"/>
  <c r="U991" i="10"/>
  <c r="U992" i="10"/>
  <c r="U993" i="10"/>
  <c r="U994" i="10"/>
  <c r="U995" i="10"/>
  <c r="U996" i="10"/>
  <c r="U997" i="10"/>
  <c r="U998" i="10"/>
  <c r="U999" i="10"/>
  <c r="U1000" i="10"/>
  <c r="U1001" i="10"/>
  <c r="U1002" i="10"/>
  <c r="U1003" i="10"/>
  <c r="U1004" i="10"/>
  <c r="U1005" i="10"/>
  <c r="U1006" i="10"/>
  <c r="U1007" i="10"/>
  <c r="U1008" i="10"/>
  <c r="U1009" i="10"/>
  <c r="U1010" i="10"/>
  <c r="U1011" i="10"/>
  <c r="U1012" i="10"/>
  <c r="U1013" i="10"/>
  <c r="U1014" i="10"/>
  <c r="U1015" i="10"/>
  <c r="U1016" i="10"/>
  <c r="U1017" i="10"/>
  <c r="U1018" i="10"/>
  <c r="U1019" i="10"/>
  <c r="U1020" i="10"/>
  <c r="U1021" i="10"/>
  <c r="U1022" i="10"/>
  <c r="U1023" i="10"/>
  <c r="U1024" i="10"/>
  <c r="U1025" i="10"/>
  <c r="U1026" i="10"/>
  <c r="U1027" i="10"/>
  <c r="U1028" i="10"/>
  <c r="U1029" i="10"/>
  <c r="U1030" i="10"/>
  <c r="U1031" i="10"/>
  <c r="U1032" i="10"/>
  <c r="U1033" i="10"/>
  <c r="U1034" i="10"/>
  <c r="U1035" i="10"/>
  <c r="U1036" i="10"/>
  <c r="U1037" i="10"/>
  <c r="U1038" i="10"/>
  <c r="U1039" i="10"/>
  <c r="U1040" i="10"/>
  <c r="U1041" i="10"/>
  <c r="U1042" i="10"/>
  <c r="U1043" i="10"/>
  <c r="U1044" i="10"/>
  <c r="U1045" i="10"/>
  <c r="U1046" i="10"/>
  <c r="U1047" i="10"/>
  <c r="U1048" i="10"/>
  <c r="U1049" i="10"/>
  <c r="U1050" i="10"/>
  <c r="U1051" i="10"/>
  <c r="U1052" i="10"/>
  <c r="U1053" i="10"/>
  <c r="U1054" i="10"/>
  <c r="U1055" i="10"/>
  <c r="U1056" i="10"/>
  <c r="U1057" i="10"/>
  <c r="U1058" i="10"/>
  <c r="U1059" i="10"/>
  <c r="U1060" i="10"/>
  <c r="U1061" i="10"/>
  <c r="U1062" i="10"/>
  <c r="U1063" i="10"/>
  <c r="U1064" i="10"/>
  <c r="U1065" i="10"/>
  <c r="U1066" i="10"/>
  <c r="U1067" i="10"/>
  <c r="U1068" i="10"/>
  <c r="U1069" i="10"/>
  <c r="U1070" i="10"/>
  <c r="U1071" i="10"/>
  <c r="U1072" i="10"/>
  <c r="U1073" i="10"/>
  <c r="U1074" i="10"/>
  <c r="U1075" i="10"/>
  <c r="U1076" i="10"/>
  <c r="U1077" i="10"/>
  <c r="U1078" i="10"/>
  <c r="U1079" i="10"/>
  <c r="U1080" i="10"/>
  <c r="U1081" i="10"/>
  <c r="U1082" i="10"/>
  <c r="U1083" i="10"/>
  <c r="U1084" i="10"/>
  <c r="U1085" i="10"/>
  <c r="U1086" i="10"/>
  <c r="U1087" i="10"/>
  <c r="U1088" i="10"/>
  <c r="U1089" i="10"/>
  <c r="U1090" i="10"/>
  <c r="U1091" i="10"/>
  <c r="U1092" i="10"/>
  <c r="U1093" i="10"/>
  <c r="U1094" i="10"/>
  <c r="U1095" i="10"/>
  <c r="U1096" i="10"/>
  <c r="U1097" i="10"/>
  <c r="U1098" i="10"/>
  <c r="U1099" i="10"/>
  <c r="U1100" i="10"/>
  <c r="U1101" i="10"/>
  <c r="U1102" i="10"/>
  <c r="U1103" i="10"/>
  <c r="U1104" i="10"/>
  <c r="U1105" i="10"/>
  <c r="U1106" i="10"/>
  <c r="U1107" i="10"/>
  <c r="U1108" i="10"/>
  <c r="U1109" i="10"/>
  <c r="U1110" i="10"/>
  <c r="U1111" i="10"/>
  <c r="U1112" i="10"/>
  <c r="U1113" i="10"/>
  <c r="U1114" i="10"/>
  <c r="U1115" i="10"/>
  <c r="U1116" i="10"/>
  <c r="U1117" i="10"/>
  <c r="U1118" i="10"/>
  <c r="U1119" i="10"/>
  <c r="U1120" i="10"/>
  <c r="U1121" i="10"/>
  <c r="U1122" i="10"/>
  <c r="U1123" i="10"/>
  <c r="U1124" i="10"/>
  <c r="U1125" i="10"/>
  <c r="U1126" i="10"/>
  <c r="U1127" i="10"/>
  <c r="U1128" i="10"/>
  <c r="U1129" i="10"/>
  <c r="U1130" i="10"/>
  <c r="U1131" i="10"/>
  <c r="U1132" i="10"/>
  <c r="U1133" i="10"/>
  <c r="U1134" i="10"/>
  <c r="U1135" i="10"/>
  <c r="U1136" i="10"/>
  <c r="U1137" i="10"/>
  <c r="U1138" i="10"/>
  <c r="U1139" i="10"/>
  <c r="U1140" i="10"/>
  <c r="U1141" i="10"/>
  <c r="U1142" i="10"/>
  <c r="U1143" i="10"/>
  <c r="U1144" i="10"/>
  <c r="U1145" i="10"/>
  <c r="U1146" i="10"/>
  <c r="U1147" i="10"/>
  <c r="U1148" i="10"/>
  <c r="U1149" i="10"/>
  <c r="U1150" i="10"/>
  <c r="U1151" i="10"/>
  <c r="U1152" i="10"/>
  <c r="U1153" i="10"/>
  <c r="U1154" i="10"/>
  <c r="U1155" i="10"/>
  <c r="U1156" i="10"/>
  <c r="U1157" i="10"/>
  <c r="U1158" i="10"/>
  <c r="U1159" i="10"/>
  <c r="U1160" i="10"/>
  <c r="U1161" i="10"/>
  <c r="U1162" i="10"/>
  <c r="U1163" i="10"/>
  <c r="U1164" i="10"/>
  <c r="U1165" i="10"/>
  <c r="U1166" i="10"/>
  <c r="U1167" i="10"/>
  <c r="U1168" i="10"/>
  <c r="U1169" i="10"/>
  <c r="U1170" i="10"/>
  <c r="U1171" i="10"/>
  <c r="U1172" i="10"/>
  <c r="U1173" i="10"/>
  <c r="U1174" i="10"/>
  <c r="U1175" i="10"/>
  <c r="U1176" i="10"/>
  <c r="U1177" i="10"/>
  <c r="U1178" i="10"/>
  <c r="U1179" i="10"/>
  <c r="U1180" i="10"/>
  <c r="U1181" i="10"/>
  <c r="U1182" i="10"/>
  <c r="U1183" i="10"/>
  <c r="U1184" i="10"/>
  <c r="U1185" i="10"/>
  <c r="U1186" i="10"/>
  <c r="U1187" i="10"/>
  <c r="U1188" i="10"/>
  <c r="U1189" i="10"/>
  <c r="U1190" i="10"/>
  <c r="U1191" i="10"/>
  <c r="U1192" i="10"/>
  <c r="U1193" i="10"/>
  <c r="U1194" i="10"/>
  <c r="U1195" i="10"/>
  <c r="U1196" i="10"/>
  <c r="U1197" i="10"/>
  <c r="U638" i="10"/>
  <c r="U639" i="10"/>
  <c r="U640" i="10"/>
  <c r="N684" i="7" l="1"/>
  <c r="U3" i="10" l="1"/>
  <c r="U4" i="10"/>
  <c r="U5" i="10"/>
  <c r="U6" i="10"/>
  <c r="U7" i="10"/>
  <c r="U8" i="10"/>
  <c r="U9" i="10"/>
  <c r="U10" i="10"/>
  <c r="U11" i="10"/>
  <c r="U12" i="10"/>
  <c r="U13" i="10"/>
  <c r="U14" i="10"/>
  <c r="U15" i="10"/>
  <c r="U16" i="10"/>
  <c r="U17" i="10"/>
  <c r="U18" i="10"/>
  <c r="U19" i="10"/>
  <c r="U20" i="10"/>
  <c r="U21" i="10"/>
  <c r="U22" i="10"/>
  <c r="U23" i="10"/>
  <c r="U24" i="10"/>
  <c r="U25" i="10"/>
  <c r="U26" i="10"/>
  <c r="U27" i="10"/>
  <c r="U28" i="10"/>
  <c r="U29" i="10"/>
  <c r="U30" i="10"/>
  <c r="U31" i="10"/>
  <c r="U32" i="10"/>
  <c r="U33" i="10"/>
  <c r="U34" i="10"/>
  <c r="U35" i="10"/>
  <c r="U36" i="10"/>
  <c r="U37" i="10"/>
  <c r="U38" i="10"/>
  <c r="U39" i="10"/>
  <c r="U40" i="10"/>
  <c r="U41" i="10"/>
  <c r="U42" i="10"/>
  <c r="U43" i="10"/>
  <c r="U44" i="10"/>
  <c r="U45" i="10"/>
  <c r="U46" i="10"/>
  <c r="U47" i="10"/>
  <c r="U48" i="10"/>
  <c r="U49" i="10"/>
  <c r="U50" i="10"/>
  <c r="U51" i="10"/>
  <c r="U52" i="10"/>
  <c r="U53" i="10"/>
  <c r="U54" i="10"/>
  <c r="U55" i="10"/>
  <c r="U56" i="10"/>
  <c r="U57" i="10"/>
  <c r="U58" i="10"/>
  <c r="U59" i="10"/>
  <c r="U60" i="10"/>
  <c r="U61" i="10"/>
  <c r="U62" i="10"/>
  <c r="U63" i="10"/>
  <c r="U64" i="10"/>
  <c r="U65" i="10"/>
  <c r="U66" i="10"/>
  <c r="U67" i="10"/>
  <c r="U68" i="10"/>
  <c r="U69" i="10"/>
  <c r="U70" i="10"/>
  <c r="U71" i="10"/>
  <c r="U72" i="10"/>
  <c r="U73" i="10"/>
  <c r="U74" i="10"/>
  <c r="U75" i="10"/>
  <c r="U76" i="10"/>
  <c r="U77" i="10"/>
  <c r="U78" i="10"/>
  <c r="U79" i="10"/>
  <c r="U80" i="10"/>
  <c r="U81" i="10"/>
  <c r="U82" i="10"/>
  <c r="U83" i="10"/>
  <c r="U84" i="10"/>
  <c r="U85" i="10"/>
  <c r="U86" i="10"/>
  <c r="U87" i="10"/>
  <c r="U88" i="10"/>
  <c r="U89" i="10"/>
  <c r="U90" i="10"/>
  <c r="U91" i="10"/>
  <c r="U92" i="10"/>
  <c r="U93" i="10"/>
  <c r="U94" i="10"/>
  <c r="U95" i="10"/>
  <c r="U96" i="10"/>
  <c r="U97" i="10"/>
  <c r="U98" i="10"/>
  <c r="U99" i="10"/>
  <c r="U100" i="10"/>
  <c r="U101" i="10"/>
  <c r="U102" i="10"/>
  <c r="U103" i="10"/>
  <c r="U104" i="10"/>
  <c r="U105" i="10"/>
  <c r="U106" i="10"/>
  <c r="U107" i="10"/>
  <c r="U108" i="10"/>
  <c r="U109" i="10"/>
  <c r="U110" i="10"/>
  <c r="U111" i="10"/>
  <c r="U112" i="10"/>
  <c r="U113" i="10"/>
  <c r="U114" i="10"/>
  <c r="U115" i="10"/>
  <c r="U116" i="10"/>
  <c r="U117" i="10"/>
  <c r="U118" i="10"/>
  <c r="U119" i="10"/>
  <c r="U120" i="10"/>
  <c r="U121" i="10"/>
  <c r="U122" i="10"/>
  <c r="U123" i="10"/>
  <c r="U124" i="10"/>
  <c r="U125" i="10"/>
  <c r="U126" i="10"/>
  <c r="U127" i="10"/>
  <c r="U128" i="10"/>
  <c r="U129" i="10"/>
  <c r="U130" i="10"/>
  <c r="U131" i="10"/>
  <c r="U132" i="10"/>
  <c r="U133" i="10"/>
  <c r="U134" i="10"/>
  <c r="U135" i="10"/>
  <c r="U136" i="10"/>
  <c r="U137" i="10"/>
  <c r="U138" i="10"/>
  <c r="U139" i="10"/>
  <c r="U140" i="10"/>
  <c r="U141" i="10"/>
  <c r="U142" i="10"/>
  <c r="U143" i="10"/>
  <c r="U144" i="10"/>
  <c r="U145" i="10"/>
  <c r="U146" i="10"/>
  <c r="U147" i="10"/>
  <c r="U148" i="10"/>
  <c r="U149" i="10"/>
  <c r="U150" i="10"/>
  <c r="U151" i="10"/>
  <c r="U152" i="10"/>
  <c r="U153" i="10"/>
  <c r="U154" i="10"/>
  <c r="U155" i="10"/>
  <c r="U156" i="10"/>
  <c r="U157" i="10"/>
  <c r="U158" i="10"/>
  <c r="U159" i="10"/>
  <c r="U160" i="10"/>
  <c r="U161" i="10"/>
  <c r="U162" i="10"/>
  <c r="U163" i="10"/>
  <c r="U164" i="10"/>
  <c r="U165" i="10"/>
  <c r="U166" i="10"/>
  <c r="U167" i="10"/>
  <c r="U168" i="10"/>
  <c r="U169" i="10"/>
  <c r="U170" i="10"/>
  <c r="U171" i="10"/>
  <c r="U172" i="10"/>
  <c r="U173" i="10"/>
  <c r="U174" i="10"/>
  <c r="U175" i="10"/>
  <c r="U176" i="10"/>
  <c r="U177" i="10"/>
  <c r="U178" i="10"/>
  <c r="U179" i="10"/>
  <c r="U180" i="10"/>
  <c r="U181" i="10"/>
  <c r="U182" i="10"/>
  <c r="U183" i="10"/>
  <c r="U184" i="10"/>
  <c r="U185" i="10"/>
  <c r="U186" i="10"/>
  <c r="U187" i="10"/>
  <c r="U188" i="10"/>
  <c r="U189" i="10"/>
  <c r="U190" i="10"/>
  <c r="U191" i="10"/>
  <c r="U192" i="10"/>
  <c r="U193" i="10"/>
  <c r="U194" i="10"/>
  <c r="U195" i="10"/>
  <c r="U196" i="10"/>
  <c r="U197" i="10"/>
  <c r="U198" i="10"/>
  <c r="U199" i="10"/>
  <c r="U200" i="10"/>
  <c r="U201" i="10"/>
  <c r="U202" i="10"/>
  <c r="U203" i="10"/>
  <c r="U204" i="10"/>
  <c r="U205" i="10"/>
  <c r="U206" i="10"/>
  <c r="U207" i="10"/>
  <c r="U208" i="10"/>
  <c r="U209" i="10"/>
  <c r="U210" i="10"/>
  <c r="U211" i="10"/>
  <c r="U212" i="10"/>
  <c r="U213" i="10"/>
  <c r="U214" i="10"/>
  <c r="U215" i="10"/>
  <c r="U216" i="10"/>
  <c r="U217" i="10"/>
  <c r="U218" i="10"/>
  <c r="U219" i="10"/>
  <c r="U220" i="10"/>
  <c r="U221" i="10"/>
  <c r="U222" i="10"/>
  <c r="U223" i="10"/>
  <c r="U224" i="10"/>
  <c r="U225" i="10"/>
  <c r="U226" i="10"/>
  <c r="U227" i="10"/>
  <c r="U228" i="10"/>
  <c r="U229" i="10"/>
  <c r="U230" i="10"/>
  <c r="U231" i="10"/>
  <c r="U232" i="10"/>
  <c r="U233" i="10"/>
  <c r="U234" i="10"/>
  <c r="U235" i="10"/>
  <c r="U236" i="10"/>
  <c r="U237" i="10"/>
  <c r="U238" i="10"/>
  <c r="U239" i="10"/>
  <c r="U240" i="10"/>
  <c r="U241" i="10"/>
  <c r="U242" i="10"/>
  <c r="U243" i="10"/>
  <c r="U244" i="10"/>
  <c r="U245" i="10"/>
  <c r="U246" i="10"/>
  <c r="U247" i="10"/>
  <c r="U248" i="10"/>
  <c r="U249" i="10"/>
  <c r="U250" i="10"/>
  <c r="U251" i="10"/>
  <c r="U252" i="10"/>
  <c r="U253" i="10"/>
  <c r="U254" i="10"/>
  <c r="U255" i="10"/>
  <c r="U256" i="10"/>
  <c r="U257" i="10"/>
  <c r="U258" i="10"/>
  <c r="U259" i="10"/>
  <c r="U260" i="10"/>
  <c r="U261" i="10"/>
  <c r="U262" i="10"/>
  <c r="U263" i="10"/>
  <c r="U264" i="10"/>
  <c r="U265" i="10"/>
  <c r="U266" i="10"/>
  <c r="U267" i="10"/>
  <c r="U268" i="10"/>
  <c r="U269" i="10"/>
  <c r="U270" i="10"/>
  <c r="U271" i="10"/>
  <c r="U272" i="10"/>
  <c r="U273" i="10"/>
  <c r="U274" i="10"/>
  <c r="U275" i="10"/>
  <c r="U276" i="10"/>
  <c r="U277" i="10"/>
  <c r="U278" i="10"/>
  <c r="U279" i="10"/>
  <c r="U280" i="10"/>
  <c r="U281" i="10"/>
  <c r="U282" i="10"/>
  <c r="U283" i="10"/>
  <c r="U284" i="10"/>
  <c r="U285" i="10"/>
  <c r="U286" i="10"/>
  <c r="U287" i="10"/>
  <c r="U288" i="10"/>
  <c r="U289" i="10"/>
  <c r="U290" i="10"/>
  <c r="U291" i="10"/>
  <c r="U292" i="10"/>
  <c r="U293" i="10"/>
  <c r="U294" i="10"/>
  <c r="U295" i="10"/>
  <c r="U296" i="10"/>
  <c r="U297" i="10"/>
  <c r="U298" i="10"/>
  <c r="U299" i="10"/>
  <c r="U300" i="10"/>
  <c r="U301" i="10"/>
  <c r="U302" i="10"/>
  <c r="U303" i="10"/>
  <c r="U304" i="10"/>
  <c r="U305" i="10"/>
  <c r="U306" i="10"/>
  <c r="U307" i="10"/>
  <c r="U308" i="10"/>
  <c r="U309" i="10"/>
  <c r="U310" i="10"/>
  <c r="U311" i="10"/>
  <c r="U312" i="10"/>
  <c r="U313" i="10"/>
  <c r="U314" i="10"/>
  <c r="U315" i="10"/>
  <c r="U316" i="10"/>
  <c r="U317" i="10"/>
  <c r="U318" i="10"/>
  <c r="U319" i="10"/>
  <c r="U320" i="10"/>
  <c r="U321" i="10"/>
  <c r="U322" i="10"/>
  <c r="U323" i="10"/>
  <c r="U324" i="10"/>
  <c r="U325" i="10"/>
  <c r="U326" i="10"/>
  <c r="U327" i="10"/>
  <c r="U328" i="10"/>
  <c r="U329" i="10"/>
  <c r="U330" i="10"/>
  <c r="U331" i="10"/>
  <c r="U332" i="10"/>
  <c r="U333" i="10"/>
  <c r="U334" i="10"/>
  <c r="U335" i="10"/>
  <c r="U336" i="10"/>
  <c r="U337" i="10"/>
  <c r="U338" i="10"/>
  <c r="U339" i="10"/>
  <c r="U340" i="10"/>
  <c r="U341" i="10"/>
  <c r="U342" i="10"/>
  <c r="U343" i="10"/>
  <c r="U344" i="10"/>
  <c r="U345" i="10"/>
  <c r="U346" i="10"/>
  <c r="U347" i="10"/>
  <c r="U348" i="10"/>
  <c r="U349" i="10"/>
  <c r="U350" i="10"/>
  <c r="U351" i="10"/>
  <c r="U352" i="10"/>
  <c r="U353" i="10"/>
  <c r="U354" i="10"/>
  <c r="U355" i="10"/>
  <c r="U356" i="10"/>
  <c r="U357" i="10"/>
  <c r="U358" i="10"/>
  <c r="U359" i="10"/>
  <c r="U360" i="10"/>
  <c r="U361" i="10"/>
  <c r="U362" i="10"/>
  <c r="U363" i="10"/>
  <c r="U364" i="10"/>
  <c r="U365" i="10"/>
  <c r="U366" i="10"/>
  <c r="U367" i="10"/>
  <c r="U368" i="10"/>
  <c r="U369" i="10"/>
  <c r="U370" i="10"/>
  <c r="U371" i="10"/>
  <c r="U372" i="10"/>
  <c r="U373" i="10"/>
  <c r="U374" i="10"/>
  <c r="U375" i="10"/>
  <c r="U376" i="10"/>
  <c r="U377" i="10"/>
  <c r="U378" i="10"/>
  <c r="U379" i="10"/>
  <c r="U380" i="10"/>
  <c r="U381" i="10"/>
  <c r="U382" i="10"/>
  <c r="U383" i="10"/>
  <c r="U384" i="10"/>
  <c r="U385" i="10"/>
  <c r="U386" i="10"/>
  <c r="U387" i="10"/>
  <c r="U388" i="10"/>
  <c r="U389" i="10"/>
  <c r="U390" i="10"/>
  <c r="U391" i="10"/>
  <c r="U392" i="10"/>
  <c r="U393" i="10"/>
  <c r="U394" i="10"/>
  <c r="U395" i="10"/>
  <c r="U396" i="10"/>
  <c r="U397" i="10"/>
  <c r="U398" i="10"/>
  <c r="U399" i="10"/>
  <c r="U400" i="10"/>
  <c r="U401" i="10"/>
  <c r="U402" i="10"/>
  <c r="U403" i="10"/>
  <c r="U404" i="10"/>
  <c r="U405" i="10"/>
  <c r="U406" i="10"/>
  <c r="U407" i="10"/>
  <c r="U408" i="10"/>
  <c r="U409" i="10"/>
  <c r="U410" i="10"/>
  <c r="U411" i="10"/>
  <c r="U412" i="10"/>
  <c r="U413" i="10"/>
  <c r="U414" i="10"/>
  <c r="U415" i="10"/>
  <c r="U416" i="10"/>
  <c r="U417" i="10"/>
  <c r="U418" i="10"/>
  <c r="U419" i="10"/>
  <c r="U420" i="10"/>
  <c r="U421" i="10"/>
  <c r="U422" i="10"/>
  <c r="U423" i="10"/>
  <c r="U424" i="10"/>
  <c r="U425" i="10"/>
  <c r="U426" i="10"/>
  <c r="U427" i="10"/>
  <c r="U428" i="10"/>
  <c r="U429" i="10"/>
  <c r="U430" i="10"/>
  <c r="U431" i="10"/>
  <c r="U432" i="10"/>
  <c r="U433" i="10"/>
  <c r="U434" i="10"/>
  <c r="U435" i="10"/>
  <c r="U436" i="10"/>
  <c r="U437" i="10"/>
  <c r="U438" i="10"/>
  <c r="U439" i="10"/>
  <c r="U440" i="10"/>
  <c r="U441" i="10"/>
  <c r="U442" i="10"/>
  <c r="U443" i="10"/>
  <c r="U444" i="10"/>
  <c r="U445" i="10"/>
  <c r="U446" i="10"/>
  <c r="U447" i="10"/>
  <c r="U448" i="10"/>
  <c r="U449" i="10"/>
  <c r="U450" i="10"/>
  <c r="U451" i="10"/>
  <c r="U452" i="10"/>
  <c r="U453" i="10"/>
  <c r="U454" i="10"/>
  <c r="U455" i="10"/>
  <c r="U456" i="10"/>
  <c r="U457" i="10"/>
  <c r="U458" i="10"/>
  <c r="U459" i="10"/>
  <c r="U460" i="10"/>
  <c r="U461" i="10"/>
  <c r="U462" i="10"/>
  <c r="U463" i="10"/>
  <c r="U464" i="10"/>
  <c r="U465" i="10"/>
  <c r="U466" i="10"/>
  <c r="U467" i="10"/>
  <c r="U468" i="10"/>
  <c r="U469" i="10"/>
  <c r="U470" i="10"/>
  <c r="U471" i="10"/>
  <c r="U472" i="10"/>
  <c r="U473" i="10"/>
  <c r="U474" i="10"/>
  <c r="U475" i="10"/>
  <c r="U476" i="10"/>
  <c r="U477" i="10"/>
  <c r="U478" i="10"/>
  <c r="U479" i="10"/>
  <c r="U480" i="10"/>
  <c r="U481" i="10"/>
  <c r="U482" i="10"/>
  <c r="U483" i="10"/>
  <c r="U484" i="10"/>
  <c r="U485" i="10"/>
  <c r="U486" i="10"/>
  <c r="U487" i="10"/>
  <c r="U488" i="10"/>
  <c r="U489" i="10"/>
  <c r="U490" i="10"/>
  <c r="U491" i="10"/>
  <c r="U492" i="10"/>
  <c r="U493" i="10"/>
  <c r="U494" i="10"/>
  <c r="U495" i="10"/>
  <c r="U496" i="10"/>
  <c r="U497" i="10"/>
  <c r="U498" i="10"/>
  <c r="U499" i="10"/>
  <c r="U500" i="10"/>
  <c r="U501" i="10"/>
  <c r="U502" i="10"/>
  <c r="U503" i="10"/>
  <c r="U504" i="10"/>
  <c r="U505" i="10"/>
  <c r="U506" i="10"/>
  <c r="U507" i="10"/>
  <c r="U508" i="10"/>
  <c r="U509" i="10"/>
  <c r="U510" i="10"/>
  <c r="U511" i="10"/>
  <c r="U512" i="10"/>
  <c r="U513" i="10"/>
  <c r="U514" i="10"/>
  <c r="U515" i="10"/>
  <c r="U516" i="10"/>
  <c r="U517" i="10"/>
  <c r="U518" i="10"/>
  <c r="U519" i="10"/>
  <c r="U520" i="10"/>
  <c r="U521" i="10"/>
  <c r="U522" i="10"/>
  <c r="U523" i="10"/>
  <c r="U524" i="10"/>
  <c r="U525" i="10"/>
  <c r="U526" i="10"/>
  <c r="U527" i="10"/>
  <c r="U528" i="10"/>
  <c r="U529" i="10"/>
  <c r="U530" i="10"/>
  <c r="U531" i="10"/>
  <c r="U532" i="10"/>
  <c r="U533" i="10"/>
  <c r="U534" i="10"/>
  <c r="U535" i="10"/>
  <c r="U536" i="10"/>
  <c r="U537" i="10"/>
  <c r="U538" i="10"/>
  <c r="U539" i="10"/>
  <c r="U540" i="10"/>
  <c r="U541" i="10"/>
  <c r="U542" i="10"/>
  <c r="U543" i="10"/>
  <c r="U544" i="10"/>
  <c r="U545" i="10"/>
  <c r="U546" i="10"/>
  <c r="U547" i="10"/>
  <c r="U548" i="10"/>
  <c r="U549" i="10"/>
  <c r="U550" i="10"/>
  <c r="U551" i="10"/>
  <c r="U552" i="10"/>
  <c r="U553" i="10"/>
  <c r="U554" i="10"/>
  <c r="U555" i="10"/>
  <c r="U556" i="10"/>
  <c r="U557" i="10"/>
  <c r="U558" i="10"/>
  <c r="U559" i="10"/>
  <c r="U560" i="10"/>
  <c r="U561" i="10"/>
  <c r="U562" i="10"/>
  <c r="U563" i="10"/>
  <c r="U564" i="10"/>
  <c r="U565" i="10"/>
  <c r="U566" i="10"/>
  <c r="U567" i="10"/>
  <c r="U568" i="10"/>
  <c r="U569" i="10"/>
  <c r="U570" i="10"/>
  <c r="U571" i="10"/>
  <c r="U572" i="10"/>
  <c r="U573" i="10"/>
  <c r="U574" i="10"/>
  <c r="U575" i="10"/>
  <c r="U576" i="10"/>
  <c r="U577" i="10"/>
  <c r="U578" i="10"/>
  <c r="U579" i="10"/>
  <c r="U580" i="10"/>
  <c r="U581" i="10"/>
  <c r="U582" i="10"/>
  <c r="U583" i="10"/>
  <c r="U584" i="10"/>
  <c r="U585" i="10"/>
  <c r="U586" i="10"/>
  <c r="U587" i="10"/>
  <c r="U588" i="10"/>
  <c r="U589" i="10"/>
  <c r="U590" i="10"/>
  <c r="U591" i="10"/>
  <c r="U592" i="10"/>
  <c r="U593" i="10"/>
  <c r="U594" i="10"/>
  <c r="U595" i="10"/>
  <c r="U596" i="10"/>
  <c r="U597" i="10"/>
  <c r="U598" i="10"/>
  <c r="U599" i="10"/>
  <c r="U600" i="10"/>
  <c r="U601" i="10"/>
  <c r="U602" i="10"/>
  <c r="U603" i="10"/>
  <c r="U604" i="10"/>
  <c r="U605" i="10"/>
  <c r="U606" i="10"/>
  <c r="U607" i="10"/>
  <c r="U608" i="10"/>
  <c r="U609" i="10"/>
  <c r="U610" i="10"/>
  <c r="U611" i="10"/>
  <c r="U612" i="10"/>
  <c r="U613" i="10"/>
  <c r="U614" i="10"/>
  <c r="U615" i="10"/>
  <c r="U616" i="10"/>
  <c r="U617" i="10"/>
  <c r="U618" i="10"/>
  <c r="U619" i="10"/>
  <c r="U620" i="10"/>
  <c r="U621" i="10"/>
  <c r="U622" i="10"/>
  <c r="U623" i="10"/>
  <c r="U624" i="10"/>
  <c r="U625" i="10"/>
  <c r="U626" i="10"/>
  <c r="U627" i="10"/>
  <c r="U628" i="10"/>
  <c r="U629" i="10"/>
  <c r="U630" i="10"/>
  <c r="U631" i="10"/>
  <c r="U632" i="10"/>
  <c r="U633" i="10"/>
  <c r="U634" i="10"/>
  <c r="U635" i="10"/>
  <c r="U636" i="10"/>
  <c r="U637" i="10"/>
  <c r="D19" i="6" l="1"/>
  <c r="U6244" i="10" l="1"/>
  <c r="O6244" i="10"/>
  <c r="I4" i="12" s="1"/>
  <c r="I5" i="12" s="1"/>
  <c r="I9" i="12" s="1"/>
  <c r="V6244" i="10"/>
  <c r="U1245" i="8"/>
  <c r="R1245" i="8"/>
  <c r="Q1245" i="8"/>
  <c r="H4" i="12" s="1"/>
  <c r="H9" i="12" s="1"/>
  <c r="W1245" i="8"/>
  <c r="Q684" i="7"/>
  <c r="P684" i="7"/>
  <c r="P688" i="7" s="1"/>
  <c r="L684" i="7"/>
  <c r="F14" i="12" s="1"/>
  <c r="F15" i="12" s="1"/>
  <c r="F18" i="12" s="1"/>
  <c r="I684" i="7"/>
  <c r="G14" i="12" s="1"/>
  <c r="S684" i="7"/>
  <c r="G4" i="6"/>
  <c r="F4" i="6"/>
  <c r="I14" i="12" l="1"/>
  <c r="I15" i="12" s="1"/>
  <c r="K9" i="12"/>
  <c r="J4" i="6"/>
  <c r="D4" i="6" s="1"/>
  <c r="D9" i="5"/>
  <c r="L9" i="12" l="1"/>
  <c r="K13" i="12"/>
  <c r="K14" i="12" s="1"/>
  <c r="L14" i="12" s="1"/>
  <c r="G18" i="12" s="1"/>
  <c r="G19" i="12" s="1"/>
  <c r="H18" i="12" s="1"/>
  <c r="J18" i="12" s="1"/>
  <c r="D9" i="9"/>
  <c r="D10" i="9" s="1"/>
  <c r="D11" i="9" s="1"/>
  <c r="L16" i="12" l="1"/>
  <c r="M10" i="12"/>
  <c r="D22" i="9"/>
  <c r="D18" i="5" l="1"/>
  <c r="D18" i="6" l="1"/>
</calcChain>
</file>

<file path=xl/comments1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6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2.xml><?xml version="1.0" encoding="utf-8"?>
<comments xmlns="http://schemas.openxmlformats.org/spreadsheetml/2006/main">
  <authors>
    <author>pablo</author>
    <author>Lenovo</author>
  </authors>
  <commentList>
    <comment ref="H179" authorId="0">
      <text>
        <r>
          <rPr>
            <b/>
            <sz val="9"/>
            <color indexed="81"/>
            <rFont val="Tahoma"/>
            <family val="2"/>
          </rPr>
          <t>pablo:</t>
        </r>
        <r>
          <rPr>
            <sz val="9"/>
            <color indexed="81"/>
            <rFont val="Tahoma"/>
            <family val="2"/>
          </rPr>
          <t xml:space="preserve">
REMOLELACION VENTANAS CORREDIZAS DIVISIONES CON PUERTAS
</t>
        </r>
      </text>
    </comment>
    <comment ref="H604" authorId="1">
      <text>
        <r>
          <rPr>
            <b/>
            <sz val="9"/>
            <color indexed="81"/>
            <rFont val="Tahoma"/>
            <family val="2"/>
          </rPr>
          <t>Lenovo:</t>
        </r>
        <r>
          <rPr>
            <sz val="9"/>
            <color indexed="81"/>
            <rFont val="Tahoma"/>
            <family val="2"/>
          </rPr>
          <t xml:space="preserve">
UNIDAD DE PODER HIDRAULICA PARA MAQUINA BLOQUERA</t>
        </r>
      </text>
    </comment>
  </commentList>
</comments>
</file>

<file path=xl/comments3.xml><?xml version="1.0" encoding="utf-8"?>
<comments xmlns="http://schemas.openxmlformats.org/spreadsheetml/2006/main">
  <authors>
    <author>despacho rivas</author>
  </authors>
  <commentList>
    <comment ref="B4" authorId="0">
      <text>
        <r>
          <rPr>
            <b/>
            <sz val="9"/>
            <color indexed="81"/>
            <rFont val="Tahoma"/>
            <family val="2"/>
          </rPr>
          <t>CLASE DE DOC:</t>
        </r>
        <r>
          <rPr>
            <sz val="9"/>
            <color indexed="81"/>
            <rFont val="Tahoma"/>
            <family val="2"/>
          </rPr>
          <t xml:space="preserve">
1 IMPRESO POR IMPRENTA
2 FORMLARIO UNICO
3 OTROS</t>
        </r>
      </text>
    </commen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03 CCF
05 NC
06 ND
12 DECLA DE MERCANCIA
13 MANDA DE INGRESO
</t>
        </r>
      </text>
    </comment>
  </commentList>
</comments>
</file>

<file path=xl/comments4.xml><?xml version="1.0" encoding="utf-8"?>
<comments xmlns="http://schemas.openxmlformats.org/spreadsheetml/2006/main">
  <authors>
    <author>despacho rivas</author>
  </authors>
  <commentList>
    <comment ref="B5" authorId="0">
      <text>
        <r>
          <rPr>
            <b/>
            <sz val="9"/>
            <color indexed="81"/>
            <rFont val="Tahoma"/>
            <family val="2"/>
          </rPr>
          <t>TIPO DE DOC:</t>
        </r>
        <r>
          <rPr>
            <sz val="9"/>
            <color indexed="81"/>
            <rFont val="Tahoma"/>
            <family val="2"/>
          </rPr>
          <t xml:space="preserve">
01 FACTURA
02 FACTURA SIMPLIFICADA
10 TIQUETE
11 FAC EXPORTACION</t>
        </r>
      </text>
    </comment>
  </commentList>
</comments>
</file>

<file path=xl/sharedStrings.xml><?xml version="1.0" encoding="utf-8"?>
<sst xmlns="http://schemas.openxmlformats.org/spreadsheetml/2006/main" count="53326" uniqueCount="1016">
  <si>
    <t>03</t>
  </si>
  <si>
    <t>1</t>
  </si>
  <si>
    <t>FECHA</t>
  </si>
  <si>
    <t>CLASE DE DOC</t>
  </si>
  <si>
    <t>TIPO DE DOC</t>
  </si>
  <si>
    <t>CORRELATIVO</t>
  </si>
  <si>
    <t>NIT PROV</t>
  </si>
  <si>
    <t>C. EXENTAS</t>
  </si>
  <si>
    <t>I. EXENTAS</t>
  </si>
  <si>
    <t>IMPOR EX</t>
  </si>
  <si>
    <t>C. GRAVADA</t>
  </si>
  <si>
    <t>INTER GRAVA</t>
  </si>
  <si>
    <t>IMPOR SERV</t>
  </si>
  <si>
    <t>IMPOR BIENES</t>
  </si>
  <si>
    <t>IVA</t>
  </si>
  <si>
    <t>TOTAL C.</t>
  </si>
  <si>
    <t>ANEXO 3</t>
  </si>
  <si>
    <t>MES</t>
  </si>
  <si>
    <t>ANEXO</t>
  </si>
  <si>
    <t>TOTAL VENTA</t>
  </si>
  <si>
    <t>D. FISCAL A 3</t>
  </si>
  <si>
    <t>V CTA DE 3</t>
  </si>
  <si>
    <t>D.FISCAL</t>
  </si>
  <si>
    <t>V. GRAVADA</t>
  </si>
  <si>
    <t>NIT DE CLIENTE</t>
  </si>
  <si>
    <t>CONTROL</t>
  </si>
  <si>
    <t>N° DOC</t>
  </si>
  <si>
    <t xml:space="preserve">SERIE </t>
  </si>
  <si>
    <t>N° DE RESOLUCION</t>
  </si>
  <si>
    <t>ANULADO</t>
  </si>
  <si>
    <t>MARIA ELENA ZUNIGA VDA DE ALVARENGA</t>
  </si>
  <si>
    <t>BUFISA S.A DE C.V.</t>
  </si>
  <si>
    <t>06141905780037</t>
  </si>
  <si>
    <t>DAVID ANTONIO MOLINA SILVA</t>
  </si>
  <si>
    <t>06140807711154</t>
  </si>
  <si>
    <t>GRUPO VOLCANO, S.A DE C.V.</t>
  </si>
  <si>
    <t>06141202151072</t>
  </si>
  <si>
    <t>JUAN ANTONIO MONTERROSA HERNANDEZ</t>
  </si>
  <si>
    <t>03150707841020</t>
  </si>
  <si>
    <t>BLANCA LUZ BELLOSO DE GARCIA</t>
  </si>
  <si>
    <t>03062709630017</t>
  </si>
  <si>
    <t>DINORA MAGAÑA</t>
  </si>
  <si>
    <t>02020807510018</t>
  </si>
  <si>
    <t>UDP POLICLINICA</t>
  </si>
  <si>
    <t>02101901101017</t>
  </si>
  <si>
    <t>AVELARDO ESPINOZA RIVAS</t>
  </si>
  <si>
    <t>03150502711027</t>
  </si>
  <si>
    <t>CASAS AMERICANAS S.A DE C.V.</t>
  </si>
  <si>
    <t>06142702021058</t>
  </si>
  <si>
    <t>LOTICOMER S.A DE C.V.</t>
  </si>
  <si>
    <t>06143006101060</t>
  </si>
  <si>
    <t>ANA PATRICIA SALAVERRIA DE ESCOBAR</t>
  </si>
  <si>
    <t>96000310480018</t>
  </si>
  <si>
    <t>JOSE MARIA GUTIERREZ FLORES</t>
  </si>
  <si>
    <t>14012611611014</t>
  </si>
  <si>
    <t>RIGOBERTO SERRANO QUINTANILLA</t>
  </si>
  <si>
    <t>CELESTINO PEREZ JACOBO</t>
  </si>
  <si>
    <t>MARIA DEL SOCORRO ANCHETA</t>
  </si>
  <si>
    <t>02032202631017</t>
  </si>
  <si>
    <t>FRANCISCO JESUS MELARA SORIANO</t>
  </si>
  <si>
    <t>01081604851010</t>
  </si>
  <si>
    <t>MIGUEL HENRIQUEZ CHAVEZ</t>
  </si>
  <si>
    <t>03152810640022</t>
  </si>
  <si>
    <t>FRANCISCO ALEXANDER TOBAR CASTILLO</t>
  </si>
  <si>
    <t>03152212861010</t>
  </si>
  <si>
    <t>PROVEEDOR</t>
  </si>
  <si>
    <t>NIT</t>
  </si>
  <si>
    <t>2</t>
  </si>
  <si>
    <t>V CTA A 3ERO</t>
  </si>
  <si>
    <t>V ZONA FRAN</t>
  </si>
  <si>
    <t>EX SERVICE</t>
  </si>
  <si>
    <t>EX OUT CA</t>
  </si>
  <si>
    <t>EX IN CA</t>
  </si>
  <si>
    <t>V GRAVADAS</t>
  </si>
  <si>
    <t>V NO SUJETAS</t>
  </si>
  <si>
    <t>VENTAS NO</t>
  </si>
  <si>
    <t>V EXENTA</t>
  </si>
  <si>
    <t>VACIO</t>
  </si>
  <si>
    <t>FINAL</t>
  </si>
  <si>
    <t>CORRELTIVO</t>
  </si>
  <si>
    <t>SERIE</t>
  </si>
  <si>
    <t>RESOLUCION</t>
  </si>
  <si>
    <t>N PROVEEDOR</t>
  </si>
  <si>
    <t>NOMBRE DE CLIENTE</t>
  </si>
  <si>
    <t>VENTA NO SUJETA</t>
  </si>
  <si>
    <t>VENTA EXENTA</t>
  </si>
  <si>
    <t>VENTA TOTAL</t>
  </si>
  <si>
    <t>CORRELTIVO2</t>
  </si>
  <si>
    <t>FINAL3</t>
  </si>
  <si>
    <t>01</t>
  </si>
  <si>
    <t>/</t>
  </si>
  <si>
    <t>Total</t>
  </si>
  <si>
    <t>DUI</t>
  </si>
  <si>
    <t>ENERO</t>
  </si>
  <si>
    <t>21/01/2022</t>
  </si>
  <si>
    <t>15041RESIN041702021</t>
  </si>
  <si>
    <t>21BL000F</t>
  </si>
  <si>
    <t>03/01/2022</t>
  </si>
  <si>
    <t>04/01/2022</t>
  </si>
  <si>
    <t>05/01/2022</t>
  </si>
  <si>
    <t>06/01/2022</t>
  </si>
  <si>
    <t>07/01/2022</t>
  </si>
  <si>
    <t>08/01/2022</t>
  </si>
  <si>
    <t>10/01/2022</t>
  </si>
  <si>
    <t>11/01/2022</t>
  </si>
  <si>
    <t>12/01/2022</t>
  </si>
  <si>
    <t>13/01/2022</t>
  </si>
  <si>
    <t>14/01/2022</t>
  </si>
  <si>
    <t>15/01/2022</t>
  </si>
  <si>
    <t>17/01/2022</t>
  </si>
  <si>
    <t>18/01/2022</t>
  </si>
  <si>
    <t>19/01/2022</t>
  </si>
  <si>
    <t>20/01/2022</t>
  </si>
  <si>
    <t>22/01/2022</t>
  </si>
  <si>
    <t>24/01/2022</t>
  </si>
  <si>
    <t>25/01/2022</t>
  </si>
  <si>
    <t>26/01/2022</t>
  </si>
  <si>
    <t>27/01/2022</t>
  </si>
  <si>
    <t>28/01/2022</t>
  </si>
  <si>
    <t>29/01/2022</t>
  </si>
  <si>
    <t>31/01/2022</t>
  </si>
  <si>
    <t>05111302771027</t>
  </si>
  <si>
    <t>JOSE RIGOBERTO CORDOBA BARRERA</t>
  </si>
  <si>
    <t>06142603981015</t>
  </si>
  <si>
    <t>CEMEX EL SALVADOR, S.A DE C.V.</t>
  </si>
  <si>
    <t>12171306680010</t>
  </si>
  <si>
    <t>GRUPO Q EL SALVADOR S.A DE C.V.</t>
  </si>
  <si>
    <t>14152702711018</t>
  </si>
  <si>
    <t>OSMAR ANTONIO PORTILLO</t>
  </si>
  <si>
    <t>05030412821038</t>
  </si>
  <si>
    <t>JOSE GUILLERMO CRUZ PAREDES</t>
  </si>
  <si>
    <t>06141705790011</t>
  </si>
  <si>
    <t>INVERCALMA S.A DE C.V.</t>
  </si>
  <si>
    <t>12172509901024</t>
  </si>
  <si>
    <t>REPUESTOS Y SERVICIOS AUTOMOTRICES, S.A DE C.V.</t>
  </si>
  <si>
    <t>06142202770023</t>
  </si>
  <si>
    <t>INFRA DE EL SALVADOR, S.A DE C.V.</t>
  </si>
  <si>
    <t>03151510541013</t>
  </si>
  <si>
    <t>RIGOBERTO ANGEL PEREZ RAMIREZ</t>
  </si>
  <si>
    <t>06142707991055</t>
  </si>
  <si>
    <t>ESINSA EL SALVADOR S.A DE C.V.</t>
  </si>
  <si>
    <t>06141806991010</t>
  </si>
  <si>
    <t>CENTRAL HIDRAULICA S.A DE C.V.</t>
  </si>
  <si>
    <t>06141402560013</t>
  </si>
  <si>
    <t>FERRETERIA LA PALMA S.A DE C.V.</t>
  </si>
  <si>
    <t>05</t>
  </si>
  <si>
    <t>02101911710016</t>
  </si>
  <si>
    <t>ALMACENES VIDRI, S.A DE C.V.</t>
  </si>
  <si>
    <t>05091510071011</t>
  </si>
  <si>
    <t>28/12/2021</t>
  </si>
  <si>
    <t>AGROFERRETERIA SAN RAFAEL</t>
  </si>
  <si>
    <t>20/12/2021</t>
  </si>
  <si>
    <t>06140108580017</t>
  </si>
  <si>
    <t>FREUND S.A DE C.V.</t>
  </si>
  <si>
    <t>14/12/2021</t>
  </si>
  <si>
    <t>06140607191024</t>
  </si>
  <si>
    <t>GRUPO CUSCATLAN S.A DE C.V.</t>
  </si>
  <si>
    <t>06142305881032</t>
  </si>
  <si>
    <t>15/12/2021</t>
  </si>
  <si>
    <t xml:space="preserve">LABORATORIO SALVADOREÑO DE INGENIERIA </t>
  </si>
  <si>
    <t>06142010921011</t>
  </si>
  <si>
    <t>TS INGENIEROS</t>
  </si>
  <si>
    <t>06142711870044</t>
  </si>
  <si>
    <t>PROMOTORA COMERCIAL, S.A DE C.V.</t>
  </si>
  <si>
    <t>30/12/2021</t>
  </si>
  <si>
    <t>29/12/2021</t>
  </si>
  <si>
    <t>27/12/2021</t>
  </si>
  <si>
    <t>14162710661017</t>
  </si>
  <si>
    <t>JAVIER DANILO RUIZ MORALES</t>
  </si>
  <si>
    <t>03150309971011</t>
  </si>
  <si>
    <t>SO S.A DE C.V.</t>
  </si>
  <si>
    <t>06122308121011</t>
  </si>
  <si>
    <t>AUTOCONTROL S.A DE C.V.</t>
  </si>
  <si>
    <t>06142009161075</t>
  </si>
  <si>
    <t>COMERCIAL E.C.A. S.A DE C.V.</t>
  </si>
  <si>
    <t>05200406480012</t>
  </si>
  <si>
    <t>JOSE MARIA CALLES RODAS</t>
  </si>
  <si>
    <t>24/12/2021</t>
  </si>
  <si>
    <t>06141511770020</t>
  </si>
  <si>
    <t>26/11/2021</t>
  </si>
  <si>
    <t>CENTRAL DE RODAMIENTOS S.A DE C.V.</t>
  </si>
  <si>
    <t>12</t>
  </si>
  <si>
    <t>3</t>
  </si>
  <si>
    <t>2022</t>
  </si>
  <si>
    <t>20220242694</t>
  </si>
  <si>
    <t>QUANGONG MACHINERY CO LTD</t>
  </si>
  <si>
    <t>15041RESIN394542021</t>
  </si>
  <si>
    <t>21BL000C</t>
  </si>
  <si>
    <t>06141805151034</t>
  </si>
  <si>
    <t>TECNI INVERSIONES S.A DE C.V.</t>
  </si>
  <si>
    <t>03150604771016</t>
  </si>
  <si>
    <t>03072010651044</t>
  </si>
  <si>
    <t>ZOILA CACERES DE ALAS</t>
  </si>
  <si>
    <t>ANA CLORINDA  VASQUEZ MONTERROSA</t>
  </si>
  <si>
    <t>01080305841029</t>
  </si>
  <si>
    <t>SANTIAGO ALCIDES ORELLANA</t>
  </si>
  <si>
    <t>05180508791018</t>
  </si>
  <si>
    <t>SILVIA MARISELA CASTRO</t>
  </si>
  <si>
    <t>0</t>
  </si>
  <si>
    <t>03121503630014</t>
  </si>
  <si>
    <t>RENE DAVID ZAMORA</t>
  </si>
  <si>
    <t>01013110881051</t>
  </si>
  <si>
    <t>DARWIN ENRIQUE MENENDEZ</t>
  </si>
  <si>
    <t>06142602051022</t>
  </si>
  <si>
    <t>CORPORACION LEGAL INTERNACIONAL S.A DE C.V.</t>
  </si>
  <si>
    <t>01012107641019</t>
  </si>
  <si>
    <t>HUGO ERNESTO MAGAÑA</t>
  </si>
  <si>
    <t>06162910811012</t>
  </si>
  <si>
    <t>SANDRA PATRICIA SANCHEZ</t>
  </si>
  <si>
    <t>01022303681016</t>
  </si>
  <si>
    <t>DANILO EDGARDO GUZMAN</t>
  </si>
  <si>
    <t>03151502061010</t>
  </si>
  <si>
    <t>MARSE S.A DE C.V</t>
  </si>
  <si>
    <t>03121401720014</t>
  </si>
  <si>
    <t>JOSE ALBERTO ARIAS RAMIREZ</t>
  </si>
  <si>
    <t>03150812051019</t>
  </si>
  <si>
    <t>MC CONSTRUCTORES S.A DE C.V.</t>
  </si>
  <si>
    <t>03050908751017</t>
  </si>
  <si>
    <t>ANA PATRICIA VAQUERANO DE VILLANUEVA</t>
  </si>
  <si>
    <t>05111907580012</t>
  </si>
  <si>
    <t>CARLOS BOANERGES RAMOS</t>
  </si>
  <si>
    <t>DANIEL SICILIANO MIRAN</t>
  </si>
  <si>
    <t>03152303051010</t>
  </si>
  <si>
    <t>FERRETERIA Y SUMINISTROS DE OCCIDENTE</t>
  </si>
  <si>
    <t>03072509771024</t>
  </si>
  <si>
    <t>MARIO ERNESTO MARTINEZ FLORES</t>
  </si>
  <si>
    <t>10110704731017</t>
  </si>
  <si>
    <t>MEDARDO DE JESUS RODRIGUEZ</t>
  </si>
  <si>
    <t>06141809011016</t>
  </si>
  <si>
    <t>M Y M S.A DE C.V</t>
  </si>
  <si>
    <t>03081407741022</t>
  </si>
  <si>
    <t>ANGEL ALFREDO NERIO</t>
  </si>
  <si>
    <t>VICTOR MANUEL DIAZ</t>
  </si>
  <si>
    <t>09041902650010</t>
  </si>
  <si>
    <t>JUAN JOSE MEJIA AGUILAR</t>
  </si>
  <si>
    <t>JULIO ALONSO MIRON</t>
  </si>
  <si>
    <t>06143110151010</t>
  </si>
  <si>
    <t>PRODUCTOS ALIMENTICIOS VIVA PIZZA</t>
  </si>
  <si>
    <t>01013001650049</t>
  </si>
  <si>
    <t>BILLY ERNESTO SOLANO AYALA</t>
  </si>
  <si>
    <t>06141608691078</t>
  </si>
  <si>
    <t>NESTOR EFRAIN BRIZUELA PORTILLO</t>
  </si>
  <si>
    <t>02021806520027</t>
  </si>
  <si>
    <t>GERMAN GUILLERMO RIVERA</t>
  </si>
  <si>
    <t>03071304891012</t>
  </si>
  <si>
    <t>MAISON ANTONIO CHACHAGUA DOLORES</t>
  </si>
  <si>
    <t>06140402091027</t>
  </si>
  <si>
    <t>O + A INGENIEROS ARQUITECTOS</t>
  </si>
  <si>
    <t>06141011101032</t>
  </si>
  <si>
    <t>ESDEL S.A DE C.V.</t>
  </si>
  <si>
    <t>03150207500029</t>
  </si>
  <si>
    <t>JOSE ROBERTO ROBREDO</t>
  </si>
  <si>
    <t>06141807800029</t>
  </si>
  <si>
    <t>MATRISA S.A DE C.V.</t>
  </si>
  <si>
    <t>03150409811011</t>
  </si>
  <si>
    <t>GABRIEL BERTONY RIVERA HERNANDEZ</t>
  </si>
  <si>
    <t>06142308171087</t>
  </si>
  <si>
    <t>GRUPO DONATTO S.A DE C.V.</t>
  </si>
  <si>
    <t>NOEL ANTONIO LEON AREVALO</t>
  </si>
  <si>
    <t>01032809570038</t>
  </si>
  <si>
    <t>JOSE JULIO PINEDA MARTINEZ</t>
  </si>
  <si>
    <t>14111403610023</t>
  </si>
  <si>
    <t>JOSE REYES GRANADOS</t>
  </si>
  <si>
    <t>LAURA ELENA DUEÑAS BLANCO</t>
  </si>
  <si>
    <t>01011004901040</t>
  </si>
  <si>
    <t>HECTOR ANTONIO AGUIRRE RIVERA</t>
  </si>
  <si>
    <t>01041602951016</t>
  </si>
  <si>
    <t>NESTOR GIOVANY TORRES GONZALES</t>
  </si>
  <si>
    <t>03151504131024</t>
  </si>
  <si>
    <t>CONSTRUCCION Y FERRETERIA S.A DE C.V.</t>
  </si>
  <si>
    <t>06141108731120</t>
  </si>
  <si>
    <t>IVETTE CAROLINA MARTINEZ</t>
  </si>
  <si>
    <t>01070201701017</t>
  </si>
  <si>
    <t>JOSE FRANCISCO LOPEZ</t>
  </si>
  <si>
    <t>MANUEL ENRIQUE BENITEZ RUIZ</t>
  </si>
  <si>
    <t>03072810651018</t>
  </si>
  <si>
    <t>MARIO ERNESTO AGUILAR</t>
  </si>
  <si>
    <t>03152507741016</t>
  </si>
  <si>
    <t>OSCAR HUMBERTO HIDALGO GUEVARA</t>
  </si>
  <si>
    <t>03020612731022</t>
  </si>
  <si>
    <t>SANTOS BALMORE BARRAZA LOPEZ</t>
  </si>
  <si>
    <t>VIELLMAN FABRICIO HERNANDEZ RIVERA</t>
  </si>
  <si>
    <t>06142205091018</t>
  </si>
  <si>
    <t>NOVA INGENIEROS S.A DE C.V.</t>
  </si>
  <si>
    <t>12172112151029</t>
  </si>
  <si>
    <t>INGENIERIA Y CONSTRUCCION VILLALOBOS</t>
  </si>
  <si>
    <t>03071809821019</t>
  </si>
  <si>
    <t>LUIS FENDANDO ANCHETA</t>
  </si>
  <si>
    <t>05202212691011</t>
  </si>
  <si>
    <t>MIGUEL RIVAS</t>
  </si>
  <si>
    <t>03081704681012</t>
  </si>
  <si>
    <t>MIGUEL ANGEL VELSQUEZ RODRIGUEZ</t>
  </si>
  <si>
    <t>01012907931023</t>
  </si>
  <si>
    <t>ORLANDO ENRIQUE FUENTES GUZMAN</t>
  </si>
  <si>
    <t>10101011771040</t>
  </si>
  <si>
    <t>MARIANO DE LOS ANGELES RIVERA</t>
  </si>
  <si>
    <t>03151604121018</t>
  </si>
  <si>
    <t>SERVICIOS DE CONSTRUCCION HECA</t>
  </si>
  <si>
    <t>01072001711010</t>
  </si>
  <si>
    <t>ROMEO ANTONIO ESCALANTE ORELLANA</t>
  </si>
  <si>
    <t>06142806161030</t>
  </si>
  <si>
    <t>DIELECTRIC GROUP S.A DE C.V.</t>
  </si>
  <si>
    <t>03023007851015</t>
  </si>
  <si>
    <t>DENNY BRASIL MARTINEZ CASTILLO</t>
  </si>
  <si>
    <t>06143007891048</t>
  </si>
  <si>
    <t>NICOLAS ANDRES HERNANDEZ</t>
  </si>
  <si>
    <t>WILBER GIOVANNI HIDALGO</t>
  </si>
  <si>
    <t>03151111841038</t>
  </si>
  <si>
    <t>AIDA ESMERALDA AMAYA DE ACEVEDO</t>
  </si>
  <si>
    <t>09062405500019</t>
  </si>
  <si>
    <t>LIDIA MARIBEL SOTO DE CRUZ</t>
  </si>
  <si>
    <t>02101903721063</t>
  </si>
  <si>
    <t>CARLOS ALEJANDRO SANDOVAL SALGUERO</t>
  </si>
  <si>
    <t>01110801530018</t>
  </si>
  <si>
    <t>CESAR HUMBERTO GARCIA</t>
  </si>
  <si>
    <t>06051801650010</t>
  </si>
  <si>
    <t>ROSENDO FIGUEROA CHAVEZ</t>
  </si>
  <si>
    <t>03151112941028</t>
  </si>
  <si>
    <t>JANILDA NATALIA AREVALO</t>
  </si>
  <si>
    <t>02102205601028</t>
  </si>
  <si>
    <t>LUIS ALONSO CRUZ</t>
  </si>
  <si>
    <t>06142112991043</t>
  </si>
  <si>
    <t>SEMACO S.A DE C.V.</t>
  </si>
  <si>
    <t>01011607841018</t>
  </si>
  <si>
    <t>GUSTAVO ENRIQUE HERRERA GONZALEZ</t>
  </si>
  <si>
    <t>11010102761011</t>
  </si>
  <si>
    <t>MORENA ESTELO LOPEZ</t>
  </si>
  <si>
    <t>06141101770020</t>
  </si>
  <si>
    <t>INGENIERIA ASOCIADA S.A DE C.V.</t>
  </si>
  <si>
    <t>02100412811102</t>
  </si>
  <si>
    <t>GRISELDA TULA DE BARRIENTOS</t>
  </si>
  <si>
    <t>MARIO ANTONIO RODRIGUEZ HERRERA</t>
  </si>
  <si>
    <t>03080810570010</t>
  </si>
  <si>
    <t>JOSE ANIBAL BLANCO ALFARO</t>
  </si>
  <si>
    <t>06141206061086</t>
  </si>
  <si>
    <t>ALMEJA S.A DE C.V.</t>
  </si>
  <si>
    <t>03141012611017</t>
  </si>
  <si>
    <t>CAIN ABEL MARROQUIN GONZALEZ</t>
  </si>
  <si>
    <t>03073012651013</t>
  </si>
  <si>
    <t>ANGELICA PAULA SONRA</t>
  </si>
  <si>
    <t>06140610101028</t>
  </si>
  <si>
    <t>IMCA S.A DE C.V.</t>
  </si>
  <si>
    <t>03152410630013</t>
  </si>
  <si>
    <t>RAFAEL ERNESTO GARZONA RIVAS</t>
  </si>
  <si>
    <t>JOSE GERARDO GUARDADO POLANCO</t>
  </si>
  <si>
    <t>06141707181030</t>
  </si>
  <si>
    <t>HOUSE OF SURF MIZATA S.A DE C.V.</t>
  </si>
  <si>
    <t>03070512801012</t>
  </si>
  <si>
    <t>JOSE MIGUEL ESCOBAR</t>
  </si>
  <si>
    <t>03010711701024</t>
  </si>
  <si>
    <t>OSCAR AMILCAR RAMOS VELASQUEZ</t>
  </si>
  <si>
    <t>06142604121010</t>
  </si>
  <si>
    <t>SIGMA INGENIEROS S.A DE C.V.</t>
  </si>
  <si>
    <t>01030209660018</t>
  </si>
  <si>
    <t>JULIO CESAR MORAN CADENAS</t>
  </si>
  <si>
    <t>JUAN MANUEL CONTRERAS GOMEZ</t>
  </si>
  <si>
    <t>JOSE MILTON PEREZ</t>
  </si>
  <si>
    <t>05201411781023</t>
  </si>
  <si>
    <t>ESTELA CONCEPCION VEGA</t>
  </si>
  <si>
    <t>03151808111011</t>
  </si>
  <si>
    <t>TSM INVERSIONES S.A DE C.V.</t>
  </si>
  <si>
    <t>06141209971083</t>
  </si>
  <si>
    <t>PROTECCION EMPRESARIAL S.A DE C.V.</t>
  </si>
  <si>
    <t>03150501781056</t>
  </si>
  <si>
    <t>MABEL MENDEZ DE FLORES</t>
  </si>
  <si>
    <t>RAUL CASTANEDA</t>
  </si>
  <si>
    <t>03152104151014</t>
  </si>
  <si>
    <t>RIVERAS S.A DE C.V.</t>
  </si>
  <si>
    <t>06140411751374</t>
  </si>
  <si>
    <t>ALVIN RECINOS NAJARA</t>
  </si>
  <si>
    <t>06141506001050</t>
  </si>
  <si>
    <t>O.M DIVERSOS S.A DE C.V.</t>
  </si>
  <si>
    <t>03072805911028</t>
  </si>
  <si>
    <t>WILLIAM SIGFREDO CASTILLO SANTOS</t>
  </si>
  <si>
    <t>03082801811016</t>
  </si>
  <si>
    <t>RICARDO ANTONIO PULQUE FLORES</t>
  </si>
  <si>
    <t>06142801201017</t>
  </si>
  <si>
    <t>COSMOS CONCRETE SOLUTIONS S.A DE C.V.</t>
  </si>
  <si>
    <t>13122710661011</t>
  </si>
  <si>
    <t>ANTONIO FIDEL CONTRERAS DINARTE</t>
  </si>
  <si>
    <t>11080109601026</t>
  </si>
  <si>
    <t>MARTIN ANTONIO FERMAN NAVARRO</t>
  </si>
  <si>
    <t>06141809171015</t>
  </si>
  <si>
    <t>KEIRAN S.A DE C.V</t>
  </si>
  <si>
    <t>FEBRERO</t>
  </si>
  <si>
    <t>01/02/2022</t>
  </si>
  <si>
    <t>02/02/2022</t>
  </si>
  <si>
    <t>03/02/2022</t>
  </si>
  <si>
    <t>04/02/2022</t>
  </si>
  <si>
    <t>05/02/2022</t>
  </si>
  <si>
    <t>07/02/2022</t>
  </si>
  <si>
    <t>08/02/2022</t>
  </si>
  <si>
    <t>09/02/2022</t>
  </si>
  <si>
    <t>10/02/2022</t>
  </si>
  <si>
    <t>11/02/2022</t>
  </si>
  <si>
    <t>12/02/2022</t>
  </si>
  <si>
    <t>14/02/2022</t>
  </si>
  <si>
    <t>15/02/2022</t>
  </si>
  <si>
    <t>16/02/2022</t>
  </si>
  <si>
    <t>17/02/2022</t>
  </si>
  <si>
    <t>18/02/2022</t>
  </si>
  <si>
    <t>19/02/2022</t>
  </si>
  <si>
    <t>21/02/2022</t>
  </si>
  <si>
    <t>22/02/2022</t>
  </si>
  <si>
    <t>23/02/2022</t>
  </si>
  <si>
    <t>24/02/2022</t>
  </si>
  <si>
    <t>25/02/2022</t>
  </si>
  <si>
    <t>26/02/2022</t>
  </si>
  <si>
    <t>28/02/2022</t>
  </si>
  <si>
    <t>027791664</t>
  </si>
  <si>
    <t>RAUL ALBERTO CARCAMO AQUINO</t>
  </si>
  <si>
    <t>06140710091064</t>
  </si>
  <si>
    <t>SOLUCIONES DE INGENIERIA S.A DE C.V.</t>
  </si>
  <si>
    <t>022125135</t>
  </si>
  <si>
    <t>019830797</t>
  </si>
  <si>
    <t>019908435</t>
  </si>
  <si>
    <t>006348901</t>
  </si>
  <si>
    <t>024681860</t>
  </si>
  <si>
    <t>017788716</t>
  </si>
  <si>
    <t>037049603</t>
  </si>
  <si>
    <t>017947530</t>
  </si>
  <si>
    <t>023323809</t>
  </si>
  <si>
    <t>06140710091054</t>
  </si>
  <si>
    <t>000050738</t>
  </si>
  <si>
    <t>ANTONIO RAMIREZ HERNANDEZ</t>
  </si>
  <si>
    <t>049979521</t>
  </si>
  <si>
    <t>LUIS FRANCISCO CASTANEDA OSORIO</t>
  </si>
  <si>
    <t>013838153</t>
  </si>
  <si>
    <t>027486421</t>
  </si>
  <si>
    <t>IRMA ELENA HIDALGO GARCIA</t>
  </si>
  <si>
    <t>029422805</t>
  </si>
  <si>
    <t>013430094</t>
  </si>
  <si>
    <t>039432925</t>
  </si>
  <si>
    <t>06142809931049</t>
  </si>
  <si>
    <t>GENERAL DE VEHICULOS S.A DE C.V.</t>
  </si>
  <si>
    <t>06140607161028</t>
  </si>
  <si>
    <t>PROVEEDORA DE RODAMIENTOS S.A DE C.V.</t>
  </si>
  <si>
    <t>06140611720026</t>
  </si>
  <si>
    <t>CONCRETO PREESFORZADO SALVADOREÑO S.A DE C.V.</t>
  </si>
  <si>
    <t>06140704081039</t>
  </si>
  <si>
    <t>HOLCIM CONCRETOS, S.A DE C.V.</t>
  </si>
  <si>
    <t>06141403161033</t>
  </si>
  <si>
    <t>ECSA OPERADORA EL SALVADOR S.A DE C.V.</t>
  </si>
  <si>
    <t>06143107670019</t>
  </si>
  <si>
    <t>CASA AMA S.A DE C.V.</t>
  </si>
  <si>
    <t>06143001780012</t>
  </si>
  <si>
    <t xml:space="preserve">LA CASA DEL REPUESTO S.A DE C.V. </t>
  </si>
  <si>
    <t>06082908951032</t>
  </si>
  <si>
    <t>JOSE DANIEL VILLANUEVA ESCOBAR</t>
  </si>
  <si>
    <t>MARZO</t>
  </si>
  <si>
    <t>01/03/2022</t>
  </si>
  <si>
    <t>02/03/2022</t>
  </si>
  <si>
    <t>03/03/2022</t>
  </si>
  <si>
    <t>04/03/2022</t>
  </si>
  <si>
    <t>05/03/2022</t>
  </si>
  <si>
    <t>07/03/2022</t>
  </si>
  <si>
    <t>10/03/2022</t>
  </si>
  <si>
    <t>09/03/2022</t>
  </si>
  <si>
    <t>11/03/2022</t>
  </si>
  <si>
    <t>12/03/2022</t>
  </si>
  <si>
    <t>15/03/2022</t>
  </si>
  <si>
    <t>16/03/2022</t>
  </si>
  <si>
    <t>17/03/2022</t>
  </si>
  <si>
    <t>18/03/2022</t>
  </si>
  <si>
    <t>19/03/2022</t>
  </si>
  <si>
    <t>21/03/2022</t>
  </si>
  <si>
    <t>22/03/2022</t>
  </si>
  <si>
    <t>23/03/2022</t>
  </si>
  <si>
    <t>24/03/2022</t>
  </si>
  <si>
    <t>25/03/2022</t>
  </si>
  <si>
    <t>26/03/2022</t>
  </si>
  <si>
    <t>28/03/2022</t>
  </si>
  <si>
    <t>29/03/2022</t>
  </si>
  <si>
    <t>30/03/2022</t>
  </si>
  <si>
    <t>31/03/2022</t>
  </si>
  <si>
    <t>026036956</t>
  </si>
  <si>
    <t>JOSE ROBERTO CALDERON PINEDA</t>
  </si>
  <si>
    <t>017244720</t>
  </si>
  <si>
    <t>015173224</t>
  </si>
  <si>
    <t>020349987</t>
  </si>
  <si>
    <t>EDWIN ERNESTO JUAREZ MONTERROSA</t>
  </si>
  <si>
    <t>006026119</t>
  </si>
  <si>
    <t>ROCIO BASAGOITEA TREMOYA</t>
  </si>
  <si>
    <t>08/03/2022</t>
  </si>
  <si>
    <t>025238945</t>
  </si>
  <si>
    <t>003194141</t>
  </si>
  <si>
    <t>14/03/2022</t>
  </si>
  <si>
    <t>005134472</t>
  </si>
  <si>
    <t>027447100</t>
  </si>
  <si>
    <t>DAVID ENRRIQUE DELGADO SICILIA</t>
  </si>
  <si>
    <t>15041RESIN020652022</t>
  </si>
  <si>
    <t>22LB000C</t>
  </si>
  <si>
    <t>06141411941013</t>
  </si>
  <si>
    <t>OMNI-MUSIC, S.A DE C.V.</t>
  </si>
  <si>
    <t>039754076</t>
  </si>
  <si>
    <t>GERARDO ALFREDO ALFARO FUENTES</t>
  </si>
  <si>
    <t>06140102001050</t>
  </si>
  <si>
    <t>COMPRES, S.A DE C.V.</t>
  </si>
  <si>
    <t>06140403101085</t>
  </si>
  <si>
    <t>3A QUIMICOS, S.A DE C.V.</t>
  </si>
  <si>
    <t>06140306211046</t>
  </si>
  <si>
    <t>CEMENTO CENTROAMERICANO S.A DE C.V</t>
  </si>
  <si>
    <t>ABRIL</t>
  </si>
  <si>
    <t>01/04/2022</t>
  </si>
  <si>
    <t>02/04/2022</t>
  </si>
  <si>
    <t>04/04/2022</t>
  </si>
  <si>
    <t>05/04/2022</t>
  </si>
  <si>
    <t>06/04/2022</t>
  </si>
  <si>
    <t>07/04/2022</t>
  </si>
  <si>
    <t>08/04/2022</t>
  </si>
  <si>
    <t>09/04/2022</t>
  </si>
  <si>
    <t>11/04/2022</t>
  </si>
  <si>
    <t>12/04/2022</t>
  </si>
  <si>
    <t>13/04/2022</t>
  </si>
  <si>
    <t>18/04/2022</t>
  </si>
  <si>
    <t>19/04/2022</t>
  </si>
  <si>
    <t>20/04/2022</t>
  </si>
  <si>
    <t>21/04/2022</t>
  </si>
  <si>
    <t>22/04/2022</t>
  </si>
  <si>
    <t>23/04/2022</t>
  </si>
  <si>
    <t>25/04/2022</t>
  </si>
  <si>
    <t>26/04/2022</t>
  </si>
  <si>
    <t>27/04/2022</t>
  </si>
  <si>
    <t>28/04/2022</t>
  </si>
  <si>
    <t>29/04/2022</t>
  </si>
  <si>
    <t>30/04/2022</t>
  </si>
  <si>
    <t>013311402</t>
  </si>
  <si>
    <t>MARVIN ANTONIO ALVARADO ESPINOZA</t>
  </si>
  <si>
    <t>06140911991029</t>
  </si>
  <si>
    <t>SERVICIOS E INVERCIONES SALVADOREÑAS</t>
  </si>
  <si>
    <t>014736427</t>
  </si>
  <si>
    <t>022132807</t>
  </si>
  <si>
    <t>004350855</t>
  </si>
  <si>
    <t>JENNY CAROLINA AQUINO DE PEREZ</t>
  </si>
  <si>
    <t>015875232</t>
  </si>
  <si>
    <t>009000316</t>
  </si>
  <si>
    <t>003327427</t>
  </si>
  <si>
    <t xml:space="preserve">JOSE AMILCAR SANCHEZ PEÑA </t>
  </si>
  <si>
    <t>016983575</t>
  </si>
  <si>
    <t>008077166</t>
  </si>
  <si>
    <t>ANA GRACIELA LUZ DE HERRERRA</t>
  </si>
  <si>
    <t>06140611870024</t>
  </si>
  <si>
    <t>MONOLIT DE EL SALVADOR S.A DE C.V.</t>
  </si>
  <si>
    <t>06140310061067</t>
  </si>
  <si>
    <t xml:space="preserve">PROVEEDORA ELECTRICA DE EL SALVADOR S.A DE CV. </t>
  </si>
  <si>
    <t>06142003921027</t>
  </si>
  <si>
    <t>MAPRECO S.A DE C.V.</t>
  </si>
  <si>
    <t>20/02/2022</t>
  </si>
  <si>
    <t>10020601761016</t>
  </si>
  <si>
    <t>FREDY EDGARDO TORRES DURAN</t>
  </si>
  <si>
    <t>06141407001014</t>
  </si>
  <si>
    <t>INVERSIONES LEMUS S.A DE C.V.</t>
  </si>
  <si>
    <t>MAYO</t>
  </si>
  <si>
    <t>15041RESIN159232022</t>
  </si>
  <si>
    <t>22LB000F</t>
  </si>
  <si>
    <t>02/05/2022</t>
  </si>
  <si>
    <t>03/05/2022</t>
  </si>
  <si>
    <t>04/05/2022</t>
  </si>
  <si>
    <t>05/05/2022</t>
  </si>
  <si>
    <t>06/05/2022</t>
  </si>
  <si>
    <t>07/05/2022</t>
  </si>
  <si>
    <t>09/05/2022</t>
  </si>
  <si>
    <t>11/05/2022</t>
  </si>
  <si>
    <t>12/05/2022</t>
  </si>
  <si>
    <t>13/05/2022</t>
  </si>
  <si>
    <t>14/05/2022</t>
  </si>
  <si>
    <t>16/05/2022</t>
  </si>
  <si>
    <t>17/05/2022</t>
  </si>
  <si>
    <t>18/05/2022</t>
  </si>
  <si>
    <t>19/05/2022</t>
  </si>
  <si>
    <t>20/05/2022</t>
  </si>
  <si>
    <t>21/05/2022</t>
  </si>
  <si>
    <t>23/05/2022</t>
  </si>
  <si>
    <t>24/05/2022</t>
  </si>
  <si>
    <t>25/05/2022</t>
  </si>
  <si>
    <t>26/05/2022</t>
  </si>
  <si>
    <t>27/05/2022</t>
  </si>
  <si>
    <t>28/05/2022</t>
  </si>
  <si>
    <t>30/05/2022</t>
  </si>
  <si>
    <t>31/05/2022</t>
  </si>
  <si>
    <t>014719598</t>
  </si>
  <si>
    <t>ANA VICTORIA ESCALANTE</t>
  </si>
  <si>
    <t>020659390</t>
  </si>
  <si>
    <t>06141302891030</t>
  </si>
  <si>
    <t>VIVEROS SANTA MARIA S.A DE C.V.</t>
  </si>
  <si>
    <t>022053760</t>
  </si>
  <si>
    <t>LEVIS RAMOS ALVAREZ</t>
  </si>
  <si>
    <t>011146762</t>
  </si>
  <si>
    <t>JULIO ERNESTO RAMIREZ</t>
  </si>
  <si>
    <t>06142910201060</t>
  </si>
  <si>
    <t>CONSTRUCTORA ESCALANTE S.A DE C.V.</t>
  </si>
  <si>
    <t>06142209211034</t>
  </si>
  <si>
    <t xml:space="preserve">DACALE GENCO COMPANY </t>
  </si>
  <si>
    <t>06142805141060</t>
  </si>
  <si>
    <t>EXA CONSTRUCTORA S.A DE C.V.</t>
  </si>
  <si>
    <t>06141801051051</t>
  </si>
  <si>
    <t>HARD SOFT S.A DE C.V.</t>
  </si>
  <si>
    <t>048318382</t>
  </si>
  <si>
    <t>SAVI ANTONIO PAREDES</t>
  </si>
  <si>
    <t>037496800</t>
  </si>
  <si>
    <t>EVER ANTONIO PEÑA VASQUEZ</t>
  </si>
  <si>
    <t>06141504081049</t>
  </si>
  <si>
    <t>INSELPRO S.A DE C.V.</t>
  </si>
  <si>
    <t>06141801711019</t>
  </si>
  <si>
    <t>RONALD EDUARDO TOLEDO</t>
  </si>
  <si>
    <t>011728182</t>
  </si>
  <si>
    <t>WILLIAM ALBERTO GUZMAN CASTILLO</t>
  </si>
  <si>
    <t>06140110700018</t>
  </si>
  <si>
    <t>HENRIQUEZ CHACON S.A DE C.V.</t>
  </si>
  <si>
    <t>018129892</t>
  </si>
  <si>
    <t>06141501850054</t>
  </si>
  <si>
    <t xml:space="preserve">GALVANIS S.A DE C.V </t>
  </si>
  <si>
    <t>03151608560012</t>
  </si>
  <si>
    <t xml:space="preserve">JORGE ALBERTO LUNA </t>
  </si>
  <si>
    <t>JUNIO</t>
  </si>
  <si>
    <t>01/06/2022</t>
  </si>
  <si>
    <t>02/06/2022</t>
  </si>
  <si>
    <t>03/06/2022</t>
  </si>
  <si>
    <t>04/06/2022</t>
  </si>
  <si>
    <t>06/06/2022</t>
  </si>
  <si>
    <t>07/06/2022</t>
  </si>
  <si>
    <t>08/06/2022</t>
  </si>
  <si>
    <t>09/06/2022</t>
  </si>
  <si>
    <t>10/06/2022</t>
  </si>
  <si>
    <t>11/06/2022</t>
  </si>
  <si>
    <t>13/06/2022</t>
  </si>
  <si>
    <t>14/06/2022</t>
  </si>
  <si>
    <t>15/06/2022</t>
  </si>
  <si>
    <t>16/06/2022</t>
  </si>
  <si>
    <t>17/06/2022</t>
  </si>
  <si>
    <t>20/06/2022</t>
  </si>
  <si>
    <t>21/06/2022</t>
  </si>
  <si>
    <t>22/06/2022</t>
  </si>
  <si>
    <t>23/06/2022</t>
  </si>
  <si>
    <t>24/06/2022</t>
  </si>
  <si>
    <t>25/06/2022</t>
  </si>
  <si>
    <t>27/06/2022</t>
  </si>
  <si>
    <t>28/06/2022</t>
  </si>
  <si>
    <t>29/06/2022</t>
  </si>
  <si>
    <t>30/06/2022</t>
  </si>
  <si>
    <t>013423097</t>
  </si>
  <si>
    <t>SAMUEL GARCIA COLOCHO</t>
  </si>
  <si>
    <t>022524826</t>
  </si>
  <si>
    <t>ORLANDO AYALA RAUDA</t>
  </si>
  <si>
    <t>056157740</t>
  </si>
  <si>
    <t>JUAN DANIEL RIVAS HERNANDEZ</t>
  </si>
  <si>
    <t>039353773</t>
  </si>
  <si>
    <t>FRANCISCO ANTONIO LARIN</t>
  </si>
  <si>
    <t>01080903111019</t>
  </si>
  <si>
    <t>EMPRESA RE JEM S.A DE C.V.</t>
  </si>
  <si>
    <t>017884978</t>
  </si>
  <si>
    <t>VILMA YOLANDA GIL DE ERAZO</t>
  </si>
  <si>
    <t>03150206131015</t>
  </si>
  <si>
    <t>ARCHIPIELAGO S.A DE C.V.</t>
  </si>
  <si>
    <t>06141805201015</t>
  </si>
  <si>
    <t>DITRIBUCION A Y C S.A DE C.V.</t>
  </si>
  <si>
    <t>010075243</t>
  </si>
  <si>
    <t>03120306800015</t>
  </si>
  <si>
    <t>ASOC. COOP. DE PRODUCCION LOS LAGARTOS DE RL</t>
  </si>
  <si>
    <t>017529188</t>
  </si>
  <si>
    <t>JUAN ARGELIO PEREIRA</t>
  </si>
  <si>
    <t>021240673</t>
  </si>
  <si>
    <t>017965009</t>
  </si>
  <si>
    <t>JOSE DAVID ARANA MORAN</t>
  </si>
  <si>
    <t>052547888</t>
  </si>
  <si>
    <t>DANILO ISAAC CORTEZ</t>
  </si>
  <si>
    <t>02103011201025</t>
  </si>
  <si>
    <t>LA BODEGA DE LA CERAMICA S.A DE C.V.</t>
  </si>
  <si>
    <t>016039449</t>
  </si>
  <si>
    <t>06142103961050</t>
  </si>
  <si>
    <t>SICAFE S.A DE C.V</t>
  </si>
  <si>
    <t>012885018</t>
  </si>
  <si>
    <t>RAUL ANTONIO GARCIA</t>
  </si>
  <si>
    <t>06141608111039</t>
  </si>
  <si>
    <t>GRUPO SANTA SOFIA, S.A DE C.V.</t>
  </si>
  <si>
    <t>JULIO</t>
  </si>
  <si>
    <t>01/07/2022</t>
  </si>
  <si>
    <t>02/07/2022</t>
  </si>
  <si>
    <t>04/07/2022</t>
  </si>
  <si>
    <t>05/07/2022</t>
  </si>
  <si>
    <t>06/07/2022</t>
  </si>
  <si>
    <t>07/07/2022</t>
  </si>
  <si>
    <t>08/07/2022</t>
  </si>
  <si>
    <t>09/07/2022</t>
  </si>
  <si>
    <t>11/07/2022</t>
  </si>
  <si>
    <t>12/07/2022</t>
  </si>
  <si>
    <t>13/07/2022</t>
  </si>
  <si>
    <t>14/07/2022</t>
  </si>
  <si>
    <t>15/07/2022</t>
  </si>
  <si>
    <t>16/07/2022</t>
  </si>
  <si>
    <t>18/07/2022</t>
  </si>
  <si>
    <t>19/07/2022</t>
  </si>
  <si>
    <t>20/07/2022</t>
  </si>
  <si>
    <t>21/07/2022</t>
  </si>
  <si>
    <t>22/07/2022</t>
  </si>
  <si>
    <t>23/07/2022</t>
  </si>
  <si>
    <t>25/07/2022</t>
  </si>
  <si>
    <t>26/07/2022</t>
  </si>
  <si>
    <t>27/07/2022</t>
  </si>
  <si>
    <t>28/07/2022</t>
  </si>
  <si>
    <t>29/07/2022</t>
  </si>
  <si>
    <t>30/07/2022</t>
  </si>
  <si>
    <t>31/07/2022</t>
  </si>
  <si>
    <t>18/06/2022</t>
  </si>
  <si>
    <t>027638133</t>
  </si>
  <si>
    <t>JAIME ANTONIO MORAN LEON</t>
  </si>
  <si>
    <t>026904214</t>
  </si>
  <si>
    <t>ERNESTO ENRIQUE SEGUNDO GRANADINO</t>
  </si>
  <si>
    <t>014231053</t>
  </si>
  <si>
    <t>WALTER AVELARDO CRUZ AREVALO</t>
  </si>
  <si>
    <t>046649729</t>
  </si>
  <si>
    <t>022360400</t>
  </si>
  <si>
    <t>ENZO GUILLERMO RUBIO MORAN</t>
  </si>
  <si>
    <t>024372843</t>
  </si>
  <si>
    <t>FRANCISCO MELARA ARDON</t>
  </si>
  <si>
    <t>017874143</t>
  </si>
  <si>
    <t>03152507161010</t>
  </si>
  <si>
    <t>VERGARA TRUCKS LOGISTIC S.A DE C.V.</t>
  </si>
  <si>
    <t>024611629</t>
  </si>
  <si>
    <t>YOLANDA HERMINIA ESCOBAR</t>
  </si>
  <si>
    <t>017422881</t>
  </si>
  <si>
    <t>EUGENIO ORLANDO CHIQUILLO</t>
  </si>
  <si>
    <t>024986294</t>
  </si>
  <si>
    <t>SONIA ANGELICA PAULA</t>
  </si>
  <si>
    <t>021504572</t>
  </si>
  <si>
    <t>MAURICIO ANIBAL AREVALO MORAN</t>
  </si>
  <si>
    <t>028967810</t>
  </si>
  <si>
    <t>019752363</t>
  </si>
  <si>
    <t>MAURICIO DE JESUS HERNANDEZ ABARCA</t>
  </si>
  <si>
    <t>036880959</t>
  </si>
  <si>
    <t>JUAN ANTONIO ALVARENGA GUARDADO</t>
  </si>
  <si>
    <t>026884325</t>
  </si>
  <si>
    <t>MARIO ENRIQUE OLIVARES CALDERON</t>
  </si>
  <si>
    <t>06141201101055</t>
  </si>
  <si>
    <t>GRUPO LOS SIETE S.A DE C.V.</t>
  </si>
  <si>
    <t>06142307181011</t>
  </si>
  <si>
    <t>DESARROLLO MAYAS S.A DE C.V.</t>
  </si>
  <si>
    <t>AGOSTO</t>
  </si>
  <si>
    <t>01/08/2022</t>
  </si>
  <si>
    <t>02/08/2022</t>
  </si>
  <si>
    <t>03/08/2022</t>
  </si>
  <si>
    <t>04/08/2022</t>
  </si>
  <si>
    <t>05/08/2022</t>
  </si>
  <si>
    <t>08/08/2022</t>
  </si>
  <si>
    <t>09/08/2022</t>
  </si>
  <si>
    <t>10/08/2022</t>
  </si>
  <si>
    <t>11/08/2022</t>
  </si>
  <si>
    <t>12/08/2022</t>
  </si>
  <si>
    <t>13/08/2022</t>
  </si>
  <si>
    <t>15/08/2022</t>
  </si>
  <si>
    <t>16/08/2022</t>
  </si>
  <si>
    <t>17/08/2022</t>
  </si>
  <si>
    <t>18/08/2022</t>
  </si>
  <si>
    <t>19/08/2022</t>
  </si>
  <si>
    <t>20/08/2022</t>
  </si>
  <si>
    <t>22/08/2022</t>
  </si>
  <si>
    <t>23/08/2022</t>
  </si>
  <si>
    <t>24/08/2022</t>
  </si>
  <si>
    <t>25/08/2022</t>
  </si>
  <si>
    <t>26/08/2022</t>
  </si>
  <si>
    <t>27/08/2022</t>
  </si>
  <si>
    <t>29/08/2022</t>
  </si>
  <si>
    <t>30/08/2022</t>
  </si>
  <si>
    <t>31/08/2022</t>
  </si>
  <si>
    <t>03153107071018</t>
  </si>
  <si>
    <t>CASMO S.A DE C.V.</t>
  </si>
  <si>
    <t>06142805131056</t>
  </si>
  <si>
    <t>SERVICONSTRUCCIONES S.A DE C.V.</t>
  </si>
  <si>
    <t>03151102161016</t>
  </si>
  <si>
    <t>UDP PRODUCTOS Y SERVICIOS EL VOLCAN</t>
  </si>
  <si>
    <t>001299157</t>
  </si>
  <si>
    <t>CARLOS EFRAIN AREVALO</t>
  </si>
  <si>
    <t>033750993</t>
  </si>
  <si>
    <t>JOEL ARMANDO CALDERON ORANTES</t>
  </si>
  <si>
    <t>06140808061072</t>
  </si>
  <si>
    <t>VELESA S.A DE C.V.</t>
  </si>
  <si>
    <t>022740082</t>
  </si>
  <si>
    <t>LUIS MAURICIO CALDERON MENDOZA</t>
  </si>
  <si>
    <t>03062602211017</t>
  </si>
  <si>
    <t>D Y R INGENIEROS S.A DE C.V.</t>
  </si>
  <si>
    <t>03150701201011</t>
  </si>
  <si>
    <t>TERRACERIA Y TRANSPORTES S.A DE C.V.</t>
  </si>
  <si>
    <t>01012702670017</t>
  </si>
  <si>
    <t>VICTOR MANUEL AGUILAR CHINCHILLA</t>
  </si>
  <si>
    <t>SEPTIEMBRE</t>
  </si>
  <si>
    <t>01/09/2022</t>
  </si>
  <si>
    <t>02/09/2022</t>
  </si>
  <si>
    <t>03/09/2022</t>
  </si>
  <si>
    <t>05/09/2022</t>
  </si>
  <si>
    <t>06/09/2022</t>
  </si>
  <si>
    <t>07/09/2022</t>
  </si>
  <si>
    <t>08/09/2022</t>
  </si>
  <si>
    <t>09/09/2022</t>
  </si>
  <si>
    <t>10/09/2022</t>
  </si>
  <si>
    <t>12/09/2022</t>
  </si>
  <si>
    <t>13/09/2022</t>
  </si>
  <si>
    <t>14/09/2022</t>
  </si>
  <si>
    <t>17/09/2022</t>
  </si>
  <si>
    <t>19/09/2022</t>
  </si>
  <si>
    <t>20/09/2022</t>
  </si>
  <si>
    <t>21/09/2022</t>
  </si>
  <si>
    <t>22/09/2022</t>
  </si>
  <si>
    <t>23/09/2022</t>
  </si>
  <si>
    <t>24/09/2022</t>
  </si>
  <si>
    <t>26/09/2022</t>
  </si>
  <si>
    <t>27/09/2022</t>
  </si>
  <si>
    <t>28/09/2022</t>
  </si>
  <si>
    <t>29/09/2022</t>
  </si>
  <si>
    <t>30/09/2022</t>
  </si>
  <si>
    <t>SEPTIMEBRE</t>
  </si>
  <si>
    <t>025301112</t>
  </si>
  <si>
    <t>JOSE ERNESTO FLORES SOLARES</t>
  </si>
  <si>
    <t>014965327</t>
  </si>
  <si>
    <t>JOSE ROBERTO CABRERA SANCHEZ</t>
  </si>
  <si>
    <t>06140811181062</t>
  </si>
  <si>
    <t>ALFA BLOCK S.A DE C.V.</t>
  </si>
  <si>
    <t>16/09/2022</t>
  </si>
  <si>
    <t>06140909921056</t>
  </si>
  <si>
    <t>INTERGRES S.A DE C.V.</t>
  </si>
  <si>
    <t>11/09/2022</t>
  </si>
  <si>
    <t>24/07/2022</t>
  </si>
  <si>
    <t>06142404821440</t>
  </si>
  <si>
    <t>VICKY JEANNETTE ZELAYA DE FIGUEROA</t>
  </si>
  <si>
    <t>SERVICIOS DE MANTENIMIENTO Y CONSTRUCCION DE OBRAS</t>
  </si>
  <si>
    <t>11090105841010</t>
  </si>
  <si>
    <t>JOSE MAURICIO LOZA RODRIGUEZ</t>
  </si>
  <si>
    <t>02100801991019</t>
  </si>
  <si>
    <t>SANTANI S.A DE C.V.</t>
  </si>
  <si>
    <t>exentas.</t>
  </si>
  <si>
    <t>CCF</t>
  </si>
  <si>
    <t>FAC</t>
  </si>
  <si>
    <t>EX</t>
  </si>
  <si>
    <t>TOTAL</t>
  </si>
  <si>
    <t>DECLARACION</t>
  </si>
  <si>
    <t>PCTA</t>
  </si>
  <si>
    <t>rete</t>
  </si>
  <si>
    <t>compras</t>
  </si>
  <si>
    <t>FOVIA</t>
  </si>
  <si>
    <t>ccf  mas fac</t>
  </si>
  <si>
    <t>neto</t>
  </si>
  <si>
    <t>iva</t>
  </si>
  <si>
    <t>PROPO</t>
  </si>
  <si>
    <t>retencion</t>
  </si>
  <si>
    <t>OCTUBRE</t>
  </si>
  <si>
    <t>01/10/2022</t>
  </si>
  <si>
    <t>03/10/2022</t>
  </si>
  <si>
    <t>04/10/2022</t>
  </si>
  <si>
    <t>05/10/2022</t>
  </si>
  <si>
    <t>06/10/2022</t>
  </si>
  <si>
    <t>07/10/2022</t>
  </si>
  <si>
    <t>08/10/2022</t>
  </si>
  <si>
    <t>11/10/2022</t>
  </si>
  <si>
    <t>12/10/2022</t>
  </si>
  <si>
    <t>13/10/2022</t>
  </si>
  <si>
    <t>14/10/2022</t>
  </si>
  <si>
    <t>15/10/2022</t>
  </si>
  <si>
    <t>17/10/2022</t>
  </si>
  <si>
    <t>18/10/2022</t>
  </si>
  <si>
    <t>19/10/2022</t>
  </si>
  <si>
    <t>20/10/2022</t>
  </si>
  <si>
    <t>21/10/2022</t>
  </si>
  <si>
    <t>22/10/2022</t>
  </si>
  <si>
    <t>24/10/2022</t>
  </si>
  <si>
    <t>25/10/2022</t>
  </si>
  <si>
    <t>26/10/2022</t>
  </si>
  <si>
    <t>27/10/2022</t>
  </si>
  <si>
    <t>28/10/2022</t>
  </si>
  <si>
    <t>29/10/2022</t>
  </si>
  <si>
    <t>31/10/2022</t>
  </si>
  <si>
    <t>011354917</t>
  </si>
  <si>
    <t>MAX FRANCISCO OLIVA</t>
  </si>
  <si>
    <t>06141702101071</t>
  </si>
  <si>
    <t>UDP TRANSPORT L Y M</t>
  </si>
  <si>
    <t>05111002051014</t>
  </si>
  <si>
    <t/>
  </si>
  <si>
    <t>005441162</t>
  </si>
  <si>
    <t>MIRNA ERMITA ORELLANA DE MARTINEZ</t>
  </si>
  <si>
    <t>M.C. EL SALVADOR S.A DE C.V.</t>
  </si>
  <si>
    <t>10/10/2022</t>
  </si>
  <si>
    <t>014610299</t>
  </si>
  <si>
    <t>RUDELZO BALMORE JIMENEZ HERRERA</t>
  </si>
  <si>
    <t>003638690</t>
  </si>
  <si>
    <t>SARA MARILU AVILES</t>
  </si>
  <si>
    <t>06141807221013</t>
  </si>
  <si>
    <t>BEMIAN S.A DE C.V.</t>
  </si>
  <si>
    <t>Total general</t>
  </si>
  <si>
    <t>Valores</t>
  </si>
  <si>
    <t>Mín. de CORRELTIVO</t>
  </si>
  <si>
    <t>Máx. de FINAL</t>
  </si>
  <si>
    <t>Suma de V GRAVADAS</t>
  </si>
  <si>
    <t>NOVIEMBRE</t>
  </si>
  <si>
    <t>01/11/2022</t>
  </si>
  <si>
    <t>03/11/2022</t>
  </si>
  <si>
    <t>020489135</t>
  </si>
  <si>
    <t xml:space="preserve">DOUGLAS ORLANDO TEPATA </t>
  </si>
  <si>
    <t>05/11/2022</t>
  </si>
  <si>
    <t>028420892</t>
  </si>
  <si>
    <t>CARLOS ALBERTO BURGOS AMAYA</t>
  </si>
  <si>
    <t>07/11/2022</t>
  </si>
  <si>
    <t>05110801111015</t>
  </si>
  <si>
    <t>GESTION DE PROYECTOS INDUSTRIALES</t>
  </si>
  <si>
    <t>015568217</t>
  </si>
  <si>
    <t>JULIO CESAR VASQUEZ</t>
  </si>
  <si>
    <t>08/11/2022</t>
  </si>
  <si>
    <t>JULIO CESAR ESCOBAR VASQUEZ</t>
  </si>
  <si>
    <t>019180574</t>
  </si>
  <si>
    <t>09/11/2022</t>
  </si>
  <si>
    <t>010149571</t>
  </si>
  <si>
    <t>10/11/2022</t>
  </si>
  <si>
    <t>11/11/2022</t>
  </si>
  <si>
    <t>14/11/2022</t>
  </si>
  <si>
    <t>15/11/2022</t>
  </si>
  <si>
    <t>06141310061012</t>
  </si>
  <si>
    <t>SERVICIOS GLOBO S.A DE C.V.</t>
  </si>
  <si>
    <t>16/11/2022</t>
  </si>
  <si>
    <t>17/11/2022</t>
  </si>
  <si>
    <t>18/11/2022</t>
  </si>
  <si>
    <t>22/11/2022</t>
  </si>
  <si>
    <t>031496632</t>
  </si>
  <si>
    <t>MARTA TERESA CARRANZA</t>
  </si>
  <si>
    <t>23/11/2022</t>
  </si>
  <si>
    <t>038787961</t>
  </si>
  <si>
    <t>JULIO ERNESTO MEJIA</t>
  </si>
  <si>
    <t>25/11/2022</t>
  </si>
  <si>
    <t>26/11/2022</t>
  </si>
  <si>
    <t>040796617</t>
  </si>
  <si>
    <t>MERSON ANTONIO CHACHAGUA</t>
  </si>
  <si>
    <t>28/11/2022</t>
  </si>
  <si>
    <t>30/11/2022</t>
  </si>
  <si>
    <t>04/11/2022</t>
  </si>
  <si>
    <t>05112308101011</t>
  </si>
  <si>
    <t>EL NUEVO MILAGRO, S.A DE C.V.</t>
  </si>
  <si>
    <t>24/11/2022</t>
  </si>
  <si>
    <t>29/11/2022</t>
  </si>
  <si>
    <t>12/11/2022</t>
  </si>
  <si>
    <t>19/11/2022</t>
  </si>
  <si>
    <t>21/11/2022</t>
  </si>
  <si>
    <t>06141405191037</t>
  </si>
  <si>
    <t>CONSTRUCTORA SERVICE S.A DE C.V.</t>
  </si>
  <si>
    <t>11020507540020</t>
  </si>
  <si>
    <t>SILVIA ESTELA AYALA CRUZ</t>
  </si>
  <si>
    <t>02/11/2022</t>
  </si>
  <si>
    <t>DICIEMBRE</t>
  </si>
  <si>
    <t>01/12/2022</t>
  </si>
  <si>
    <t>02/12/2022</t>
  </si>
  <si>
    <t>03/12/2022</t>
  </si>
  <si>
    <t>05/12/2022</t>
  </si>
  <si>
    <t>06/12/2022</t>
  </si>
  <si>
    <t>07/12/2022</t>
  </si>
  <si>
    <t>08/12/2022</t>
  </si>
  <si>
    <t>09/12/2022</t>
  </si>
  <si>
    <t>10/12/2022</t>
  </si>
  <si>
    <t>12/12/2022</t>
  </si>
  <si>
    <t>13/12/2022</t>
  </si>
  <si>
    <t>14/12/2022</t>
  </si>
  <si>
    <t>15/12/2022</t>
  </si>
  <si>
    <t>16/12/2022</t>
  </si>
  <si>
    <t>17/12/2022</t>
  </si>
  <si>
    <t>19/12/2022</t>
  </si>
  <si>
    <t>20/12/2022</t>
  </si>
  <si>
    <t>21/12/2022</t>
  </si>
  <si>
    <t>22/12/2022</t>
  </si>
  <si>
    <t>23/12/2022</t>
  </si>
  <si>
    <t>24/12/2022</t>
  </si>
  <si>
    <t>27/12/2022</t>
  </si>
  <si>
    <t>29/12/2022</t>
  </si>
  <si>
    <t>28/12/2022</t>
  </si>
  <si>
    <t>30/12/2022</t>
  </si>
  <si>
    <t>31/12/2022</t>
  </si>
  <si>
    <t>006626723</t>
  </si>
  <si>
    <t>WILLIAM ALEXIS CEREN MORENO</t>
  </si>
  <si>
    <t>010545646</t>
  </si>
  <si>
    <t>SIGFREDO ANTONIO ORTIZ</t>
  </si>
  <si>
    <t>011734719</t>
  </si>
  <si>
    <t>CARLOS HUMBERTO ROMERO SANCHEZ</t>
  </si>
  <si>
    <t>06140509011034</t>
  </si>
  <si>
    <t>CONSULTORIA ARQUITECTURA Y CONSTRUCCION</t>
  </si>
  <si>
    <t>043076189</t>
  </si>
  <si>
    <t>EDWARD GABRIEL GUEVARA SALINAS</t>
  </si>
  <si>
    <t>015116086</t>
  </si>
  <si>
    <t>0712</t>
  </si>
  <si>
    <t>023040354</t>
  </si>
  <si>
    <t>OSCAR EDUARDO FLORES MACIA</t>
  </si>
  <si>
    <t>014808347</t>
  </si>
  <si>
    <t>HUGO NELSON RUIZ RODRIGUEZ</t>
  </si>
  <si>
    <t>06141206121062</t>
  </si>
  <si>
    <t>VARELA GARCIA S.A DE C.V</t>
  </si>
  <si>
    <t>037430074</t>
  </si>
  <si>
    <t>ABRAHAM ALEJANDRO KATTAN VELASQUEZ</t>
  </si>
  <si>
    <t>02100305151019</t>
  </si>
  <si>
    <t>ACUATICOS MALIBU S.A DE C.V.</t>
  </si>
  <si>
    <t>013417800</t>
  </si>
  <si>
    <t>ARISTIDES DE JESUS VALLE RIVERA</t>
  </si>
  <si>
    <t>03052106851019</t>
  </si>
  <si>
    <t>MARIA TERESA CARRANZA DE CORDOBA</t>
  </si>
  <si>
    <t>05112708191010</t>
  </si>
  <si>
    <t>NEGOCIOS GENESIS S.A DE C.V.</t>
  </si>
  <si>
    <t>035646629</t>
  </si>
  <si>
    <t>JOB DE JESUS GUEVARA UMAÑA</t>
  </si>
  <si>
    <t>2912</t>
  </si>
  <si>
    <t>03082012771026</t>
  </si>
  <si>
    <t>ADAN ESAU HERNANDEZ AGUILAR</t>
  </si>
  <si>
    <t>06142904720020</t>
  </si>
  <si>
    <t>18/12/2022</t>
  </si>
  <si>
    <t>TIENDA MORENA S.A DE C.V.</t>
  </si>
  <si>
    <t>06172101031010</t>
  </si>
  <si>
    <t>EQUIPOS DE ALQUILER S.A DE C.V.</t>
  </si>
  <si>
    <t xml:space="preserve">  </t>
  </si>
  <si>
    <t>VENTAS IVA</t>
  </si>
  <si>
    <t>VENTAS PCTA</t>
  </si>
  <si>
    <t>Suma de V. GRAVADA</t>
  </si>
  <si>
    <t>Suma de D.FISCAL</t>
  </si>
  <si>
    <t>Suma de VENTA TOTAL</t>
  </si>
  <si>
    <t>Columna1</t>
  </si>
  <si>
    <t>SAC</t>
  </si>
  <si>
    <t>INVENTARIO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</si>
</sst>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2">
    <numFmt numFmtId="44" formatCode="_-&quot;$&quot;* #,##0.00_-;\-&quot;$&quot;* #,##0.00_-;_-&quot;$&quot;* &quot;-&quot;??_-;_-@_-"/>
    <numFmt numFmtId="164" formatCode="_(&quot;$&quot;* #,##0.00_);_(&quot;$&quot;* \(#,##0.00\);_(&quot;$&quot;* &quot;-&quot;??_);_(@_)"/>
  </numFmts>
  <fonts count="20" x14ac:knownFonts="1">
    <font>
      <sz val="11"/>
      <color theme="1"/>
      <name val="Calibri"/>
      <family val="2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1"/>
      <color theme="1"/>
      <name val="Calibri"/>
      <family val="2"/>
      <scheme val="minor"/>
    </font>
    <font>
      <b/>
      <sz val="11"/>
      <color theme="1"/>
      <name val="Berlin Sans FB Demi"/>
      <family val="2"/>
    </font>
    <font>
      <b/>
      <sz val="10"/>
      <color theme="1"/>
      <name val="Berlin Sans FB Demi"/>
      <family val="2"/>
    </font>
    <font>
      <sz val="11"/>
      <color theme="1"/>
      <name val="Berlin Sans FB Demi"/>
      <family val="2"/>
    </font>
    <font>
      <b/>
      <sz val="9"/>
      <color rgb="FF333333"/>
      <name val="Arial"/>
      <family val="2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0"/>
      <name val="Berlin Sans FB Demi"/>
      <family val="2"/>
    </font>
    <font>
      <sz val="11"/>
      <color theme="0"/>
      <name val="Berlin Sans FB Demi"/>
      <family val="2"/>
    </font>
    <font>
      <b/>
      <sz val="10"/>
      <color theme="0"/>
      <name val="Berlin Sans FB Demi"/>
      <family val="2"/>
    </font>
    <font>
      <b/>
      <sz val="11"/>
      <color theme="1"/>
      <name val="Calibri"/>
      <family val="2"/>
      <scheme val="minor"/>
    </font>
    <font>
      <sz val="48"/>
      <color theme="1"/>
      <name val="Calibri"/>
      <family val="2"/>
      <scheme val="minor"/>
    </font>
    <font>
      <b/>
      <sz val="11"/>
      <color rgb="FF0000FF"/>
      <name val="Calibri"/>
      <family val="2"/>
      <scheme val="minor"/>
    </font>
    <font>
      <sz val="8"/>
      <color theme="1"/>
      <name val="Arial Narrow"/>
      <family val="2"/>
    </font>
    <font>
      <b/>
      <sz val="11"/>
      <color theme="1" tint="0.34998626667073579"/>
      <name val="Calibri"/>
      <family val="2"/>
      <scheme val="minor"/>
    </font>
    <font>
      <sz val="11"/>
      <color theme="1" tint="0.34998626667073579"/>
      <name val="Calibri"/>
      <family val="2"/>
      <scheme val="minor"/>
    </font>
    <font>
      <sz val="11"/>
      <color theme="1"/>
      <name val="Calibri"/>
      <family val="2"/>
      <scheme val="minor"/>
    </font>
  </fonts>
  <fills count="10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4" tint="0.79998168889431442"/>
        <bgColor theme="4" tint="0.79998168889431442"/>
      </patternFill>
    </fill>
    <fill>
      <patternFill patternType="solid">
        <fgColor theme="1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 tint="-0.49998474074526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499984740745262"/>
        <bgColor indexed="64"/>
      </patternFill>
    </fill>
  </fills>
  <borders count="30">
    <border>
      <left/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 style="medium">
        <color indexed="64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 style="medium">
        <color indexed="64"/>
      </left>
      <right style="medium">
        <color indexed="64"/>
      </right>
      <top style="hair">
        <color indexed="64"/>
      </top>
      <bottom/>
      <diagonal/>
    </border>
    <border>
      <left style="medium">
        <color theme="0"/>
      </left>
      <right style="medium">
        <color theme="0"/>
      </right>
      <top style="medium">
        <color theme="0"/>
      </top>
      <bottom style="hair">
        <color indexed="64"/>
      </bottom>
      <diagonal/>
    </border>
    <border>
      <left style="medium">
        <color theme="0"/>
      </left>
      <right style="medium">
        <color theme="0"/>
      </right>
      <top style="hair">
        <color indexed="64"/>
      </top>
      <bottom style="hair">
        <color indexed="64"/>
      </bottom>
      <diagonal/>
    </border>
    <border>
      <left style="medium">
        <color theme="0"/>
      </left>
      <right style="medium">
        <color theme="0"/>
      </right>
      <top style="hair">
        <color indexed="64"/>
      </top>
      <bottom/>
      <diagonal/>
    </border>
    <border>
      <left style="medium">
        <color theme="0"/>
      </left>
      <right style="medium">
        <color theme="0"/>
      </right>
      <top style="hair">
        <color indexed="64"/>
      </top>
      <bottom style="medium">
        <color theme="0"/>
      </bottom>
      <diagonal/>
    </border>
    <border>
      <left/>
      <right/>
      <top/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medium">
        <color theme="0"/>
      </left>
      <right style="thin">
        <color theme="0"/>
      </right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thin">
        <color indexed="64"/>
      </top>
      <bottom style="double">
        <color indexed="64"/>
      </bottom>
      <diagonal/>
    </border>
    <border>
      <left/>
      <right/>
      <top/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44" fontId="3" fillId="0" borderId="0" applyFont="0" applyFill="0" applyBorder="0" applyAlignment="0" applyProtection="0"/>
  </cellStyleXfs>
  <cellXfs count="124">
    <xf numFmtId="0" fontId="0" fillId="0" borderId="0" xfId="0"/>
    <xf numFmtId="49" fontId="0" fillId="0" borderId="0" xfId="0" applyNumberFormat="1"/>
    <xf numFmtId="0" fontId="0" fillId="0" borderId="0" xfId="0" applyNumberFormat="1"/>
    <xf numFmtId="44" fontId="0" fillId="0" borderId="0" xfId="1" applyFont="1"/>
    <xf numFmtId="0" fontId="0" fillId="0" borderId="0" xfId="0" applyAlignment="1"/>
    <xf numFmtId="0" fontId="4" fillId="0" borderId="0" xfId="0" applyFont="1" applyBorder="1" applyAlignment="1">
      <alignment horizontal="right"/>
    </xf>
    <xf numFmtId="0" fontId="5" fillId="0" borderId="0" xfId="0" applyFont="1" applyBorder="1" applyAlignment="1">
      <alignment horizontal="right"/>
    </xf>
    <xf numFmtId="49" fontId="4" fillId="0" borderId="2" xfId="0" applyNumberFormat="1" applyFont="1" applyBorder="1" applyAlignment="1">
      <alignment horizontal="right"/>
    </xf>
    <xf numFmtId="44" fontId="6" fillId="0" borderId="2" xfId="1" applyFont="1" applyBorder="1" applyAlignment="1">
      <alignment horizontal="right"/>
    </xf>
    <xf numFmtId="49" fontId="6" fillId="0" borderId="3" xfId="0" applyNumberFormat="1" applyFont="1" applyBorder="1" applyAlignment="1">
      <alignment horizontal="right"/>
    </xf>
    <xf numFmtId="0" fontId="4" fillId="2" borderId="1" xfId="0" applyFont="1" applyFill="1" applyBorder="1" applyAlignment="1">
      <alignment horizontal="center"/>
    </xf>
    <xf numFmtId="49" fontId="6" fillId="2" borderId="2" xfId="0" applyNumberFormat="1" applyFont="1" applyFill="1" applyBorder="1" applyAlignment="1">
      <alignment horizontal="center"/>
    </xf>
    <xf numFmtId="0" fontId="6" fillId="2" borderId="2" xfId="0" applyFont="1" applyFill="1" applyBorder="1" applyAlignment="1">
      <alignment horizontal="right"/>
    </xf>
    <xf numFmtId="44" fontId="6" fillId="2" borderId="2" xfId="1" applyFont="1" applyFill="1" applyBorder="1" applyAlignment="1">
      <alignment horizontal="right"/>
    </xf>
    <xf numFmtId="49" fontId="6" fillId="0" borderId="2" xfId="0" applyNumberFormat="1" applyFont="1" applyBorder="1" applyAlignment="1">
      <alignment horizontal="right"/>
    </xf>
    <xf numFmtId="0" fontId="6" fillId="2" borderId="2" xfId="0" applyFont="1" applyFill="1" applyBorder="1" applyAlignment="1"/>
    <xf numFmtId="0" fontId="6" fillId="0" borderId="2" xfId="1" applyNumberFormat="1" applyFont="1" applyFill="1" applyBorder="1" applyAlignment="1"/>
    <xf numFmtId="44" fontId="6" fillId="0" borderId="2" xfId="1" applyFont="1" applyFill="1" applyBorder="1" applyAlignment="1">
      <alignment horizontal="right"/>
    </xf>
    <xf numFmtId="0" fontId="6" fillId="0" borderId="2" xfId="1" applyNumberFormat="1" applyFont="1" applyBorder="1" applyAlignment="1"/>
    <xf numFmtId="44" fontId="6" fillId="0" borderId="2" xfId="1" applyNumberFormat="1" applyFont="1" applyBorder="1" applyAlignment="1">
      <alignment horizontal="right"/>
    </xf>
    <xf numFmtId="49" fontId="6" fillId="0" borderId="3" xfId="1" applyNumberFormat="1" applyFont="1" applyBorder="1" applyAlignment="1">
      <alignment horizontal="right"/>
    </xf>
    <xf numFmtId="49" fontId="4" fillId="0" borderId="0" xfId="0" applyNumberFormat="1" applyFont="1" applyAlignment="1">
      <alignment horizontal="right"/>
    </xf>
    <xf numFmtId="0" fontId="4" fillId="0" borderId="0" xfId="0" applyFont="1" applyAlignment="1">
      <alignment horizontal="right"/>
    </xf>
    <xf numFmtId="0" fontId="6" fillId="0" borderId="2" xfId="1" applyNumberFormat="1" applyFont="1" applyFill="1" applyBorder="1" applyAlignment="1">
      <alignment horizontal="right"/>
    </xf>
    <xf numFmtId="0" fontId="6" fillId="0" borderId="2" xfId="0" applyFont="1" applyBorder="1" applyAlignment="1">
      <alignment horizontal="center"/>
    </xf>
    <xf numFmtId="0" fontId="0" fillId="0" borderId="4" xfId="0" applyFont="1" applyBorder="1"/>
    <xf numFmtId="0" fontId="7" fillId="3" borderId="4" xfId="0" applyFont="1" applyFill="1" applyBorder="1"/>
    <xf numFmtId="49" fontId="8" fillId="0" borderId="0" xfId="0" applyNumberFormat="1" applyFont="1" applyAlignment="1">
      <alignment horizontal="right"/>
    </xf>
    <xf numFmtId="0" fontId="9" fillId="0" borderId="0" xfId="0" applyFont="1"/>
    <xf numFmtId="49" fontId="9" fillId="0" borderId="0" xfId="0" applyNumberFormat="1" applyFont="1"/>
    <xf numFmtId="0" fontId="6" fillId="2" borderId="2" xfId="0" applyNumberFormat="1" applyFont="1" applyFill="1" applyBorder="1" applyAlignment="1">
      <alignment horizontal="center"/>
    </xf>
    <xf numFmtId="44" fontId="0" fillId="0" borderId="0" xfId="0" applyNumberFormat="1"/>
    <xf numFmtId="44" fontId="6" fillId="0" borderId="5" xfId="1" applyFont="1" applyBorder="1" applyAlignment="1">
      <alignment horizontal="center"/>
    </xf>
    <xf numFmtId="44" fontId="0" fillId="0" borderId="0" xfId="1" applyNumberFormat="1" applyFont="1"/>
    <xf numFmtId="0" fontId="10" fillId="4" borderId="6" xfId="0" applyFont="1" applyFill="1" applyBorder="1" applyAlignment="1" applyProtection="1">
      <alignment horizontal="center"/>
      <protection locked="0"/>
    </xf>
    <xf numFmtId="49" fontId="11" fillId="4" borderId="7" xfId="0" applyNumberFormat="1" applyFont="1" applyFill="1" applyBorder="1" applyAlignment="1" applyProtection="1">
      <alignment horizontal="right"/>
      <protection locked="0"/>
    </xf>
    <xf numFmtId="49" fontId="11" fillId="4" borderId="7" xfId="0" applyNumberFormat="1" applyFont="1" applyFill="1" applyBorder="1" applyAlignment="1" applyProtection="1">
      <alignment horizontal="center"/>
      <protection locked="0"/>
    </xf>
    <xf numFmtId="0" fontId="11" fillId="4" borderId="7" xfId="1" applyNumberFormat="1" applyFont="1" applyFill="1" applyBorder="1" applyAlignment="1" applyProtection="1">
      <protection locked="0"/>
    </xf>
    <xf numFmtId="49" fontId="9" fillId="4" borderId="11" xfId="0" applyNumberFormat="1" applyFont="1" applyFill="1" applyBorder="1" applyProtection="1">
      <protection locked="0"/>
    </xf>
    <xf numFmtId="44" fontId="11" fillId="4" borderId="7" xfId="1" applyFont="1" applyFill="1" applyBorder="1" applyAlignment="1" applyProtection="1">
      <alignment horizontal="right"/>
      <protection locked="0"/>
    </xf>
    <xf numFmtId="49" fontId="11" fillId="4" borderId="8" xfId="1" applyNumberFormat="1" applyFont="1" applyFill="1" applyBorder="1" applyAlignment="1" applyProtection="1">
      <alignment horizontal="center"/>
      <protection locked="0"/>
    </xf>
    <xf numFmtId="44" fontId="11" fillId="4" borderId="9" xfId="1" applyFont="1" applyFill="1" applyBorder="1" applyAlignment="1" applyProtection="1">
      <alignment horizontal="right"/>
      <protection locked="0"/>
    </xf>
    <xf numFmtId="0" fontId="9" fillId="4" borderId="11" xfId="0" applyFont="1" applyFill="1" applyBorder="1" applyProtection="1">
      <protection hidden="1"/>
    </xf>
    <xf numFmtId="0" fontId="11" fillId="4" borderId="7" xfId="1" applyNumberFormat="1" applyFont="1" applyFill="1" applyBorder="1" applyAlignment="1" applyProtection="1">
      <alignment horizontal="center"/>
    </xf>
    <xf numFmtId="49" fontId="0" fillId="0" borderId="0" xfId="1" applyNumberFormat="1" applyFont="1"/>
    <xf numFmtId="0" fontId="0" fillId="0" borderId="0" xfId="0" applyBorder="1"/>
    <xf numFmtId="44" fontId="0" fillId="0" borderId="22" xfId="1" applyFont="1" applyBorder="1"/>
    <xf numFmtId="44" fontId="0" fillId="0" borderId="17" xfId="1" applyFont="1" applyBorder="1"/>
    <xf numFmtId="44" fontId="0" fillId="0" borderId="17" xfId="1" applyFont="1" applyBorder="1" applyAlignment="1">
      <alignment vertical="center"/>
    </xf>
    <xf numFmtId="44" fontId="0" fillId="0" borderId="18" xfId="1" applyFont="1" applyBorder="1" applyAlignment="1">
      <alignment vertical="center"/>
    </xf>
    <xf numFmtId="44" fontId="0" fillId="6" borderId="22" xfId="1" applyFont="1" applyFill="1" applyBorder="1"/>
    <xf numFmtId="44" fontId="13" fillId="0" borderId="16" xfId="1" applyFont="1" applyBorder="1" applyAlignment="1">
      <alignment vertical="center"/>
    </xf>
    <xf numFmtId="44" fontId="0" fillId="0" borderId="23" xfId="1" applyFont="1" applyBorder="1"/>
    <xf numFmtId="44" fontId="15" fillId="0" borderId="19" xfId="1" applyFont="1" applyBorder="1" applyAlignment="1">
      <alignment vertical="center"/>
    </xf>
    <xf numFmtId="44" fontId="0" fillId="0" borderId="0" xfId="1" applyFont="1" applyBorder="1"/>
    <xf numFmtId="44" fontId="0" fillId="0" borderId="0" xfId="1" applyFont="1" applyBorder="1" applyAlignment="1">
      <alignment vertical="center"/>
    </xf>
    <xf numFmtId="0" fontId="0" fillId="0" borderId="24" xfId="0" applyBorder="1"/>
    <xf numFmtId="0" fontId="13" fillId="0" borderId="23" xfId="0" applyFont="1" applyBorder="1" applyAlignment="1">
      <alignment horizontal="center"/>
    </xf>
    <xf numFmtId="44" fontId="0" fillId="0" borderId="25" xfId="1" applyFont="1" applyBorder="1"/>
    <xf numFmtId="44" fontId="13" fillId="0" borderId="23" xfId="1" applyFont="1" applyBorder="1"/>
    <xf numFmtId="44" fontId="0" fillId="0" borderId="18" xfId="1" applyFont="1" applyBorder="1"/>
    <xf numFmtId="44" fontId="13" fillId="0" borderId="26" xfId="1" applyFont="1" applyBorder="1" applyAlignment="1">
      <alignment vertical="center"/>
    </xf>
    <xf numFmtId="0" fontId="0" fillId="0" borderId="22" xfId="0" applyBorder="1"/>
    <xf numFmtId="0" fontId="0" fillId="0" borderId="17" xfId="0" applyBorder="1"/>
    <xf numFmtId="44" fontId="13" fillId="0" borderId="18" xfId="1" applyFont="1" applyBorder="1"/>
    <xf numFmtId="164" fontId="0" fillId="0" borderId="19" xfId="0" applyNumberFormat="1" applyBorder="1"/>
    <xf numFmtId="44" fontId="0" fillId="0" borderId="19" xfId="1" applyFont="1" applyBorder="1"/>
    <xf numFmtId="44" fontId="0" fillId="0" borderId="20" xfId="1" applyFont="1" applyBorder="1"/>
    <xf numFmtId="44" fontId="0" fillId="0" borderId="21" xfId="1" applyFont="1" applyBorder="1"/>
    <xf numFmtId="44" fontId="15" fillId="0" borderId="0" xfId="1" applyFont="1" applyBorder="1"/>
    <xf numFmtId="44" fontId="0" fillId="6" borderId="23" xfId="1" applyFont="1" applyFill="1" applyBorder="1"/>
    <xf numFmtId="0" fontId="0" fillId="0" borderId="27" xfId="0" applyBorder="1"/>
    <xf numFmtId="44" fontId="0" fillId="0" borderId="27" xfId="1" applyFont="1" applyBorder="1"/>
    <xf numFmtId="44" fontId="0" fillId="0" borderId="27" xfId="1" applyFont="1" applyBorder="1" applyAlignment="1">
      <alignment vertical="center"/>
    </xf>
    <xf numFmtId="44" fontId="0" fillId="0" borderId="21" xfId="1" applyFont="1" applyBorder="1" applyAlignment="1">
      <alignment vertical="center"/>
    </xf>
    <xf numFmtId="0" fontId="0" fillId="0" borderId="0" xfId="0" applyFill="1" applyProtection="1">
      <protection locked="0"/>
    </xf>
    <xf numFmtId="0" fontId="0" fillId="0" borderId="0" xfId="0" applyFill="1" applyAlignment="1" applyProtection="1">
      <protection locked="0"/>
    </xf>
    <xf numFmtId="0" fontId="10" fillId="0" borderId="0" xfId="0" applyFont="1" applyFill="1" applyBorder="1" applyAlignment="1" applyProtection="1">
      <alignment horizontal="right"/>
      <protection locked="0"/>
    </xf>
    <xf numFmtId="0" fontId="9" fillId="0" borderId="0" xfId="0" applyFont="1" applyFill="1" applyProtection="1">
      <protection locked="0"/>
    </xf>
    <xf numFmtId="0" fontId="12" fillId="0" borderId="0" xfId="0" applyFont="1" applyFill="1" applyBorder="1" applyAlignment="1" applyProtection="1">
      <alignment horizontal="right"/>
      <protection locked="0"/>
    </xf>
    <xf numFmtId="0" fontId="0" fillId="0" borderId="0" xfId="0" applyFont="1" applyFill="1" applyProtection="1">
      <protection locked="0"/>
    </xf>
    <xf numFmtId="0" fontId="0" fillId="0" borderId="0" xfId="0" applyFont="1" applyFill="1" applyBorder="1" applyProtection="1">
      <protection locked="0"/>
    </xf>
    <xf numFmtId="0" fontId="0" fillId="0" borderId="10" xfId="0" applyFont="1" applyFill="1" applyBorder="1" applyProtection="1">
      <protection locked="0"/>
    </xf>
    <xf numFmtId="0" fontId="8" fillId="0" borderId="0" xfId="0" applyFont="1" applyFill="1" applyAlignment="1" applyProtection="1">
      <alignment horizontal="right"/>
      <protection locked="0"/>
    </xf>
    <xf numFmtId="0" fontId="8" fillId="0" borderId="12" xfId="0" applyFont="1" applyFill="1" applyBorder="1" applyAlignment="1" applyProtection="1">
      <alignment horizontal="right"/>
      <protection locked="0"/>
    </xf>
    <xf numFmtId="0" fontId="11" fillId="4" borderId="7" xfId="0" applyFont="1" applyFill="1" applyBorder="1" applyAlignment="1" applyProtection="1">
      <protection locked="0"/>
    </xf>
    <xf numFmtId="49" fontId="11" fillId="4" borderId="7" xfId="1" applyNumberFormat="1" applyFont="1" applyFill="1" applyBorder="1" applyAlignment="1" applyProtection="1">
      <alignment horizontal="center"/>
      <protection hidden="1"/>
    </xf>
    <xf numFmtId="0" fontId="11" fillId="4" borderId="7" xfId="1" applyNumberFormat="1" applyFont="1" applyFill="1" applyBorder="1" applyAlignment="1" applyProtection="1">
      <alignment horizontal="right"/>
      <protection locked="0"/>
    </xf>
    <xf numFmtId="0" fontId="0" fillId="0" borderId="0" xfId="0" pivotButton="1"/>
    <xf numFmtId="0" fontId="16" fillId="8" borderId="28" xfId="0" applyFont="1" applyFill="1" applyBorder="1" applyAlignment="1">
      <alignment horizontal="left" vertical="center"/>
    </xf>
    <xf numFmtId="0" fontId="0" fillId="0" borderId="0" xfId="1" applyNumberFormat="1" applyFont="1"/>
    <xf numFmtId="0" fontId="11" fillId="4" borderId="7" xfId="0" applyNumberFormat="1" applyFont="1" applyFill="1" applyBorder="1" applyAlignment="1" applyProtection="1">
      <alignment horizontal="center"/>
      <protection locked="0"/>
    </xf>
    <xf numFmtId="0" fontId="18" fillId="0" borderId="0" xfId="0" applyFont="1"/>
    <xf numFmtId="49" fontId="18" fillId="0" borderId="0" xfId="0" applyNumberFormat="1" applyFont="1"/>
    <xf numFmtId="49" fontId="17" fillId="9" borderId="0" xfId="0" applyNumberFormat="1" applyFont="1" applyFill="1" applyAlignment="1">
      <alignment horizontal="right"/>
    </xf>
    <xf numFmtId="44" fontId="19" fillId="0" borderId="0" xfId="1" applyFont="1"/>
    <xf numFmtId="0" fontId="0" fillId="0" borderId="29" xfId="0" applyBorder="1"/>
    <xf numFmtId="4" fontId="0" fillId="0" borderId="29" xfId="0" applyNumberFormat="1" applyBorder="1"/>
    <xf numFmtId="4" fontId="13" fillId="0" borderId="0" xfId="0" applyNumberFormat="1" applyFont="1"/>
    <xf numFmtId="0" fontId="0" fillId="5" borderId="0" xfId="0" applyFill="1"/>
    <xf numFmtId="0" fontId="0" fillId="5" borderId="0" xfId="0" applyNumberFormat="1" applyFill="1"/>
    <xf numFmtId="0" fontId="0" fillId="0" borderId="0" xfId="0" applyFill="1"/>
    <xf numFmtId="4" fontId="0" fillId="0" borderId="0" xfId="0" applyNumberFormat="1"/>
    <xf numFmtId="44" fontId="13" fillId="0" borderId="16" xfId="1" applyFont="1" applyBorder="1" applyAlignment="1">
      <alignment horizontal="center" vertical="center"/>
    </xf>
    <xf numFmtId="44" fontId="13" fillId="0" borderId="19" xfId="1" applyFont="1" applyBorder="1" applyAlignment="1">
      <alignment horizontal="center" vertical="center"/>
    </xf>
    <xf numFmtId="44" fontId="13" fillId="5" borderId="13" xfId="1" applyFont="1" applyFill="1" applyBorder="1" applyAlignment="1">
      <alignment horizontal="center" vertical="center"/>
    </xf>
    <xf numFmtId="44" fontId="13" fillId="5" borderId="15" xfId="1" applyFont="1" applyFill="1" applyBorder="1" applyAlignment="1">
      <alignment horizontal="center" vertical="center"/>
    </xf>
    <xf numFmtId="44" fontId="13" fillId="5" borderId="20" xfId="1" applyFont="1" applyFill="1" applyBorder="1" applyAlignment="1">
      <alignment horizontal="center" vertical="center"/>
    </xf>
    <xf numFmtId="44" fontId="13" fillId="5" borderId="21" xfId="1" applyFont="1" applyFill="1" applyBorder="1" applyAlignment="1">
      <alignment horizontal="center" vertical="center"/>
    </xf>
    <xf numFmtId="44" fontId="15" fillId="0" borderId="16" xfId="1" applyFont="1" applyBorder="1" applyAlignment="1">
      <alignment horizontal="center" vertical="center"/>
    </xf>
    <xf numFmtId="44" fontId="15" fillId="0" borderId="19" xfId="1" applyFont="1" applyBorder="1" applyAlignment="1">
      <alignment horizontal="center" vertical="center"/>
    </xf>
    <xf numFmtId="44" fontId="13" fillId="7" borderId="16" xfId="1" applyFont="1" applyFill="1" applyBorder="1" applyAlignment="1">
      <alignment horizontal="center" vertical="center"/>
    </xf>
    <xf numFmtId="44" fontId="13" fillId="7" borderId="19" xfId="1" applyFont="1" applyFill="1" applyBorder="1" applyAlignment="1">
      <alignment horizontal="center" vertical="center"/>
    </xf>
    <xf numFmtId="44" fontId="14" fillId="0" borderId="13" xfId="1" applyFont="1" applyBorder="1" applyAlignment="1">
      <alignment horizontal="center" vertical="center"/>
    </xf>
    <xf numFmtId="44" fontId="14" fillId="0" borderId="14" xfId="1" applyFont="1" applyBorder="1" applyAlignment="1">
      <alignment horizontal="center" vertical="center"/>
    </xf>
    <xf numFmtId="44" fontId="14" fillId="0" borderId="15" xfId="1" applyFont="1" applyBorder="1" applyAlignment="1">
      <alignment horizontal="center" vertical="center"/>
    </xf>
    <xf numFmtId="44" fontId="14" fillId="0" borderId="17" xfId="1" applyFont="1" applyBorder="1" applyAlignment="1">
      <alignment horizontal="center" vertical="center"/>
    </xf>
    <xf numFmtId="44" fontId="14" fillId="0" borderId="0" xfId="1" applyFont="1" applyBorder="1" applyAlignment="1">
      <alignment horizontal="center" vertical="center"/>
    </xf>
    <xf numFmtId="44" fontId="14" fillId="0" borderId="18" xfId="1" applyFont="1" applyBorder="1" applyAlignment="1">
      <alignment horizontal="center" vertical="center"/>
    </xf>
    <xf numFmtId="44" fontId="14" fillId="0" borderId="20" xfId="1" applyFont="1" applyBorder="1" applyAlignment="1">
      <alignment horizontal="center" vertical="center"/>
    </xf>
    <xf numFmtId="44" fontId="14" fillId="0" borderId="27" xfId="1" applyFont="1" applyBorder="1" applyAlignment="1">
      <alignment horizontal="center" vertical="center"/>
    </xf>
    <xf numFmtId="44" fontId="14" fillId="0" borderId="21" xfId="1" applyFont="1" applyBorder="1" applyAlignment="1">
      <alignment horizontal="center" vertical="center"/>
    </xf>
    <xf numFmtId="17" fontId="0" fillId="0" borderId="14" xfId="0" applyNumberFormat="1" applyBorder="1" applyAlignment="1">
      <alignment horizontal="center"/>
    </xf>
    <xf numFmtId="0" fontId="0" fillId="0" borderId="14" xfId="0" applyBorder="1" applyAlignment="1">
      <alignment horizontal="center"/>
    </xf>
  </cellXfs>
  <cellStyles count="2">
    <cellStyle name="Moneda" xfId="1" builtinId="4"/>
    <cellStyle name="Normal" xfId="0" builtinId="0"/>
  </cellStyles>
  <dxfs count="484">
    <dxf>
      <font>
        <color theme="0"/>
      </font>
      <fill>
        <patternFill>
          <bgColor theme="6" tint="-0.24994659260841701"/>
        </patternFill>
      </fill>
    </dxf>
    <dxf>
      <font>
        <color theme="0"/>
      </font>
      <fill>
        <patternFill>
          <bgColor theme="6" tint="-0.24994659260841701"/>
        </patternFill>
      </fill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0" formatCode="General"/>
    </dxf>
    <dxf>
      <numFmt numFmtId="30" formatCode="@"/>
    </dxf>
    <dxf>
      <numFmt numFmtId="30" formatCode="@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30" formatCode="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  <numFmt numFmtId="30" formatCode="@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numFmt numFmtId="34" formatCode="_-&quot;$&quot;* #,##0.00_-;\-&quot;$&quot;* #,##0.00_-;_-&quot;$&quot;* &quot;-&quot;??_-;_-@_-"/>
    </dxf>
    <dxf>
      <numFmt numFmtId="34" formatCode="_-&quot;$&quot;* #,##0.00_-;\-&quot;$&quot;* #,##0.00_-;_-&quot;$&quot;* &quot;-&quot;??_-;_-@_-"/>
    </dxf>
    <dxf>
      <numFmt numFmtId="0" formatCode="General"/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>
          <bgColor rgb="FF92D050"/>
        </patternFill>
      </fill>
    </dxf>
    <dxf>
      <fill>
        <patternFill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none">
          <bgColor auto="1"/>
        </patternFill>
      </fill>
    </dxf>
    <dxf>
      <fill>
        <patternFill patternType="none">
          <bgColor auto="1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  <dxf>
      <numFmt numFmtId="0" formatCode="General"/>
    </dxf>
    <dxf>
      <font>
        <color rgb="FF9C0006"/>
      </font>
      <fill>
        <patternFill>
          <bgColor rgb="FFFFC7CE"/>
        </patternFill>
      </fill>
    </dxf>
    <dxf>
      <font>
        <b/>
        <i val="0"/>
        <strike val="0"/>
      </font>
      <fill>
        <patternFill>
          <bgColor rgb="FFFF0000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externalLink" Target="externalLinks/externalLink1.xml"/><Relationship Id="rId18" Type="http://schemas.microsoft.com/office/2007/relationships/slicerCache" Target="slicerCaches/slicerCache1.xml"/><Relationship Id="rId3" Type="http://schemas.openxmlformats.org/officeDocument/2006/relationships/worksheet" Target="worksheets/sheet3.xml"/><Relationship Id="rId21" Type="http://schemas.openxmlformats.org/officeDocument/2006/relationships/styles" Target="styles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6" Type="http://schemas.openxmlformats.org/officeDocument/2006/relationships/pivotCacheDefinition" Target="pivotCache/pivotCacheDefinition1.xml"/><Relationship Id="rId20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externalLink" Target="externalLinks/externalLink3.xml"/><Relationship Id="rId23" Type="http://schemas.openxmlformats.org/officeDocument/2006/relationships/calcChain" Target="calcChain.xml"/><Relationship Id="rId10" Type="http://schemas.openxmlformats.org/officeDocument/2006/relationships/worksheet" Target="worksheets/sheet10.xml"/><Relationship Id="rId19" Type="http://schemas.microsoft.com/office/2007/relationships/slicerCache" Target="slicerCaches/slicerCache2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externalLink" Target="externalLinks/externalLink2.xml"/><Relationship Id="rId22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hyperlink" Target="../../../../PLANTILLAS%20IVA%20F-07v9.10.xlsm" TargetMode="External"/><Relationship Id="rId1" Type="http://schemas.openxmlformats.org/officeDocument/2006/relationships/hyperlink" Target="BASE%20DE%20CLIENTES%20IVA%202021.xlsx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1</xdr:row>
      <xdr:rowOff>104775</xdr:rowOff>
    </xdr:from>
    <xdr:to>
      <xdr:col>4</xdr:col>
      <xdr:colOff>161925</xdr:colOff>
      <xdr:row>20</xdr:row>
      <xdr:rowOff>161925</xdr:rowOff>
    </xdr:to>
    <xdr:sp macro="" textlink="">
      <xdr:nvSpPr>
        <xdr:cNvPr id="4" name="3 Rectángulo redondeado"/>
        <xdr:cNvSpPr/>
      </xdr:nvSpPr>
      <xdr:spPr>
        <a:xfrm>
          <a:off x="600075" y="295275"/>
          <a:ext cx="2962275" cy="3486150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3</xdr:col>
      <xdr:colOff>425822</xdr:colOff>
      <xdr:row>21</xdr:row>
      <xdr:rowOff>134472</xdr:rowOff>
    </xdr:from>
    <xdr:to>
      <xdr:col>3</xdr:col>
      <xdr:colOff>1322293</xdr:colOff>
      <xdr:row>22</xdr:row>
      <xdr:rowOff>168089</xdr:rowOff>
    </xdr:to>
    <xdr:sp macro="[3]!GuardarDatos" textlink="">
      <xdr:nvSpPr>
        <xdr:cNvPr id="6" name="5 Bisel"/>
        <xdr:cNvSpPr/>
      </xdr:nvSpPr>
      <xdr:spPr>
        <a:xfrm>
          <a:off x="2364440" y="3944472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1</xdr:col>
      <xdr:colOff>168087</xdr:colOff>
      <xdr:row>21</xdr:row>
      <xdr:rowOff>123265</xdr:rowOff>
    </xdr:from>
    <xdr:to>
      <xdr:col>2</xdr:col>
      <xdr:colOff>145676</xdr:colOff>
      <xdr:row>22</xdr:row>
      <xdr:rowOff>156882</xdr:rowOff>
    </xdr:to>
    <xdr:sp macro="[3]!LimpiarDatos" textlink="">
      <xdr:nvSpPr>
        <xdr:cNvPr id="5" name="4 Bisel"/>
        <xdr:cNvSpPr/>
      </xdr:nvSpPr>
      <xdr:spPr>
        <a:xfrm>
          <a:off x="930087" y="3933265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1</xdr:col>
      <xdr:colOff>705972</xdr:colOff>
      <xdr:row>23</xdr:row>
      <xdr:rowOff>179293</xdr:rowOff>
    </xdr:from>
    <xdr:to>
      <xdr:col>3</xdr:col>
      <xdr:colOff>784412</xdr:colOff>
      <xdr:row>25</xdr:row>
      <xdr:rowOff>145675</xdr:rowOff>
    </xdr:to>
    <xdr:sp macro="" textlink="">
      <xdr:nvSpPr>
        <xdr:cNvPr id="2" name="1 Bisel">
          <a:hlinkClick xmlns:r="http://schemas.openxmlformats.org/officeDocument/2006/relationships" r:id="rId1"/>
        </xdr:cNvPr>
        <xdr:cNvSpPr/>
      </xdr:nvSpPr>
      <xdr:spPr>
        <a:xfrm>
          <a:off x="1467972" y="4370293"/>
          <a:ext cx="1255058" cy="347382"/>
        </a:xfrm>
        <a:prstGeom prst="bevel">
          <a:avLst/>
        </a:prstGeom>
        <a:ln w="3175">
          <a:solidFill>
            <a:schemeClr val="bg1">
              <a:lumMod val="50000"/>
            </a:schemeClr>
          </a:solidFill>
        </a:ln>
        <a:effectLst>
          <a:outerShdw blurRad="50800" dist="38100" dir="2700000" algn="tl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PROVEEDORES</a:t>
          </a:r>
        </a:p>
      </xdr:txBody>
    </xdr:sp>
    <xdr:clientData/>
  </xdr:twoCellAnchor>
  <xdr:twoCellAnchor>
    <xdr:from>
      <xdr:col>0</xdr:col>
      <xdr:colOff>582706</xdr:colOff>
      <xdr:row>0</xdr:row>
      <xdr:rowOff>67235</xdr:rowOff>
    </xdr:from>
    <xdr:to>
      <xdr:col>4</xdr:col>
      <xdr:colOff>156882</xdr:colOff>
      <xdr:row>1</xdr:row>
      <xdr:rowOff>33618</xdr:rowOff>
    </xdr:to>
    <xdr:sp macro="" textlink="">
      <xdr:nvSpPr>
        <xdr:cNvPr id="3" name="2 Rectángulo redondeado"/>
        <xdr:cNvSpPr/>
      </xdr:nvSpPr>
      <xdr:spPr>
        <a:xfrm>
          <a:off x="582706" y="67235"/>
          <a:ext cx="2924735" cy="593912"/>
        </a:xfrm>
        <a:prstGeom prst="roundRect">
          <a:avLst/>
        </a:prstGeom>
      </xdr:spPr>
      <xdr:style>
        <a:lnRef idx="2">
          <a:schemeClr val="dk1"/>
        </a:lnRef>
        <a:fillRef idx="1">
          <a:schemeClr val="lt1"/>
        </a:fillRef>
        <a:effectRef idx="0">
          <a:schemeClr val="dk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20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 DE COMPRAS</a:t>
          </a:r>
        </a:p>
      </xdr:txBody>
    </xdr:sp>
    <xdr:clientData/>
  </xdr:twoCellAnchor>
  <xdr:twoCellAnchor>
    <xdr:from>
      <xdr:col>6</xdr:col>
      <xdr:colOff>56030</xdr:colOff>
      <xdr:row>6</xdr:row>
      <xdr:rowOff>22412</xdr:rowOff>
    </xdr:from>
    <xdr:to>
      <xdr:col>7</xdr:col>
      <xdr:colOff>381000</xdr:colOff>
      <xdr:row>7</xdr:row>
      <xdr:rowOff>134471</xdr:rowOff>
    </xdr:to>
    <xdr:sp macro="" textlink="">
      <xdr:nvSpPr>
        <xdr:cNvPr id="7" name="6 Bisel">
          <a:hlinkClick xmlns:r="http://schemas.openxmlformats.org/officeDocument/2006/relationships" r:id="rId2"/>
        </xdr:cNvPr>
        <xdr:cNvSpPr/>
      </xdr:nvSpPr>
      <xdr:spPr>
        <a:xfrm>
          <a:off x="5165912" y="1613647"/>
          <a:ext cx="1086970" cy="302559"/>
        </a:xfrm>
        <a:prstGeom prst="bevel">
          <a:avLst/>
        </a:prstGeom>
      </xdr:spPr>
      <xdr:style>
        <a:lnRef idx="0">
          <a:schemeClr val="accent3"/>
        </a:lnRef>
        <a:fillRef idx="3">
          <a:schemeClr val="accent3"/>
        </a:fillRef>
        <a:effectRef idx="3">
          <a:schemeClr val="accent3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s-ES" sz="1100"/>
            <a:t>DECLARACION</a:t>
          </a: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563096</xdr:colOff>
      <xdr:row>0</xdr:row>
      <xdr:rowOff>1000123</xdr:rowOff>
    </xdr:from>
    <xdr:to>
      <xdr:col>4</xdr:col>
      <xdr:colOff>209550</xdr:colOff>
      <xdr:row>21</xdr:row>
      <xdr:rowOff>38099</xdr:rowOff>
    </xdr:to>
    <xdr:sp macro="" textlink="">
      <xdr:nvSpPr>
        <xdr:cNvPr id="5" name="4 Rectángulo redondeado"/>
        <xdr:cNvSpPr/>
      </xdr:nvSpPr>
      <xdr:spPr>
        <a:xfrm>
          <a:off x="563096" y="1000123"/>
          <a:ext cx="3399304" cy="4000501"/>
        </a:xfrm>
        <a:prstGeom prst="roundRect">
          <a:avLst>
            <a:gd name="adj" fmla="val 6056"/>
          </a:avLst>
        </a:prstGeom>
        <a:noFill/>
        <a:ln w="76200">
          <a:solidFill>
            <a:schemeClr val="bg1"/>
          </a:solidFill>
        </a:ln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>
            <a:ln w="28575">
              <a:solidFill>
                <a:schemeClr val="tx1"/>
              </a:solidFill>
            </a:ln>
          </a:endParaRPr>
        </a:p>
      </xdr:txBody>
    </xdr:sp>
    <xdr:clientData/>
  </xdr:twoCellAnchor>
  <xdr:twoCellAnchor>
    <xdr:from>
      <xdr:col>0</xdr:col>
      <xdr:colOff>537883</xdr:colOff>
      <xdr:row>0</xdr:row>
      <xdr:rowOff>134471</xdr:rowOff>
    </xdr:from>
    <xdr:to>
      <xdr:col>4</xdr:col>
      <xdr:colOff>168088</xdr:colOff>
      <xdr:row>0</xdr:row>
      <xdr:rowOff>874059</xdr:rowOff>
    </xdr:to>
    <xdr:sp macro="" textlink="">
      <xdr:nvSpPr>
        <xdr:cNvPr id="8" name="7 Rectángulo redondeado"/>
        <xdr:cNvSpPr/>
      </xdr:nvSpPr>
      <xdr:spPr>
        <a:xfrm>
          <a:off x="537883" y="134471"/>
          <a:ext cx="3384176" cy="739588"/>
        </a:xfrm>
        <a:prstGeom prst="roundRect">
          <a:avLst/>
        </a:prstGeom>
        <a:noFill/>
        <a:ln w="38100">
          <a:solidFill>
            <a:schemeClr val="bg1"/>
          </a:solidFill>
        </a:ln>
      </xdr:spPr>
      <xdr:style>
        <a:lnRef idx="1">
          <a:schemeClr val="dk1"/>
        </a:lnRef>
        <a:fillRef idx="3">
          <a:schemeClr val="dk1"/>
        </a:fillRef>
        <a:effectRef idx="2">
          <a:schemeClr val="dk1"/>
        </a:effectRef>
        <a:fontRef idx="minor">
          <a:schemeClr val="lt1"/>
        </a:fontRef>
      </xdr:style>
      <xdr:txBody>
        <a:bodyPr vertOverflow="clip" horzOverflow="clip" rtlCol="0" anchor="ctr">
          <a:scene3d>
            <a:camera prst="orthographicFront"/>
            <a:lightRig rig="soft" dir="tl">
              <a:rot lat="0" lon="0" rev="0"/>
            </a:lightRig>
          </a:scene3d>
          <a:sp3d contourW="25400" prstMaterial="matte">
            <a:bevelT w="25400" h="55880" prst="artDeco"/>
            <a:contourClr>
              <a:schemeClr val="accent2">
                <a:tint val="20000"/>
              </a:schemeClr>
            </a:contourClr>
          </a:sp3d>
        </a:bodyPr>
        <a:lstStyle/>
        <a:p>
          <a:pPr algn="ctr"/>
          <a:r>
            <a:rPr lang="es-ES" sz="1800" b="1" cap="none" spc="5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REGISTRO</a:t>
          </a:r>
          <a:r>
            <a:rPr lang="es-ES" sz="1800" b="1" cap="none" spc="50" baseline="0">
              <a:ln w="11430"/>
              <a:gradFill>
                <a:gsLst>
                  <a:gs pos="25000">
                    <a:schemeClr val="accent2">
                      <a:satMod val="155000"/>
                    </a:schemeClr>
                  </a:gs>
                  <a:gs pos="100000">
                    <a:schemeClr val="accent2">
                      <a:shade val="45000"/>
                      <a:satMod val="165000"/>
                    </a:schemeClr>
                  </a:gs>
                </a:gsLst>
                <a:lin ang="5400000"/>
              </a:gradFill>
              <a:effectLst>
                <a:outerShdw blurRad="76200" dist="50800" dir="5400000" algn="tl" rotWithShape="0">
                  <a:srgbClr val="000000">
                    <a:alpha val="65000"/>
                  </a:srgbClr>
                </a:outerShdw>
              </a:effectLst>
            </a:rPr>
            <a:t> DE VENTAS CONTRIBUYENTE</a:t>
          </a:r>
          <a:endParaRPr lang="es-ES" sz="1800" b="1" cap="none" spc="50">
            <a:ln w="11430"/>
            <a:gradFill>
              <a:gsLst>
                <a:gs pos="25000">
                  <a:schemeClr val="accent2">
                    <a:satMod val="155000"/>
                  </a:schemeClr>
                </a:gs>
                <a:gs pos="100000">
                  <a:schemeClr val="accent2">
                    <a:shade val="45000"/>
                    <a:satMod val="165000"/>
                  </a:schemeClr>
                </a:gs>
              </a:gsLst>
              <a:lin ang="5400000"/>
            </a:gradFill>
            <a:effectLst>
              <a:outerShdw blurRad="76200" dist="50800" dir="5400000" algn="tl" rotWithShape="0">
                <a:srgbClr val="000000">
                  <a:alpha val="65000"/>
                </a:srgbClr>
              </a:outerShdw>
            </a:effectLst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9</xdr:col>
      <xdr:colOff>809625</xdr:colOff>
      <xdr:row>13</xdr:row>
      <xdr:rowOff>76200</xdr:rowOff>
    </xdr:from>
    <xdr:to>
      <xdr:col>12</xdr:col>
      <xdr:colOff>295275</xdr:colOff>
      <xdr:row>26</xdr:row>
      <xdr:rowOff>123825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2" name="MES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MES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9363075" y="255270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600075</xdr:colOff>
      <xdr:row>0</xdr:row>
      <xdr:rowOff>918881</xdr:rowOff>
    </xdr:from>
    <xdr:to>
      <xdr:col>4</xdr:col>
      <xdr:colOff>161925</xdr:colOff>
      <xdr:row>23</xdr:row>
      <xdr:rowOff>123824</xdr:rowOff>
    </xdr:to>
    <xdr:sp macro="" textlink="">
      <xdr:nvSpPr>
        <xdr:cNvPr id="2" name="1 Rectángulo redondeado"/>
        <xdr:cNvSpPr/>
      </xdr:nvSpPr>
      <xdr:spPr>
        <a:xfrm>
          <a:off x="600075" y="918881"/>
          <a:ext cx="3315821" cy="4494119"/>
        </a:xfrm>
        <a:prstGeom prst="roundRect">
          <a:avLst>
            <a:gd name="adj" fmla="val 6056"/>
          </a:avLst>
        </a:prstGeom>
        <a:noFill/>
        <a:scene3d>
          <a:camera prst="orthographicFront"/>
          <a:lightRig rig="threePt" dir="t"/>
        </a:scene3d>
        <a:sp3d>
          <a:bevelT/>
        </a:sp3d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s-ES" sz="1100"/>
        </a:p>
      </xdr:txBody>
    </xdr:sp>
    <xdr:clientData/>
  </xdr:twoCellAnchor>
  <xdr:twoCellAnchor>
    <xdr:from>
      <xdr:col>6</xdr:col>
      <xdr:colOff>327770</xdr:colOff>
      <xdr:row>21</xdr:row>
      <xdr:rowOff>167528</xdr:rowOff>
    </xdr:from>
    <xdr:to>
      <xdr:col>7</xdr:col>
      <xdr:colOff>462241</xdr:colOff>
      <xdr:row>22</xdr:row>
      <xdr:rowOff>201145</xdr:rowOff>
    </xdr:to>
    <xdr:sp macro="[3]!LimpiarConsumi" textlink="">
      <xdr:nvSpPr>
        <xdr:cNvPr id="3" name="2 Bisel"/>
        <xdr:cNvSpPr/>
      </xdr:nvSpPr>
      <xdr:spPr>
        <a:xfrm>
          <a:off x="5370417" y="4986057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/>
            <a:t>Limpiar</a:t>
          </a:r>
        </a:p>
      </xdr:txBody>
    </xdr:sp>
    <xdr:clientData/>
  </xdr:twoCellAnchor>
  <xdr:twoCellAnchor>
    <xdr:from>
      <xdr:col>4</xdr:col>
      <xdr:colOff>264456</xdr:colOff>
      <xdr:row>22</xdr:row>
      <xdr:rowOff>2802</xdr:rowOff>
    </xdr:from>
    <xdr:to>
      <xdr:col>5</xdr:col>
      <xdr:colOff>634251</xdr:colOff>
      <xdr:row>23</xdr:row>
      <xdr:rowOff>25213</xdr:rowOff>
    </xdr:to>
    <xdr:sp macro="[3]!DatosConsumi" textlink="">
      <xdr:nvSpPr>
        <xdr:cNvPr id="7" name="6 Bisel"/>
        <xdr:cNvSpPr/>
      </xdr:nvSpPr>
      <xdr:spPr>
        <a:xfrm>
          <a:off x="4018427" y="5011831"/>
          <a:ext cx="896471" cy="224117"/>
        </a:xfrm>
        <a:prstGeom prst="bevel">
          <a:avLst/>
        </a:prstGeom>
        <a:effectLst>
          <a:outerShdw blurRad="50800" dist="38100" dir="5400000" algn="t" rotWithShape="0">
            <a:prstClr val="black">
              <a:alpha val="40000"/>
            </a:prstClr>
          </a:outerShdw>
        </a:effectLst>
      </xdr:spPr>
      <xdr:style>
        <a:lnRef idx="1">
          <a:schemeClr val="accent3"/>
        </a:lnRef>
        <a:fillRef idx="2">
          <a:schemeClr val="accent3"/>
        </a:fillRef>
        <a:effectRef idx="1">
          <a:schemeClr val="accent3"/>
        </a:effectRef>
        <a:fontRef idx="minor">
          <a:schemeClr val="dk1"/>
        </a:fontRef>
      </xdr:style>
      <xdr:txBody>
        <a:bodyPr vertOverflow="clip" horzOverflow="clip" rtlCol="0" anchor="ctr"/>
        <a:lstStyle/>
        <a:p>
          <a:pPr algn="ctr"/>
          <a:r>
            <a:rPr lang="es-ES" sz="1100" b="1" i="0" baseline="0"/>
            <a:t>Grabar</a:t>
          </a:r>
        </a:p>
      </xdr:txBody>
    </xdr:sp>
    <xdr:clientData/>
  </xdr:twoCellAnchor>
  <xdr:twoCellAnchor>
    <xdr:from>
      <xdr:col>0</xdr:col>
      <xdr:colOff>504265</xdr:colOff>
      <xdr:row>0</xdr:row>
      <xdr:rowOff>78441</xdr:rowOff>
    </xdr:from>
    <xdr:to>
      <xdr:col>4</xdr:col>
      <xdr:colOff>134470</xdr:colOff>
      <xdr:row>0</xdr:row>
      <xdr:rowOff>818029</xdr:rowOff>
    </xdr:to>
    <xdr:sp macro="" textlink="">
      <xdr:nvSpPr>
        <xdr:cNvPr id="5" name="4 Rectángulo redondeado"/>
        <xdr:cNvSpPr/>
      </xdr:nvSpPr>
      <xdr:spPr>
        <a:xfrm>
          <a:off x="504265" y="78441"/>
          <a:ext cx="3384176" cy="739588"/>
        </a:xfrm>
        <a:prstGeom prst="roundRect">
          <a:avLst/>
        </a:prstGeom>
      </xdr:spPr>
      <xdr:style>
        <a:lnRef idx="2">
          <a:schemeClr val="accent1"/>
        </a:lnRef>
        <a:fillRef idx="1">
          <a:schemeClr val="lt1"/>
        </a:fillRef>
        <a:effectRef idx="0">
          <a:schemeClr val="accent1"/>
        </a:effectRef>
        <a:fontRef idx="minor">
          <a:schemeClr val="dk1"/>
        </a:fontRef>
      </xdr:style>
      <xdr:txBody>
        <a:bodyPr vertOverflow="clip" horzOverflow="clip" rtlCol="0" anchor="ctr">
          <a:scene3d>
            <a:camera prst="orthographicFront"/>
            <a:lightRig rig="flat" dir="tl">
              <a:rot lat="0" lon="0" rev="6600000"/>
            </a:lightRig>
          </a:scene3d>
          <a:sp3d extrusionH="25400" contourW="8890">
            <a:bevelT w="38100" h="31750"/>
            <a:contourClr>
              <a:schemeClr val="accent2">
                <a:shade val="75000"/>
              </a:schemeClr>
            </a:contourClr>
          </a:sp3d>
        </a:bodyPr>
        <a:lstStyle/>
        <a:p>
          <a:pPr algn="ctr"/>
          <a:r>
            <a:rPr lang="es-ES" sz="1800" b="1" cap="none" spc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REGISTRO</a:t>
          </a:r>
          <a:r>
            <a:rPr lang="es-ES" sz="1800" b="1" cap="none" spc="0" baseline="0">
              <a:ln w="11430"/>
              <a:gradFill>
                <a:gsLst>
                  <a:gs pos="0">
                    <a:schemeClr val="accent2">
                      <a:tint val="70000"/>
                      <a:satMod val="245000"/>
                    </a:schemeClr>
                  </a:gs>
                  <a:gs pos="75000">
                    <a:schemeClr val="accent2">
                      <a:tint val="90000"/>
                      <a:shade val="60000"/>
                      <a:satMod val="240000"/>
                    </a:schemeClr>
                  </a:gs>
                  <a:gs pos="100000">
                    <a:schemeClr val="accent2">
                      <a:tint val="100000"/>
                      <a:shade val="50000"/>
                      <a:satMod val="240000"/>
                    </a:schemeClr>
                  </a:gs>
                </a:gsLst>
                <a:lin ang="5400000"/>
              </a:gradFill>
              <a:effectLst>
                <a:outerShdw blurRad="50800" dist="39000" dir="5460000" algn="tl">
                  <a:srgbClr val="000000">
                    <a:alpha val="38000"/>
                  </a:srgbClr>
                </a:outerShdw>
              </a:effectLst>
            </a:rPr>
            <a:t> DE VENTAS CONSUMIDOR FINAL</a:t>
          </a:r>
          <a:endParaRPr lang="es-ES" sz="1800" b="1" cap="none" spc="0">
            <a:ln w="11430"/>
            <a:gradFill>
              <a:gsLst>
                <a:gs pos="0">
                  <a:schemeClr val="accent2">
                    <a:tint val="70000"/>
                    <a:satMod val="245000"/>
                  </a:schemeClr>
                </a:gs>
                <a:gs pos="75000">
                  <a:schemeClr val="accent2">
                    <a:tint val="90000"/>
                    <a:shade val="60000"/>
                    <a:satMod val="240000"/>
                  </a:schemeClr>
                </a:gs>
                <a:gs pos="100000">
                  <a:schemeClr val="accent2">
                    <a:tint val="100000"/>
                    <a:shade val="50000"/>
                    <a:satMod val="240000"/>
                  </a:schemeClr>
                </a:gs>
              </a:gsLst>
              <a:lin ang="5400000"/>
            </a:gradFill>
            <a:effectLst>
              <a:outerShdw blurRad="50800" dist="39000" dir="5460000" algn="tl">
                <a:srgbClr val="000000">
                  <a:alpha val="38000"/>
                </a:srgbClr>
              </a:outerShdw>
            </a:effectLst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6</xdr:col>
      <xdr:colOff>24092</xdr:colOff>
      <xdr:row>0</xdr:row>
      <xdr:rowOff>0</xdr:rowOff>
    </xdr:from>
    <xdr:to>
      <xdr:col>8</xdr:col>
      <xdr:colOff>328892</xdr:colOff>
      <xdr:row>13</xdr:row>
      <xdr:rowOff>47625</xdr:rowOff>
    </xdr:to>
    <mc:AlternateContent xmlns:mc="http://schemas.openxmlformats.org/markup-compatibility/2006" xmlns:a14="http://schemas.microsoft.com/office/drawing/2010/main">
      <mc:Choice Requires="a14">
        <xdr:graphicFrame macro="">
          <xdr:nvGraphicFramePr>
            <xdr:cNvPr id="3" name="  "/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0/slicer">
              <sle:slicer xmlns:sle="http://schemas.microsoft.com/office/drawing/2010/slicer" name="  "/>
            </a:graphicData>
          </a:graphic>
        </xdr:graphicFrame>
      </mc:Choice>
      <mc:Fallback xmlns=""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778063" y="0"/>
              <a:ext cx="1828800" cy="2524125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s-SV" sz="1100"/>
                <a:t>Esta forma representa una segmentación de datos. La segmentación de datos se puede usar al menos en Excel 2010.
Si la forma se modificó en una versión anterior de Excel, o si el libro se guardó en Excel 2003 o anterior, no se puede usar la segmentaciones de datos.</a:t>
              </a:r>
            </a:p>
          </xdr:txBody>
        </xdr:sp>
      </mc:Fallback>
    </mc:AlternateContent>
    <xdr:clientData/>
  </xdr:twoCellAnchor>
</xdr:wsDr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Principal/Desktop/CLIENTES%20DE%20IVA/BASE%20DE%20CLIENTES%20IVA%202021.xlsx" TargetMode="External"/></Relationships>
</file>

<file path=xl/externalLinks/_rels/externalLink2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Lenovo/Desktop/CLIENTES%20DE%20IVA/BASE%20DE%20CLIENTES%20IVA%202021.xlsx" TargetMode="External"/></Relationships>
</file>

<file path=xl/externalLinks/_rels/externalLink3.xml.rels><?xml version="1.0" encoding="UTF-8" standalone="yes"?>
<Relationships xmlns="http://schemas.openxmlformats.org/package/2006/relationships"><Relationship Id="rId1" Type="http://schemas.microsoft.com/office/2006/relationships/xlExternalLinkPath/xlStartup" Target="PERSONAL.XLSB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  <sheetName val="Hoja1"/>
    </sheetNames>
    <sheetDataSet>
      <sheetData sheetId="0">
        <row r="1">
          <cell r="A1" t="str">
            <v>NIT</v>
          </cell>
          <cell r="B1" t="str">
            <v>PROVEEDOR</v>
          </cell>
        </row>
        <row r="2">
          <cell r="A2" t="str">
            <v>02023112741019</v>
          </cell>
          <cell r="B2" t="str">
            <v>OLGA ELIZABETH RIVAS DE ORELLANA</v>
          </cell>
        </row>
        <row r="3">
          <cell r="A3" t="str">
            <v xml:space="preserve"> </v>
          </cell>
          <cell r="B3" t="str">
            <v xml:space="preserve">RICARDO E.G SANTOS </v>
          </cell>
        </row>
        <row r="4">
          <cell r="A4" t="str">
            <v>02071902091019</v>
          </cell>
          <cell r="B4" t="str">
            <v>EL INDIO S.A DE C.V</v>
          </cell>
        </row>
        <row r="5">
          <cell r="A5" t="str">
            <v>02100108750017</v>
          </cell>
          <cell r="B5" t="str">
            <v xml:space="preserve">CARLOS EDUARDO MARTINEZ </v>
          </cell>
        </row>
        <row r="6">
          <cell r="A6" t="str">
            <v>02101810771036</v>
          </cell>
          <cell r="B6" t="str">
            <v>JOSE OMAR CARPIO ALARCON</v>
          </cell>
        </row>
        <row r="7">
          <cell r="A7" t="str">
            <v>02101911710016</v>
          </cell>
          <cell r="B7" t="str">
            <v>ALMACENES VIDRI, S.A DE C.V.</v>
          </cell>
        </row>
        <row r="8">
          <cell r="A8" t="str">
            <v>02102309931011</v>
          </cell>
          <cell r="B8" t="str">
            <v xml:space="preserve">ELECTRO INDUSTRIALES EL PACIFICO S.A DE C.V </v>
          </cell>
        </row>
        <row r="9">
          <cell r="A9" t="str">
            <v>02102701001014</v>
          </cell>
          <cell r="B9" t="str">
            <v>UNILLANTAS S.A DE C.V.</v>
          </cell>
        </row>
        <row r="10">
          <cell r="A10" t="str">
            <v>02102908061017</v>
          </cell>
          <cell r="B10" t="str">
            <v xml:space="preserve">V &amp; G DE EL SALVADOR S.A DE C.V </v>
          </cell>
        </row>
        <row r="11">
          <cell r="A11" t="str">
            <v>02133003651018</v>
          </cell>
          <cell r="B11" t="str">
            <v>JOSE ADAN MAGAÑA</v>
          </cell>
        </row>
        <row r="12">
          <cell r="A12" t="str">
            <v>03020203061023</v>
          </cell>
          <cell r="B12" t="str">
            <v xml:space="preserve">ELEKTROLAZER S.A DE C.V </v>
          </cell>
        </row>
        <row r="13">
          <cell r="A13" t="str">
            <v>03062109801018</v>
          </cell>
          <cell r="B13" t="str">
            <v>DOUGLAS ORLANDO TEPATA TEPATA</v>
          </cell>
        </row>
        <row r="14">
          <cell r="A14" t="str">
            <v>03150309971011</v>
          </cell>
          <cell r="B14" t="str">
            <v>SO S.A DE C.V.</v>
          </cell>
        </row>
        <row r="15">
          <cell r="A15" t="str">
            <v>03151608560012</v>
          </cell>
          <cell r="B15" t="str">
            <v xml:space="preserve">JORGE ALBERTO LUNA </v>
          </cell>
        </row>
        <row r="16">
          <cell r="A16" t="str">
            <v>04072309650015</v>
          </cell>
          <cell r="B16" t="str">
            <v>ULISES RODRIGUEZ SOSA</v>
          </cell>
        </row>
        <row r="17">
          <cell r="A17" t="str">
            <v>04161506530021</v>
          </cell>
          <cell r="B17" t="str">
            <v>NOELIA TEJADA DE REYES</v>
          </cell>
        </row>
        <row r="18">
          <cell r="A18" t="str">
            <v>04312511630011</v>
          </cell>
          <cell r="B18" t="str">
            <v xml:space="preserve">MARIA LIDUVINA CARDOZA </v>
          </cell>
        </row>
        <row r="19">
          <cell r="A19" t="str">
            <v>05030412821038</v>
          </cell>
          <cell r="B19" t="str">
            <v>JOSE GUILLERMO CRUZ PAREDES</v>
          </cell>
        </row>
        <row r="20">
          <cell r="A20" t="str">
            <v>05032201151020</v>
          </cell>
          <cell r="B20" t="str">
            <v>ELECTRICOS OMEGA S.A DE C.V.</v>
          </cell>
        </row>
        <row r="21">
          <cell r="A21" t="str">
            <v>05043110741013</v>
          </cell>
          <cell r="B21" t="str">
            <v>OSCAR HUMBERTO RIVAS INTERIANO</v>
          </cell>
        </row>
        <row r="22">
          <cell r="A22" t="str">
            <v>05062912691016</v>
          </cell>
          <cell r="B22" t="str">
            <v xml:space="preserve">DAVID EVORA GUZMAN </v>
          </cell>
        </row>
        <row r="23">
          <cell r="A23" t="str">
            <v>05081710540010</v>
          </cell>
          <cell r="B23" t="str">
            <v xml:space="preserve">MARCOS ANTONIO PORTILLO </v>
          </cell>
        </row>
        <row r="24">
          <cell r="A24" t="str">
            <v>05090101650011</v>
          </cell>
          <cell r="B24" t="str">
            <v>ISRAEL ALVARADO</v>
          </cell>
        </row>
        <row r="25">
          <cell r="A25" t="str">
            <v>05091510071011</v>
          </cell>
          <cell r="B25" t="str">
            <v>AGROFERRETERIA SAN RAFAEL</v>
          </cell>
        </row>
        <row r="26">
          <cell r="A26" t="str">
            <v>05091606111014</v>
          </cell>
          <cell r="B26" t="str">
            <v>PULSEM DE C.V.</v>
          </cell>
        </row>
        <row r="27">
          <cell r="A27" t="str">
            <v>05092604480012</v>
          </cell>
          <cell r="B27" t="str">
            <v>ROBERTO HERNANDEZ MENJIVAR</v>
          </cell>
        </row>
        <row r="28">
          <cell r="A28" t="str">
            <v>05110610820011</v>
          </cell>
          <cell r="B28" t="str">
            <v>EL SURCO S.A DE C.V</v>
          </cell>
        </row>
        <row r="29">
          <cell r="A29" t="str">
            <v>05111302771027</v>
          </cell>
          <cell r="B29" t="str">
            <v>JOSE RIGOBERTO CORDOBA BARRERA</v>
          </cell>
        </row>
        <row r="30">
          <cell r="A30" t="str">
            <v>005703912</v>
          </cell>
          <cell r="B30" t="str">
            <v>JOSE RICARDO ANTONIO MOLINA</v>
          </cell>
        </row>
        <row r="31">
          <cell r="A31" t="str">
            <v>05112105901012</v>
          </cell>
          <cell r="B31" t="str">
            <v xml:space="preserve">SUMER S.A DE C.V </v>
          </cell>
        </row>
        <row r="32">
          <cell r="A32" t="str">
            <v>05112411991017</v>
          </cell>
          <cell r="B32" t="str">
            <v>REPUESTOS NOE S.A DE C.V.</v>
          </cell>
        </row>
        <row r="33">
          <cell r="A33" t="str">
            <v>05120305630027</v>
          </cell>
          <cell r="B33" t="str">
            <v>TONY ALBERTO PEREZ</v>
          </cell>
        </row>
        <row r="34">
          <cell r="A34" t="str">
            <v>06023010921017</v>
          </cell>
          <cell r="B34" t="str">
            <v>TALLERES SOLDATOR S.A DE C.V.</v>
          </cell>
        </row>
        <row r="35">
          <cell r="A35" t="str">
            <v>06140101840022</v>
          </cell>
          <cell r="B35" t="str">
            <v>INDUPAL S.A DE C.V</v>
          </cell>
        </row>
        <row r="36">
          <cell r="A36" t="str">
            <v>06140102001050</v>
          </cell>
          <cell r="B36" t="str">
            <v>COMPRES, S.A DE C.V.</v>
          </cell>
        </row>
        <row r="37">
          <cell r="A37" t="str">
            <v>06140104620021</v>
          </cell>
          <cell r="B37" t="str">
            <v xml:space="preserve">TALLER DIDEA S.A DE C.V </v>
          </cell>
        </row>
        <row r="38">
          <cell r="A38" t="str">
            <v>06140108580017</v>
          </cell>
          <cell r="B38" t="str">
            <v>FREUND S.A DE C.V.</v>
          </cell>
        </row>
        <row r="39">
          <cell r="A39" t="str">
            <v>06140109770045</v>
          </cell>
          <cell r="B39" t="str">
            <v>AGDO, S.A</v>
          </cell>
        </row>
        <row r="40">
          <cell r="A40" t="str">
            <v>06140205031020</v>
          </cell>
          <cell r="B40" t="str">
            <v>TESSA S.A DE C.V.</v>
          </cell>
        </row>
        <row r="41">
          <cell r="A41" t="str">
            <v>06140207081033</v>
          </cell>
          <cell r="B41" t="str">
            <v>POWER SUPPLY S.A DE C.V</v>
          </cell>
        </row>
        <row r="42">
          <cell r="A42" t="str">
            <v>06140209111053</v>
          </cell>
          <cell r="B42" t="str">
            <v>Vip Marketing, S.A de C.V.</v>
          </cell>
        </row>
        <row r="43">
          <cell r="A43" t="str">
            <v>06140212971020</v>
          </cell>
          <cell r="B43" t="str">
            <v>MANEJO INTEGRAL DE DESECHOS SOLIDOS SEM DE C.V.</v>
          </cell>
        </row>
        <row r="44">
          <cell r="A44" t="str">
            <v>06140302870017</v>
          </cell>
          <cell r="B44" t="str">
            <v>ACEROS Y SALES SALVADOREÑOS S.A DE C.V.</v>
          </cell>
        </row>
        <row r="45">
          <cell r="A45" t="str">
            <v>06140310061067</v>
          </cell>
          <cell r="B45" t="str">
            <v xml:space="preserve">PROVEEDORA ELECTRICA DE EL SALVADOR S.A DE CV. </v>
          </cell>
        </row>
        <row r="46">
          <cell r="A46" t="str">
            <v>06140311171036</v>
          </cell>
          <cell r="B46" t="str">
            <v>SOLARTECH CENTROAMERICA S.A DE C.V</v>
          </cell>
        </row>
        <row r="47">
          <cell r="A47" t="str">
            <v>06140311991017</v>
          </cell>
          <cell r="B47" t="str">
            <v>AGROQUIMICA INTERNACIONAL S.A DE C.V</v>
          </cell>
        </row>
        <row r="48">
          <cell r="A48" t="str">
            <v>06140402001010</v>
          </cell>
          <cell r="B48" t="str">
            <v xml:space="preserve">STAR MAIL S.A DE C.V </v>
          </cell>
        </row>
        <row r="49">
          <cell r="A49" t="str">
            <v>06140409670019</v>
          </cell>
          <cell r="B49" t="str">
            <v>STEINER S.A DE C.V</v>
          </cell>
        </row>
        <row r="50">
          <cell r="A50" t="str">
            <v>06140410011032</v>
          </cell>
          <cell r="B50" t="str">
            <v>ACERO NOPA STEEL S.A DE C.V.</v>
          </cell>
        </row>
        <row r="51">
          <cell r="A51" t="str">
            <v>06140509171066</v>
          </cell>
          <cell r="B51" t="str">
            <v xml:space="preserve">AQUASISTEMAS DE EL SALVADOR S.A DE C.V </v>
          </cell>
        </row>
        <row r="52">
          <cell r="A52" t="str">
            <v>06140602031037</v>
          </cell>
          <cell r="B52" t="str">
            <v>FONDO DE ACTIVIDADES ESPECIALES</v>
          </cell>
        </row>
        <row r="53">
          <cell r="A53" t="str">
            <v>06140607161028</v>
          </cell>
          <cell r="B53" t="str">
            <v>PROVEEDORA DE RODAMIENTOS S.A DE C.V.</v>
          </cell>
        </row>
        <row r="54">
          <cell r="A54" t="str">
            <v>06140611750055</v>
          </cell>
          <cell r="B54" t="str">
            <v>TECNICA UNIVERSAL SALVADOREÑA S.A DE C.V</v>
          </cell>
        </row>
        <row r="55">
          <cell r="A55" t="str">
            <v>06140705651014</v>
          </cell>
          <cell r="B55" t="str">
            <v xml:space="preserve">FELIX RAMIREZ ABREGO </v>
          </cell>
        </row>
        <row r="56">
          <cell r="A56" t="str">
            <v>06140705901331</v>
          </cell>
          <cell r="B56" t="str">
            <v>WILLIAM JOSE GUEVARA</v>
          </cell>
        </row>
        <row r="57">
          <cell r="A57" t="str">
            <v>06140706891011</v>
          </cell>
          <cell r="B57" t="str">
            <v>PROYECTOS DE METAL MECANICA S.A DE C.V.</v>
          </cell>
        </row>
        <row r="58">
          <cell r="A58" t="str">
            <v>06140707061020</v>
          </cell>
          <cell r="B58" t="str">
            <v>CALDEGA S.A DE C.V.</v>
          </cell>
        </row>
        <row r="59">
          <cell r="A59" t="str">
            <v>06140711071030</v>
          </cell>
          <cell r="B59" t="str">
            <v xml:space="preserve">OD EL SALVADOR LIMITADA DE C.V </v>
          </cell>
        </row>
        <row r="60">
          <cell r="A60" t="str">
            <v>06140803111012</v>
          </cell>
          <cell r="B60" t="str">
            <v xml:space="preserve">CELASA INGENIERIAS Y EQUIPOS S.A DE C.V </v>
          </cell>
        </row>
        <row r="61">
          <cell r="A61" t="str">
            <v>06140804161013</v>
          </cell>
          <cell r="B61" t="str">
            <v>GRUPO ROMEN S.A DE C.V.</v>
          </cell>
        </row>
        <row r="62">
          <cell r="A62" t="str">
            <v>06140806720015</v>
          </cell>
          <cell r="B62" t="str">
            <v xml:space="preserve">BANCO CUSCATLAN S.A </v>
          </cell>
        </row>
        <row r="63">
          <cell r="A63" t="str">
            <v>06140807141021</v>
          </cell>
          <cell r="B63" t="str">
            <v xml:space="preserve">SEGURIDAD E INVERSIONES S.A DE C.V </v>
          </cell>
        </row>
        <row r="64">
          <cell r="A64" t="str">
            <v>06140807770026</v>
          </cell>
          <cell r="B64" t="str">
            <v>MAPRIMA S.A DE C.V.</v>
          </cell>
        </row>
        <row r="65">
          <cell r="A65" t="str">
            <v>06140902091023</v>
          </cell>
          <cell r="B65" t="str">
            <v xml:space="preserve">DISTRIBUIDORA B &amp; P S.A DE C.V </v>
          </cell>
        </row>
        <row r="66">
          <cell r="A66" t="str">
            <v>06140911041039</v>
          </cell>
          <cell r="B66" t="str">
            <v>IMPORTADORA DEL RIO S.A DE C.V</v>
          </cell>
        </row>
        <row r="67">
          <cell r="A67" t="str">
            <v>06141007011010</v>
          </cell>
          <cell r="B67" t="str">
            <v xml:space="preserve">CHIA HO HSING S.A DE C.V </v>
          </cell>
        </row>
        <row r="68">
          <cell r="A68" t="str">
            <v>06141008901028</v>
          </cell>
          <cell r="B68" t="str">
            <v>TRANPORTES PESADOS S.A DE C.V.</v>
          </cell>
        </row>
        <row r="69">
          <cell r="A69" t="str">
            <v>06141106660010</v>
          </cell>
          <cell r="B69" t="str">
            <v>HENRIQUEZ S.A DE C.V.</v>
          </cell>
        </row>
        <row r="70">
          <cell r="A70" t="str">
            <v>06141107870011</v>
          </cell>
          <cell r="B70" t="str">
            <v>COVI S.A DE C.V.</v>
          </cell>
        </row>
        <row r="71">
          <cell r="A71" t="str">
            <v>06141108001032</v>
          </cell>
          <cell r="B71" t="str">
            <v>UNION COMERCIAL S.A DE C.V.</v>
          </cell>
        </row>
        <row r="72">
          <cell r="A72" t="str">
            <v>06141211810023</v>
          </cell>
          <cell r="B72" t="str">
            <v>GRUPO SOLID S.A DE C.V</v>
          </cell>
        </row>
        <row r="73">
          <cell r="A73" t="str">
            <v>06141301840030</v>
          </cell>
          <cell r="B73" t="str">
            <v xml:space="preserve">SOLVENTES E INTERMEDIOS INDUSTRIALES S.A DE C.V </v>
          </cell>
        </row>
        <row r="74">
          <cell r="A74" t="str">
            <v>06141306680052</v>
          </cell>
          <cell r="B74" t="str">
            <v>ALEXANDER ANTONIO CORNEJO</v>
          </cell>
        </row>
        <row r="75">
          <cell r="A75" t="str">
            <v>06141307760018</v>
          </cell>
          <cell r="B75" t="str">
            <v>REPRESENTACIONES DIVERSAS S.A DE C.V.</v>
          </cell>
        </row>
        <row r="76">
          <cell r="A76" t="str">
            <v>06141311131065</v>
          </cell>
          <cell r="B76" t="str">
            <v>INVERSIONES ASIATICAS S.A DE C.V</v>
          </cell>
        </row>
        <row r="77">
          <cell r="A77" t="str">
            <v>06141312850038</v>
          </cell>
          <cell r="B77" t="str">
            <v>IMPRESSA S.A DE C.V.</v>
          </cell>
        </row>
        <row r="78">
          <cell r="A78" t="str">
            <v>06141402051099</v>
          </cell>
          <cell r="B78" t="str">
            <v xml:space="preserve">JEA S.A DE C.V. </v>
          </cell>
        </row>
        <row r="79">
          <cell r="A79" t="str">
            <v>06141402370078</v>
          </cell>
          <cell r="B79" t="str">
            <v>CEPA S.A DE C.V</v>
          </cell>
        </row>
        <row r="80">
          <cell r="A80" t="str">
            <v>06141402560013</v>
          </cell>
          <cell r="B80" t="str">
            <v>FERRETERIA LA PALMA S.A DE C.V.</v>
          </cell>
        </row>
        <row r="81">
          <cell r="A81" t="str">
            <v>06141403161033</v>
          </cell>
          <cell r="B81" t="str">
            <v>ECSA OPERADORA EL SALVADOR S.A DE C.V.</v>
          </cell>
        </row>
        <row r="82">
          <cell r="A82" t="str">
            <v>06141404161045</v>
          </cell>
          <cell r="B82" t="str">
            <v>GRUPO FERRESAL Y JM CONSTRUCCIONES</v>
          </cell>
        </row>
        <row r="83">
          <cell r="A83" t="str">
            <v>06141407001014</v>
          </cell>
          <cell r="B83" t="str">
            <v>INVERSIONES LEMUS S.A DE C.V.</v>
          </cell>
        </row>
        <row r="84">
          <cell r="A84" t="str">
            <v>06141407830018</v>
          </cell>
          <cell r="B84" t="str">
            <v xml:space="preserve">LA CENTRAL DE SEGUROS Y FIANZAS S.A DE C.V </v>
          </cell>
        </row>
        <row r="85">
          <cell r="A85" t="str">
            <v>06141408711090</v>
          </cell>
          <cell r="B85" t="str">
            <v>BENJAMIN ALFREDO ABARCA</v>
          </cell>
        </row>
        <row r="86">
          <cell r="A86" t="str">
            <v>06141409121050</v>
          </cell>
          <cell r="B86" t="str">
            <v>CAMPOS ESCOBAR S.A DE C.V.</v>
          </cell>
        </row>
        <row r="87">
          <cell r="A87" t="str">
            <v>06141412921024</v>
          </cell>
          <cell r="B87" t="str">
            <v xml:space="preserve">INVERSIONES VIDA S.A DE C.V </v>
          </cell>
        </row>
        <row r="88">
          <cell r="A88" t="str">
            <v>06141501850054</v>
          </cell>
          <cell r="B88" t="str">
            <v xml:space="preserve">GALVANIS S.A DE C.V </v>
          </cell>
        </row>
        <row r="89">
          <cell r="A89" t="str">
            <v>06141509891057</v>
          </cell>
          <cell r="B89" t="str">
            <v xml:space="preserve">F.ROLANDO CANIZALES </v>
          </cell>
        </row>
        <row r="90">
          <cell r="A90" t="str">
            <v>06141601800012</v>
          </cell>
          <cell r="B90" t="str">
            <v>LA CASA DEL SOLDADOR S.A DE C.V.</v>
          </cell>
        </row>
        <row r="91">
          <cell r="A91" t="str">
            <v>06141606691119</v>
          </cell>
          <cell r="B91" t="str">
            <v>CARLOS ROBERTO HERNANDEZ</v>
          </cell>
        </row>
        <row r="92">
          <cell r="A92" t="str">
            <v>06141608021030</v>
          </cell>
          <cell r="B92" t="str">
            <v>GRIFERIA Y CERRADURAS INTERNACIONALES S.A DE C.V</v>
          </cell>
        </row>
        <row r="93">
          <cell r="A93" t="str">
            <v>06141608111039</v>
          </cell>
          <cell r="B93" t="str">
            <v>GRUPO SANTA SOFIA, S.A DE C.V.</v>
          </cell>
        </row>
        <row r="94">
          <cell r="A94" t="str">
            <v>06141611951013</v>
          </cell>
          <cell r="B94" t="str">
            <v>DISTRIBUIDORA DE ELECTRICIDAD DELSUR</v>
          </cell>
        </row>
        <row r="95">
          <cell r="A95" t="str">
            <v>06141612991019</v>
          </cell>
          <cell r="B95" t="str">
            <v xml:space="preserve">DISTRIBUIDORA DE LUBRICANTES Y COMBUSTIBLES S.A DE C.V </v>
          </cell>
        </row>
        <row r="96">
          <cell r="A96" t="str">
            <v>06141702061037</v>
          </cell>
          <cell r="B96" t="str">
            <v>TORCO INDUSTRIAL S.A DE C.V.</v>
          </cell>
        </row>
        <row r="97">
          <cell r="A97" t="str">
            <v>06141703061090</v>
          </cell>
          <cell r="B97" t="str">
            <v xml:space="preserve">SUMINISTROS Y FERETERIA GENESIS S.A DE C.V. </v>
          </cell>
        </row>
        <row r="98">
          <cell r="A98" t="str">
            <v>06141705790011</v>
          </cell>
          <cell r="B98" t="str">
            <v>INVERCALMA S.A DE C.V.</v>
          </cell>
        </row>
        <row r="99">
          <cell r="A99" t="str">
            <v>06141807011060</v>
          </cell>
          <cell r="B99" t="str">
            <v>CORIASA S.A DE C.V.</v>
          </cell>
        </row>
        <row r="100">
          <cell r="A100" t="str">
            <v>06141807051010</v>
          </cell>
          <cell r="B100" t="str">
            <v>FRIOAIRE S.A DE C.V.</v>
          </cell>
        </row>
        <row r="101">
          <cell r="A101" t="str">
            <v>06141902730011</v>
          </cell>
          <cell r="B101" t="str">
            <v>PRODUCTOS AGROQUIMICOS DE CENTROAMERICA</v>
          </cell>
        </row>
        <row r="102">
          <cell r="A102" t="str">
            <v>06142001101022</v>
          </cell>
          <cell r="B102" t="str">
            <v>DISTRIBUIDORA DE PROVEEDORES DE PETROLEOS</v>
          </cell>
        </row>
        <row r="103">
          <cell r="A103" t="str">
            <v>06142006031022</v>
          </cell>
          <cell r="B103" t="str">
            <v>FERRUSAL S.A DE C.V.</v>
          </cell>
        </row>
        <row r="104">
          <cell r="A104" t="str">
            <v>06142007911239</v>
          </cell>
          <cell r="B104" t="str">
            <v xml:space="preserve">ESTELA BEATRIZ ALAS </v>
          </cell>
        </row>
        <row r="105">
          <cell r="A105" t="str">
            <v>06142009161075</v>
          </cell>
          <cell r="B105" t="str">
            <v>COMERCIAL E.C.A. S.A DE C.V.</v>
          </cell>
        </row>
        <row r="106">
          <cell r="A106" t="str">
            <v>06142101111025</v>
          </cell>
          <cell r="B106" t="str">
            <v>RODAMIENTOS DE CENTROAMERICAS S.A DE C.V.</v>
          </cell>
        </row>
        <row r="107">
          <cell r="A107" t="str">
            <v>06142201071012</v>
          </cell>
          <cell r="B107" t="str">
            <v>IMGRAL S.A DE C.V.</v>
          </cell>
        </row>
        <row r="108">
          <cell r="A108" t="str">
            <v>06142202770023</v>
          </cell>
          <cell r="B108" t="str">
            <v>INFRA DE EL SALVADOR, S.A DE C.V.</v>
          </cell>
        </row>
        <row r="109">
          <cell r="A109" t="str">
            <v>06142302770010</v>
          </cell>
          <cell r="B109" t="str">
            <v>ALPINA S.A DE C.V.</v>
          </cell>
        </row>
        <row r="110">
          <cell r="A110" t="str">
            <v>06142303911015</v>
          </cell>
          <cell r="B110" t="str">
            <v>TELEMOVIL EL SALVADOR S.A DE C.V.</v>
          </cell>
        </row>
        <row r="111">
          <cell r="A111" t="str">
            <v>06142403770051</v>
          </cell>
          <cell r="B111" t="str">
            <v>ANA GLADYS CORDOBA</v>
          </cell>
        </row>
        <row r="112">
          <cell r="A112" t="str">
            <v>06142410141010</v>
          </cell>
          <cell r="B112" t="str">
            <v xml:space="preserve">ACTIVIDADES PETROLERAS DE EL SALVADOR S.A DE C.V </v>
          </cell>
        </row>
        <row r="113">
          <cell r="A113" t="str">
            <v>06142506670028</v>
          </cell>
          <cell r="B113" t="str">
            <v xml:space="preserve">CORINA MARGARITA MENDEZ DE SOSA </v>
          </cell>
        </row>
        <row r="114">
          <cell r="A114" t="str">
            <v>06142603981015</v>
          </cell>
          <cell r="B114" t="str">
            <v>CEMEX EL SALVADOR, S.A DE C.V.</v>
          </cell>
        </row>
        <row r="115">
          <cell r="A115" t="str">
            <v>06142604071063</v>
          </cell>
          <cell r="B115" t="str">
            <v>INVERSIONES RAMIREZ QUINTANILLA S.A DE C.V.</v>
          </cell>
        </row>
        <row r="116">
          <cell r="A116" t="str">
            <v>06142609701090</v>
          </cell>
          <cell r="B116" t="str">
            <v xml:space="preserve">SAMUEL ARMANDO DUBON </v>
          </cell>
        </row>
        <row r="117">
          <cell r="A117" t="str">
            <v>06142609941015</v>
          </cell>
          <cell r="B117" t="str">
            <v xml:space="preserve">COMDISANPABLO S.A DE C.V </v>
          </cell>
        </row>
        <row r="118">
          <cell r="A118" t="str">
            <v>06142610201025</v>
          </cell>
          <cell r="B118" t="str">
            <v>RODAMIENTOS Y REPUESTOS PARA MOTOCICLETA</v>
          </cell>
        </row>
        <row r="119">
          <cell r="A119" t="str">
            <v>06142610981012</v>
          </cell>
          <cell r="B119" t="str">
            <v>CTE TELECOM PERSONAL S.A DE C.V.</v>
          </cell>
        </row>
        <row r="120">
          <cell r="A120" t="str">
            <v>06142709061020</v>
          </cell>
          <cell r="B120" t="str">
            <v>SOLUCIONES Y HERRAMIENTAS S.A DE C.V.</v>
          </cell>
        </row>
        <row r="121">
          <cell r="A121" t="str">
            <v>06142710780023</v>
          </cell>
          <cell r="B121" t="str">
            <v>QUIMICA INDUSTRIAL S.A DE C.V.</v>
          </cell>
        </row>
        <row r="122">
          <cell r="A122" t="str">
            <v>06142711870044</v>
          </cell>
          <cell r="B122" t="str">
            <v>PROMOTORA COMERCIAL, S.A DE C.V.</v>
          </cell>
        </row>
        <row r="123">
          <cell r="A123" t="str">
            <v>06142803171026</v>
          </cell>
          <cell r="B123" t="str">
            <v xml:space="preserve">COPPER GROUP S.A DE C.V </v>
          </cell>
        </row>
        <row r="124">
          <cell r="A124" t="str">
            <v>06142805011034</v>
          </cell>
          <cell r="B124" t="str">
            <v>REPUESTOS IZALCO S.A DE C.V.</v>
          </cell>
        </row>
        <row r="125">
          <cell r="A125" t="str">
            <v>06142807810010</v>
          </cell>
          <cell r="B125" t="str">
            <v>TRANVA S.A DE C.V.</v>
          </cell>
        </row>
        <row r="126">
          <cell r="A126" t="str">
            <v>06142809061036</v>
          </cell>
          <cell r="B126" t="str">
            <v xml:space="preserve">DURECO DE EL SALVADOR S.A DE C.V </v>
          </cell>
        </row>
        <row r="127">
          <cell r="A127" t="str">
            <v>06142809981046</v>
          </cell>
          <cell r="B127" t="str">
            <v>CORPORACION ACME  S.A DE C.V.</v>
          </cell>
        </row>
        <row r="128">
          <cell r="A128" t="str">
            <v>06142810061058</v>
          </cell>
          <cell r="B128" t="str">
            <v xml:space="preserve">CELULOSA Y COLORANTES EL SALVADOR S.A DE C.V </v>
          </cell>
        </row>
        <row r="129">
          <cell r="A129" t="str">
            <v>06143001780012</v>
          </cell>
          <cell r="B129" t="str">
            <v xml:space="preserve">LA CASA DEL REPUESTO S.A DE C.V. </v>
          </cell>
        </row>
        <row r="130">
          <cell r="A130" t="str">
            <v>06143006991022</v>
          </cell>
          <cell r="B130" t="str">
            <v>AMERICAN PETROLEUM DE EL SALVADOR S.A DE C.V.</v>
          </cell>
        </row>
        <row r="131">
          <cell r="A131" t="str">
            <v>06143011931011</v>
          </cell>
          <cell r="B131" t="str">
            <v>DISTRIBUIDORA GRANADA S.A DE C.V</v>
          </cell>
        </row>
        <row r="132">
          <cell r="A132" t="str">
            <v>06143012871071</v>
          </cell>
          <cell r="B132" t="str">
            <v>CORINA MARGARITA SOSA DE HERNANDEZ</v>
          </cell>
        </row>
        <row r="133">
          <cell r="A133" t="str">
            <v>06143101750030</v>
          </cell>
          <cell r="B133" t="str">
            <v>PEDREDA PROTERSA, S.A DE C.V.</v>
          </cell>
        </row>
        <row r="134">
          <cell r="A134" t="str">
            <v>06143108061020</v>
          </cell>
          <cell r="B134" t="str">
            <v>PROVEEDORES DE INSUMOS DIVERSOS S.A DE C.V.</v>
          </cell>
        </row>
        <row r="135">
          <cell r="A135" t="str">
            <v>06161109771010</v>
          </cell>
          <cell r="B135" t="str">
            <v xml:space="preserve">CLAUDIA BEATRIZ PERALTA </v>
          </cell>
        </row>
        <row r="136">
          <cell r="A136" t="str">
            <v>07021712941025</v>
          </cell>
          <cell r="B136" t="str">
            <v>EMELY BEATRIZ AGUILAR MARTINEZ</v>
          </cell>
        </row>
        <row r="137">
          <cell r="A137" t="str">
            <v>08150103801010</v>
          </cell>
          <cell r="B137" t="str">
            <v>JOSE ROBERTO PINEDA HERNANDEZ</v>
          </cell>
        </row>
        <row r="138">
          <cell r="A138" t="str">
            <v>08210805530029</v>
          </cell>
          <cell r="B138" t="str">
            <v>MIGUEL NICOMEDES ANTONIO ABARCA BARRERA</v>
          </cell>
        </row>
        <row r="139">
          <cell r="A139" t="str">
            <v>08211906711010</v>
          </cell>
          <cell r="B139" t="str">
            <v>VILLALTA ALVARENGA MARCO ANTONIO</v>
          </cell>
        </row>
        <row r="140">
          <cell r="A140" t="str">
            <v>08212209761021</v>
          </cell>
          <cell r="B140" t="str">
            <v>OSCAR MAURICIO MENJIVAR</v>
          </cell>
        </row>
        <row r="141">
          <cell r="A141" t="str">
            <v>09030806550024</v>
          </cell>
          <cell r="B141" t="str">
            <v>EFRAIN MEDARDO PEÑA</v>
          </cell>
        </row>
        <row r="142">
          <cell r="A142" t="str">
            <v>09042007670016</v>
          </cell>
          <cell r="B142" t="str">
            <v>JOSE ELIAS CASTELLANOS ARTIGA</v>
          </cell>
        </row>
        <row r="143">
          <cell r="A143" t="str">
            <v>10100911580029</v>
          </cell>
          <cell r="B143" t="str">
            <v xml:space="preserve">HUGO OSSIRIS AYALA </v>
          </cell>
        </row>
        <row r="144">
          <cell r="A144" t="str">
            <v>12171609921018</v>
          </cell>
          <cell r="B144" t="str">
            <v>DISTRIBUIDORA PAREDES VELA S.A DE C.V.</v>
          </cell>
        </row>
        <row r="145">
          <cell r="A145" t="str">
            <v>12172509901024</v>
          </cell>
          <cell r="B145" t="str">
            <v>REPUESTOS Y SERVICIOS AUTOMOTRICES, S.A DE C.V.</v>
          </cell>
        </row>
        <row r="146">
          <cell r="A146" t="str">
            <v>13153101741036</v>
          </cell>
          <cell r="B146" t="str">
            <v>WILFREDO ANTONIO ARGUETA RAMOS</v>
          </cell>
        </row>
        <row r="147">
          <cell r="A147" t="str">
            <v>14052604531015</v>
          </cell>
          <cell r="B147" t="str">
            <v>MARCOS REYES PALACIOS</v>
          </cell>
        </row>
        <row r="148">
          <cell r="A148" t="str">
            <v>14152702711018</v>
          </cell>
          <cell r="B148" t="str">
            <v>OSMAR ANTONIO PORTILLO</v>
          </cell>
        </row>
        <row r="149">
          <cell r="A149" t="str">
            <v>14182903801011</v>
          </cell>
          <cell r="B149" t="str">
            <v>CARLOS ERNESTO GUTIERREZ BENITEZ</v>
          </cell>
        </row>
        <row r="150">
          <cell r="A150" t="str">
            <v>14082309500010</v>
          </cell>
          <cell r="B150" t="str">
            <v>LUIS ANTONIO BENITEZ HIDALGO</v>
          </cell>
        </row>
        <row r="151">
          <cell r="A151" t="str">
            <v>06122308121011</v>
          </cell>
          <cell r="B151" t="str">
            <v>AUTOCONTROL S.A DE C.V.</v>
          </cell>
        </row>
        <row r="152">
          <cell r="A152" t="str">
            <v>06140611870024</v>
          </cell>
          <cell r="B152" t="str">
            <v>MONOLIT DE EL SALVADOR S.A DE C.V.</v>
          </cell>
        </row>
        <row r="153">
          <cell r="A153" t="str">
            <v>06142809931049</v>
          </cell>
          <cell r="B153" t="str">
            <v>GENERAL DE VEHICULOS S.A DE C.V.</v>
          </cell>
        </row>
        <row r="154">
          <cell r="A154" t="str">
            <v>06141612021044</v>
          </cell>
          <cell r="B154" t="str">
            <v>LUIGEMI S.A DE C.V.</v>
          </cell>
        </row>
        <row r="155">
          <cell r="A155" t="str">
            <v>02101809761019</v>
          </cell>
          <cell r="B155" t="str">
            <v>ALEJANDRO FRANCISCO MONTOYA GIRON</v>
          </cell>
        </row>
        <row r="156">
          <cell r="A156" t="str">
            <v>06140207670045</v>
          </cell>
          <cell r="B156" t="str">
            <v>MARIO ALBERTO MIRANDA FONSECA</v>
          </cell>
        </row>
        <row r="157">
          <cell r="A157" t="str">
            <v>06142904630160</v>
          </cell>
          <cell r="B157" t="str">
            <v>ASETCA</v>
          </cell>
        </row>
        <row r="158">
          <cell r="A158" t="str">
            <v>06141511720027</v>
          </cell>
          <cell r="B158" t="str">
            <v xml:space="preserve">SUPER REPUESTOS EL SALVADOR </v>
          </cell>
        </row>
        <row r="159">
          <cell r="A159" t="str">
            <v>06141708001052</v>
          </cell>
          <cell r="B159" t="str">
            <v>MOPT</v>
          </cell>
        </row>
        <row r="160">
          <cell r="A160" t="str">
            <v>06141205111012</v>
          </cell>
          <cell r="B160" t="str">
            <v>CORPORACION LEMUS S.A DE C.V.</v>
          </cell>
        </row>
        <row r="161">
          <cell r="A161" t="str">
            <v>06140204810014</v>
          </cell>
          <cell r="B161" t="str">
            <v>MUNFRE S.A DE C.V.</v>
          </cell>
        </row>
        <row r="162">
          <cell r="A162" t="str">
            <v>02102203191019</v>
          </cell>
          <cell r="B162" t="str">
            <v>REPUESTOS ALSAN S.A DE C.V.</v>
          </cell>
        </row>
        <row r="163">
          <cell r="A163" t="str">
            <v>06140202111023</v>
          </cell>
          <cell r="B163" t="str">
            <v>REPUESTOS E IMPORTACIONES ACEITUNO</v>
          </cell>
        </row>
        <row r="164">
          <cell r="A164" t="str">
            <v>06141502131049</v>
          </cell>
          <cell r="B164" t="str">
            <v>LLANTAS Y ACCESORIOS S.A DE C.V.</v>
          </cell>
        </row>
        <row r="165">
          <cell r="A165" t="str">
            <v>06141707870010</v>
          </cell>
          <cell r="B165" t="str">
            <v>MYERS DE EL SALVADOR S.A DE C.V.</v>
          </cell>
        </row>
        <row r="166">
          <cell r="A166" t="str">
            <v>06010811680011</v>
          </cell>
          <cell r="B166" t="str">
            <v>JOSE MARIA SALINAS DERAS</v>
          </cell>
        </row>
        <row r="167">
          <cell r="A167" t="str">
            <v>06140103031026</v>
          </cell>
          <cell r="B167" t="str">
            <v>CLUTCH EXPRESS S.A DE C.V.</v>
          </cell>
        </row>
        <row r="168">
          <cell r="A168" t="str">
            <v>06142204860027</v>
          </cell>
          <cell r="B168" t="str">
            <v>MAURICIO NAPOLEON S.A DE C.V.</v>
          </cell>
        </row>
        <row r="169">
          <cell r="A169" t="str">
            <v>06141702660013</v>
          </cell>
          <cell r="B169" t="str">
            <v>ALSI S.A DE C.V.</v>
          </cell>
        </row>
        <row r="170">
          <cell r="A170" t="str">
            <v>06141202620014</v>
          </cell>
          <cell r="B170" t="str">
            <v>SEGUROS E INVERSIONES S.A</v>
          </cell>
        </row>
        <row r="171">
          <cell r="A171" t="str">
            <v>06142307091063</v>
          </cell>
          <cell r="B171" t="str">
            <v>CENTROAMERICA COMERCIAL S.A DE C.V.</v>
          </cell>
        </row>
        <row r="172">
          <cell r="A172" t="str">
            <v>06142209111080</v>
          </cell>
          <cell r="B172" t="str">
            <v>REFILL S.A DE C.V.</v>
          </cell>
        </row>
        <row r="173">
          <cell r="A173" t="str">
            <v>11220301630016</v>
          </cell>
          <cell r="B173" t="str">
            <v>DINA DEL CARMEN SARAVIA DE ARGUETA</v>
          </cell>
        </row>
        <row r="174">
          <cell r="A174" t="str">
            <v>06140304941160</v>
          </cell>
          <cell r="B174" t="str">
            <v>DANIEL ALBETO RUBIO CARCAMO</v>
          </cell>
        </row>
        <row r="175">
          <cell r="A175" t="str">
            <v>06141901191039</v>
          </cell>
          <cell r="B175" t="str">
            <v>BODEGA DE COLORES SANTO S.A DE C.V.</v>
          </cell>
        </row>
        <row r="176">
          <cell r="A176" t="str">
            <v>06141909001034</v>
          </cell>
          <cell r="B176" t="str">
            <v>RAMIREZ VENTURA S.A DE C.V.</v>
          </cell>
        </row>
        <row r="177">
          <cell r="A177" t="str">
            <v>05110205951057</v>
          </cell>
          <cell r="B177" t="str">
            <v>MELIZA ORTIZ PEDROZA</v>
          </cell>
        </row>
        <row r="178">
          <cell r="A178" t="str">
            <v>10091907771010</v>
          </cell>
          <cell r="B178" t="str">
            <v>MIRIAN GAMEZ DE MENJIVAR</v>
          </cell>
        </row>
        <row r="179">
          <cell r="A179" t="str">
            <v>05032807091015</v>
          </cell>
          <cell r="B179" t="str">
            <v>VARRELL S.A DE C.V.</v>
          </cell>
        </row>
        <row r="180">
          <cell r="A180" t="str">
            <v>05021701781010</v>
          </cell>
          <cell r="B180" t="str">
            <v>RENE IVAN LOPEZ ALAS</v>
          </cell>
        </row>
        <row r="181">
          <cell r="A181" t="str">
            <v>02102506011013</v>
          </cell>
          <cell r="B181" t="str">
            <v>SERVI REPUESTOS S.A DE C.V.</v>
          </cell>
        </row>
        <row r="182">
          <cell r="A182" t="str">
            <v>06141709881013</v>
          </cell>
          <cell r="B182" t="str">
            <v>ABASTECEDORA INDUSTRIAL S.A DE C.V.</v>
          </cell>
        </row>
        <row r="183">
          <cell r="A183" t="str">
            <v>96150710591021</v>
          </cell>
          <cell r="B183" t="str">
            <v>IVAN ANTONIO EUGARRIOS PEREZ</v>
          </cell>
        </row>
        <row r="184">
          <cell r="A184" t="str">
            <v>06142212650014</v>
          </cell>
          <cell r="B184" t="str">
            <v>FASANI S.A DE C.V</v>
          </cell>
        </row>
        <row r="185">
          <cell r="A185" t="str">
            <v>06143005051069</v>
          </cell>
          <cell r="B185" t="str">
            <v>PROAGROFE S.A DE C.V.</v>
          </cell>
        </row>
        <row r="186">
          <cell r="A186" t="str">
            <v>06140101670050</v>
          </cell>
          <cell r="B186" t="str">
            <v>NELSON ANTONIO DOÑAN</v>
          </cell>
        </row>
        <row r="187">
          <cell r="A187" t="str">
            <v>06142708101053</v>
          </cell>
          <cell r="B187" t="str">
            <v>GRUPO NSV S.A DE C.V.</v>
          </cell>
        </row>
        <row r="188">
          <cell r="A188" t="str">
            <v>06142909951047</v>
          </cell>
          <cell r="B188" t="str">
            <v>FARLAB S.A DE C.V.</v>
          </cell>
        </row>
        <row r="189">
          <cell r="A189" t="str">
            <v>10092504680019</v>
          </cell>
          <cell r="B189" t="str">
            <v>ALFREDO ANTONIO RODRIGUEZ DURAN</v>
          </cell>
        </row>
        <row r="190">
          <cell r="A190" t="str">
            <v>06140510091041</v>
          </cell>
          <cell r="B190" t="str">
            <v>DISTRIBUIDORA MARANATHA S.A DE C.V.</v>
          </cell>
        </row>
        <row r="191">
          <cell r="A191" t="str">
            <v>06142403071030</v>
          </cell>
          <cell r="B191" t="str">
            <v>VISOR S.A DE C.V.</v>
          </cell>
        </row>
        <row r="192">
          <cell r="A192" t="str">
            <v>06140210081052</v>
          </cell>
          <cell r="B192" t="str">
            <v>FERRETERIA EPA S.A DE C.V.</v>
          </cell>
        </row>
        <row r="193">
          <cell r="A193" t="str">
            <v>06142710761257</v>
          </cell>
          <cell r="B193" t="str">
            <v>SANDRA YANETH PEÑATE DE GUZMAN</v>
          </cell>
        </row>
        <row r="194">
          <cell r="A194" t="str">
            <v>06141902091038</v>
          </cell>
          <cell r="B194" t="str">
            <v>PRODYLAB S.A DE C.V.</v>
          </cell>
        </row>
        <row r="195">
          <cell r="A195" t="str">
            <v>14080506360015</v>
          </cell>
          <cell r="B195" t="str">
            <v>LUIS ALFREDO VENTURA ELVIR</v>
          </cell>
        </row>
        <row r="196">
          <cell r="A196" t="str">
            <v>06143110181121</v>
          </cell>
          <cell r="B196" t="str">
            <v>COMPETROL S.A DE C.V.</v>
          </cell>
        </row>
        <row r="197">
          <cell r="A197" t="str">
            <v>06143107620016</v>
          </cell>
          <cell r="B197" t="str">
            <v>REPUESTOS DIDEA S.A DE C.V.</v>
          </cell>
        </row>
        <row r="198">
          <cell r="A198" t="str">
            <v>06191411771018</v>
          </cell>
          <cell r="B198" t="str">
            <v>WILLIAN ERNESTO BARRIENTOS</v>
          </cell>
        </row>
        <row r="199">
          <cell r="A199" t="str">
            <v>06143008061057</v>
          </cell>
          <cell r="B199" t="str">
            <v>OCON S.A DE C.V.</v>
          </cell>
        </row>
        <row r="200">
          <cell r="A200" t="str">
            <v>06141901001027</v>
          </cell>
          <cell r="B200" t="str">
            <v>SERVICIOS ESPECIALIZADOS S.A DE C.V.</v>
          </cell>
        </row>
        <row r="201">
          <cell r="A201" t="str">
            <v>06142911101042</v>
          </cell>
          <cell r="B201" t="str">
            <v>INVERSIONES CAPITOL S.A DE C.V.</v>
          </cell>
        </row>
        <row r="202">
          <cell r="A202" t="str">
            <v>06141709011035</v>
          </cell>
          <cell r="B202" t="str">
            <v>IMPORTADORA MANHATTAN S.A DE C.V.</v>
          </cell>
        </row>
        <row r="203">
          <cell r="A203" t="str">
            <v>06142501101070</v>
          </cell>
          <cell r="B203" t="str">
            <v>SERVICIOS Y LOGISTICA DE CARGA WALNYS</v>
          </cell>
        </row>
        <row r="204">
          <cell r="A204" t="str">
            <v>06141410901506</v>
          </cell>
          <cell r="B204" t="str">
            <v>ARTERIA ESTUDIO</v>
          </cell>
        </row>
        <row r="205">
          <cell r="A205" t="str">
            <v>06141808941052</v>
          </cell>
          <cell r="B205" t="str">
            <v>CASA MUÑOZ S.A DE C.V.</v>
          </cell>
        </row>
        <row r="206">
          <cell r="A206" t="str">
            <v>06140611800022</v>
          </cell>
          <cell r="B206" t="str">
            <v>LABORATORIOS SUIZOS S.A DE C.V.</v>
          </cell>
        </row>
        <row r="207">
          <cell r="A207" t="str">
            <v>05112311161017</v>
          </cell>
          <cell r="B207" t="str">
            <v>PAMELA BEAUTY SUPPLY S.A DE C.V.</v>
          </cell>
        </row>
        <row r="208">
          <cell r="A208" t="str">
            <v>06141603991030</v>
          </cell>
          <cell r="B208" t="str">
            <v>PRICEMART EL SALVADOR S.A DE C.V.</v>
          </cell>
        </row>
        <row r="209">
          <cell r="A209" t="str">
            <v>06143107670019</v>
          </cell>
          <cell r="B209" t="str">
            <v>CASA AMA S.A DE C.V.</v>
          </cell>
        </row>
        <row r="210">
          <cell r="A210" t="str">
            <v>06141408850049</v>
          </cell>
          <cell r="B210" t="str">
            <v>CORPORACION DE METALES S.A DE C.V.</v>
          </cell>
        </row>
        <row r="211">
          <cell r="A211" t="str">
            <v>06140404001025</v>
          </cell>
          <cell r="B211" t="str">
            <v>SERVITEK S.A DE C.V.</v>
          </cell>
        </row>
        <row r="212">
          <cell r="A212" t="str">
            <v>12171306680010</v>
          </cell>
          <cell r="B212" t="str">
            <v>GRUPO Q EL SALVADOR S.A DE C.V.</v>
          </cell>
        </row>
        <row r="213">
          <cell r="A213" t="str">
            <v>05102905901015</v>
          </cell>
          <cell r="B213" t="str">
            <v>CRISTIAN ERICSON MONTERROSA GOMEZ</v>
          </cell>
        </row>
        <row r="214">
          <cell r="A214" t="str">
            <v>06141104780023</v>
          </cell>
          <cell r="B214" t="str">
            <v>COPLASA S.A DE C.V.</v>
          </cell>
        </row>
        <row r="215">
          <cell r="A215" t="str">
            <v>14070503650018</v>
          </cell>
          <cell r="B215" t="str">
            <v>CARLOS DANIS RAMIREZ VENTURA</v>
          </cell>
        </row>
        <row r="216">
          <cell r="A216" t="str">
            <v>06141105951030</v>
          </cell>
          <cell r="B216" t="str">
            <v>SOLUCIONES S.A DE C.V.</v>
          </cell>
        </row>
        <row r="217">
          <cell r="A217" t="str">
            <v>11180112320023</v>
          </cell>
          <cell r="B217" t="str">
            <v xml:space="preserve">MARTA HERMINIA MARTINEZ </v>
          </cell>
        </row>
        <row r="218">
          <cell r="A218" t="str">
            <v>06142208921011</v>
          </cell>
          <cell r="B218" t="str">
            <v>IMPORT CARS S.A DE C.V.</v>
          </cell>
        </row>
        <row r="219">
          <cell r="A219" t="str">
            <v>06141501590019</v>
          </cell>
          <cell r="B219" t="str">
            <v>LA IBERICA S.A DE C.V.</v>
          </cell>
        </row>
        <row r="220">
          <cell r="A220" t="str">
            <v>06142603721196</v>
          </cell>
          <cell r="B220" t="str">
            <v>JOSE NEFTALI HERNANDEZ SANCHEZ</v>
          </cell>
        </row>
        <row r="221">
          <cell r="A221" t="str">
            <v>06142407500017</v>
          </cell>
          <cell r="B221" t="str">
            <v>GUILLERMO E. MIGUEL B.</v>
          </cell>
        </row>
        <row r="222">
          <cell r="A222" t="str">
            <v>06142312610117</v>
          </cell>
          <cell r="B222" t="str">
            <v>RODRIGO ANTONIO ARGUETA ECHEGOYEN</v>
          </cell>
        </row>
        <row r="223">
          <cell r="A223" t="str">
            <v>06143108911074</v>
          </cell>
          <cell r="B223" t="str">
            <v>EDUARDO JAVIER ROCHAC FERRUFINO</v>
          </cell>
        </row>
        <row r="224">
          <cell r="A224" t="str">
            <v>02102311620052</v>
          </cell>
          <cell r="B224" t="str">
            <v xml:space="preserve">ANGEL MAURICIO TRUJILLO </v>
          </cell>
        </row>
        <row r="225">
          <cell r="A225" t="str">
            <v>06142803931012</v>
          </cell>
          <cell r="B225" t="str">
            <v>AUTOMATIZACION Y CONTROL INDUSTRIAL</v>
          </cell>
        </row>
        <row r="226">
          <cell r="A226" t="str">
            <v>06082511590014</v>
          </cell>
          <cell r="B226" t="str">
            <v>CARLOS ERNESTO MEJIA RIVAS</v>
          </cell>
        </row>
        <row r="227">
          <cell r="A227" t="str">
            <v>06141101690011</v>
          </cell>
          <cell r="B227" t="str">
            <v>CALLEJA S.A DE C.V.</v>
          </cell>
        </row>
        <row r="228">
          <cell r="A228" t="str">
            <v>04330307590010</v>
          </cell>
          <cell r="B228" t="str">
            <v>MARIA ISABEL AVELAR</v>
          </cell>
        </row>
        <row r="229">
          <cell r="A229" t="str">
            <v>06140701091041</v>
          </cell>
          <cell r="B229" t="str">
            <v>INVERSIONES ACEITUNO S.A DE C.V.</v>
          </cell>
        </row>
        <row r="230">
          <cell r="A230" t="str">
            <v>06141106071025</v>
          </cell>
          <cell r="B230" t="str">
            <v>FARMACIAS EUROPEAS</v>
          </cell>
        </row>
        <row r="231">
          <cell r="A231" t="str">
            <v>06143101550016</v>
          </cell>
          <cell r="B231" t="str">
            <v xml:space="preserve">BANCO AGRICOLA, S.A </v>
          </cell>
        </row>
        <row r="232">
          <cell r="A232" t="str">
            <v>013103320</v>
          </cell>
          <cell r="B232" t="str">
            <v>RAFAEL RENE CANALES PINAUD</v>
          </cell>
        </row>
        <row r="233">
          <cell r="A233" t="str">
            <v>06140910131034</v>
          </cell>
          <cell r="B233" t="str">
            <v>PRONEGOCIOS S.A DE C.V.</v>
          </cell>
        </row>
        <row r="234">
          <cell r="A234" t="str">
            <v>06140607921022</v>
          </cell>
          <cell r="B234" t="str">
            <v>DISTRIBUIDORA JAR S.A DE C.V.</v>
          </cell>
        </row>
        <row r="235">
          <cell r="A235" t="str">
            <v>06040302650016</v>
          </cell>
          <cell r="B235" t="str">
            <v>ULISES OLMEDO SANCHEZ</v>
          </cell>
        </row>
        <row r="236">
          <cell r="A236" t="str">
            <v>06142904720020</v>
          </cell>
          <cell r="B236" t="str">
            <v>TIENDA MORENA S.A DE C.V.</v>
          </cell>
        </row>
        <row r="237">
          <cell r="A237" t="str">
            <v>06142908171021</v>
          </cell>
          <cell r="B237" t="str">
            <v>JOPEGALAMB. S.A DE C.V.</v>
          </cell>
        </row>
        <row r="238">
          <cell r="A238" t="str">
            <v>06141706141027</v>
          </cell>
          <cell r="B238" t="str">
            <v>GRUPO ENDO S.A DE C.V.</v>
          </cell>
        </row>
        <row r="239">
          <cell r="A239" t="str">
            <v>06142011151036</v>
          </cell>
          <cell r="B239" t="str">
            <v>IMPORTACIONES LEON S.A DE C.V.</v>
          </cell>
        </row>
        <row r="240">
          <cell r="A240" t="str">
            <v>06143005151012</v>
          </cell>
          <cell r="B240" t="str">
            <v>CONEXIONES DEL PACIFICO S.A DE C.V.</v>
          </cell>
        </row>
        <row r="241">
          <cell r="A241" t="str">
            <v>06142908131038</v>
          </cell>
          <cell r="B241" t="str">
            <v>MEILUO TRADING S.A DE C.V.</v>
          </cell>
        </row>
        <row r="242">
          <cell r="A242" t="str">
            <v>09061901771024</v>
          </cell>
          <cell r="B242" t="str">
            <v>MARTHA TORRES LOPEZ</v>
          </cell>
        </row>
        <row r="243">
          <cell r="A243" t="str">
            <v>14152005551010</v>
          </cell>
          <cell r="B243" t="str">
            <v>FRANCISCO ANTONIO FLORES</v>
          </cell>
        </row>
        <row r="244">
          <cell r="A244" t="str">
            <v>06140102021043</v>
          </cell>
          <cell r="B244" t="str">
            <v>INVERSIONES GIBRALTAR S.A DE C.V.</v>
          </cell>
        </row>
        <row r="245">
          <cell r="A245" t="str">
            <v>06141310881010</v>
          </cell>
          <cell r="B245" t="str">
            <v>TRANSPORT S.A DE C.V.</v>
          </cell>
        </row>
        <row r="246">
          <cell r="A246" t="str">
            <v>06140302981017</v>
          </cell>
          <cell r="B246" t="str">
            <v>SERVICIOS PROFESIONALES DE MAQUINARIA</v>
          </cell>
        </row>
        <row r="247">
          <cell r="A247" t="str">
            <v>06141604071016</v>
          </cell>
          <cell r="B247" t="str">
            <v>CARS LAND S.A DE C.V.</v>
          </cell>
        </row>
        <row r="248">
          <cell r="A248" t="str">
            <v>06140103750012</v>
          </cell>
          <cell r="B248" t="str">
            <v>ALMACENES DE REPUESTOS MONTERREY</v>
          </cell>
        </row>
        <row r="249">
          <cell r="A249" t="str">
            <v>06141507131039</v>
          </cell>
          <cell r="B249" t="str">
            <v>AUTOZAMA S.A DE C.V.</v>
          </cell>
        </row>
        <row r="250">
          <cell r="A250" t="str">
            <v>06140703530140</v>
          </cell>
          <cell r="B250" t="str">
            <v>H. BARON S.A DE C.V.</v>
          </cell>
        </row>
        <row r="251">
          <cell r="A251" t="str">
            <v>06140106710037</v>
          </cell>
          <cell r="B251" t="str">
            <v>CENTRO DE RESORTES S.A DE C.V.</v>
          </cell>
        </row>
        <row r="252">
          <cell r="A252" t="str">
            <v>14041507881018</v>
          </cell>
          <cell r="B252" t="str">
            <v>OSCAR ALEJANDRO ALVARENGA BONILLA</v>
          </cell>
        </row>
        <row r="253">
          <cell r="A253" t="str">
            <v>06141501101073</v>
          </cell>
          <cell r="B253" t="str">
            <v>ROSA AUTOPARTS S.A DE C.V.</v>
          </cell>
        </row>
        <row r="254">
          <cell r="A254" t="str">
            <v>06142101860018</v>
          </cell>
          <cell r="B254" t="str">
            <v>VILLAVAR S.A DE C.V.</v>
          </cell>
        </row>
        <row r="255">
          <cell r="A255" t="str">
            <v>06140302851016</v>
          </cell>
          <cell r="B255" t="str">
            <v xml:space="preserve">ABREGO MULTISERVICIOS </v>
          </cell>
        </row>
        <row r="256">
          <cell r="A256" t="str">
            <v>06141105101010</v>
          </cell>
          <cell r="B256" t="str">
            <v>CARGOMANIA S.A DE C.V.</v>
          </cell>
        </row>
        <row r="257">
          <cell r="A257" t="str">
            <v>20217243259</v>
          </cell>
          <cell r="B257" t="str">
            <v>LATCO INTERNACIONAL INC</v>
          </cell>
        </row>
        <row r="258">
          <cell r="A258" t="str">
            <v>06143107971090</v>
          </cell>
          <cell r="B258" t="str">
            <v>OPERADORA DEL SUR S.A DE C.V.</v>
          </cell>
        </row>
        <row r="259">
          <cell r="A259" t="str">
            <v>04310608891017</v>
          </cell>
          <cell r="B259" t="str">
            <v>SALVADOR ERNESTO GALAN</v>
          </cell>
        </row>
        <row r="260">
          <cell r="A260" t="str">
            <v>05110606161016</v>
          </cell>
          <cell r="B260" t="str">
            <v>ZONA DIGITAL, S.A. DE C.V.</v>
          </cell>
        </row>
        <row r="261">
          <cell r="A261" t="str">
            <v>05172512691017</v>
          </cell>
          <cell r="B261" t="str">
            <v>SUSY DEL CARMEN SOLORZANO DE FIGUERO</v>
          </cell>
        </row>
        <row r="262">
          <cell r="A262" t="str">
            <v>06140307951051</v>
          </cell>
          <cell r="B262" t="str">
            <v>ROCELI CONSULTORES, S.A DE C.V.</v>
          </cell>
        </row>
        <row r="263">
          <cell r="A263" t="str">
            <v>06140703091022</v>
          </cell>
          <cell r="B263" t="str">
            <v>GRUPO L&amp;J, S.A. DE C.V.</v>
          </cell>
        </row>
        <row r="264">
          <cell r="A264" t="str">
            <v>06141310941110</v>
          </cell>
          <cell r="B264" t="str">
            <v>PLAZA MERLIOT</v>
          </cell>
        </row>
        <row r="265">
          <cell r="A265" t="str">
            <v>06141311741092</v>
          </cell>
          <cell r="B265" t="str">
            <v>ROSA MIRIAM GONZALEZ DE ROMERO</v>
          </cell>
        </row>
        <row r="266">
          <cell r="A266" t="str">
            <v>06141911121047</v>
          </cell>
          <cell r="B266" t="str">
            <v>ALFARN, S.A. DE C.V.</v>
          </cell>
        </row>
        <row r="267">
          <cell r="A267" t="str">
            <v>06142011101020</v>
          </cell>
          <cell r="B267" t="str">
            <v>TECNOMOVIL</v>
          </cell>
        </row>
        <row r="268">
          <cell r="A268" t="str">
            <v>06142012121033</v>
          </cell>
          <cell r="B268" t="str">
            <v>INVERSIONES ULTRAMAR</v>
          </cell>
        </row>
        <row r="269">
          <cell r="A269" t="str">
            <v>06140810151020</v>
          </cell>
          <cell r="B269" t="str">
            <v>ISHOP EL SALVADOR S.A DE C.V.</v>
          </cell>
        </row>
        <row r="270">
          <cell r="A270" t="str">
            <v>06142812111010</v>
          </cell>
          <cell r="B270" t="str">
            <v>PUBLIMAX PROMOS S.A DE C.V.</v>
          </cell>
        </row>
        <row r="271">
          <cell r="A271" t="str">
            <v>06141502201020</v>
          </cell>
          <cell r="B271" t="str">
            <v>J Y A S.A DE C.V.</v>
          </cell>
        </row>
        <row r="272">
          <cell r="A272" t="str">
            <v>06142611141050</v>
          </cell>
          <cell r="B272" t="str">
            <v>GRUPO CENTRA S.A DE C.V.</v>
          </cell>
        </row>
        <row r="273">
          <cell r="A273" t="str">
            <v>08130203001010</v>
          </cell>
          <cell r="B273" t="str">
            <v>INTCOMEX S.A DE C.V.</v>
          </cell>
        </row>
        <row r="274">
          <cell r="A274" t="str">
            <v>05020712861028</v>
          </cell>
          <cell r="B274" t="str">
            <v>GARDENIA FLOR DE MARIA LOPEZ</v>
          </cell>
        </row>
        <row r="275">
          <cell r="A275" t="str">
            <v>06141204840017</v>
          </cell>
          <cell r="B275" t="str">
            <v>RECINOS SCHONBORN S.A DE C.V.</v>
          </cell>
        </row>
        <row r="276">
          <cell r="A276" t="str">
            <v>06140106700019</v>
          </cell>
          <cell r="B276" t="str">
            <v>F.A. DALTON Y CO</v>
          </cell>
        </row>
        <row r="277">
          <cell r="A277" t="str">
            <v>06141208131022</v>
          </cell>
          <cell r="B277" t="str">
            <v>MOTORES Y VEHICULOS S.A DE C.V.</v>
          </cell>
        </row>
        <row r="278">
          <cell r="A278" t="str">
            <v>03152712881017</v>
          </cell>
          <cell r="B278" t="str">
            <v>ALSEDI S.A DE C.V.</v>
          </cell>
        </row>
        <row r="279">
          <cell r="A279" t="str">
            <v>06142102971044</v>
          </cell>
          <cell r="B279" t="str">
            <v>COMPAÑÍA TELECOMUNICACIONES DE LE SALVADOR</v>
          </cell>
        </row>
        <row r="280">
          <cell r="A280" t="str">
            <v>06143010031041</v>
          </cell>
          <cell r="B280" t="str">
            <v>HOSPITAL DE LA PIEL S.A DE C.V.</v>
          </cell>
        </row>
        <row r="281">
          <cell r="A281" t="str">
            <v>06140104680029</v>
          </cell>
          <cell r="B281" t="str">
            <v>SERVICIO AGRICOLA SALVADOREÑO S.A DE C.V</v>
          </cell>
        </row>
        <row r="282">
          <cell r="A282" t="str">
            <v>03151705191025</v>
          </cell>
          <cell r="B282" t="str">
            <v>SUMINISTROS ELECTRICOS Y TECNOENERGIA S.A DE C.V.</v>
          </cell>
        </row>
        <row r="283">
          <cell r="A283" t="str">
            <v>06140301081039</v>
          </cell>
          <cell r="B283" t="str">
            <v>LA CASA DE LAS BATERIAS S.A DE C.V.</v>
          </cell>
        </row>
        <row r="284">
          <cell r="A284" t="str">
            <v>06140106131048</v>
          </cell>
          <cell r="B284" t="str">
            <v>ATCASAL DE EL SALVADOR</v>
          </cell>
        </row>
        <row r="285">
          <cell r="A285" t="str">
            <v>08191209580014</v>
          </cell>
          <cell r="B285" t="str">
            <v>TRINIDAD HERNANDEZ MOLINA</v>
          </cell>
        </row>
        <row r="286">
          <cell r="A286" t="str">
            <v>07021404520020</v>
          </cell>
          <cell r="B286" t="str">
            <v>NELSON EDY MEJIA OSORIO</v>
          </cell>
        </row>
        <row r="287">
          <cell r="A287" t="str">
            <v>07162602711019</v>
          </cell>
          <cell r="B287" t="str">
            <v>FREDY GUILLERMO CACERES RAFAELANO</v>
          </cell>
        </row>
        <row r="288">
          <cell r="A288" t="str">
            <v>06140107690022</v>
          </cell>
          <cell r="B288" t="str">
            <v>CASA RIVAS S.A DE C.V.</v>
          </cell>
        </row>
        <row r="289">
          <cell r="A289" t="str">
            <v>05111408191011</v>
          </cell>
          <cell r="B289" t="str">
            <v>REPUESTOS CASTILLO S.A DE C.V.</v>
          </cell>
        </row>
        <row r="290">
          <cell r="A290" t="str">
            <v>05112011121013</v>
          </cell>
          <cell r="B290" t="str">
            <v>CENTRO DE DIAGNOSTICO Y EMISIONES DE EL SALVADOR</v>
          </cell>
        </row>
        <row r="291">
          <cell r="A291" t="str">
            <v>03120110741010</v>
          </cell>
          <cell r="B291" t="str">
            <v>JOSE FRANCISCO RIVAS</v>
          </cell>
        </row>
        <row r="292">
          <cell r="A292" t="str">
            <v>06140510560017</v>
          </cell>
          <cell r="B292" t="str">
            <v>PROYECTOS INDUSTRIALES S.A DE C.V.</v>
          </cell>
        </row>
        <row r="293">
          <cell r="A293" t="str">
            <v>05192207731018</v>
          </cell>
          <cell r="B293" t="str">
            <v>GERARDO ANTONIO MARTINEZ AMAYA</v>
          </cell>
        </row>
        <row r="294">
          <cell r="A294" t="str">
            <v>06142801880014</v>
          </cell>
          <cell r="B294" t="str">
            <v>PROCESADORA Y DISTRIBUIDORA NACIONAL S.A DE C.V.</v>
          </cell>
        </row>
        <row r="295">
          <cell r="A295" t="str">
            <v>04070802600010</v>
          </cell>
          <cell r="B295" t="str">
            <v>JOSE ELIAS ESCOBAR ROMERO</v>
          </cell>
        </row>
        <row r="296">
          <cell r="A296" t="str">
            <v>06142401061038</v>
          </cell>
          <cell r="B296" t="str">
            <v>LOS FRENOS S.A DE C.V.</v>
          </cell>
        </row>
        <row r="297">
          <cell r="A297" t="str">
            <v>05030502570014</v>
          </cell>
          <cell r="B297" t="str">
            <v>LAURA LOPEZ PEREZ</v>
          </cell>
        </row>
        <row r="298">
          <cell r="A298" t="str">
            <v>06141101181086</v>
          </cell>
          <cell r="B298" t="str">
            <v>LABCA</v>
          </cell>
        </row>
        <row r="299">
          <cell r="A299" t="str">
            <v>06142005091013</v>
          </cell>
          <cell r="B299" t="str">
            <v>ACAR S.A DE C.V.</v>
          </cell>
        </row>
        <row r="300">
          <cell r="A300" t="str">
            <v>02102603710016</v>
          </cell>
          <cell r="B300" t="str">
            <v>RAF S.A DE C.V.</v>
          </cell>
        </row>
        <row r="301">
          <cell r="A301" t="str">
            <v>06142603520108</v>
          </cell>
          <cell r="B301" t="str">
            <v>OSCAR ATILIO PLEITEZ JUAREZ</v>
          </cell>
        </row>
        <row r="302">
          <cell r="A302" t="str">
            <v>06140309760011</v>
          </cell>
          <cell r="B302" t="str">
            <v>PRODUCTOS TECNOLOGICOS</v>
          </cell>
        </row>
        <row r="303">
          <cell r="A303" t="str">
            <v>06141612061020</v>
          </cell>
          <cell r="B303" t="str">
            <v>DE LA PEÑA S.A DE C.V.</v>
          </cell>
        </row>
        <row r="304">
          <cell r="A304" t="str">
            <v>03012912811025</v>
          </cell>
          <cell r="B304" t="str">
            <v>JOSE EZEQUIEL AGUILAR PINEDA</v>
          </cell>
        </row>
        <row r="305">
          <cell r="A305" t="str">
            <v>05111504991010</v>
          </cell>
          <cell r="B305" t="str">
            <v>FERNANDA DAMARIS MENENDEZ ACOSTA</v>
          </cell>
        </row>
        <row r="306">
          <cell r="A306" t="str">
            <v>01071311731015</v>
          </cell>
          <cell r="B306" t="str">
            <v>LUIS ANGEL JIMENEZ BENITEZ</v>
          </cell>
        </row>
        <row r="307">
          <cell r="A307" t="str">
            <v>06141104191015</v>
          </cell>
          <cell r="B307" t="str">
            <v>DISTRIBUCIONES DCE EL SALVADOR</v>
          </cell>
        </row>
        <row r="308">
          <cell r="A308" t="str">
            <v>05061006761019</v>
          </cell>
          <cell r="B308" t="str">
            <v>ALEXANDER PERES MELARA</v>
          </cell>
        </row>
        <row r="309">
          <cell r="A309" t="str">
            <v>06142002121043</v>
          </cell>
          <cell r="B309" t="str">
            <v>PACK MAN S.A DE C.V.</v>
          </cell>
        </row>
        <row r="310">
          <cell r="A310" t="str">
            <v>06141407081042</v>
          </cell>
          <cell r="B310" t="str">
            <v>MADERAS EL TABLON S.A DE C.V.</v>
          </cell>
        </row>
        <row r="311">
          <cell r="A311" t="str">
            <v>06142709121040</v>
          </cell>
          <cell r="B311" t="str">
            <v>UNIVERSAL ENTERPRISE, S.A DE C.V.</v>
          </cell>
        </row>
        <row r="312">
          <cell r="A312" t="str">
            <v>06142901600027</v>
          </cell>
          <cell r="B312" t="str">
            <v>TOBIAS CHAVEZ MAYORGA</v>
          </cell>
        </row>
        <row r="313">
          <cell r="A313" t="str">
            <v>06141609031012</v>
          </cell>
          <cell r="B313" t="str">
            <v>COMLUB, S.A DE C.V.</v>
          </cell>
        </row>
        <row r="314">
          <cell r="A314" t="str">
            <v>06190311821020</v>
          </cell>
          <cell r="B314" t="str">
            <v>RICARDO ANTONIO GONZALEZ ESCOBAR</v>
          </cell>
        </row>
        <row r="315">
          <cell r="A315" t="str">
            <v>06141306081050</v>
          </cell>
          <cell r="B315" t="str">
            <v>TECNO DIAGNOSTICA DE EL SALVADOR</v>
          </cell>
        </row>
        <row r="316">
          <cell r="A316" t="str">
            <v>05012910941018</v>
          </cell>
          <cell r="B316" t="str">
            <v>ECOIM, S.A DE C.V.</v>
          </cell>
        </row>
        <row r="317">
          <cell r="A317" t="str">
            <v>12151607530013</v>
          </cell>
          <cell r="B317" t="str">
            <v>NORBERTO GOMEZ CAMPOS</v>
          </cell>
        </row>
        <row r="318">
          <cell r="A318" t="str">
            <v>06141211141047</v>
          </cell>
          <cell r="B318" t="str">
            <v>THE COFFE NET S.A DE C.V.</v>
          </cell>
        </row>
        <row r="319">
          <cell r="A319" t="str">
            <v>06142610770020</v>
          </cell>
          <cell r="B319" t="str">
            <v>CASTELLA SAGARRA S.A DE C.V.</v>
          </cell>
        </row>
        <row r="320">
          <cell r="A320" t="str">
            <v>11092509810011</v>
          </cell>
          <cell r="B320" t="str">
            <v xml:space="preserve">COOPERATIVA DE CAFICULTORES JUCUAPENSE </v>
          </cell>
        </row>
        <row r="321">
          <cell r="A321" t="str">
            <v>06140202181064</v>
          </cell>
          <cell r="B321" t="str">
            <v>RUTA CINCO CERO S.A DE C.V.</v>
          </cell>
        </row>
        <row r="322">
          <cell r="A322" t="str">
            <v>06142910901371</v>
          </cell>
          <cell r="B322" t="str">
            <v>WALTHER ASTUL TORREZ DIAZ</v>
          </cell>
        </row>
        <row r="323">
          <cell r="A323" t="str">
            <v>06141003951019</v>
          </cell>
          <cell r="B323" t="str">
            <v>SISTEMAS C Y C S.A DE C.V.</v>
          </cell>
        </row>
        <row r="324">
          <cell r="A324" t="str">
            <v>06141811971019</v>
          </cell>
          <cell r="B324" t="str">
            <v>MULTI-TECNOLOGICA S.A DE C.V.</v>
          </cell>
        </row>
        <row r="325">
          <cell r="A325" t="str">
            <v>06142904951227</v>
          </cell>
          <cell r="B325" t="str">
            <v>ULISES ALEJANDRO TEJADA</v>
          </cell>
        </row>
        <row r="326">
          <cell r="A326" t="str">
            <v>14122502721020</v>
          </cell>
          <cell r="B326" t="str">
            <v>RUTH MARICELA MAJANO</v>
          </cell>
        </row>
        <row r="327">
          <cell r="A327" t="str">
            <v>06142612701238</v>
          </cell>
          <cell r="B327" t="str">
            <v>ANA ARACELY REYES DE RIVAS</v>
          </cell>
        </row>
        <row r="328">
          <cell r="A328" t="str">
            <v>06141307921051</v>
          </cell>
          <cell r="B328" t="str">
            <v>ELECTROLAB MEDIC, S.A DE C.V.</v>
          </cell>
        </row>
        <row r="329">
          <cell r="A329" t="str">
            <v>06140411151040</v>
          </cell>
          <cell r="B329" t="str">
            <v>DIVERCELL S.A DE C.V.</v>
          </cell>
        </row>
        <row r="330">
          <cell r="A330" t="str">
            <v>07151508430012</v>
          </cell>
          <cell r="B330" t="str">
            <v>MARIA TRANSITO FIGUEROA</v>
          </cell>
        </row>
        <row r="331">
          <cell r="A331" t="str">
            <v>06142904051048</v>
          </cell>
          <cell r="B331" t="str">
            <v>PRODUCTOS INDUSTRIALES Y MAQUINARIA</v>
          </cell>
        </row>
        <row r="332">
          <cell r="A332" t="str">
            <v>06142401031015</v>
          </cell>
          <cell r="B332" t="str">
            <v>LA CENTROAMERICANA, S.A DE C.V.</v>
          </cell>
        </row>
        <row r="333">
          <cell r="A333" t="str">
            <v>06143009921068</v>
          </cell>
          <cell r="B333" t="str">
            <v>IMPORTADORA RAMIREZ S.A DE C.V.</v>
          </cell>
        </row>
        <row r="334">
          <cell r="A334" t="str">
            <v>08192509560019</v>
          </cell>
          <cell r="B334" t="str">
            <v>LUBRICANTES Y REPUESTOS DON ABEL</v>
          </cell>
        </row>
        <row r="335">
          <cell r="A335" t="str">
            <v>03152106731026</v>
          </cell>
          <cell r="B335" t="str">
            <v>JOSE MAURICIO MONCHEZ ESCOBAR</v>
          </cell>
        </row>
        <row r="336">
          <cell r="A336" t="str">
            <v>03151510541013</v>
          </cell>
          <cell r="B336" t="str">
            <v>RIGOBERTO ANGEL PEREZ RAMIREZ</v>
          </cell>
        </row>
        <row r="337">
          <cell r="A337" t="str">
            <v>06142707991055</v>
          </cell>
          <cell r="B337" t="str">
            <v>ESINSA EL SALVADOR S.A DE C.V.</v>
          </cell>
        </row>
        <row r="338">
          <cell r="A338" t="str">
            <v>06140403101085</v>
          </cell>
          <cell r="B338" t="str">
            <v>3A QUIMICOS, S.A DE C.V.</v>
          </cell>
        </row>
        <row r="339">
          <cell r="A339" t="str">
            <v>14162710661017</v>
          </cell>
          <cell r="B339" t="str">
            <v>JAVIER DANILO RUIZ MORALES</v>
          </cell>
        </row>
        <row r="340">
          <cell r="A340" t="str">
            <v>12171508811017</v>
          </cell>
          <cell r="B340" t="str">
            <v>MARIO ERNESTO CHAVEZ MARTINEZ</v>
          </cell>
        </row>
        <row r="341">
          <cell r="A341" t="str">
            <v>06142907151027</v>
          </cell>
          <cell r="B341" t="str">
            <v>CORPORACION ABARCA, S.A DE C.V.</v>
          </cell>
        </row>
        <row r="342">
          <cell r="A342" t="str">
            <v>04020305691017</v>
          </cell>
          <cell r="B342" t="str">
            <v>ERNESTO SERRANO AYALA</v>
          </cell>
        </row>
        <row r="343">
          <cell r="A343" t="str">
            <v>06142501191028</v>
          </cell>
          <cell r="B343" t="str">
            <v>A.V. PROVEEDORES, S.A DE C.V.</v>
          </cell>
        </row>
        <row r="344">
          <cell r="A344" t="str">
            <v>08210107731010</v>
          </cell>
          <cell r="B344" t="str">
            <v>ANDREA LIZETTE QUIJADA DE SIBRIAN</v>
          </cell>
        </row>
        <row r="345">
          <cell r="A345" t="str">
            <v>12171805670010</v>
          </cell>
          <cell r="B345" t="str">
            <v>CREDIQ S.A DE C.V.</v>
          </cell>
        </row>
        <row r="346">
          <cell r="A346" t="str">
            <v>05032703771014</v>
          </cell>
          <cell r="B346" t="str">
            <v>JUAN ANTONIO COLOCHO MEDRANO</v>
          </cell>
        </row>
        <row r="347">
          <cell r="A347" t="str">
            <v>05110101891010</v>
          </cell>
          <cell r="B347" t="str">
            <v>HUMRO, S.A DE C.V.</v>
          </cell>
        </row>
        <row r="348">
          <cell r="A348" t="str">
            <v>06142401941054</v>
          </cell>
          <cell r="B348" t="str">
            <v>MOLDTROK, S.A DE C.V.</v>
          </cell>
        </row>
        <row r="349">
          <cell r="A349" t="str">
            <v>06141110161047</v>
          </cell>
          <cell r="B349" t="str">
            <v>EQUIPLASTIC S.A DE C.V.</v>
          </cell>
        </row>
        <row r="350">
          <cell r="A350" t="str">
            <v>05030907701012</v>
          </cell>
          <cell r="B350" t="str">
            <v>HERBERT RODNEY JIMENEZ CARDONA</v>
          </cell>
        </row>
        <row r="351">
          <cell r="A351" t="str">
            <v>02073003650018</v>
          </cell>
          <cell r="B351" t="str">
            <v>ELIX NEFTALI UMAÑA UMAÑA</v>
          </cell>
        </row>
        <row r="352">
          <cell r="A352" t="str">
            <v>06140103580052</v>
          </cell>
          <cell r="B352" t="str">
            <v>MIGUEL ANGEL WILLIAM ALFARO CABRERA</v>
          </cell>
        </row>
        <row r="353">
          <cell r="A353" t="str">
            <v>07091702731012</v>
          </cell>
          <cell r="B353" t="str">
            <v>SAMUEL ELIAS RIVAS MOZ</v>
          </cell>
        </row>
        <row r="354">
          <cell r="A354" t="str">
            <v>06142504941010</v>
          </cell>
          <cell r="B354" t="str">
            <v>JOMIGA, S.A DE C.V.</v>
          </cell>
        </row>
        <row r="355">
          <cell r="A355" t="str">
            <v>06142008660025</v>
          </cell>
          <cell r="B355" t="str">
            <v>FRANCISCO JAVIER PORTILLO T</v>
          </cell>
        </row>
        <row r="356">
          <cell r="A356" t="str">
            <v>06142505731094</v>
          </cell>
          <cell r="B356" t="str">
            <v>EDWARD LEONIDAS GUITIERREZ PORTILLO</v>
          </cell>
        </row>
        <row r="357">
          <cell r="A357" t="str">
            <v>12170309081011</v>
          </cell>
          <cell r="B357" t="str">
            <v>GRUPO BLANCO S.A DE C.V.</v>
          </cell>
        </row>
        <row r="358">
          <cell r="A358" t="str">
            <v>06140611710010</v>
          </cell>
          <cell r="B358" t="str">
            <v>INGENIO EL ANGEL, S.A DE C.V.</v>
          </cell>
        </row>
        <row r="359">
          <cell r="A359" t="str">
            <v>06173003001010</v>
          </cell>
          <cell r="B359" t="str">
            <v>SALVAGRO S.A DE C.V.</v>
          </cell>
        </row>
        <row r="360">
          <cell r="A360" t="str">
            <v>06170103310012</v>
          </cell>
          <cell r="B360" t="str">
            <v>MINISTERIO DE AGRICULTURA Y GANADERIA</v>
          </cell>
        </row>
        <row r="361">
          <cell r="A361" t="str">
            <v>06140806450012</v>
          </cell>
          <cell r="B361" t="str">
            <v>VIDUC S.A DE C.V.</v>
          </cell>
        </row>
        <row r="362">
          <cell r="A362" t="str">
            <v>05110804510015</v>
          </cell>
          <cell r="B362" t="str">
            <v>CARLOS ALBERTO RAMIREZ VALIENTE</v>
          </cell>
        </row>
        <row r="363">
          <cell r="A363" t="str">
            <v>06140703001112</v>
          </cell>
          <cell r="B363" t="str">
            <v>SOFIA GRABRIELA CANALES MENA</v>
          </cell>
        </row>
        <row r="364">
          <cell r="A364" t="str">
            <v>06142203891254</v>
          </cell>
          <cell r="B364" t="str">
            <v>JOAQUIN ALBERTO QUINTEROS POSADA</v>
          </cell>
        </row>
        <row r="365">
          <cell r="A365" t="str">
            <v>06140801181021</v>
          </cell>
          <cell r="B365" t="str">
            <v>IMPORTADORA 1688 S.A DE C.V.</v>
          </cell>
        </row>
        <row r="366">
          <cell r="A366" t="str">
            <v>06140103161060</v>
          </cell>
          <cell r="B366" t="str">
            <v>GRUPO KHARIS S.A DE C.V.</v>
          </cell>
        </row>
        <row r="367">
          <cell r="A367" t="str">
            <v>06141004961026</v>
          </cell>
          <cell r="B367" t="str">
            <v>DIAGNOSTIKA CAPRIS S.A DE C.V.</v>
          </cell>
        </row>
        <row r="368">
          <cell r="A368" t="str">
            <v>10010105811024</v>
          </cell>
          <cell r="B368" t="str">
            <v>YASMIN ELIZABETH AREVALO</v>
          </cell>
        </row>
        <row r="369">
          <cell r="A369" t="str">
            <v>11181602731029</v>
          </cell>
          <cell r="B369" t="str">
            <v>ZENIA MARITZA MENDEZ DE FLORES</v>
          </cell>
        </row>
        <row r="370">
          <cell r="A370" t="str">
            <v>06140706750010</v>
          </cell>
          <cell r="B370" t="str">
            <v xml:space="preserve">BODEGAS GENERALES DE DEPOSITO S.A </v>
          </cell>
        </row>
        <row r="371">
          <cell r="A371" t="str">
            <v>06142708121046</v>
          </cell>
          <cell r="B371" t="str">
            <v>PCS CENTRAL AMERICA, S.A DE C.V.</v>
          </cell>
        </row>
        <row r="372">
          <cell r="A372" t="str">
            <v>11020404600018</v>
          </cell>
          <cell r="B372" t="str">
            <v>JOSE VICTORINO ARIAS DIAZ</v>
          </cell>
        </row>
        <row r="373">
          <cell r="A373" t="str">
            <v>06140507121070</v>
          </cell>
          <cell r="B373" t="str">
            <v>SISAFE S.A DE C.V.</v>
          </cell>
        </row>
        <row r="374">
          <cell r="A374" t="str">
            <v>94833101781011</v>
          </cell>
          <cell r="B374" t="str">
            <v>JUAN ERNESTO VOSSBERG ORDOÑEZ</v>
          </cell>
        </row>
        <row r="375">
          <cell r="A375" t="str">
            <v>07101003681021</v>
          </cell>
          <cell r="B375" t="str">
            <v>ANA GLORIA SEGURA VILLALOBOS</v>
          </cell>
        </row>
        <row r="376">
          <cell r="A376" t="str">
            <v>08170307771014</v>
          </cell>
          <cell r="B376" t="str">
            <v>SIXTO JESUS MARROQUIN RIVAS</v>
          </cell>
        </row>
        <row r="377">
          <cell r="A377" t="str">
            <v>06141212921011</v>
          </cell>
          <cell r="B377" t="str">
            <v>KOSMOQUIMICA S.A DE C.V.</v>
          </cell>
        </row>
        <row r="378">
          <cell r="A378" t="str">
            <v>06140305931029</v>
          </cell>
          <cell r="B378" t="str">
            <v>DOÑO S.A DE C.V.</v>
          </cell>
        </row>
        <row r="379">
          <cell r="A379" t="str">
            <v>06141004121079</v>
          </cell>
          <cell r="B379" t="str">
            <v>PART PLUS S.A DE C.V.</v>
          </cell>
        </row>
        <row r="380">
          <cell r="A380" t="str">
            <v>04052407610012</v>
          </cell>
          <cell r="B380" t="str">
            <v>JOSE FRANCISCO RIVERA GALDAMEZ</v>
          </cell>
        </row>
        <row r="381">
          <cell r="A381" t="str">
            <v>05111202881011</v>
          </cell>
          <cell r="B381" t="str">
            <v>AUTOINDUSRIAS S.A DE C.V.</v>
          </cell>
        </row>
        <row r="382">
          <cell r="A382" t="str">
            <v>06143006961425</v>
          </cell>
          <cell r="B382" t="str">
            <v>ERICK ERNESTO LOPEZ</v>
          </cell>
        </row>
        <row r="383">
          <cell r="A383" t="str">
            <v>06141208141028</v>
          </cell>
          <cell r="B383" t="str">
            <v>KATYA Y FABIO S.A DE C.V.</v>
          </cell>
        </row>
        <row r="384">
          <cell r="A384" t="str">
            <v>06141111931016</v>
          </cell>
          <cell r="B384" t="str">
            <v>ENMANUEL, S.A DE C.V.</v>
          </cell>
        </row>
        <row r="385">
          <cell r="A385" t="str">
            <v>06141505091030</v>
          </cell>
          <cell r="B385" t="str">
            <v>COMERCIALIZADORA BF INTERNACIONAL</v>
          </cell>
        </row>
        <row r="386">
          <cell r="A386" t="str">
            <v>01062306811028</v>
          </cell>
          <cell r="B386" t="str">
            <v>ELIAS AQUINO GOMEZ</v>
          </cell>
        </row>
        <row r="387">
          <cell r="A387" t="str">
            <v>09043007610018</v>
          </cell>
          <cell r="B387" t="str">
            <v>SAUL POCASANGRE ESCOBAR</v>
          </cell>
        </row>
        <row r="388">
          <cell r="A388" t="str">
            <v>09031604801015</v>
          </cell>
          <cell r="B388" t="str">
            <v>ELIAS MISAEL GUZMAN FRANCO</v>
          </cell>
        </row>
        <row r="389">
          <cell r="A389" t="str">
            <v>03010901761015</v>
          </cell>
          <cell r="B389" t="str">
            <v>JIMMY DOUGLAS ALVARADO RAMOS</v>
          </cell>
        </row>
        <row r="390">
          <cell r="A390" t="str">
            <v>06142003971032</v>
          </cell>
          <cell r="B390" t="str">
            <v>INDUSTRIAS MECANICAS DOS MIL S.A DE C.V.</v>
          </cell>
        </row>
        <row r="391">
          <cell r="A391" t="str">
            <v>06140206001036</v>
          </cell>
          <cell r="B391" t="str">
            <v>LINEAS PUBLICITARIAS S.A DE C.V.</v>
          </cell>
        </row>
        <row r="392">
          <cell r="A392" t="str">
            <v>06140803061031</v>
          </cell>
          <cell r="B392" t="str">
            <v>FURAGRO, S.A DE C.V.</v>
          </cell>
        </row>
        <row r="393">
          <cell r="A393" t="str">
            <v>06142908661118</v>
          </cell>
          <cell r="B393" t="str">
            <v>EDGARDO ANTONIO URQUILLA AYALA</v>
          </cell>
        </row>
        <row r="394">
          <cell r="A394" t="str">
            <v>12171207011015</v>
          </cell>
          <cell r="B394" t="str">
            <v>INVERSIONES EL AGUILA S.A DE C.V.</v>
          </cell>
        </row>
        <row r="395">
          <cell r="A395" t="str">
            <v>06141812981018</v>
          </cell>
          <cell r="B395" t="str">
            <v>DIGICEL S.A DE C.V.</v>
          </cell>
        </row>
        <row r="396">
          <cell r="A396" t="str">
            <v>06140607941015</v>
          </cell>
          <cell r="B396" t="str">
            <v>PROMEFAR S.A DE C.V.</v>
          </cell>
        </row>
        <row r="397">
          <cell r="A397" t="str">
            <v>09060403540016</v>
          </cell>
          <cell r="B397" t="str">
            <v>VICTOR MANUEL HERNANDEZ QUINTEROS</v>
          </cell>
        </row>
        <row r="398">
          <cell r="A398" t="str">
            <v>06142710610105</v>
          </cell>
          <cell r="B398" t="str">
            <v>SERGIO GALILEO BERMUDEZ</v>
          </cell>
        </row>
        <row r="399">
          <cell r="A399" t="str">
            <v>08050209680010</v>
          </cell>
          <cell r="B399" t="str">
            <v>MARIO ALONSO BAIRES RODRIGUEZ</v>
          </cell>
        </row>
        <row r="400">
          <cell r="A400" t="str">
            <v>06140607191024</v>
          </cell>
          <cell r="B400" t="str">
            <v>GRUPO CUSCATLAN S.A DE C.V.</v>
          </cell>
        </row>
        <row r="401">
          <cell r="A401" t="str">
            <v>05031906450017</v>
          </cell>
          <cell r="B401" t="str">
            <v>JUAN ANTONIO RECINOS</v>
          </cell>
        </row>
        <row r="402">
          <cell r="A402" t="str">
            <v>06141204051040</v>
          </cell>
          <cell r="B402" t="str">
            <v>AMERICAN IMPORTS, S.A DE C.V.</v>
          </cell>
        </row>
        <row r="403">
          <cell r="A403" t="str">
            <v>06141107971011</v>
          </cell>
          <cell r="B403" t="str">
            <v>INNOVACION DIGITAL, S.A DE C.V.</v>
          </cell>
        </row>
        <row r="404">
          <cell r="A404" t="str">
            <v>05031610151010</v>
          </cell>
          <cell r="B404" t="str">
            <v>GRUPO DUARTE LOPEZ S.A DE C.V</v>
          </cell>
        </row>
        <row r="405">
          <cell r="A405" t="str">
            <v>06140806951020</v>
          </cell>
          <cell r="B405" t="str">
            <v>SERVICIOS INTEGRALES MEDICOS</v>
          </cell>
        </row>
        <row r="406">
          <cell r="A406" t="str">
            <v>06171801721029</v>
          </cell>
          <cell r="B406" t="str">
            <v>MARIA MAGDALENA CABRERA DE RODRIGUEZ</v>
          </cell>
        </row>
        <row r="407">
          <cell r="A407" t="str">
            <v>09091004741011</v>
          </cell>
          <cell r="B407" t="str">
            <v>HECTOR WILFREDO DIAZ</v>
          </cell>
        </row>
        <row r="408">
          <cell r="A408" t="str">
            <v>09082807751017</v>
          </cell>
          <cell r="B408" t="str">
            <v>JOSE ARMANDO LOPEZ LAINEZ</v>
          </cell>
        </row>
        <row r="409">
          <cell r="A409" t="str">
            <v>06143012981020</v>
          </cell>
          <cell r="B409" t="str">
            <v>INDUSTRIAS VICAL S.A DE C.V.</v>
          </cell>
        </row>
        <row r="410">
          <cell r="A410" t="str">
            <v>04292409751011</v>
          </cell>
          <cell r="B410" t="str">
            <v>VIDAL HERNANDEZ ERAZO</v>
          </cell>
        </row>
        <row r="411">
          <cell r="A411" t="str">
            <v>06140611181076</v>
          </cell>
          <cell r="B411" t="str">
            <v>DISTRIBUIDORA LAGOS VICUÑA EL SALVADOR</v>
          </cell>
        </row>
        <row r="412">
          <cell r="A412" t="str">
            <v>11083110731013</v>
          </cell>
          <cell r="B412" t="str">
            <v>ANIBAL GALILEO BERMUDEZ BERMUDEZ</v>
          </cell>
        </row>
        <row r="413">
          <cell r="A413" t="str">
            <v>06140801871168</v>
          </cell>
          <cell r="B413" t="str">
            <v>CLAUDIA JUDITH QUINTEROS</v>
          </cell>
        </row>
        <row r="414">
          <cell r="A414" t="str">
            <v>06142803730056</v>
          </cell>
          <cell r="B414" t="str">
            <v>ASEGURADORA AGRICOLA COMERCIAL</v>
          </cell>
        </row>
        <row r="415">
          <cell r="A415" t="str">
            <v>06141203981028</v>
          </cell>
          <cell r="B415" t="str">
            <v>CARGA URGENTE DE EL SALVADOR S.A DE C.V.</v>
          </cell>
        </row>
        <row r="416">
          <cell r="A416" t="str">
            <v>06142601961025</v>
          </cell>
          <cell r="B416" t="str">
            <v>FASOR S.A DE C.V.</v>
          </cell>
        </row>
        <row r="417">
          <cell r="A417" t="str">
            <v>05112507891021</v>
          </cell>
          <cell r="B417" t="str">
            <v>AUTODO S.A DE C.V.</v>
          </cell>
        </row>
        <row r="418">
          <cell r="A418" t="str">
            <v>06141211131017</v>
          </cell>
          <cell r="B418" t="str">
            <v>CORPORACION PROSPERO S.A DE C.V.</v>
          </cell>
        </row>
        <row r="419">
          <cell r="A419" t="str">
            <v>06141804851075</v>
          </cell>
          <cell r="B419" t="str">
            <v>HENRY EDGARDO LARREYNAGA</v>
          </cell>
        </row>
        <row r="420">
          <cell r="A420" t="str">
            <v>06141801101040</v>
          </cell>
          <cell r="B420" t="str">
            <v>ERICK AUTO PARTS S.A DE C.V.</v>
          </cell>
        </row>
        <row r="421">
          <cell r="A421" t="str">
            <v>11012111771014</v>
          </cell>
          <cell r="B421" t="str">
            <v>JOSE REYNALDO ARGUERA GONZALES</v>
          </cell>
        </row>
        <row r="422">
          <cell r="A422" t="str">
            <v>08110901590016</v>
          </cell>
          <cell r="B422" t="str">
            <v>MANUEL DE JESUS HERNANDEZ RODRIGUEZ</v>
          </cell>
        </row>
        <row r="423">
          <cell r="A423" t="str">
            <v>06141008051067</v>
          </cell>
          <cell r="B423" t="str">
            <v>GMG COMERCIAL EL SALVADOR, S.A DE C.V.</v>
          </cell>
        </row>
        <row r="424">
          <cell r="A424" t="str">
            <v>06141711941104</v>
          </cell>
          <cell r="B424" t="str">
            <v>FUNDACION INSTITUTO SALVADOREÑO DEL CEMENTO</v>
          </cell>
        </row>
        <row r="425">
          <cell r="A425" t="str">
            <v>06141903931021</v>
          </cell>
          <cell r="B425" t="str">
            <v>T.V OFFER, S.A DE C.V.</v>
          </cell>
        </row>
        <row r="426">
          <cell r="A426" t="str">
            <v>06142905111010</v>
          </cell>
          <cell r="B426" t="str">
            <v>GRUPO VALMIX S.A DE C.V.</v>
          </cell>
        </row>
        <row r="427">
          <cell r="A427" t="str">
            <v>06141411171030</v>
          </cell>
          <cell r="B427" t="str">
            <v>TEXAS GAS INTERNACIONAL, S.A DE C.V.</v>
          </cell>
        </row>
        <row r="428">
          <cell r="A428" t="str">
            <v>06142001941055</v>
          </cell>
          <cell r="B428" t="str">
            <v>REPUESTOS MIGUELÑOS S.A DE C.V.</v>
          </cell>
        </row>
        <row r="429">
          <cell r="A429" t="str">
            <v>02100402741017</v>
          </cell>
          <cell r="B429" t="str">
            <v>DLMARK GIOVANNI ASCENCIO ORTIZ</v>
          </cell>
        </row>
        <row r="430">
          <cell r="A430" t="str">
            <v>10100312771023</v>
          </cell>
          <cell r="B430" t="str">
            <v>REINA ISABEL SANCHEZ HERNANDEZ</v>
          </cell>
        </row>
        <row r="431">
          <cell r="A431" t="str">
            <v>06142002730017</v>
          </cell>
          <cell r="B431" t="str">
            <v>COMERCIAL AGROPECUARIA S.A DE C.V.</v>
          </cell>
        </row>
        <row r="432">
          <cell r="A432" t="str">
            <v>06142908941013</v>
          </cell>
          <cell r="B432" t="str">
            <v>M3 ASOCIADOS S.A DE C.V.</v>
          </cell>
        </row>
        <row r="433">
          <cell r="A433" t="str">
            <v>06141306161010</v>
          </cell>
          <cell r="B433" t="str">
            <v>ECAT S.A DE C.V.</v>
          </cell>
        </row>
        <row r="434">
          <cell r="A434" t="str">
            <v>14082407031015</v>
          </cell>
          <cell r="B434" t="str">
            <v>SEPROMED, S.A DE C.V.</v>
          </cell>
        </row>
        <row r="435">
          <cell r="A435" t="str">
            <v>06140705921391</v>
          </cell>
          <cell r="B435" t="str">
            <v>ISAAC VLADIMIR CALLEJAS RIVAS</v>
          </cell>
        </row>
        <row r="436">
          <cell r="A436" t="str">
            <v>06140506141077</v>
          </cell>
          <cell r="B436" t="str">
            <v>REDIFAR S.A DE C.V.</v>
          </cell>
        </row>
        <row r="437">
          <cell r="A437" t="str">
            <v>06142306881010</v>
          </cell>
          <cell r="B437" t="str">
            <v>FERROCENTRO S.A DE C.V.</v>
          </cell>
        </row>
        <row r="438">
          <cell r="A438" t="str">
            <v>12170403031010</v>
          </cell>
          <cell r="B438" t="str">
            <v>INVERSIONES ZORTRERAS S.A DE C.V.</v>
          </cell>
        </row>
        <row r="439">
          <cell r="A439" t="str">
            <v>06140907021031</v>
          </cell>
          <cell r="B439" t="str">
            <v>DISEÑARTE S.A DE C.V.</v>
          </cell>
        </row>
        <row r="440">
          <cell r="A440" t="str">
            <v>06142801081062</v>
          </cell>
          <cell r="B440" t="str">
            <v>RADIADORES Y ALGO MAS S.A DE C.V.</v>
          </cell>
        </row>
        <row r="441">
          <cell r="A441" t="str">
            <v>06142709760012</v>
          </cell>
          <cell r="B441" t="str">
            <v>OMNISPORT S.A DE C.V.</v>
          </cell>
        </row>
        <row r="442">
          <cell r="A442" t="str">
            <v>06141112171074</v>
          </cell>
          <cell r="B442" t="str">
            <v>ARISA CONSULTING, S.A DE C.V.</v>
          </cell>
        </row>
        <row r="443">
          <cell r="A443" t="str">
            <v>05111202111011</v>
          </cell>
          <cell r="B443" t="str">
            <v>RESAUTO, S.A DE C.V.</v>
          </cell>
        </row>
        <row r="444">
          <cell r="A444" t="str">
            <v>12091712181010</v>
          </cell>
          <cell r="B444" t="str">
            <v>CEHIMI, S.A DE C.V.</v>
          </cell>
        </row>
        <row r="445">
          <cell r="A445" t="str">
            <v>06141806991010</v>
          </cell>
          <cell r="B445" t="str">
            <v>CENTRAL HIDRAULICA S.A DE C.V.</v>
          </cell>
        </row>
        <row r="446">
          <cell r="A446" t="str">
            <v>06141706091038</v>
          </cell>
          <cell r="B446" t="str">
            <v>DIDEMA, S.A DE C.V.</v>
          </cell>
        </row>
        <row r="447">
          <cell r="A447" t="str">
            <v>06140110191055</v>
          </cell>
          <cell r="B447" t="str">
            <v>HYM, S.A DE C.V.</v>
          </cell>
        </row>
        <row r="448">
          <cell r="A448" t="str">
            <v>06141903931072</v>
          </cell>
          <cell r="B448" t="str">
            <v>BALMORE ALEJANDRO MARTINEZ VIZCARRA</v>
          </cell>
        </row>
        <row r="449">
          <cell r="A449" t="str">
            <v>06140704081039</v>
          </cell>
          <cell r="B449" t="str">
            <v>HOLCIM CONCRETOS, S.A DE C.V.</v>
          </cell>
        </row>
        <row r="450">
          <cell r="A450" t="str">
            <v>06142003921027</v>
          </cell>
          <cell r="B450" t="str">
            <v>MAPRECO S.A DE C.V.</v>
          </cell>
        </row>
        <row r="451">
          <cell r="A451" t="str">
            <v>06142502211030</v>
          </cell>
          <cell r="B451" t="str">
            <v>GRUPO TIRE EXPRESS, S.A DE C.V.</v>
          </cell>
        </row>
        <row r="452">
          <cell r="A452" t="str">
            <v>06140204091054</v>
          </cell>
          <cell r="B452" t="str">
            <v>CEMCOL COMERCIAL, S.A DE C.V.</v>
          </cell>
        </row>
        <row r="453">
          <cell r="A453" t="str">
            <v>06140803991446</v>
          </cell>
          <cell r="B453" t="str">
            <v>TANIA MICHELLE DELGADO VASQUEZ</v>
          </cell>
        </row>
        <row r="454">
          <cell r="A454" t="str">
            <v>05111501901029</v>
          </cell>
          <cell r="B454" t="str">
            <v>ANDRES FRANCISCO ZELAYA ROMERO</v>
          </cell>
        </row>
        <row r="455">
          <cell r="A455" t="str">
            <v>06143101860017</v>
          </cell>
          <cell r="B455" t="str">
            <v>REPUESTOS CANAHUATI S.A DE C.V.</v>
          </cell>
        </row>
        <row r="456">
          <cell r="A456" t="str">
            <v>06140112820027</v>
          </cell>
          <cell r="B456" t="str">
            <v>HOTEL PRELAC S.A DE C.V.</v>
          </cell>
        </row>
        <row r="457">
          <cell r="A457" t="str">
            <v>14081402711011</v>
          </cell>
          <cell r="B457" t="str">
            <v>SERVICENTRO PUMA PRESIDENCIAL</v>
          </cell>
        </row>
        <row r="458">
          <cell r="A458" t="str">
            <v>06142305771172</v>
          </cell>
          <cell r="B458" t="str">
            <v>SALVADOR ANTONIO ESCOBAR DURAN</v>
          </cell>
        </row>
        <row r="459">
          <cell r="A459" t="str">
            <v>05112309861010</v>
          </cell>
          <cell r="B459" t="str">
            <v>LUIS ALBERTO RIVERA MIRANDA</v>
          </cell>
        </row>
        <row r="460">
          <cell r="A460" t="str">
            <v>05033001211017</v>
          </cell>
          <cell r="B460" t="str">
            <v>EDKASA, S.A DE C.V.</v>
          </cell>
        </row>
        <row r="461">
          <cell r="A461" t="str">
            <v>05021704650019</v>
          </cell>
          <cell r="B461" t="str">
            <v>ANBAL ARTEAGA RIVERA</v>
          </cell>
        </row>
        <row r="462">
          <cell r="A462" t="str">
            <v>06141805181057</v>
          </cell>
          <cell r="B462" t="str">
            <v>A &amp; A MULTISERVICIOS, S.A DE C.V.</v>
          </cell>
        </row>
        <row r="463">
          <cell r="A463" t="str">
            <v>06141210081024</v>
          </cell>
          <cell r="B463" t="str">
            <v>GEO CRISDAY S.A DE C.V.</v>
          </cell>
        </row>
        <row r="464">
          <cell r="A464" t="str">
            <v>06141605860015</v>
          </cell>
          <cell r="B464" t="str">
            <v>LIGERAMENTE USADAS, S.A DE C.V.</v>
          </cell>
        </row>
        <row r="465">
          <cell r="A465" t="str">
            <v>06140403931037</v>
          </cell>
          <cell r="B465" t="str">
            <v>TECNIAVES S.A DE C.V.</v>
          </cell>
        </row>
        <row r="466">
          <cell r="A466" t="str">
            <v>06142305881032</v>
          </cell>
          <cell r="B466" t="str">
            <v xml:space="preserve">LABORATORIO SALVADOREÑO DE INGENIERIA </v>
          </cell>
        </row>
        <row r="467">
          <cell r="A467" t="str">
            <v>06142010921011</v>
          </cell>
          <cell r="B467" t="str">
            <v>TS INGENIEROS</v>
          </cell>
        </row>
        <row r="468">
          <cell r="A468" t="str">
            <v>05200406480012</v>
          </cell>
          <cell r="B468" t="str">
            <v>JOSE MARIA CALLES RODAS</v>
          </cell>
        </row>
        <row r="469">
          <cell r="A469" t="str">
            <v>06141511770020</v>
          </cell>
          <cell r="B469" t="str">
            <v>CENTRAL DE RODAMIENTOS S.A DE C.V.</v>
          </cell>
        </row>
        <row r="470">
          <cell r="A470" t="str">
            <v>20220242694</v>
          </cell>
          <cell r="B470" t="str">
            <v>QUANGONG MACHINERY CO LTD</v>
          </cell>
        </row>
        <row r="471">
          <cell r="A471" t="str">
            <v>06140705121042</v>
          </cell>
          <cell r="B471" t="str">
            <v>AVANCORT S.A DE C.V.</v>
          </cell>
        </row>
        <row r="472">
          <cell r="A472" t="str">
            <v>06142004991029</v>
          </cell>
          <cell r="B472" t="str">
            <v>PINTURAS DEL SUR DE EL SALVADOR S.A DE C.V.</v>
          </cell>
        </row>
        <row r="473">
          <cell r="A473" t="str">
            <v>06142101771068</v>
          </cell>
          <cell r="B473" t="str">
            <v>CARLOS ALBERTO REYES GARCIA</v>
          </cell>
        </row>
        <row r="474">
          <cell r="A474" t="str">
            <v>06141501151046</v>
          </cell>
          <cell r="B474" t="str">
            <v>OLC, S.A DE C.V</v>
          </cell>
        </row>
        <row r="475">
          <cell r="A475" t="str">
            <v>06141008661043</v>
          </cell>
          <cell r="B475" t="str">
            <v>DAVID CANAHUATI PINEDA</v>
          </cell>
        </row>
        <row r="476">
          <cell r="A476" t="str">
            <v>10100107701012</v>
          </cell>
          <cell r="B476" t="str">
            <v>OMAR SAUL MERINO ROMERO</v>
          </cell>
        </row>
        <row r="477">
          <cell r="A477" t="str">
            <v>2022284428</v>
          </cell>
          <cell r="B477" t="str">
            <v>INTERMIX GROUP INC</v>
          </cell>
        </row>
        <row r="478">
          <cell r="A478" t="str">
            <v>06142307011043</v>
          </cell>
          <cell r="B478" t="str">
            <v>CORPORACION OCEANICA EL SALVADOR</v>
          </cell>
        </row>
        <row r="479">
          <cell r="A479" t="str">
            <v>06141705620038</v>
          </cell>
          <cell r="B479" t="str">
            <v>ASOCIACION DEMOGRAFICA SALVADOREÑA</v>
          </cell>
        </row>
        <row r="480">
          <cell r="A480" t="str">
            <v>11052105601010</v>
          </cell>
          <cell r="B480" t="str">
            <v>CARLOS HUMBERTO RODRIGUEZ</v>
          </cell>
        </row>
        <row r="481">
          <cell r="A481" t="str">
            <v>05111204540020</v>
          </cell>
          <cell r="B481" t="str">
            <v>JULIO ALBERTO PONCE</v>
          </cell>
        </row>
        <row r="482">
          <cell r="A482" t="str">
            <v>06141910891035</v>
          </cell>
          <cell r="B482" t="str">
            <v>CONSEJO SALVADOREÑO DEL CAFÉ</v>
          </cell>
        </row>
        <row r="483">
          <cell r="A483" t="str">
            <v>06142402061074</v>
          </cell>
          <cell r="B483" t="str">
            <v>PROMED DE EL SALVADOR S.A DE C.V.</v>
          </cell>
        </row>
        <row r="484">
          <cell r="A484" t="str">
            <v>01011807801010</v>
          </cell>
          <cell r="B484" t="str">
            <v>LUIS ERNESTO GARCIA PUENTES</v>
          </cell>
        </row>
        <row r="485">
          <cell r="A485" t="str">
            <v>06142109161080</v>
          </cell>
          <cell r="B485" t="str">
            <v>BUGSTING S.A DE C.V.</v>
          </cell>
        </row>
        <row r="486">
          <cell r="A486" t="str">
            <v>08190805801010</v>
          </cell>
          <cell r="B486" t="str">
            <v xml:space="preserve">ALBA LORENA MOLINA </v>
          </cell>
        </row>
        <row r="487">
          <cell r="A487" t="str">
            <v>06141802781118</v>
          </cell>
          <cell r="B487" t="str">
            <v>CARLOS FERNANDO MARTINEZ UMANZOR</v>
          </cell>
        </row>
        <row r="488">
          <cell r="A488" t="str">
            <v>06141310941010</v>
          </cell>
          <cell r="B488" t="str">
            <v>CENTRO COMERCIAL PLAZA MERLIOT</v>
          </cell>
        </row>
        <row r="489">
          <cell r="A489" t="str">
            <v>06140611720026</v>
          </cell>
          <cell r="B489" t="str">
            <v>CONCRETO PREESFORZADO SALVADOREÑO S.A DE C.V.</v>
          </cell>
        </row>
        <row r="490">
          <cell r="A490" t="str">
            <v>06082908951032</v>
          </cell>
          <cell r="B490" t="str">
            <v>JOSE DANIEL VILLANUEVA ESCOBAR</v>
          </cell>
        </row>
        <row r="491">
          <cell r="A491" t="str">
            <v>06140312931018</v>
          </cell>
          <cell r="B491" t="str">
            <v>BANCO DE AMERICA CENTRAL S.A</v>
          </cell>
        </row>
        <row r="492">
          <cell r="A492" t="str">
            <v>06140801201057</v>
          </cell>
          <cell r="B492" t="str">
            <v>UNION DE PERSONAS, MELENDEZ PITIN</v>
          </cell>
        </row>
        <row r="493">
          <cell r="A493" t="str">
            <v>06142110921080</v>
          </cell>
          <cell r="B493" t="str">
            <v>DAVID ALEJANDRO NAVAS RODRIGUEZ</v>
          </cell>
        </row>
        <row r="494">
          <cell r="A494" t="str">
            <v>02102610171022</v>
          </cell>
          <cell r="B494" t="str">
            <v>DISTRIBUIDORA RINO S.A DE C.V</v>
          </cell>
        </row>
        <row r="495">
          <cell r="A495" t="str">
            <v>06142708820025</v>
          </cell>
          <cell r="B495" t="str">
            <v>QUIMICAL S.A DE C.V.</v>
          </cell>
        </row>
        <row r="496">
          <cell r="A496" t="str">
            <v>06141810011038</v>
          </cell>
          <cell r="B496" t="str">
            <v>DIAGRI, S.A DE C.V.</v>
          </cell>
        </row>
        <row r="497">
          <cell r="A497" t="str">
            <v>06142911161029</v>
          </cell>
          <cell r="B497" t="str">
            <v>FAST CARGO, S.A DE C.V.</v>
          </cell>
        </row>
        <row r="498">
          <cell r="A498" t="str">
            <v>06142602821197</v>
          </cell>
          <cell r="B498" t="str">
            <v>MARIA ELENA  AVELAR OLIVARES</v>
          </cell>
        </row>
        <row r="499">
          <cell r="A499" t="str">
            <v>05110203121022</v>
          </cell>
          <cell r="B499" t="str">
            <v>INVERSIONES EL QUIJOTE S.A DE C.V.</v>
          </cell>
        </row>
        <row r="500">
          <cell r="A500" t="str">
            <v>06140212161088</v>
          </cell>
          <cell r="B500" t="str">
            <v>BEAUTY SUPPLY S.A DE C.V.</v>
          </cell>
        </row>
        <row r="501">
          <cell r="A501" t="str">
            <v>06140506171022</v>
          </cell>
          <cell r="B501" t="str">
            <v>PASOS VERDES S.A DE C.V.</v>
          </cell>
        </row>
        <row r="502">
          <cell r="A502" t="str">
            <v>06140411981043</v>
          </cell>
          <cell r="B502" t="str">
            <v>CORPORACION C&amp;M S.A DE C.V.</v>
          </cell>
        </row>
        <row r="503">
          <cell r="A503" t="str">
            <v>14081304540017</v>
          </cell>
          <cell r="B503" t="str">
            <v>MOISES H. VIDES OLIVA</v>
          </cell>
        </row>
        <row r="504">
          <cell r="A504" t="str">
            <v>05151612570010</v>
          </cell>
          <cell r="B504" t="str">
            <v>JOSE EDGARDO BARRIOS AREVALO</v>
          </cell>
        </row>
        <row r="505">
          <cell r="A505" t="str">
            <v>05110512941018</v>
          </cell>
          <cell r="B505" t="str">
            <v>SOBRES DE EL SALVADOR, S.A DE C.V.</v>
          </cell>
        </row>
        <row r="506">
          <cell r="A506" t="str">
            <v>06142009640022</v>
          </cell>
          <cell r="B506" t="str">
            <v>OSCAR ARMANDO MENDOZA MENENDEZ</v>
          </cell>
        </row>
        <row r="507">
          <cell r="A507" t="str">
            <v>06142405941040</v>
          </cell>
          <cell r="B507" t="str">
            <v>INVERSIONES TEXTILES MAS, S.A DE C.V.</v>
          </cell>
        </row>
        <row r="508">
          <cell r="A508" t="str">
            <v>06142007061014</v>
          </cell>
          <cell r="B508" t="str">
            <v>NUTRI CENTER S.A DE C.V.</v>
          </cell>
        </row>
        <row r="509">
          <cell r="A509" t="str">
            <v>06143007091033</v>
          </cell>
          <cell r="B509" t="str">
            <v>CRECE CENTRO AMERICA S.A DE C.V.</v>
          </cell>
        </row>
        <row r="510">
          <cell r="A510" t="str">
            <v>06142706001019</v>
          </cell>
          <cell r="B510" t="str">
            <v>FARMACIAS CAMILA</v>
          </cell>
        </row>
        <row r="511">
          <cell r="A511" t="str">
            <v>07150312791010</v>
          </cell>
          <cell r="B511" t="str">
            <v>MARLON CRISTIAN ARTIGA LEIVA</v>
          </cell>
        </row>
        <row r="512">
          <cell r="A512" t="str">
            <v>06140306211046</v>
          </cell>
          <cell r="B512" t="str">
            <v>CEMENTO CENTROAMERICANO S.A DE C.V</v>
          </cell>
        </row>
        <row r="513">
          <cell r="A513" t="str">
            <v>06140103791012</v>
          </cell>
          <cell r="B513" t="str">
            <v>ELIA ELIZABETH HERNANDEZ RAUDA</v>
          </cell>
        </row>
        <row r="514">
          <cell r="A514" t="str">
            <v>06031708540016</v>
          </cell>
          <cell r="B514" t="str">
            <v>MARIO ANTONIO NOUBLEAU VALENCIA</v>
          </cell>
        </row>
        <row r="515">
          <cell r="A515" t="str">
            <v>06142903111055</v>
          </cell>
          <cell r="B515" t="str">
            <v>SALVAMEDICA S.A DE C.V.</v>
          </cell>
        </row>
        <row r="516">
          <cell r="A516" t="str">
            <v>06142508161086</v>
          </cell>
          <cell r="B516" t="str">
            <v>MI SALUD S.A DE C.V.</v>
          </cell>
        </row>
        <row r="517">
          <cell r="A517" t="str">
            <v>10020601761016</v>
          </cell>
          <cell r="B517" t="str">
            <v>FREDY EDGARDO TORRES DURAN</v>
          </cell>
        </row>
        <row r="518">
          <cell r="A518" t="str">
            <v>06142904931030</v>
          </cell>
          <cell r="B518" t="str">
            <v>PEREZ BENAVIDES S.A DE C.V.</v>
          </cell>
        </row>
        <row r="519">
          <cell r="A519" t="str">
            <v>06140702171049</v>
          </cell>
          <cell r="B519" t="str">
            <v>TRANSPORTES ALAS S.A DE C.V.</v>
          </cell>
        </row>
        <row r="520">
          <cell r="A520" t="str">
            <v>05010703161018</v>
          </cell>
          <cell r="B520" t="str">
            <v>GASPRO EL SALVADOR S.A DE C.V.</v>
          </cell>
        </row>
        <row r="521">
          <cell r="A521" t="str">
            <v>02132105590013</v>
          </cell>
          <cell r="B521" t="str">
            <v>OSCAR ALBERTO FLORES MENJIVAR</v>
          </cell>
        </row>
        <row r="522">
          <cell r="A522" t="str">
            <v>06142309921233</v>
          </cell>
          <cell r="B522" t="str">
            <v>LUIS ENRIQUE RIVERA PINEDA</v>
          </cell>
        </row>
        <row r="523">
          <cell r="A523" t="str">
            <v>06141606770022</v>
          </cell>
          <cell r="B523" t="str">
            <v>LIBRERÍA CERVANTES S.A DE C.V.</v>
          </cell>
        </row>
        <row r="524">
          <cell r="A524" t="str">
            <v>06142103171041</v>
          </cell>
          <cell r="B524" t="str">
            <v>LORO, S.A DE C.V.</v>
          </cell>
        </row>
        <row r="525">
          <cell r="A525" t="str">
            <v>06142202161023</v>
          </cell>
          <cell r="B525" t="str">
            <v>COSMOITALIA, S.A DE C.V.</v>
          </cell>
        </row>
        <row r="526">
          <cell r="A526" t="str">
            <v>02102905680033</v>
          </cell>
          <cell r="B526" t="str">
            <v>EDGAR OVIDIO NUÑEZ ARTEAGA</v>
          </cell>
        </row>
        <row r="527">
          <cell r="A527" t="str">
            <v>06142909941068</v>
          </cell>
          <cell r="B527" t="str">
            <v>SERIPRISA, S.A DE C.V.</v>
          </cell>
        </row>
        <row r="528">
          <cell r="A528" t="str">
            <v>03150901881084</v>
          </cell>
          <cell r="B528" t="str">
            <v>DAVID ORLANDO RIVERA RODRIGUEZ</v>
          </cell>
        </row>
        <row r="529">
          <cell r="A529" t="str">
            <v>06142306941020</v>
          </cell>
          <cell r="B529" t="str">
            <v>SUMINISTRO INTERNACIONAL DE REPUESTOS S.A DE C.V.</v>
          </cell>
        </row>
        <row r="530">
          <cell r="A530" t="str">
            <v>06143012931015</v>
          </cell>
          <cell r="B530" t="str">
            <v>ACAXUAL S.A DE C.V.</v>
          </cell>
        </row>
        <row r="531">
          <cell r="A531" t="str">
            <v>06140512081078</v>
          </cell>
          <cell r="B531" t="str">
            <v>CORTE Y PRESICION DE METALES, S.A DE C.V.</v>
          </cell>
        </row>
        <row r="532">
          <cell r="A532" t="str">
            <v>96422206810012</v>
          </cell>
          <cell r="B532" t="str">
            <v>TROPIGAS DE EL SALVADOR S.A</v>
          </cell>
        </row>
        <row r="533">
          <cell r="A533" t="str">
            <v>06142506731012</v>
          </cell>
          <cell r="B533" t="str">
            <v>EDWIN FRANCISCO ORTIZ FIGUEROA</v>
          </cell>
        </row>
        <row r="534">
          <cell r="A534" t="str">
            <v>06141112141043</v>
          </cell>
          <cell r="B534" t="str">
            <v>HYDRAULIC PARTS S.A DE C.V.</v>
          </cell>
        </row>
        <row r="535">
          <cell r="A535" t="str">
            <v>02101302161028</v>
          </cell>
          <cell r="B535" t="str">
            <v>IMPORTADORA Y EXPORTADORA JMJ S.A DE C.V.</v>
          </cell>
        </row>
        <row r="536">
          <cell r="A536" t="str">
            <v>06142404061020</v>
          </cell>
          <cell r="B536" t="str">
            <v>SOLUCIONES DE LOGISTICA S.A DE C.V.</v>
          </cell>
        </row>
        <row r="537">
          <cell r="A537" t="str">
            <v>06142005820017</v>
          </cell>
          <cell r="B537" t="str">
            <v>AGROQUIMICAS INDUSTRIALES S.A DE C.V.</v>
          </cell>
        </row>
        <row r="538">
          <cell r="A538" t="str">
            <v>06141502770029</v>
          </cell>
          <cell r="B538" t="str">
            <v>BRENNTAG EL SALVADOR S.A DE C.V.</v>
          </cell>
        </row>
        <row r="539">
          <cell r="A539" t="str">
            <v>06140405211015</v>
          </cell>
          <cell r="B539" t="str">
            <v>INVERSIONES INDUSTRIALES AGRICOLAS</v>
          </cell>
        </row>
        <row r="540">
          <cell r="A540" t="str">
            <v>02101811971020</v>
          </cell>
          <cell r="B540" t="str">
            <v>NUTRI FERTIL S.A DE C.V.</v>
          </cell>
        </row>
        <row r="541">
          <cell r="A541" t="str">
            <v>94110804831019</v>
          </cell>
          <cell r="B541" t="str">
            <v>CECIA HERNANDEZ RODRIGUEZ</v>
          </cell>
        </row>
        <row r="542">
          <cell r="A542" t="str">
            <v>06192311201016</v>
          </cell>
          <cell r="B542" t="str">
            <v>TRANSPORTES JASA, S.A DE C.V.</v>
          </cell>
        </row>
        <row r="543">
          <cell r="A543" t="str">
            <v>12171406701039</v>
          </cell>
          <cell r="B543" t="str">
            <v>ANA FRANCISCA CEDILLOS</v>
          </cell>
        </row>
        <row r="544">
          <cell r="A544" t="str">
            <v>12051401931014</v>
          </cell>
          <cell r="B544" t="str">
            <v>JUAN JOSE QUINTANILLA MAJANO</v>
          </cell>
        </row>
        <row r="545">
          <cell r="A545" t="str">
            <v>06142209520012</v>
          </cell>
          <cell r="B545" t="str">
            <v>EMPRESAS ADOC, S.A DE C.V.</v>
          </cell>
        </row>
        <row r="546">
          <cell r="A546" t="str">
            <v>06141009650016</v>
          </cell>
          <cell r="B546" t="str">
            <v>INDUSTRIAS MIKE MIKE, S.A DE C.V.</v>
          </cell>
        </row>
        <row r="547">
          <cell r="A547" t="str">
            <v>06141406741073</v>
          </cell>
          <cell r="B547" t="str">
            <v>JOSE LUIS  CRUZ MEJIA</v>
          </cell>
        </row>
        <row r="548">
          <cell r="A548" t="str">
            <v>03151110951018</v>
          </cell>
          <cell r="B548" t="str">
            <v>KATHERINE DANIELA CASTANEDA</v>
          </cell>
        </row>
        <row r="549">
          <cell r="A549" t="str">
            <v>06140209051093</v>
          </cell>
          <cell r="B549" t="str">
            <v>MOBIPLUS</v>
          </cell>
        </row>
        <row r="550">
          <cell r="A550" t="str">
            <v>06141111071017</v>
          </cell>
          <cell r="B550" t="str">
            <v>TRITON LOGISTICS S.A DE C.V.</v>
          </cell>
        </row>
        <row r="551">
          <cell r="A551" t="str">
            <v>06142303091115</v>
          </cell>
          <cell r="B551" t="str">
            <v>SERVICIOS Y TERMINALES S.A DE C.V.</v>
          </cell>
        </row>
        <row r="552">
          <cell r="A552" t="str">
            <v>06141305031024</v>
          </cell>
          <cell r="B552" t="str">
            <v>COMPAÑÍA DE LOGISTICA Y TRANSPORTE S.A DE C.V.</v>
          </cell>
        </row>
        <row r="553">
          <cell r="A553" t="str">
            <v>09032406620010</v>
          </cell>
          <cell r="B553" t="str">
            <v>JUAN ANTONIO RODAS RIVAS</v>
          </cell>
        </row>
        <row r="554">
          <cell r="A554" t="str">
            <v>06140103011033</v>
          </cell>
          <cell r="B554" t="str">
            <v>CARDOCOFFEE S.A DE C.V.</v>
          </cell>
        </row>
        <row r="555">
          <cell r="A555" t="str">
            <v>06140108140066</v>
          </cell>
          <cell r="B555" t="str">
            <v>DIRECCION GENERAL DE TESORERIA</v>
          </cell>
        </row>
        <row r="556">
          <cell r="A556" t="str">
            <v>04071607051010</v>
          </cell>
          <cell r="B556" t="str">
            <v>DIHARE S.A DE C.V.</v>
          </cell>
        </row>
        <row r="557">
          <cell r="A557" t="str">
            <v>10102803791010</v>
          </cell>
          <cell r="B557" t="str">
            <v>CESAR ANTONIO CASTILLO MARTINEZ</v>
          </cell>
        </row>
        <row r="558">
          <cell r="A558" t="str">
            <v>039938434</v>
          </cell>
          <cell r="B558" t="str">
            <v>EVELIA ESMERALDA MENDEZ</v>
          </cell>
        </row>
        <row r="559">
          <cell r="A559" t="str">
            <v>06142510720020</v>
          </cell>
          <cell r="B559" t="str">
            <v>PROVEEDORES INDUSTRIALES S.A DE C.V.</v>
          </cell>
        </row>
        <row r="560">
          <cell r="A560" t="str">
            <v>06140411191034</v>
          </cell>
          <cell r="B560" t="str">
            <v>CTMSAL LOGISTICS S.A DE C.V.</v>
          </cell>
        </row>
        <row r="561">
          <cell r="A561" t="str">
            <v>06141407771049</v>
          </cell>
          <cell r="B561" t="str">
            <v>MIGUEL ENRIQUE BUENDIA PICHE</v>
          </cell>
        </row>
        <row r="562">
          <cell r="A562" t="str">
            <v>02102509680048</v>
          </cell>
          <cell r="B562" t="str">
            <v>CARLOS HUMBERTO GARCIA RODRIGUEZ</v>
          </cell>
        </row>
        <row r="563">
          <cell r="A563" t="str">
            <v>06141812171024</v>
          </cell>
          <cell r="B563" t="str">
            <v>TRANSEMSA S.A DE C.V.</v>
          </cell>
        </row>
        <row r="564">
          <cell r="A564" t="str">
            <v>11211512530010</v>
          </cell>
          <cell r="B564" t="str">
            <v>JOSE RENE SARAVIA NIETO</v>
          </cell>
        </row>
        <row r="565">
          <cell r="A565" t="str">
            <v>05130906831014</v>
          </cell>
          <cell r="B565" t="str">
            <v>LILIAN ISABEL SEGOVIA DE MORALES</v>
          </cell>
        </row>
        <row r="566">
          <cell r="A566" t="str">
            <v>06143112791113</v>
          </cell>
          <cell r="B566" t="str">
            <v>MAURICIO ANTONIO CANALES BARRERA</v>
          </cell>
        </row>
        <row r="567">
          <cell r="A567" t="str">
            <v>06140202151068</v>
          </cell>
          <cell r="B567" t="str">
            <v>BRAU S.A DE C.V.</v>
          </cell>
        </row>
        <row r="568">
          <cell r="A568" t="str">
            <v>01012702670017</v>
          </cell>
          <cell r="B568" t="str">
            <v>VICTOR MANUEL AGUILAR CHINCHILLA</v>
          </cell>
        </row>
        <row r="569">
          <cell r="A569" t="str">
            <v>06141308931638</v>
          </cell>
          <cell r="B569" t="str">
            <v>OLIVER ALEXANDER CARRILLO HERNANDEZ</v>
          </cell>
        </row>
        <row r="570">
          <cell r="A570" t="str">
            <v>06142701691173</v>
          </cell>
          <cell r="B570" t="str">
            <v>ABRAHAM ANGEL ROMERO PERALTA</v>
          </cell>
        </row>
        <row r="571">
          <cell r="A571" t="str">
            <v>11152808751018</v>
          </cell>
          <cell r="B571" t="str">
            <v>JOEL DE JESUS ESCOBAR ZELAYA</v>
          </cell>
        </row>
        <row r="572">
          <cell r="A572" t="str">
            <v>03062505781046</v>
          </cell>
          <cell r="B572" t="str">
            <v>JOEL ELISEO PINTI MISMIT</v>
          </cell>
        </row>
        <row r="573">
          <cell r="A573" t="str">
            <v>06141408201025</v>
          </cell>
          <cell r="B573" t="str">
            <v>SERVICIOS ADUANEROS S.A DE C.V.</v>
          </cell>
        </row>
        <row r="574">
          <cell r="A574" t="str">
            <v>03011612731015</v>
          </cell>
          <cell r="B574" t="str">
            <v>RAFAEL AMAYA TOVAR</v>
          </cell>
        </row>
        <row r="575">
          <cell r="A575" t="str">
            <v>05111703630014</v>
          </cell>
          <cell r="B575" t="str">
            <v>JOSE RICARDO ANTONIO MOLINA</v>
          </cell>
        </row>
        <row r="576">
          <cell r="A576" t="str">
            <v>06072301881064</v>
          </cell>
          <cell r="B576" t="str">
            <v>MONICA LISET DURAN ALARCON</v>
          </cell>
        </row>
        <row r="577">
          <cell r="A577" t="str">
            <v>12172005540015</v>
          </cell>
          <cell r="B577" t="str">
            <v>JOSE ARNOLDO NUILA</v>
          </cell>
        </row>
        <row r="578">
          <cell r="A578" t="str">
            <v>05110504221014</v>
          </cell>
          <cell r="B578" t="str">
            <v>KOREA INYECTORES EL SALVADOR</v>
          </cell>
        </row>
        <row r="579">
          <cell r="A579" t="str">
            <v>02121402701012</v>
          </cell>
          <cell r="B579" t="str">
            <v>JORGE ALBERTO ALVAREZ RAMOS</v>
          </cell>
        </row>
        <row r="580">
          <cell r="A580" t="str">
            <v>06140502201024</v>
          </cell>
          <cell r="B580" t="str">
            <v>REPUESTOS REYES PESADOS DE EL SALVADOR</v>
          </cell>
        </row>
        <row r="581">
          <cell r="A581" t="str">
            <v>06141111981048</v>
          </cell>
          <cell r="B581" t="str">
            <v>CONTINENTAL MOTORES S.A DE C.V.</v>
          </cell>
        </row>
        <row r="582">
          <cell r="A582" t="str">
            <v>06142107031031</v>
          </cell>
          <cell r="B582" t="str">
            <v>GRUPO EXTREMO S.A DE C.V.</v>
          </cell>
        </row>
        <row r="583">
          <cell r="A583" t="str">
            <v>06142208811224</v>
          </cell>
          <cell r="B583" t="str">
            <v>JOSSELINE BEATRIZ MURILLO DE CAMPOS</v>
          </cell>
        </row>
        <row r="584">
          <cell r="A584" t="str">
            <v>06140210871142</v>
          </cell>
          <cell r="B584" t="str">
            <v>JOSE FELICIANO RIVERA SUNCIN</v>
          </cell>
        </row>
        <row r="585">
          <cell r="A585" t="str">
            <v>06142310971031</v>
          </cell>
          <cell r="B585" t="str">
            <v>FARMACIAS UNO S.A DE C.V.</v>
          </cell>
        </row>
        <row r="586">
          <cell r="A586" t="str">
            <v>06142409151044</v>
          </cell>
          <cell r="B586" t="str">
            <v>GRUPO ESCOBAR DUARTE S.A DE C.V.</v>
          </cell>
        </row>
        <row r="587">
          <cell r="A587" t="str">
            <v>01011201931032</v>
          </cell>
          <cell r="B587" t="str">
            <v>CESAR ROBERTO VALDIVIESO FLORES</v>
          </cell>
        </row>
        <row r="588">
          <cell r="A588" t="str">
            <v>06141407201064</v>
          </cell>
          <cell r="B588" t="str">
            <v>EXPLORER THE TRAVEL STORE S.A DE C.V.</v>
          </cell>
        </row>
        <row r="589">
          <cell r="A589" t="str">
            <v>06140909921056</v>
          </cell>
          <cell r="B589" t="str">
            <v>INTERGRES S.A DE C.V.</v>
          </cell>
        </row>
        <row r="590">
          <cell r="A590" t="str">
            <v>06142404821440</v>
          </cell>
          <cell r="B590" t="str">
            <v>VICKY JEANNETTE ZELAYA DE FIGUEROA</v>
          </cell>
        </row>
        <row r="591">
          <cell r="A591" t="str">
            <v>06142112991043</v>
          </cell>
          <cell r="B591" t="str">
            <v>SERVICIOS DE MANTENIMIENTO Y CONSTRUCCION DE OBRAS</v>
          </cell>
        </row>
        <row r="592">
          <cell r="A592" t="str">
            <v>11090105841010</v>
          </cell>
          <cell r="B592" t="str">
            <v>JOSE MAURICIO LOZA RODRIGUEZ</v>
          </cell>
        </row>
        <row r="593">
          <cell r="A593" t="str">
            <v>02100801991019</v>
          </cell>
          <cell r="B593" t="str">
            <v>SANTANI S.A DE C.V.</v>
          </cell>
        </row>
        <row r="594">
          <cell r="A594" t="str">
            <v>07010809771017</v>
          </cell>
          <cell r="B594" t="str">
            <v>RODOLFO ARQUIMIDES VASQUEZ RAMIREZ</v>
          </cell>
        </row>
        <row r="595">
          <cell r="A595" t="str">
            <v>12072208680013</v>
          </cell>
          <cell r="B595" t="str">
            <v>IMPORTADORA PELETERA COMERCIAL HIPOS</v>
          </cell>
        </row>
        <row r="596">
          <cell r="A596" t="str">
            <v>06140406191018</v>
          </cell>
          <cell r="B596" t="str">
            <v>FORZA ENERGY S.A DE C.V.</v>
          </cell>
        </row>
        <row r="597">
          <cell r="A597" t="str">
            <v>06142504701175</v>
          </cell>
          <cell r="B597" t="str">
            <v>ANA AMELIA HERNANDEZ GOMEZ</v>
          </cell>
        </row>
        <row r="598">
          <cell r="A598" t="str">
            <v>06140704841084</v>
          </cell>
          <cell r="B598" t="str">
            <v>JORGE ALBERTO MENJIVAR</v>
          </cell>
        </row>
        <row r="599">
          <cell r="A599" t="str">
            <v>06143008051124</v>
          </cell>
          <cell r="B599" t="str">
            <v>EXODO 14 S.A DE C.V.</v>
          </cell>
        </row>
        <row r="600">
          <cell r="A600" t="str">
            <v>01082009761012</v>
          </cell>
          <cell r="B600" t="str">
            <v>JOSE ANTONIO ESCOBAR ORELLANA</v>
          </cell>
        </row>
        <row r="601">
          <cell r="A601" t="str">
            <v>06141807221013</v>
          </cell>
          <cell r="B601" t="str">
            <v>BEMIAN S.A DE C.V.</v>
          </cell>
        </row>
        <row r="602">
          <cell r="A602" t="str">
            <v>06140102941061</v>
          </cell>
          <cell r="B602" t="str">
            <v>IMPRESA TALLERES S.A DE C.V.</v>
          </cell>
        </row>
        <row r="603">
          <cell r="A603" t="str">
            <v>94832106801022</v>
          </cell>
          <cell r="B603" t="str">
            <v>OLVIN ESTUARDO PACHECO NAVAS</v>
          </cell>
        </row>
        <row r="604">
          <cell r="A604" t="str">
            <v>06190806771029</v>
          </cell>
          <cell r="B604" t="str">
            <v>GLORIA ELIZABETH GONZALEZ VENTURA</v>
          </cell>
        </row>
        <row r="605">
          <cell r="A605" t="str">
            <v>09091105520014</v>
          </cell>
          <cell r="B605" t="str">
            <v>JOSE EDUARDO MELENDEZ HERNANDEZ</v>
          </cell>
        </row>
        <row r="606">
          <cell r="A606" t="str">
            <v>06140803211025</v>
          </cell>
          <cell r="B606" t="str">
            <v>GUEVARA HERMANOS S.A DE C.V.</v>
          </cell>
        </row>
        <row r="607">
          <cell r="A607" t="str">
            <v>06071003821010</v>
          </cell>
          <cell r="B607" t="str">
            <v>JOSE RICARDO MORATAYA MAGARIN</v>
          </cell>
        </row>
        <row r="608">
          <cell r="A608" t="str">
            <v>06141611161047</v>
          </cell>
          <cell r="B608" t="str">
            <v>BRB PARTES Y ACCESORIOS S.A DE C.V.</v>
          </cell>
        </row>
        <row r="609">
          <cell r="A609" t="str">
            <v>06142502211049</v>
          </cell>
          <cell r="B609" t="str">
            <v>CARS CENTER S.A DE C.V.</v>
          </cell>
        </row>
        <row r="610">
          <cell r="A610" t="str">
            <v>06140611201093</v>
          </cell>
          <cell r="B610" t="str">
            <v>RED DE IMPRESIONES, S.A DE C.V.</v>
          </cell>
        </row>
        <row r="611">
          <cell r="A611" t="str">
            <v>06140910911030</v>
          </cell>
          <cell r="B611" t="str">
            <v>HOPIMEDIC S.A DE C.V.</v>
          </cell>
        </row>
        <row r="612">
          <cell r="A612" t="str">
            <v>08210507660026</v>
          </cell>
          <cell r="B612" t="str">
            <v>JOSE LUIS VILLALTA CARCAMO</v>
          </cell>
        </row>
        <row r="613">
          <cell r="A613" t="str">
            <v>05110104100011</v>
          </cell>
          <cell r="B613" t="str">
            <v>ENRIQUE ALVAREZ CORDOVA</v>
          </cell>
        </row>
        <row r="614">
          <cell r="A614" t="str">
            <v>05112308101011</v>
          </cell>
          <cell r="B614" t="str">
            <v>EL NUEVO MILAGRO, S.A DE C.V.</v>
          </cell>
        </row>
        <row r="615">
          <cell r="A615" t="str">
            <v>06141405191037</v>
          </cell>
          <cell r="B615" t="str">
            <v>CONSTRUCTORA SERVICE S.A DE C.V.</v>
          </cell>
        </row>
        <row r="616">
          <cell r="A616" t="str">
            <v>11020507540020</v>
          </cell>
          <cell r="B616" t="str">
            <v>SILVIA ESTELA AYALA CRUZ</v>
          </cell>
        </row>
        <row r="617">
          <cell r="A617" t="str">
            <v>10060310690010</v>
          </cell>
          <cell r="B617" t="str">
            <v>CARLOS ADALBERTO CARRILLO</v>
          </cell>
        </row>
        <row r="618">
          <cell r="A618" t="str">
            <v>09040412560016</v>
          </cell>
          <cell r="B618" t="str">
            <v>NOE ALBERTO GUILLEN</v>
          </cell>
        </row>
        <row r="619">
          <cell r="A619" t="str">
            <v>06141503560018</v>
          </cell>
          <cell r="B619" t="str">
            <v xml:space="preserve">INDUSTRIAS TOPAZ, S.A </v>
          </cell>
        </row>
        <row r="620">
          <cell r="A620" t="str">
            <v>06142806830013</v>
          </cell>
          <cell r="B620" t="str">
            <v>HASGAL, S.A DE C.V.</v>
          </cell>
        </row>
        <row r="621">
          <cell r="A621" t="str">
            <v>12180111791019</v>
          </cell>
          <cell r="B621" t="str">
            <v>CARLOS ROBERTO JAIME TREJO</v>
          </cell>
        </row>
        <row r="622">
          <cell r="A622" t="str">
            <v>06141009971020</v>
          </cell>
          <cell r="B622" t="str">
            <v>MARISOL, S.A DE C.V.</v>
          </cell>
        </row>
        <row r="623">
          <cell r="A623" t="str">
            <v>06162008530014</v>
          </cell>
          <cell r="B623" t="str">
            <v>MARIO VASQUEZ ESCOBAR</v>
          </cell>
        </row>
        <row r="624">
          <cell r="A624" t="str">
            <v>04161407861017</v>
          </cell>
          <cell r="B624" t="str">
            <v>RIDER MISAEL LANDAVERDE TEJADA</v>
          </cell>
        </row>
        <row r="625">
          <cell r="A625" t="str">
            <v>11230406791057</v>
          </cell>
          <cell r="B625" t="str">
            <v>MARCOS ISIDRO GONZALEZ MELENDEZ</v>
          </cell>
        </row>
        <row r="626">
          <cell r="A626" t="str">
            <v>10130308711020</v>
          </cell>
          <cell r="B626" t="str">
            <v>GERBER BALMORE HENRIQUEZ</v>
          </cell>
        </row>
        <row r="627">
          <cell r="A627" t="str">
            <v>10061912741017</v>
          </cell>
          <cell r="B627" t="str">
            <v>ERIS MAURICIO CERRITOS UMAÑA</v>
          </cell>
        </row>
        <row r="628">
          <cell r="A628" t="str">
            <v>06171409650019</v>
          </cell>
          <cell r="B628" t="str">
            <v>JOSE WILFREDO HERNANDEZ ALBERTO</v>
          </cell>
        </row>
        <row r="629">
          <cell r="A629" t="str">
            <v>06172310831015</v>
          </cell>
          <cell r="B629" t="str">
            <v>HECTOR ALEXANDER SANCHEZ VASQUEZ</v>
          </cell>
        </row>
        <row r="630">
          <cell r="A630" t="str">
            <v>06141606051039</v>
          </cell>
          <cell r="B630" t="str">
            <v>COMERCIALIZADORA DE PRODUCTOS DIVERSOS</v>
          </cell>
        </row>
        <row r="631">
          <cell r="A631" t="str">
            <v>03082012771026</v>
          </cell>
          <cell r="B631" t="str">
            <v>ADAN ESAU HERNANDEZ AGUILAR</v>
          </cell>
        </row>
        <row r="632">
          <cell r="A632" t="str">
            <v>06172101031010</v>
          </cell>
          <cell r="B632" t="str">
            <v>EQUIPOS DE ALQUILER S.A DE C.V.</v>
          </cell>
        </row>
        <row r="633">
          <cell r="A633" t="str">
            <v>04262906621010</v>
          </cell>
          <cell r="B633" t="str">
            <v>FRANCISCO TOBAR MIRANDA</v>
          </cell>
        </row>
        <row r="634">
          <cell r="A634" t="str">
            <v>94832601101010</v>
          </cell>
          <cell r="B634" t="str">
            <v>ELECTROPUERTAS S.A DE C.V.</v>
          </cell>
        </row>
        <row r="635">
          <cell r="A635" t="str">
            <v>06141510971013</v>
          </cell>
          <cell r="B635" t="str">
            <v>COMSI DEL EL SALVADOR S.A DE C.V.</v>
          </cell>
        </row>
        <row r="636">
          <cell r="A636" t="str">
            <v>06142201101086</v>
          </cell>
          <cell r="B636" t="str">
            <v>GEMELAS IMPORT, S.A DE C.V.</v>
          </cell>
        </row>
        <row r="637">
          <cell r="A637" t="str">
            <v>06140507161047</v>
          </cell>
          <cell r="B637" t="str">
            <v>DISTRIBUIDORA DE ALIMENTOS BASICOS S.A DE C.V.</v>
          </cell>
        </row>
        <row r="638">
          <cell r="A638" t="str">
            <v>06140210151050</v>
          </cell>
          <cell r="B638" t="str">
            <v>JNT INVERSIONES, S.A DE C.V.</v>
          </cell>
        </row>
        <row r="639">
          <cell r="A639" t="str">
            <v>06141211841120</v>
          </cell>
          <cell r="B639" t="str">
            <v>KARLA TATIANA HUEZO CODOVA</v>
          </cell>
        </row>
        <row r="640">
          <cell r="A640" t="str">
            <v>06142612801135</v>
          </cell>
          <cell r="B640" t="str">
            <v>DANIEL ERNESTO FERNANDEZ DE LA CRUZ</v>
          </cell>
        </row>
        <row r="641">
          <cell r="A641" t="str">
            <v>13190802641020</v>
          </cell>
          <cell r="B641" t="str">
            <v>ROSIBEL RIVERA DE IGLESIAS</v>
          </cell>
        </row>
        <row r="642">
          <cell r="A642" t="str">
            <v>06141310221036</v>
          </cell>
          <cell r="B642" t="str">
            <v>INVERSIONES EL ELYON S.A DE C.V.</v>
          </cell>
        </row>
        <row r="643">
          <cell r="A643" t="str">
            <v>06142308191088</v>
          </cell>
          <cell r="B643" t="str">
            <v>COMINTERSAL S.A DE C.V.</v>
          </cell>
        </row>
        <row r="644">
          <cell r="A644" t="str">
            <v>06030301931016</v>
          </cell>
          <cell r="B644" t="str">
            <v>DAVID JOSE DIAZ ESCOBAR</v>
          </cell>
        </row>
        <row r="645">
          <cell r="A645" t="str">
            <v>12172906071011</v>
          </cell>
          <cell r="B645" t="str">
            <v>CORPORACION DE INVERSIONES TURISTICAS</v>
          </cell>
        </row>
        <row r="646">
          <cell r="A646" t="str">
            <v>06142503091039</v>
          </cell>
          <cell r="B646" t="str">
            <v>DISTRIBUIDORA DE BALEROS Y TORNILLOS S.A DE C.V.</v>
          </cell>
        </row>
        <row r="647">
          <cell r="A647" t="str">
            <v>06161808951024</v>
          </cell>
          <cell r="B647" t="str">
            <v>KERI ADALBERTO SANCHEZ PERALTA</v>
          </cell>
        </row>
        <row r="648">
          <cell r="A648" t="str">
            <v>07151402711012</v>
          </cell>
          <cell r="B648" t="str">
            <v>SERBELIO DE JESUS VENTURA LANDAVERDE</v>
          </cell>
        </row>
        <row r="649">
          <cell r="A649" t="str">
            <v>06142002061024</v>
          </cell>
          <cell r="B649" t="str">
            <v>INVERSIONES ARROYO, S.A DE C.V.</v>
          </cell>
        </row>
        <row r="650">
          <cell r="A650" t="str">
            <v>06140912991022</v>
          </cell>
          <cell r="B650" t="str">
            <v>INDUSTRIAS MIGUEL ANGEL, S.A DE C.V.</v>
          </cell>
        </row>
        <row r="651">
          <cell r="A651" t="str">
            <v>05032812680014</v>
          </cell>
          <cell r="B651" t="str">
            <v>OSCAR CHAVEZ JOACHIN</v>
          </cell>
        </row>
        <row r="652">
          <cell r="A652" t="str">
            <v>06140906921055</v>
          </cell>
          <cell r="B652" t="str">
            <v>INDELPIN, S.A DE C.V.</v>
          </cell>
        </row>
        <row r="653">
          <cell r="A653" t="str">
            <v>06142001001630</v>
          </cell>
          <cell r="B653" t="str">
            <v>DAVID OMAR REYES MARTINEZ</v>
          </cell>
        </row>
        <row r="654">
          <cell r="A654" t="str">
            <v>06141002211020</v>
          </cell>
          <cell r="B654" t="str">
            <v>SH SISTEMAS HIDRAULICOS S.A DE C.V.</v>
          </cell>
        </row>
        <row r="655">
          <cell r="A655" t="str">
            <v>06142206701014</v>
          </cell>
          <cell r="B655" t="str">
            <v>CESAR AUGUSTO RAMIREZ GRANDE</v>
          </cell>
        </row>
        <row r="656">
          <cell r="A656" t="str">
            <v>06140702901055</v>
          </cell>
          <cell r="B656" t="str">
            <v>JOSE RENE PORTILLO AYALA</v>
          </cell>
        </row>
        <row r="657">
          <cell r="A657" t="str">
            <v>06142811081044</v>
          </cell>
          <cell r="B657" t="str">
            <v>ASSA COMPAÑÍA DE SEGUROS</v>
          </cell>
        </row>
        <row r="658">
          <cell r="A658" t="str">
            <v>05111012891037</v>
          </cell>
          <cell r="B658" t="str">
            <v>ALIRIO ERNESTO SARAVIA LOPEZ</v>
          </cell>
        </row>
        <row r="659">
          <cell r="A659" t="str">
            <v>06143112510011</v>
          </cell>
          <cell r="B659" t="str">
            <v>DISTRIBUIDORA DE AUTOMOVILES S.A DE C.V.</v>
          </cell>
        </row>
        <row r="660">
          <cell r="A660" t="str">
            <v>05152102771012</v>
          </cell>
          <cell r="B660" t="str">
            <v>PEDRO ANTONIO NAJARRO ALVARADO</v>
          </cell>
        </row>
        <row r="661">
          <cell r="A661" t="str">
            <v>06141302891030</v>
          </cell>
          <cell r="B661" t="str">
            <v>VIVEROS SANTAMARIA S.A DE C.V.</v>
          </cell>
        </row>
        <row r="662">
          <cell r="A662" t="str">
            <v>06142311791037</v>
          </cell>
          <cell r="B662" t="str">
            <v>JUDITH ILEANAFLAMENCO MONTERROSA</v>
          </cell>
        </row>
        <row r="663">
          <cell r="A663" t="str">
            <v>06140307171030</v>
          </cell>
          <cell r="B663" t="str">
            <v>GOOD DAY GREEN S.A DE C.V.</v>
          </cell>
        </row>
        <row r="664">
          <cell r="A664" t="str">
            <v>05012501101016</v>
          </cell>
          <cell r="B664" t="str">
            <v>AUTO EXPRESS EL SALVADOR S.A DE C.V.</v>
          </cell>
        </row>
        <row r="665">
          <cell r="A665" t="str">
            <v>05113010011016</v>
          </cell>
          <cell r="B665" t="str">
            <v>INDUSTRIAS GAMEZ S.A DE C.V.</v>
          </cell>
        </row>
        <row r="666">
          <cell r="A666" t="str">
            <v>06141211201163</v>
          </cell>
          <cell r="B666" t="str">
            <v>PANDA PRINT S.A DE C.V.</v>
          </cell>
        </row>
        <row r="667">
          <cell r="A667" t="str">
            <v>06142109851176</v>
          </cell>
          <cell r="B667" t="str">
            <v>NATHALI VANESSA HENRIQUEZ DE ASCENCIO</v>
          </cell>
        </row>
        <row r="668">
          <cell r="A668" t="str">
            <v>06141901211030</v>
          </cell>
          <cell r="B668" t="str">
            <v>PROGRAMACIONES AUTOMOTRICEZ, S.A DE C.V.</v>
          </cell>
        </row>
        <row r="669">
          <cell r="A669" t="str">
            <v>06142805131056</v>
          </cell>
          <cell r="B669" t="str">
            <v>SERVICONSTRUCCIONES S.A DE C.V.</v>
          </cell>
        </row>
        <row r="670">
          <cell r="A670" t="str">
            <v>06140609840024</v>
          </cell>
          <cell r="B670" t="str">
            <v>GEOCYCLE EL SALVADOR S.A DE C.V.</v>
          </cell>
        </row>
        <row r="671">
          <cell r="A671" t="str">
            <v>06140303091023</v>
          </cell>
          <cell r="B671" t="str">
            <v>ARSEGUI DE EL SALVADOR S.A DE C.V.</v>
          </cell>
        </row>
        <row r="672">
          <cell r="A672" t="str">
            <v>06141208161010</v>
          </cell>
          <cell r="B672" t="str">
            <v>ANGREY, S.A DE C.V.</v>
          </cell>
        </row>
        <row r="673">
          <cell r="A673" t="str">
            <v>06140602141037</v>
          </cell>
          <cell r="B673" t="str">
            <v>INVERSIONES MAREM S.A DE C.V.</v>
          </cell>
        </row>
        <row r="674">
          <cell r="A674" t="str">
            <v>06140602061033</v>
          </cell>
          <cell r="B674" t="str">
            <v>ELECTROFERRETERA S.A DE C.V.</v>
          </cell>
        </row>
        <row r="675">
          <cell r="A675" t="str">
            <v>06143001031110</v>
          </cell>
          <cell r="B675" t="str">
            <v>SERVICIO Y SUMINISTRO DE ALTA TECNOLOGIA</v>
          </cell>
        </row>
        <row r="676">
          <cell r="A676" t="str">
            <v>06142310921077</v>
          </cell>
          <cell r="B676" t="str">
            <v>CREATIVA S.A DE C.V.</v>
          </cell>
        </row>
      </sheetData>
      <sheetData sheetId="1"/>
    </sheetDataSet>
  </externalBook>
</externalLink>
</file>

<file path=xl/externalLinks/externalLink2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BASE DE PROVEEDORES"/>
      <sheetName val="Hoja1"/>
    </sheetNames>
    <sheetDataSet>
      <sheetData sheetId="0">
        <row r="1">
          <cell r="A1" t="str">
            <v>NIT</v>
          </cell>
          <cell r="B1" t="str">
            <v>PROVEEDOR</v>
          </cell>
        </row>
        <row r="2">
          <cell r="A2" t="str">
            <v>02023112741019</v>
          </cell>
          <cell r="B2" t="str">
            <v>OLGA ELIZABETH RIVAS DE ORELLANA</v>
          </cell>
        </row>
        <row r="3">
          <cell r="A3" t="str">
            <v>02040305560017</v>
          </cell>
          <cell r="B3" t="str">
            <v xml:space="preserve">RICARDO E.G SANTOS </v>
          </cell>
        </row>
        <row r="4">
          <cell r="A4" t="str">
            <v>02071902091019</v>
          </cell>
          <cell r="B4" t="str">
            <v>EL INDIO S.A DE C.V</v>
          </cell>
        </row>
        <row r="5">
          <cell r="A5" t="str">
            <v>02100108750017</v>
          </cell>
          <cell r="B5" t="str">
            <v xml:space="preserve">CARLOS EDUARDO MARTINEZ </v>
          </cell>
        </row>
        <row r="6">
          <cell r="A6" t="str">
            <v>02101810771036</v>
          </cell>
          <cell r="B6" t="str">
            <v>JOSE OMAR CARPIO ALARCON</v>
          </cell>
        </row>
        <row r="7">
          <cell r="A7" t="str">
            <v>02101911710016</v>
          </cell>
          <cell r="B7" t="str">
            <v>ALMACENES VIDRI, S.A DE C.V.</v>
          </cell>
        </row>
        <row r="8">
          <cell r="A8" t="str">
            <v>02102309931011</v>
          </cell>
          <cell r="B8" t="str">
            <v xml:space="preserve">ELECTRO INDUSTRIALES EL PACIFICO S.A DE C.V </v>
          </cell>
        </row>
        <row r="9">
          <cell r="A9" t="str">
            <v>02102701001014</v>
          </cell>
          <cell r="B9" t="str">
            <v>UNILLANTAS S.A DE C.V.</v>
          </cell>
        </row>
        <row r="10">
          <cell r="A10" t="str">
            <v>02102908061017</v>
          </cell>
          <cell r="B10" t="str">
            <v xml:space="preserve">V &amp; G DE EL SALVADOR S.A DE C.V </v>
          </cell>
        </row>
        <row r="11">
          <cell r="A11" t="str">
            <v>02133003651018</v>
          </cell>
          <cell r="B11" t="str">
            <v>JOSE ADAN MAGAÑA</v>
          </cell>
        </row>
        <row r="12">
          <cell r="A12" t="str">
            <v>03020203061023</v>
          </cell>
          <cell r="B12" t="str">
            <v xml:space="preserve">ELEKTROLAZER S.A DE C.V </v>
          </cell>
        </row>
        <row r="13">
          <cell r="A13" t="str">
            <v>03062109801018</v>
          </cell>
          <cell r="B13" t="str">
            <v>DOUGLAS ORLANDO TEPATA TEPATA</v>
          </cell>
        </row>
        <row r="14">
          <cell r="A14" t="str">
            <v>03150309971011</v>
          </cell>
          <cell r="B14" t="str">
            <v>SO S.A DE C.V.</v>
          </cell>
        </row>
        <row r="15">
          <cell r="A15" t="str">
            <v>03151608560012</v>
          </cell>
          <cell r="B15" t="str">
            <v xml:space="preserve">JORGE ALBERTO LUNA </v>
          </cell>
        </row>
        <row r="16">
          <cell r="A16" t="str">
            <v>04072309650015</v>
          </cell>
          <cell r="B16" t="str">
            <v>ULISES RODRIGUEZ SOSA</v>
          </cell>
        </row>
        <row r="17">
          <cell r="A17" t="str">
            <v>04161506530021</v>
          </cell>
          <cell r="B17" t="str">
            <v>NOELIA TEJADA DE REYES</v>
          </cell>
        </row>
        <row r="18">
          <cell r="A18" t="str">
            <v>04312511630011</v>
          </cell>
          <cell r="B18" t="str">
            <v xml:space="preserve">MARIA LIDUVINA CARDOZA </v>
          </cell>
        </row>
        <row r="19">
          <cell r="A19" t="str">
            <v>05030412821038</v>
          </cell>
          <cell r="B19" t="str">
            <v>JOSE GUILLERMO CRUZ PAREDES</v>
          </cell>
        </row>
        <row r="20">
          <cell r="A20" t="str">
            <v>05032201151020</v>
          </cell>
          <cell r="B20" t="str">
            <v>ELECTRICOS OMEGA S.A DE C.V.</v>
          </cell>
        </row>
        <row r="21">
          <cell r="A21" t="str">
            <v>05043110741013</v>
          </cell>
          <cell r="B21" t="str">
            <v>OSCAR HUMBERTO RIVAS INTERIANO</v>
          </cell>
        </row>
        <row r="22">
          <cell r="A22" t="str">
            <v>05062912691016</v>
          </cell>
          <cell r="B22" t="str">
            <v xml:space="preserve">DAVID EVORA GUZMAN </v>
          </cell>
        </row>
        <row r="23">
          <cell r="A23" t="str">
            <v>05081710540010</v>
          </cell>
          <cell r="B23" t="str">
            <v xml:space="preserve">MARCOS ANTONIO PORTILLO </v>
          </cell>
        </row>
        <row r="24">
          <cell r="A24" t="str">
            <v>05090101650011</v>
          </cell>
          <cell r="B24" t="str">
            <v>ISRAEL ALVARADO</v>
          </cell>
        </row>
        <row r="25">
          <cell r="A25" t="str">
            <v>05091510071011</v>
          </cell>
          <cell r="B25" t="str">
            <v>AGROFERRETERIA SAN RAFAEL</v>
          </cell>
        </row>
        <row r="26">
          <cell r="A26" t="str">
            <v>05091606111014</v>
          </cell>
          <cell r="B26" t="str">
            <v>PULSEM DE C.V.</v>
          </cell>
        </row>
        <row r="27">
          <cell r="A27" t="str">
            <v>05092604480012</v>
          </cell>
          <cell r="B27" t="str">
            <v>ROBERTO HERNANDEZ MENJIVAR</v>
          </cell>
        </row>
        <row r="28">
          <cell r="A28" t="str">
            <v>05110610820011</v>
          </cell>
          <cell r="B28" t="str">
            <v>EL SURCO S.A DE C.V</v>
          </cell>
        </row>
        <row r="29">
          <cell r="A29" t="str">
            <v>05111302771027</v>
          </cell>
          <cell r="B29" t="str">
            <v>JOSE RIGOBERTO CORDOBA BARRERA</v>
          </cell>
        </row>
        <row r="30">
          <cell r="A30" t="str">
            <v>05111703630014</v>
          </cell>
          <cell r="B30" t="str">
            <v>JOSE RICARDO ANTONIO MOLINA</v>
          </cell>
        </row>
        <row r="31">
          <cell r="A31" t="str">
            <v>05112105901012</v>
          </cell>
          <cell r="B31" t="str">
            <v xml:space="preserve">SUMER S.A DE C.V </v>
          </cell>
        </row>
        <row r="32">
          <cell r="A32" t="str">
            <v>05112411991017</v>
          </cell>
          <cell r="B32" t="str">
            <v>REPUESTOS NOE S.A DE C.V.</v>
          </cell>
        </row>
        <row r="33">
          <cell r="A33" t="str">
            <v>05120305630027</v>
          </cell>
          <cell r="B33" t="str">
            <v>TONY ALBERTO PEREZ</v>
          </cell>
        </row>
        <row r="34">
          <cell r="A34" t="str">
            <v>06023010921017</v>
          </cell>
          <cell r="B34" t="str">
            <v>TALLERES SOLDATOR S.A DE C.V.</v>
          </cell>
        </row>
        <row r="35">
          <cell r="A35" t="str">
            <v>06140101840022</v>
          </cell>
          <cell r="B35" t="str">
            <v>INDUPAL S.A DE C.V</v>
          </cell>
        </row>
        <row r="36">
          <cell r="A36" t="str">
            <v>06140102001050</v>
          </cell>
          <cell r="B36" t="str">
            <v>COMPRES, S.A DE C.V.</v>
          </cell>
        </row>
        <row r="37">
          <cell r="A37" t="str">
            <v>06140104620021</v>
          </cell>
          <cell r="B37" t="str">
            <v xml:space="preserve">TALLER DIDEA S.A DE C.V </v>
          </cell>
        </row>
        <row r="38">
          <cell r="A38" t="str">
            <v>06140108580017</v>
          </cell>
          <cell r="B38" t="str">
            <v>FREUND S.A DE C.V.</v>
          </cell>
        </row>
        <row r="39">
          <cell r="A39" t="str">
            <v>06140109770045</v>
          </cell>
          <cell r="B39" t="str">
            <v>AGDO, S.A</v>
          </cell>
        </row>
        <row r="40">
          <cell r="A40" t="str">
            <v>06140205031020</v>
          </cell>
          <cell r="B40" t="str">
            <v>TESSA S.A DE C.V.</v>
          </cell>
        </row>
        <row r="41">
          <cell r="A41" t="str">
            <v>06140207081033</v>
          </cell>
          <cell r="B41" t="str">
            <v>POWER SUPPLY S.A DE C.V</v>
          </cell>
        </row>
        <row r="42">
          <cell r="A42" t="str">
            <v>06140209111053</v>
          </cell>
          <cell r="B42" t="str">
            <v>Vip Marketing, S.A de C.V.</v>
          </cell>
        </row>
        <row r="43">
          <cell r="A43" t="str">
            <v>06140212971020</v>
          </cell>
          <cell r="B43" t="str">
            <v>MANEJO INTEGRAL DE DESECHOS SOLIDOS SEM DE C.V.</v>
          </cell>
        </row>
        <row r="44">
          <cell r="A44" t="str">
            <v>06140302870017</v>
          </cell>
          <cell r="B44" t="str">
            <v>ACEROS Y SALES SALVADOREÑOS S.A DE C.V.</v>
          </cell>
        </row>
        <row r="45">
          <cell r="A45" t="str">
            <v>06140310061067</v>
          </cell>
          <cell r="B45" t="str">
            <v xml:space="preserve">PROVEEDORA ELECTRICA DE EL SALVADOR S.A DE CV. </v>
          </cell>
        </row>
        <row r="46">
          <cell r="A46" t="str">
            <v>06140311171036</v>
          </cell>
          <cell r="B46" t="str">
            <v>SOLARTECH CENTROAMERICA S.A DE C.V</v>
          </cell>
        </row>
        <row r="47">
          <cell r="A47" t="str">
            <v>06140311991017</v>
          </cell>
          <cell r="B47" t="str">
            <v>AGROQUIMICA INTERNACIONAL S.A DE C.V</v>
          </cell>
        </row>
        <row r="48">
          <cell r="A48" t="str">
            <v>06140402001010</v>
          </cell>
          <cell r="B48" t="str">
            <v xml:space="preserve">STAR MAIL S.A DE C.V </v>
          </cell>
        </row>
        <row r="49">
          <cell r="A49" t="str">
            <v>06140409670019</v>
          </cell>
          <cell r="B49" t="str">
            <v>STEINER S.A DE C.V</v>
          </cell>
        </row>
        <row r="50">
          <cell r="A50" t="str">
            <v>06140410011032</v>
          </cell>
          <cell r="B50" t="str">
            <v>ACERO NOPA STEEL S.A DE C.V.</v>
          </cell>
        </row>
        <row r="51">
          <cell r="A51" t="str">
            <v>06140509171066</v>
          </cell>
          <cell r="B51" t="str">
            <v xml:space="preserve">AQUASISTEMAS DE EL SALVADOR S.A DE C.V </v>
          </cell>
        </row>
        <row r="52">
          <cell r="A52" t="str">
            <v>06140602031037</v>
          </cell>
          <cell r="B52" t="str">
            <v>FONDO DE ACTIVIDADES ESPECIALES</v>
          </cell>
        </row>
        <row r="53">
          <cell r="A53" t="str">
            <v>06140607161028</v>
          </cell>
          <cell r="B53" t="str">
            <v>PROVEEDORA DE RODAMIENTOS S.A DE C.V.</v>
          </cell>
        </row>
        <row r="54">
          <cell r="A54" t="str">
            <v>06140611750055</v>
          </cell>
          <cell r="B54" t="str">
            <v>TECNICA UNIVERSAL SALVADOREÑA S.A DE C.V</v>
          </cell>
        </row>
        <row r="55">
          <cell r="A55" t="str">
            <v>06140705651014</v>
          </cell>
          <cell r="B55" t="str">
            <v xml:space="preserve">FELIX RAMIREZ ABREGO </v>
          </cell>
        </row>
        <row r="56">
          <cell r="A56" t="str">
            <v>06140705901331</v>
          </cell>
          <cell r="B56" t="str">
            <v>WILLIAM JOSE GUEVARA</v>
          </cell>
        </row>
        <row r="57">
          <cell r="A57" t="str">
            <v>06140706891011</v>
          </cell>
          <cell r="B57" t="str">
            <v>PROYECTOS DE METAL MECANICA S.A DE C.V.</v>
          </cell>
        </row>
        <row r="58">
          <cell r="A58" t="str">
            <v>06140707061020</v>
          </cell>
          <cell r="B58" t="str">
            <v>CALDEGA S.A DE C.V.</v>
          </cell>
        </row>
        <row r="59">
          <cell r="A59" t="str">
            <v>06140711071030</v>
          </cell>
          <cell r="B59" t="str">
            <v xml:space="preserve">OD EL SALVADOR LIMITADA DE C.V </v>
          </cell>
        </row>
        <row r="60">
          <cell r="A60" t="str">
            <v>06140803111012</v>
          </cell>
          <cell r="B60" t="str">
            <v xml:space="preserve">CELASA INGENIERIAS Y EQUIPOS S.A DE C.V </v>
          </cell>
        </row>
        <row r="61">
          <cell r="A61" t="str">
            <v>06140804161013</v>
          </cell>
          <cell r="B61" t="str">
            <v>GRUPO ROMEN S.A DE C.V.</v>
          </cell>
        </row>
        <row r="62">
          <cell r="A62" t="str">
            <v>06140806720015</v>
          </cell>
          <cell r="B62" t="str">
            <v xml:space="preserve">BANCO CUSCATLAN S.A </v>
          </cell>
        </row>
        <row r="63">
          <cell r="A63" t="str">
            <v>06140807141021</v>
          </cell>
          <cell r="B63" t="str">
            <v xml:space="preserve">SEGURIDAD E INVERSIONES S.A DE C.V </v>
          </cell>
        </row>
        <row r="64">
          <cell r="A64" t="str">
            <v>06140807770026</v>
          </cell>
          <cell r="B64" t="str">
            <v>MAPRIMA S.A DE C.V.</v>
          </cell>
        </row>
        <row r="65">
          <cell r="A65" t="str">
            <v>06140902091023</v>
          </cell>
          <cell r="B65" t="str">
            <v xml:space="preserve">DISTRIBUIDORA B &amp; P S.A DE C.V </v>
          </cell>
        </row>
        <row r="66">
          <cell r="A66" t="str">
            <v>06140911041039</v>
          </cell>
          <cell r="B66" t="str">
            <v>IMPORTADORA DEL RIO S.A DE C.V</v>
          </cell>
        </row>
        <row r="67">
          <cell r="A67" t="str">
            <v>06141007011010</v>
          </cell>
          <cell r="B67" t="str">
            <v xml:space="preserve">CHIA HO HSING S.A DE C.V </v>
          </cell>
        </row>
        <row r="68">
          <cell r="A68" t="str">
            <v>06141008901028</v>
          </cell>
          <cell r="B68" t="str">
            <v>TRANPORTES PESADOS S.A DE C.V.</v>
          </cell>
        </row>
        <row r="69">
          <cell r="A69" t="str">
            <v>06141106660010</v>
          </cell>
          <cell r="B69" t="str">
            <v>HENRIQUEZ S.A DE C.V.</v>
          </cell>
        </row>
        <row r="70">
          <cell r="A70" t="str">
            <v>06141107870011</v>
          </cell>
          <cell r="B70" t="str">
            <v>COVI S.A DE C.V.</v>
          </cell>
        </row>
        <row r="71">
          <cell r="A71" t="str">
            <v>06141108001032</v>
          </cell>
          <cell r="B71" t="str">
            <v>UNION COMERCIAL S.A DE C.V.</v>
          </cell>
        </row>
        <row r="72">
          <cell r="A72" t="str">
            <v>06141211810023</v>
          </cell>
          <cell r="B72" t="str">
            <v>GRUPO SOLID S.A DE C.V</v>
          </cell>
        </row>
        <row r="73">
          <cell r="A73" t="str">
            <v>06141301840030</v>
          </cell>
          <cell r="B73" t="str">
            <v xml:space="preserve">SOLVENTES E INTERMEDIOS INDUSTRIALES S.A DE C.V </v>
          </cell>
        </row>
        <row r="74">
          <cell r="A74" t="str">
            <v>06141306680052</v>
          </cell>
          <cell r="B74" t="str">
            <v>ALEXANDER ANTONIO CORNEJO</v>
          </cell>
        </row>
        <row r="75">
          <cell r="A75" t="str">
            <v>06141307760018</v>
          </cell>
          <cell r="B75" t="str">
            <v>REPRESENTACIONES DIVERSAS S.A DE C.V.</v>
          </cell>
        </row>
        <row r="76">
          <cell r="A76" t="str">
            <v>06141311131065</v>
          </cell>
          <cell r="B76" t="str">
            <v>INVERSIONES ASIATICAS S.A DE C.V</v>
          </cell>
        </row>
        <row r="77">
          <cell r="A77" t="str">
            <v>06141312850038</v>
          </cell>
          <cell r="B77" t="str">
            <v>IMPRESSA S.A DE C.V.</v>
          </cell>
        </row>
        <row r="78">
          <cell r="A78" t="str">
            <v>06141402051099</v>
          </cell>
          <cell r="B78" t="str">
            <v xml:space="preserve">JEA S.A DE C.V. </v>
          </cell>
        </row>
        <row r="79">
          <cell r="A79" t="str">
            <v>06141402370078</v>
          </cell>
          <cell r="B79" t="str">
            <v>CEPA S.A DE C.V</v>
          </cell>
        </row>
        <row r="80">
          <cell r="A80" t="str">
            <v>06141402560013</v>
          </cell>
          <cell r="B80" t="str">
            <v>FERRETERIA LA PALMA S.A DE C.V.</v>
          </cell>
        </row>
        <row r="81">
          <cell r="A81" t="str">
            <v>06141403161033</v>
          </cell>
          <cell r="B81" t="str">
            <v>ECSA OPERADORA EL SALVADOR S.A DE C.V.</v>
          </cell>
        </row>
        <row r="82">
          <cell r="A82" t="str">
            <v>06141404161045</v>
          </cell>
          <cell r="B82" t="str">
            <v>GRUPO FERRESAL Y JM CONSTRUCCIONES</v>
          </cell>
        </row>
        <row r="83">
          <cell r="A83" t="str">
            <v>06141407001014</v>
          </cell>
          <cell r="B83" t="str">
            <v>INVERSIONES LEMUS S.A DE C.V.</v>
          </cell>
        </row>
        <row r="84">
          <cell r="A84" t="str">
            <v>06141407830018</v>
          </cell>
          <cell r="B84" t="str">
            <v xml:space="preserve">LA CENTRAL DE SEGUROS Y FIANZAS S.A DE C.V </v>
          </cell>
        </row>
        <row r="85">
          <cell r="A85" t="str">
            <v>06141408711090</v>
          </cell>
          <cell r="B85" t="str">
            <v>BENJAMIN ALFREDO ABARCA</v>
          </cell>
        </row>
        <row r="86">
          <cell r="A86" t="str">
            <v>06141409121050</v>
          </cell>
          <cell r="B86" t="str">
            <v>CAMPOS ESCOBAR S.A DE C.V.</v>
          </cell>
        </row>
        <row r="87">
          <cell r="A87" t="str">
            <v>06141412921024</v>
          </cell>
          <cell r="B87" t="str">
            <v xml:space="preserve">INVERSIONES VIDA S.A DE C.V </v>
          </cell>
        </row>
        <row r="88">
          <cell r="A88" t="str">
            <v>06141501850054</v>
          </cell>
          <cell r="B88" t="str">
            <v xml:space="preserve">GALVANIS S.A DE C.V </v>
          </cell>
        </row>
        <row r="89">
          <cell r="A89" t="str">
            <v>06141509891057</v>
          </cell>
          <cell r="B89" t="str">
            <v xml:space="preserve">F.ROLANDO CANIZALES </v>
          </cell>
        </row>
        <row r="90">
          <cell r="A90" t="str">
            <v>06141601800012</v>
          </cell>
          <cell r="B90" t="str">
            <v>LA CASA DEL SOLDADOR S.A DE C.V.</v>
          </cell>
        </row>
        <row r="91">
          <cell r="A91" t="str">
            <v>06141606691119</v>
          </cell>
          <cell r="B91" t="str">
            <v>CARLOS ROBERTO HERNANDEZ</v>
          </cell>
        </row>
        <row r="92">
          <cell r="A92" t="str">
            <v>06141608021030</v>
          </cell>
          <cell r="B92" t="str">
            <v>GRIFERIA Y CERRADURAS INTERNACIONALES S.A DE C.V</v>
          </cell>
        </row>
        <row r="93">
          <cell r="A93" t="str">
            <v>06141608111039</v>
          </cell>
          <cell r="B93" t="str">
            <v>GRUPO SANTA SOFIA, S.A DE C.V.</v>
          </cell>
        </row>
        <row r="94">
          <cell r="A94" t="str">
            <v>06141611951013</v>
          </cell>
          <cell r="B94" t="str">
            <v>DISTRIBUIDORA DE ELECTRICIDAD DELSUR</v>
          </cell>
        </row>
        <row r="95">
          <cell r="A95" t="str">
            <v>06141612991019</v>
          </cell>
          <cell r="B95" t="str">
            <v xml:space="preserve">DISTRIBUIDORA DE LUBRICANTES Y COMBUSTIBLES S.A DE C.V </v>
          </cell>
        </row>
        <row r="96">
          <cell r="A96" t="str">
            <v>06141702061037</v>
          </cell>
          <cell r="B96" t="str">
            <v>TORCO INDUSTRIAL S.A DE C.V.</v>
          </cell>
        </row>
        <row r="97">
          <cell r="A97" t="str">
            <v>06141703061090</v>
          </cell>
          <cell r="B97" t="str">
            <v xml:space="preserve">SUMINISTROS Y FERETERIA GENESIS S.A DE C.V. </v>
          </cell>
        </row>
        <row r="98">
          <cell r="A98" t="str">
            <v>06141705790011</v>
          </cell>
          <cell r="B98" t="str">
            <v>INVERCALMA S.A DE C.V.</v>
          </cell>
        </row>
        <row r="99">
          <cell r="A99" t="str">
            <v>06141807011060</v>
          </cell>
          <cell r="B99" t="str">
            <v>CORIASA S.A DE C.V.</v>
          </cell>
        </row>
        <row r="100">
          <cell r="A100" t="str">
            <v>06141807051010</v>
          </cell>
          <cell r="B100" t="str">
            <v>FRIOAIRE S.A DE C.V.</v>
          </cell>
        </row>
        <row r="101">
          <cell r="A101" t="str">
            <v>06141902730011</v>
          </cell>
          <cell r="B101" t="str">
            <v>PRODUCTOS AGROQUIMICOS DE CENTROAMERICA</v>
          </cell>
        </row>
        <row r="102">
          <cell r="A102" t="str">
            <v>06142001101022</v>
          </cell>
          <cell r="B102" t="str">
            <v>DISTRIBUIDORA DE PROVEEDORES DE PETROLEOS</v>
          </cell>
        </row>
        <row r="103">
          <cell r="A103" t="str">
            <v>06142006031022</v>
          </cell>
          <cell r="B103" t="str">
            <v>FERRUSAL S.A DE C.V.</v>
          </cell>
        </row>
        <row r="104">
          <cell r="A104" t="str">
            <v>06142007911239</v>
          </cell>
          <cell r="B104" t="str">
            <v xml:space="preserve">ESTELA BEATRIZ ALAS </v>
          </cell>
        </row>
        <row r="105">
          <cell r="A105" t="str">
            <v>06142009161075</v>
          </cell>
          <cell r="B105" t="str">
            <v>COMERCIAL E.C.A. S.A DE C.V.</v>
          </cell>
        </row>
        <row r="106">
          <cell r="A106" t="str">
            <v>06142101111025</v>
          </cell>
          <cell r="B106" t="str">
            <v>RODAMIENTOS DE CENTROAMERICAS S.A DE C.V.</v>
          </cell>
        </row>
        <row r="107">
          <cell r="A107" t="str">
            <v>06142201071012</v>
          </cell>
          <cell r="B107" t="str">
            <v>IMGRAL S.A DE C.V.</v>
          </cell>
        </row>
        <row r="108">
          <cell r="A108" t="str">
            <v>06142202770023</v>
          </cell>
          <cell r="B108" t="str">
            <v>INFRA DE EL SALVADOR, S.A DE C.V.</v>
          </cell>
        </row>
        <row r="109">
          <cell r="A109" t="str">
            <v>06142302770010</v>
          </cell>
          <cell r="B109" t="str">
            <v>ALPINA S.A DE C.V.</v>
          </cell>
        </row>
        <row r="110">
          <cell r="A110" t="str">
            <v>06142303911015</v>
          </cell>
          <cell r="B110" t="str">
            <v>TELEMOVIL EL SALVADOR S.A DE C.V.</v>
          </cell>
        </row>
        <row r="111">
          <cell r="A111" t="str">
            <v>06142403770051</v>
          </cell>
          <cell r="B111" t="str">
            <v>ANA GLADYS CORDOBA</v>
          </cell>
        </row>
        <row r="112">
          <cell r="A112" t="str">
            <v>06142410141010</v>
          </cell>
          <cell r="B112" t="str">
            <v xml:space="preserve">ACTIVIDADES PETROLERAS DE EL SALVADOR S.A DE C.V </v>
          </cell>
        </row>
        <row r="113">
          <cell r="A113" t="str">
            <v>06142506670028</v>
          </cell>
          <cell r="B113" t="str">
            <v xml:space="preserve">CORINA MARGARITA MENDEZ DE SOSA </v>
          </cell>
        </row>
        <row r="114">
          <cell r="A114" t="str">
            <v>06142603981015</v>
          </cell>
          <cell r="B114" t="str">
            <v>CEMEX EL SALVADOR, S.A DE C.V.</v>
          </cell>
        </row>
        <row r="115">
          <cell r="A115" t="str">
            <v>06142604071063</v>
          </cell>
          <cell r="B115" t="str">
            <v>INVERSIONES RAMIREZ QUINTANILLA S.A DE C.V.</v>
          </cell>
        </row>
        <row r="116">
          <cell r="A116" t="str">
            <v>06142609701090</v>
          </cell>
          <cell r="B116" t="str">
            <v xml:space="preserve">SAMUEL ARMANDO DUBON </v>
          </cell>
        </row>
        <row r="117">
          <cell r="A117" t="str">
            <v>06142609941015</v>
          </cell>
          <cell r="B117" t="str">
            <v xml:space="preserve">COMDISANPABLO S.A DE C.V </v>
          </cell>
        </row>
        <row r="118">
          <cell r="A118" t="str">
            <v>06142610201025</v>
          </cell>
          <cell r="B118" t="str">
            <v>RODAMIENTOS Y REPUESTOS PARA MOTOCICLETA</v>
          </cell>
        </row>
        <row r="119">
          <cell r="A119" t="str">
            <v>06142610981012</v>
          </cell>
          <cell r="B119" t="str">
            <v>CTE TELECOM PERSONAL S.A DE C.V.</v>
          </cell>
        </row>
        <row r="120">
          <cell r="A120" t="str">
            <v>06142709061020</v>
          </cell>
          <cell r="B120" t="str">
            <v>SOLUCIONES Y HERRAMIENTAS S.A DE C.V.</v>
          </cell>
        </row>
        <row r="121">
          <cell r="A121" t="str">
            <v>06142710780023</v>
          </cell>
          <cell r="B121" t="str">
            <v>QUIMICA INDUSTRIAL S.A DE C.V.</v>
          </cell>
        </row>
        <row r="122">
          <cell r="A122" t="str">
            <v>06142711870044</v>
          </cell>
          <cell r="B122" t="str">
            <v>PROMOTORA COMERCIAL, S.A DE C.V.</v>
          </cell>
        </row>
        <row r="123">
          <cell r="A123" t="str">
            <v>06142803171026</v>
          </cell>
          <cell r="B123" t="str">
            <v xml:space="preserve">COPPER GROUP S.A DE C.V </v>
          </cell>
        </row>
        <row r="124">
          <cell r="A124" t="str">
            <v>06142805011034</v>
          </cell>
          <cell r="B124" t="str">
            <v>REPUESTOS IZALCO S.A DE C.V.</v>
          </cell>
        </row>
        <row r="125">
          <cell r="A125" t="str">
            <v>06142807810010</v>
          </cell>
          <cell r="B125" t="str">
            <v>TRANVA S.A DE C.V.</v>
          </cell>
        </row>
        <row r="126">
          <cell r="A126" t="str">
            <v>06142809061036</v>
          </cell>
          <cell r="B126" t="str">
            <v xml:space="preserve">DURECO DE EL SALVADOR S.A DE C.V </v>
          </cell>
        </row>
        <row r="127">
          <cell r="A127" t="str">
            <v>06142809981046</v>
          </cell>
          <cell r="B127" t="str">
            <v>CORPORACION ACME  S.A DE C.V.</v>
          </cell>
        </row>
        <row r="128">
          <cell r="A128" t="str">
            <v>06142810061058</v>
          </cell>
          <cell r="B128" t="str">
            <v xml:space="preserve">CELULOSA Y COLORANTES EL SALVADOR S.A DE C.V </v>
          </cell>
        </row>
        <row r="129">
          <cell r="A129" t="str">
            <v>06143001780012</v>
          </cell>
          <cell r="B129" t="str">
            <v xml:space="preserve">LA CASA DEL REPUESTO S.A DE C.V. </v>
          </cell>
        </row>
        <row r="130">
          <cell r="A130" t="str">
            <v>06143006991022</v>
          </cell>
          <cell r="B130" t="str">
            <v>AMERICAN PETROLEUM DE EL SALVADOR S.A DE C.V.</v>
          </cell>
        </row>
        <row r="131">
          <cell r="A131" t="str">
            <v>06143011931011</v>
          </cell>
          <cell r="B131" t="str">
            <v>DISTRIBUIDORA GRANADA S.A DE C.V</v>
          </cell>
        </row>
        <row r="132">
          <cell r="A132" t="str">
            <v>06143012871071</v>
          </cell>
          <cell r="B132" t="str">
            <v>CORINA MARGARITA SOSA DE HERNANDEZ</v>
          </cell>
        </row>
        <row r="133">
          <cell r="A133" t="str">
            <v>06143101750030</v>
          </cell>
          <cell r="B133" t="str">
            <v>PEDREDA PROTERSA, S.A DE C.V.</v>
          </cell>
        </row>
        <row r="134">
          <cell r="A134" t="str">
            <v>06143108061020</v>
          </cell>
          <cell r="B134" t="str">
            <v>PROVEEDORES DE INSUMOS DIVERSOS S.A DE C.V.</v>
          </cell>
        </row>
        <row r="135">
          <cell r="A135" t="str">
            <v>06161109771010</v>
          </cell>
          <cell r="B135" t="str">
            <v xml:space="preserve">CLAUDIA BEATRIZ PERALTA </v>
          </cell>
        </row>
        <row r="136">
          <cell r="A136" t="str">
            <v>07021712941025</v>
          </cell>
          <cell r="B136" t="str">
            <v>EMELY BEATRIZ AGUILAR MARTINEZ</v>
          </cell>
        </row>
        <row r="137">
          <cell r="A137" t="str">
            <v>08150103801010</v>
          </cell>
          <cell r="B137" t="str">
            <v>JOSE ROBERTO PINEDA HERNANDEZ</v>
          </cell>
        </row>
        <row r="138">
          <cell r="A138" t="str">
            <v>08210805530029</v>
          </cell>
          <cell r="B138" t="str">
            <v>MIGUEL NICOMEDES ANTONIO ABARCA BARRERA</v>
          </cell>
        </row>
        <row r="139">
          <cell r="A139" t="str">
            <v>08211906711010</v>
          </cell>
          <cell r="B139" t="str">
            <v>VILLALTA ALVARENGA MARCO ANTONIO</v>
          </cell>
        </row>
        <row r="140">
          <cell r="A140" t="str">
            <v>08212209761021</v>
          </cell>
          <cell r="B140" t="str">
            <v>OSCAR MAURICIO MENJIVAR</v>
          </cell>
        </row>
        <row r="141">
          <cell r="A141" t="str">
            <v>09030806550024</v>
          </cell>
          <cell r="B141" t="str">
            <v>EFRAIN MEDARDO PEÑA</v>
          </cell>
        </row>
        <row r="142">
          <cell r="A142" t="str">
            <v>09042007670016</v>
          </cell>
          <cell r="B142" t="str">
            <v>JOSE ELIAS CASTELLANOS ARTIGA</v>
          </cell>
        </row>
        <row r="143">
          <cell r="A143" t="str">
            <v>10100911580029</v>
          </cell>
          <cell r="B143" t="str">
            <v xml:space="preserve">HUGO OSSIRIS AYALA </v>
          </cell>
        </row>
        <row r="144">
          <cell r="A144" t="str">
            <v>12171609921018</v>
          </cell>
          <cell r="B144" t="str">
            <v>DISTRIBUIDORA PAREDES VELA S.A DE C.V.</v>
          </cell>
        </row>
        <row r="145">
          <cell r="A145" t="str">
            <v>12172509901024</v>
          </cell>
          <cell r="B145" t="str">
            <v>REPUESTOS Y SERVICIOS AUTOMOTRICES, S.A DE C.V.</v>
          </cell>
        </row>
        <row r="146">
          <cell r="A146" t="str">
            <v>13153101741036</v>
          </cell>
          <cell r="B146" t="str">
            <v>WILFREDO ANTONIO ARGUETA RAMOS</v>
          </cell>
        </row>
        <row r="147">
          <cell r="A147" t="str">
            <v>14052604531015</v>
          </cell>
          <cell r="B147" t="str">
            <v>MARCOS REYES PALACIOS</v>
          </cell>
        </row>
        <row r="148">
          <cell r="A148" t="str">
            <v>14152702711018</v>
          </cell>
          <cell r="B148" t="str">
            <v>OSMAR ANTONIO PORTILLO</v>
          </cell>
        </row>
        <row r="149">
          <cell r="A149" t="str">
            <v>14182903801011</v>
          </cell>
          <cell r="B149" t="str">
            <v>CARLOS ERNESTO GUTIERREZ BENITEZ</v>
          </cell>
        </row>
        <row r="150">
          <cell r="A150" t="str">
            <v>14082309500010</v>
          </cell>
          <cell r="B150" t="str">
            <v>LUIS ANTONIO BENITEZ HIDALGO</v>
          </cell>
        </row>
        <row r="151">
          <cell r="A151" t="str">
            <v>06122308121011</v>
          </cell>
          <cell r="B151" t="str">
            <v>AUTOCONTROL S.A DE C.V.</v>
          </cell>
        </row>
        <row r="152">
          <cell r="A152" t="str">
            <v>06140611870024</v>
          </cell>
          <cell r="B152" t="str">
            <v>MONOLIT DE EL SALVADOR S.A DE C.V.</v>
          </cell>
        </row>
        <row r="153">
          <cell r="A153" t="str">
            <v>06142809931049</v>
          </cell>
          <cell r="B153" t="str">
            <v>GENERAL DE VEHICULOS S.A DE C.V.</v>
          </cell>
        </row>
        <row r="154">
          <cell r="A154" t="str">
            <v>06141612021044</v>
          </cell>
          <cell r="B154" t="str">
            <v>LUIGEMI S.A DE C.V.</v>
          </cell>
        </row>
        <row r="155">
          <cell r="A155" t="str">
            <v>02101809761019</v>
          </cell>
          <cell r="B155" t="str">
            <v>ALEJANDRO FRANCISCO MONTOYA GIRON</v>
          </cell>
        </row>
        <row r="156">
          <cell r="A156" t="str">
            <v>06140207670045</v>
          </cell>
          <cell r="B156" t="str">
            <v>MARIO ALBERTO MIRANDA FONSECA</v>
          </cell>
        </row>
        <row r="157">
          <cell r="A157" t="str">
            <v>06142904630160</v>
          </cell>
          <cell r="B157" t="str">
            <v>ASETCA</v>
          </cell>
        </row>
        <row r="158">
          <cell r="A158" t="str">
            <v>06141511720027</v>
          </cell>
          <cell r="B158" t="str">
            <v xml:space="preserve">SUPER REPUESTOS EL SALVADOR </v>
          </cell>
        </row>
        <row r="159">
          <cell r="A159" t="str">
            <v>06141708001052</v>
          </cell>
          <cell r="B159" t="str">
            <v>SERTRACEN S.A DE C.V.</v>
          </cell>
        </row>
        <row r="160">
          <cell r="A160" t="str">
            <v>06141205111012</v>
          </cell>
          <cell r="B160" t="str">
            <v>CORPORACION LEMUS S.A DE C.V.</v>
          </cell>
        </row>
        <row r="161">
          <cell r="A161" t="str">
            <v>06140204810014</v>
          </cell>
          <cell r="B161" t="str">
            <v>MUNFRE S.A DE C.V.</v>
          </cell>
        </row>
        <row r="162">
          <cell r="A162" t="str">
            <v>02102203191019</v>
          </cell>
          <cell r="B162" t="str">
            <v>REPUESTOS ALSAN S.A DE C.V.</v>
          </cell>
        </row>
        <row r="163">
          <cell r="A163" t="str">
            <v>06140202111023</v>
          </cell>
          <cell r="B163" t="str">
            <v>REPUESTOS E IMPORTACIONES ACEITUNO</v>
          </cell>
        </row>
        <row r="164">
          <cell r="A164" t="str">
            <v>06141502131049</v>
          </cell>
          <cell r="B164" t="str">
            <v>LLANTAS Y ACCESORIOS S.A DE C.V.</v>
          </cell>
        </row>
        <row r="165">
          <cell r="A165" t="str">
            <v>06141707870010</v>
          </cell>
          <cell r="B165" t="str">
            <v>MYERS DE EL SALVADOR S.A DE C.V.</v>
          </cell>
        </row>
        <row r="166">
          <cell r="A166" t="str">
            <v>06010811680011</v>
          </cell>
          <cell r="B166" t="str">
            <v>JOSE MARIA SALINAS DERAS</v>
          </cell>
        </row>
        <row r="167">
          <cell r="A167" t="str">
            <v>06140103031026</v>
          </cell>
          <cell r="B167" t="str">
            <v>CLUTCH EXPRESS S.A DE C.V.</v>
          </cell>
        </row>
        <row r="168">
          <cell r="A168" t="str">
            <v>06142204860027</v>
          </cell>
          <cell r="B168" t="str">
            <v>MAURICIO NAPOLEON S.A DE C.V.</v>
          </cell>
        </row>
        <row r="169">
          <cell r="A169" t="str">
            <v>06141702660013</v>
          </cell>
          <cell r="B169" t="str">
            <v>ALSI S.A DE C.V.</v>
          </cell>
        </row>
        <row r="170">
          <cell r="A170" t="str">
            <v>06141202620014</v>
          </cell>
          <cell r="B170" t="str">
            <v>SEGUROS E INVERSIONES S.A</v>
          </cell>
        </row>
        <row r="171">
          <cell r="A171" t="str">
            <v>06142307091063</v>
          </cell>
          <cell r="B171" t="str">
            <v>CENTROAMERICA COMERCIAL S.A DE C.V.</v>
          </cell>
        </row>
        <row r="172">
          <cell r="A172" t="str">
            <v>06142209111080</v>
          </cell>
          <cell r="B172" t="str">
            <v>REFILL S.A DE C.V.</v>
          </cell>
        </row>
        <row r="173">
          <cell r="A173" t="str">
            <v>11220301630016</v>
          </cell>
          <cell r="B173" t="str">
            <v>DINA DEL CARMEN SARAVIA DE ARGUETA</v>
          </cell>
        </row>
        <row r="174">
          <cell r="A174" t="str">
            <v>06140304941160</v>
          </cell>
          <cell r="B174" t="str">
            <v>DANIEL ALBETO RUBIO CARCAMO</v>
          </cell>
        </row>
        <row r="175">
          <cell r="A175" t="str">
            <v>06141901191039</v>
          </cell>
          <cell r="B175" t="str">
            <v>BODEGA DE COLORES SANTO S.A DE C.V.</v>
          </cell>
        </row>
        <row r="176">
          <cell r="A176" t="str">
            <v>06141909001034</v>
          </cell>
          <cell r="B176" t="str">
            <v>RAMIREZ VENTURA S.A DE C.V.</v>
          </cell>
        </row>
        <row r="177">
          <cell r="A177" t="str">
            <v>05110205951057</v>
          </cell>
          <cell r="B177" t="str">
            <v>MELIZA ORTIZ PEDROZA</v>
          </cell>
        </row>
        <row r="178">
          <cell r="A178" t="str">
            <v>10091907771010</v>
          </cell>
          <cell r="B178" t="str">
            <v>MIRIAN GAMEZ DE MENJIVAR</v>
          </cell>
        </row>
        <row r="179">
          <cell r="A179" t="str">
            <v>05032807091015</v>
          </cell>
          <cell r="B179" t="str">
            <v>VARRELL S.A DE C.V.</v>
          </cell>
        </row>
        <row r="180">
          <cell r="A180" t="str">
            <v>05021701781010</v>
          </cell>
          <cell r="B180" t="str">
            <v>RENE IVAN LOPEZ ALAS</v>
          </cell>
        </row>
        <row r="181">
          <cell r="A181" t="str">
            <v>02102506011013</v>
          </cell>
          <cell r="B181" t="str">
            <v>SERVI REPUESTOS S.A DE C.V.</v>
          </cell>
        </row>
        <row r="182">
          <cell r="A182" t="str">
            <v>06141709881013</v>
          </cell>
          <cell r="B182" t="str">
            <v>ABASTECEDORA INDUSTRIAL S.A DE C.V.</v>
          </cell>
        </row>
        <row r="183">
          <cell r="A183" t="str">
            <v>96150710591021</v>
          </cell>
          <cell r="B183" t="str">
            <v>IVAN ANTONIO EUGARRIOS PEREZ</v>
          </cell>
        </row>
        <row r="184">
          <cell r="A184" t="str">
            <v>06142212650014</v>
          </cell>
          <cell r="B184" t="str">
            <v>FASANI S.A DE C.V</v>
          </cell>
        </row>
        <row r="185">
          <cell r="A185" t="str">
            <v>06143005051069</v>
          </cell>
          <cell r="B185" t="str">
            <v>PROAGROFE S.A DE C.V.</v>
          </cell>
        </row>
        <row r="186">
          <cell r="A186" t="str">
            <v>06140101670050</v>
          </cell>
          <cell r="B186" t="str">
            <v>NELSON ANTONIO DOÑAN</v>
          </cell>
        </row>
        <row r="187">
          <cell r="A187" t="str">
            <v>06142708101053</v>
          </cell>
          <cell r="B187" t="str">
            <v>GRUPO NSV S.A DE C.V.</v>
          </cell>
        </row>
        <row r="188">
          <cell r="A188" t="str">
            <v>06142909951047</v>
          </cell>
          <cell r="B188" t="str">
            <v>FARLAB S.A DE C.V.</v>
          </cell>
        </row>
        <row r="189">
          <cell r="A189" t="str">
            <v>10092504680019</v>
          </cell>
          <cell r="B189" t="str">
            <v>ALFREDO ANTONIO RODRIGUEZ DURAN</v>
          </cell>
        </row>
        <row r="190">
          <cell r="A190" t="str">
            <v>06140510091041</v>
          </cell>
          <cell r="B190" t="str">
            <v>DISTRIBUIDORA MARANATHA S.A DE C.V.</v>
          </cell>
        </row>
        <row r="191">
          <cell r="A191" t="str">
            <v>06142403071030</v>
          </cell>
          <cell r="B191" t="str">
            <v>VISOR S.A DE C.V.</v>
          </cell>
        </row>
        <row r="192">
          <cell r="A192" t="str">
            <v>06140210081052</v>
          </cell>
          <cell r="B192" t="str">
            <v>FERRETERIA EPA S.A DE C.V.</v>
          </cell>
        </row>
        <row r="193">
          <cell r="A193" t="str">
            <v>06142710761257</v>
          </cell>
          <cell r="B193" t="str">
            <v>SANDRA YANETH PEÑATE DE GUZMAN</v>
          </cell>
        </row>
        <row r="194">
          <cell r="A194" t="str">
            <v>06141902091038</v>
          </cell>
          <cell r="B194" t="str">
            <v>PRODYLAB S.A DE C.V.</v>
          </cell>
        </row>
        <row r="195">
          <cell r="A195" t="str">
            <v>14080506360015</v>
          </cell>
          <cell r="B195" t="str">
            <v>LUIS ALFREDO VENTURA ELVIR</v>
          </cell>
        </row>
        <row r="196">
          <cell r="A196" t="str">
            <v>06143110181121</v>
          </cell>
          <cell r="B196" t="str">
            <v>COMPETROL S.A DE C.V.</v>
          </cell>
        </row>
        <row r="197">
          <cell r="A197" t="str">
            <v>06143107620016</v>
          </cell>
          <cell r="B197" t="str">
            <v>REPUESTOS DIDEA S.A DE C.V.</v>
          </cell>
        </row>
        <row r="198">
          <cell r="A198" t="str">
            <v>06191411771018</v>
          </cell>
          <cell r="B198" t="str">
            <v>WILLIAN ERNESTO BARRIENTOS</v>
          </cell>
        </row>
        <row r="199">
          <cell r="A199" t="str">
            <v>06143008061057</v>
          </cell>
          <cell r="B199" t="str">
            <v>OCON S.A DE C.V.</v>
          </cell>
        </row>
        <row r="200">
          <cell r="A200" t="str">
            <v>06141901001027</v>
          </cell>
          <cell r="B200" t="str">
            <v>SERVICIOS ESPECIALIZADOS S.A DE C.V.</v>
          </cell>
        </row>
        <row r="201">
          <cell r="A201" t="str">
            <v>06142911101042</v>
          </cell>
          <cell r="B201" t="str">
            <v>INVERSIONES CAPITOL S.A DE C.V.</v>
          </cell>
        </row>
        <row r="202">
          <cell r="A202" t="str">
            <v>06141709011035</v>
          </cell>
          <cell r="B202" t="str">
            <v>IMPORTADORA MANHATTAN S.A DE C.V.</v>
          </cell>
        </row>
        <row r="203">
          <cell r="A203" t="str">
            <v>06142501101070</v>
          </cell>
          <cell r="B203" t="str">
            <v>SERVICIOS Y LOGISTICA DE CARGA WALNYS</v>
          </cell>
        </row>
        <row r="204">
          <cell r="A204" t="str">
            <v>06141410901506</v>
          </cell>
          <cell r="B204" t="str">
            <v>ARTERIA ESTUDIO</v>
          </cell>
        </row>
        <row r="205">
          <cell r="A205" t="str">
            <v>06141808941052</v>
          </cell>
          <cell r="B205" t="str">
            <v>CASA MUÑOZ S.A DE C.V.</v>
          </cell>
        </row>
        <row r="206">
          <cell r="A206" t="str">
            <v>06140611800022</v>
          </cell>
          <cell r="B206" t="str">
            <v>LABORATORIOS SUIZOS S.A DE C.V.</v>
          </cell>
        </row>
        <row r="207">
          <cell r="A207" t="str">
            <v>05112311161017</v>
          </cell>
          <cell r="B207" t="str">
            <v>PAMELA BEAUTY SUPPLY S.A DE C.V.</v>
          </cell>
        </row>
        <row r="208">
          <cell r="A208" t="str">
            <v>06141603991030</v>
          </cell>
          <cell r="B208" t="str">
            <v>PRICEMART EL SALVADOR S.A DE C.V.</v>
          </cell>
        </row>
        <row r="209">
          <cell r="A209" t="str">
            <v>06143107670019</v>
          </cell>
          <cell r="B209" t="str">
            <v>CASA AMA S.A DE C.V.</v>
          </cell>
        </row>
        <row r="210">
          <cell r="A210" t="str">
            <v>06141408850049</v>
          </cell>
          <cell r="B210" t="str">
            <v>CORPORACION DE METALES S.A DE C.V.</v>
          </cell>
        </row>
        <row r="211">
          <cell r="A211" t="str">
            <v>06140404001025</v>
          </cell>
          <cell r="B211" t="str">
            <v>SERVITEK S.A DE C.V.</v>
          </cell>
        </row>
        <row r="212">
          <cell r="A212" t="str">
            <v>12171306680010</v>
          </cell>
          <cell r="B212" t="str">
            <v>GRUPO Q EL SALVADOR S.A DE C.V.</v>
          </cell>
        </row>
        <row r="213">
          <cell r="A213" t="str">
            <v>05102905901015</v>
          </cell>
          <cell r="B213" t="str">
            <v>CRISTIAN ERICSON MONTERROSA GOMEZ</v>
          </cell>
        </row>
        <row r="214">
          <cell r="A214" t="str">
            <v>06141104780023</v>
          </cell>
          <cell r="B214" t="str">
            <v>COPLASA S.A DE C.V.</v>
          </cell>
        </row>
        <row r="215">
          <cell r="A215" t="str">
            <v>14070503650018</v>
          </cell>
          <cell r="B215" t="str">
            <v>CARLOS DANIS RAMIREZ VENTURA</v>
          </cell>
        </row>
        <row r="216">
          <cell r="A216" t="str">
            <v>06141105951030</v>
          </cell>
          <cell r="B216" t="str">
            <v>SOLUCIONES S.A DE C.V.</v>
          </cell>
        </row>
        <row r="217">
          <cell r="A217" t="str">
            <v>11180112320023</v>
          </cell>
          <cell r="B217" t="str">
            <v xml:space="preserve">MARTA HERMINIA MARTINEZ </v>
          </cell>
        </row>
        <row r="218">
          <cell r="A218" t="str">
            <v>06142208921011</v>
          </cell>
          <cell r="B218" t="str">
            <v>IMPORT CARS S.A DE C.V.</v>
          </cell>
        </row>
        <row r="219">
          <cell r="A219" t="str">
            <v>06141501590019</v>
          </cell>
          <cell r="B219" t="str">
            <v>LA IBERICA S.A DE C.V.</v>
          </cell>
        </row>
        <row r="220">
          <cell r="A220" t="str">
            <v>06142603721196</v>
          </cell>
          <cell r="B220" t="str">
            <v>JOSE NEFTALI HERNANDEZ SANCHEZ</v>
          </cell>
        </row>
        <row r="221">
          <cell r="A221" t="str">
            <v>06142407500017</v>
          </cell>
          <cell r="B221" t="str">
            <v>GUILLERMO E. MIGUEL B.</v>
          </cell>
        </row>
        <row r="222">
          <cell r="A222" t="str">
            <v>06142312610117</v>
          </cell>
          <cell r="B222" t="str">
            <v>RODRIGO ANTONIO ARGUETA ECHEGOYEN</v>
          </cell>
        </row>
        <row r="223">
          <cell r="A223" t="str">
            <v>06143108911074</v>
          </cell>
          <cell r="B223" t="str">
            <v>EDUARDO JAVIER ROCHAC FERRUFINO</v>
          </cell>
        </row>
        <row r="224">
          <cell r="A224" t="str">
            <v>02102311620052</v>
          </cell>
          <cell r="B224" t="str">
            <v xml:space="preserve">ANGEL MAURICIO TRUJILLO </v>
          </cell>
        </row>
        <row r="225">
          <cell r="A225" t="str">
            <v>06142803931012</v>
          </cell>
          <cell r="B225" t="str">
            <v>AUTOMATIZACION Y CONTROL INDUSTRIAL</v>
          </cell>
        </row>
        <row r="226">
          <cell r="A226" t="str">
            <v>06082511590014</v>
          </cell>
          <cell r="B226" t="str">
            <v>CARLOS ERNESTO MEJIA RIVAS</v>
          </cell>
        </row>
        <row r="227">
          <cell r="A227" t="str">
            <v>06141101690011</v>
          </cell>
          <cell r="B227" t="str">
            <v>CALLEJA S.A DE C.V.</v>
          </cell>
        </row>
        <row r="228">
          <cell r="A228" t="str">
            <v>04330307590010</v>
          </cell>
          <cell r="B228" t="str">
            <v>MARIA ISABEL AVELAR</v>
          </cell>
        </row>
        <row r="229">
          <cell r="A229" t="str">
            <v>06140701091041</v>
          </cell>
          <cell r="B229" t="str">
            <v>INVERSIONES ACEITUNO S.A DE C.V.</v>
          </cell>
        </row>
        <row r="230">
          <cell r="A230" t="str">
            <v>06141106071025</v>
          </cell>
          <cell r="B230" t="str">
            <v>FARMACIAS EUROPEAS</v>
          </cell>
        </row>
        <row r="231">
          <cell r="A231" t="str">
            <v>06143101550016</v>
          </cell>
          <cell r="B231" t="str">
            <v xml:space="preserve">BANCO AGRICOLA, S.A </v>
          </cell>
        </row>
        <row r="232">
          <cell r="A232" t="str">
            <v>12171906520017</v>
          </cell>
          <cell r="B232" t="str">
            <v>RAFAEL RENE CANALES PINAUD</v>
          </cell>
        </row>
        <row r="233">
          <cell r="A233" t="str">
            <v>06140910131034</v>
          </cell>
          <cell r="B233" t="str">
            <v>PRONEGOCIOS S.A DE C.V.</v>
          </cell>
        </row>
        <row r="234">
          <cell r="A234" t="str">
            <v>06140607921022</v>
          </cell>
          <cell r="B234" t="str">
            <v>DISTRIBUIDORA JAR S.A DE C.V.</v>
          </cell>
        </row>
        <row r="235">
          <cell r="A235" t="str">
            <v>06040302650016</v>
          </cell>
          <cell r="B235" t="str">
            <v>ULISES OLMEDO SANCHEZ</v>
          </cell>
        </row>
        <row r="236">
          <cell r="A236" t="str">
            <v>06142904720020</v>
          </cell>
          <cell r="B236" t="str">
            <v>TIENDA MORENA S.A DE C.V.</v>
          </cell>
        </row>
        <row r="237">
          <cell r="A237" t="str">
            <v>06142908171021</v>
          </cell>
          <cell r="B237" t="str">
            <v>JOPEGALAMB. S.A DE C.V.</v>
          </cell>
        </row>
        <row r="238">
          <cell r="A238" t="str">
            <v>06141706141027</v>
          </cell>
          <cell r="B238" t="str">
            <v>GRUPO ENDO S.A DE C.V.</v>
          </cell>
        </row>
        <row r="239">
          <cell r="A239" t="str">
            <v>06142011151036</v>
          </cell>
          <cell r="B239" t="str">
            <v>IMPORTACIONES LEON S.A DE C.V.</v>
          </cell>
        </row>
        <row r="240">
          <cell r="A240" t="str">
            <v>06143005151012</v>
          </cell>
          <cell r="B240" t="str">
            <v>CONEXIONES DEL PACIFICO S.A DE C.V.</v>
          </cell>
        </row>
        <row r="241">
          <cell r="A241" t="str">
            <v>06142908131038</v>
          </cell>
          <cell r="B241" t="str">
            <v>MEILUO TRADING S.A DE C.V.</v>
          </cell>
        </row>
        <row r="242">
          <cell r="A242" t="str">
            <v>09061901771024</v>
          </cell>
          <cell r="B242" t="str">
            <v>MARTHA TORRES LOPEZ</v>
          </cell>
        </row>
        <row r="243">
          <cell r="A243" t="str">
            <v>14152005551010</v>
          </cell>
          <cell r="B243" t="str">
            <v>FRANCISCO ANTONIO FLORES</v>
          </cell>
        </row>
        <row r="244">
          <cell r="A244" t="str">
            <v>06140102021043</v>
          </cell>
          <cell r="B244" t="str">
            <v>INVERSIONES GIBRALTAR S.A DE C.V.</v>
          </cell>
        </row>
        <row r="245">
          <cell r="A245" t="str">
            <v>06141310881010</v>
          </cell>
          <cell r="B245" t="str">
            <v>TRANSPORT S.A DE C.V.</v>
          </cell>
        </row>
        <row r="246">
          <cell r="A246" t="str">
            <v>06140302981017</v>
          </cell>
          <cell r="B246" t="str">
            <v>SERVICIOS PROFESIONALES DE MAQUINARIA</v>
          </cell>
        </row>
        <row r="247">
          <cell r="A247" t="str">
            <v>06141604071016</v>
          </cell>
          <cell r="B247" t="str">
            <v>CARS LAND S.A DE C.V.</v>
          </cell>
        </row>
        <row r="248">
          <cell r="A248" t="str">
            <v>06140103750012</v>
          </cell>
          <cell r="B248" t="str">
            <v>ALMACENES DE REPUESTOS MONTERREY</v>
          </cell>
        </row>
        <row r="249">
          <cell r="A249" t="str">
            <v>06141507131039</v>
          </cell>
          <cell r="B249" t="str">
            <v>AUTOZAMA S.A DE C.V.</v>
          </cell>
        </row>
        <row r="250">
          <cell r="A250" t="str">
            <v>06140703530140</v>
          </cell>
          <cell r="B250" t="str">
            <v>H. BARON S.A DE C.V.</v>
          </cell>
        </row>
        <row r="251">
          <cell r="A251" t="str">
            <v>06140106710037</v>
          </cell>
          <cell r="B251" t="str">
            <v>CENTRO DE RESORTES S.A DE C.V.</v>
          </cell>
        </row>
        <row r="252">
          <cell r="A252" t="str">
            <v>14041507881018</v>
          </cell>
          <cell r="B252" t="str">
            <v>OSCAR ALEJANDRO ALVARENGA BONILLA</v>
          </cell>
        </row>
        <row r="253">
          <cell r="A253" t="str">
            <v>06141501101073</v>
          </cell>
          <cell r="B253" t="str">
            <v>ROSA AUTOPARTS S.A DE C.V.</v>
          </cell>
        </row>
        <row r="254">
          <cell r="A254" t="str">
            <v>06142101860018</v>
          </cell>
          <cell r="B254" t="str">
            <v>VILLAVAR S.A DE C.V.</v>
          </cell>
        </row>
        <row r="255">
          <cell r="A255" t="str">
            <v>06140302851016</v>
          </cell>
          <cell r="B255" t="str">
            <v xml:space="preserve">ABREGO MULTISERVICIOS </v>
          </cell>
        </row>
        <row r="256">
          <cell r="A256" t="str">
            <v>06141105101010</v>
          </cell>
          <cell r="B256" t="str">
            <v>CARGOMANIA S.A DE C.V.</v>
          </cell>
        </row>
        <row r="257">
          <cell r="A257" t="str">
            <v>20217243259</v>
          </cell>
          <cell r="B257" t="str">
            <v>LATCO INTERNACIONAL INC</v>
          </cell>
        </row>
        <row r="258">
          <cell r="A258" t="str">
            <v>06143107971090</v>
          </cell>
          <cell r="B258" t="str">
            <v>OPERADORA DEL SUR S.A DE C.V.</v>
          </cell>
        </row>
        <row r="259">
          <cell r="A259" t="str">
            <v>04310608891017</v>
          </cell>
          <cell r="B259" t="str">
            <v>SALVADOR ERNESTO GALAN</v>
          </cell>
        </row>
        <row r="260">
          <cell r="A260" t="str">
            <v>05110606161016</v>
          </cell>
          <cell r="B260" t="str">
            <v>ZONA DIGITAL, S.A. DE C.V.</v>
          </cell>
        </row>
        <row r="261">
          <cell r="A261" t="str">
            <v>05172512691017</v>
          </cell>
          <cell r="B261" t="str">
            <v>SUSY DEL CARMEN SOLORZANO DE FIGUERO</v>
          </cell>
        </row>
        <row r="262">
          <cell r="A262" t="str">
            <v>06140307951051</v>
          </cell>
          <cell r="B262" t="str">
            <v>ROCELI CONSULTORES, S.A DE C.V.</v>
          </cell>
        </row>
        <row r="263">
          <cell r="A263" t="str">
            <v>06140703091022</v>
          </cell>
          <cell r="B263" t="str">
            <v>GRUPO L&amp;J, S.A. DE C.V.</v>
          </cell>
        </row>
        <row r="264">
          <cell r="A264" t="str">
            <v>06141310941110</v>
          </cell>
          <cell r="B264" t="str">
            <v>PLAZA MERLIOT</v>
          </cell>
        </row>
        <row r="265">
          <cell r="A265" t="str">
            <v>06141311741092</v>
          </cell>
          <cell r="B265" t="str">
            <v>ROSA MIRIAM GONZALEZ DE ROMERO</v>
          </cell>
        </row>
        <row r="266">
          <cell r="A266" t="str">
            <v>06141911121047</v>
          </cell>
          <cell r="B266" t="str">
            <v>ALFARN, S.A. DE C.V.</v>
          </cell>
        </row>
        <row r="267">
          <cell r="A267" t="str">
            <v>06142011101020</v>
          </cell>
          <cell r="B267" t="str">
            <v>TECNOMOVIL</v>
          </cell>
        </row>
        <row r="268">
          <cell r="A268" t="str">
            <v>06142012121033</v>
          </cell>
          <cell r="B268" t="str">
            <v>INVERSIONES ULTRAMAR</v>
          </cell>
        </row>
        <row r="269">
          <cell r="A269" t="str">
            <v>06140810151020</v>
          </cell>
          <cell r="B269" t="str">
            <v>ISHOP EL SALVADOR S.A DE C.V.</v>
          </cell>
        </row>
        <row r="270">
          <cell r="A270" t="str">
            <v>06142812111010</v>
          </cell>
          <cell r="B270" t="str">
            <v>PUBLIMAX PROMOS S.A DE C.V.</v>
          </cell>
        </row>
        <row r="271">
          <cell r="A271" t="str">
            <v>06141502201020</v>
          </cell>
          <cell r="B271" t="str">
            <v>J Y A S.A DE C.V.</v>
          </cell>
        </row>
        <row r="272">
          <cell r="A272" t="str">
            <v>06142611141050</v>
          </cell>
          <cell r="B272" t="str">
            <v>GRUPO CENTRA S.A DE C.V.</v>
          </cell>
        </row>
        <row r="273">
          <cell r="A273" t="str">
            <v>08130203001010</v>
          </cell>
          <cell r="B273" t="str">
            <v>INTCOMEX S.A DE C.V.</v>
          </cell>
        </row>
        <row r="274">
          <cell r="A274" t="str">
            <v>05020712861028</v>
          </cell>
          <cell r="B274" t="str">
            <v>GARDENIA FLOR DE MARIA LOPEZ</v>
          </cell>
        </row>
        <row r="275">
          <cell r="A275" t="str">
            <v>06141204840017</v>
          </cell>
          <cell r="B275" t="str">
            <v>RECINOS SCHONBORN S.A DE C.V.</v>
          </cell>
        </row>
        <row r="276">
          <cell r="A276" t="str">
            <v>06140106700019</v>
          </cell>
          <cell r="B276" t="str">
            <v>F.A. DALTON Y CO</v>
          </cell>
        </row>
        <row r="277">
          <cell r="A277" t="str">
            <v>06141208131022</v>
          </cell>
          <cell r="B277" t="str">
            <v>MOTORES Y VEHICULOS S.A DE C.V.</v>
          </cell>
        </row>
        <row r="278">
          <cell r="A278" t="str">
            <v>03152712881017</v>
          </cell>
          <cell r="B278" t="str">
            <v>ALSEDI S.A DE C.V.</v>
          </cell>
        </row>
        <row r="279">
          <cell r="A279" t="str">
            <v>06142102971044</v>
          </cell>
          <cell r="B279" t="str">
            <v>COMPAÑÍA TELECOMUNICACIONES DE LE SALVADOR</v>
          </cell>
        </row>
        <row r="280">
          <cell r="A280" t="str">
            <v>06143010031041</v>
          </cell>
          <cell r="B280" t="str">
            <v>HOSPITAL DE LA PIEL S.A DE C.V.</v>
          </cell>
        </row>
        <row r="281">
          <cell r="A281" t="str">
            <v>06140104680029</v>
          </cell>
          <cell r="B281" t="str">
            <v>SERVICIO AGRICOLA SALVADOREÑO S.A DE C.V</v>
          </cell>
        </row>
        <row r="282">
          <cell r="A282" t="str">
            <v>03151705191025</v>
          </cell>
          <cell r="B282" t="str">
            <v>SUMINISTROS ELECTRICOS Y TECNOENERGIA S.A DE C.V.</v>
          </cell>
        </row>
        <row r="283">
          <cell r="A283" t="str">
            <v>06140301081039</v>
          </cell>
          <cell r="B283" t="str">
            <v>LA CASA DE LAS BATERIAS S.A DE C.V.</v>
          </cell>
        </row>
        <row r="284">
          <cell r="A284" t="str">
            <v>06140106131048</v>
          </cell>
          <cell r="B284" t="str">
            <v>ATCASAL DE EL SALVADOR</v>
          </cell>
        </row>
        <row r="285">
          <cell r="A285" t="str">
            <v>08191209580014</v>
          </cell>
          <cell r="B285" t="str">
            <v>TRINIDAD HERNANDEZ MOLINA</v>
          </cell>
        </row>
        <row r="286">
          <cell r="A286" t="str">
            <v>07021404520020</v>
          </cell>
          <cell r="B286" t="str">
            <v>NELSON EDY MEJIA OSORIO</v>
          </cell>
        </row>
        <row r="287">
          <cell r="A287" t="str">
            <v>07162602711019</v>
          </cell>
          <cell r="B287" t="str">
            <v>FREDY GUILLERMO CACERES RAFAELANO</v>
          </cell>
        </row>
        <row r="288">
          <cell r="A288" t="str">
            <v>06140107690022</v>
          </cell>
          <cell r="B288" t="str">
            <v>CASA RIVAS S.A DE C.V.</v>
          </cell>
        </row>
        <row r="289">
          <cell r="A289" t="str">
            <v>05111408191011</v>
          </cell>
          <cell r="B289" t="str">
            <v>REPUESTOS CASTILLO S.A DE C.V.</v>
          </cell>
        </row>
        <row r="290">
          <cell r="A290" t="str">
            <v>05112011121013</v>
          </cell>
          <cell r="B290" t="str">
            <v>CENTRO DE DIAGNOSTICO Y EMISIONES DE EL SALVADOR</v>
          </cell>
        </row>
        <row r="291">
          <cell r="A291" t="str">
            <v>03120110741010</v>
          </cell>
          <cell r="B291" t="str">
            <v>JOSE FRANCISCO RIVAS</v>
          </cell>
        </row>
        <row r="292">
          <cell r="A292" t="str">
            <v>06140510560017</v>
          </cell>
          <cell r="B292" t="str">
            <v>PROYECTOS INDUSTRIALES S.A DE C.V.</v>
          </cell>
        </row>
        <row r="293">
          <cell r="A293" t="str">
            <v>05192207731018</v>
          </cell>
          <cell r="B293" t="str">
            <v>GERARDO ANTONIO MARTINEZ AMAYA</v>
          </cell>
        </row>
        <row r="294">
          <cell r="A294" t="str">
            <v>06142801880014</v>
          </cell>
          <cell r="B294" t="str">
            <v>PROCESADORA Y DISTRIBUIDORA NACIONAL S.A DE C.V.</v>
          </cell>
        </row>
        <row r="295">
          <cell r="A295" t="str">
            <v>04070802600010</v>
          </cell>
          <cell r="B295" t="str">
            <v>JOSE ELIAS ESCOBAR ROMERO</v>
          </cell>
        </row>
        <row r="296">
          <cell r="A296" t="str">
            <v>06142401061038</v>
          </cell>
          <cell r="B296" t="str">
            <v>LOS FRENOS S.A DE C.V.</v>
          </cell>
        </row>
        <row r="297">
          <cell r="A297" t="str">
            <v>05030502570014</v>
          </cell>
          <cell r="B297" t="str">
            <v>LAURA LOPEZ PEREZ</v>
          </cell>
        </row>
        <row r="298">
          <cell r="A298" t="str">
            <v>06141101181086</v>
          </cell>
          <cell r="B298" t="str">
            <v>LABCA</v>
          </cell>
        </row>
        <row r="299">
          <cell r="A299" t="str">
            <v>06142005091013</v>
          </cell>
          <cell r="B299" t="str">
            <v>ACAR S.A DE C.V.</v>
          </cell>
        </row>
        <row r="300">
          <cell r="A300" t="str">
            <v>02102603710016</v>
          </cell>
          <cell r="B300" t="str">
            <v>RAF S.A DE C.V.</v>
          </cell>
        </row>
        <row r="301">
          <cell r="A301" t="str">
            <v>06142603520108</v>
          </cell>
          <cell r="B301" t="str">
            <v>OSCAR ATILIO PLEITEZ JUAREZ</v>
          </cell>
        </row>
        <row r="302">
          <cell r="A302" t="str">
            <v>06140309760011</v>
          </cell>
          <cell r="B302" t="str">
            <v>PRODUCTOS TECNOLOGICOS</v>
          </cell>
        </row>
        <row r="303">
          <cell r="A303" t="str">
            <v>06141612061020</v>
          </cell>
          <cell r="B303" t="str">
            <v>DE LA PEÑA S.A DE C.V.</v>
          </cell>
        </row>
        <row r="304">
          <cell r="A304" t="str">
            <v>03012912811025</v>
          </cell>
          <cell r="B304" t="str">
            <v>JOSE EZEQUIEL AGUILAR PINEDA</v>
          </cell>
        </row>
        <row r="305">
          <cell r="A305" t="str">
            <v>05111504991010</v>
          </cell>
          <cell r="B305" t="str">
            <v>FERNANDA DAMARIS MENENDEZ ACOSTA</v>
          </cell>
        </row>
        <row r="306">
          <cell r="A306" t="str">
            <v>01071311731015</v>
          </cell>
          <cell r="B306" t="str">
            <v>LUIS ANGEL JIMENEZ BENITEZ</v>
          </cell>
        </row>
        <row r="307">
          <cell r="A307" t="str">
            <v>06141104191015</v>
          </cell>
          <cell r="B307" t="str">
            <v>DISTRIBUCIONES DCE EL SALVADOR</v>
          </cell>
        </row>
        <row r="308">
          <cell r="A308" t="str">
            <v>05061006761019</v>
          </cell>
          <cell r="B308" t="str">
            <v>ALEXANDER PERES MELARA</v>
          </cell>
        </row>
        <row r="309">
          <cell r="A309" t="str">
            <v>06142002121043</v>
          </cell>
          <cell r="B309" t="str">
            <v>PACK MAN S.A DE C.V.</v>
          </cell>
        </row>
        <row r="310">
          <cell r="A310" t="str">
            <v>06141407081042</v>
          </cell>
          <cell r="B310" t="str">
            <v>MADERAS EL TABLON S.A DE C.V.</v>
          </cell>
        </row>
        <row r="311">
          <cell r="A311" t="str">
            <v>06142709121040</v>
          </cell>
          <cell r="B311" t="str">
            <v>UNIVERSAL ENTERPRISE, S.A DE C.V.</v>
          </cell>
        </row>
        <row r="312">
          <cell r="A312" t="str">
            <v>06142901600027</v>
          </cell>
          <cell r="B312" t="str">
            <v>TOBIAS CHAVEZ MAYORGA</v>
          </cell>
        </row>
        <row r="313">
          <cell r="A313" t="str">
            <v>06141609031012</v>
          </cell>
          <cell r="B313" t="str">
            <v>COMLUB, S.A DE C.V.</v>
          </cell>
        </row>
        <row r="314">
          <cell r="A314" t="str">
            <v>06190311821020</v>
          </cell>
          <cell r="B314" t="str">
            <v>RICARDO ANTONIO GONZALEZ ESCOBAR</v>
          </cell>
        </row>
        <row r="315">
          <cell r="A315" t="str">
            <v>06141306081050</v>
          </cell>
          <cell r="B315" t="str">
            <v>TECNO DIAGNOSTICA DE EL SALVADOR</v>
          </cell>
        </row>
        <row r="316">
          <cell r="A316" t="str">
            <v>05012910941018</v>
          </cell>
          <cell r="B316" t="str">
            <v>ECOIM, S.A DE C.V.</v>
          </cell>
        </row>
        <row r="317">
          <cell r="A317" t="str">
            <v>12151607530013</v>
          </cell>
          <cell r="B317" t="str">
            <v>NORBERTO GOMEZ CAMPOS</v>
          </cell>
        </row>
        <row r="318">
          <cell r="A318" t="str">
            <v>06141211141047</v>
          </cell>
          <cell r="B318" t="str">
            <v>THE COFFE NET S.A DE C.V.</v>
          </cell>
        </row>
        <row r="319">
          <cell r="A319" t="str">
            <v>06142610770020</v>
          </cell>
          <cell r="B319" t="str">
            <v>CASTELLA SAGARRA S.A DE C.V.</v>
          </cell>
        </row>
        <row r="320">
          <cell r="A320" t="str">
            <v>11092509810011</v>
          </cell>
          <cell r="B320" t="str">
            <v xml:space="preserve">COOPERATIVA DE CAFICULTORES JUCUAPENSE </v>
          </cell>
        </row>
        <row r="321">
          <cell r="A321" t="str">
            <v>06140202181064</v>
          </cell>
          <cell r="B321" t="str">
            <v>RUTA CINCO CERO S.A DE C.V.</v>
          </cell>
        </row>
        <row r="322">
          <cell r="A322" t="str">
            <v>06142910901371</v>
          </cell>
          <cell r="B322" t="str">
            <v>WALTHER ASTUL TORREZ DIAZ</v>
          </cell>
        </row>
        <row r="323">
          <cell r="A323" t="str">
            <v>06141003951019</v>
          </cell>
          <cell r="B323" t="str">
            <v>SISTEMAS C Y C S.A DE C.V.</v>
          </cell>
        </row>
        <row r="324">
          <cell r="A324" t="str">
            <v>06141811971019</v>
          </cell>
          <cell r="B324" t="str">
            <v>MULTI-TECNOLOGICA S.A DE C.V.</v>
          </cell>
        </row>
        <row r="325">
          <cell r="A325" t="str">
            <v>06142904951227</v>
          </cell>
          <cell r="B325" t="str">
            <v>ULISES ALEJANDRO TEJADA</v>
          </cell>
        </row>
        <row r="326">
          <cell r="A326" t="str">
            <v>14122502721020</v>
          </cell>
          <cell r="B326" t="str">
            <v>RUTH MARICELA MAJANO</v>
          </cell>
        </row>
        <row r="327">
          <cell r="A327" t="str">
            <v>06142612701238</v>
          </cell>
          <cell r="B327" t="str">
            <v>ANA ARACELY REYES DE RIVAS</v>
          </cell>
        </row>
        <row r="328">
          <cell r="A328" t="str">
            <v>06141307921051</v>
          </cell>
          <cell r="B328" t="str">
            <v>ELECTROLAB MEDIC, S.A DE C.V.</v>
          </cell>
        </row>
        <row r="329">
          <cell r="A329" t="str">
            <v>06140411151040</v>
          </cell>
          <cell r="B329" t="str">
            <v>DIVERCELL S.A DE C.V.</v>
          </cell>
        </row>
        <row r="330">
          <cell r="A330" t="str">
            <v>07151508430012</v>
          </cell>
          <cell r="B330" t="str">
            <v>MARIA TRANSITO FIGUEROA</v>
          </cell>
        </row>
        <row r="331">
          <cell r="A331" t="str">
            <v>06142904051048</v>
          </cell>
          <cell r="B331" t="str">
            <v>PRODUCTOS INDUSTRIALES Y MAQUINARIA</v>
          </cell>
        </row>
        <row r="332">
          <cell r="A332" t="str">
            <v>06142401031015</v>
          </cell>
          <cell r="B332" t="str">
            <v>LA CENTROAMERICANA, S.A DE C.V.</v>
          </cell>
        </row>
        <row r="333">
          <cell r="A333" t="str">
            <v>06143009921068</v>
          </cell>
          <cell r="B333" t="str">
            <v>IMPORTADORA RAMIREZ S.A DE C.V.</v>
          </cell>
        </row>
        <row r="334">
          <cell r="A334" t="str">
            <v>08192509560019</v>
          </cell>
          <cell r="B334" t="str">
            <v>LUBRICANTES Y REPUESTOS DON ABEL</v>
          </cell>
        </row>
        <row r="335">
          <cell r="A335" t="str">
            <v>03152106731026</v>
          </cell>
          <cell r="B335" t="str">
            <v>JOSE MAURICIO MONCHEZ ESCOBAR</v>
          </cell>
        </row>
        <row r="336">
          <cell r="A336" t="str">
            <v>03151510541013</v>
          </cell>
          <cell r="B336" t="str">
            <v>RIGOBERTO ANGEL PEREZ RAMIREZ</v>
          </cell>
        </row>
        <row r="337">
          <cell r="A337" t="str">
            <v>06142707991055</v>
          </cell>
          <cell r="B337" t="str">
            <v>ESINSA EL SALVADOR S.A DE C.V.</v>
          </cell>
        </row>
        <row r="338">
          <cell r="A338" t="str">
            <v>06140403101085</v>
          </cell>
          <cell r="B338" t="str">
            <v>3A QUIMICOS, S.A DE C.V.</v>
          </cell>
        </row>
        <row r="339">
          <cell r="A339" t="str">
            <v>14162710661017</v>
          </cell>
          <cell r="B339" t="str">
            <v>JAVIER DANILO RUIZ MORALES</v>
          </cell>
        </row>
        <row r="340">
          <cell r="A340" t="str">
            <v>12171508811017</v>
          </cell>
          <cell r="B340" t="str">
            <v>MARIO ERNESTO CHAVEZ MARTINEZ</v>
          </cell>
        </row>
        <row r="341">
          <cell r="A341" t="str">
            <v>06142907151027</v>
          </cell>
          <cell r="B341" t="str">
            <v>CORPORACION ABARCA, S.A DE C.V.</v>
          </cell>
        </row>
        <row r="342">
          <cell r="A342" t="str">
            <v>04020305691017</v>
          </cell>
          <cell r="B342" t="str">
            <v>ERNESTO SERRANO AYALA</v>
          </cell>
        </row>
        <row r="343">
          <cell r="A343" t="str">
            <v>06142501191028</v>
          </cell>
          <cell r="B343" t="str">
            <v>A.V. PROVEEDORES, S.A DE C.V.</v>
          </cell>
        </row>
        <row r="344">
          <cell r="A344" t="str">
            <v>08210107731010</v>
          </cell>
          <cell r="B344" t="str">
            <v>ANDREA LIZETTE QUIJADA DE SIBRIAN</v>
          </cell>
        </row>
        <row r="345">
          <cell r="A345" t="str">
            <v>12171805670010</v>
          </cell>
          <cell r="B345" t="str">
            <v>CREDIQ S.A DE C.V.</v>
          </cell>
        </row>
        <row r="346">
          <cell r="A346" t="str">
            <v>05032703771014</v>
          </cell>
          <cell r="B346" t="str">
            <v>JUAN ANTONIO COLOCHO MEDRANO</v>
          </cell>
        </row>
        <row r="347">
          <cell r="A347" t="str">
            <v>05110101891010</v>
          </cell>
          <cell r="B347" t="str">
            <v>HUMRO, S.A DE C.V.</v>
          </cell>
        </row>
        <row r="348">
          <cell r="A348" t="str">
            <v>06142401941054</v>
          </cell>
          <cell r="B348" t="str">
            <v>MOLDTROK, S.A DE C.V.</v>
          </cell>
        </row>
        <row r="349">
          <cell r="A349" t="str">
            <v>06141110161047</v>
          </cell>
          <cell r="B349" t="str">
            <v>EQUIPLASTIC S.A DE C.V.</v>
          </cell>
        </row>
        <row r="350">
          <cell r="A350" t="str">
            <v>05030907701012</v>
          </cell>
          <cell r="B350" t="str">
            <v>HERBERT RODNEY JIMENEZ CARDONA</v>
          </cell>
        </row>
        <row r="351">
          <cell r="A351" t="str">
            <v>02073003650018</v>
          </cell>
          <cell r="B351" t="str">
            <v>ELIX NEFTALI UMAÑA UMAÑA</v>
          </cell>
        </row>
        <row r="352">
          <cell r="A352" t="str">
            <v>06140103580052</v>
          </cell>
          <cell r="B352" t="str">
            <v>MIGUEL ANGEL WILLIAM ALFARO CABRERA</v>
          </cell>
        </row>
        <row r="353">
          <cell r="A353" t="str">
            <v>07091702731012</v>
          </cell>
          <cell r="B353" t="str">
            <v>SAMUEL ELIAS RIVAS MOZ</v>
          </cell>
        </row>
        <row r="354">
          <cell r="A354" t="str">
            <v>06142504941010</v>
          </cell>
          <cell r="B354" t="str">
            <v>JOMIGA, S.A DE C.V.</v>
          </cell>
        </row>
        <row r="355">
          <cell r="A355" t="str">
            <v>06142008660025</v>
          </cell>
          <cell r="B355" t="str">
            <v>FRANCISCO JAVIER PORTILLO T</v>
          </cell>
        </row>
        <row r="356">
          <cell r="A356" t="str">
            <v>06142505731094</v>
          </cell>
          <cell r="B356" t="str">
            <v>EDWARD LEONIDAS GUITIERREZ PORTILLO</v>
          </cell>
        </row>
        <row r="357">
          <cell r="A357" t="str">
            <v>12170309081011</v>
          </cell>
          <cell r="B357" t="str">
            <v>GRUPO BLANCO S.A DE C.V.</v>
          </cell>
        </row>
        <row r="358">
          <cell r="A358" t="str">
            <v>06140611710010</v>
          </cell>
          <cell r="B358" t="str">
            <v>INGENIO EL ANGEL, S.A DE C.V.</v>
          </cell>
        </row>
        <row r="359">
          <cell r="A359" t="str">
            <v>06173003001010</v>
          </cell>
          <cell r="B359" t="str">
            <v>SALVAGRO S.A DE C.V.</v>
          </cell>
        </row>
        <row r="360">
          <cell r="A360" t="str">
            <v>06170103310012</v>
          </cell>
          <cell r="B360" t="str">
            <v>MINISTERIO DE AGRICULTURA Y GANADERIA</v>
          </cell>
        </row>
        <row r="361">
          <cell r="A361" t="str">
            <v>06140806450012</v>
          </cell>
          <cell r="B361" t="str">
            <v>VIDUC S.A DE C.V.</v>
          </cell>
        </row>
        <row r="362">
          <cell r="A362" t="str">
            <v>05110804510015</v>
          </cell>
          <cell r="B362" t="str">
            <v>CARLOS ALBERTO RAMIREZ VALIENTE</v>
          </cell>
        </row>
        <row r="363">
          <cell r="A363" t="str">
            <v>06140703001112</v>
          </cell>
          <cell r="B363" t="str">
            <v>SOFIA GRABRIELA CANALES MENA</v>
          </cell>
        </row>
        <row r="364">
          <cell r="A364" t="str">
            <v>06142203891254</v>
          </cell>
          <cell r="B364" t="str">
            <v>JOAQUIN ALBERTO QUINTEROS POSADA</v>
          </cell>
        </row>
        <row r="365">
          <cell r="A365" t="str">
            <v>06140801181021</v>
          </cell>
          <cell r="B365" t="str">
            <v>IMPORTADORA 1688 S.A DE C.V.</v>
          </cell>
        </row>
        <row r="366">
          <cell r="A366" t="str">
            <v>06140103161060</v>
          </cell>
          <cell r="B366" t="str">
            <v>GRUPO KHARIS S.A DE C.V.</v>
          </cell>
        </row>
        <row r="367">
          <cell r="A367" t="str">
            <v>06141004961026</v>
          </cell>
          <cell r="B367" t="str">
            <v>DIAGNOSTIKA CAPRIS S.A DE C.V.</v>
          </cell>
        </row>
        <row r="368">
          <cell r="A368" t="str">
            <v>10010105811024</v>
          </cell>
          <cell r="B368" t="str">
            <v>YASMIN ELIZABETH AREVALO</v>
          </cell>
        </row>
        <row r="369">
          <cell r="A369" t="str">
            <v>11181602731029</v>
          </cell>
          <cell r="B369" t="str">
            <v>ZENIA MARITZA MENDEZ DE FLORES</v>
          </cell>
        </row>
        <row r="370">
          <cell r="A370" t="str">
            <v>06140706750010</v>
          </cell>
          <cell r="B370" t="str">
            <v xml:space="preserve">BODEGAS GENERALES DE DEPOSITO S.A </v>
          </cell>
        </row>
        <row r="371">
          <cell r="A371" t="str">
            <v>06142708121046</v>
          </cell>
          <cell r="B371" t="str">
            <v>PCS CENTRAL AMERICA, S.A DE C.V.</v>
          </cell>
        </row>
        <row r="372">
          <cell r="A372" t="str">
            <v>11020404600018</v>
          </cell>
          <cell r="B372" t="str">
            <v>JOSE VICTORINO ARIAS DIAZ</v>
          </cell>
        </row>
        <row r="373">
          <cell r="A373" t="str">
            <v>06140507121070</v>
          </cell>
          <cell r="B373" t="str">
            <v>SISAFE S.A DE C.V.</v>
          </cell>
        </row>
        <row r="374">
          <cell r="A374" t="str">
            <v>94833101781011</v>
          </cell>
          <cell r="B374" t="str">
            <v>JUAN ERNESTO VOSSBERG ORDOÑEZ</v>
          </cell>
        </row>
        <row r="375">
          <cell r="A375" t="str">
            <v>07101003681021</v>
          </cell>
          <cell r="B375" t="str">
            <v>ANA GLORIA SEGURA VILLALOBOS</v>
          </cell>
        </row>
        <row r="376">
          <cell r="A376" t="str">
            <v>08170307771014</v>
          </cell>
          <cell r="B376" t="str">
            <v>SIXTO JESUS MARROQUIN RIVAS</v>
          </cell>
        </row>
        <row r="377">
          <cell r="A377" t="str">
            <v>06141212921011</v>
          </cell>
          <cell r="B377" t="str">
            <v>KOSMOQUIMICA S.A DE C.V.</v>
          </cell>
        </row>
        <row r="378">
          <cell r="A378" t="str">
            <v>06140305931029</v>
          </cell>
          <cell r="B378" t="str">
            <v>DOÑO S.A DE C.V.</v>
          </cell>
        </row>
        <row r="379">
          <cell r="A379" t="str">
            <v>06141004121079</v>
          </cell>
          <cell r="B379" t="str">
            <v>PART PLUS S.A DE C.V.</v>
          </cell>
        </row>
        <row r="380">
          <cell r="A380" t="str">
            <v>04052407610012</v>
          </cell>
          <cell r="B380" t="str">
            <v>JOSE FRANCISCO RIVERA GALDAMEZ</v>
          </cell>
        </row>
        <row r="381">
          <cell r="A381" t="str">
            <v>05111202881011</v>
          </cell>
          <cell r="B381" t="str">
            <v>AUTOINDUSRIAS S.A DE C.V.</v>
          </cell>
        </row>
        <row r="382">
          <cell r="A382" t="str">
            <v>06143006961425</v>
          </cell>
          <cell r="B382" t="str">
            <v>ERICK ERNESTO LOPEZ</v>
          </cell>
        </row>
        <row r="383">
          <cell r="A383" t="str">
            <v>06141208141028</v>
          </cell>
          <cell r="B383" t="str">
            <v>KATYA Y FABIO S.A DE C.V.</v>
          </cell>
        </row>
        <row r="384">
          <cell r="A384" t="str">
            <v>06141111931016</v>
          </cell>
          <cell r="B384" t="str">
            <v>ENMANUEL, S.A DE C.V.</v>
          </cell>
        </row>
        <row r="385">
          <cell r="A385" t="str">
            <v>06141505091030</v>
          </cell>
          <cell r="B385" t="str">
            <v>COMERCIALIZADORA BF INTERNACIONAL</v>
          </cell>
        </row>
        <row r="386">
          <cell r="A386" t="str">
            <v>01062306811028</v>
          </cell>
          <cell r="B386" t="str">
            <v>ELIAS AQUINO GOMEZ</v>
          </cell>
        </row>
        <row r="387">
          <cell r="A387" t="str">
            <v>09043007610018</v>
          </cell>
          <cell r="B387" t="str">
            <v>SAUL POCASANGRE ESCOBAR</v>
          </cell>
        </row>
        <row r="388">
          <cell r="A388" t="str">
            <v>09031604801015</v>
          </cell>
          <cell r="B388" t="str">
            <v>ELIAS MISAEL GUZMAN FRANCO</v>
          </cell>
        </row>
        <row r="389">
          <cell r="A389" t="str">
            <v>03010901761015</v>
          </cell>
          <cell r="B389" t="str">
            <v>JIMMY DOUGLAS ALVARADO RAMOS</v>
          </cell>
        </row>
        <row r="390">
          <cell r="A390" t="str">
            <v>06142003971032</v>
          </cell>
          <cell r="B390" t="str">
            <v>INDUSTRIAS MECANICAS DOS MIL S.A DE C.V.</v>
          </cell>
        </row>
        <row r="391">
          <cell r="A391" t="str">
            <v>06140206001036</v>
          </cell>
          <cell r="B391" t="str">
            <v>LINEAS PUBLICITARIAS S.A DE C.V.</v>
          </cell>
        </row>
        <row r="392">
          <cell r="A392" t="str">
            <v>06140803061031</v>
          </cell>
          <cell r="B392" t="str">
            <v>FURAGRO, S.A DE C.V.</v>
          </cell>
        </row>
        <row r="393">
          <cell r="A393" t="str">
            <v>06142908661118</v>
          </cell>
          <cell r="B393" t="str">
            <v>EDGARDO ANTONIO URQUILLA AYALA</v>
          </cell>
        </row>
        <row r="394">
          <cell r="A394" t="str">
            <v>12171207011015</v>
          </cell>
          <cell r="B394" t="str">
            <v>INVERSIONES EL AGUILA S.A DE C.V.</v>
          </cell>
        </row>
        <row r="395">
          <cell r="A395" t="str">
            <v>06141812981018</v>
          </cell>
          <cell r="B395" t="str">
            <v>DIGICEL S.A DE C.V.</v>
          </cell>
        </row>
        <row r="396">
          <cell r="A396" t="str">
            <v>06140607941015</v>
          </cell>
          <cell r="B396" t="str">
            <v>PROMEFAR S.A DE C.V.</v>
          </cell>
        </row>
        <row r="397">
          <cell r="A397" t="str">
            <v>09060403540016</v>
          </cell>
          <cell r="B397" t="str">
            <v>VICTOR MANUEL HERNANDEZ QUINTEROS</v>
          </cell>
        </row>
        <row r="398">
          <cell r="A398" t="str">
            <v>06142710610105</v>
          </cell>
          <cell r="B398" t="str">
            <v>SERGIO GALILEO BERMUDEZ</v>
          </cell>
        </row>
        <row r="399">
          <cell r="A399" t="str">
            <v>08050209680010</v>
          </cell>
          <cell r="B399" t="str">
            <v>MARIO ALONSO BAIRES RODRIGUEZ</v>
          </cell>
        </row>
        <row r="400">
          <cell r="A400" t="str">
            <v>06140607191024</v>
          </cell>
          <cell r="B400" t="str">
            <v>GRUPO CUSCATLAN S.A DE C.V.</v>
          </cell>
        </row>
        <row r="401">
          <cell r="A401" t="str">
            <v>05031906450017</v>
          </cell>
          <cell r="B401" t="str">
            <v>JUAN ANTONIO RECINOS</v>
          </cell>
        </row>
        <row r="402">
          <cell r="A402" t="str">
            <v>06141204051040</v>
          </cell>
          <cell r="B402" t="str">
            <v>AMERICAN IMPORTS, S.A DE C.V.</v>
          </cell>
        </row>
        <row r="403">
          <cell r="A403" t="str">
            <v>06141107971011</v>
          </cell>
          <cell r="B403" t="str">
            <v>INNOVACION DIGITAL, S.A DE C.V.</v>
          </cell>
        </row>
        <row r="404">
          <cell r="A404" t="str">
            <v>05031610151010</v>
          </cell>
          <cell r="B404" t="str">
            <v>GRUPO DUARTE LOPEZ S.A DE C.V</v>
          </cell>
        </row>
        <row r="405">
          <cell r="A405" t="str">
            <v>06140806951020</v>
          </cell>
          <cell r="B405" t="str">
            <v>SERVICIOS INTEGRALES MEDICOS</v>
          </cell>
        </row>
        <row r="406">
          <cell r="A406" t="str">
            <v>06171801721029</v>
          </cell>
          <cell r="B406" t="str">
            <v>MARIA MAGDALENA CABRERA DE RODRIGUEZ</v>
          </cell>
        </row>
        <row r="407">
          <cell r="A407" t="str">
            <v>09091004741011</v>
          </cell>
          <cell r="B407" t="str">
            <v>HECTOR WILFREDO DIAZ</v>
          </cell>
        </row>
        <row r="408">
          <cell r="A408" t="str">
            <v>09082807751017</v>
          </cell>
          <cell r="B408" t="str">
            <v>JOSE ARMANDO LOPEZ LAINEZ</v>
          </cell>
        </row>
        <row r="409">
          <cell r="A409" t="str">
            <v>06143012981020</v>
          </cell>
          <cell r="B409" t="str">
            <v>INDUSTRIAS VICAL S.A DE C.V.</v>
          </cell>
        </row>
        <row r="410">
          <cell r="A410" t="str">
            <v>04292409751011</v>
          </cell>
          <cell r="B410" t="str">
            <v>VIDAL HERNANDEZ ERAZO</v>
          </cell>
        </row>
        <row r="411">
          <cell r="A411" t="str">
            <v>06140611181076</v>
          </cell>
          <cell r="B411" t="str">
            <v>DISTRIBUIDORA LAGOS VICUÑA EL SALVADOR</v>
          </cell>
        </row>
        <row r="412">
          <cell r="A412" t="str">
            <v>11083110731013</v>
          </cell>
          <cell r="B412" t="str">
            <v>ANIBAL GALILEO BERMUDEZ BERMUDEZ</v>
          </cell>
        </row>
        <row r="413">
          <cell r="A413" t="str">
            <v>06140801871168</v>
          </cell>
          <cell r="B413" t="str">
            <v>CLAUDIA JUDITH QUINTEROS</v>
          </cell>
        </row>
        <row r="414">
          <cell r="A414" t="str">
            <v>06142803730056</v>
          </cell>
          <cell r="B414" t="str">
            <v>ASEGURADORA AGRICOLA COMERCIAL</v>
          </cell>
        </row>
        <row r="415">
          <cell r="A415" t="str">
            <v>06141203981028</v>
          </cell>
          <cell r="B415" t="str">
            <v>CARGA URGENTE DE EL SALVADOR S.A DE C.V.</v>
          </cell>
        </row>
        <row r="416">
          <cell r="A416" t="str">
            <v>06142601961025</v>
          </cell>
          <cell r="B416" t="str">
            <v>FASOR S.A DE C.V.</v>
          </cell>
        </row>
        <row r="417">
          <cell r="A417" t="str">
            <v>05112507891021</v>
          </cell>
          <cell r="B417" t="str">
            <v>AUTODO S.A DE C.V.</v>
          </cell>
        </row>
        <row r="418">
          <cell r="A418" t="str">
            <v>06141211131017</v>
          </cell>
          <cell r="B418" t="str">
            <v>CORPORACION PROSPERO S.A DE C.V.</v>
          </cell>
        </row>
        <row r="419">
          <cell r="A419" t="str">
            <v>06141804851075</v>
          </cell>
          <cell r="B419" t="str">
            <v>HENRY EDGARDO LARREYNAGA</v>
          </cell>
        </row>
        <row r="420">
          <cell r="A420" t="str">
            <v>06141801101040</v>
          </cell>
          <cell r="B420" t="str">
            <v>ERICK AUTO PARTS S.A DE C.V.</v>
          </cell>
        </row>
        <row r="421">
          <cell r="A421" t="str">
            <v>11012111771014</v>
          </cell>
          <cell r="B421" t="str">
            <v>JOSE REYNALDO ARGUERA GONZALES</v>
          </cell>
        </row>
        <row r="422">
          <cell r="A422" t="str">
            <v>08110901590016</v>
          </cell>
          <cell r="B422" t="str">
            <v>MANUEL DE JESUS HERNANDEZ RODRIGUEZ</v>
          </cell>
        </row>
        <row r="423">
          <cell r="A423" t="str">
            <v>06141008051067</v>
          </cell>
          <cell r="B423" t="str">
            <v>GMG COMERCIAL EL SALVADOR, S.A DE C.V.</v>
          </cell>
        </row>
        <row r="424">
          <cell r="A424" t="str">
            <v>06141711941104</v>
          </cell>
          <cell r="B424" t="str">
            <v>FUNDACION INSTITUTO SALVADOREÑO DEL CEMENTO</v>
          </cell>
        </row>
        <row r="425">
          <cell r="A425" t="str">
            <v>06141903931021</v>
          </cell>
          <cell r="B425" t="str">
            <v>T.V OFFER, S.A DE C.V.</v>
          </cell>
        </row>
        <row r="426">
          <cell r="A426" t="str">
            <v>06142905111010</v>
          </cell>
          <cell r="B426" t="str">
            <v>GRUPO VALMIX S.A DE C.V.</v>
          </cell>
        </row>
        <row r="427">
          <cell r="A427" t="str">
            <v>06141411171030</v>
          </cell>
          <cell r="B427" t="str">
            <v>TEXAS GAS INTERNACIONAL, S.A DE C.V.</v>
          </cell>
        </row>
        <row r="428">
          <cell r="A428" t="str">
            <v>06142001941055</v>
          </cell>
          <cell r="B428" t="str">
            <v>REPUESTOS MIGUELÑOS S.A DE C.V.</v>
          </cell>
        </row>
        <row r="429">
          <cell r="A429" t="str">
            <v>02100402741017</v>
          </cell>
          <cell r="B429" t="str">
            <v>DLMARK GIOVANNI ASCENCIO ORTIZ</v>
          </cell>
        </row>
        <row r="430">
          <cell r="A430" t="str">
            <v>10100312771023</v>
          </cell>
          <cell r="B430" t="str">
            <v>REINA ISABEL SANCHEZ HERNANDEZ</v>
          </cell>
        </row>
        <row r="431">
          <cell r="A431" t="str">
            <v>06142002730017</v>
          </cell>
          <cell r="B431" t="str">
            <v>COMERCIAL AGROPECUARIA S.A DE C.V.</v>
          </cell>
        </row>
        <row r="432">
          <cell r="A432" t="str">
            <v>06142908941013</v>
          </cell>
          <cell r="B432" t="str">
            <v>M3 ASOCIADOS S.A DE C.V.</v>
          </cell>
        </row>
        <row r="433">
          <cell r="A433" t="str">
            <v>06141306161010</v>
          </cell>
          <cell r="B433" t="str">
            <v>ECAT S.A DE C.V.</v>
          </cell>
        </row>
        <row r="434">
          <cell r="A434" t="str">
            <v>14082407031015</v>
          </cell>
          <cell r="B434" t="str">
            <v>SEPROMED, S.A DE C.V.</v>
          </cell>
        </row>
        <row r="435">
          <cell r="A435" t="str">
            <v>06140705921391</v>
          </cell>
          <cell r="B435" t="str">
            <v>ISAAC VLADIMIR CALLEJAS RIVAS</v>
          </cell>
        </row>
        <row r="436">
          <cell r="A436" t="str">
            <v>06140506141077</v>
          </cell>
          <cell r="B436" t="str">
            <v>REDIFAR S.A DE C.V.</v>
          </cell>
        </row>
        <row r="437">
          <cell r="A437" t="str">
            <v>06142306881010</v>
          </cell>
          <cell r="B437" t="str">
            <v>FERROCENTRO S.A DE C.V.</v>
          </cell>
        </row>
        <row r="438">
          <cell r="A438" t="str">
            <v>12170403031010</v>
          </cell>
          <cell r="B438" t="str">
            <v>INVERSIONES ZORTRERAS S.A DE C.V.</v>
          </cell>
        </row>
        <row r="439">
          <cell r="A439" t="str">
            <v>06140907021031</v>
          </cell>
          <cell r="B439" t="str">
            <v>DISEÑARTE S.A DE C.V.</v>
          </cell>
        </row>
        <row r="440">
          <cell r="A440" t="str">
            <v>06142801081062</v>
          </cell>
          <cell r="B440" t="str">
            <v>RADIADORES Y ALGO MAS S.A DE C.V.</v>
          </cell>
        </row>
        <row r="441">
          <cell r="A441" t="str">
            <v>06142709760012</v>
          </cell>
          <cell r="B441" t="str">
            <v>OMNISPORT S.A DE C.V.</v>
          </cell>
        </row>
        <row r="442">
          <cell r="A442" t="str">
            <v>06141112171074</v>
          </cell>
          <cell r="B442" t="str">
            <v>ARISA CONSULTING, S.A DE C.V.</v>
          </cell>
        </row>
        <row r="443">
          <cell r="A443" t="str">
            <v>05111202111011</v>
          </cell>
          <cell r="B443" t="str">
            <v>RESAUTO, S.A DE C.V.</v>
          </cell>
        </row>
        <row r="444">
          <cell r="A444" t="str">
            <v>12091712181010</v>
          </cell>
          <cell r="B444" t="str">
            <v>CEHIMI, S.A DE C.V.</v>
          </cell>
        </row>
        <row r="445">
          <cell r="A445" t="str">
            <v>06141806991010</v>
          </cell>
          <cell r="B445" t="str">
            <v>CENTRAL HIDRAULICA S.A DE C.V.</v>
          </cell>
        </row>
        <row r="446">
          <cell r="A446" t="str">
            <v>06141706091038</v>
          </cell>
          <cell r="B446" t="str">
            <v>DIDEMA, S.A DE C.V.</v>
          </cell>
        </row>
        <row r="447">
          <cell r="A447" t="str">
            <v>06140110191055</v>
          </cell>
          <cell r="B447" t="str">
            <v>HYM, S.A DE C.V.</v>
          </cell>
        </row>
        <row r="448">
          <cell r="A448" t="str">
            <v>06141903931072</v>
          </cell>
          <cell r="B448" t="str">
            <v>BALMORE ALEJANDRO MARTINEZ VIZCARRA</v>
          </cell>
        </row>
        <row r="449">
          <cell r="A449" t="str">
            <v>06140704081039</v>
          </cell>
          <cell r="B449" t="str">
            <v>HOLCIM CONCRETOS, S.A DE C.V.</v>
          </cell>
        </row>
        <row r="450">
          <cell r="A450" t="str">
            <v>06142003921027</v>
          </cell>
          <cell r="B450" t="str">
            <v>MAPRECO S.A DE C.V.</v>
          </cell>
        </row>
        <row r="451">
          <cell r="A451" t="str">
            <v>06142502211030</v>
          </cell>
          <cell r="B451" t="str">
            <v>GRUPO TIRE EXPRESS, S.A DE C.V.</v>
          </cell>
        </row>
        <row r="452">
          <cell r="A452" t="str">
            <v>06140204091054</v>
          </cell>
          <cell r="B452" t="str">
            <v>CEMCOL COMERCIAL, S.A DE C.V.</v>
          </cell>
        </row>
        <row r="453">
          <cell r="A453" t="str">
            <v>06140803991446</v>
          </cell>
          <cell r="B453" t="str">
            <v>TANIA MICHELLE DELGADO VASQUEZ</v>
          </cell>
        </row>
        <row r="454">
          <cell r="A454" t="str">
            <v>05111501901029</v>
          </cell>
          <cell r="B454" t="str">
            <v>ANDRES FRANCISCO ZELAYA ROMERO</v>
          </cell>
        </row>
        <row r="455">
          <cell r="A455" t="str">
            <v>06143101860017</v>
          </cell>
          <cell r="B455" t="str">
            <v>REPUESTOS CANAHUATI S.A DE C.V.</v>
          </cell>
        </row>
        <row r="456">
          <cell r="A456" t="str">
            <v>06140112820027</v>
          </cell>
          <cell r="B456" t="str">
            <v>HOTEL PRELAC S.A DE C.V.</v>
          </cell>
        </row>
        <row r="457">
          <cell r="A457" t="str">
            <v>14081402711011</v>
          </cell>
          <cell r="B457" t="str">
            <v>SERVICENTRO PUMA PRESIDENCIAL</v>
          </cell>
        </row>
        <row r="458">
          <cell r="A458" t="str">
            <v>06142305771172</v>
          </cell>
          <cell r="B458" t="str">
            <v>SALVADOR ANTONIO ESCOBAR DURAN</v>
          </cell>
        </row>
        <row r="459">
          <cell r="A459" t="str">
            <v>05112309861010</v>
          </cell>
          <cell r="B459" t="str">
            <v>LUIS ALBERTO RIVERA MIRANDA</v>
          </cell>
        </row>
        <row r="460">
          <cell r="A460" t="str">
            <v>05033001211017</v>
          </cell>
          <cell r="B460" t="str">
            <v>EDKASA, S.A DE C.V.</v>
          </cell>
        </row>
        <row r="461">
          <cell r="A461" t="str">
            <v>05021704650019</v>
          </cell>
          <cell r="B461" t="str">
            <v>ANBAL ARTEAGA RIVERA</v>
          </cell>
        </row>
        <row r="462">
          <cell r="A462" t="str">
            <v>06141805181057</v>
          </cell>
          <cell r="B462" t="str">
            <v>A &amp; A MULTISERVICIOS, S.A DE C.V.</v>
          </cell>
        </row>
        <row r="463">
          <cell r="A463" t="str">
            <v>06141210081024</v>
          </cell>
          <cell r="B463" t="str">
            <v>GEO CRISDAY S.A DE C.V.</v>
          </cell>
        </row>
        <row r="464">
          <cell r="A464" t="str">
            <v>06141605860015</v>
          </cell>
          <cell r="B464" t="str">
            <v>LIGERAMENTE USADAS, S.A DE C.V.</v>
          </cell>
        </row>
        <row r="465">
          <cell r="A465" t="str">
            <v>06140403931037</v>
          </cell>
          <cell r="B465" t="str">
            <v>TECNIAVES S.A DE C.V.</v>
          </cell>
        </row>
        <row r="466">
          <cell r="A466" t="str">
            <v>06142305881032</v>
          </cell>
          <cell r="B466" t="str">
            <v xml:space="preserve">LABORATORIO SALVADOREÑO DE INGENIERIA </v>
          </cell>
        </row>
        <row r="467">
          <cell r="A467" t="str">
            <v>06142010921011</v>
          </cell>
          <cell r="B467" t="str">
            <v>TS INGENIEROS</v>
          </cell>
        </row>
        <row r="468">
          <cell r="A468" t="str">
            <v>05200406480012</v>
          </cell>
          <cell r="B468" t="str">
            <v>JOSE MARIA CALLES RODAS</v>
          </cell>
        </row>
        <row r="469">
          <cell r="A469" t="str">
            <v>06141511770020</v>
          </cell>
          <cell r="B469" t="str">
            <v>CENTRAL DE RODAMIENTOS S.A DE C.V.</v>
          </cell>
        </row>
        <row r="470">
          <cell r="A470" t="str">
            <v>20220242694</v>
          </cell>
          <cell r="B470" t="str">
            <v>QUANGONG MACHINERY CO LTD</v>
          </cell>
        </row>
        <row r="471">
          <cell r="A471" t="str">
            <v>06140705121042</v>
          </cell>
          <cell r="B471" t="str">
            <v>AVANCORT S.A DE C.V.</v>
          </cell>
        </row>
        <row r="472">
          <cell r="A472" t="str">
            <v>06142004991029</v>
          </cell>
          <cell r="B472" t="str">
            <v>PINTURAS DEL SUR DE EL SALVADOR S.A DE C.V.</v>
          </cell>
        </row>
        <row r="473">
          <cell r="A473" t="str">
            <v>06142101771068</v>
          </cell>
          <cell r="B473" t="str">
            <v>CARLOS ALBERTO REYES GARCIA</v>
          </cell>
        </row>
        <row r="474">
          <cell r="A474" t="str">
            <v>06141501151046</v>
          </cell>
          <cell r="B474" t="str">
            <v>OLC, S.A DE C.V</v>
          </cell>
        </row>
        <row r="475">
          <cell r="A475" t="str">
            <v>06141008661043</v>
          </cell>
          <cell r="B475" t="str">
            <v>DAVID CANAHUATI PINEDA</v>
          </cell>
        </row>
        <row r="476">
          <cell r="A476" t="str">
            <v>10100107701012</v>
          </cell>
          <cell r="B476" t="str">
            <v>OMAR SAUL MERINO ROMERO</v>
          </cell>
        </row>
        <row r="477">
          <cell r="A477" t="str">
            <v>2022284428</v>
          </cell>
          <cell r="B477" t="str">
            <v>INTERMIX GROUP INC</v>
          </cell>
        </row>
        <row r="478">
          <cell r="A478" t="str">
            <v>06142307011043</v>
          </cell>
          <cell r="B478" t="str">
            <v>CORPORACION OCEANICA EL SALVADOR</v>
          </cell>
        </row>
        <row r="479">
          <cell r="A479" t="str">
            <v>06141705620038</v>
          </cell>
          <cell r="B479" t="str">
            <v>ASOCIACION DEMOGRAFICA SALVADOREÑA</v>
          </cell>
        </row>
        <row r="480">
          <cell r="A480" t="str">
            <v>11052105601010</v>
          </cell>
          <cell r="B480" t="str">
            <v>CARLOS HUMBERTO RODRIGUEZ</v>
          </cell>
        </row>
        <row r="481">
          <cell r="A481" t="str">
            <v>05111204540020</v>
          </cell>
          <cell r="B481" t="str">
            <v>JULIO ALBERTO PONCE</v>
          </cell>
        </row>
        <row r="482">
          <cell r="A482" t="str">
            <v>06141910891035</v>
          </cell>
          <cell r="B482" t="str">
            <v>CONSEJO SALVADOREÑO DEL CAFÉ</v>
          </cell>
        </row>
        <row r="483">
          <cell r="A483" t="str">
            <v>06142402061074</v>
          </cell>
          <cell r="B483" t="str">
            <v>PROMED DE EL SALVADOR S.A DE C.V.</v>
          </cell>
        </row>
        <row r="484">
          <cell r="A484" t="str">
            <v>01011807801010</v>
          </cell>
          <cell r="B484" t="str">
            <v>LUIS ERNESTO GARCIA PUENTES</v>
          </cell>
        </row>
        <row r="485">
          <cell r="A485" t="str">
            <v>06142109161080</v>
          </cell>
          <cell r="B485" t="str">
            <v>BUGSTING S.A DE C.V.</v>
          </cell>
        </row>
        <row r="486">
          <cell r="A486" t="str">
            <v>08190805801010</v>
          </cell>
          <cell r="B486" t="str">
            <v xml:space="preserve">ALBA LORENA MOLINA </v>
          </cell>
        </row>
        <row r="487">
          <cell r="A487" t="str">
            <v>06141802781118</v>
          </cell>
          <cell r="B487" t="str">
            <v>CARLOS FERNANDO MARTINEZ UMANZOR</v>
          </cell>
        </row>
        <row r="488">
          <cell r="A488" t="str">
            <v>06141310941010</v>
          </cell>
          <cell r="B488" t="str">
            <v>CENTRO COMERCIAL PLAZA MERLIOT</v>
          </cell>
        </row>
        <row r="489">
          <cell r="A489" t="str">
            <v>06140611720026</v>
          </cell>
          <cell r="B489" t="str">
            <v>CONCRETO PREESFORZADO SALVADOREÑO S.A DE C.V.</v>
          </cell>
        </row>
        <row r="490">
          <cell r="A490" t="str">
            <v>06082908951032</v>
          </cell>
          <cell r="B490" t="str">
            <v>JOSE DANIEL VILLANUEVA ESCOBAR</v>
          </cell>
        </row>
        <row r="491">
          <cell r="A491" t="str">
            <v>06140312931018</v>
          </cell>
          <cell r="B491" t="str">
            <v>BANCO DE AMERICA CENTRAL S.A</v>
          </cell>
        </row>
        <row r="492">
          <cell r="A492" t="str">
            <v>06140801201057</v>
          </cell>
          <cell r="B492" t="str">
            <v>UNION DE PERSONAS, MELENDEZ PITIN</v>
          </cell>
        </row>
        <row r="493">
          <cell r="A493" t="str">
            <v>06142110921080</v>
          </cell>
          <cell r="B493" t="str">
            <v>DAVID ALEJANDRO NAVAS RODRIGUEZ</v>
          </cell>
        </row>
        <row r="494">
          <cell r="A494" t="str">
            <v>02102610171022</v>
          </cell>
          <cell r="B494" t="str">
            <v>DISTRIBUIDORA RINO S.A DE C.V</v>
          </cell>
        </row>
        <row r="495">
          <cell r="A495" t="str">
            <v>06142708820025</v>
          </cell>
          <cell r="B495" t="str">
            <v>QUIMICAL S.A DE C.V.</v>
          </cell>
        </row>
        <row r="496">
          <cell r="A496" t="str">
            <v>06141810011038</v>
          </cell>
          <cell r="B496" t="str">
            <v>DIAGRI, S.A DE C.V.</v>
          </cell>
        </row>
        <row r="497">
          <cell r="A497" t="str">
            <v>06142911161029</v>
          </cell>
          <cell r="B497" t="str">
            <v>FAST CARGO, S.A DE C.V.</v>
          </cell>
        </row>
        <row r="498">
          <cell r="A498" t="str">
            <v>06142602821197</v>
          </cell>
          <cell r="B498" t="str">
            <v>MARIA ELENA  AVELAR OLIVARES</v>
          </cell>
        </row>
        <row r="499">
          <cell r="A499" t="str">
            <v>05110203121022</v>
          </cell>
          <cell r="B499" t="str">
            <v>INVERSIONES EL QUIJOTE S.A DE C.V.</v>
          </cell>
        </row>
        <row r="500">
          <cell r="A500" t="str">
            <v>06140212161088</v>
          </cell>
          <cell r="B500" t="str">
            <v>BEAUTY SUPPLY S.A DE C.V.</v>
          </cell>
        </row>
        <row r="501">
          <cell r="A501" t="str">
            <v>06140506171022</v>
          </cell>
          <cell r="B501" t="str">
            <v>PASOS VERDES S.A DE C.V.</v>
          </cell>
        </row>
        <row r="502">
          <cell r="A502" t="str">
            <v>06140411981043</v>
          </cell>
          <cell r="B502" t="str">
            <v>CORPORACION C&amp;M S.A DE C.V.</v>
          </cell>
        </row>
        <row r="503">
          <cell r="A503" t="str">
            <v>14081304540017</v>
          </cell>
          <cell r="B503" t="str">
            <v>MOISES H. VIDES OLIVA</v>
          </cell>
        </row>
        <row r="504">
          <cell r="A504" t="str">
            <v>05151612570010</v>
          </cell>
          <cell r="B504" t="str">
            <v>JOSE EDGARDO BARRIOS AREVALO</v>
          </cell>
        </row>
        <row r="505">
          <cell r="A505" t="str">
            <v>05110512941018</v>
          </cell>
          <cell r="B505" t="str">
            <v>SOBRES DE EL SALVADOR, S.A DE C.V.</v>
          </cell>
        </row>
        <row r="506">
          <cell r="A506" t="str">
            <v>06142009640022</v>
          </cell>
          <cell r="B506" t="str">
            <v>OSCAR ARMANDO MENDOZA MENENDEZ</v>
          </cell>
        </row>
        <row r="507">
          <cell r="A507" t="str">
            <v>06142405941040</v>
          </cell>
          <cell r="B507" t="str">
            <v>INVERSIONES TEXTILES MAS, S.A DE C.V.</v>
          </cell>
        </row>
        <row r="508">
          <cell r="A508" t="str">
            <v>06142007061014</v>
          </cell>
          <cell r="B508" t="str">
            <v>NUTRI CENTER S.A DE C.V.</v>
          </cell>
        </row>
        <row r="509">
          <cell r="A509" t="str">
            <v>06143007091033</v>
          </cell>
          <cell r="B509" t="str">
            <v>CRECE CENTRO AMERICA S.A DE C.V.</v>
          </cell>
        </row>
        <row r="510">
          <cell r="A510" t="str">
            <v>06142706001019</v>
          </cell>
          <cell r="B510" t="str">
            <v>FARMACIAS CAMILA</v>
          </cell>
        </row>
        <row r="511">
          <cell r="A511" t="str">
            <v>07150312791010</v>
          </cell>
          <cell r="B511" t="str">
            <v>MARLON CRISTIAN ARTIGA LEIVA</v>
          </cell>
        </row>
        <row r="512">
          <cell r="A512" t="str">
            <v>06140306211046</v>
          </cell>
          <cell r="B512" t="str">
            <v>CEMENTO CENTROAMERICANO S.A DE C.V</v>
          </cell>
        </row>
        <row r="513">
          <cell r="A513" t="str">
            <v>06140103791012</v>
          </cell>
          <cell r="B513" t="str">
            <v>ELIA ELIZABETH HERNANDEZ RAUDA</v>
          </cell>
        </row>
        <row r="514">
          <cell r="A514" t="str">
            <v>06031708540016</v>
          </cell>
          <cell r="B514" t="str">
            <v>MARIO ANTONIO NOUBLEAU VALENCIA</v>
          </cell>
        </row>
        <row r="515">
          <cell r="A515" t="str">
            <v>06142903111055</v>
          </cell>
          <cell r="B515" t="str">
            <v>SALVAMEDICA S.A DE C.V.</v>
          </cell>
        </row>
        <row r="516">
          <cell r="A516" t="str">
            <v>06142508161086</v>
          </cell>
          <cell r="B516" t="str">
            <v>MI SALUD S.A DE C.V.</v>
          </cell>
        </row>
        <row r="517">
          <cell r="A517" t="str">
            <v>10020601761016</v>
          </cell>
          <cell r="B517" t="str">
            <v>FREDY EDGARDO TORRES DURAN</v>
          </cell>
        </row>
        <row r="518">
          <cell r="A518" t="str">
            <v>06142904931030</v>
          </cell>
          <cell r="B518" t="str">
            <v>PEREZ BENAVIDES S.A DE C.V.</v>
          </cell>
        </row>
        <row r="519">
          <cell r="A519" t="str">
            <v>06140702171049</v>
          </cell>
          <cell r="B519" t="str">
            <v>TRANSPORTES ALAS S.A DE C.V.</v>
          </cell>
        </row>
        <row r="520">
          <cell r="A520" t="str">
            <v>05010703161018</v>
          </cell>
          <cell r="B520" t="str">
            <v>GASPRO EL SALVADOR S.A DE C.V.</v>
          </cell>
        </row>
        <row r="521">
          <cell r="A521" t="str">
            <v>02132105590013</v>
          </cell>
          <cell r="B521" t="str">
            <v>OSCAR ALBERTO FLORES MENJIVAR</v>
          </cell>
        </row>
        <row r="522">
          <cell r="A522" t="str">
            <v>06142309921233</v>
          </cell>
          <cell r="B522" t="str">
            <v>LUIS ENRIQUE RIVERA PINEDA</v>
          </cell>
        </row>
        <row r="523">
          <cell r="A523" t="str">
            <v>06141606770022</v>
          </cell>
          <cell r="B523" t="str">
            <v>LIBRERÍA CERVANTES S.A DE C.V.</v>
          </cell>
        </row>
        <row r="524">
          <cell r="A524" t="str">
            <v>06142103171041</v>
          </cell>
          <cell r="B524" t="str">
            <v>LORO, S.A DE C.V.</v>
          </cell>
        </row>
        <row r="525">
          <cell r="A525" t="str">
            <v>06142202161023</v>
          </cell>
          <cell r="B525" t="str">
            <v>COSMOITALIA, S.A DE C.V.</v>
          </cell>
        </row>
        <row r="526">
          <cell r="A526" t="str">
            <v>02102905680033</v>
          </cell>
          <cell r="B526" t="str">
            <v>EDGAR OVIDIO NUÑEZ ARTEAGA</v>
          </cell>
        </row>
        <row r="527">
          <cell r="A527" t="str">
            <v>06142909941068</v>
          </cell>
          <cell r="B527" t="str">
            <v>SERIPRISA, S.A DE C.V.</v>
          </cell>
        </row>
        <row r="528">
          <cell r="A528" t="str">
            <v>03150901881084</v>
          </cell>
          <cell r="B528" t="str">
            <v>DAVID ORLANDO RIVERA RODRIGUEZ</v>
          </cell>
        </row>
        <row r="529">
          <cell r="A529" t="str">
            <v>06142306941020</v>
          </cell>
          <cell r="B529" t="str">
            <v>SUMINISTRO INTERNACIONAL DE REPUESTOS S.A DE C.V.</v>
          </cell>
        </row>
        <row r="530">
          <cell r="A530" t="str">
            <v>06143012931015</v>
          </cell>
          <cell r="B530" t="str">
            <v>ACAXUAL S.A DE C.V.</v>
          </cell>
        </row>
        <row r="531">
          <cell r="A531" t="str">
            <v>06140512081078</v>
          </cell>
          <cell r="B531" t="str">
            <v>CORTE Y PRESICION DE METALES, S.A DE C.V.</v>
          </cell>
        </row>
        <row r="532">
          <cell r="A532" t="str">
            <v>96422206810012</v>
          </cell>
          <cell r="B532" t="str">
            <v>TROPIGAS DE EL SALVADOR S.A</v>
          </cell>
        </row>
        <row r="533">
          <cell r="A533" t="str">
            <v>06142506731012</v>
          </cell>
          <cell r="B533" t="str">
            <v>EDWIN FRANCISCO ORTIZ FIGUEROA</v>
          </cell>
        </row>
        <row r="534">
          <cell r="A534" t="str">
            <v>06141112141043</v>
          </cell>
          <cell r="B534" t="str">
            <v>HYDRAULIC PARTS S.A DE C.V.</v>
          </cell>
        </row>
        <row r="535">
          <cell r="A535" t="str">
            <v>02101302161028</v>
          </cell>
          <cell r="B535" t="str">
            <v>IMPORTADORA Y EXPORTADORA JMJ S.A DE C.V.</v>
          </cell>
        </row>
        <row r="536">
          <cell r="A536" t="str">
            <v>06142404061020</v>
          </cell>
          <cell r="B536" t="str">
            <v>SOLUCIONES DE LOGISTICA S.A DE C.V.</v>
          </cell>
        </row>
        <row r="537">
          <cell r="A537" t="str">
            <v>06142005820017</v>
          </cell>
          <cell r="B537" t="str">
            <v>AGROQUIMICAS INDUSTRIALES S.A DE C.V.</v>
          </cell>
        </row>
        <row r="538">
          <cell r="A538" t="str">
            <v>06141502770029</v>
          </cell>
          <cell r="B538" t="str">
            <v>BRENNTAG EL SALVADOR S.A DE C.V.</v>
          </cell>
        </row>
        <row r="539">
          <cell r="A539" t="str">
            <v>06140405211015</v>
          </cell>
          <cell r="B539" t="str">
            <v>INVERSIONES INDUSTRIALES AGRICOLAS</v>
          </cell>
        </row>
        <row r="540">
          <cell r="A540" t="str">
            <v>02101811971020</v>
          </cell>
          <cell r="B540" t="str">
            <v>NUTRI FERTIL S.A DE C.V.</v>
          </cell>
        </row>
        <row r="541">
          <cell r="A541" t="str">
            <v>94110804831019</v>
          </cell>
          <cell r="B541" t="str">
            <v>CECIA HERNANDEZ RODRIGUEZ</v>
          </cell>
        </row>
        <row r="542">
          <cell r="A542" t="str">
            <v>06192311201016</v>
          </cell>
          <cell r="B542" t="str">
            <v>TRANSPORTES JASA, S.A DE C.V.</v>
          </cell>
        </row>
        <row r="543">
          <cell r="A543" t="str">
            <v>12171406701039</v>
          </cell>
          <cell r="B543" t="str">
            <v>ANA FRANCISCA CEDILLOS</v>
          </cell>
        </row>
        <row r="544">
          <cell r="A544" t="str">
            <v>12051401931014</v>
          </cell>
          <cell r="B544" t="str">
            <v>JUAN JOSE QUINTANILLA MAJANO</v>
          </cell>
        </row>
        <row r="545">
          <cell r="A545" t="str">
            <v>06142209520012</v>
          </cell>
          <cell r="B545" t="str">
            <v>EMPRESAS ADOC, S.A DE C.V.</v>
          </cell>
        </row>
        <row r="546">
          <cell r="A546" t="str">
            <v>06141009650016</v>
          </cell>
          <cell r="B546" t="str">
            <v>INDUSTRIAS MIKE MIKE, S.A DE C.V.</v>
          </cell>
        </row>
        <row r="547">
          <cell r="A547" t="str">
            <v>06141406741073</v>
          </cell>
          <cell r="B547" t="str">
            <v>JOSE LUIS  CRUZ MEJIA</v>
          </cell>
        </row>
        <row r="548">
          <cell r="A548" t="str">
            <v>03151110951018</v>
          </cell>
          <cell r="B548" t="str">
            <v>KATHERINE DANIELA CASTANEDA</v>
          </cell>
        </row>
        <row r="549">
          <cell r="A549" t="str">
            <v>06140209051093</v>
          </cell>
          <cell r="B549" t="str">
            <v>MOBIPLUS</v>
          </cell>
        </row>
        <row r="550">
          <cell r="A550" t="str">
            <v>06141111071017</v>
          </cell>
          <cell r="B550" t="str">
            <v>TRITON LOGISTICS S.A DE C.V.</v>
          </cell>
        </row>
        <row r="551">
          <cell r="A551" t="str">
            <v>06142303091115</v>
          </cell>
          <cell r="B551" t="str">
            <v>SERVICIOS Y TERMINALES S.A DE C.V.</v>
          </cell>
        </row>
        <row r="552">
          <cell r="A552" t="str">
            <v>06141305031024</v>
          </cell>
          <cell r="B552" t="str">
            <v>COMPAÑÍA DE LOGISTICA Y TRANSPORTE S.A DE C.V.</v>
          </cell>
        </row>
        <row r="553">
          <cell r="A553" t="str">
            <v>09032406620010</v>
          </cell>
          <cell r="B553" t="str">
            <v>JUAN ANTONIO RODAS RIVAS</v>
          </cell>
        </row>
        <row r="554">
          <cell r="A554" t="str">
            <v>06140103011033</v>
          </cell>
          <cell r="B554" t="str">
            <v>CARDOCOFFEE S.A DE C.V.</v>
          </cell>
        </row>
        <row r="555">
          <cell r="A555" t="str">
            <v>06140108140066</v>
          </cell>
          <cell r="B555" t="str">
            <v>DIRECCION GENERAL DE TESORERIA</v>
          </cell>
        </row>
      </sheetData>
      <sheetData sheetId="1"/>
    </sheetDataSet>
  </externalBook>
</externalLink>
</file>

<file path=xl/externalLinks/externalLink3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oja1"/>
    </sheetNames>
    <definedNames>
      <definedName name="DatosConsumi"/>
      <definedName name="GuardarDatos"/>
      <definedName name="LimpiarConsumi"/>
      <definedName name="LimpiarDatos"/>
    </definedNames>
    <sheetDataSet>
      <sheetData sheetId="0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pablo" refreshedDate="44980.710474305553" createdVersion="4" refreshedVersion="4" minRefreshableVersion="3" recordCount="6241">
  <cacheSource type="worksheet">
    <worksheetSource name="Tabla3"/>
  </cacheSource>
  <cacheFields count="22">
    <cacheField name="  " numFmtId="0">
      <sharedItems count="12">
        <s v="ENERO"/>
        <s v="FEBRERO"/>
        <s v="MARZO"/>
        <s v="ABRIL"/>
        <s v="MAYO"/>
        <s v="JUNIO"/>
        <s v="JULIO"/>
        <s v="AGOSTO"/>
        <s v="SEPTIEMBRE"/>
        <s v="OCTUBRE"/>
        <s v="NOVIEMBRE"/>
        <s v="DICIEMBRE"/>
      </sharedItems>
    </cacheField>
    <cacheField name="FECHA" numFmtId="49">
      <sharedItems count="300">
        <s v="03/01/2022"/>
        <s v="04/01/2022"/>
        <s v="05/01/2022"/>
        <s v="06/01/2022"/>
        <s v="07/01/2022"/>
        <s v="08/01/2022"/>
        <s v="10/01/2022"/>
        <s v="11/01/2022"/>
        <s v="12/01/2022"/>
        <s v="13/01/2022"/>
        <s v="14/01/2022"/>
        <s v="15/01/2022"/>
        <s v="17/01/2022"/>
        <s v="18/01/2022"/>
        <s v="19/01/2022"/>
        <s v="20/01/2022"/>
        <s v="21/01/2022"/>
        <s v="22/01/2022"/>
        <s v="24/01/2022"/>
        <s v="25/01/2022"/>
        <s v="26/01/2022"/>
        <s v="27/01/2022"/>
        <s v="28/01/2022"/>
        <s v="29/01/2022"/>
        <s v="31/01/2022"/>
        <s v="01/02/2022"/>
        <s v="02/02/2022"/>
        <s v="03/02/2022"/>
        <s v="04/02/2022"/>
        <s v="05/02/2022"/>
        <s v="07/02/2022"/>
        <s v="08/02/2022"/>
        <s v="09/02/2022"/>
        <s v="10/02/2022"/>
        <s v="11/02/2022"/>
        <s v="12/02/2022"/>
        <s v="14/02/2022"/>
        <s v="15/02/2022"/>
        <s v="16/02/2022"/>
        <s v="17/02/2022"/>
        <s v="18/02/2022"/>
        <s v="19/02/2022"/>
        <s v="21/02/2022"/>
        <s v="22/02/2022"/>
        <s v="23/02/2022"/>
        <s v="24/02/2022"/>
        <s v="25/02/2022"/>
        <s v="26/02/2022"/>
        <s v="28/02/2022"/>
        <s v="01/03/2022"/>
        <s v="02/03/2022"/>
        <s v="03/03/2022"/>
        <s v="04/03/2022"/>
        <s v="05/03/2022"/>
        <s v="07/03/2022"/>
        <s v="09/03/2022"/>
        <s v="10/03/2022"/>
        <s v="11/03/2022"/>
        <s v="12/03/2022"/>
        <s v="15/03/2022"/>
        <s v="16/03/2022"/>
        <s v="17/03/2022"/>
        <s v="18/03/2022"/>
        <s v="19/03/2022"/>
        <s v="21/03/2022"/>
        <s v="22/03/2022"/>
        <s v="23/03/2022"/>
        <s v="24/03/2022"/>
        <s v="25/03/2022"/>
        <s v="26/03/2022"/>
        <s v="28/03/2022"/>
        <s v="29/03/2022"/>
        <s v="30/03/2022"/>
        <s v="31/03/2022"/>
        <s v="01/04/2022"/>
        <s v="02/04/2022"/>
        <s v="04/04/2022"/>
        <s v="05/04/2022"/>
        <s v="06/04/2022"/>
        <s v="07/04/2022"/>
        <s v="08/04/2022"/>
        <s v="09/04/2022"/>
        <s v="11/04/2022"/>
        <s v="12/04/2022"/>
        <s v="13/04/2022"/>
        <s v="18/04/2022"/>
        <s v="19/04/2022"/>
        <s v="20/04/2022"/>
        <s v="21/04/2022"/>
        <s v="22/04/2022"/>
        <s v="23/04/2022"/>
        <s v="25/04/2022"/>
        <s v="26/04/2022"/>
        <s v="27/04/2022"/>
        <s v="28/04/2022"/>
        <s v="29/04/2022"/>
        <s v="30/04/2022"/>
        <s v="02/05/2022"/>
        <s v="03/05/2022"/>
        <s v="04/05/2022"/>
        <s v="05/05/2022"/>
        <s v="06/05/2022"/>
        <s v="07/05/2022"/>
        <s v="09/05/2022"/>
        <s v="11/05/2022"/>
        <s v="12/05/2022"/>
        <s v="13/05/2022"/>
        <s v="14/05/2022"/>
        <s v="16/05/2022"/>
        <s v="17/05/2022"/>
        <s v="18/05/2022"/>
        <s v="19/05/2022"/>
        <s v="20/05/2022"/>
        <s v="21/05/2022"/>
        <s v="23/05/2022"/>
        <s v="24/05/2022"/>
        <s v="25/05/2022"/>
        <s v="26/05/2022"/>
        <s v="27/05/2022"/>
        <s v="28/05/2022"/>
        <s v="30/05/2022"/>
        <s v="31/05/2022"/>
        <s v="01/06/2022"/>
        <s v="02/06/2022"/>
        <s v="03/06/2022"/>
        <s v="04/06/2022"/>
        <s v="06/06/2022"/>
        <s v="07/06/2022"/>
        <s v="08/06/2022"/>
        <s v="09/06/2022"/>
        <s v="10/06/2022"/>
        <s v="11/06/2022"/>
        <s v="13/06/2022"/>
        <s v="14/06/2022"/>
        <s v="15/06/2022"/>
        <s v="16/06/2022"/>
        <s v="17/06/2022"/>
        <s v="20/06/2022"/>
        <s v="21/06/2022"/>
        <s v="22/06/2022"/>
        <s v="23/06/2022"/>
        <s v="24/06/2022"/>
        <s v="25/06/2022"/>
        <s v="27/06/2022"/>
        <s v="28/06/2022"/>
        <s v="29/06/2022"/>
        <s v="30/06/2022"/>
        <s v="01/07/2022"/>
        <s v="02/07/2022"/>
        <s v="04/07/2022"/>
        <s v="05/07/2022"/>
        <s v="06/07/2022"/>
        <s v="07/07/2022"/>
        <s v="08/07/2022"/>
        <s v="09/07/2022"/>
        <s v="11/07/2022"/>
        <s v="12/07/2022"/>
        <s v="13/07/2022"/>
        <s v="14/07/2022"/>
        <s v="15/07/2022"/>
        <s v="16/07/2022"/>
        <s v="18/07/2022"/>
        <s v="19/07/2022"/>
        <s v="20/07/2022"/>
        <s v="21/07/2022"/>
        <s v="22/07/2022"/>
        <s v="23/07/2022"/>
        <s v="25/07/2022"/>
        <s v="26/07/2022"/>
        <s v="27/07/2022"/>
        <s v="28/07/2022"/>
        <s v="29/07/2022"/>
        <s v="30/07/2022"/>
        <s v="01/08/2022"/>
        <s v="02/08/2022"/>
        <s v="03/08/2022"/>
        <s v="04/08/2022"/>
        <s v="05/08/2022"/>
        <s v="08/08/2022"/>
        <s v="09/08/2022"/>
        <s v="10/08/2022"/>
        <s v="11/08/2022"/>
        <s v="12/08/2022"/>
        <s v="13/08/2022"/>
        <s v="15/08/2022"/>
        <s v="16/08/2022"/>
        <s v="17/08/2022"/>
        <s v="18/08/2022"/>
        <s v="19/08/2022"/>
        <s v="20/08/2022"/>
        <s v="22/08/2022"/>
        <s v="23/08/2022"/>
        <s v="24/08/2022"/>
        <s v="25/08/2022"/>
        <s v="26/08/2022"/>
        <s v="27/08/2022"/>
        <s v="29/08/2022"/>
        <s v="30/08/2022"/>
        <s v="31/08/2022"/>
        <s v="01/09/2022"/>
        <s v="02/09/2022"/>
        <s v="03/09/2022"/>
        <s v="05/09/2022"/>
        <s v="06/09/2022"/>
        <s v="07/09/2022"/>
        <s v="08/09/2022"/>
        <s v="09/09/2022"/>
        <s v="10/09/2022"/>
        <s v="12/09/2022"/>
        <s v="13/09/2022"/>
        <s v="14/09/2022"/>
        <s v="16/09/2022"/>
        <s v="17/09/2022"/>
        <s v="19/09/2022"/>
        <s v="20/09/2022"/>
        <s v="21/09/2022"/>
        <s v="22/09/2022"/>
        <s v="23/09/2022"/>
        <s v="24/09/2022"/>
        <s v="26/09/2022"/>
        <s v="27/09/2022"/>
        <s v="28/09/2022"/>
        <s v="29/09/2022"/>
        <s v="30/09/2022"/>
        <s v="01/10/2022"/>
        <s v="03/10/2022"/>
        <s v="04/10/2022"/>
        <s v="05/10/2022"/>
        <s v="06/10/2022"/>
        <s v="07/10/2022"/>
        <s v="08/10/2022"/>
        <s v="11/10/2022"/>
        <s v="12/10/2022"/>
        <s v="13/10/2022"/>
        <s v="14/10/2022"/>
        <s v="15/10/2022"/>
        <s v="17/10/2022"/>
        <s v="18/10/2022"/>
        <s v="19/10/2022"/>
        <s v="20/10/2022"/>
        <s v="21/10/2022"/>
        <s v="22/10/2022"/>
        <s v="24/10/2022"/>
        <s v="25/10/2022"/>
        <s v="26/10/2022"/>
        <s v="27/10/2022"/>
        <s v="28/10/2022"/>
        <s v="29/10/2022"/>
        <s v="31/10/2022"/>
        <s v="01/11/2022"/>
        <s v="03/11/2022"/>
        <s v="04/11/2022"/>
        <s v="05/11/2022"/>
        <s v="07/11/2022"/>
        <s v="08/11/2022"/>
        <s v="09/11/2022"/>
        <s v="10/11/2022"/>
        <s v="11/11/2022"/>
        <s v="12/11/2022"/>
        <s v="14/11/2022"/>
        <s v="15/11/2022"/>
        <s v="16/11/2022"/>
        <s v="17/11/2022"/>
        <s v="18/11/2022"/>
        <s v="19/11/2022"/>
        <s v="21/11/2022"/>
        <s v="22/11/2022"/>
        <s v="23/11/2022"/>
        <s v="24/11/2022"/>
        <s v="25/11/2022"/>
        <s v="26/11/2022"/>
        <s v="28/11/2022"/>
        <s v="29/11/2022"/>
        <s v="30/11/2022"/>
        <s v="01/12/2022"/>
        <s v="02/12/2022"/>
        <s v="03/12/2022"/>
        <s v="05/12/2022"/>
        <s v="06/12/2022"/>
        <s v="07/12/2022"/>
        <s v="08/12/2022"/>
        <s v="09/12/2022"/>
        <s v="10/12/2022"/>
        <s v="12/12/2022"/>
        <s v="13/12/2022"/>
        <s v="14/12/2022"/>
        <s v="15/12/2022"/>
        <s v="16/12/2022"/>
        <s v="17/12/2022"/>
        <s v="19/12/2022"/>
        <s v="20/12/2022"/>
        <s v="21/12/2022"/>
        <s v="22/12/2022"/>
        <s v="23/12/2022"/>
        <s v="24/12/2022"/>
        <s v="27/12/2022"/>
        <s v="28/12/2022"/>
        <s v="29/12/2022"/>
        <s v="30/12/2022"/>
        <s v="31/12/2022"/>
      </sharedItems>
    </cacheField>
    <cacheField name="CLASE DE DOC" numFmtId="0">
      <sharedItems/>
    </cacheField>
    <cacheField name="TIPO DE DOC" numFmtId="0">
      <sharedItems/>
    </cacheField>
    <cacheField name="RESOLUCION" numFmtId="0">
      <sharedItems/>
    </cacheField>
    <cacheField name="SERIE" numFmtId="0">
      <sharedItems/>
    </cacheField>
    <cacheField name="CORRELTIVO" numFmtId="0">
      <sharedItems containsSemiMixedTypes="0" containsString="0" containsNumber="1" containsInteger="1" minValue="1" maxValue="8000"/>
    </cacheField>
    <cacheField name="FINAL" numFmtId="0">
      <sharedItems containsSemiMixedTypes="0" containsString="0" containsNumber="1" containsInteger="1" minValue="1" maxValue="8000"/>
    </cacheField>
    <cacheField name="CORRELTIVO2" numFmtId="0">
      <sharedItems containsSemiMixedTypes="0" containsString="0" containsNumber="1" containsInteger="1" minValue="1" maxValue="8000"/>
    </cacheField>
    <cacheField name="FINAL3" numFmtId="0">
      <sharedItems containsSemiMixedTypes="0" containsString="0" containsNumber="1" containsInteger="1" minValue="1" maxValue="8000"/>
    </cacheField>
    <cacheField name="VACIO" numFmtId="0">
      <sharedItems containsNonDate="0" containsString="0" containsBlank="1"/>
    </cacheField>
    <cacheField name="V EXENTA" numFmtId="44">
      <sharedItems containsSemiMixedTypes="0" containsString="0" containsNumber="1" containsInteger="1" minValue="0" maxValue="0"/>
    </cacheField>
    <cacheField name="VENTAS NO" numFmtId="44">
      <sharedItems containsSemiMixedTypes="0" containsString="0" containsNumber="1" containsInteger="1" minValue="0" maxValue="0"/>
    </cacheField>
    <cacheField name="V NO SUJETAS" numFmtId="44">
      <sharedItems containsSemiMixedTypes="0" containsString="0" containsNumber="1" containsInteger="1" minValue="0" maxValue="0"/>
    </cacheField>
    <cacheField name="V GRAVADAS" numFmtId="44">
      <sharedItems containsSemiMixedTypes="0" containsString="0" containsNumber="1" minValue="0" maxValue="4486"/>
    </cacheField>
    <cacheField name="EX IN CA" numFmtId="44">
      <sharedItems containsSemiMixedTypes="0" containsString="0" containsNumber="1" containsInteger="1" minValue="0" maxValue="0"/>
    </cacheField>
    <cacheField name="EX OUT CA" numFmtId="44">
      <sharedItems containsSemiMixedTypes="0" containsString="0" containsNumber="1" containsInteger="1" minValue="0" maxValue="0"/>
    </cacheField>
    <cacheField name="EX SERVICE" numFmtId="44">
      <sharedItems containsSemiMixedTypes="0" containsString="0" containsNumber="1" containsInteger="1" minValue="0" maxValue="0"/>
    </cacheField>
    <cacheField name="V ZONA FRAN" numFmtId="44">
      <sharedItems containsSemiMixedTypes="0" containsString="0" containsNumber="1" containsInteger="1" minValue="0" maxValue="0"/>
    </cacheField>
    <cacheField name="V CTA A 3ERO" numFmtId="44">
      <sharedItems containsSemiMixedTypes="0" containsString="0" containsNumber="1" containsInteger="1" minValue="0" maxValue="0"/>
    </cacheField>
    <cacheField name="TOTAL VENTA" numFmtId="44">
      <sharedItems containsSemiMixedTypes="0" containsString="0" containsNumber="1" minValue="0" maxValue="4486"/>
    </cacheField>
    <cacheField name="ANEXO" numFmtId="0">
      <sharedItems containsSemiMixedTypes="0" containsString="0" containsNumber="1" containsInteger="1" minValue="2" maxValue="2"/>
    </cacheField>
  </cacheFields>
  <extLst>
    <ext xmlns:x14="http://schemas.microsoft.com/office/spreadsheetml/2009/9/main" uri="{725AE2AE-9491-48be-B2B4-4EB974FC3084}">
      <x14:pivotCacheDefinition pivotCacheId="1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pablo" refreshedDate="45015.642711574073" createdVersion="4" refreshedVersion="4" minRefreshableVersion="3" recordCount="1242">
  <cacheSource type="worksheet">
    <worksheetSource name="Tabla2"/>
  </cacheSource>
  <cacheFields count="19">
    <cacheField name="MES" numFmtId="0">
      <sharedItems count="12">
        <s v="DICIEMBRE"/>
        <s v="NOVIEMBRE"/>
        <s v="OCTUBRE"/>
        <s v="SEPTIMEBRE"/>
        <s v="AGOSTO"/>
        <s v="JULIO"/>
        <s v="JUNIO"/>
        <s v="MAYO"/>
        <s v="ABRIL"/>
        <s v="MARZO"/>
        <s v="FEBRERO"/>
        <s v="ENERO"/>
      </sharedItems>
    </cacheField>
    <cacheField name="FECHA" numFmtId="0">
      <sharedItems count="252">
        <s v="30/12/2022"/>
        <s v="29/12/2022"/>
        <s v="28/12/2022"/>
        <s v="27/12/2022"/>
        <s v="23/12/2022"/>
        <s v="22/12/2022"/>
        <s v="21/12/2022"/>
        <s v="20/12/2022"/>
        <s v="19/12/2022"/>
        <s v="17/12/2022"/>
        <s v="16/12/2022"/>
        <s v="15/12/2022"/>
        <s v="14/12/2022"/>
        <s v="13/12/2022"/>
        <s v="12/12/2022"/>
        <s v="10/12/2022"/>
        <s v="09/12/2022"/>
        <s v="08/12/2022"/>
        <s v="07/12/2022"/>
        <s v="06/12/2022"/>
        <s v="05/12/2022"/>
        <s v="03/12/2022"/>
        <s v="02/12/2022"/>
        <s v="01/12/2022"/>
        <s v="30/11/2022"/>
        <s v="28/11/2022"/>
        <s v="26/11/2022"/>
        <s v="25/11/2022"/>
        <s v="23/11/2022"/>
        <s v="22/11/2022"/>
        <s v="18/11/2022"/>
        <s v="17/11/2022"/>
        <s v="16/11/2022"/>
        <s v="15/11/2022"/>
        <s v="14/11/2022"/>
        <s v="11/11/2022"/>
        <s v="10/11/2022"/>
        <s v="09/11/2022"/>
        <s v="08/11/2022"/>
        <s v="07/11/2022"/>
        <s v="05/11/2022"/>
        <s v="03/11/2022"/>
        <s v="04/11/2022"/>
        <s v="01/11/2022"/>
        <s v="31/10/2022"/>
        <s v="28/10/2022"/>
        <s v="27/10/2022"/>
        <s v="26/10/2022"/>
        <s v="24/10/2022"/>
        <s v="22/10/2022"/>
        <s v="21/10/2022"/>
        <s v="19/10/2022"/>
        <s v="18/10/2022"/>
        <s v="17/10/2022"/>
        <s v="15/10/2022"/>
        <s v="14/10/2022"/>
        <s v="13/10/2022"/>
        <s v="11/10/2022"/>
        <s v="10/10/2022"/>
        <s v="08/10/2022"/>
        <s v="07/10/2022"/>
        <s v="06/10/2022"/>
        <s v="05/10/2022"/>
        <s v="04/10/2022"/>
        <s v="03/10/2022"/>
        <s v="01/10/2022"/>
        <s v="30/09/2022"/>
        <s v="29/09/2022"/>
        <s v="26/09/2022"/>
        <s v="23/09/2022"/>
        <s v="22/09/2022"/>
        <s v="20/09/2022"/>
        <s v="19/09/2022"/>
        <s v="17/09/2022"/>
        <s v="13/09/2022"/>
        <s v="12/09/2022"/>
        <s v="10/09/2022"/>
        <s v="09/09/2022"/>
        <s v="08/09/2022"/>
        <s v="07/09/2022"/>
        <s v="06/09/2022"/>
        <s v="05/09/2022"/>
        <s v="02/09/2022"/>
        <s v="01/09/2022"/>
        <s v="31/08/2022"/>
        <s v="29/08/2022"/>
        <s v="27/08/2022"/>
        <s v="26/08/2022"/>
        <s v="25/08/2022"/>
        <s v="24/08/2022"/>
        <s v="23/08/2022"/>
        <s v="20/08/2022"/>
        <s v="19/08/2022"/>
        <s v="18/08/2022"/>
        <s v="17/08/2022"/>
        <s v="15/08/2022"/>
        <s v="13/08/2022"/>
        <s v="11/08/2022"/>
        <s v="10/08/2022"/>
        <s v="09/08/2022"/>
        <s v="08/08/2022"/>
        <s v="05/08/2022"/>
        <s v="04/08/2022"/>
        <s v="03/08/2022"/>
        <s v="02/08/2022"/>
        <s v="01/08/2022"/>
        <s v="30/07/2022"/>
        <s v="28/07/2022"/>
        <s v="27/07/2022"/>
        <s v="26/07/2022"/>
        <s v="23/07/2022"/>
        <s v="22/07/2022"/>
        <s v="21/07/2022"/>
        <s v="20/07/2022"/>
        <s v="19/07/2022"/>
        <s v="16/07/2022"/>
        <s v="15/07/2022"/>
        <s v="14/07/2022"/>
        <s v="13/07/2022"/>
        <s v="12/07/2022"/>
        <s v="11/07/2022"/>
        <s v="07/07/2022"/>
        <s v="06/07/2022"/>
        <s v="05/07/2022"/>
        <s v="04/07/2022"/>
        <s v="02/07/2022"/>
        <s v="01/07/2022"/>
        <s v="30/06/2022"/>
        <s v="28/06/2022"/>
        <s v="27/06/2022"/>
        <s v="21/06/2022"/>
        <s v="20/06/2022"/>
        <s v="17/06/2022"/>
        <s v="15/06/2022"/>
        <s v="13/06/2022"/>
        <s v="09/06/2022"/>
        <s v="08/06/2022"/>
        <s v="06/06/2022"/>
        <s v="03/06/2022"/>
        <s v="02/06/2022"/>
        <s v="01/06/2022"/>
        <s v="31/05/2022"/>
        <s v="30/05/2022"/>
        <s v="28/05/2022"/>
        <s v="27/05/2022"/>
        <s v="26/05/2022"/>
        <s v="25/05/2022"/>
        <s v="24/05/2022"/>
        <s v="23/05/2022"/>
        <s v="20/05/2022"/>
        <s v="19/05/2022"/>
        <s v="18/05/2022"/>
        <s v="17/05/2022"/>
        <s v="16/05/2022"/>
        <s v="13/05/2022"/>
        <s v="12/05/2022"/>
        <s v="11/05/2022"/>
        <s v="09/05/2022"/>
        <s v="07/05/2022"/>
        <s v="05/05/2022"/>
        <s v="04/05/2022"/>
        <s v="03/05/2022"/>
        <s v="02/05/2022"/>
        <s v="29/04/2022"/>
        <s v="28/04/2022"/>
        <s v="27/04/2022"/>
        <s v="25/04/2022"/>
        <s v="23/04/2022"/>
        <s v="21/04/2022"/>
        <s v="19/04/2022"/>
        <s v="13/04/2022"/>
        <s v="11/04/2022"/>
        <s v="09/04/2022"/>
        <s v="08/04/2022"/>
        <s v="06/04/2022"/>
        <s v="05/04/2022"/>
        <s v="02/04/2022"/>
        <s v="01/04/2022"/>
        <s v="31/03/2022"/>
        <s v="28/03/2022"/>
        <s v="26/03/2022"/>
        <s v="25/03/2022"/>
        <s v="24/03/2022"/>
        <s v="23/03/2022"/>
        <s v="22/03/2022"/>
        <s v="21/03/2022"/>
        <s v="19/03/2022"/>
        <s v="17/03/2022"/>
        <s v="16/03/2022"/>
        <s v="15/03/2022"/>
        <s v="14/03/2022"/>
        <s v="12/03/2022"/>
        <s v="11/03/2022"/>
        <s v="10/03/2022"/>
        <s v="09/03/2022"/>
        <s v="08/03/2022"/>
        <s v="07/03/2022"/>
        <s v="05/03/2022"/>
        <s v="04/03/2022"/>
        <s v="02/03/2022"/>
        <s v="01/03/2022"/>
        <s v="28/02/2022"/>
        <s v="26/02/2022"/>
        <s v="25/02/2022"/>
        <s v="24/02/2022"/>
        <s v="22/02/2022"/>
        <s v="18/02/2022"/>
        <s v="17/02/2022"/>
        <s v="16/02/2022"/>
        <s v="15/02/2022"/>
        <s v="14/02/2022"/>
        <s v="12/02/2022"/>
        <s v="11/02/2022"/>
        <s v="10/02/2022"/>
        <s v="09/02/2022"/>
        <s v="08/02/2022"/>
        <s v="07/02/2022"/>
        <s v="04/02/2022"/>
        <s v="03/02/2022"/>
        <s v="02/02/2022"/>
        <s v="01/02/2022"/>
        <s v="31/01/2022"/>
        <s v="29/01/2022"/>
        <s v="27/01/2022"/>
        <s v="26/01/2022"/>
        <s v="25/01/2022"/>
        <s v="24/01/2022"/>
        <s v="22/01/2022"/>
        <s v="21/01/2022"/>
        <s v="17/01/2022"/>
        <s v="15/01/2022"/>
        <s v="14/01/2022"/>
        <s v="13/01/2022"/>
        <s v="12/01/2022"/>
        <s v="11/01/2022"/>
        <s v="10/01/2022"/>
        <s v="08/01/2022"/>
        <s v="07/01/2022"/>
        <s v="06/01/2022"/>
        <s v="05/01/2022"/>
        <s v="04/01/2022"/>
        <s v="03/01/2022"/>
        <s v="20/04/2022" u="1"/>
        <s v="18/04/2022" u="1"/>
        <s v="26/04/2022" u="1"/>
        <s v="20/01/2021" u="1"/>
        <s v="18/01/2021" u="1"/>
        <s v="30/03/2022" u="1"/>
        <s v="18/03/2022" u="1"/>
        <s v="22/04/2022" u="1"/>
        <s v="30/04/2022" u="1"/>
        <s v="19/02/2022" u="1"/>
      </sharedItems>
    </cacheField>
    <cacheField name="CLASE DE DOC" numFmtId="0">
      <sharedItems/>
    </cacheField>
    <cacheField name="TIPO DE DOC" numFmtId="0">
      <sharedItems/>
    </cacheField>
    <cacheField name="N° DE RESOLUCION" numFmtId="0">
      <sharedItems/>
    </cacheField>
    <cacheField name="SERIE " numFmtId="0">
      <sharedItems/>
    </cacheField>
    <cacheField name="N° DOC" numFmtId="0">
      <sharedItems containsSemiMixedTypes="0" containsString="0" containsNumber="1" containsInteger="1" minValue="1" maxValue="1028"/>
    </cacheField>
    <cacheField name="CONTROL" numFmtId="0">
      <sharedItems containsSemiMixedTypes="0" containsString="0" containsNumber="1" containsInteger="1" minValue="1" maxValue="1028"/>
    </cacheField>
    <cacheField name="NIT DE CLIENTE" numFmtId="0">
      <sharedItems containsBlank="1"/>
    </cacheField>
    <cacheField name="NOMBRE DE CLIENTE" numFmtId="0">
      <sharedItems/>
    </cacheField>
    <cacheField name="VENTA EXENTA" numFmtId="44">
      <sharedItems containsSemiMixedTypes="0" containsString="0" containsNumber="1" containsInteger="1" minValue="0" maxValue="0"/>
    </cacheField>
    <cacheField name="VENTA NO SUJETA" numFmtId="44">
      <sharedItems containsSemiMixedTypes="0" containsString="0" containsNumber="1" containsInteger="1" minValue="0" maxValue="0"/>
    </cacheField>
    <cacheField name="V. GRAVADA" numFmtId="44">
      <sharedItems containsSemiMixedTypes="0" containsString="0" containsNumber="1" minValue="0" maxValue="7456.99"/>
    </cacheField>
    <cacheField name="D.FISCAL" numFmtId="44">
      <sharedItems containsSemiMixedTypes="0" containsString="0" containsNumber="1" minValue="0" maxValue="969.40869999999995"/>
    </cacheField>
    <cacheField name="V CTA DE 3" numFmtId="44">
      <sharedItems containsSemiMixedTypes="0" containsString="0" containsNumber="1" containsInteger="1" minValue="0" maxValue="0"/>
    </cacheField>
    <cacheField name="D. FISCAL A 3" numFmtId="44">
      <sharedItems containsSemiMixedTypes="0" containsString="0" containsNumber="1" containsInteger="1" minValue="0" maxValue="0"/>
    </cacheField>
    <cacheField name="VENTA TOTAL" numFmtId="44">
      <sharedItems containsSemiMixedTypes="0" containsString="0" containsNumber="1" minValue="0" maxValue="8426.3986999999997"/>
    </cacheField>
    <cacheField name="DUI" numFmtId="0">
      <sharedItems containsBlank="1"/>
    </cacheField>
    <cacheField name="ANEXO" numFmtId="0">
      <sharedItems/>
    </cacheField>
  </cacheFields>
  <extLst>
    <ext xmlns:x14="http://schemas.microsoft.com/office/spreadsheetml/2009/9/main" uri="{725AE2AE-9491-48be-B2B4-4EB974FC3084}">
      <x14:pivotCacheDefinition pivotCacheId="2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6241">
  <r>
    <x v="0"/>
    <x v="0"/>
    <s v="1"/>
    <s v="01"/>
    <s v="15041RESIN041702021"/>
    <s v="21BL000F"/>
    <n v="5553"/>
    <n v="5553"/>
    <n v="5553"/>
    <n v="5553"/>
    <m/>
    <n v="0"/>
    <n v="0"/>
    <n v="0"/>
    <n v="973.8"/>
    <n v="0"/>
    <n v="0"/>
    <n v="0"/>
    <n v="0"/>
    <n v="0"/>
    <n v="973.8"/>
    <n v="2"/>
  </r>
  <r>
    <x v="0"/>
    <x v="0"/>
    <s v="1"/>
    <s v="01"/>
    <s v="15041RESIN041702021"/>
    <s v="21BL000F"/>
    <n v="5554"/>
    <n v="5554"/>
    <n v="5554"/>
    <n v="5554"/>
    <m/>
    <n v="0"/>
    <n v="0"/>
    <n v="0"/>
    <n v="532.5"/>
    <n v="0"/>
    <n v="0"/>
    <n v="0"/>
    <n v="0"/>
    <n v="0"/>
    <n v="532.5"/>
    <n v="2"/>
  </r>
  <r>
    <x v="0"/>
    <x v="0"/>
    <s v="1"/>
    <s v="01"/>
    <s v="15041RESIN041702021"/>
    <s v="21BL000F"/>
    <n v="5555"/>
    <n v="5555"/>
    <n v="5555"/>
    <n v="5555"/>
    <m/>
    <n v="0"/>
    <n v="0"/>
    <n v="0"/>
    <n v="124.25"/>
    <n v="0"/>
    <n v="0"/>
    <n v="0"/>
    <n v="0"/>
    <n v="0"/>
    <n v="124.25"/>
    <n v="2"/>
  </r>
  <r>
    <x v="0"/>
    <x v="0"/>
    <s v="1"/>
    <s v="01"/>
    <s v="15041RESIN041702021"/>
    <s v="21BL000F"/>
    <n v="5556"/>
    <n v="5556"/>
    <n v="5556"/>
    <n v="5556"/>
    <m/>
    <n v="0"/>
    <n v="0"/>
    <n v="0"/>
    <n v="239"/>
    <n v="0"/>
    <n v="0"/>
    <n v="0"/>
    <n v="0"/>
    <n v="0"/>
    <n v="239"/>
    <n v="2"/>
  </r>
  <r>
    <x v="0"/>
    <x v="0"/>
    <s v="1"/>
    <s v="01"/>
    <s v="15041RESIN041702021"/>
    <s v="21BL000F"/>
    <n v="5557"/>
    <n v="5557"/>
    <n v="5557"/>
    <n v="5557"/>
    <m/>
    <n v="0"/>
    <n v="0"/>
    <n v="0"/>
    <n v="2247.5"/>
    <n v="0"/>
    <n v="0"/>
    <n v="0"/>
    <n v="0"/>
    <n v="0"/>
    <n v="2247.5"/>
    <n v="2"/>
  </r>
  <r>
    <x v="0"/>
    <x v="0"/>
    <s v="1"/>
    <s v="01"/>
    <s v="15041RESIN041702021"/>
    <s v="21BL000F"/>
    <n v="5558"/>
    <n v="5558"/>
    <n v="5558"/>
    <n v="5558"/>
    <m/>
    <n v="0"/>
    <n v="0"/>
    <n v="0"/>
    <n v="450"/>
    <n v="0"/>
    <n v="0"/>
    <n v="0"/>
    <n v="0"/>
    <n v="0"/>
    <n v="450"/>
    <n v="2"/>
  </r>
  <r>
    <x v="0"/>
    <x v="0"/>
    <s v="1"/>
    <s v="01"/>
    <s v="15041RESIN041702021"/>
    <s v="21BL000F"/>
    <n v="5559"/>
    <n v="5559"/>
    <n v="5559"/>
    <n v="5559"/>
    <m/>
    <n v="0"/>
    <n v="0"/>
    <n v="0"/>
    <n v="179.55"/>
    <n v="0"/>
    <n v="0"/>
    <n v="0"/>
    <n v="0"/>
    <n v="0"/>
    <n v="179.55"/>
    <n v="2"/>
  </r>
  <r>
    <x v="0"/>
    <x v="0"/>
    <s v="1"/>
    <s v="01"/>
    <s v="15041RESIN041702021"/>
    <s v="21BL000F"/>
    <n v="5560"/>
    <n v="5560"/>
    <n v="5560"/>
    <n v="5560"/>
    <m/>
    <n v="0"/>
    <n v="0"/>
    <n v="0"/>
    <n v="32.82"/>
    <n v="0"/>
    <n v="0"/>
    <n v="0"/>
    <n v="0"/>
    <n v="0"/>
    <n v="32.82"/>
    <n v="2"/>
  </r>
  <r>
    <x v="0"/>
    <x v="0"/>
    <s v="1"/>
    <s v="01"/>
    <s v="15041RESIN041702021"/>
    <s v="21BL000F"/>
    <n v="5561"/>
    <n v="5561"/>
    <n v="5561"/>
    <n v="5561"/>
    <m/>
    <n v="0"/>
    <n v="0"/>
    <n v="0"/>
    <n v="37.6"/>
    <n v="0"/>
    <n v="0"/>
    <n v="0"/>
    <n v="0"/>
    <n v="0"/>
    <n v="37.6"/>
    <n v="2"/>
  </r>
  <r>
    <x v="0"/>
    <x v="0"/>
    <s v="1"/>
    <s v="01"/>
    <s v="15041RESIN041702021"/>
    <s v="21BL000F"/>
    <n v="5562"/>
    <n v="5562"/>
    <n v="5562"/>
    <n v="5562"/>
    <m/>
    <n v="0"/>
    <n v="0"/>
    <n v="0"/>
    <n v="77"/>
    <n v="0"/>
    <n v="0"/>
    <n v="0"/>
    <n v="0"/>
    <n v="0"/>
    <n v="77"/>
    <n v="2"/>
  </r>
  <r>
    <x v="0"/>
    <x v="0"/>
    <s v="1"/>
    <s v="01"/>
    <s v="15041RESIN041702021"/>
    <s v="21BL000F"/>
    <n v="5563"/>
    <n v="5563"/>
    <n v="5563"/>
    <n v="5563"/>
    <m/>
    <n v="0"/>
    <n v="0"/>
    <n v="0"/>
    <n v="32.75"/>
    <n v="0"/>
    <n v="0"/>
    <n v="0"/>
    <n v="0"/>
    <n v="0"/>
    <n v="32.75"/>
    <n v="2"/>
  </r>
  <r>
    <x v="0"/>
    <x v="0"/>
    <s v="1"/>
    <s v="01"/>
    <s v="15041RESIN041702021"/>
    <s v="21BL000F"/>
    <n v="5564"/>
    <n v="5564"/>
    <n v="5564"/>
    <n v="5564"/>
    <m/>
    <n v="0"/>
    <n v="0"/>
    <n v="0"/>
    <n v="0"/>
    <n v="0"/>
    <n v="0"/>
    <n v="0"/>
    <n v="0"/>
    <n v="0"/>
    <n v="0"/>
    <n v="2"/>
  </r>
  <r>
    <x v="0"/>
    <x v="0"/>
    <s v="1"/>
    <s v="01"/>
    <s v="15041RESIN041702021"/>
    <s v="21BL000F"/>
    <n v="5565"/>
    <n v="5565"/>
    <n v="5565"/>
    <n v="5565"/>
    <m/>
    <n v="0"/>
    <n v="0"/>
    <n v="0"/>
    <n v="54.3"/>
    <n v="0"/>
    <n v="0"/>
    <n v="0"/>
    <n v="0"/>
    <n v="0"/>
    <n v="54.3"/>
    <n v="2"/>
  </r>
  <r>
    <x v="0"/>
    <x v="0"/>
    <s v="1"/>
    <s v="01"/>
    <s v="15041RESIN041702021"/>
    <s v="21BL000F"/>
    <n v="5566"/>
    <n v="5566"/>
    <n v="5566"/>
    <n v="5566"/>
    <m/>
    <n v="0"/>
    <n v="0"/>
    <n v="0"/>
    <n v="60"/>
    <n v="0"/>
    <n v="0"/>
    <n v="0"/>
    <n v="0"/>
    <n v="0"/>
    <n v="60"/>
    <n v="2"/>
  </r>
  <r>
    <x v="0"/>
    <x v="0"/>
    <s v="1"/>
    <s v="01"/>
    <s v="15041RESIN041702021"/>
    <s v="21BL000F"/>
    <n v="5567"/>
    <n v="5567"/>
    <n v="5567"/>
    <n v="5567"/>
    <m/>
    <n v="0"/>
    <n v="0"/>
    <n v="0"/>
    <n v="25"/>
    <n v="0"/>
    <n v="0"/>
    <n v="0"/>
    <n v="0"/>
    <n v="0"/>
    <n v="25"/>
    <n v="2"/>
  </r>
  <r>
    <x v="0"/>
    <x v="0"/>
    <s v="1"/>
    <s v="01"/>
    <s v="15041RESIN041702021"/>
    <s v="21BL000F"/>
    <n v="5568"/>
    <n v="5568"/>
    <n v="5568"/>
    <n v="5568"/>
    <m/>
    <n v="0"/>
    <n v="0"/>
    <n v="0"/>
    <n v="218.4"/>
    <n v="0"/>
    <n v="0"/>
    <n v="0"/>
    <n v="0"/>
    <n v="0"/>
    <n v="218.4"/>
    <n v="2"/>
  </r>
  <r>
    <x v="0"/>
    <x v="0"/>
    <s v="1"/>
    <s v="01"/>
    <s v="15041RESIN041702021"/>
    <s v="21BL000F"/>
    <n v="5569"/>
    <n v="5569"/>
    <n v="5569"/>
    <n v="5569"/>
    <m/>
    <n v="0"/>
    <n v="0"/>
    <n v="0"/>
    <n v="50"/>
    <n v="0"/>
    <n v="0"/>
    <n v="0"/>
    <n v="0"/>
    <n v="0"/>
    <n v="50"/>
    <n v="2"/>
  </r>
  <r>
    <x v="0"/>
    <x v="0"/>
    <s v="1"/>
    <s v="01"/>
    <s v="15041RESIN041702021"/>
    <s v="21BL000F"/>
    <n v="5570"/>
    <n v="5570"/>
    <n v="5570"/>
    <n v="5570"/>
    <m/>
    <n v="0"/>
    <n v="0"/>
    <n v="0"/>
    <n v="36.25"/>
    <n v="0"/>
    <n v="0"/>
    <n v="0"/>
    <n v="0"/>
    <n v="0"/>
    <n v="36.25"/>
    <n v="2"/>
  </r>
  <r>
    <x v="0"/>
    <x v="0"/>
    <s v="1"/>
    <s v="01"/>
    <s v="15041RESIN041702021"/>
    <s v="21BL000F"/>
    <n v="5571"/>
    <n v="5571"/>
    <n v="5571"/>
    <n v="5571"/>
    <m/>
    <n v="0"/>
    <n v="0"/>
    <n v="0"/>
    <n v="87.5"/>
    <n v="0"/>
    <n v="0"/>
    <n v="0"/>
    <n v="0"/>
    <n v="0"/>
    <n v="87.5"/>
    <n v="2"/>
  </r>
  <r>
    <x v="0"/>
    <x v="0"/>
    <s v="1"/>
    <s v="01"/>
    <s v="15041RESIN041702021"/>
    <s v="21BL000F"/>
    <n v="5572"/>
    <n v="5572"/>
    <n v="5572"/>
    <n v="5572"/>
    <m/>
    <n v="0"/>
    <n v="0"/>
    <n v="0"/>
    <n v="126.35"/>
    <n v="0"/>
    <n v="0"/>
    <n v="0"/>
    <n v="0"/>
    <n v="0"/>
    <n v="126.35"/>
    <n v="2"/>
  </r>
  <r>
    <x v="0"/>
    <x v="0"/>
    <s v="1"/>
    <s v="01"/>
    <s v="15041RESIN041702021"/>
    <s v="21BL000F"/>
    <n v="5573"/>
    <n v="5573"/>
    <n v="5573"/>
    <n v="5573"/>
    <m/>
    <n v="0"/>
    <n v="0"/>
    <n v="0"/>
    <n v="18.2"/>
    <n v="0"/>
    <n v="0"/>
    <n v="0"/>
    <n v="0"/>
    <n v="0"/>
    <n v="18.2"/>
    <n v="2"/>
  </r>
  <r>
    <x v="0"/>
    <x v="0"/>
    <s v="1"/>
    <s v="01"/>
    <s v="15041RESIN041702021"/>
    <s v="21BL000F"/>
    <n v="5574"/>
    <n v="5574"/>
    <n v="5574"/>
    <n v="5574"/>
    <m/>
    <n v="0"/>
    <n v="0"/>
    <n v="0"/>
    <n v="430.3"/>
    <n v="0"/>
    <n v="0"/>
    <n v="0"/>
    <n v="0"/>
    <n v="0"/>
    <n v="430.3"/>
    <n v="2"/>
  </r>
  <r>
    <x v="0"/>
    <x v="0"/>
    <s v="1"/>
    <s v="01"/>
    <s v="15041RESIN041702021"/>
    <s v="21BL000F"/>
    <n v="5575"/>
    <n v="5575"/>
    <n v="5575"/>
    <n v="5575"/>
    <m/>
    <n v="0"/>
    <n v="0"/>
    <n v="0"/>
    <n v="450"/>
    <n v="0"/>
    <n v="0"/>
    <n v="0"/>
    <n v="0"/>
    <n v="0"/>
    <n v="450"/>
    <n v="2"/>
  </r>
  <r>
    <x v="0"/>
    <x v="1"/>
    <s v="1"/>
    <s v="01"/>
    <s v="15041RESIN041702021"/>
    <s v="21BL000F"/>
    <n v="5576"/>
    <n v="5576"/>
    <n v="5576"/>
    <n v="5576"/>
    <m/>
    <n v="0"/>
    <n v="0"/>
    <n v="0"/>
    <n v="605"/>
    <n v="0"/>
    <n v="0"/>
    <n v="0"/>
    <n v="0"/>
    <n v="0"/>
    <n v="605"/>
    <n v="2"/>
  </r>
  <r>
    <x v="0"/>
    <x v="1"/>
    <s v="1"/>
    <s v="01"/>
    <s v="15041RESIN041702021"/>
    <s v="21BL000F"/>
    <n v="5577"/>
    <n v="5577"/>
    <n v="5577"/>
    <n v="5577"/>
    <m/>
    <n v="0"/>
    <n v="0"/>
    <n v="0"/>
    <n v="60"/>
    <n v="0"/>
    <n v="0"/>
    <n v="0"/>
    <n v="0"/>
    <n v="0"/>
    <n v="60"/>
    <n v="2"/>
  </r>
  <r>
    <x v="0"/>
    <x v="1"/>
    <s v="1"/>
    <s v="01"/>
    <s v="15041RESIN041702021"/>
    <s v="21BL000F"/>
    <n v="5578"/>
    <n v="5578"/>
    <n v="5578"/>
    <n v="5578"/>
    <m/>
    <n v="0"/>
    <n v="0"/>
    <n v="0"/>
    <n v="187.5"/>
    <n v="0"/>
    <n v="0"/>
    <n v="0"/>
    <n v="0"/>
    <n v="0"/>
    <n v="187.5"/>
    <n v="2"/>
  </r>
  <r>
    <x v="0"/>
    <x v="1"/>
    <s v="1"/>
    <s v="01"/>
    <s v="15041RESIN041702021"/>
    <s v="21BL000F"/>
    <n v="5579"/>
    <n v="5579"/>
    <n v="5579"/>
    <n v="5579"/>
    <m/>
    <n v="0"/>
    <n v="0"/>
    <n v="0"/>
    <n v="140"/>
    <n v="0"/>
    <n v="0"/>
    <n v="0"/>
    <n v="0"/>
    <n v="0"/>
    <n v="140"/>
    <n v="2"/>
  </r>
  <r>
    <x v="0"/>
    <x v="1"/>
    <s v="1"/>
    <s v="01"/>
    <s v="15041RESIN041702021"/>
    <s v="21BL000F"/>
    <n v="5580"/>
    <n v="5580"/>
    <n v="5580"/>
    <n v="5580"/>
    <m/>
    <n v="0"/>
    <n v="0"/>
    <n v="0"/>
    <n v="189"/>
    <n v="0"/>
    <n v="0"/>
    <n v="0"/>
    <n v="0"/>
    <n v="0"/>
    <n v="189"/>
    <n v="2"/>
  </r>
  <r>
    <x v="0"/>
    <x v="1"/>
    <s v="1"/>
    <s v="01"/>
    <s v="15041RESIN041702021"/>
    <s v="21BL000F"/>
    <n v="5581"/>
    <n v="5581"/>
    <n v="5581"/>
    <n v="5581"/>
    <m/>
    <n v="0"/>
    <n v="0"/>
    <n v="0"/>
    <n v="71.25"/>
    <n v="0"/>
    <n v="0"/>
    <n v="0"/>
    <n v="0"/>
    <n v="0"/>
    <n v="71.25"/>
    <n v="2"/>
  </r>
  <r>
    <x v="0"/>
    <x v="1"/>
    <s v="1"/>
    <s v="01"/>
    <s v="15041RESIN041702021"/>
    <s v="21BL000F"/>
    <n v="5582"/>
    <n v="5582"/>
    <n v="5582"/>
    <n v="5582"/>
    <m/>
    <n v="0"/>
    <n v="0"/>
    <n v="0"/>
    <n v="810"/>
    <n v="0"/>
    <n v="0"/>
    <n v="0"/>
    <n v="0"/>
    <n v="0"/>
    <n v="810"/>
    <n v="2"/>
  </r>
  <r>
    <x v="0"/>
    <x v="1"/>
    <s v="1"/>
    <s v="01"/>
    <s v="15041RESIN041702021"/>
    <s v="21BL000F"/>
    <n v="5583"/>
    <n v="5583"/>
    <n v="5583"/>
    <n v="5583"/>
    <m/>
    <n v="0"/>
    <n v="0"/>
    <n v="0"/>
    <n v="296"/>
    <n v="0"/>
    <n v="0"/>
    <n v="0"/>
    <n v="0"/>
    <n v="0"/>
    <n v="296"/>
    <n v="2"/>
  </r>
  <r>
    <x v="0"/>
    <x v="1"/>
    <s v="1"/>
    <s v="01"/>
    <s v="15041RESIN041702021"/>
    <s v="21BL000F"/>
    <n v="5584"/>
    <n v="5584"/>
    <n v="5584"/>
    <n v="5584"/>
    <m/>
    <n v="0"/>
    <n v="0"/>
    <n v="0"/>
    <n v="175"/>
    <n v="0"/>
    <n v="0"/>
    <n v="0"/>
    <n v="0"/>
    <n v="0"/>
    <n v="175"/>
    <n v="2"/>
  </r>
  <r>
    <x v="0"/>
    <x v="1"/>
    <s v="1"/>
    <s v="01"/>
    <s v="15041RESIN041702021"/>
    <s v="21BL000F"/>
    <n v="5585"/>
    <n v="5585"/>
    <n v="5585"/>
    <n v="5585"/>
    <m/>
    <n v="0"/>
    <n v="0"/>
    <n v="0"/>
    <n v="163.5"/>
    <n v="0"/>
    <n v="0"/>
    <n v="0"/>
    <n v="0"/>
    <n v="0"/>
    <n v="163.5"/>
    <n v="2"/>
  </r>
  <r>
    <x v="0"/>
    <x v="1"/>
    <s v="1"/>
    <s v="01"/>
    <s v="15041RESIN041702021"/>
    <s v="21BL000F"/>
    <n v="5586"/>
    <n v="5586"/>
    <n v="5586"/>
    <n v="5586"/>
    <m/>
    <n v="0"/>
    <n v="0"/>
    <n v="0"/>
    <n v="536.20000000000005"/>
    <n v="0"/>
    <n v="0"/>
    <n v="0"/>
    <n v="0"/>
    <n v="0"/>
    <n v="536.20000000000005"/>
    <n v="2"/>
  </r>
  <r>
    <x v="0"/>
    <x v="1"/>
    <s v="1"/>
    <s v="01"/>
    <s v="15041RESIN041702021"/>
    <s v="21BL000F"/>
    <n v="5587"/>
    <n v="5587"/>
    <n v="5587"/>
    <n v="5587"/>
    <m/>
    <n v="0"/>
    <n v="0"/>
    <n v="0"/>
    <n v="128.9"/>
    <n v="0"/>
    <n v="0"/>
    <n v="0"/>
    <n v="0"/>
    <n v="0"/>
    <n v="128.9"/>
    <n v="2"/>
  </r>
  <r>
    <x v="0"/>
    <x v="1"/>
    <s v="1"/>
    <s v="01"/>
    <s v="15041RESIN041702021"/>
    <s v="21BL000F"/>
    <n v="5588"/>
    <n v="5588"/>
    <n v="5588"/>
    <n v="5588"/>
    <m/>
    <n v="0"/>
    <n v="0"/>
    <n v="0"/>
    <n v="170.1"/>
    <n v="0"/>
    <n v="0"/>
    <n v="0"/>
    <n v="0"/>
    <n v="0"/>
    <n v="170.1"/>
    <n v="2"/>
  </r>
  <r>
    <x v="0"/>
    <x v="1"/>
    <s v="1"/>
    <s v="01"/>
    <s v="15041RESIN041702021"/>
    <s v="21BL000F"/>
    <n v="5589"/>
    <n v="5589"/>
    <n v="5589"/>
    <n v="5589"/>
    <m/>
    <n v="0"/>
    <n v="0"/>
    <n v="0"/>
    <n v="41.9"/>
    <n v="0"/>
    <n v="0"/>
    <n v="0"/>
    <n v="0"/>
    <n v="0"/>
    <n v="41.9"/>
    <n v="2"/>
  </r>
  <r>
    <x v="0"/>
    <x v="1"/>
    <s v="1"/>
    <s v="01"/>
    <s v="15041RESIN041702021"/>
    <s v="21BL000F"/>
    <n v="5590"/>
    <n v="5590"/>
    <n v="5590"/>
    <n v="5590"/>
    <m/>
    <n v="0"/>
    <n v="0"/>
    <n v="0"/>
    <n v="77"/>
    <n v="0"/>
    <n v="0"/>
    <n v="0"/>
    <n v="0"/>
    <n v="0"/>
    <n v="77"/>
    <n v="2"/>
  </r>
  <r>
    <x v="0"/>
    <x v="1"/>
    <s v="1"/>
    <s v="01"/>
    <s v="15041RESIN041702021"/>
    <s v="21BL000F"/>
    <n v="5591"/>
    <n v="5591"/>
    <n v="5591"/>
    <n v="5591"/>
    <m/>
    <n v="0"/>
    <n v="0"/>
    <n v="0"/>
    <n v="99"/>
    <n v="0"/>
    <n v="0"/>
    <n v="0"/>
    <n v="0"/>
    <n v="0"/>
    <n v="99"/>
    <n v="2"/>
  </r>
  <r>
    <x v="0"/>
    <x v="1"/>
    <s v="1"/>
    <s v="01"/>
    <s v="15041RESIN041702021"/>
    <s v="21BL000F"/>
    <n v="5592"/>
    <n v="5592"/>
    <n v="5592"/>
    <n v="5592"/>
    <m/>
    <n v="0"/>
    <n v="0"/>
    <n v="0"/>
    <n v="937.5"/>
    <n v="0"/>
    <n v="0"/>
    <n v="0"/>
    <n v="0"/>
    <n v="0"/>
    <n v="937.5"/>
    <n v="2"/>
  </r>
  <r>
    <x v="0"/>
    <x v="1"/>
    <s v="1"/>
    <s v="01"/>
    <s v="15041RESIN041702021"/>
    <s v="21BL000F"/>
    <n v="5593"/>
    <n v="5593"/>
    <n v="5593"/>
    <n v="5593"/>
    <m/>
    <n v="0"/>
    <n v="0"/>
    <n v="0"/>
    <n v="40"/>
    <n v="0"/>
    <n v="0"/>
    <n v="0"/>
    <n v="0"/>
    <n v="0"/>
    <n v="40"/>
    <n v="2"/>
  </r>
  <r>
    <x v="0"/>
    <x v="1"/>
    <s v="1"/>
    <s v="01"/>
    <s v="15041RESIN041702021"/>
    <s v="21BL000F"/>
    <n v="5594"/>
    <n v="5594"/>
    <n v="5594"/>
    <n v="5594"/>
    <m/>
    <n v="0"/>
    <n v="0"/>
    <n v="0"/>
    <n v="12"/>
    <n v="0"/>
    <n v="0"/>
    <n v="0"/>
    <n v="0"/>
    <n v="0"/>
    <n v="12"/>
    <n v="2"/>
  </r>
  <r>
    <x v="0"/>
    <x v="1"/>
    <s v="1"/>
    <s v="01"/>
    <s v="15041RESIN041702021"/>
    <s v="21BL000F"/>
    <n v="5595"/>
    <n v="5595"/>
    <n v="5595"/>
    <n v="5595"/>
    <m/>
    <n v="0"/>
    <n v="0"/>
    <n v="0"/>
    <n v="454"/>
    <n v="0"/>
    <n v="0"/>
    <n v="0"/>
    <n v="0"/>
    <n v="0"/>
    <n v="454"/>
    <n v="2"/>
  </r>
  <r>
    <x v="0"/>
    <x v="1"/>
    <s v="1"/>
    <s v="01"/>
    <s v="15041RESIN041702021"/>
    <s v="21BL000F"/>
    <n v="5596"/>
    <n v="5596"/>
    <n v="5596"/>
    <n v="5596"/>
    <m/>
    <n v="0"/>
    <n v="0"/>
    <n v="0"/>
    <n v="44.05"/>
    <n v="0"/>
    <n v="0"/>
    <n v="0"/>
    <n v="0"/>
    <n v="0"/>
    <n v="44.05"/>
    <n v="2"/>
  </r>
  <r>
    <x v="0"/>
    <x v="1"/>
    <s v="1"/>
    <s v="01"/>
    <s v="15041RESIN041702021"/>
    <s v="21BL000F"/>
    <n v="5597"/>
    <n v="5597"/>
    <n v="5597"/>
    <n v="5597"/>
    <m/>
    <n v="0"/>
    <n v="0"/>
    <n v="0"/>
    <n v="113.1"/>
    <n v="0"/>
    <n v="0"/>
    <n v="0"/>
    <n v="0"/>
    <n v="0"/>
    <n v="113.1"/>
    <n v="2"/>
  </r>
  <r>
    <x v="0"/>
    <x v="1"/>
    <s v="1"/>
    <s v="01"/>
    <s v="15041RESIN041702021"/>
    <s v="21BL000F"/>
    <n v="5598"/>
    <n v="5598"/>
    <n v="5598"/>
    <n v="5598"/>
    <m/>
    <n v="0"/>
    <n v="0"/>
    <n v="0"/>
    <n v="213.2"/>
    <n v="0"/>
    <n v="0"/>
    <n v="0"/>
    <n v="0"/>
    <n v="0"/>
    <n v="213.2"/>
    <n v="2"/>
  </r>
  <r>
    <x v="0"/>
    <x v="1"/>
    <s v="1"/>
    <s v="01"/>
    <s v="15041RESIN041702021"/>
    <s v="21BL000F"/>
    <n v="5599"/>
    <n v="5599"/>
    <n v="5599"/>
    <n v="5599"/>
    <m/>
    <n v="0"/>
    <n v="0"/>
    <n v="0"/>
    <n v="30.8"/>
    <n v="0"/>
    <n v="0"/>
    <n v="0"/>
    <n v="0"/>
    <n v="0"/>
    <n v="30.8"/>
    <n v="2"/>
  </r>
  <r>
    <x v="0"/>
    <x v="1"/>
    <s v="1"/>
    <s v="01"/>
    <s v="15041RESIN041702021"/>
    <s v="21BL000F"/>
    <n v="5600"/>
    <n v="5600"/>
    <n v="5600"/>
    <n v="5600"/>
    <m/>
    <n v="0"/>
    <n v="0"/>
    <n v="0"/>
    <n v="41.4"/>
    <n v="0"/>
    <n v="0"/>
    <n v="0"/>
    <n v="0"/>
    <n v="0"/>
    <n v="41.4"/>
    <n v="2"/>
  </r>
  <r>
    <x v="0"/>
    <x v="1"/>
    <s v="1"/>
    <s v="01"/>
    <s v="15041RESIN041702021"/>
    <s v="21BL000F"/>
    <n v="5601"/>
    <n v="5601"/>
    <n v="5601"/>
    <n v="5601"/>
    <m/>
    <n v="0"/>
    <n v="0"/>
    <n v="0"/>
    <n v="59.16"/>
    <n v="0"/>
    <n v="0"/>
    <n v="0"/>
    <n v="0"/>
    <n v="0"/>
    <n v="59.16"/>
    <n v="2"/>
  </r>
  <r>
    <x v="0"/>
    <x v="1"/>
    <s v="1"/>
    <s v="01"/>
    <s v="15041RESIN041702021"/>
    <s v="21BL000F"/>
    <n v="5602"/>
    <n v="5602"/>
    <n v="5602"/>
    <n v="5602"/>
    <m/>
    <n v="0"/>
    <n v="0"/>
    <n v="0"/>
    <n v="1015.65"/>
    <n v="0"/>
    <n v="0"/>
    <n v="0"/>
    <n v="0"/>
    <n v="0"/>
    <n v="1015.65"/>
    <n v="2"/>
  </r>
  <r>
    <x v="0"/>
    <x v="1"/>
    <s v="1"/>
    <s v="01"/>
    <s v="15041RESIN041702021"/>
    <s v="21BL000F"/>
    <n v="5603"/>
    <n v="5603"/>
    <n v="5603"/>
    <n v="5603"/>
    <m/>
    <n v="0"/>
    <n v="0"/>
    <n v="0"/>
    <n v="65.849999999999994"/>
    <n v="0"/>
    <n v="0"/>
    <n v="0"/>
    <n v="0"/>
    <n v="0"/>
    <n v="65.849999999999994"/>
    <n v="2"/>
  </r>
  <r>
    <x v="0"/>
    <x v="1"/>
    <s v="1"/>
    <s v="01"/>
    <s v="15041RESIN041702021"/>
    <s v="21BL000F"/>
    <n v="5604"/>
    <n v="5604"/>
    <n v="5604"/>
    <n v="5604"/>
    <m/>
    <n v="0"/>
    <n v="0"/>
    <n v="0"/>
    <n v="31.65"/>
    <n v="0"/>
    <n v="0"/>
    <n v="0"/>
    <n v="0"/>
    <n v="0"/>
    <n v="31.65"/>
    <n v="2"/>
  </r>
  <r>
    <x v="0"/>
    <x v="1"/>
    <s v="1"/>
    <s v="01"/>
    <s v="15041RESIN041702021"/>
    <s v="21BL000F"/>
    <n v="5605"/>
    <n v="5605"/>
    <n v="5605"/>
    <n v="5605"/>
    <m/>
    <n v="0"/>
    <n v="0"/>
    <n v="0"/>
    <n v="43.2"/>
    <n v="0"/>
    <n v="0"/>
    <n v="0"/>
    <n v="0"/>
    <n v="0"/>
    <n v="43.2"/>
    <n v="2"/>
  </r>
  <r>
    <x v="0"/>
    <x v="1"/>
    <s v="1"/>
    <s v="01"/>
    <s v="15041RESIN041702021"/>
    <s v="21BL000F"/>
    <n v="5606"/>
    <n v="5606"/>
    <n v="5606"/>
    <n v="5606"/>
    <m/>
    <n v="0"/>
    <n v="0"/>
    <n v="0"/>
    <n v="14"/>
    <n v="0"/>
    <n v="0"/>
    <n v="0"/>
    <n v="0"/>
    <n v="0"/>
    <n v="14"/>
    <n v="2"/>
  </r>
  <r>
    <x v="0"/>
    <x v="1"/>
    <s v="1"/>
    <s v="01"/>
    <s v="15041RESIN041702021"/>
    <s v="21BL000F"/>
    <n v="5607"/>
    <n v="5607"/>
    <n v="5607"/>
    <n v="5607"/>
    <m/>
    <n v="0"/>
    <n v="0"/>
    <n v="0"/>
    <n v="8.5500000000000007"/>
    <n v="0"/>
    <n v="0"/>
    <n v="0"/>
    <n v="0"/>
    <n v="0"/>
    <n v="8.5500000000000007"/>
    <n v="2"/>
  </r>
  <r>
    <x v="0"/>
    <x v="1"/>
    <s v="1"/>
    <s v="01"/>
    <s v="15041RESIN041702021"/>
    <s v="21BL000F"/>
    <n v="5608"/>
    <n v="5608"/>
    <n v="5608"/>
    <n v="5608"/>
    <m/>
    <n v="0"/>
    <n v="0"/>
    <n v="0"/>
    <n v="30"/>
    <n v="0"/>
    <n v="0"/>
    <n v="0"/>
    <n v="0"/>
    <n v="0"/>
    <n v="30"/>
    <n v="2"/>
  </r>
  <r>
    <x v="0"/>
    <x v="1"/>
    <s v="1"/>
    <s v="01"/>
    <s v="15041RESIN041702021"/>
    <s v="21BL000F"/>
    <n v="5609"/>
    <n v="5609"/>
    <n v="5609"/>
    <n v="5609"/>
    <m/>
    <n v="0"/>
    <n v="0"/>
    <n v="0"/>
    <n v="34"/>
    <n v="0"/>
    <n v="0"/>
    <n v="0"/>
    <n v="0"/>
    <n v="0"/>
    <n v="34"/>
    <n v="2"/>
  </r>
  <r>
    <x v="0"/>
    <x v="1"/>
    <s v="1"/>
    <s v="01"/>
    <s v="15041RESIN041702021"/>
    <s v="21BL000F"/>
    <n v="5610"/>
    <n v="5610"/>
    <n v="5610"/>
    <n v="5610"/>
    <m/>
    <n v="0"/>
    <n v="0"/>
    <n v="0"/>
    <n v="30.4"/>
    <n v="0"/>
    <n v="0"/>
    <n v="0"/>
    <n v="0"/>
    <n v="0"/>
    <n v="30.4"/>
    <n v="2"/>
  </r>
  <r>
    <x v="0"/>
    <x v="1"/>
    <s v="1"/>
    <s v="01"/>
    <s v="15041RESIN041702021"/>
    <s v="21BL000F"/>
    <n v="5611"/>
    <n v="5611"/>
    <n v="5611"/>
    <n v="5611"/>
    <m/>
    <n v="0"/>
    <n v="0"/>
    <n v="0"/>
    <n v="606"/>
    <n v="0"/>
    <n v="0"/>
    <n v="0"/>
    <n v="0"/>
    <n v="0"/>
    <n v="606"/>
    <n v="2"/>
  </r>
  <r>
    <x v="0"/>
    <x v="1"/>
    <s v="1"/>
    <s v="01"/>
    <s v="15041RESIN041702021"/>
    <s v="21BL000F"/>
    <n v="5612"/>
    <n v="5612"/>
    <n v="5612"/>
    <n v="5612"/>
    <m/>
    <n v="0"/>
    <n v="0"/>
    <n v="0"/>
    <n v="128.4"/>
    <n v="0"/>
    <n v="0"/>
    <n v="0"/>
    <n v="0"/>
    <n v="0"/>
    <n v="128.4"/>
    <n v="2"/>
  </r>
  <r>
    <x v="0"/>
    <x v="1"/>
    <s v="1"/>
    <s v="01"/>
    <s v="15041RESIN041702021"/>
    <s v="21BL000F"/>
    <n v="5613"/>
    <n v="5613"/>
    <n v="5613"/>
    <n v="5613"/>
    <m/>
    <n v="0"/>
    <n v="0"/>
    <n v="0"/>
    <n v="378"/>
    <n v="0"/>
    <n v="0"/>
    <n v="0"/>
    <n v="0"/>
    <n v="0"/>
    <n v="378"/>
    <n v="2"/>
  </r>
  <r>
    <x v="0"/>
    <x v="1"/>
    <s v="1"/>
    <s v="01"/>
    <s v="15041RESIN041702021"/>
    <s v="21BL000F"/>
    <n v="5614"/>
    <n v="5614"/>
    <n v="5614"/>
    <n v="5614"/>
    <m/>
    <n v="0"/>
    <n v="0"/>
    <n v="0"/>
    <n v="33.75"/>
    <n v="0"/>
    <n v="0"/>
    <n v="0"/>
    <n v="0"/>
    <n v="0"/>
    <n v="33.75"/>
    <n v="2"/>
  </r>
  <r>
    <x v="0"/>
    <x v="1"/>
    <s v="1"/>
    <s v="01"/>
    <s v="15041RESIN041702021"/>
    <s v="21BL000F"/>
    <n v="5615"/>
    <n v="5615"/>
    <n v="5615"/>
    <n v="5615"/>
    <m/>
    <n v="0"/>
    <n v="0"/>
    <n v="0"/>
    <n v="50"/>
    <n v="0"/>
    <n v="0"/>
    <n v="0"/>
    <n v="0"/>
    <n v="0"/>
    <n v="50"/>
    <n v="2"/>
  </r>
  <r>
    <x v="0"/>
    <x v="1"/>
    <s v="1"/>
    <s v="01"/>
    <s v="15041RESIN041702021"/>
    <s v="21BL000F"/>
    <n v="5616"/>
    <n v="5616"/>
    <n v="5616"/>
    <n v="5616"/>
    <m/>
    <n v="0"/>
    <n v="0"/>
    <n v="0"/>
    <n v="30.45"/>
    <n v="0"/>
    <n v="0"/>
    <n v="0"/>
    <n v="0"/>
    <n v="0"/>
    <n v="30.45"/>
    <n v="2"/>
  </r>
  <r>
    <x v="0"/>
    <x v="1"/>
    <s v="1"/>
    <s v="01"/>
    <s v="15041RESIN041702021"/>
    <s v="21BL000F"/>
    <n v="5617"/>
    <n v="5617"/>
    <n v="5617"/>
    <n v="5617"/>
    <m/>
    <n v="0"/>
    <n v="0"/>
    <n v="0"/>
    <n v="115.65"/>
    <n v="0"/>
    <n v="0"/>
    <n v="0"/>
    <n v="0"/>
    <n v="0"/>
    <n v="115.65"/>
    <n v="2"/>
  </r>
  <r>
    <x v="0"/>
    <x v="2"/>
    <s v="1"/>
    <s v="01"/>
    <s v="15041RESIN041702021"/>
    <s v="21BL000F"/>
    <n v="5618"/>
    <n v="5618"/>
    <n v="5618"/>
    <n v="5618"/>
    <m/>
    <n v="0"/>
    <n v="0"/>
    <n v="0"/>
    <n v="525"/>
    <n v="0"/>
    <n v="0"/>
    <n v="0"/>
    <n v="0"/>
    <n v="0"/>
    <n v="525"/>
    <n v="2"/>
  </r>
  <r>
    <x v="0"/>
    <x v="2"/>
    <s v="1"/>
    <s v="01"/>
    <s v="15041RESIN041702021"/>
    <s v="21BL000F"/>
    <n v="5619"/>
    <n v="5619"/>
    <n v="5619"/>
    <n v="5619"/>
    <m/>
    <n v="0"/>
    <n v="0"/>
    <n v="0"/>
    <n v="57"/>
    <n v="0"/>
    <n v="0"/>
    <n v="0"/>
    <n v="0"/>
    <n v="0"/>
    <n v="57"/>
    <n v="2"/>
  </r>
  <r>
    <x v="0"/>
    <x v="2"/>
    <s v="1"/>
    <s v="01"/>
    <s v="15041RESIN041702021"/>
    <s v="21BL000F"/>
    <n v="5620"/>
    <n v="5620"/>
    <n v="5620"/>
    <n v="5620"/>
    <m/>
    <n v="0"/>
    <n v="0"/>
    <n v="0"/>
    <n v="215"/>
    <n v="0"/>
    <n v="0"/>
    <n v="0"/>
    <n v="0"/>
    <n v="0"/>
    <n v="215"/>
    <n v="2"/>
  </r>
  <r>
    <x v="0"/>
    <x v="2"/>
    <s v="1"/>
    <s v="01"/>
    <s v="15041RESIN041702021"/>
    <s v="21BL000F"/>
    <n v="5621"/>
    <n v="5621"/>
    <n v="5621"/>
    <n v="5621"/>
    <m/>
    <n v="0"/>
    <n v="0"/>
    <n v="0"/>
    <n v="108"/>
    <n v="0"/>
    <n v="0"/>
    <n v="0"/>
    <n v="0"/>
    <n v="0"/>
    <n v="108"/>
    <n v="2"/>
  </r>
  <r>
    <x v="0"/>
    <x v="2"/>
    <s v="1"/>
    <s v="01"/>
    <s v="15041RESIN041702021"/>
    <s v="21BL000F"/>
    <n v="5622"/>
    <n v="5622"/>
    <n v="5622"/>
    <n v="5622"/>
    <m/>
    <n v="0"/>
    <n v="0"/>
    <n v="0"/>
    <n v="492"/>
    <n v="0"/>
    <n v="0"/>
    <n v="0"/>
    <n v="0"/>
    <n v="0"/>
    <n v="492"/>
    <n v="2"/>
  </r>
  <r>
    <x v="0"/>
    <x v="2"/>
    <s v="1"/>
    <s v="01"/>
    <s v="15041RESIN041702021"/>
    <s v="21BL000F"/>
    <n v="5623"/>
    <n v="5623"/>
    <n v="5623"/>
    <n v="5623"/>
    <m/>
    <n v="0"/>
    <n v="0"/>
    <n v="0"/>
    <n v="813.6"/>
    <n v="0"/>
    <n v="0"/>
    <n v="0"/>
    <n v="0"/>
    <n v="0"/>
    <n v="813.6"/>
    <n v="2"/>
  </r>
  <r>
    <x v="0"/>
    <x v="2"/>
    <s v="1"/>
    <s v="01"/>
    <s v="15041RESIN041702021"/>
    <s v="21BL000F"/>
    <n v="5624"/>
    <n v="5624"/>
    <n v="5624"/>
    <n v="5624"/>
    <m/>
    <n v="0"/>
    <n v="0"/>
    <n v="0"/>
    <n v="126"/>
    <n v="0"/>
    <n v="0"/>
    <n v="0"/>
    <n v="0"/>
    <n v="0"/>
    <n v="126"/>
    <n v="2"/>
  </r>
  <r>
    <x v="0"/>
    <x v="2"/>
    <s v="1"/>
    <s v="01"/>
    <s v="15041RESIN041702021"/>
    <s v="21BL000F"/>
    <n v="5625"/>
    <n v="5625"/>
    <n v="5625"/>
    <n v="5625"/>
    <m/>
    <n v="0"/>
    <n v="0"/>
    <n v="0"/>
    <n v="75"/>
    <n v="0"/>
    <n v="0"/>
    <n v="0"/>
    <n v="0"/>
    <n v="0"/>
    <n v="75"/>
    <n v="2"/>
  </r>
  <r>
    <x v="0"/>
    <x v="2"/>
    <s v="1"/>
    <s v="01"/>
    <s v="15041RESIN041702021"/>
    <s v="21BL000F"/>
    <n v="5626"/>
    <n v="5626"/>
    <n v="5626"/>
    <n v="5626"/>
    <m/>
    <n v="0"/>
    <n v="0"/>
    <n v="0"/>
    <n v="300"/>
    <n v="0"/>
    <n v="0"/>
    <n v="0"/>
    <n v="0"/>
    <n v="0"/>
    <n v="300"/>
    <n v="2"/>
  </r>
  <r>
    <x v="0"/>
    <x v="2"/>
    <s v="1"/>
    <s v="01"/>
    <s v="15041RESIN041702021"/>
    <s v="21BL000F"/>
    <n v="5627"/>
    <n v="5627"/>
    <n v="5627"/>
    <n v="5627"/>
    <m/>
    <n v="0"/>
    <n v="0"/>
    <n v="0"/>
    <n v="31.25"/>
    <n v="0"/>
    <n v="0"/>
    <n v="0"/>
    <n v="0"/>
    <n v="0"/>
    <n v="31.25"/>
    <n v="2"/>
  </r>
  <r>
    <x v="0"/>
    <x v="2"/>
    <s v="1"/>
    <s v="01"/>
    <s v="15041RESIN041702021"/>
    <s v="21BL000F"/>
    <n v="5628"/>
    <n v="5628"/>
    <n v="5628"/>
    <n v="5628"/>
    <m/>
    <n v="0"/>
    <n v="0"/>
    <n v="0"/>
    <n v="216.2"/>
    <n v="0"/>
    <n v="0"/>
    <n v="0"/>
    <n v="0"/>
    <n v="0"/>
    <n v="216.2"/>
    <n v="2"/>
  </r>
  <r>
    <x v="0"/>
    <x v="2"/>
    <s v="1"/>
    <s v="01"/>
    <s v="15041RESIN041702021"/>
    <s v="21BL000F"/>
    <n v="5629"/>
    <n v="5629"/>
    <n v="5629"/>
    <n v="5629"/>
    <m/>
    <n v="0"/>
    <n v="0"/>
    <n v="0"/>
    <n v="66"/>
    <n v="0"/>
    <n v="0"/>
    <n v="0"/>
    <n v="0"/>
    <n v="0"/>
    <n v="66"/>
    <n v="2"/>
  </r>
  <r>
    <x v="0"/>
    <x v="2"/>
    <s v="1"/>
    <s v="01"/>
    <s v="15041RESIN041702021"/>
    <s v="21BL000F"/>
    <n v="5630"/>
    <n v="5630"/>
    <n v="5630"/>
    <n v="5630"/>
    <m/>
    <n v="0"/>
    <n v="0"/>
    <n v="0"/>
    <n v="189.5"/>
    <n v="0"/>
    <n v="0"/>
    <n v="0"/>
    <n v="0"/>
    <n v="0"/>
    <n v="189.5"/>
    <n v="2"/>
  </r>
  <r>
    <x v="0"/>
    <x v="2"/>
    <s v="1"/>
    <s v="01"/>
    <s v="15041RESIN041702021"/>
    <s v="21BL000F"/>
    <n v="5631"/>
    <n v="5631"/>
    <n v="5631"/>
    <n v="5631"/>
    <m/>
    <n v="0"/>
    <n v="0"/>
    <n v="0"/>
    <n v="50.35"/>
    <n v="0"/>
    <n v="0"/>
    <n v="0"/>
    <n v="0"/>
    <n v="0"/>
    <n v="50.35"/>
    <n v="2"/>
  </r>
  <r>
    <x v="0"/>
    <x v="2"/>
    <s v="1"/>
    <s v="01"/>
    <s v="15041RESIN041702021"/>
    <s v="21BL000F"/>
    <n v="5632"/>
    <n v="5632"/>
    <n v="5632"/>
    <n v="5632"/>
    <m/>
    <n v="0"/>
    <n v="0"/>
    <n v="0"/>
    <n v="51.25"/>
    <n v="0"/>
    <n v="0"/>
    <n v="0"/>
    <n v="0"/>
    <n v="0"/>
    <n v="51.25"/>
    <n v="2"/>
  </r>
  <r>
    <x v="0"/>
    <x v="2"/>
    <s v="1"/>
    <s v="01"/>
    <s v="15041RESIN041702021"/>
    <s v="21BL000F"/>
    <n v="5633"/>
    <n v="5633"/>
    <n v="5633"/>
    <n v="5633"/>
    <m/>
    <n v="0"/>
    <n v="0"/>
    <n v="0"/>
    <n v="132.5"/>
    <n v="0"/>
    <n v="0"/>
    <n v="0"/>
    <n v="0"/>
    <n v="0"/>
    <n v="132.5"/>
    <n v="2"/>
  </r>
  <r>
    <x v="0"/>
    <x v="2"/>
    <s v="1"/>
    <s v="01"/>
    <s v="15041RESIN041702021"/>
    <s v="21BL000F"/>
    <n v="5634"/>
    <n v="5634"/>
    <n v="5634"/>
    <n v="5634"/>
    <m/>
    <n v="0"/>
    <n v="0"/>
    <n v="0"/>
    <n v="17.5"/>
    <n v="0"/>
    <n v="0"/>
    <n v="0"/>
    <n v="0"/>
    <n v="0"/>
    <n v="17.5"/>
    <n v="2"/>
  </r>
  <r>
    <x v="0"/>
    <x v="2"/>
    <s v="1"/>
    <s v="01"/>
    <s v="15041RESIN041702021"/>
    <s v="21BL000F"/>
    <n v="5635"/>
    <n v="5635"/>
    <n v="5635"/>
    <n v="5635"/>
    <m/>
    <n v="0"/>
    <n v="0"/>
    <n v="0"/>
    <n v="40"/>
    <n v="0"/>
    <n v="0"/>
    <n v="0"/>
    <n v="0"/>
    <n v="0"/>
    <n v="40"/>
    <n v="2"/>
  </r>
  <r>
    <x v="0"/>
    <x v="2"/>
    <s v="1"/>
    <s v="01"/>
    <s v="15041RESIN041702021"/>
    <s v="21BL000F"/>
    <n v="5636"/>
    <n v="5636"/>
    <n v="5636"/>
    <n v="5636"/>
    <m/>
    <n v="0"/>
    <n v="0"/>
    <n v="0"/>
    <n v="72"/>
    <n v="0"/>
    <n v="0"/>
    <n v="0"/>
    <n v="0"/>
    <n v="0"/>
    <n v="72"/>
    <n v="2"/>
  </r>
  <r>
    <x v="0"/>
    <x v="2"/>
    <s v="1"/>
    <s v="01"/>
    <s v="15041RESIN041702021"/>
    <s v="21BL000F"/>
    <n v="5637"/>
    <n v="5637"/>
    <n v="5637"/>
    <n v="5637"/>
    <m/>
    <n v="0"/>
    <n v="0"/>
    <n v="0"/>
    <n v="428"/>
    <n v="0"/>
    <n v="0"/>
    <n v="0"/>
    <n v="0"/>
    <n v="0"/>
    <n v="428"/>
    <n v="2"/>
  </r>
  <r>
    <x v="0"/>
    <x v="2"/>
    <s v="1"/>
    <s v="01"/>
    <s v="15041RESIN041702021"/>
    <s v="21BL000F"/>
    <n v="5638"/>
    <n v="5638"/>
    <n v="5638"/>
    <n v="5638"/>
    <m/>
    <n v="0"/>
    <n v="0"/>
    <n v="0"/>
    <n v="236"/>
    <n v="0"/>
    <n v="0"/>
    <n v="0"/>
    <n v="0"/>
    <n v="0"/>
    <n v="236"/>
    <n v="2"/>
  </r>
  <r>
    <x v="0"/>
    <x v="2"/>
    <s v="1"/>
    <s v="01"/>
    <s v="15041RESIN041702021"/>
    <s v="21BL000F"/>
    <n v="5639"/>
    <n v="5639"/>
    <n v="5639"/>
    <n v="5639"/>
    <m/>
    <n v="0"/>
    <n v="0"/>
    <n v="0"/>
    <n v="547"/>
    <n v="0"/>
    <n v="0"/>
    <n v="0"/>
    <n v="0"/>
    <n v="0"/>
    <n v="547"/>
    <n v="2"/>
  </r>
  <r>
    <x v="0"/>
    <x v="3"/>
    <s v="1"/>
    <s v="01"/>
    <s v="15041RESIN041702021"/>
    <s v="21BL000F"/>
    <n v="5640"/>
    <n v="5640"/>
    <n v="5640"/>
    <n v="5640"/>
    <m/>
    <n v="0"/>
    <n v="0"/>
    <n v="0"/>
    <n v="176.8"/>
    <n v="0"/>
    <n v="0"/>
    <n v="0"/>
    <n v="0"/>
    <n v="0"/>
    <n v="176.8"/>
    <n v="2"/>
  </r>
  <r>
    <x v="0"/>
    <x v="3"/>
    <s v="1"/>
    <s v="01"/>
    <s v="15041RESIN041702021"/>
    <s v="21BL000F"/>
    <n v="5641"/>
    <n v="5641"/>
    <n v="5641"/>
    <n v="5641"/>
    <m/>
    <n v="0"/>
    <n v="0"/>
    <n v="0"/>
    <n v="735"/>
    <n v="0"/>
    <n v="0"/>
    <n v="0"/>
    <n v="0"/>
    <n v="0"/>
    <n v="735"/>
    <n v="2"/>
  </r>
  <r>
    <x v="0"/>
    <x v="3"/>
    <s v="1"/>
    <s v="01"/>
    <s v="15041RESIN041702021"/>
    <s v="21BL000F"/>
    <n v="5642"/>
    <n v="5642"/>
    <n v="5642"/>
    <n v="5642"/>
    <m/>
    <n v="0"/>
    <n v="0"/>
    <n v="0"/>
    <n v="206.4"/>
    <n v="0"/>
    <n v="0"/>
    <n v="0"/>
    <n v="0"/>
    <n v="0"/>
    <n v="206.4"/>
    <n v="2"/>
  </r>
  <r>
    <x v="0"/>
    <x v="3"/>
    <s v="1"/>
    <s v="01"/>
    <s v="15041RESIN041702021"/>
    <s v="21BL000F"/>
    <n v="5643"/>
    <n v="5643"/>
    <n v="5643"/>
    <n v="5643"/>
    <m/>
    <n v="0"/>
    <n v="0"/>
    <n v="0"/>
    <n v="273"/>
    <n v="0"/>
    <n v="0"/>
    <n v="0"/>
    <n v="0"/>
    <n v="0"/>
    <n v="273"/>
    <n v="2"/>
  </r>
  <r>
    <x v="0"/>
    <x v="3"/>
    <s v="1"/>
    <s v="01"/>
    <s v="15041RESIN041702021"/>
    <s v="21BL000F"/>
    <n v="5644"/>
    <n v="5644"/>
    <n v="5644"/>
    <n v="5644"/>
    <m/>
    <n v="0"/>
    <n v="0"/>
    <n v="0"/>
    <n v="17.2"/>
    <n v="0"/>
    <n v="0"/>
    <n v="0"/>
    <n v="0"/>
    <n v="0"/>
    <n v="17.2"/>
    <n v="2"/>
  </r>
  <r>
    <x v="0"/>
    <x v="3"/>
    <s v="1"/>
    <s v="01"/>
    <s v="15041RESIN041702021"/>
    <s v="21BL000F"/>
    <n v="5645"/>
    <n v="5645"/>
    <n v="5645"/>
    <n v="5645"/>
    <m/>
    <n v="0"/>
    <n v="0"/>
    <n v="0"/>
    <n v="606"/>
    <n v="0"/>
    <n v="0"/>
    <n v="0"/>
    <n v="0"/>
    <n v="0"/>
    <n v="606"/>
    <n v="2"/>
  </r>
  <r>
    <x v="0"/>
    <x v="3"/>
    <s v="1"/>
    <s v="01"/>
    <s v="15041RESIN041702021"/>
    <s v="21BL000F"/>
    <n v="5646"/>
    <n v="5646"/>
    <n v="5646"/>
    <n v="5646"/>
    <m/>
    <n v="0"/>
    <n v="0"/>
    <n v="0"/>
    <n v="54"/>
    <n v="0"/>
    <n v="0"/>
    <n v="0"/>
    <n v="0"/>
    <n v="0"/>
    <n v="54"/>
    <n v="2"/>
  </r>
  <r>
    <x v="0"/>
    <x v="3"/>
    <s v="1"/>
    <s v="01"/>
    <s v="15041RESIN041702021"/>
    <s v="21BL000F"/>
    <n v="5647"/>
    <n v="5647"/>
    <n v="5647"/>
    <n v="5647"/>
    <m/>
    <n v="0"/>
    <n v="0"/>
    <n v="0"/>
    <n v="63.9"/>
    <n v="0"/>
    <n v="0"/>
    <n v="0"/>
    <n v="0"/>
    <n v="0"/>
    <n v="63.9"/>
    <n v="2"/>
  </r>
  <r>
    <x v="0"/>
    <x v="3"/>
    <s v="1"/>
    <s v="01"/>
    <s v="15041RESIN041702021"/>
    <s v="21BL000F"/>
    <n v="5648"/>
    <n v="5648"/>
    <n v="5648"/>
    <n v="5648"/>
    <m/>
    <n v="0"/>
    <n v="0"/>
    <n v="0"/>
    <n v="400"/>
    <n v="0"/>
    <n v="0"/>
    <n v="0"/>
    <n v="0"/>
    <n v="0"/>
    <n v="400"/>
    <n v="2"/>
  </r>
  <r>
    <x v="0"/>
    <x v="3"/>
    <s v="1"/>
    <s v="01"/>
    <s v="15041RESIN041702021"/>
    <s v="21BL000F"/>
    <n v="5649"/>
    <n v="5649"/>
    <n v="5649"/>
    <n v="5649"/>
    <m/>
    <n v="0"/>
    <n v="0"/>
    <n v="0"/>
    <n v="15.83"/>
    <n v="0"/>
    <n v="0"/>
    <n v="0"/>
    <n v="0"/>
    <n v="0"/>
    <n v="15.83"/>
    <n v="2"/>
  </r>
  <r>
    <x v="0"/>
    <x v="3"/>
    <s v="1"/>
    <s v="01"/>
    <s v="15041RESIN041702021"/>
    <s v="21BL000F"/>
    <n v="5650"/>
    <n v="5650"/>
    <n v="5650"/>
    <n v="5650"/>
    <m/>
    <n v="0"/>
    <n v="0"/>
    <n v="0"/>
    <n v="452.5"/>
    <n v="0"/>
    <n v="0"/>
    <n v="0"/>
    <n v="0"/>
    <n v="0"/>
    <n v="452.5"/>
    <n v="2"/>
  </r>
  <r>
    <x v="0"/>
    <x v="3"/>
    <s v="1"/>
    <s v="01"/>
    <s v="15041RESIN041702021"/>
    <s v="21BL000F"/>
    <n v="5651"/>
    <n v="5651"/>
    <n v="5651"/>
    <n v="5651"/>
    <m/>
    <n v="0"/>
    <n v="0"/>
    <n v="0"/>
    <n v="16.399999999999999"/>
    <n v="0"/>
    <n v="0"/>
    <n v="0"/>
    <n v="0"/>
    <n v="0"/>
    <n v="16.399999999999999"/>
    <n v="2"/>
  </r>
  <r>
    <x v="0"/>
    <x v="3"/>
    <s v="1"/>
    <s v="01"/>
    <s v="15041RESIN041702021"/>
    <s v="21BL000F"/>
    <n v="5652"/>
    <n v="5652"/>
    <n v="5652"/>
    <n v="5652"/>
    <m/>
    <n v="0"/>
    <n v="0"/>
    <n v="0"/>
    <n v="76"/>
    <n v="0"/>
    <n v="0"/>
    <n v="0"/>
    <n v="0"/>
    <n v="0"/>
    <n v="76"/>
    <n v="2"/>
  </r>
  <r>
    <x v="0"/>
    <x v="3"/>
    <s v="1"/>
    <s v="01"/>
    <s v="15041RESIN041702021"/>
    <s v="21BL000F"/>
    <n v="5653"/>
    <n v="5653"/>
    <n v="5653"/>
    <n v="5653"/>
    <m/>
    <n v="0"/>
    <n v="0"/>
    <n v="0"/>
    <n v="20"/>
    <n v="0"/>
    <n v="0"/>
    <n v="0"/>
    <n v="0"/>
    <n v="0"/>
    <n v="20"/>
    <n v="2"/>
  </r>
  <r>
    <x v="0"/>
    <x v="3"/>
    <s v="1"/>
    <s v="01"/>
    <s v="15041RESIN041702021"/>
    <s v="21BL000F"/>
    <n v="5654"/>
    <n v="5654"/>
    <n v="5654"/>
    <n v="5654"/>
    <m/>
    <n v="0"/>
    <n v="0"/>
    <n v="0"/>
    <n v="87.5"/>
    <n v="0"/>
    <n v="0"/>
    <n v="0"/>
    <n v="0"/>
    <n v="0"/>
    <n v="87.5"/>
    <n v="2"/>
  </r>
  <r>
    <x v="0"/>
    <x v="3"/>
    <s v="1"/>
    <s v="01"/>
    <s v="15041RESIN041702021"/>
    <s v="21BL000F"/>
    <n v="5655"/>
    <n v="5655"/>
    <n v="5655"/>
    <n v="5655"/>
    <m/>
    <n v="0"/>
    <n v="0"/>
    <n v="0"/>
    <n v="271.39999999999998"/>
    <n v="0"/>
    <n v="0"/>
    <n v="0"/>
    <n v="0"/>
    <n v="0"/>
    <n v="271.39999999999998"/>
    <n v="2"/>
  </r>
  <r>
    <x v="0"/>
    <x v="3"/>
    <s v="1"/>
    <s v="01"/>
    <s v="15041RESIN041702021"/>
    <s v="21BL000F"/>
    <n v="5656"/>
    <n v="5656"/>
    <n v="5656"/>
    <n v="5656"/>
    <m/>
    <n v="0"/>
    <n v="0"/>
    <n v="0"/>
    <n v="146.19999999999999"/>
    <n v="0"/>
    <n v="0"/>
    <n v="0"/>
    <n v="0"/>
    <n v="0"/>
    <n v="146.19999999999999"/>
    <n v="2"/>
  </r>
  <r>
    <x v="0"/>
    <x v="4"/>
    <s v="1"/>
    <s v="01"/>
    <s v="15041RESIN041702021"/>
    <s v="21BL000F"/>
    <n v="5657"/>
    <n v="5657"/>
    <n v="5657"/>
    <n v="5657"/>
    <m/>
    <n v="0"/>
    <n v="0"/>
    <n v="0"/>
    <n v="762"/>
    <n v="0"/>
    <n v="0"/>
    <n v="0"/>
    <n v="0"/>
    <n v="0"/>
    <n v="762"/>
    <n v="2"/>
  </r>
  <r>
    <x v="0"/>
    <x v="4"/>
    <s v="1"/>
    <s v="01"/>
    <s v="15041RESIN041702021"/>
    <s v="21BL000F"/>
    <n v="5658"/>
    <n v="5658"/>
    <n v="5658"/>
    <n v="5658"/>
    <m/>
    <n v="0"/>
    <n v="0"/>
    <n v="0"/>
    <n v="74.400000000000006"/>
    <n v="0"/>
    <n v="0"/>
    <n v="0"/>
    <n v="0"/>
    <n v="0"/>
    <n v="74.400000000000006"/>
    <n v="2"/>
  </r>
  <r>
    <x v="0"/>
    <x v="4"/>
    <s v="1"/>
    <s v="01"/>
    <s v="15041RESIN041702021"/>
    <s v="21BL000F"/>
    <n v="5659"/>
    <n v="5659"/>
    <n v="5659"/>
    <n v="5659"/>
    <m/>
    <n v="0"/>
    <n v="0"/>
    <n v="0"/>
    <n v="18.8"/>
    <n v="0"/>
    <n v="0"/>
    <n v="0"/>
    <n v="0"/>
    <n v="0"/>
    <n v="18.8"/>
    <n v="2"/>
  </r>
  <r>
    <x v="0"/>
    <x v="4"/>
    <s v="1"/>
    <s v="01"/>
    <s v="15041RESIN041702021"/>
    <s v="21BL000F"/>
    <n v="5660"/>
    <n v="5660"/>
    <n v="5660"/>
    <n v="5660"/>
    <m/>
    <n v="0"/>
    <n v="0"/>
    <n v="0"/>
    <n v="320"/>
    <n v="0"/>
    <n v="0"/>
    <n v="0"/>
    <n v="0"/>
    <n v="0"/>
    <n v="320"/>
    <n v="2"/>
  </r>
  <r>
    <x v="0"/>
    <x v="4"/>
    <s v="1"/>
    <s v="01"/>
    <s v="15041RESIN041702021"/>
    <s v="21BL000F"/>
    <n v="5661"/>
    <n v="5661"/>
    <n v="5661"/>
    <n v="5661"/>
    <m/>
    <n v="0"/>
    <n v="0"/>
    <n v="0"/>
    <n v="26"/>
    <n v="0"/>
    <n v="0"/>
    <n v="0"/>
    <n v="0"/>
    <n v="0"/>
    <n v="26"/>
    <n v="2"/>
  </r>
  <r>
    <x v="0"/>
    <x v="4"/>
    <s v="1"/>
    <s v="01"/>
    <s v="15041RESIN041702021"/>
    <s v="21BL000F"/>
    <n v="5662"/>
    <n v="5662"/>
    <n v="5662"/>
    <n v="5662"/>
    <m/>
    <n v="0"/>
    <n v="0"/>
    <n v="0"/>
    <n v="506"/>
    <n v="0"/>
    <n v="0"/>
    <n v="0"/>
    <n v="0"/>
    <n v="0"/>
    <n v="506"/>
    <n v="2"/>
  </r>
  <r>
    <x v="0"/>
    <x v="4"/>
    <s v="1"/>
    <s v="01"/>
    <s v="15041RESIN041702021"/>
    <s v="21BL000F"/>
    <n v="5663"/>
    <n v="5663"/>
    <n v="5663"/>
    <n v="5663"/>
    <m/>
    <n v="0"/>
    <n v="0"/>
    <n v="0"/>
    <n v="206.15"/>
    <n v="0"/>
    <n v="0"/>
    <n v="0"/>
    <n v="0"/>
    <n v="0"/>
    <n v="206.15"/>
    <n v="2"/>
  </r>
  <r>
    <x v="0"/>
    <x v="4"/>
    <s v="1"/>
    <s v="01"/>
    <s v="15041RESIN041702021"/>
    <s v="21BL000F"/>
    <n v="5664"/>
    <n v="5664"/>
    <n v="5664"/>
    <n v="5664"/>
    <m/>
    <n v="0"/>
    <n v="0"/>
    <n v="0"/>
    <n v="171"/>
    <n v="0"/>
    <n v="0"/>
    <n v="0"/>
    <n v="0"/>
    <n v="0"/>
    <n v="171"/>
    <n v="2"/>
  </r>
  <r>
    <x v="0"/>
    <x v="4"/>
    <s v="1"/>
    <s v="01"/>
    <s v="15041RESIN041702021"/>
    <s v="21BL000F"/>
    <n v="5665"/>
    <n v="5665"/>
    <n v="5665"/>
    <n v="5665"/>
    <m/>
    <n v="0"/>
    <n v="0"/>
    <n v="0"/>
    <n v="270"/>
    <n v="0"/>
    <n v="0"/>
    <n v="0"/>
    <n v="0"/>
    <n v="0"/>
    <n v="270"/>
    <n v="2"/>
  </r>
  <r>
    <x v="0"/>
    <x v="4"/>
    <s v="1"/>
    <s v="01"/>
    <s v="15041RESIN041702021"/>
    <s v="21BL000F"/>
    <n v="5666"/>
    <n v="5666"/>
    <n v="5666"/>
    <n v="5666"/>
    <m/>
    <n v="0"/>
    <n v="0"/>
    <n v="0"/>
    <n v="36"/>
    <n v="0"/>
    <n v="0"/>
    <n v="0"/>
    <n v="0"/>
    <n v="0"/>
    <n v="36"/>
    <n v="2"/>
  </r>
  <r>
    <x v="0"/>
    <x v="4"/>
    <s v="1"/>
    <s v="01"/>
    <s v="15041RESIN041702021"/>
    <s v="21BL000F"/>
    <n v="5667"/>
    <n v="5667"/>
    <n v="5667"/>
    <n v="5667"/>
    <m/>
    <n v="0"/>
    <n v="0"/>
    <n v="0"/>
    <n v="213.2"/>
    <n v="0"/>
    <n v="0"/>
    <n v="0"/>
    <n v="0"/>
    <n v="0"/>
    <n v="213.2"/>
    <n v="2"/>
  </r>
  <r>
    <x v="0"/>
    <x v="4"/>
    <s v="1"/>
    <s v="01"/>
    <s v="15041RESIN041702021"/>
    <s v="21BL000F"/>
    <n v="5668"/>
    <n v="5668"/>
    <n v="5668"/>
    <n v="5668"/>
    <m/>
    <n v="0"/>
    <n v="0"/>
    <n v="0"/>
    <n v="443"/>
    <n v="0"/>
    <n v="0"/>
    <n v="0"/>
    <n v="0"/>
    <n v="0"/>
    <n v="443"/>
    <n v="2"/>
  </r>
  <r>
    <x v="0"/>
    <x v="4"/>
    <s v="1"/>
    <s v="01"/>
    <s v="15041RESIN041702021"/>
    <s v="21BL000F"/>
    <n v="5669"/>
    <n v="5669"/>
    <n v="5669"/>
    <n v="5669"/>
    <m/>
    <n v="0"/>
    <n v="0"/>
    <n v="0"/>
    <n v="116.6"/>
    <n v="0"/>
    <n v="0"/>
    <n v="0"/>
    <n v="0"/>
    <n v="0"/>
    <n v="116.6"/>
    <n v="2"/>
  </r>
  <r>
    <x v="0"/>
    <x v="4"/>
    <s v="1"/>
    <s v="01"/>
    <s v="15041RESIN041702021"/>
    <s v="21BL000F"/>
    <n v="5670"/>
    <n v="5670"/>
    <n v="5670"/>
    <n v="5670"/>
    <m/>
    <n v="0"/>
    <n v="0"/>
    <n v="0"/>
    <n v="64.75"/>
    <n v="0"/>
    <n v="0"/>
    <n v="0"/>
    <n v="0"/>
    <n v="0"/>
    <n v="64.75"/>
    <n v="2"/>
  </r>
  <r>
    <x v="0"/>
    <x v="4"/>
    <s v="1"/>
    <s v="01"/>
    <s v="15041RESIN041702021"/>
    <s v="21BL000F"/>
    <n v="5671"/>
    <n v="5671"/>
    <n v="5671"/>
    <n v="5671"/>
    <m/>
    <n v="0"/>
    <n v="0"/>
    <n v="0"/>
    <n v="65"/>
    <n v="0"/>
    <n v="0"/>
    <n v="0"/>
    <n v="0"/>
    <n v="0"/>
    <n v="65"/>
    <n v="2"/>
  </r>
  <r>
    <x v="0"/>
    <x v="4"/>
    <s v="1"/>
    <s v="01"/>
    <s v="15041RESIN041702021"/>
    <s v="21BL000F"/>
    <n v="5672"/>
    <n v="5672"/>
    <n v="5672"/>
    <n v="5672"/>
    <m/>
    <n v="0"/>
    <n v="0"/>
    <n v="0"/>
    <n v="98.5"/>
    <n v="0"/>
    <n v="0"/>
    <n v="0"/>
    <n v="0"/>
    <n v="0"/>
    <n v="98.5"/>
    <n v="2"/>
  </r>
  <r>
    <x v="0"/>
    <x v="4"/>
    <s v="1"/>
    <s v="01"/>
    <s v="15041RESIN041702021"/>
    <s v="21BL000F"/>
    <n v="5673"/>
    <n v="5673"/>
    <n v="5673"/>
    <n v="5673"/>
    <m/>
    <n v="0"/>
    <n v="0"/>
    <n v="0"/>
    <n v="155.82"/>
    <n v="0"/>
    <n v="0"/>
    <n v="0"/>
    <n v="0"/>
    <n v="0"/>
    <n v="155.82"/>
    <n v="2"/>
  </r>
  <r>
    <x v="0"/>
    <x v="4"/>
    <s v="1"/>
    <s v="01"/>
    <s v="15041RESIN041702021"/>
    <s v="21BL000F"/>
    <n v="5674"/>
    <n v="5674"/>
    <n v="5674"/>
    <n v="5674"/>
    <m/>
    <n v="0"/>
    <n v="0"/>
    <n v="0"/>
    <n v="28.5"/>
    <n v="0"/>
    <n v="0"/>
    <n v="0"/>
    <n v="0"/>
    <n v="0"/>
    <n v="28.5"/>
    <n v="2"/>
  </r>
  <r>
    <x v="0"/>
    <x v="4"/>
    <s v="1"/>
    <s v="01"/>
    <s v="15041RESIN041702021"/>
    <s v="21BL000F"/>
    <n v="5675"/>
    <n v="5675"/>
    <n v="5675"/>
    <n v="5675"/>
    <m/>
    <n v="0"/>
    <n v="0"/>
    <n v="0"/>
    <n v="148.82"/>
    <n v="0"/>
    <n v="0"/>
    <n v="0"/>
    <n v="0"/>
    <n v="0"/>
    <n v="148.82"/>
    <n v="2"/>
  </r>
  <r>
    <x v="0"/>
    <x v="5"/>
    <s v="1"/>
    <s v="01"/>
    <s v="15041RESIN041702021"/>
    <s v="21BL000F"/>
    <n v="5676"/>
    <n v="5676"/>
    <n v="5676"/>
    <n v="5676"/>
    <m/>
    <n v="0"/>
    <n v="0"/>
    <n v="0"/>
    <n v="614"/>
    <n v="0"/>
    <n v="0"/>
    <n v="0"/>
    <n v="0"/>
    <n v="0"/>
    <n v="614"/>
    <n v="2"/>
  </r>
  <r>
    <x v="0"/>
    <x v="5"/>
    <s v="1"/>
    <s v="01"/>
    <s v="15041RESIN041702021"/>
    <s v="21BL000F"/>
    <n v="5677"/>
    <n v="5677"/>
    <n v="5677"/>
    <n v="5677"/>
    <m/>
    <n v="0"/>
    <n v="0"/>
    <n v="0"/>
    <n v="84"/>
    <n v="0"/>
    <n v="0"/>
    <n v="0"/>
    <n v="0"/>
    <n v="0"/>
    <n v="84"/>
    <n v="2"/>
  </r>
  <r>
    <x v="0"/>
    <x v="5"/>
    <s v="1"/>
    <s v="01"/>
    <s v="15041RESIN041702021"/>
    <s v="21BL000F"/>
    <n v="5678"/>
    <n v="5678"/>
    <n v="5678"/>
    <n v="5678"/>
    <m/>
    <n v="0"/>
    <n v="0"/>
    <n v="0"/>
    <n v="300"/>
    <n v="0"/>
    <n v="0"/>
    <n v="0"/>
    <n v="0"/>
    <n v="0"/>
    <n v="300"/>
    <n v="2"/>
  </r>
  <r>
    <x v="0"/>
    <x v="5"/>
    <s v="1"/>
    <s v="01"/>
    <s v="15041RESIN041702021"/>
    <s v="21BL000F"/>
    <n v="5679"/>
    <n v="5679"/>
    <n v="5679"/>
    <n v="5679"/>
    <m/>
    <n v="0"/>
    <n v="0"/>
    <n v="0"/>
    <n v="101.36"/>
    <n v="0"/>
    <n v="0"/>
    <n v="0"/>
    <n v="0"/>
    <n v="0"/>
    <n v="101.36"/>
    <n v="2"/>
  </r>
  <r>
    <x v="0"/>
    <x v="5"/>
    <s v="1"/>
    <s v="01"/>
    <s v="15041RESIN041702021"/>
    <s v="21BL000F"/>
    <n v="5680"/>
    <n v="5680"/>
    <n v="5680"/>
    <n v="5680"/>
    <m/>
    <n v="0"/>
    <n v="0"/>
    <n v="0"/>
    <n v="1528.45"/>
    <n v="0"/>
    <n v="0"/>
    <n v="0"/>
    <n v="0"/>
    <n v="0"/>
    <n v="1528.45"/>
    <n v="2"/>
  </r>
  <r>
    <x v="0"/>
    <x v="5"/>
    <s v="1"/>
    <s v="01"/>
    <s v="15041RESIN041702021"/>
    <s v="21BL000F"/>
    <n v="5681"/>
    <n v="5681"/>
    <n v="5681"/>
    <n v="5681"/>
    <m/>
    <n v="0"/>
    <n v="0"/>
    <n v="0"/>
    <n v="9.6"/>
    <n v="0"/>
    <n v="0"/>
    <n v="0"/>
    <n v="0"/>
    <n v="0"/>
    <n v="9.6"/>
    <n v="2"/>
  </r>
  <r>
    <x v="0"/>
    <x v="5"/>
    <s v="1"/>
    <s v="01"/>
    <s v="15041RESIN041702021"/>
    <s v="21BL000F"/>
    <n v="5682"/>
    <n v="5682"/>
    <n v="5682"/>
    <n v="5682"/>
    <m/>
    <n v="0"/>
    <n v="0"/>
    <n v="0"/>
    <n v="50"/>
    <n v="0"/>
    <n v="0"/>
    <n v="0"/>
    <n v="0"/>
    <n v="0"/>
    <n v="50"/>
    <n v="2"/>
  </r>
  <r>
    <x v="0"/>
    <x v="5"/>
    <s v="1"/>
    <s v="01"/>
    <s v="15041RESIN041702021"/>
    <s v="21BL000F"/>
    <n v="5683"/>
    <n v="5683"/>
    <n v="5683"/>
    <n v="5683"/>
    <m/>
    <n v="0"/>
    <n v="0"/>
    <n v="0"/>
    <n v="276"/>
    <n v="0"/>
    <n v="0"/>
    <n v="0"/>
    <n v="0"/>
    <n v="0"/>
    <n v="276"/>
    <n v="2"/>
  </r>
  <r>
    <x v="0"/>
    <x v="5"/>
    <s v="1"/>
    <s v="01"/>
    <s v="15041RESIN041702021"/>
    <s v="21BL000F"/>
    <n v="5684"/>
    <n v="5684"/>
    <n v="5684"/>
    <n v="5684"/>
    <m/>
    <n v="0"/>
    <n v="0"/>
    <n v="0"/>
    <n v="280"/>
    <n v="0"/>
    <n v="0"/>
    <n v="0"/>
    <n v="0"/>
    <n v="0"/>
    <n v="280"/>
    <n v="2"/>
  </r>
  <r>
    <x v="0"/>
    <x v="5"/>
    <s v="1"/>
    <s v="01"/>
    <s v="15041RESIN041702021"/>
    <s v="21BL000F"/>
    <n v="5685"/>
    <n v="5685"/>
    <n v="5685"/>
    <n v="5685"/>
    <m/>
    <n v="0"/>
    <n v="0"/>
    <n v="0"/>
    <n v="40"/>
    <n v="0"/>
    <n v="0"/>
    <n v="0"/>
    <n v="0"/>
    <n v="0"/>
    <n v="40"/>
    <n v="2"/>
  </r>
  <r>
    <x v="0"/>
    <x v="5"/>
    <s v="1"/>
    <s v="01"/>
    <s v="15041RESIN041702021"/>
    <s v="21BL000F"/>
    <n v="5686"/>
    <n v="5686"/>
    <n v="5686"/>
    <n v="5686"/>
    <m/>
    <n v="0"/>
    <n v="0"/>
    <n v="0"/>
    <n v="159.75"/>
    <n v="0"/>
    <n v="0"/>
    <n v="0"/>
    <n v="0"/>
    <n v="0"/>
    <n v="159.75"/>
    <n v="2"/>
  </r>
  <r>
    <x v="0"/>
    <x v="5"/>
    <s v="1"/>
    <s v="01"/>
    <s v="15041RESIN041702021"/>
    <s v="21BL000F"/>
    <n v="5687"/>
    <n v="5687"/>
    <n v="5687"/>
    <n v="5687"/>
    <m/>
    <n v="0"/>
    <n v="0"/>
    <n v="0"/>
    <n v="341.3"/>
    <n v="0"/>
    <n v="0"/>
    <n v="0"/>
    <n v="0"/>
    <n v="0"/>
    <n v="341.3"/>
    <n v="2"/>
  </r>
  <r>
    <x v="0"/>
    <x v="5"/>
    <s v="1"/>
    <s v="01"/>
    <s v="15041RESIN041702021"/>
    <s v="21BL000F"/>
    <n v="5688"/>
    <n v="5688"/>
    <n v="5688"/>
    <n v="5688"/>
    <m/>
    <n v="0"/>
    <n v="0"/>
    <n v="0"/>
    <n v="51.25"/>
    <n v="0"/>
    <n v="0"/>
    <n v="0"/>
    <n v="0"/>
    <n v="0"/>
    <n v="51.25"/>
    <n v="2"/>
  </r>
  <r>
    <x v="0"/>
    <x v="5"/>
    <s v="1"/>
    <s v="01"/>
    <s v="15041RESIN041702021"/>
    <s v="21BL000F"/>
    <n v="5689"/>
    <n v="5689"/>
    <n v="5689"/>
    <n v="5689"/>
    <m/>
    <n v="0"/>
    <n v="0"/>
    <n v="0"/>
    <n v="32"/>
    <n v="0"/>
    <n v="0"/>
    <n v="0"/>
    <n v="0"/>
    <n v="0"/>
    <n v="32"/>
    <n v="2"/>
  </r>
  <r>
    <x v="0"/>
    <x v="5"/>
    <s v="1"/>
    <s v="01"/>
    <s v="15041RESIN041702021"/>
    <s v="21BL000F"/>
    <n v="5690"/>
    <n v="5690"/>
    <n v="5690"/>
    <n v="5690"/>
    <m/>
    <n v="0"/>
    <n v="0"/>
    <n v="0"/>
    <n v="536"/>
    <n v="0"/>
    <n v="0"/>
    <n v="0"/>
    <n v="0"/>
    <n v="0"/>
    <n v="536"/>
    <n v="2"/>
  </r>
  <r>
    <x v="0"/>
    <x v="5"/>
    <s v="1"/>
    <s v="01"/>
    <s v="15041RESIN041702021"/>
    <s v="21BL000F"/>
    <n v="5691"/>
    <n v="5691"/>
    <n v="5691"/>
    <n v="5691"/>
    <m/>
    <n v="0"/>
    <n v="0"/>
    <n v="0"/>
    <n v="30"/>
    <n v="0"/>
    <n v="0"/>
    <n v="0"/>
    <n v="0"/>
    <n v="0"/>
    <n v="30"/>
    <n v="2"/>
  </r>
  <r>
    <x v="0"/>
    <x v="5"/>
    <s v="1"/>
    <s v="01"/>
    <s v="15041RESIN041702021"/>
    <s v="21BL000F"/>
    <n v="5692"/>
    <n v="5692"/>
    <n v="5692"/>
    <n v="5692"/>
    <m/>
    <n v="0"/>
    <n v="0"/>
    <n v="0"/>
    <n v="335"/>
    <n v="0"/>
    <n v="0"/>
    <n v="0"/>
    <n v="0"/>
    <n v="0"/>
    <n v="335"/>
    <n v="2"/>
  </r>
  <r>
    <x v="0"/>
    <x v="5"/>
    <s v="1"/>
    <s v="01"/>
    <s v="15041RESIN041702021"/>
    <s v="21BL000F"/>
    <n v="5693"/>
    <n v="5693"/>
    <n v="5693"/>
    <n v="5693"/>
    <m/>
    <n v="0"/>
    <n v="0"/>
    <n v="0"/>
    <n v="231.9"/>
    <n v="0"/>
    <n v="0"/>
    <n v="0"/>
    <n v="0"/>
    <n v="0"/>
    <n v="231.9"/>
    <n v="2"/>
  </r>
  <r>
    <x v="0"/>
    <x v="5"/>
    <s v="1"/>
    <s v="01"/>
    <s v="15041RESIN041702021"/>
    <s v="21BL000F"/>
    <n v="5694"/>
    <n v="5694"/>
    <n v="5694"/>
    <n v="5694"/>
    <m/>
    <n v="0"/>
    <n v="0"/>
    <n v="0"/>
    <n v="70"/>
    <n v="0"/>
    <n v="0"/>
    <n v="0"/>
    <n v="0"/>
    <n v="0"/>
    <n v="70"/>
    <n v="2"/>
  </r>
  <r>
    <x v="0"/>
    <x v="5"/>
    <s v="1"/>
    <s v="01"/>
    <s v="15041RESIN041702021"/>
    <s v="21BL000F"/>
    <n v="5695"/>
    <n v="5695"/>
    <n v="5695"/>
    <n v="5695"/>
    <m/>
    <n v="0"/>
    <n v="0"/>
    <n v="0"/>
    <n v="189"/>
    <n v="0"/>
    <n v="0"/>
    <n v="0"/>
    <n v="0"/>
    <n v="0"/>
    <n v="189"/>
    <n v="2"/>
  </r>
  <r>
    <x v="0"/>
    <x v="5"/>
    <s v="1"/>
    <s v="01"/>
    <s v="15041RESIN041702021"/>
    <s v="21BL000F"/>
    <n v="5696"/>
    <n v="5696"/>
    <n v="5696"/>
    <n v="5696"/>
    <m/>
    <n v="0"/>
    <n v="0"/>
    <n v="0"/>
    <n v="34.65"/>
    <n v="0"/>
    <n v="0"/>
    <n v="0"/>
    <n v="0"/>
    <n v="0"/>
    <n v="34.65"/>
    <n v="2"/>
  </r>
  <r>
    <x v="0"/>
    <x v="6"/>
    <s v="1"/>
    <s v="01"/>
    <s v="15041RESIN041702021"/>
    <s v="21BL000F"/>
    <n v="5697"/>
    <n v="5697"/>
    <n v="5697"/>
    <n v="5697"/>
    <m/>
    <n v="0"/>
    <n v="0"/>
    <n v="0"/>
    <n v="145"/>
    <n v="0"/>
    <n v="0"/>
    <n v="0"/>
    <n v="0"/>
    <n v="0"/>
    <n v="145"/>
    <n v="2"/>
  </r>
  <r>
    <x v="0"/>
    <x v="6"/>
    <s v="1"/>
    <s v="01"/>
    <s v="15041RESIN041702021"/>
    <s v="21BL000F"/>
    <n v="5698"/>
    <n v="5698"/>
    <n v="5698"/>
    <n v="5698"/>
    <m/>
    <n v="0"/>
    <n v="0"/>
    <n v="0"/>
    <n v="184"/>
    <n v="0"/>
    <n v="0"/>
    <n v="0"/>
    <n v="0"/>
    <n v="0"/>
    <n v="184"/>
    <n v="2"/>
  </r>
  <r>
    <x v="0"/>
    <x v="6"/>
    <s v="1"/>
    <s v="01"/>
    <s v="15041RESIN041702021"/>
    <s v="21BL000F"/>
    <n v="5699"/>
    <n v="5699"/>
    <n v="5699"/>
    <n v="5699"/>
    <m/>
    <n v="0"/>
    <n v="0"/>
    <n v="0"/>
    <n v="638"/>
    <n v="0"/>
    <n v="0"/>
    <n v="0"/>
    <n v="0"/>
    <n v="0"/>
    <n v="638"/>
    <n v="2"/>
  </r>
  <r>
    <x v="0"/>
    <x v="6"/>
    <s v="1"/>
    <s v="01"/>
    <s v="15041RESIN041702021"/>
    <s v="21BL000F"/>
    <n v="5700"/>
    <n v="5700"/>
    <n v="5700"/>
    <n v="5700"/>
    <m/>
    <n v="0"/>
    <n v="0"/>
    <n v="0"/>
    <n v="117.8"/>
    <n v="0"/>
    <n v="0"/>
    <n v="0"/>
    <n v="0"/>
    <n v="0"/>
    <n v="117.8"/>
    <n v="2"/>
  </r>
  <r>
    <x v="0"/>
    <x v="6"/>
    <s v="1"/>
    <s v="01"/>
    <s v="15041RESIN041702021"/>
    <s v="21BL000F"/>
    <n v="5701"/>
    <n v="5701"/>
    <n v="5701"/>
    <n v="5701"/>
    <m/>
    <n v="0"/>
    <n v="0"/>
    <n v="0"/>
    <n v="16.2"/>
    <n v="0"/>
    <n v="0"/>
    <n v="0"/>
    <n v="0"/>
    <n v="0"/>
    <n v="16.2"/>
    <n v="2"/>
  </r>
  <r>
    <x v="0"/>
    <x v="6"/>
    <s v="1"/>
    <s v="01"/>
    <s v="15041RESIN041702021"/>
    <s v="21BL000F"/>
    <n v="5702"/>
    <n v="5702"/>
    <n v="5702"/>
    <n v="5702"/>
    <m/>
    <n v="0"/>
    <n v="0"/>
    <n v="0"/>
    <n v="21"/>
    <n v="0"/>
    <n v="0"/>
    <n v="0"/>
    <n v="0"/>
    <n v="0"/>
    <n v="21"/>
    <n v="2"/>
  </r>
  <r>
    <x v="0"/>
    <x v="6"/>
    <s v="1"/>
    <s v="01"/>
    <s v="15041RESIN041702021"/>
    <s v="21BL000F"/>
    <n v="5703"/>
    <n v="5703"/>
    <n v="5703"/>
    <n v="5703"/>
    <m/>
    <n v="0"/>
    <n v="0"/>
    <n v="0"/>
    <n v="144"/>
    <n v="0"/>
    <n v="0"/>
    <n v="0"/>
    <n v="0"/>
    <n v="0"/>
    <n v="144"/>
    <n v="2"/>
  </r>
  <r>
    <x v="0"/>
    <x v="6"/>
    <s v="1"/>
    <s v="01"/>
    <s v="15041RESIN041702021"/>
    <s v="21BL000F"/>
    <n v="5704"/>
    <n v="5704"/>
    <n v="5704"/>
    <n v="5704"/>
    <m/>
    <n v="0"/>
    <n v="0"/>
    <n v="0"/>
    <n v="76.25"/>
    <n v="0"/>
    <n v="0"/>
    <n v="0"/>
    <n v="0"/>
    <n v="0"/>
    <n v="76.25"/>
    <n v="2"/>
  </r>
  <r>
    <x v="0"/>
    <x v="6"/>
    <s v="1"/>
    <s v="01"/>
    <s v="15041RESIN041702021"/>
    <s v="21BL000F"/>
    <n v="5705"/>
    <n v="5705"/>
    <n v="5705"/>
    <n v="5705"/>
    <m/>
    <n v="0"/>
    <n v="0"/>
    <n v="0"/>
    <n v="1073.75"/>
    <n v="0"/>
    <n v="0"/>
    <n v="0"/>
    <n v="0"/>
    <n v="0"/>
    <n v="1073.75"/>
    <n v="2"/>
  </r>
  <r>
    <x v="0"/>
    <x v="6"/>
    <s v="1"/>
    <s v="01"/>
    <s v="15041RESIN041702021"/>
    <s v="21BL000F"/>
    <n v="5706"/>
    <n v="5706"/>
    <n v="5706"/>
    <n v="5706"/>
    <m/>
    <n v="0"/>
    <n v="0"/>
    <n v="0"/>
    <n v="51.25"/>
    <n v="0"/>
    <n v="0"/>
    <n v="0"/>
    <n v="0"/>
    <n v="0"/>
    <n v="51.25"/>
    <n v="2"/>
  </r>
  <r>
    <x v="0"/>
    <x v="6"/>
    <s v="1"/>
    <s v="01"/>
    <s v="15041RESIN041702021"/>
    <s v="21BL000F"/>
    <n v="5707"/>
    <n v="5707"/>
    <n v="5707"/>
    <n v="5707"/>
    <m/>
    <n v="0"/>
    <n v="0"/>
    <n v="0"/>
    <n v="40"/>
    <n v="0"/>
    <n v="0"/>
    <n v="0"/>
    <n v="0"/>
    <n v="0"/>
    <n v="40"/>
    <n v="2"/>
  </r>
  <r>
    <x v="0"/>
    <x v="6"/>
    <s v="1"/>
    <s v="01"/>
    <s v="15041RESIN041702021"/>
    <s v="21BL000F"/>
    <n v="5708"/>
    <n v="5708"/>
    <n v="5708"/>
    <n v="5708"/>
    <m/>
    <n v="0"/>
    <n v="0"/>
    <n v="0"/>
    <n v="32.5"/>
    <n v="0"/>
    <n v="0"/>
    <n v="0"/>
    <n v="0"/>
    <n v="0"/>
    <n v="32.5"/>
    <n v="2"/>
  </r>
  <r>
    <x v="0"/>
    <x v="6"/>
    <s v="1"/>
    <s v="01"/>
    <s v="15041RESIN041702021"/>
    <s v="21BL000F"/>
    <n v="5709"/>
    <n v="5709"/>
    <n v="5709"/>
    <n v="5709"/>
    <m/>
    <n v="0"/>
    <n v="0"/>
    <n v="0"/>
    <n v="51.25"/>
    <n v="0"/>
    <n v="0"/>
    <n v="0"/>
    <n v="0"/>
    <n v="0"/>
    <n v="51.25"/>
    <n v="2"/>
  </r>
  <r>
    <x v="0"/>
    <x v="6"/>
    <s v="1"/>
    <s v="01"/>
    <s v="15041RESIN041702021"/>
    <s v="21BL000F"/>
    <n v="5710"/>
    <n v="5710"/>
    <n v="5710"/>
    <n v="5710"/>
    <m/>
    <n v="0"/>
    <n v="0"/>
    <n v="0"/>
    <n v="18.5"/>
    <n v="0"/>
    <n v="0"/>
    <n v="0"/>
    <n v="0"/>
    <n v="0"/>
    <n v="18.5"/>
    <n v="2"/>
  </r>
  <r>
    <x v="0"/>
    <x v="6"/>
    <s v="1"/>
    <s v="01"/>
    <s v="15041RESIN041702021"/>
    <s v="21BL000F"/>
    <n v="5711"/>
    <n v="5711"/>
    <n v="5711"/>
    <n v="5711"/>
    <m/>
    <n v="0"/>
    <n v="0"/>
    <n v="0"/>
    <n v="7.5"/>
    <n v="0"/>
    <n v="0"/>
    <n v="0"/>
    <n v="0"/>
    <n v="0"/>
    <n v="7.5"/>
    <n v="2"/>
  </r>
  <r>
    <x v="0"/>
    <x v="6"/>
    <s v="1"/>
    <s v="01"/>
    <s v="15041RESIN041702021"/>
    <s v="21BL000F"/>
    <n v="5712"/>
    <n v="5712"/>
    <n v="5712"/>
    <n v="5712"/>
    <m/>
    <n v="0"/>
    <n v="0"/>
    <n v="0"/>
    <n v="183"/>
    <n v="0"/>
    <n v="0"/>
    <n v="0"/>
    <n v="0"/>
    <n v="0"/>
    <n v="183"/>
    <n v="2"/>
  </r>
  <r>
    <x v="0"/>
    <x v="6"/>
    <s v="1"/>
    <s v="01"/>
    <s v="15041RESIN041702021"/>
    <s v="21BL000F"/>
    <n v="5713"/>
    <n v="5713"/>
    <n v="5713"/>
    <n v="5713"/>
    <m/>
    <n v="0"/>
    <n v="0"/>
    <n v="0"/>
    <n v="21"/>
    <n v="0"/>
    <n v="0"/>
    <n v="0"/>
    <n v="0"/>
    <n v="0"/>
    <n v="21"/>
    <n v="2"/>
  </r>
  <r>
    <x v="0"/>
    <x v="6"/>
    <s v="1"/>
    <s v="01"/>
    <s v="15041RESIN041702021"/>
    <s v="21BL000F"/>
    <n v="5714"/>
    <n v="5714"/>
    <n v="5714"/>
    <n v="5714"/>
    <m/>
    <n v="0"/>
    <n v="0"/>
    <n v="0"/>
    <n v="90"/>
    <n v="0"/>
    <n v="0"/>
    <n v="0"/>
    <n v="0"/>
    <n v="0"/>
    <n v="90"/>
    <n v="2"/>
  </r>
  <r>
    <x v="0"/>
    <x v="6"/>
    <s v="1"/>
    <s v="01"/>
    <s v="15041RESIN041702021"/>
    <s v="21BL000F"/>
    <n v="5715"/>
    <n v="5715"/>
    <n v="5715"/>
    <n v="5715"/>
    <m/>
    <n v="0"/>
    <n v="0"/>
    <n v="0"/>
    <n v="75.03"/>
    <n v="0"/>
    <n v="0"/>
    <n v="0"/>
    <n v="0"/>
    <n v="0"/>
    <n v="75.03"/>
    <n v="2"/>
  </r>
  <r>
    <x v="0"/>
    <x v="6"/>
    <s v="1"/>
    <s v="01"/>
    <s v="15041RESIN041702021"/>
    <s v="21BL000F"/>
    <n v="5716"/>
    <n v="5716"/>
    <n v="5716"/>
    <n v="5716"/>
    <m/>
    <n v="0"/>
    <n v="0"/>
    <n v="0"/>
    <n v="0"/>
    <n v="0"/>
    <n v="0"/>
    <n v="0"/>
    <n v="0"/>
    <n v="0"/>
    <n v="0"/>
    <n v="2"/>
  </r>
  <r>
    <x v="0"/>
    <x v="6"/>
    <s v="1"/>
    <s v="01"/>
    <s v="15041RESIN041702021"/>
    <s v="21BL000F"/>
    <n v="5717"/>
    <n v="5717"/>
    <n v="5717"/>
    <n v="5717"/>
    <m/>
    <n v="0"/>
    <n v="0"/>
    <n v="0"/>
    <n v="452.1"/>
    <n v="0"/>
    <n v="0"/>
    <n v="0"/>
    <n v="0"/>
    <n v="0"/>
    <n v="452.1"/>
    <n v="2"/>
  </r>
  <r>
    <x v="0"/>
    <x v="6"/>
    <s v="1"/>
    <s v="01"/>
    <s v="15041RESIN041702021"/>
    <s v="21BL000F"/>
    <n v="5718"/>
    <n v="5718"/>
    <n v="5718"/>
    <n v="5718"/>
    <m/>
    <n v="0"/>
    <n v="0"/>
    <n v="0"/>
    <n v="1363.65"/>
    <n v="0"/>
    <n v="0"/>
    <n v="0"/>
    <n v="0"/>
    <n v="0"/>
    <n v="1363.65"/>
    <n v="2"/>
  </r>
  <r>
    <x v="0"/>
    <x v="6"/>
    <s v="1"/>
    <s v="01"/>
    <s v="15041RESIN041702021"/>
    <s v="21BL000F"/>
    <n v="5719"/>
    <n v="5719"/>
    <n v="5719"/>
    <n v="5719"/>
    <m/>
    <n v="0"/>
    <n v="0"/>
    <n v="0"/>
    <n v="67.5"/>
    <n v="0"/>
    <n v="0"/>
    <n v="0"/>
    <n v="0"/>
    <n v="0"/>
    <n v="67.5"/>
    <n v="2"/>
  </r>
  <r>
    <x v="0"/>
    <x v="7"/>
    <s v="1"/>
    <s v="01"/>
    <s v="15041RESIN041702021"/>
    <s v="21BL000F"/>
    <n v="5720"/>
    <n v="5720"/>
    <n v="5720"/>
    <n v="5720"/>
    <m/>
    <n v="0"/>
    <n v="0"/>
    <n v="0"/>
    <n v="558.75"/>
    <n v="0"/>
    <n v="0"/>
    <n v="0"/>
    <n v="0"/>
    <n v="0"/>
    <n v="558.75"/>
    <n v="2"/>
  </r>
  <r>
    <x v="0"/>
    <x v="7"/>
    <s v="1"/>
    <s v="01"/>
    <s v="15041RESIN041702021"/>
    <s v="21BL000F"/>
    <n v="5721"/>
    <n v="5721"/>
    <n v="5721"/>
    <n v="5721"/>
    <m/>
    <n v="0"/>
    <n v="0"/>
    <n v="0"/>
    <n v="519"/>
    <n v="0"/>
    <n v="0"/>
    <n v="0"/>
    <n v="0"/>
    <n v="0"/>
    <n v="519"/>
    <n v="2"/>
  </r>
  <r>
    <x v="0"/>
    <x v="7"/>
    <s v="1"/>
    <s v="01"/>
    <s v="15041RESIN041702021"/>
    <s v="21BL000F"/>
    <n v="5722"/>
    <n v="5722"/>
    <n v="5722"/>
    <n v="5722"/>
    <m/>
    <n v="0"/>
    <n v="0"/>
    <n v="0"/>
    <n v="0"/>
    <n v="0"/>
    <n v="0"/>
    <n v="0"/>
    <n v="0"/>
    <n v="0"/>
    <n v="0"/>
    <n v="2"/>
  </r>
  <r>
    <x v="0"/>
    <x v="7"/>
    <s v="1"/>
    <s v="01"/>
    <s v="15041RESIN041702021"/>
    <s v="21BL000F"/>
    <n v="5723"/>
    <n v="5723"/>
    <n v="5723"/>
    <n v="5723"/>
    <m/>
    <n v="0"/>
    <n v="0"/>
    <n v="0"/>
    <n v="477.35"/>
    <n v="0"/>
    <n v="0"/>
    <n v="0"/>
    <n v="0"/>
    <n v="0"/>
    <n v="477.35"/>
    <n v="2"/>
  </r>
  <r>
    <x v="0"/>
    <x v="7"/>
    <s v="1"/>
    <s v="01"/>
    <s v="15041RESIN041702021"/>
    <s v="21BL000F"/>
    <n v="5724"/>
    <n v="5724"/>
    <n v="5724"/>
    <n v="5724"/>
    <m/>
    <n v="0"/>
    <n v="0"/>
    <n v="0"/>
    <n v="256"/>
    <n v="0"/>
    <n v="0"/>
    <n v="0"/>
    <n v="0"/>
    <n v="0"/>
    <n v="256"/>
    <n v="2"/>
  </r>
  <r>
    <x v="0"/>
    <x v="7"/>
    <s v="1"/>
    <s v="01"/>
    <s v="15041RESIN041702021"/>
    <s v="21BL000F"/>
    <n v="5725"/>
    <n v="5725"/>
    <n v="5725"/>
    <n v="5725"/>
    <m/>
    <n v="0"/>
    <n v="0"/>
    <n v="0"/>
    <n v="640"/>
    <n v="0"/>
    <n v="0"/>
    <n v="0"/>
    <n v="0"/>
    <n v="0"/>
    <n v="640"/>
    <n v="2"/>
  </r>
  <r>
    <x v="0"/>
    <x v="7"/>
    <s v="1"/>
    <s v="01"/>
    <s v="15041RESIN041702021"/>
    <s v="21BL000F"/>
    <n v="5726"/>
    <n v="5726"/>
    <n v="5726"/>
    <n v="5726"/>
    <m/>
    <n v="0"/>
    <n v="0"/>
    <n v="0"/>
    <n v="209.75"/>
    <n v="0"/>
    <n v="0"/>
    <n v="0"/>
    <n v="0"/>
    <n v="0"/>
    <n v="209.75"/>
    <n v="2"/>
  </r>
  <r>
    <x v="0"/>
    <x v="7"/>
    <s v="1"/>
    <s v="01"/>
    <s v="15041RESIN041702021"/>
    <s v="21BL000F"/>
    <n v="5727"/>
    <n v="5727"/>
    <n v="5727"/>
    <n v="5727"/>
    <m/>
    <n v="0"/>
    <n v="0"/>
    <n v="0"/>
    <n v="531.5"/>
    <n v="0"/>
    <n v="0"/>
    <n v="0"/>
    <n v="0"/>
    <n v="0"/>
    <n v="531.5"/>
    <n v="2"/>
  </r>
  <r>
    <x v="0"/>
    <x v="7"/>
    <s v="1"/>
    <s v="01"/>
    <s v="15041RESIN041702021"/>
    <s v="21BL000F"/>
    <n v="5728"/>
    <n v="5728"/>
    <n v="5728"/>
    <n v="5728"/>
    <m/>
    <n v="0"/>
    <n v="0"/>
    <n v="0"/>
    <n v="13.5"/>
    <n v="0"/>
    <n v="0"/>
    <n v="0"/>
    <n v="0"/>
    <n v="0"/>
    <n v="13.5"/>
    <n v="2"/>
  </r>
  <r>
    <x v="0"/>
    <x v="7"/>
    <s v="1"/>
    <s v="01"/>
    <s v="15041RESIN041702021"/>
    <s v="21BL000F"/>
    <n v="5729"/>
    <n v="5729"/>
    <n v="5729"/>
    <n v="5729"/>
    <m/>
    <n v="0"/>
    <n v="0"/>
    <n v="0"/>
    <n v="96"/>
    <n v="0"/>
    <n v="0"/>
    <n v="0"/>
    <n v="0"/>
    <n v="0"/>
    <n v="96"/>
    <n v="2"/>
  </r>
  <r>
    <x v="0"/>
    <x v="7"/>
    <s v="1"/>
    <s v="01"/>
    <s v="15041RESIN041702021"/>
    <s v="21BL000F"/>
    <n v="5730"/>
    <n v="5730"/>
    <n v="5730"/>
    <n v="5730"/>
    <m/>
    <n v="0"/>
    <n v="0"/>
    <n v="0"/>
    <n v="497.36"/>
    <n v="0"/>
    <n v="0"/>
    <n v="0"/>
    <n v="0"/>
    <n v="0"/>
    <n v="497.36"/>
    <n v="2"/>
  </r>
  <r>
    <x v="0"/>
    <x v="7"/>
    <s v="1"/>
    <s v="01"/>
    <s v="15041RESIN041702021"/>
    <s v="21BL000F"/>
    <n v="5731"/>
    <n v="5731"/>
    <n v="5731"/>
    <n v="5731"/>
    <m/>
    <n v="0"/>
    <n v="0"/>
    <n v="0"/>
    <n v="28.8"/>
    <n v="0"/>
    <n v="0"/>
    <n v="0"/>
    <n v="0"/>
    <n v="0"/>
    <n v="28.8"/>
    <n v="2"/>
  </r>
  <r>
    <x v="0"/>
    <x v="7"/>
    <s v="1"/>
    <s v="01"/>
    <s v="15041RESIN041702021"/>
    <s v="21BL000F"/>
    <n v="5732"/>
    <n v="5732"/>
    <n v="5732"/>
    <n v="5732"/>
    <m/>
    <n v="0"/>
    <n v="0"/>
    <n v="0"/>
    <n v="37.5"/>
    <n v="0"/>
    <n v="0"/>
    <n v="0"/>
    <n v="0"/>
    <n v="0"/>
    <n v="37.5"/>
    <n v="2"/>
  </r>
  <r>
    <x v="0"/>
    <x v="7"/>
    <s v="1"/>
    <s v="01"/>
    <s v="15041RESIN041702021"/>
    <s v="21BL000F"/>
    <n v="5733"/>
    <n v="5733"/>
    <n v="5733"/>
    <n v="5733"/>
    <m/>
    <n v="0"/>
    <n v="0"/>
    <n v="0"/>
    <n v="18"/>
    <n v="0"/>
    <n v="0"/>
    <n v="0"/>
    <n v="0"/>
    <n v="0"/>
    <n v="18"/>
    <n v="2"/>
  </r>
  <r>
    <x v="0"/>
    <x v="7"/>
    <s v="1"/>
    <s v="01"/>
    <s v="15041RESIN041702021"/>
    <s v="21BL000F"/>
    <n v="5734"/>
    <n v="5734"/>
    <n v="5734"/>
    <n v="5734"/>
    <m/>
    <n v="0"/>
    <n v="0"/>
    <n v="0"/>
    <n v="92.3"/>
    <n v="0"/>
    <n v="0"/>
    <n v="0"/>
    <n v="0"/>
    <n v="0"/>
    <n v="92.3"/>
    <n v="2"/>
  </r>
  <r>
    <x v="0"/>
    <x v="7"/>
    <s v="1"/>
    <s v="01"/>
    <s v="15041RESIN041702021"/>
    <s v="21BL000F"/>
    <n v="5735"/>
    <n v="5735"/>
    <n v="5735"/>
    <n v="5735"/>
    <m/>
    <n v="0"/>
    <n v="0"/>
    <n v="0"/>
    <n v="100"/>
    <n v="0"/>
    <n v="0"/>
    <n v="0"/>
    <n v="0"/>
    <n v="0"/>
    <n v="100"/>
    <n v="2"/>
  </r>
  <r>
    <x v="0"/>
    <x v="7"/>
    <s v="1"/>
    <s v="01"/>
    <s v="15041RESIN041702021"/>
    <s v="21BL000F"/>
    <n v="5736"/>
    <n v="5736"/>
    <n v="5736"/>
    <n v="5736"/>
    <m/>
    <n v="0"/>
    <n v="0"/>
    <n v="0"/>
    <n v="11.2"/>
    <n v="0"/>
    <n v="0"/>
    <n v="0"/>
    <n v="0"/>
    <n v="0"/>
    <n v="11.2"/>
    <n v="2"/>
  </r>
  <r>
    <x v="0"/>
    <x v="7"/>
    <s v="1"/>
    <s v="01"/>
    <s v="15041RESIN041702021"/>
    <s v="21BL000F"/>
    <n v="5737"/>
    <n v="5737"/>
    <n v="5737"/>
    <n v="5737"/>
    <m/>
    <n v="0"/>
    <n v="0"/>
    <n v="0"/>
    <n v="309"/>
    <n v="0"/>
    <n v="0"/>
    <n v="0"/>
    <n v="0"/>
    <n v="0"/>
    <n v="309"/>
    <n v="2"/>
  </r>
  <r>
    <x v="0"/>
    <x v="7"/>
    <s v="1"/>
    <s v="01"/>
    <s v="15041RESIN041702021"/>
    <s v="21BL000F"/>
    <n v="5738"/>
    <n v="5738"/>
    <n v="5738"/>
    <n v="5738"/>
    <m/>
    <n v="0"/>
    <n v="0"/>
    <n v="0"/>
    <n v="15.5"/>
    <n v="0"/>
    <n v="0"/>
    <n v="0"/>
    <n v="0"/>
    <n v="0"/>
    <n v="15.5"/>
    <n v="2"/>
  </r>
  <r>
    <x v="0"/>
    <x v="7"/>
    <s v="1"/>
    <s v="01"/>
    <s v="15041RESIN041702021"/>
    <s v="21BL000F"/>
    <n v="5739"/>
    <n v="5739"/>
    <n v="5739"/>
    <n v="5739"/>
    <m/>
    <n v="0"/>
    <n v="0"/>
    <n v="0"/>
    <n v="714"/>
    <n v="0"/>
    <n v="0"/>
    <n v="0"/>
    <n v="0"/>
    <n v="0"/>
    <n v="714"/>
    <n v="2"/>
  </r>
  <r>
    <x v="0"/>
    <x v="7"/>
    <s v="1"/>
    <s v="01"/>
    <s v="15041RESIN041702021"/>
    <s v="21BL000F"/>
    <n v="5740"/>
    <n v="5740"/>
    <n v="5740"/>
    <n v="5740"/>
    <m/>
    <n v="0"/>
    <n v="0"/>
    <n v="0"/>
    <n v="12"/>
    <n v="0"/>
    <n v="0"/>
    <n v="0"/>
    <n v="0"/>
    <n v="0"/>
    <n v="12"/>
    <n v="2"/>
  </r>
  <r>
    <x v="0"/>
    <x v="7"/>
    <s v="1"/>
    <s v="01"/>
    <s v="15041RESIN041702021"/>
    <s v="21BL000F"/>
    <n v="5741"/>
    <n v="5741"/>
    <n v="5741"/>
    <n v="5741"/>
    <m/>
    <n v="0"/>
    <n v="0"/>
    <n v="0"/>
    <n v="45"/>
    <n v="0"/>
    <n v="0"/>
    <n v="0"/>
    <n v="0"/>
    <n v="0"/>
    <n v="45"/>
    <n v="2"/>
  </r>
  <r>
    <x v="0"/>
    <x v="7"/>
    <s v="1"/>
    <s v="01"/>
    <s v="15041RESIN041702021"/>
    <s v="21BL000F"/>
    <n v="5742"/>
    <n v="5742"/>
    <n v="5742"/>
    <n v="5742"/>
    <m/>
    <n v="0"/>
    <n v="0"/>
    <n v="0"/>
    <n v="8.64"/>
    <n v="0"/>
    <n v="0"/>
    <n v="0"/>
    <n v="0"/>
    <n v="0"/>
    <n v="8.64"/>
    <n v="2"/>
  </r>
  <r>
    <x v="0"/>
    <x v="8"/>
    <s v="1"/>
    <s v="01"/>
    <s v="15041RESIN041702021"/>
    <s v="21BL000F"/>
    <n v="5743"/>
    <n v="5743"/>
    <n v="5743"/>
    <n v="5743"/>
    <m/>
    <n v="0"/>
    <n v="0"/>
    <n v="0"/>
    <n v="423.3"/>
    <n v="0"/>
    <n v="0"/>
    <n v="0"/>
    <n v="0"/>
    <n v="0"/>
    <n v="423.3"/>
    <n v="2"/>
  </r>
  <r>
    <x v="0"/>
    <x v="8"/>
    <s v="1"/>
    <s v="01"/>
    <s v="15041RESIN041702021"/>
    <s v="21BL000F"/>
    <n v="5744"/>
    <n v="5744"/>
    <n v="5744"/>
    <n v="5744"/>
    <m/>
    <n v="0"/>
    <n v="0"/>
    <n v="0"/>
    <n v="50"/>
    <n v="0"/>
    <n v="0"/>
    <n v="0"/>
    <n v="0"/>
    <n v="0"/>
    <n v="50"/>
    <n v="2"/>
  </r>
  <r>
    <x v="0"/>
    <x v="8"/>
    <s v="1"/>
    <s v="01"/>
    <s v="15041RESIN041702021"/>
    <s v="21BL000F"/>
    <n v="5745"/>
    <n v="5745"/>
    <n v="5745"/>
    <n v="5745"/>
    <m/>
    <n v="0"/>
    <n v="0"/>
    <n v="0"/>
    <n v="231.1"/>
    <n v="0"/>
    <n v="0"/>
    <n v="0"/>
    <n v="0"/>
    <n v="0"/>
    <n v="231.1"/>
    <n v="2"/>
  </r>
  <r>
    <x v="0"/>
    <x v="8"/>
    <s v="1"/>
    <s v="01"/>
    <s v="15041RESIN041702021"/>
    <s v="21BL000F"/>
    <n v="5746"/>
    <n v="5746"/>
    <n v="5746"/>
    <n v="5746"/>
    <m/>
    <n v="0"/>
    <n v="0"/>
    <n v="0"/>
    <n v="160"/>
    <n v="0"/>
    <n v="0"/>
    <n v="0"/>
    <n v="0"/>
    <n v="0"/>
    <n v="160"/>
    <n v="2"/>
  </r>
  <r>
    <x v="0"/>
    <x v="8"/>
    <s v="1"/>
    <s v="01"/>
    <s v="15041RESIN041702021"/>
    <s v="21BL000F"/>
    <n v="5747"/>
    <n v="5747"/>
    <n v="5747"/>
    <n v="5747"/>
    <m/>
    <n v="0"/>
    <n v="0"/>
    <n v="0"/>
    <n v="95"/>
    <n v="0"/>
    <n v="0"/>
    <n v="0"/>
    <n v="0"/>
    <n v="0"/>
    <n v="95"/>
    <n v="2"/>
  </r>
  <r>
    <x v="0"/>
    <x v="8"/>
    <s v="1"/>
    <s v="01"/>
    <s v="15041RESIN041702021"/>
    <s v="21BL000F"/>
    <n v="5748"/>
    <n v="5748"/>
    <n v="5748"/>
    <n v="5748"/>
    <m/>
    <n v="0"/>
    <n v="0"/>
    <n v="0"/>
    <n v="252.5"/>
    <n v="0"/>
    <n v="0"/>
    <n v="0"/>
    <n v="0"/>
    <n v="0"/>
    <n v="252.5"/>
    <n v="2"/>
  </r>
  <r>
    <x v="0"/>
    <x v="8"/>
    <s v="1"/>
    <s v="01"/>
    <s v="15041RESIN041702021"/>
    <s v="21BL000F"/>
    <n v="5749"/>
    <n v="5749"/>
    <n v="5749"/>
    <n v="5749"/>
    <m/>
    <n v="0"/>
    <n v="0"/>
    <n v="0"/>
    <n v="396.51"/>
    <n v="0"/>
    <n v="0"/>
    <n v="0"/>
    <n v="0"/>
    <n v="0"/>
    <n v="396.51"/>
    <n v="2"/>
  </r>
  <r>
    <x v="0"/>
    <x v="8"/>
    <s v="1"/>
    <s v="01"/>
    <s v="15041RESIN041702021"/>
    <s v="21BL000F"/>
    <n v="5750"/>
    <n v="5750"/>
    <n v="5750"/>
    <n v="5750"/>
    <m/>
    <n v="0"/>
    <n v="0"/>
    <n v="0"/>
    <n v="440"/>
    <n v="0"/>
    <n v="0"/>
    <n v="0"/>
    <n v="0"/>
    <n v="0"/>
    <n v="440"/>
    <n v="2"/>
  </r>
  <r>
    <x v="0"/>
    <x v="8"/>
    <s v="1"/>
    <s v="01"/>
    <s v="15041RESIN041702021"/>
    <s v="21BL000F"/>
    <n v="5751"/>
    <n v="5751"/>
    <n v="5751"/>
    <n v="5751"/>
    <m/>
    <n v="0"/>
    <n v="0"/>
    <n v="0"/>
    <n v="28"/>
    <n v="0"/>
    <n v="0"/>
    <n v="0"/>
    <n v="0"/>
    <n v="0"/>
    <n v="28"/>
    <n v="2"/>
  </r>
  <r>
    <x v="0"/>
    <x v="8"/>
    <s v="1"/>
    <s v="01"/>
    <s v="15041RESIN041702021"/>
    <s v="21BL000F"/>
    <n v="5752"/>
    <n v="5752"/>
    <n v="5752"/>
    <n v="5752"/>
    <m/>
    <n v="0"/>
    <n v="0"/>
    <n v="0"/>
    <n v="745.8"/>
    <n v="0"/>
    <n v="0"/>
    <n v="0"/>
    <n v="0"/>
    <n v="0"/>
    <n v="745.8"/>
    <n v="2"/>
  </r>
  <r>
    <x v="0"/>
    <x v="8"/>
    <s v="1"/>
    <s v="01"/>
    <s v="15041RESIN041702021"/>
    <s v="21BL000F"/>
    <n v="5753"/>
    <n v="5753"/>
    <n v="5753"/>
    <n v="5753"/>
    <m/>
    <n v="0"/>
    <n v="0"/>
    <n v="0"/>
    <n v="73.5"/>
    <n v="0"/>
    <n v="0"/>
    <n v="0"/>
    <n v="0"/>
    <n v="0"/>
    <n v="73.5"/>
    <n v="2"/>
  </r>
  <r>
    <x v="0"/>
    <x v="8"/>
    <s v="1"/>
    <s v="01"/>
    <s v="15041RESIN041702021"/>
    <s v="21BL000F"/>
    <n v="5754"/>
    <n v="5754"/>
    <n v="5754"/>
    <n v="5754"/>
    <m/>
    <n v="0"/>
    <n v="0"/>
    <n v="0"/>
    <n v="122"/>
    <n v="0"/>
    <n v="0"/>
    <n v="0"/>
    <n v="0"/>
    <n v="0"/>
    <n v="122"/>
    <n v="2"/>
  </r>
  <r>
    <x v="0"/>
    <x v="8"/>
    <s v="1"/>
    <s v="01"/>
    <s v="15041RESIN041702021"/>
    <s v="21BL000F"/>
    <n v="5755"/>
    <n v="5755"/>
    <n v="5755"/>
    <n v="5755"/>
    <m/>
    <n v="0"/>
    <n v="0"/>
    <n v="0"/>
    <n v="23.8"/>
    <n v="0"/>
    <n v="0"/>
    <n v="0"/>
    <n v="0"/>
    <n v="0"/>
    <n v="23.8"/>
    <n v="2"/>
  </r>
  <r>
    <x v="0"/>
    <x v="8"/>
    <s v="1"/>
    <s v="01"/>
    <s v="15041RESIN041702021"/>
    <s v="21BL000F"/>
    <n v="5756"/>
    <n v="5756"/>
    <n v="5756"/>
    <n v="5756"/>
    <m/>
    <n v="0"/>
    <n v="0"/>
    <n v="0"/>
    <n v="15.2"/>
    <n v="0"/>
    <n v="0"/>
    <n v="0"/>
    <n v="0"/>
    <n v="0"/>
    <n v="15.2"/>
    <n v="2"/>
  </r>
  <r>
    <x v="0"/>
    <x v="8"/>
    <s v="1"/>
    <s v="01"/>
    <s v="15041RESIN041702021"/>
    <s v="21BL000F"/>
    <n v="5757"/>
    <n v="5757"/>
    <n v="5757"/>
    <n v="5757"/>
    <m/>
    <n v="0"/>
    <n v="0"/>
    <n v="0"/>
    <n v="166.6"/>
    <n v="0"/>
    <n v="0"/>
    <n v="0"/>
    <n v="0"/>
    <n v="0"/>
    <n v="166.6"/>
    <n v="2"/>
  </r>
  <r>
    <x v="0"/>
    <x v="8"/>
    <s v="1"/>
    <s v="01"/>
    <s v="15041RESIN041702021"/>
    <s v="21BL000F"/>
    <n v="5758"/>
    <n v="5758"/>
    <n v="5758"/>
    <n v="5758"/>
    <m/>
    <n v="0"/>
    <n v="0"/>
    <n v="0"/>
    <n v="435"/>
    <n v="0"/>
    <n v="0"/>
    <n v="0"/>
    <n v="0"/>
    <n v="0"/>
    <n v="435"/>
    <n v="2"/>
  </r>
  <r>
    <x v="0"/>
    <x v="8"/>
    <s v="1"/>
    <s v="01"/>
    <s v="15041RESIN041702021"/>
    <s v="21BL000F"/>
    <n v="5759"/>
    <n v="5759"/>
    <n v="5759"/>
    <n v="5759"/>
    <m/>
    <n v="0"/>
    <n v="0"/>
    <n v="0"/>
    <n v="760.25"/>
    <n v="0"/>
    <n v="0"/>
    <n v="0"/>
    <n v="0"/>
    <n v="0"/>
    <n v="760.25"/>
    <n v="2"/>
  </r>
  <r>
    <x v="0"/>
    <x v="8"/>
    <s v="1"/>
    <s v="01"/>
    <s v="15041RESIN041702021"/>
    <s v="21BL000F"/>
    <n v="5760"/>
    <n v="5760"/>
    <n v="5760"/>
    <n v="5760"/>
    <m/>
    <n v="0"/>
    <n v="0"/>
    <n v="0"/>
    <n v="104"/>
    <n v="0"/>
    <n v="0"/>
    <n v="0"/>
    <n v="0"/>
    <n v="0"/>
    <n v="104"/>
    <n v="2"/>
  </r>
  <r>
    <x v="0"/>
    <x v="8"/>
    <s v="1"/>
    <s v="01"/>
    <s v="15041RESIN041702021"/>
    <s v="21BL000F"/>
    <n v="5761"/>
    <n v="5761"/>
    <n v="5761"/>
    <n v="5761"/>
    <m/>
    <n v="0"/>
    <n v="0"/>
    <n v="0"/>
    <n v="1.9"/>
    <n v="0"/>
    <n v="0"/>
    <n v="0"/>
    <n v="0"/>
    <n v="0"/>
    <n v="1.9"/>
    <n v="2"/>
  </r>
  <r>
    <x v="0"/>
    <x v="8"/>
    <s v="1"/>
    <s v="01"/>
    <s v="15041RESIN041702021"/>
    <s v="21BL000F"/>
    <n v="5762"/>
    <n v="5762"/>
    <n v="5762"/>
    <n v="5762"/>
    <m/>
    <n v="0"/>
    <n v="0"/>
    <n v="0"/>
    <n v="4"/>
    <n v="0"/>
    <n v="0"/>
    <n v="0"/>
    <n v="0"/>
    <n v="0"/>
    <n v="4"/>
    <n v="2"/>
  </r>
  <r>
    <x v="0"/>
    <x v="8"/>
    <s v="1"/>
    <s v="01"/>
    <s v="15041RESIN041702021"/>
    <s v="21BL000F"/>
    <n v="5763"/>
    <n v="5763"/>
    <n v="5763"/>
    <n v="5763"/>
    <m/>
    <n v="0"/>
    <n v="0"/>
    <n v="0"/>
    <n v="25"/>
    <n v="0"/>
    <n v="0"/>
    <n v="0"/>
    <n v="0"/>
    <n v="0"/>
    <n v="25"/>
    <n v="2"/>
  </r>
  <r>
    <x v="0"/>
    <x v="8"/>
    <s v="1"/>
    <s v="01"/>
    <s v="15041RESIN041702021"/>
    <s v="21BL000F"/>
    <n v="5764"/>
    <n v="5764"/>
    <n v="5764"/>
    <n v="5764"/>
    <m/>
    <n v="0"/>
    <n v="0"/>
    <n v="0"/>
    <n v="60"/>
    <n v="0"/>
    <n v="0"/>
    <n v="0"/>
    <n v="0"/>
    <n v="0"/>
    <n v="60"/>
    <n v="2"/>
  </r>
  <r>
    <x v="0"/>
    <x v="8"/>
    <s v="1"/>
    <s v="01"/>
    <s v="15041RESIN041702021"/>
    <s v="21BL000F"/>
    <n v="5765"/>
    <n v="5765"/>
    <n v="5765"/>
    <n v="5765"/>
    <m/>
    <n v="0"/>
    <n v="0"/>
    <n v="0"/>
    <n v="372"/>
    <n v="0"/>
    <n v="0"/>
    <n v="0"/>
    <n v="0"/>
    <n v="0"/>
    <n v="372"/>
    <n v="2"/>
  </r>
  <r>
    <x v="0"/>
    <x v="8"/>
    <s v="1"/>
    <s v="01"/>
    <s v="15041RESIN041702021"/>
    <s v="21BL000F"/>
    <n v="5766"/>
    <n v="5766"/>
    <n v="5766"/>
    <n v="5766"/>
    <m/>
    <n v="0"/>
    <n v="0"/>
    <n v="0"/>
    <n v="76.8"/>
    <n v="0"/>
    <n v="0"/>
    <n v="0"/>
    <n v="0"/>
    <n v="0"/>
    <n v="76.8"/>
    <n v="2"/>
  </r>
  <r>
    <x v="0"/>
    <x v="8"/>
    <s v="1"/>
    <s v="01"/>
    <s v="15041RESIN041702021"/>
    <s v="21BL000F"/>
    <n v="5767"/>
    <n v="5767"/>
    <n v="5767"/>
    <n v="5767"/>
    <m/>
    <n v="0"/>
    <n v="0"/>
    <n v="0"/>
    <n v="473"/>
    <n v="0"/>
    <n v="0"/>
    <n v="0"/>
    <n v="0"/>
    <n v="0"/>
    <n v="473"/>
    <n v="2"/>
  </r>
  <r>
    <x v="0"/>
    <x v="9"/>
    <s v="1"/>
    <s v="01"/>
    <s v="15041RESIN041702021"/>
    <s v="21BL000F"/>
    <n v="5768"/>
    <n v="5768"/>
    <n v="5768"/>
    <n v="5768"/>
    <m/>
    <n v="0"/>
    <n v="0"/>
    <n v="0"/>
    <n v="474.5"/>
    <n v="0"/>
    <n v="0"/>
    <n v="0"/>
    <n v="0"/>
    <n v="0"/>
    <n v="474.5"/>
    <n v="2"/>
  </r>
  <r>
    <x v="0"/>
    <x v="9"/>
    <s v="1"/>
    <s v="01"/>
    <s v="15041RESIN041702021"/>
    <s v="21BL000F"/>
    <n v="5769"/>
    <n v="5769"/>
    <n v="5769"/>
    <n v="5769"/>
    <m/>
    <n v="0"/>
    <n v="0"/>
    <n v="0"/>
    <n v="89.25"/>
    <n v="0"/>
    <n v="0"/>
    <n v="0"/>
    <n v="0"/>
    <n v="0"/>
    <n v="89.25"/>
    <n v="2"/>
  </r>
  <r>
    <x v="0"/>
    <x v="9"/>
    <s v="1"/>
    <s v="01"/>
    <s v="15041RESIN041702021"/>
    <s v="21BL000F"/>
    <n v="5770"/>
    <n v="5770"/>
    <n v="5770"/>
    <n v="5770"/>
    <m/>
    <n v="0"/>
    <n v="0"/>
    <n v="0"/>
    <n v="400.2"/>
    <n v="0"/>
    <n v="0"/>
    <n v="0"/>
    <n v="0"/>
    <n v="0"/>
    <n v="400.2"/>
    <n v="2"/>
  </r>
  <r>
    <x v="0"/>
    <x v="9"/>
    <s v="1"/>
    <s v="01"/>
    <s v="15041RESIN041702021"/>
    <s v="21BL000F"/>
    <n v="5771"/>
    <n v="5771"/>
    <n v="5771"/>
    <n v="5771"/>
    <m/>
    <n v="0"/>
    <n v="0"/>
    <n v="0"/>
    <n v="424.3"/>
    <n v="0"/>
    <n v="0"/>
    <n v="0"/>
    <n v="0"/>
    <n v="0"/>
    <n v="424.3"/>
    <n v="2"/>
  </r>
  <r>
    <x v="0"/>
    <x v="9"/>
    <s v="1"/>
    <s v="01"/>
    <s v="15041RESIN041702021"/>
    <s v="21BL000F"/>
    <n v="5772"/>
    <n v="5772"/>
    <n v="5772"/>
    <n v="5772"/>
    <m/>
    <n v="0"/>
    <n v="0"/>
    <n v="0"/>
    <n v="641.6"/>
    <n v="0"/>
    <n v="0"/>
    <n v="0"/>
    <n v="0"/>
    <n v="0"/>
    <n v="641.6"/>
    <n v="2"/>
  </r>
  <r>
    <x v="0"/>
    <x v="9"/>
    <s v="1"/>
    <s v="01"/>
    <s v="15041RESIN041702021"/>
    <s v="21BL000F"/>
    <n v="5773"/>
    <n v="5773"/>
    <n v="5773"/>
    <n v="5773"/>
    <m/>
    <n v="0"/>
    <n v="0"/>
    <n v="0"/>
    <n v="382"/>
    <n v="0"/>
    <n v="0"/>
    <n v="0"/>
    <n v="0"/>
    <n v="0"/>
    <n v="382"/>
    <n v="2"/>
  </r>
  <r>
    <x v="0"/>
    <x v="9"/>
    <s v="1"/>
    <s v="01"/>
    <s v="15041RESIN041702021"/>
    <s v="21BL000F"/>
    <n v="5774"/>
    <n v="5774"/>
    <n v="5774"/>
    <n v="5774"/>
    <m/>
    <n v="0"/>
    <n v="0"/>
    <n v="0"/>
    <n v="547"/>
    <n v="0"/>
    <n v="0"/>
    <n v="0"/>
    <n v="0"/>
    <n v="0"/>
    <n v="547"/>
    <n v="2"/>
  </r>
  <r>
    <x v="0"/>
    <x v="9"/>
    <s v="1"/>
    <s v="01"/>
    <s v="15041RESIN041702021"/>
    <s v="21BL000F"/>
    <n v="5775"/>
    <n v="5775"/>
    <n v="5775"/>
    <n v="5775"/>
    <m/>
    <n v="0"/>
    <n v="0"/>
    <n v="0"/>
    <n v="74"/>
    <n v="0"/>
    <n v="0"/>
    <n v="0"/>
    <n v="0"/>
    <n v="0"/>
    <n v="74"/>
    <n v="2"/>
  </r>
  <r>
    <x v="0"/>
    <x v="9"/>
    <s v="1"/>
    <s v="01"/>
    <s v="15041RESIN041702021"/>
    <s v="21BL000F"/>
    <n v="5776"/>
    <n v="5776"/>
    <n v="5776"/>
    <n v="5776"/>
    <m/>
    <n v="0"/>
    <n v="0"/>
    <n v="0"/>
    <n v="312"/>
    <n v="0"/>
    <n v="0"/>
    <n v="0"/>
    <n v="0"/>
    <n v="0"/>
    <n v="312"/>
    <n v="2"/>
  </r>
  <r>
    <x v="0"/>
    <x v="9"/>
    <s v="1"/>
    <s v="01"/>
    <s v="15041RESIN041702021"/>
    <s v="21BL000F"/>
    <n v="5777"/>
    <n v="5777"/>
    <n v="5777"/>
    <n v="5777"/>
    <m/>
    <n v="0"/>
    <n v="0"/>
    <n v="0"/>
    <n v="105"/>
    <n v="0"/>
    <n v="0"/>
    <n v="0"/>
    <n v="0"/>
    <n v="0"/>
    <n v="105"/>
    <n v="2"/>
  </r>
  <r>
    <x v="0"/>
    <x v="9"/>
    <s v="1"/>
    <s v="01"/>
    <s v="15041RESIN041702021"/>
    <s v="21BL000F"/>
    <n v="5778"/>
    <n v="5778"/>
    <n v="5778"/>
    <n v="5778"/>
    <m/>
    <n v="0"/>
    <n v="0"/>
    <n v="0"/>
    <n v="51.25"/>
    <n v="0"/>
    <n v="0"/>
    <n v="0"/>
    <n v="0"/>
    <n v="0"/>
    <n v="51.25"/>
    <n v="2"/>
  </r>
  <r>
    <x v="0"/>
    <x v="9"/>
    <s v="1"/>
    <s v="01"/>
    <s v="15041RESIN041702021"/>
    <s v="21BL000F"/>
    <n v="5779"/>
    <n v="5779"/>
    <n v="5779"/>
    <n v="5779"/>
    <m/>
    <n v="0"/>
    <n v="0"/>
    <n v="0"/>
    <n v="115.4"/>
    <n v="0"/>
    <n v="0"/>
    <n v="0"/>
    <n v="0"/>
    <n v="0"/>
    <n v="115.4"/>
    <n v="2"/>
  </r>
  <r>
    <x v="0"/>
    <x v="9"/>
    <s v="1"/>
    <s v="01"/>
    <s v="15041RESIN041702021"/>
    <s v="21BL000F"/>
    <n v="5780"/>
    <n v="5780"/>
    <n v="5780"/>
    <n v="5780"/>
    <m/>
    <n v="0"/>
    <n v="0"/>
    <n v="0"/>
    <n v="420.15"/>
    <n v="0"/>
    <n v="0"/>
    <n v="0"/>
    <n v="0"/>
    <n v="0"/>
    <n v="420.15"/>
    <n v="2"/>
  </r>
  <r>
    <x v="0"/>
    <x v="9"/>
    <s v="1"/>
    <s v="01"/>
    <s v="15041RESIN041702021"/>
    <s v="21BL000F"/>
    <n v="5781"/>
    <n v="5781"/>
    <n v="5781"/>
    <n v="5781"/>
    <m/>
    <n v="0"/>
    <n v="0"/>
    <n v="0"/>
    <n v="138"/>
    <n v="0"/>
    <n v="0"/>
    <n v="0"/>
    <n v="0"/>
    <n v="0"/>
    <n v="138"/>
    <n v="2"/>
  </r>
  <r>
    <x v="0"/>
    <x v="9"/>
    <s v="1"/>
    <s v="01"/>
    <s v="15041RESIN041702021"/>
    <s v="21BL000F"/>
    <n v="5782"/>
    <n v="5782"/>
    <n v="5782"/>
    <n v="5782"/>
    <m/>
    <n v="0"/>
    <n v="0"/>
    <n v="0"/>
    <n v="45"/>
    <n v="0"/>
    <n v="0"/>
    <n v="0"/>
    <n v="0"/>
    <n v="0"/>
    <n v="45"/>
    <n v="2"/>
  </r>
  <r>
    <x v="0"/>
    <x v="9"/>
    <s v="1"/>
    <s v="01"/>
    <s v="15041RESIN041702021"/>
    <s v="21BL000F"/>
    <n v="5783"/>
    <n v="5783"/>
    <n v="5783"/>
    <n v="5783"/>
    <m/>
    <n v="0"/>
    <n v="0"/>
    <n v="0"/>
    <n v="358"/>
    <n v="0"/>
    <n v="0"/>
    <n v="0"/>
    <n v="0"/>
    <n v="0"/>
    <n v="358"/>
    <n v="2"/>
  </r>
  <r>
    <x v="0"/>
    <x v="9"/>
    <s v="1"/>
    <s v="01"/>
    <s v="15041RESIN041702021"/>
    <s v="21BL000F"/>
    <n v="5784"/>
    <n v="5784"/>
    <n v="5784"/>
    <n v="5784"/>
    <m/>
    <n v="0"/>
    <n v="0"/>
    <n v="0"/>
    <n v="12"/>
    <n v="0"/>
    <n v="0"/>
    <n v="0"/>
    <n v="0"/>
    <n v="0"/>
    <n v="12"/>
    <n v="2"/>
  </r>
  <r>
    <x v="0"/>
    <x v="9"/>
    <s v="1"/>
    <s v="01"/>
    <s v="15041RESIN041702021"/>
    <s v="21BL000F"/>
    <n v="5785"/>
    <n v="5785"/>
    <n v="5785"/>
    <n v="5785"/>
    <m/>
    <n v="0"/>
    <n v="0"/>
    <n v="0"/>
    <n v="605"/>
    <n v="0"/>
    <n v="0"/>
    <n v="0"/>
    <n v="0"/>
    <n v="0"/>
    <n v="605"/>
    <n v="2"/>
  </r>
  <r>
    <x v="0"/>
    <x v="10"/>
    <s v="1"/>
    <s v="01"/>
    <s v="15041RESIN041702021"/>
    <s v="21BL000F"/>
    <n v="5786"/>
    <n v="5786"/>
    <n v="5786"/>
    <n v="5786"/>
    <m/>
    <n v="0"/>
    <n v="0"/>
    <n v="0"/>
    <n v="466.3"/>
    <n v="0"/>
    <n v="0"/>
    <n v="0"/>
    <n v="0"/>
    <n v="0"/>
    <n v="466.3"/>
    <n v="2"/>
  </r>
  <r>
    <x v="0"/>
    <x v="10"/>
    <s v="1"/>
    <s v="01"/>
    <s v="15041RESIN041702021"/>
    <s v="21BL000F"/>
    <n v="5787"/>
    <n v="5787"/>
    <n v="5787"/>
    <n v="5787"/>
    <m/>
    <n v="0"/>
    <n v="0"/>
    <n v="0"/>
    <n v="170"/>
    <n v="0"/>
    <n v="0"/>
    <n v="0"/>
    <n v="0"/>
    <n v="0"/>
    <n v="170"/>
    <n v="2"/>
  </r>
  <r>
    <x v="0"/>
    <x v="10"/>
    <s v="1"/>
    <s v="01"/>
    <s v="15041RESIN041702021"/>
    <s v="21BL000F"/>
    <n v="5788"/>
    <n v="5788"/>
    <n v="5788"/>
    <n v="5788"/>
    <m/>
    <n v="0"/>
    <n v="0"/>
    <n v="0"/>
    <n v="554"/>
    <n v="0"/>
    <n v="0"/>
    <n v="0"/>
    <n v="0"/>
    <n v="0"/>
    <n v="554"/>
    <n v="2"/>
  </r>
  <r>
    <x v="0"/>
    <x v="10"/>
    <s v="1"/>
    <s v="01"/>
    <s v="15041RESIN041702021"/>
    <s v="21BL000F"/>
    <n v="5789"/>
    <n v="5789"/>
    <n v="5789"/>
    <n v="5789"/>
    <m/>
    <n v="0"/>
    <n v="0"/>
    <n v="0"/>
    <n v="280"/>
    <n v="0"/>
    <n v="0"/>
    <n v="0"/>
    <n v="0"/>
    <n v="0"/>
    <n v="280"/>
    <n v="2"/>
  </r>
  <r>
    <x v="0"/>
    <x v="10"/>
    <s v="1"/>
    <s v="01"/>
    <s v="15041RESIN041702021"/>
    <s v="21BL000F"/>
    <n v="5790"/>
    <n v="5790"/>
    <n v="5790"/>
    <n v="5790"/>
    <m/>
    <n v="0"/>
    <n v="0"/>
    <n v="0"/>
    <n v="193.25"/>
    <n v="0"/>
    <n v="0"/>
    <n v="0"/>
    <n v="0"/>
    <n v="0"/>
    <n v="193.25"/>
    <n v="2"/>
  </r>
  <r>
    <x v="0"/>
    <x v="10"/>
    <s v="1"/>
    <s v="01"/>
    <s v="15041RESIN041702021"/>
    <s v="21BL000F"/>
    <n v="5791"/>
    <n v="5791"/>
    <n v="5791"/>
    <n v="5791"/>
    <m/>
    <n v="0"/>
    <n v="0"/>
    <n v="0"/>
    <n v="525.5"/>
    <n v="0"/>
    <n v="0"/>
    <n v="0"/>
    <n v="0"/>
    <n v="0"/>
    <n v="525.5"/>
    <n v="2"/>
  </r>
  <r>
    <x v="0"/>
    <x v="10"/>
    <s v="1"/>
    <s v="01"/>
    <s v="15041RESIN041702021"/>
    <s v="21BL000F"/>
    <n v="5792"/>
    <n v="5792"/>
    <n v="5792"/>
    <n v="5792"/>
    <m/>
    <n v="0"/>
    <n v="0"/>
    <n v="0"/>
    <n v="520"/>
    <n v="0"/>
    <n v="0"/>
    <n v="0"/>
    <n v="0"/>
    <n v="0"/>
    <n v="520"/>
    <n v="2"/>
  </r>
  <r>
    <x v="0"/>
    <x v="10"/>
    <s v="1"/>
    <s v="01"/>
    <s v="15041RESIN041702021"/>
    <s v="21BL000F"/>
    <n v="5793"/>
    <n v="5793"/>
    <n v="5793"/>
    <n v="5793"/>
    <m/>
    <n v="0"/>
    <n v="0"/>
    <n v="0"/>
    <n v="392.25"/>
    <n v="0"/>
    <n v="0"/>
    <n v="0"/>
    <n v="0"/>
    <n v="0"/>
    <n v="392.25"/>
    <n v="2"/>
  </r>
  <r>
    <x v="0"/>
    <x v="10"/>
    <s v="1"/>
    <s v="01"/>
    <s v="15041RESIN041702021"/>
    <s v="21BL000F"/>
    <n v="5794"/>
    <n v="5794"/>
    <n v="5794"/>
    <n v="5794"/>
    <m/>
    <n v="0"/>
    <n v="0"/>
    <n v="0"/>
    <n v="88.55"/>
    <n v="0"/>
    <n v="0"/>
    <n v="0"/>
    <n v="0"/>
    <n v="0"/>
    <n v="88.55"/>
    <n v="2"/>
  </r>
  <r>
    <x v="0"/>
    <x v="10"/>
    <s v="1"/>
    <s v="01"/>
    <s v="15041RESIN041702021"/>
    <s v="21BL000F"/>
    <n v="5795"/>
    <n v="5795"/>
    <n v="5795"/>
    <n v="5795"/>
    <m/>
    <n v="0"/>
    <n v="0"/>
    <n v="0"/>
    <n v="52.5"/>
    <n v="0"/>
    <n v="0"/>
    <n v="0"/>
    <n v="0"/>
    <n v="0"/>
    <n v="52.5"/>
    <n v="2"/>
  </r>
  <r>
    <x v="0"/>
    <x v="10"/>
    <s v="1"/>
    <s v="01"/>
    <s v="15041RESIN041702021"/>
    <s v="21BL000F"/>
    <n v="5796"/>
    <n v="5796"/>
    <n v="5796"/>
    <n v="5796"/>
    <m/>
    <n v="0"/>
    <n v="0"/>
    <n v="0"/>
    <n v="184"/>
    <n v="0"/>
    <n v="0"/>
    <n v="0"/>
    <n v="0"/>
    <n v="0"/>
    <n v="184"/>
    <n v="2"/>
  </r>
  <r>
    <x v="0"/>
    <x v="10"/>
    <s v="1"/>
    <s v="01"/>
    <s v="15041RESIN041702021"/>
    <s v="21BL000F"/>
    <n v="5797"/>
    <n v="5797"/>
    <n v="5797"/>
    <n v="5797"/>
    <m/>
    <n v="0"/>
    <n v="0"/>
    <n v="0"/>
    <n v="4.8"/>
    <n v="0"/>
    <n v="0"/>
    <n v="0"/>
    <n v="0"/>
    <n v="0"/>
    <n v="4.8"/>
    <n v="2"/>
  </r>
  <r>
    <x v="0"/>
    <x v="10"/>
    <s v="1"/>
    <s v="01"/>
    <s v="15041RESIN041702021"/>
    <s v="21BL000F"/>
    <n v="5798"/>
    <n v="5798"/>
    <n v="5798"/>
    <n v="5798"/>
    <m/>
    <n v="0"/>
    <n v="0"/>
    <n v="0"/>
    <n v="510.25"/>
    <n v="0"/>
    <n v="0"/>
    <n v="0"/>
    <n v="0"/>
    <n v="0"/>
    <n v="510.25"/>
    <n v="2"/>
  </r>
  <r>
    <x v="0"/>
    <x v="10"/>
    <s v="1"/>
    <s v="01"/>
    <s v="15041RESIN041702021"/>
    <s v="21BL000F"/>
    <n v="5799"/>
    <n v="5799"/>
    <n v="5799"/>
    <n v="5799"/>
    <m/>
    <n v="0"/>
    <n v="0"/>
    <n v="0"/>
    <n v="143.5"/>
    <n v="0"/>
    <n v="0"/>
    <n v="0"/>
    <n v="0"/>
    <n v="0"/>
    <n v="143.5"/>
    <n v="2"/>
  </r>
  <r>
    <x v="0"/>
    <x v="10"/>
    <s v="1"/>
    <s v="01"/>
    <s v="15041RESIN041702021"/>
    <s v="21BL000F"/>
    <n v="5800"/>
    <n v="5800"/>
    <n v="5800"/>
    <n v="5800"/>
    <m/>
    <n v="0"/>
    <n v="0"/>
    <n v="0"/>
    <n v="13.2"/>
    <n v="0"/>
    <n v="0"/>
    <n v="0"/>
    <n v="0"/>
    <n v="0"/>
    <n v="13.2"/>
    <n v="2"/>
  </r>
  <r>
    <x v="0"/>
    <x v="10"/>
    <s v="1"/>
    <s v="01"/>
    <s v="15041RESIN041702021"/>
    <s v="21BL000F"/>
    <n v="5801"/>
    <n v="5801"/>
    <n v="5801"/>
    <n v="5801"/>
    <m/>
    <n v="0"/>
    <n v="0"/>
    <n v="0"/>
    <n v="450"/>
    <n v="0"/>
    <n v="0"/>
    <n v="0"/>
    <n v="0"/>
    <n v="0"/>
    <n v="450"/>
    <n v="2"/>
  </r>
  <r>
    <x v="0"/>
    <x v="10"/>
    <s v="1"/>
    <s v="01"/>
    <s v="15041RESIN041702021"/>
    <s v="21BL000F"/>
    <n v="5802"/>
    <n v="5802"/>
    <n v="5802"/>
    <n v="5802"/>
    <m/>
    <n v="0"/>
    <n v="0"/>
    <n v="0"/>
    <n v="120.05"/>
    <n v="0"/>
    <n v="0"/>
    <n v="0"/>
    <n v="0"/>
    <n v="0"/>
    <n v="120.05"/>
    <n v="2"/>
  </r>
  <r>
    <x v="0"/>
    <x v="10"/>
    <s v="1"/>
    <s v="01"/>
    <s v="15041RESIN041702021"/>
    <s v="21BL000F"/>
    <n v="5803"/>
    <n v="5803"/>
    <n v="5803"/>
    <n v="5803"/>
    <m/>
    <n v="0"/>
    <n v="0"/>
    <n v="0"/>
    <n v="112.5"/>
    <n v="0"/>
    <n v="0"/>
    <n v="0"/>
    <n v="0"/>
    <n v="0"/>
    <n v="112.5"/>
    <n v="2"/>
  </r>
  <r>
    <x v="0"/>
    <x v="10"/>
    <s v="1"/>
    <s v="01"/>
    <s v="15041RESIN041702021"/>
    <s v="21BL000F"/>
    <n v="5804"/>
    <n v="5804"/>
    <n v="5804"/>
    <n v="5804"/>
    <m/>
    <n v="0"/>
    <n v="0"/>
    <n v="0"/>
    <n v="273"/>
    <n v="0"/>
    <n v="0"/>
    <n v="0"/>
    <n v="0"/>
    <n v="0"/>
    <n v="273"/>
    <n v="2"/>
  </r>
  <r>
    <x v="0"/>
    <x v="10"/>
    <s v="1"/>
    <s v="01"/>
    <s v="15041RESIN041702021"/>
    <s v="21BL000F"/>
    <n v="5805"/>
    <n v="5805"/>
    <n v="5805"/>
    <n v="5805"/>
    <m/>
    <n v="0"/>
    <n v="0"/>
    <n v="0"/>
    <n v="72"/>
    <n v="0"/>
    <n v="0"/>
    <n v="0"/>
    <n v="0"/>
    <n v="0"/>
    <n v="72"/>
    <n v="2"/>
  </r>
  <r>
    <x v="0"/>
    <x v="10"/>
    <s v="1"/>
    <s v="01"/>
    <s v="15041RESIN041702021"/>
    <s v="21BL000F"/>
    <n v="5806"/>
    <n v="5806"/>
    <n v="5806"/>
    <n v="5806"/>
    <m/>
    <n v="0"/>
    <n v="0"/>
    <n v="0"/>
    <n v="90.85"/>
    <n v="0"/>
    <n v="0"/>
    <n v="0"/>
    <n v="0"/>
    <n v="0"/>
    <n v="90.85"/>
    <n v="2"/>
  </r>
  <r>
    <x v="0"/>
    <x v="10"/>
    <s v="1"/>
    <s v="01"/>
    <s v="15041RESIN041702021"/>
    <s v="21BL000F"/>
    <n v="5807"/>
    <n v="5807"/>
    <n v="5807"/>
    <n v="5807"/>
    <m/>
    <n v="0"/>
    <n v="0"/>
    <n v="0"/>
    <n v="184"/>
    <n v="0"/>
    <n v="0"/>
    <n v="0"/>
    <n v="0"/>
    <n v="0"/>
    <n v="184"/>
    <n v="2"/>
  </r>
  <r>
    <x v="0"/>
    <x v="10"/>
    <s v="1"/>
    <s v="01"/>
    <s v="15041RESIN041702021"/>
    <s v="21BL000F"/>
    <n v="5808"/>
    <n v="5808"/>
    <n v="5808"/>
    <n v="5808"/>
    <m/>
    <n v="0"/>
    <n v="0"/>
    <n v="0"/>
    <n v="172.6"/>
    <n v="0"/>
    <n v="0"/>
    <n v="0"/>
    <n v="0"/>
    <n v="0"/>
    <n v="172.6"/>
    <n v="2"/>
  </r>
  <r>
    <x v="0"/>
    <x v="10"/>
    <s v="1"/>
    <s v="01"/>
    <s v="15041RESIN041702021"/>
    <s v="21BL000F"/>
    <n v="5809"/>
    <n v="5809"/>
    <n v="5809"/>
    <n v="5809"/>
    <m/>
    <n v="0"/>
    <n v="0"/>
    <n v="0"/>
    <n v="56"/>
    <n v="0"/>
    <n v="0"/>
    <n v="0"/>
    <n v="0"/>
    <n v="0"/>
    <n v="56"/>
    <n v="2"/>
  </r>
  <r>
    <x v="0"/>
    <x v="10"/>
    <s v="1"/>
    <s v="01"/>
    <s v="15041RESIN041702021"/>
    <s v="21BL000F"/>
    <n v="5810"/>
    <n v="5810"/>
    <n v="5810"/>
    <n v="5810"/>
    <m/>
    <n v="0"/>
    <n v="0"/>
    <n v="0"/>
    <n v="118.4"/>
    <n v="0"/>
    <n v="0"/>
    <n v="0"/>
    <n v="0"/>
    <n v="0"/>
    <n v="118.4"/>
    <n v="2"/>
  </r>
  <r>
    <x v="0"/>
    <x v="10"/>
    <s v="1"/>
    <s v="01"/>
    <s v="15041RESIN041702021"/>
    <s v="21BL000F"/>
    <n v="5811"/>
    <n v="5811"/>
    <n v="5811"/>
    <n v="5811"/>
    <m/>
    <n v="0"/>
    <n v="0"/>
    <n v="0"/>
    <n v="1422"/>
    <n v="0"/>
    <n v="0"/>
    <n v="0"/>
    <n v="0"/>
    <n v="0"/>
    <n v="1422"/>
    <n v="2"/>
  </r>
  <r>
    <x v="0"/>
    <x v="11"/>
    <s v="1"/>
    <s v="01"/>
    <s v="15041RESIN041702021"/>
    <s v="21BL000F"/>
    <n v="5812"/>
    <n v="5812"/>
    <n v="5812"/>
    <n v="5812"/>
    <m/>
    <n v="0"/>
    <n v="0"/>
    <n v="0"/>
    <n v="441"/>
    <n v="0"/>
    <n v="0"/>
    <n v="0"/>
    <n v="0"/>
    <n v="0"/>
    <n v="441"/>
    <n v="2"/>
  </r>
  <r>
    <x v="0"/>
    <x v="11"/>
    <s v="1"/>
    <s v="01"/>
    <s v="15041RESIN041702021"/>
    <s v="21BL000F"/>
    <n v="5813"/>
    <n v="5813"/>
    <n v="5813"/>
    <n v="5813"/>
    <m/>
    <n v="0"/>
    <n v="0"/>
    <n v="0"/>
    <n v="396.3"/>
    <n v="0"/>
    <n v="0"/>
    <n v="0"/>
    <n v="0"/>
    <n v="0"/>
    <n v="396.3"/>
    <n v="2"/>
  </r>
  <r>
    <x v="0"/>
    <x v="11"/>
    <s v="1"/>
    <s v="01"/>
    <s v="15041RESIN041702021"/>
    <s v="21BL000F"/>
    <n v="5814"/>
    <n v="5814"/>
    <n v="5814"/>
    <n v="5814"/>
    <m/>
    <n v="0"/>
    <n v="0"/>
    <n v="0"/>
    <n v="105"/>
    <n v="0"/>
    <n v="0"/>
    <n v="0"/>
    <n v="0"/>
    <n v="0"/>
    <n v="105"/>
    <n v="2"/>
  </r>
  <r>
    <x v="0"/>
    <x v="11"/>
    <s v="1"/>
    <s v="01"/>
    <s v="15041RESIN041702021"/>
    <s v="21BL000F"/>
    <n v="5815"/>
    <n v="5815"/>
    <n v="5815"/>
    <n v="5815"/>
    <m/>
    <n v="0"/>
    <n v="0"/>
    <n v="0"/>
    <n v="64.400000000000006"/>
    <n v="0"/>
    <n v="0"/>
    <n v="0"/>
    <n v="0"/>
    <n v="0"/>
    <n v="64.400000000000006"/>
    <n v="2"/>
  </r>
  <r>
    <x v="0"/>
    <x v="11"/>
    <s v="1"/>
    <s v="01"/>
    <s v="15041RESIN041702021"/>
    <s v="21BL000F"/>
    <n v="5816"/>
    <n v="5816"/>
    <n v="5816"/>
    <n v="5816"/>
    <m/>
    <n v="0"/>
    <n v="0"/>
    <n v="0"/>
    <n v="529.9"/>
    <n v="0"/>
    <n v="0"/>
    <n v="0"/>
    <n v="0"/>
    <n v="0"/>
    <n v="529.9"/>
    <n v="2"/>
  </r>
  <r>
    <x v="0"/>
    <x v="11"/>
    <s v="1"/>
    <s v="01"/>
    <s v="15041RESIN041702021"/>
    <s v="21BL000F"/>
    <n v="5817"/>
    <n v="5817"/>
    <n v="5817"/>
    <n v="5817"/>
    <m/>
    <n v="0"/>
    <n v="0"/>
    <n v="0"/>
    <n v="54"/>
    <n v="0"/>
    <n v="0"/>
    <n v="0"/>
    <n v="0"/>
    <n v="0"/>
    <n v="54"/>
    <n v="2"/>
  </r>
  <r>
    <x v="0"/>
    <x v="11"/>
    <s v="1"/>
    <s v="01"/>
    <s v="15041RESIN041702021"/>
    <s v="21BL000F"/>
    <n v="5818"/>
    <n v="5818"/>
    <n v="5818"/>
    <n v="5818"/>
    <m/>
    <n v="0"/>
    <n v="0"/>
    <n v="0"/>
    <n v="133"/>
    <n v="0"/>
    <n v="0"/>
    <n v="0"/>
    <n v="0"/>
    <n v="0"/>
    <n v="133"/>
    <n v="2"/>
  </r>
  <r>
    <x v="0"/>
    <x v="11"/>
    <s v="1"/>
    <s v="01"/>
    <s v="15041RESIN041702021"/>
    <s v="21BL000F"/>
    <n v="5819"/>
    <n v="5819"/>
    <n v="5819"/>
    <n v="5819"/>
    <m/>
    <n v="0"/>
    <n v="0"/>
    <n v="0"/>
    <n v="257.5"/>
    <n v="0"/>
    <n v="0"/>
    <n v="0"/>
    <n v="0"/>
    <n v="0"/>
    <n v="257.5"/>
    <n v="2"/>
  </r>
  <r>
    <x v="0"/>
    <x v="11"/>
    <s v="1"/>
    <s v="01"/>
    <s v="15041RESIN041702021"/>
    <s v="21BL000F"/>
    <n v="5820"/>
    <n v="5820"/>
    <n v="5820"/>
    <n v="5820"/>
    <m/>
    <n v="0"/>
    <n v="0"/>
    <n v="0"/>
    <n v="114"/>
    <n v="0"/>
    <n v="0"/>
    <n v="0"/>
    <n v="0"/>
    <n v="0"/>
    <n v="114"/>
    <n v="2"/>
  </r>
  <r>
    <x v="0"/>
    <x v="11"/>
    <s v="1"/>
    <s v="01"/>
    <s v="15041RESIN041702021"/>
    <s v="21BL000F"/>
    <n v="5821"/>
    <n v="5821"/>
    <n v="5821"/>
    <n v="5821"/>
    <m/>
    <n v="0"/>
    <n v="0"/>
    <n v="0"/>
    <n v="24"/>
    <n v="0"/>
    <n v="0"/>
    <n v="0"/>
    <n v="0"/>
    <n v="0"/>
    <n v="24"/>
    <n v="2"/>
  </r>
  <r>
    <x v="0"/>
    <x v="11"/>
    <s v="1"/>
    <s v="01"/>
    <s v="15041RESIN041702021"/>
    <s v="21BL000F"/>
    <n v="5822"/>
    <n v="5822"/>
    <n v="5822"/>
    <n v="5822"/>
    <m/>
    <n v="0"/>
    <n v="0"/>
    <n v="0"/>
    <n v="137"/>
    <n v="0"/>
    <n v="0"/>
    <n v="0"/>
    <n v="0"/>
    <n v="0"/>
    <n v="137"/>
    <n v="2"/>
  </r>
  <r>
    <x v="0"/>
    <x v="11"/>
    <s v="1"/>
    <s v="01"/>
    <s v="15041RESIN041702021"/>
    <s v="21BL000F"/>
    <n v="5823"/>
    <n v="5823"/>
    <n v="5823"/>
    <n v="5823"/>
    <m/>
    <n v="0"/>
    <n v="0"/>
    <n v="0"/>
    <n v="544"/>
    <n v="0"/>
    <n v="0"/>
    <n v="0"/>
    <n v="0"/>
    <n v="0"/>
    <n v="544"/>
    <n v="2"/>
  </r>
  <r>
    <x v="0"/>
    <x v="11"/>
    <s v="1"/>
    <s v="01"/>
    <s v="15041RESIN041702021"/>
    <s v="21BL000F"/>
    <n v="5824"/>
    <n v="5824"/>
    <n v="5824"/>
    <n v="5824"/>
    <m/>
    <n v="0"/>
    <n v="0"/>
    <n v="0"/>
    <n v="774.8"/>
    <n v="0"/>
    <n v="0"/>
    <n v="0"/>
    <n v="0"/>
    <n v="0"/>
    <n v="774.8"/>
    <n v="2"/>
  </r>
  <r>
    <x v="0"/>
    <x v="11"/>
    <s v="1"/>
    <s v="01"/>
    <s v="15041RESIN041702021"/>
    <s v="21BL000F"/>
    <n v="5825"/>
    <n v="5825"/>
    <n v="5825"/>
    <n v="5825"/>
    <m/>
    <n v="0"/>
    <n v="0"/>
    <n v="0"/>
    <n v="138"/>
    <n v="0"/>
    <n v="0"/>
    <n v="0"/>
    <n v="0"/>
    <n v="0"/>
    <n v="138"/>
    <n v="2"/>
  </r>
  <r>
    <x v="0"/>
    <x v="11"/>
    <s v="1"/>
    <s v="01"/>
    <s v="15041RESIN041702021"/>
    <s v="21BL000F"/>
    <n v="5826"/>
    <n v="5826"/>
    <n v="5826"/>
    <n v="5826"/>
    <m/>
    <n v="0"/>
    <n v="0"/>
    <n v="0"/>
    <n v="24"/>
    <n v="0"/>
    <n v="0"/>
    <n v="0"/>
    <n v="0"/>
    <n v="0"/>
    <n v="24"/>
    <n v="2"/>
  </r>
  <r>
    <x v="0"/>
    <x v="11"/>
    <s v="1"/>
    <s v="01"/>
    <s v="15041RESIN041702021"/>
    <s v="21BL000F"/>
    <n v="5827"/>
    <n v="5827"/>
    <n v="5827"/>
    <n v="5827"/>
    <m/>
    <n v="0"/>
    <n v="0"/>
    <n v="0"/>
    <n v="545"/>
    <n v="0"/>
    <n v="0"/>
    <n v="0"/>
    <n v="0"/>
    <n v="0"/>
    <n v="545"/>
    <n v="2"/>
  </r>
  <r>
    <x v="0"/>
    <x v="11"/>
    <s v="1"/>
    <s v="01"/>
    <s v="15041RESIN041702021"/>
    <s v="21BL000F"/>
    <n v="5828"/>
    <n v="5828"/>
    <n v="5828"/>
    <n v="5828"/>
    <m/>
    <n v="0"/>
    <n v="0"/>
    <n v="0"/>
    <n v="79.92"/>
    <n v="0"/>
    <n v="0"/>
    <n v="0"/>
    <n v="0"/>
    <n v="0"/>
    <n v="79.92"/>
    <n v="2"/>
  </r>
  <r>
    <x v="0"/>
    <x v="11"/>
    <s v="1"/>
    <s v="01"/>
    <s v="15041RESIN041702021"/>
    <s v="21BL000F"/>
    <n v="5829"/>
    <n v="5829"/>
    <n v="5829"/>
    <n v="5829"/>
    <m/>
    <n v="0"/>
    <n v="0"/>
    <n v="0"/>
    <n v="275.45"/>
    <n v="0"/>
    <n v="0"/>
    <n v="0"/>
    <n v="0"/>
    <n v="0"/>
    <n v="275.45"/>
    <n v="2"/>
  </r>
  <r>
    <x v="0"/>
    <x v="11"/>
    <s v="1"/>
    <s v="01"/>
    <s v="15041RESIN041702021"/>
    <s v="21BL000F"/>
    <n v="5830"/>
    <n v="5830"/>
    <n v="5830"/>
    <n v="5830"/>
    <m/>
    <n v="0"/>
    <n v="0"/>
    <n v="0"/>
    <n v="24"/>
    <n v="0"/>
    <n v="0"/>
    <n v="0"/>
    <n v="0"/>
    <n v="0"/>
    <n v="24"/>
    <n v="2"/>
  </r>
  <r>
    <x v="0"/>
    <x v="11"/>
    <s v="1"/>
    <s v="01"/>
    <s v="15041RESIN041702021"/>
    <s v="21BL000F"/>
    <n v="5831"/>
    <n v="5831"/>
    <n v="5831"/>
    <n v="5831"/>
    <m/>
    <n v="0"/>
    <n v="0"/>
    <n v="0"/>
    <n v="482.5"/>
    <n v="0"/>
    <n v="0"/>
    <n v="0"/>
    <n v="0"/>
    <n v="0"/>
    <n v="482.5"/>
    <n v="2"/>
  </r>
  <r>
    <x v="0"/>
    <x v="11"/>
    <s v="1"/>
    <s v="01"/>
    <s v="15041RESIN041702021"/>
    <s v="21BL000F"/>
    <n v="5832"/>
    <n v="5832"/>
    <n v="5832"/>
    <n v="5832"/>
    <m/>
    <n v="0"/>
    <n v="0"/>
    <n v="0"/>
    <n v="90"/>
    <n v="0"/>
    <n v="0"/>
    <n v="0"/>
    <n v="0"/>
    <n v="0"/>
    <n v="90"/>
    <n v="2"/>
  </r>
  <r>
    <x v="0"/>
    <x v="11"/>
    <s v="1"/>
    <s v="01"/>
    <s v="15041RESIN041702021"/>
    <s v="21BL000F"/>
    <n v="5833"/>
    <n v="5833"/>
    <n v="5833"/>
    <n v="5833"/>
    <m/>
    <n v="0"/>
    <n v="0"/>
    <n v="0"/>
    <n v="450"/>
    <n v="0"/>
    <n v="0"/>
    <n v="0"/>
    <n v="0"/>
    <n v="0"/>
    <n v="450"/>
    <n v="2"/>
  </r>
  <r>
    <x v="0"/>
    <x v="11"/>
    <s v="1"/>
    <s v="01"/>
    <s v="15041RESIN041702021"/>
    <s v="21BL000F"/>
    <n v="5834"/>
    <n v="5834"/>
    <n v="5834"/>
    <n v="5834"/>
    <m/>
    <n v="0"/>
    <n v="0"/>
    <n v="0"/>
    <n v="20"/>
    <n v="0"/>
    <n v="0"/>
    <n v="0"/>
    <n v="0"/>
    <n v="0"/>
    <n v="20"/>
    <n v="2"/>
  </r>
  <r>
    <x v="0"/>
    <x v="11"/>
    <s v="1"/>
    <s v="01"/>
    <s v="15041RESIN041702021"/>
    <s v="21BL000F"/>
    <n v="5835"/>
    <n v="5835"/>
    <n v="5835"/>
    <n v="5835"/>
    <m/>
    <n v="0"/>
    <n v="0"/>
    <n v="0"/>
    <n v="40.5"/>
    <n v="0"/>
    <n v="0"/>
    <n v="0"/>
    <n v="0"/>
    <n v="0"/>
    <n v="40.5"/>
    <n v="2"/>
  </r>
  <r>
    <x v="0"/>
    <x v="11"/>
    <s v="1"/>
    <s v="01"/>
    <s v="15041RESIN041702021"/>
    <s v="21BL000F"/>
    <n v="5836"/>
    <n v="5836"/>
    <n v="5836"/>
    <n v="5836"/>
    <m/>
    <n v="0"/>
    <n v="0"/>
    <n v="0"/>
    <n v="4.8"/>
    <n v="0"/>
    <n v="0"/>
    <n v="0"/>
    <n v="0"/>
    <n v="0"/>
    <n v="4.8"/>
    <n v="2"/>
  </r>
  <r>
    <x v="0"/>
    <x v="11"/>
    <s v="1"/>
    <s v="01"/>
    <s v="15041RESIN041702021"/>
    <s v="21BL000F"/>
    <n v="5837"/>
    <n v="5837"/>
    <n v="5837"/>
    <n v="5837"/>
    <m/>
    <n v="0"/>
    <n v="0"/>
    <n v="0"/>
    <n v="585"/>
    <n v="0"/>
    <n v="0"/>
    <n v="0"/>
    <n v="0"/>
    <n v="0"/>
    <n v="585"/>
    <n v="2"/>
  </r>
  <r>
    <x v="0"/>
    <x v="12"/>
    <s v="1"/>
    <s v="01"/>
    <s v="15041RESIN041702021"/>
    <s v="21BL000F"/>
    <n v="5838"/>
    <n v="5838"/>
    <n v="5838"/>
    <n v="5838"/>
    <m/>
    <n v="0"/>
    <n v="0"/>
    <n v="0"/>
    <n v="525"/>
    <n v="0"/>
    <n v="0"/>
    <n v="0"/>
    <n v="0"/>
    <n v="0"/>
    <n v="525"/>
    <n v="2"/>
  </r>
  <r>
    <x v="0"/>
    <x v="12"/>
    <s v="1"/>
    <s v="01"/>
    <s v="15041RESIN041702021"/>
    <s v="21BL000F"/>
    <n v="5839"/>
    <n v="5839"/>
    <n v="5839"/>
    <n v="5839"/>
    <m/>
    <n v="0"/>
    <n v="0"/>
    <n v="0"/>
    <n v="333.25"/>
    <n v="0"/>
    <n v="0"/>
    <n v="0"/>
    <n v="0"/>
    <n v="0"/>
    <n v="333.25"/>
    <n v="2"/>
  </r>
  <r>
    <x v="0"/>
    <x v="12"/>
    <s v="1"/>
    <s v="01"/>
    <s v="15041RESIN041702021"/>
    <s v="21BL000F"/>
    <n v="5840"/>
    <n v="5840"/>
    <n v="5840"/>
    <n v="5840"/>
    <m/>
    <n v="0"/>
    <n v="0"/>
    <n v="0"/>
    <n v="52.5"/>
    <n v="0"/>
    <n v="0"/>
    <n v="0"/>
    <n v="0"/>
    <n v="0"/>
    <n v="52.5"/>
    <n v="2"/>
  </r>
  <r>
    <x v="0"/>
    <x v="12"/>
    <s v="1"/>
    <s v="01"/>
    <s v="15041RESIN041702021"/>
    <s v="21BL000F"/>
    <n v="5841"/>
    <n v="5841"/>
    <n v="5841"/>
    <n v="5841"/>
    <m/>
    <n v="0"/>
    <n v="0"/>
    <n v="0"/>
    <n v="465.85"/>
    <n v="0"/>
    <n v="0"/>
    <n v="0"/>
    <n v="0"/>
    <n v="0"/>
    <n v="465.85"/>
    <n v="2"/>
  </r>
  <r>
    <x v="0"/>
    <x v="12"/>
    <s v="1"/>
    <s v="01"/>
    <s v="15041RESIN041702021"/>
    <s v="21BL000F"/>
    <n v="5842"/>
    <n v="5842"/>
    <n v="5842"/>
    <n v="5842"/>
    <m/>
    <n v="0"/>
    <n v="0"/>
    <n v="0"/>
    <n v="251.3"/>
    <n v="0"/>
    <n v="0"/>
    <n v="0"/>
    <n v="0"/>
    <n v="0"/>
    <n v="251.3"/>
    <n v="2"/>
  </r>
  <r>
    <x v="0"/>
    <x v="12"/>
    <s v="1"/>
    <s v="01"/>
    <s v="15041RESIN041702021"/>
    <s v="21BL000F"/>
    <n v="5843"/>
    <n v="5843"/>
    <n v="5843"/>
    <n v="5843"/>
    <m/>
    <n v="0"/>
    <n v="0"/>
    <n v="0"/>
    <n v="166.95"/>
    <n v="0"/>
    <n v="0"/>
    <n v="0"/>
    <n v="0"/>
    <n v="0"/>
    <n v="166.95"/>
    <n v="2"/>
  </r>
  <r>
    <x v="0"/>
    <x v="12"/>
    <s v="1"/>
    <s v="01"/>
    <s v="15041RESIN041702021"/>
    <s v="21BL000F"/>
    <n v="5844"/>
    <n v="5844"/>
    <n v="5844"/>
    <n v="5844"/>
    <m/>
    <n v="0"/>
    <n v="0"/>
    <n v="0"/>
    <n v="349.5"/>
    <n v="0"/>
    <n v="0"/>
    <n v="0"/>
    <n v="0"/>
    <n v="0"/>
    <n v="349.5"/>
    <n v="2"/>
  </r>
  <r>
    <x v="0"/>
    <x v="12"/>
    <s v="1"/>
    <s v="01"/>
    <s v="15041RESIN041702021"/>
    <s v="21BL000F"/>
    <n v="5845"/>
    <n v="5845"/>
    <n v="5845"/>
    <n v="5845"/>
    <m/>
    <n v="0"/>
    <n v="0"/>
    <n v="0"/>
    <n v="19.2"/>
    <n v="0"/>
    <n v="0"/>
    <n v="0"/>
    <n v="0"/>
    <n v="0"/>
    <n v="19.2"/>
    <n v="2"/>
  </r>
  <r>
    <x v="0"/>
    <x v="12"/>
    <s v="1"/>
    <s v="01"/>
    <s v="15041RESIN041702021"/>
    <s v="21BL000F"/>
    <n v="5846"/>
    <n v="5846"/>
    <n v="5846"/>
    <n v="5846"/>
    <m/>
    <n v="0"/>
    <n v="0"/>
    <n v="0"/>
    <n v="280"/>
    <n v="0"/>
    <n v="0"/>
    <n v="0"/>
    <n v="0"/>
    <n v="0"/>
    <n v="280"/>
    <n v="2"/>
  </r>
  <r>
    <x v="0"/>
    <x v="12"/>
    <s v="1"/>
    <s v="01"/>
    <s v="15041RESIN041702021"/>
    <s v="21BL000F"/>
    <n v="5847"/>
    <n v="5847"/>
    <n v="5847"/>
    <n v="5847"/>
    <m/>
    <n v="0"/>
    <n v="0"/>
    <n v="0"/>
    <n v="534.71"/>
    <n v="0"/>
    <n v="0"/>
    <n v="0"/>
    <n v="0"/>
    <n v="0"/>
    <n v="534.71"/>
    <n v="2"/>
  </r>
  <r>
    <x v="0"/>
    <x v="12"/>
    <s v="1"/>
    <s v="01"/>
    <s v="15041RESIN041702021"/>
    <s v="21BL000F"/>
    <n v="5848"/>
    <n v="5848"/>
    <n v="5848"/>
    <n v="5848"/>
    <m/>
    <n v="0"/>
    <n v="0"/>
    <n v="0"/>
    <n v="250"/>
    <n v="0"/>
    <n v="0"/>
    <n v="0"/>
    <n v="0"/>
    <n v="0"/>
    <n v="250"/>
    <n v="2"/>
  </r>
  <r>
    <x v="0"/>
    <x v="12"/>
    <s v="1"/>
    <s v="01"/>
    <s v="15041RESIN041702021"/>
    <s v="21BL000F"/>
    <n v="5849"/>
    <n v="5849"/>
    <n v="5849"/>
    <n v="5849"/>
    <m/>
    <n v="0"/>
    <n v="0"/>
    <n v="0"/>
    <n v="11.25"/>
    <n v="0"/>
    <n v="0"/>
    <n v="0"/>
    <n v="0"/>
    <n v="0"/>
    <n v="11.25"/>
    <n v="2"/>
  </r>
  <r>
    <x v="0"/>
    <x v="12"/>
    <s v="1"/>
    <s v="01"/>
    <s v="15041RESIN041702021"/>
    <s v="21BL000F"/>
    <n v="5850"/>
    <n v="5850"/>
    <n v="5850"/>
    <n v="5850"/>
    <m/>
    <n v="0"/>
    <n v="0"/>
    <n v="0"/>
    <n v="2423.4"/>
    <n v="0"/>
    <n v="0"/>
    <n v="0"/>
    <n v="0"/>
    <n v="0"/>
    <n v="2423.4"/>
    <n v="2"/>
  </r>
  <r>
    <x v="0"/>
    <x v="12"/>
    <s v="1"/>
    <s v="01"/>
    <s v="15041RESIN041702021"/>
    <s v="21BL000F"/>
    <n v="5851"/>
    <n v="5851"/>
    <n v="5851"/>
    <n v="5851"/>
    <m/>
    <n v="0"/>
    <n v="0"/>
    <n v="0"/>
    <n v="675"/>
    <n v="0"/>
    <n v="0"/>
    <n v="0"/>
    <n v="0"/>
    <n v="0"/>
    <n v="675"/>
    <n v="2"/>
  </r>
  <r>
    <x v="0"/>
    <x v="12"/>
    <s v="1"/>
    <s v="01"/>
    <s v="15041RESIN041702021"/>
    <s v="21BL000F"/>
    <n v="5852"/>
    <n v="5852"/>
    <n v="5852"/>
    <n v="5852"/>
    <m/>
    <n v="0"/>
    <n v="0"/>
    <n v="0"/>
    <n v="0"/>
    <n v="0"/>
    <n v="0"/>
    <n v="0"/>
    <n v="0"/>
    <n v="0"/>
    <n v="0"/>
    <n v="2"/>
  </r>
  <r>
    <x v="0"/>
    <x v="12"/>
    <s v="1"/>
    <s v="01"/>
    <s v="15041RESIN041702021"/>
    <s v="21BL000F"/>
    <n v="5853"/>
    <n v="5853"/>
    <n v="5853"/>
    <n v="5853"/>
    <m/>
    <n v="0"/>
    <n v="0"/>
    <n v="0"/>
    <n v="7.5"/>
    <n v="0"/>
    <n v="0"/>
    <n v="0"/>
    <n v="0"/>
    <n v="0"/>
    <n v="7.5"/>
    <n v="2"/>
  </r>
  <r>
    <x v="0"/>
    <x v="12"/>
    <s v="1"/>
    <s v="01"/>
    <s v="15041RESIN041702021"/>
    <s v="21BL000F"/>
    <n v="5854"/>
    <n v="5854"/>
    <n v="5854"/>
    <n v="5854"/>
    <m/>
    <n v="0"/>
    <n v="0"/>
    <n v="0"/>
    <n v="200"/>
    <n v="0"/>
    <n v="0"/>
    <n v="0"/>
    <n v="0"/>
    <n v="0"/>
    <n v="200"/>
    <n v="2"/>
  </r>
  <r>
    <x v="0"/>
    <x v="12"/>
    <s v="1"/>
    <s v="01"/>
    <s v="15041RESIN041702021"/>
    <s v="21BL000F"/>
    <n v="5855"/>
    <n v="5855"/>
    <n v="5855"/>
    <n v="5855"/>
    <m/>
    <n v="0"/>
    <n v="0"/>
    <n v="0"/>
    <n v="700"/>
    <n v="0"/>
    <n v="0"/>
    <n v="0"/>
    <n v="0"/>
    <n v="0"/>
    <n v="700"/>
    <n v="2"/>
  </r>
  <r>
    <x v="0"/>
    <x v="12"/>
    <s v="1"/>
    <s v="01"/>
    <s v="15041RESIN041702021"/>
    <s v="21BL000F"/>
    <n v="5856"/>
    <n v="5856"/>
    <n v="5856"/>
    <n v="5856"/>
    <m/>
    <n v="0"/>
    <n v="0"/>
    <n v="0"/>
    <n v="84"/>
    <n v="0"/>
    <n v="0"/>
    <n v="0"/>
    <n v="0"/>
    <n v="0"/>
    <n v="84"/>
    <n v="2"/>
  </r>
  <r>
    <x v="0"/>
    <x v="12"/>
    <s v="1"/>
    <s v="01"/>
    <s v="15041RESIN041702021"/>
    <s v="21BL000F"/>
    <n v="5857"/>
    <n v="5857"/>
    <n v="5857"/>
    <n v="5857"/>
    <m/>
    <n v="0"/>
    <n v="0"/>
    <n v="0"/>
    <n v="140"/>
    <n v="0"/>
    <n v="0"/>
    <n v="0"/>
    <n v="0"/>
    <n v="0"/>
    <n v="140"/>
    <n v="2"/>
  </r>
  <r>
    <x v="0"/>
    <x v="12"/>
    <s v="1"/>
    <s v="01"/>
    <s v="15041RESIN041702021"/>
    <s v="21BL000F"/>
    <n v="5858"/>
    <n v="5858"/>
    <n v="5858"/>
    <n v="5858"/>
    <m/>
    <n v="0"/>
    <n v="0"/>
    <n v="0"/>
    <n v="5.6"/>
    <n v="0"/>
    <n v="0"/>
    <n v="0"/>
    <n v="0"/>
    <n v="0"/>
    <n v="5.6"/>
    <n v="2"/>
  </r>
  <r>
    <x v="0"/>
    <x v="12"/>
    <s v="1"/>
    <s v="01"/>
    <s v="15041RESIN041702021"/>
    <s v="21BL000F"/>
    <n v="5859"/>
    <n v="5859"/>
    <n v="5859"/>
    <n v="5859"/>
    <m/>
    <n v="0"/>
    <n v="0"/>
    <n v="0"/>
    <n v="48.3"/>
    <n v="0"/>
    <n v="0"/>
    <n v="0"/>
    <n v="0"/>
    <n v="0"/>
    <n v="48.3"/>
    <n v="2"/>
  </r>
  <r>
    <x v="0"/>
    <x v="12"/>
    <s v="1"/>
    <s v="01"/>
    <s v="15041RESIN041702021"/>
    <s v="21BL000F"/>
    <n v="5860"/>
    <n v="5860"/>
    <n v="5860"/>
    <n v="5860"/>
    <m/>
    <n v="0"/>
    <n v="0"/>
    <n v="0"/>
    <n v="118.2"/>
    <n v="0"/>
    <n v="0"/>
    <n v="0"/>
    <n v="0"/>
    <n v="0"/>
    <n v="118.2"/>
    <n v="2"/>
  </r>
  <r>
    <x v="0"/>
    <x v="12"/>
    <s v="1"/>
    <s v="01"/>
    <s v="15041RESIN041702021"/>
    <s v="21BL000F"/>
    <n v="5861"/>
    <n v="5861"/>
    <n v="5861"/>
    <n v="5861"/>
    <m/>
    <n v="0"/>
    <n v="0"/>
    <n v="0"/>
    <n v="75"/>
    <n v="0"/>
    <n v="0"/>
    <n v="0"/>
    <n v="0"/>
    <n v="0"/>
    <n v="75"/>
    <n v="2"/>
  </r>
  <r>
    <x v="0"/>
    <x v="12"/>
    <s v="1"/>
    <s v="01"/>
    <s v="15041RESIN041702021"/>
    <s v="21BL000F"/>
    <n v="5862"/>
    <n v="5862"/>
    <n v="5862"/>
    <n v="5862"/>
    <m/>
    <n v="0"/>
    <n v="0"/>
    <n v="0"/>
    <n v="77"/>
    <n v="0"/>
    <n v="0"/>
    <n v="0"/>
    <n v="0"/>
    <n v="0"/>
    <n v="77"/>
    <n v="2"/>
  </r>
  <r>
    <x v="0"/>
    <x v="12"/>
    <s v="1"/>
    <s v="01"/>
    <s v="15041RESIN041702021"/>
    <s v="21BL000F"/>
    <n v="5863"/>
    <n v="5863"/>
    <n v="5863"/>
    <n v="5863"/>
    <m/>
    <n v="0"/>
    <n v="0"/>
    <n v="0"/>
    <n v="75"/>
    <n v="0"/>
    <n v="0"/>
    <n v="0"/>
    <n v="0"/>
    <n v="0"/>
    <n v="75"/>
    <n v="2"/>
  </r>
  <r>
    <x v="0"/>
    <x v="12"/>
    <s v="1"/>
    <s v="01"/>
    <s v="15041RESIN041702021"/>
    <s v="21BL000F"/>
    <n v="5864"/>
    <n v="5864"/>
    <n v="5864"/>
    <n v="5864"/>
    <m/>
    <n v="0"/>
    <n v="0"/>
    <n v="0"/>
    <n v="200"/>
    <n v="0"/>
    <n v="0"/>
    <n v="0"/>
    <n v="0"/>
    <n v="0"/>
    <n v="200"/>
    <n v="2"/>
  </r>
  <r>
    <x v="0"/>
    <x v="12"/>
    <s v="1"/>
    <s v="01"/>
    <s v="15041RESIN041702021"/>
    <s v="21BL000F"/>
    <n v="5865"/>
    <n v="5865"/>
    <n v="5865"/>
    <n v="5865"/>
    <m/>
    <n v="0"/>
    <n v="0"/>
    <n v="0"/>
    <n v="5.6"/>
    <n v="0"/>
    <n v="0"/>
    <n v="0"/>
    <n v="0"/>
    <n v="0"/>
    <n v="5.6"/>
    <n v="2"/>
  </r>
  <r>
    <x v="0"/>
    <x v="12"/>
    <s v="1"/>
    <s v="01"/>
    <s v="15041RESIN041702021"/>
    <s v="21BL000F"/>
    <n v="5866"/>
    <n v="5866"/>
    <n v="5866"/>
    <n v="5866"/>
    <m/>
    <n v="0"/>
    <n v="0"/>
    <n v="0"/>
    <n v="109"/>
    <n v="0"/>
    <n v="0"/>
    <n v="0"/>
    <n v="0"/>
    <n v="0"/>
    <n v="109"/>
    <n v="2"/>
  </r>
  <r>
    <x v="0"/>
    <x v="12"/>
    <s v="1"/>
    <s v="01"/>
    <s v="15041RESIN041702021"/>
    <s v="21BL000F"/>
    <n v="5867"/>
    <n v="5867"/>
    <n v="5867"/>
    <n v="5867"/>
    <m/>
    <n v="0"/>
    <n v="0"/>
    <n v="0"/>
    <n v="52"/>
    <n v="0"/>
    <n v="0"/>
    <n v="0"/>
    <n v="0"/>
    <n v="0"/>
    <n v="52"/>
    <n v="2"/>
  </r>
  <r>
    <x v="0"/>
    <x v="12"/>
    <s v="1"/>
    <s v="01"/>
    <s v="15041RESIN041702021"/>
    <s v="21BL000F"/>
    <n v="5868"/>
    <n v="5868"/>
    <n v="5868"/>
    <n v="5868"/>
    <m/>
    <n v="0"/>
    <n v="0"/>
    <n v="0"/>
    <n v="724"/>
    <n v="0"/>
    <n v="0"/>
    <n v="0"/>
    <n v="0"/>
    <n v="0"/>
    <n v="724"/>
    <n v="2"/>
  </r>
  <r>
    <x v="0"/>
    <x v="12"/>
    <s v="1"/>
    <s v="01"/>
    <s v="15041RESIN041702021"/>
    <s v="21BL000F"/>
    <n v="5869"/>
    <n v="5869"/>
    <n v="5869"/>
    <n v="5869"/>
    <m/>
    <n v="0"/>
    <n v="0"/>
    <n v="0"/>
    <n v="426.5"/>
    <n v="0"/>
    <n v="0"/>
    <n v="0"/>
    <n v="0"/>
    <n v="0"/>
    <n v="426.5"/>
    <n v="2"/>
  </r>
  <r>
    <x v="0"/>
    <x v="12"/>
    <s v="1"/>
    <s v="01"/>
    <s v="15041RESIN041702021"/>
    <s v="21BL000F"/>
    <n v="5870"/>
    <n v="5870"/>
    <n v="5870"/>
    <n v="5870"/>
    <m/>
    <n v="0"/>
    <n v="0"/>
    <n v="0"/>
    <n v="75.25"/>
    <n v="0"/>
    <n v="0"/>
    <n v="0"/>
    <n v="0"/>
    <n v="0"/>
    <n v="75.25"/>
    <n v="2"/>
  </r>
  <r>
    <x v="0"/>
    <x v="12"/>
    <s v="1"/>
    <s v="01"/>
    <s v="15041RESIN041702021"/>
    <s v="21BL000F"/>
    <n v="5871"/>
    <n v="5871"/>
    <n v="5871"/>
    <n v="5871"/>
    <m/>
    <n v="0"/>
    <n v="0"/>
    <n v="0"/>
    <n v="198.6"/>
    <n v="0"/>
    <n v="0"/>
    <n v="0"/>
    <n v="0"/>
    <n v="0"/>
    <n v="198.6"/>
    <n v="2"/>
  </r>
  <r>
    <x v="0"/>
    <x v="12"/>
    <s v="1"/>
    <s v="01"/>
    <s v="15041RESIN041702021"/>
    <s v="21BL000F"/>
    <n v="5872"/>
    <n v="5872"/>
    <n v="5872"/>
    <n v="5872"/>
    <m/>
    <n v="0"/>
    <n v="0"/>
    <n v="0"/>
    <n v="3850"/>
    <n v="0"/>
    <n v="0"/>
    <n v="0"/>
    <n v="0"/>
    <n v="0"/>
    <n v="3850"/>
    <n v="2"/>
  </r>
  <r>
    <x v="0"/>
    <x v="12"/>
    <s v="1"/>
    <s v="01"/>
    <s v="15041RESIN041702021"/>
    <s v="21BL000F"/>
    <n v="5873"/>
    <n v="5873"/>
    <n v="5873"/>
    <n v="5873"/>
    <m/>
    <n v="0"/>
    <n v="0"/>
    <n v="0"/>
    <n v="56"/>
    <n v="0"/>
    <n v="0"/>
    <n v="0"/>
    <n v="0"/>
    <n v="0"/>
    <n v="56"/>
    <n v="2"/>
  </r>
  <r>
    <x v="0"/>
    <x v="13"/>
    <s v="1"/>
    <s v="01"/>
    <s v="15041RESIN041702021"/>
    <s v="21BL000F"/>
    <n v="5874"/>
    <n v="5874"/>
    <n v="5874"/>
    <n v="5874"/>
    <m/>
    <n v="0"/>
    <n v="0"/>
    <n v="0"/>
    <n v="204.6"/>
    <n v="0"/>
    <n v="0"/>
    <n v="0"/>
    <n v="0"/>
    <n v="0"/>
    <n v="204.6"/>
    <n v="2"/>
  </r>
  <r>
    <x v="0"/>
    <x v="13"/>
    <s v="1"/>
    <s v="01"/>
    <s v="15041RESIN041702021"/>
    <s v="21BL000F"/>
    <n v="5875"/>
    <n v="5875"/>
    <n v="5875"/>
    <n v="5875"/>
    <m/>
    <n v="0"/>
    <n v="0"/>
    <n v="0"/>
    <n v="383.6"/>
    <n v="0"/>
    <n v="0"/>
    <n v="0"/>
    <n v="0"/>
    <n v="0"/>
    <n v="383.6"/>
    <n v="2"/>
  </r>
  <r>
    <x v="0"/>
    <x v="13"/>
    <s v="1"/>
    <s v="01"/>
    <s v="15041RESIN041702021"/>
    <s v="21BL000F"/>
    <n v="5876"/>
    <n v="5876"/>
    <n v="5876"/>
    <n v="5876"/>
    <m/>
    <n v="0"/>
    <n v="0"/>
    <n v="0"/>
    <n v="495"/>
    <n v="0"/>
    <n v="0"/>
    <n v="0"/>
    <n v="0"/>
    <n v="0"/>
    <n v="495"/>
    <n v="2"/>
  </r>
  <r>
    <x v="0"/>
    <x v="14"/>
    <s v="1"/>
    <s v="01"/>
    <s v="15041RESIN041702021"/>
    <s v="21BL000F"/>
    <n v="5877"/>
    <n v="5877"/>
    <n v="5877"/>
    <n v="5877"/>
    <m/>
    <n v="0"/>
    <n v="0"/>
    <n v="0"/>
    <n v="94.4"/>
    <n v="0"/>
    <n v="0"/>
    <n v="0"/>
    <n v="0"/>
    <n v="0"/>
    <n v="94.4"/>
    <n v="2"/>
  </r>
  <r>
    <x v="0"/>
    <x v="14"/>
    <s v="1"/>
    <s v="01"/>
    <s v="15041RESIN041702021"/>
    <s v="21BL000F"/>
    <n v="5878"/>
    <n v="5878"/>
    <n v="5878"/>
    <n v="5878"/>
    <m/>
    <n v="0"/>
    <n v="0"/>
    <n v="0"/>
    <n v="1239"/>
    <n v="0"/>
    <n v="0"/>
    <n v="0"/>
    <n v="0"/>
    <n v="0"/>
    <n v="1239"/>
    <n v="2"/>
  </r>
  <r>
    <x v="0"/>
    <x v="14"/>
    <s v="1"/>
    <s v="01"/>
    <s v="15041RESIN041702021"/>
    <s v="21BL000F"/>
    <n v="5879"/>
    <n v="5879"/>
    <n v="5879"/>
    <n v="5879"/>
    <m/>
    <n v="0"/>
    <n v="0"/>
    <n v="0"/>
    <n v="50.6"/>
    <n v="0"/>
    <n v="0"/>
    <n v="0"/>
    <n v="0"/>
    <n v="0"/>
    <n v="50.6"/>
    <n v="2"/>
  </r>
  <r>
    <x v="0"/>
    <x v="14"/>
    <s v="1"/>
    <s v="01"/>
    <s v="15041RESIN041702021"/>
    <s v="21BL000F"/>
    <n v="5880"/>
    <n v="5880"/>
    <n v="5880"/>
    <n v="5880"/>
    <m/>
    <n v="0"/>
    <n v="0"/>
    <n v="0"/>
    <n v="200"/>
    <n v="0"/>
    <n v="0"/>
    <n v="0"/>
    <n v="0"/>
    <n v="0"/>
    <n v="200"/>
    <n v="2"/>
  </r>
  <r>
    <x v="0"/>
    <x v="14"/>
    <s v="1"/>
    <s v="01"/>
    <s v="15041RESIN041702021"/>
    <s v="21BL000F"/>
    <n v="5881"/>
    <n v="5881"/>
    <n v="5881"/>
    <n v="5881"/>
    <m/>
    <n v="0"/>
    <n v="0"/>
    <n v="0"/>
    <n v="202"/>
    <n v="0"/>
    <n v="0"/>
    <n v="0"/>
    <n v="0"/>
    <n v="0"/>
    <n v="202"/>
    <n v="2"/>
  </r>
  <r>
    <x v="0"/>
    <x v="14"/>
    <s v="1"/>
    <s v="01"/>
    <s v="15041RESIN041702021"/>
    <s v="21BL000F"/>
    <n v="5882"/>
    <n v="5882"/>
    <n v="5882"/>
    <n v="5882"/>
    <m/>
    <n v="0"/>
    <n v="0"/>
    <n v="0"/>
    <n v="1001.75"/>
    <n v="0"/>
    <n v="0"/>
    <n v="0"/>
    <n v="0"/>
    <n v="0"/>
    <n v="1001.75"/>
    <n v="2"/>
  </r>
  <r>
    <x v="0"/>
    <x v="14"/>
    <s v="1"/>
    <s v="01"/>
    <s v="15041RESIN041702021"/>
    <s v="21BL000F"/>
    <n v="5883"/>
    <n v="5883"/>
    <n v="5883"/>
    <n v="5883"/>
    <m/>
    <n v="0"/>
    <n v="0"/>
    <n v="0"/>
    <n v="665"/>
    <n v="0"/>
    <n v="0"/>
    <n v="0"/>
    <n v="0"/>
    <n v="0"/>
    <n v="665"/>
    <n v="2"/>
  </r>
  <r>
    <x v="0"/>
    <x v="14"/>
    <s v="1"/>
    <s v="01"/>
    <s v="15041RESIN041702021"/>
    <s v="21BL000F"/>
    <n v="5884"/>
    <n v="5884"/>
    <n v="5884"/>
    <n v="5884"/>
    <m/>
    <n v="0"/>
    <n v="0"/>
    <n v="0"/>
    <n v="66.5"/>
    <n v="0"/>
    <n v="0"/>
    <n v="0"/>
    <n v="0"/>
    <n v="0"/>
    <n v="66.5"/>
    <n v="2"/>
  </r>
  <r>
    <x v="0"/>
    <x v="14"/>
    <s v="1"/>
    <s v="01"/>
    <s v="15041RESIN041702021"/>
    <s v="21BL000F"/>
    <n v="5885"/>
    <n v="5885"/>
    <n v="5885"/>
    <n v="5885"/>
    <m/>
    <n v="0"/>
    <n v="0"/>
    <n v="0"/>
    <n v="109"/>
    <n v="0"/>
    <n v="0"/>
    <n v="0"/>
    <n v="0"/>
    <n v="0"/>
    <n v="109"/>
    <n v="2"/>
  </r>
  <r>
    <x v="0"/>
    <x v="14"/>
    <s v="1"/>
    <s v="01"/>
    <s v="15041RESIN041702021"/>
    <s v="21BL000F"/>
    <n v="5886"/>
    <n v="5886"/>
    <n v="5886"/>
    <n v="5886"/>
    <m/>
    <n v="0"/>
    <n v="0"/>
    <n v="0"/>
    <n v="1174"/>
    <n v="0"/>
    <n v="0"/>
    <n v="0"/>
    <n v="0"/>
    <n v="0"/>
    <n v="1174"/>
    <n v="2"/>
  </r>
  <r>
    <x v="0"/>
    <x v="14"/>
    <s v="1"/>
    <s v="01"/>
    <s v="15041RESIN041702021"/>
    <s v="21BL000F"/>
    <n v="5887"/>
    <n v="5887"/>
    <n v="5887"/>
    <n v="5887"/>
    <m/>
    <n v="0"/>
    <n v="0"/>
    <n v="0"/>
    <n v="60"/>
    <n v="0"/>
    <n v="0"/>
    <n v="0"/>
    <n v="0"/>
    <n v="0"/>
    <n v="60"/>
    <n v="2"/>
  </r>
  <r>
    <x v="0"/>
    <x v="14"/>
    <s v="1"/>
    <s v="01"/>
    <s v="15041RESIN041702021"/>
    <s v="21BL000F"/>
    <n v="5888"/>
    <n v="5888"/>
    <n v="5888"/>
    <n v="5888"/>
    <m/>
    <n v="0"/>
    <n v="0"/>
    <n v="0"/>
    <n v="186.75"/>
    <n v="0"/>
    <n v="0"/>
    <n v="0"/>
    <n v="0"/>
    <n v="0"/>
    <n v="186.75"/>
    <n v="2"/>
  </r>
  <r>
    <x v="0"/>
    <x v="14"/>
    <s v="1"/>
    <s v="01"/>
    <s v="15041RESIN041702021"/>
    <s v="21BL000F"/>
    <n v="5889"/>
    <n v="5889"/>
    <n v="5889"/>
    <n v="5889"/>
    <m/>
    <n v="0"/>
    <n v="0"/>
    <n v="0"/>
    <n v="6"/>
    <n v="0"/>
    <n v="0"/>
    <n v="0"/>
    <n v="0"/>
    <n v="0"/>
    <n v="6"/>
    <n v="2"/>
  </r>
  <r>
    <x v="0"/>
    <x v="14"/>
    <s v="1"/>
    <s v="01"/>
    <s v="15041RESIN041702021"/>
    <s v="21BL000F"/>
    <n v="5890"/>
    <n v="5890"/>
    <n v="5890"/>
    <n v="5890"/>
    <m/>
    <n v="0"/>
    <n v="0"/>
    <n v="0"/>
    <n v="508"/>
    <n v="0"/>
    <n v="0"/>
    <n v="0"/>
    <n v="0"/>
    <n v="0"/>
    <n v="508"/>
    <n v="2"/>
  </r>
  <r>
    <x v="0"/>
    <x v="14"/>
    <s v="1"/>
    <s v="01"/>
    <s v="15041RESIN041702021"/>
    <s v="21BL000F"/>
    <n v="5891"/>
    <n v="5891"/>
    <n v="5891"/>
    <n v="5891"/>
    <m/>
    <n v="0"/>
    <n v="0"/>
    <n v="0"/>
    <n v="140"/>
    <n v="0"/>
    <n v="0"/>
    <n v="0"/>
    <n v="0"/>
    <n v="0"/>
    <n v="140"/>
    <n v="2"/>
  </r>
  <r>
    <x v="0"/>
    <x v="14"/>
    <s v="1"/>
    <s v="01"/>
    <s v="15041RESIN041702021"/>
    <s v="21BL000F"/>
    <n v="5892"/>
    <n v="5892"/>
    <n v="5892"/>
    <n v="5892"/>
    <m/>
    <n v="0"/>
    <n v="0"/>
    <n v="0"/>
    <n v="25"/>
    <n v="0"/>
    <n v="0"/>
    <n v="0"/>
    <n v="0"/>
    <n v="0"/>
    <n v="25"/>
    <n v="2"/>
  </r>
  <r>
    <x v="0"/>
    <x v="14"/>
    <s v="1"/>
    <s v="01"/>
    <s v="15041RESIN041702021"/>
    <s v="21BL000F"/>
    <n v="5893"/>
    <n v="5893"/>
    <n v="5893"/>
    <n v="5893"/>
    <m/>
    <n v="0"/>
    <n v="0"/>
    <n v="0"/>
    <n v="25"/>
    <n v="0"/>
    <n v="0"/>
    <n v="0"/>
    <n v="0"/>
    <n v="0"/>
    <n v="25"/>
    <n v="2"/>
  </r>
  <r>
    <x v="0"/>
    <x v="14"/>
    <s v="1"/>
    <s v="01"/>
    <s v="15041RESIN041702021"/>
    <s v="21BL000F"/>
    <n v="5894"/>
    <n v="5894"/>
    <n v="5894"/>
    <n v="5894"/>
    <m/>
    <n v="0"/>
    <n v="0"/>
    <n v="0"/>
    <n v="180"/>
    <n v="0"/>
    <n v="0"/>
    <n v="0"/>
    <n v="0"/>
    <n v="0"/>
    <n v="180"/>
    <n v="2"/>
  </r>
  <r>
    <x v="0"/>
    <x v="14"/>
    <s v="1"/>
    <s v="01"/>
    <s v="15041RESIN041702021"/>
    <s v="21BL000F"/>
    <n v="5895"/>
    <n v="5895"/>
    <n v="5895"/>
    <n v="5895"/>
    <m/>
    <n v="0"/>
    <n v="0"/>
    <n v="0"/>
    <n v="40"/>
    <n v="0"/>
    <n v="0"/>
    <n v="0"/>
    <n v="0"/>
    <n v="0"/>
    <n v="40"/>
    <n v="2"/>
  </r>
  <r>
    <x v="0"/>
    <x v="14"/>
    <s v="1"/>
    <s v="01"/>
    <s v="15041RESIN041702021"/>
    <s v="21BL000F"/>
    <n v="5896"/>
    <n v="5896"/>
    <n v="5896"/>
    <n v="5896"/>
    <m/>
    <n v="0"/>
    <n v="0"/>
    <n v="0"/>
    <n v="9"/>
    <n v="0"/>
    <n v="0"/>
    <n v="0"/>
    <n v="0"/>
    <n v="0"/>
    <n v="9"/>
    <n v="2"/>
  </r>
  <r>
    <x v="0"/>
    <x v="14"/>
    <s v="1"/>
    <s v="01"/>
    <s v="15041RESIN041702021"/>
    <s v="21BL000F"/>
    <n v="5897"/>
    <n v="5897"/>
    <n v="5897"/>
    <n v="5897"/>
    <m/>
    <n v="0"/>
    <n v="0"/>
    <n v="0"/>
    <n v="540"/>
    <n v="0"/>
    <n v="0"/>
    <n v="0"/>
    <n v="0"/>
    <n v="0"/>
    <n v="540"/>
    <n v="2"/>
  </r>
  <r>
    <x v="0"/>
    <x v="14"/>
    <s v="1"/>
    <s v="01"/>
    <s v="15041RESIN041702021"/>
    <s v="21BL000F"/>
    <n v="5898"/>
    <n v="5898"/>
    <n v="5898"/>
    <n v="5898"/>
    <m/>
    <n v="0"/>
    <n v="0"/>
    <n v="0"/>
    <n v="65"/>
    <n v="0"/>
    <n v="0"/>
    <n v="0"/>
    <n v="0"/>
    <n v="0"/>
    <n v="65"/>
    <n v="2"/>
  </r>
  <r>
    <x v="0"/>
    <x v="14"/>
    <s v="1"/>
    <s v="01"/>
    <s v="15041RESIN041702021"/>
    <s v="21BL000F"/>
    <n v="5899"/>
    <n v="5899"/>
    <n v="5899"/>
    <n v="5899"/>
    <m/>
    <n v="0"/>
    <n v="0"/>
    <n v="0"/>
    <n v="181.2"/>
    <n v="0"/>
    <n v="0"/>
    <n v="0"/>
    <n v="0"/>
    <n v="0"/>
    <n v="181.2"/>
    <n v="2"/>
  </r>
  <r>
    <x v="0"/>
    <x v="14"/>
    <s v="1"/>
    <s v="01"/>
    <s v="15041RESIN041702021"/>
    <s v="21BL000F"/>
    <n v="5900"/>
    <n v="5900"/>
    <n v="5900"/>
    <n v="5900"/>
    <m/>
    <n v="0"/>
    <n v="0"/>
    <n v="0"/>
    <n v="491"/>
    <n v="0"/>
    <n v="0"/>
    <n v="0"/>
    <n v="0"/>
    <n v="0"/>
    <n v="491"/>
    <n v="2"/>
  </r>
  <r>
    <x v="0"/>
    <x v="14"/>
    <s v="1"/>
    <s v="01"/>
    <s v="15041RESIN041702021"/>
    <s v="21BL000F"/>
    <n v="5901"/>
    <n v="5901"/>
    <n v="5901"/>
    <n v="5901"/>
    <m/>
    <n v="0"/>
    <n v="0"/>
    <n v="0"/>
    <n v="43.8"/>
    <n v="0"/>
    <n v="0"/>
    <n v="0"/>
    <n v="0"/>
    <n v="0"/>
    <n v="43.8"/>
    <n v="2"/>
  </r>
  <r>
    <x v="0"/>
    <x v="14"/>
    <s v="1"/>
    <s v="01"/>
    <s v="15041RESIN041702021"/>
    <s v="21BL000F"/>
    <n v="5902"/>
    <n v="5902"/>
    <n v="5902"/>
    <n v="5902"/>
    <m/>
    <n v="0"/>
    <n v="0"/>
    <n v="0"/>
    <n v="76"/>
    <n v="0"/>
    <n v="0"/>
    <n v="0"/>
    <n v="0"/>
    <n v="0"/>
    <n v="76"/>
    <n v="2"/>
  </r>
  <r>
    <x v="0"/>
    <x v="14"/>
    <s v="1"/>
    <s v="01"/>
    <s v="15041RESIN041702021"/>
    <s v="21BL000F"/>
    <n v="5903"/>
    <n v="5903"/>
    <n v="5903"/>
    <n v="5903"/>
    <m/>
    <n v="0"/>
    <n v="0"/>
    <n v="0"/>
    <n v="557.5"/>
    <n v="0"/>
    <n v="0"/>
    <n v="0"/>
    <n v="0"/>
    <n v="0"/>
    <n v="557.5"/>
    <n v="2"/>
  </r>
  <r>
    <x v="0"/>
    <x v="14"/>
    <s v="1"/>
    <s v="01"/>
    <s v="15041RESIN041702021"/>
    <s v="21BL000F"/>
    <n v="5904"/>
    <n v="5904"/>
    <n v="5904"/>
    <n v="5904"/>
    <m/>
    <n v="0"/>
    <n v="0"/>
    <n v="0"/>
    <n v="505.2"/>
    <n v="0"/>
    <n v="0"/>
    <n v="0"/>
    <n v="0"/>
    <n v="0"/>
    <n v="505.2"/>
    <n v="2"/>
  </r>
  <r>
    <x v="0"/>
    <x v="14"/>
    <s v="1"/>
    <s v="01"/>
    <s v="15041RESIN041702021"/>
    <s v="21BL000F"/>
    <n v="5905"/>
    <n v="5905"/>
    <n v="5905"/>
    <n v="5905"/>
    <m/>
    <n v="0"/>
    <n v="0"/>
    <n v="0"/>
    <n v="103.9"/>
    <n v="0"/>
    <n v="0"/>
    <n v="0"/>
    <n v="0"/>
    <n v="0"/>
    <n v="103.9"/>
    <n v="2"/>
  </r>
  <r>
    <x v="0"/>
    <x v="14"/>
    <s v="1"/>
    <s v="01"/>
    <s v="15041RESIN041702021"/>
    <s v="21BL000F"/>
    <n v="5906"/>
    <n v="5906"/>
    <n v="5906"/>
    <n v="5906"/>
    <m/>
    <n v="0"/>
    <n v="0"/>
    <n v="0"/>
    <n v="944"/>
    <n v="0"/>
    <n v="0"/>
    <n v="0"/>
    <n v="0"/>
    <n v="0"/>
    <n v="944"/>
    <n v="2"/>
  </r>
  <r>
    <x v="0"/>
    <x v="14"/>
    <s v="1"/>
    <s v="01"/>
    <s v="15041RESIN041702021"/>
    <s v="21BL000F"/>
    <n v="5907"/>
    <n v="5907"/>
    <n v="5907"/>
    <n v="5907"/>
    <m/>
    <n v="0"/>
    <n v="0"/>
    <n v="0"/>
    <n v="38.700000000000003"/>
    <n v="0"/>
    <n v="0"/>
    <n v="0"/>
    <n v="0"/>
    <n v="0"/>
    <n v="38.700000000000003"/>
    <n v="2"/>
  </r>
  <r>
    <x v="0"/>
    <x v="14"/>
    <s v="1"/>
    <s v="01"/>
    <s v="15041RESIN041702021"/>
    <s v="21BL000F"/>
    <n v="5908"/>
    <n v="5908"/>
    <n v="5908"/>
    <n v="5908"/>
    <m/>
    <n v="0"/>
    <n v="0"/>
    <n v="0"/>
    <n v="480"/>
    <n v="0"/>
    <n v="0"/>
    <n v="0"/>
    <n v="0"/>
    <n v="0"/>
    <n v="480"/>
    <n v="2"/>
  </r>
  <r>
    <x v="0"/>
    <x v="14"/>
    <s v="1"/>
    <s v="01"/>
    <s v="15041RESIN041702021"/>
    <s v="21BL000F"/>
    <n v="5909"/>
    <n v="5909"/>
    <n v="5909"/>
    <n v="5909"/>
    <m/>
    <n v="0"/>
    <n v="0"/>
    <n v="0"/>
    <n v="194.38"/>
    <n v="0"/>
    <n v="0"/>
    <n v="0"/>
    <n v="0"/>
    <n v="0"/>
    <n v="194.38"/>
    <n v="2"/>
  </r>
  <r>
    <x v="0"/>
    <x v="14"/>
    <s v="1"/>
    <s v="01"/>
    <s v="15041RESIN041702021"/>
    <s v="21BL000F"/>
    <n v="5910"/>
    <n v="5910"/>
    <n v="5910"/>
    <n v="5910"/>
    <m/>
    <n v="0"/>
    <n v="0"/>
    <n v="0"/>
    <n v="33.299999999999997"/>
    <n v="0"/>
    <n v="0"/>
    <n v="0"/>
    <n v="0"/>
    <n v="0"/>
    <n v="33.299999999999997"/>
    <n v="2"/>
  </r>
  <r>
    <x v="0"/>
    <x v="14"/>
    <s v="1"/>
    <s v="01"/>
    <s v="15041RESIN041702021"/>
    <s v="21BL000F"/>
    <n v="5911"/>
    <n v="5911"/>
    <n v="5911"/>
    <n v="5911"/>
    <m/>
    <n v="0"/>
    <n v="0"/>
    <n v="0"/>
    <n v="7.25"/>
    <n v="0"/>
    <n v="0"/>
    <n v="0"/>
    <n v="0"/>
    <n v="0"/>
    <n v="7.25"/>
    <n v="2"/>
  </r>
  <r>
    <x v="0"/>
    <x v="14"/>
    <s v="1"/>
    <s v="01"/>
    <s v="15041RESIN041702021"/>
    <s v="21BL000F"/>
    <n v="5912"/>
    <n v="5912"/>
    <n v="5912"/>
    <n v="5912"/>
    <m/>
    <n v="0"/>
    <n v="0"/>
    <n v="0"/>
    <n v="736"/>
    <n v="0"/>
    <n v="0"/>
    <n v="0"/>
    <n v="0"/>
    <n v="0"/>
    <n v="736"/>
    <n v="2"/>
  </r>
  <r>
    <x v="0"/>
    <x v="14"/>
    <s v="1"/>
    <s v="01"/>
    <s v="15041RESIN041702021"/>
    <s v="21BL000F"/>
    <n v="5913"/>
    <n v="5913"/>
    <n v="5913"/>
    <n v="5913"/>
    <m/>
    <n v="0"/>
    <n v="0"/>
    <n v="0"/>
    <n v="22.6"/>
    <n v="0"/>
    <n v="0"/>
    <n v="0"/>
    <n v="0"/>
    <n v="0"/>
    <n v="22.6"/>
    <n v="2"/>
  </r>
  <r>
    <x v="0"/>
    <x v="14"/>
    <s v="1"/>
    <s v="01"/>
    <s v="15041RESIN041702021"/>
    <s v="21BL000F"/>
    <n v="5914"/>
    <n v="5914"/>
    <n v="5914"/>
    <n v="5914"/>
    <m/>
    <n v="0"/>
    <n v="0"/>
    <n v="0"/>
    <n v="32"/>
    <n v="0"/>
    <n v="0"/>
    <n v="0"/>
    <n v="0"/>
    <n v="0"/>
    <n v="32"/>
    <n v="2"/>
  </r>
  <r>
    <x v="0"/>
    <x v="14"/>
    <s v="1"/>
    <s v="01"/>
    <s v="15041RESIN041702021"/>
    <s v="21BL000F"/>
    <n v="5915"/>
    <n v="5915"/>
    <n v="5915"/>
    <n v="5915"/>
    <m/>
    <n v="0"/>
    <n v="0"/>
    <n v="0"/>
    <n v="94"/>
    <n v="0"/>
    <n v="0"/>
    <n v="0"/>
    <n v="0"/>
    <n v="0"/>
    <n v="94"/>
    <n v="2"/>
  </r>
  <r>
    <x v="0"/>
    <x v="14"/>
    <s v="1"/>
    <s v="01"/>
    <s v="15041RESIN041702021"/>
    <s v="21BL000F"/>
    <n v="5916"/>
    <n v="5916"/>
    <n v="5916"/>
    <n v="5916"/>
    <m/>
    <n v="0"/>
    <n v="0"/>
    <n v="0"/>
    <n v="546.70000000000005"/>
    <n v="0"/>
    <n v="0"/>
    <n v="0"/>
    <n v="0"/>
    <n v="0"/>
    <n v="546.70000000000005"/>
    <n v="2"/>
  </r>
  <r>
    <x v="0"/>
    <x v="14"/>
    <s v="1"/>
    <s v="01"/>
    <s v="15041RESIN041702021"/>
    <s v="21BL000F"/>
    <n v="5917"/>
    <n v="5917"/>
    <n v="5917"/>
    <n v="5917"/>
    <m/>
    <n v="0"/>
    <n v="0"/>
    <n v="0"/>
    <n v="36.299999999999997"/>
    <n v="0"/>
    <n v="0"/>
    <n v="0"/>
    <n v="0"/>
    <n v="0"/>
    <n v="36.299999999999997"/>
    <n v="2"/>
  </r>
  <r>
    <x v="0"/>
    <x v="14"/>
    <s v="1"/>
    <s v="01"/>
    <s v="15041RESIN041702021"/>
    <s v="21BL000F"/>
    <n v="5918"/>
    <n v="5918"/>
    <n v="5918"/>
    <n v="5918"/>
    <m/>
    <n v="0"/>
    <n v="0"/>
    <n v="0"/>
    <n v="600.4"/>
    <n v="0"/>
    <n v="0"/>
    <n v="0"/>
    <n v="0"/>
    <n v="0"/>
    <n v="600.4"/>
    <n v="2"/>
  </r>
  <r>
    <x v="0"/>
    <x v="14"/>
    <s v="1"/>
    <s v="01"/>
    <s v="15041RESIN041702021"/>
    <s v="21BL000F"/>
    <n v="5919"/>
    <n v="5919"/>
    <n v="5919"/>
    <n v="5919"/>
    <m/>
    <n v="0"/>
    <n v="0"/>
    <n v="0"/>
    <n v="136"/>
    <n v="0"/>
    <n v="0"/>
    <n v="0"/>
    <n v="0"/>
    <n v="0"/>
    <n v="136"/>
    <n v="2"/>
  </r>
  <r>
    <x v="0"/>
    <x v="14"/>
    <s v="1"/>
    <s v="01"/>
    <s v="15041RESIN041702021"/>
    <s v="21BL000F"/>
    <n v="5920"/>
    <n v="5920"/>
    <n v="5920"/>
    <n v="5920"/>
    <m/>
    <n v="0"/>
    <n v="0"/>
    <n v="0"/>
    <n v="20"/>
    <n v="0"/>
    <n v="0"/>
    <n v="0"/>
    <n v="0"/>
    <n v="0"/>
    <n v="20"/>
    <n v="2"/>
  </r>
  <r>
    <x v="0"/>
    <x v="14"/>
    <s v="1"/>
    <s v="01"/>
    <s v="15041RESIN041702021"/>
    <s v="21BL000F"/>
    <n v="5921"/>
    <n v="5921"/>
    <n v="5921"/>
    <n v="5921"/>
    <m/>
    <n v="0"/>
    <n v="0"/>
    <n v="0"/>
    <n v="162"/>
    <n v="0"/>
    <n v="0"/>
    <n v="0"/>
    <n v="0"/>
    <n v="0"/>
    <n v="162"/>
    <n v="2"/>
  </r>
  <r>
    <x v="0"/>
    <x v="14"/>
    <s v="1"/>
    <s v="01"/>
    <s v="15041RESIN041702021"/>
    <s v="21BL000F"/>
    <n v="5922"/>
    <n v="5922"/>
    <n v="5922"/>
    <n v="5922"/>
    <m/>
    <n v="0"/>
    <n v="0"/>
    <n v="0"/>
    <n v="24"/>
    <n v="0"/>
    <n v="0"/>
    <n v="0"/>
    <n v="0"/>
    <n v="0"/>
    <n v="24"/>
    <n v="2"/>
  </r>
  <r>
    <x v="0"/>
    <x v="14"/>
    <s v="1"/>
    <s v="01"/>
    <s v="15041RESIN041702021"/>
    <s v="21BL000F"/>
    <n v="5923"/>
    <n v="5923"/>
    <n v="5923"/>
    <n v="5923"/>
    <m/>
    <n v="0"/>
    <n v="0"/>
    <n v="0"/>
    <n v="362.47"/>
    <n v="0"/>
    <n v="0"/>
    <n v="0"/>
    <n v="0"/>
    <n v="0"/>
    <n v="362.47"/>
    <n v="2"/>
  </r>
  <r>
    <x v="0"/>
    <x v="14"/>
    <s v="1"/>
    <s v="01"/>
    <s v="15041RESIN041702021"/>
    <s v="21BL000F"/>
    <n v="5924"/>
    <n v="5924"/>
    <n v="5924"/>
    <n v="5924"/>
    <m/>
    <n v="0"/>
    <n v="0"/>
    <n v="0"/>
    <n v="92"/>
    <n v="0"/>
    <n v="0"/>
    <n v="0"/>
    <n v="0"/>
    <n v="0"/>
    <n v="92"/>
    <n v="2"/>
  </r>
  <r>
    <x v="0"/>
    <x v="14"/>
    <s v="1"/>
    <s v="01"/>
    <s v="15041RESIN041702021"/>
    <s v="21BL000F"/>
    <n v="5925"/>
    <n v="5925"/>
    <n v="5925"/>
    <n v="5925"/>
    <m/>
    <n v="0"/>
    <n v="0"/>
    <n v="0"/>
    <n v="17.12"/>
    <n v="0"/>
    <n v="0"/>
    <n v="0"/>
    <n v="0"/>
    <n v="0"/>
    <n v="17.12"/>
    <n v="2"/>
  </r>
  <r>
    <x v="0"/>
    <x v="14"/>
    <s v="1"/>
    <s v="01"/>
    <s v="15041RESIN041702021"/>
    <s v="21BL000F"/>
    <n v="5926"/>
    <n v="5926"/>
    <n v="5926"/>
    <n v="5926"/>
    <m/>
    <n v="0"/>
    <n v="0"/>
    <n v="0"/>
    <n v="215.64"/>
    <n v="0"/>
    <n v="0"/>
    <n v="0"/>
    <n v="0"/>
    <n v="0"/>
    <n v="215.64"/>
    <n v="2"/>
  </r>
  <r>
    <x v="0"/>
    <x v="14"/>
    <s v="1"/>
    <s v="01"/>
    <s v="15041RESIN041702021"/>
    <s v="21BL000F"/>
    <n v="5927"/>
    <n v="5927"/>
    <n v="5927"/>
    <n v="5927"/>
    <m/>
    <n v="0"/>
    <n v="0"/>
    <n v="0"/>
    <n v="142.5"/>
    <n v="0"/>
    <n v="0"/>
    <n v="0"/>
    <n v="0"/>
    <n v="0"/>
    <n v="142.5"/>
    <n v="2"/>
  </r>
  <r>
    <x v="0"/>
    <x v="14"/>
    <s v="1"/>
    <s v="01"/>
    <s v="15041RESIN041702021"/>
    <s v="21BL000F"/>
    <n v="5928"/>
    <n v="5928"/>
    <n v="5928"/>
    <n v="5928"/>
    <m/>
    <n v="0"/>
    <n v="0"/>
    <n v="0"/>
    <n v="106"/>
    <n v="0"/>
    <n v="0"/>
    <n v="0"/>
    <n v="0"/>
    <n v="0"/>
    <n v="106"/>
    <n v="2"/>
  </r>
  <r>
    <x v="0"/>
    <x v="14"/>
    <s v="1"/>
    <s v="01"/>
    <s v="15041RESIN041702021"/>
    <s v="21BL000F"/>
    <n v="5929"/>
    <n v="5929"/>
    <n v="5929"/>
    <n v="5929"/>
    <m/>
    <n v="0"/>
    <n v="0"/>
    <n v="0"/>
    <n v="21.6"/>
    <n v="0"/>
    <n v="0"/>
    <n v="0"/>
    <n v="0"/>
    <n v="0"/>
    <n v="21.6"/>
    <n v="2"/>
  </r>
  <r>
    <x v="0"/>
    <x v="15"/>
    <s v="1"/>
    <s v="01"/>
    <s v="15041RESIN041702021"/>
    <s v="21BL000F"/>
    <n v="5930"/>
    <n v="5930"/>
    <n v="5930"/>
    <n v="5930"/>
    <m/>
    <n v="0"/>
    <n v="0"/>
    <n v="0"/>
    <n v="586.74"/>
    <n v="0"/>
    <n v="0"/>
    <n v="0"/>
    <n v="0"/>
    <n v="0"/>
    <n v="586.74"/>
    <n v="2"/>
  </r>
  <r>
    <x v="0"/>
    <x v="15"/>
    <s v="1"/>
    <s v="01"/>
    <s v="15041RESIN041702021"/>
    <s v="21BL000F"/>
    <n v="5931"/>
    <n v="5931"/>
    <n v="5931"/>
    <n v="5931"/>
    <m/>
    <n v="0"/>
    <n v="0"/>
    <n v="0"/>
    <n v="557.5"/>
    <n v="0"/>
    <n v="0"/>
    <n v="0"/>
    <n v="0"/>
    <n v="0"/>
    <n v="557.5"/>
    <n v="2"/>
  </r>
  <r>
    <x v="0"/>
    <x v="15"/>
    <s v="1"/>
    <s v="01"/>
    <s v="15041RESIN041702021"/>
    <s v="21BL000F"/>
    <n v="5932"/>
    <n v="5932"/>
    <n v="5932"/>
    <n v="5932"/>
    <m/>
    <n v="0"/>
    <n v="0"/>
    <n v="0"/>
    <n v="179"/>
    <n v="0"/>
    <n v="0"/>
    <n v="0"/>
    <n v="0"/>
    <n v="0"/>
    <n v="179"/>
    <n v="2"/>
  </r>
  <r>
    <x v="0"/>
    <x v="15"/>
    <s v="1"/>
    <s v="01"/>
    <s v="15041RESIN041702021"/>
    <s v="21BL000F"/>
    <n v="5933"/>
    <n v="5933"/>
    <n v="5933"/>
    <n v="5933"/>
    <m/>
    <n v="0"/>
    <n v="0"/>
    <n v="0"/>
    <n v="107.1"/>
    <n v="0"/>
    <n v="0"/>
    <n v="0"/>
    <n v="0"/>
    <n v="0"/>
    <n v="107.1"/>
    <n v="2"/>
  </r>
  <r>
    <x v="0"/>
    <x v="15"/>
    <s v="1"/>
    <s v="01"/>
    <s v="15041RESIN041702021"/>
    <s v="21BL000F"/>
    <n v="5934"/>
    <n v="5934"/>
    <n v="5934"/>
    <n v="5934"/>
    <m/>
    <n v="0"/>
    <n v="0"/>
    <n v="0"/>
    <n v="164.25"/>
    <n v="0"/>
    <n v="0"/>
    <n v="0"/>
    <n v="0"/>
    <n v="0"/>
    <n v="164.25"/>
    <n v="2"/>
  </r>
  <r>
    <x v="0"/>
    <x v="15"/>
    <s v="1"/>
    <s v="01"/>
    <s v="15041RESIN041702021"/>
    <s v="21BL000F"/>
    <n v="5935"/>
    <n v="5935"/>
    <n v="5935"/>
    <n v="5935"/>
    <m/>
    <n v="0"/>
    <n v="0"/>
    <n v="0"/>
    <n v="549"/>
    <n v="0"/>
    <n v="0"/>
    <n v="0"/>
    <n v="0"/>
    <n v="0"/>
    <n v="549"/>
    <n v="2"/>
  </r>
  <r>
    <x v="0"/>
    <x v="15"/>
    <s v="1"/>
    <s v="01"/>
    <s v="15041RESIN041702021"/>
    <s v="21BL000F"/>
    <n v="5936"/>
    <n v="5936"/>
    <n v="5936"/>
    <n v="5936"/>
    <m/>
    <n v="0"/>
    <n v="0"/>
    <n v="0"/>
    <n v="100"/>
    <n v="0"/>
    <n v="0"/>
    <n v="0"/>
    <n v="0"/>
    <n v="0"/>
    <n v="100"/>
    <n v="2"/>
  </r>
  <r>
    <x v="0"/>
    <x v="15"/>
    <s v="1"/>
    <s v="01"/>
    <s v="15041RESIN041702021"/>
    <s v="21BL000F"/>
    <n v="5937"/>
    <n v="5937"/>
    <n v="5937"/>
    <n v="5937"/>
    <m/>
    <n v="0"/>
    <n v="0"/>
    <n v="0"/>
    <n v="9.1999999999999993"/>
    <n v="0"/>
    <n v="0"/>
    <n v="0"/>
    <n v="0"/>
    <n v="0"/>
    <n v="9.1999999999999993"/>
    <n v="2"/>
  </r>
  <r>
    <x v="0"/>
    <x v="15"/>
    <s v="1"/>
    <s v="01"/>
    <s v="15041RESIN041702021"/>
    <s v="21BL000F"/>
    <n v="5938"/>
    <n v="5938"/>
    <n v="5938"/>
    <n v="5938"/>
    <m/>
    <n v="0"/>
    <n v="0"/>
    <n v="0"/>
    <n v="33"/>
    <n v="0"/>
    <n v="0"/>
    <n v="0"/>
    <n v="0"/>
    <n v="0"/>
    <n v="33"/>
    <n v="2"/>
  </r>
  <r>
    <x v="0"/>
    <x v="15"/>
    <s v="1"/>
    <s v="01"/>
    <s v="15041RESIN041702021"/>
    <s v="21BL000F"/>
    <n v="5939"/>
    <n v="5939"/>
    <n v="5939"/>
    <n v="5939"/>
    <m/>
    <n v="0"/>
    <n v="0"/>
    <n v="0"/>
    <n v="360"/>
    <n v="0"/>
    <n v="0"/>
    <n v="0"/>
    <n v="0"/>
    <n v="0"/>
    <n v="360"/>
    <n v="2"/>
  </r>
  <r>
    <x v="0"/>
    <x v="15"/>
    <s v="1"/>
    <s v="01"/>
    <s v="15041RESIN041702021"/>
    <s v="21BL000F"/>
    <n v="5940"/>
    <n v="5940"/>
    <n v="5940"/>
    <n v="5940"/>
    <m/>
    <n v="0"/>
    <n v="0"/>
    <n v="0"/>
    <n v="37.5"/>
    <n v="0"/>
    <n v="0"/>
    <n v="0"/>
    <n v="0"/>
    <n v="0"/>
    <n v="37.5"/>
    <n v="2"/>
  </r>
  <r>
    <x v="0"/>
    <x v="15"/>
    <s v="1"/>
    <s v="01"/>
    <s v="15041RESIN041702021"/>
    <s v="21BL000F"/>
    <n v="5941"/>
    <n v="5941"/>
    <n v="5941"/>
    <n v="5941"/>
    <m/>
    <n v="0"/>
    <n v="0"/>
    <n v="0"/>
    <n v="491.5"/>
    <n v="0"/>
    <n v="0"/>
    <n v="0"/>
    <n v="0"/>
    <n v="0"/>
    <n v="491.5"/>
    <n v="2"/>
  </r>
  <r>
    <x v="0"/>
    <x v="15"/>
    <s v="1"/>
    <s v="01"/>
    <s v="15041RESIN041702021"/>
    <s v="21BL000F"/>
    <n v="5942"/>
    <n v="5942"/>
    <n v="5942"/>
    <n v="5942"/>
    <m/>
    <n v="0"/>
    <n v="0"/>
    <n v="0"/>
    <n v="376"/>
    <n v="0"/>
    <n v="0"/>
    <n v="0"/>
    <n v="0"/>
    <n v="0"/>
    <n v="376"/>
    <n v="2"/>
  </r>
  <r>
    <x v="0"/>
    <x v="15"/>
    <s v="1"/>
    <s v="01"/>
    <s v="15041RESIN041702021"/>
    <s v="21BL000F"/>
    <n v="5943"/>
    <n v="5943"/>
    <n v="5943"/>
    <n v="5943"/>
    <m/>
    <n v="0"/>
    <n v="0"/>
    <n v="0"/>
    <n v="1176.25"/>
    <n v="0"/>
    <n v="0"/>
    <n v="0"/>
    <n v="0"/>
    <n v="0"/>
    <n v="1176.25"/>
    <n v="2"/>
  </r>
  <r>
    <x v="0"/>
    <x v="15"/>
    <s v="1"/>
    <s v="01"/>
    <s v="15041RESIN041702021"/>
    <s v="21BL000F"/>
    <n v="5944"/>
    <n v="5944"/>
    <n v="5944"/>
    <n v="5944"/>
    <m/>
    <n v="0"/>
    <n v="0"/>
    <n v="0"/>
    <n v="402.95"/>
    <n v="0"/>
    <n v="0"/>
    <n v="0"/>
    <n v="0"/>
    <n v="0"/>
    <n v="402.95"/>
    <n v="2"/>
  </r>
  <r>
    <x v="0"/>
    <x v="15"/>
    <s v="1"/>
    <s v="01"/>
    <s v="15041RESIN041702021"/>
    <s v="21BL000F"/>
    <n v="5945"/>
    <n v="5945"/>
    <n v="5945"/>
    <n v="5945"/>
    <m/>
    <n v="0"/>
    <n v="0"/>
    <n v="0"/>
    <n v="20.8"/>
    <n v="0"/>
    <n v="0"/>
    <n v="0"/>
    <n v="0"/>
    <n v="0"/>
    <n v="20.8"/>
    <n v="2"/>
  </r>
  <r>
    <x v="0"/>
    <x v="15"/>
    <s v="1"/>
    <s v="01"/>
    <s v="15041RESIN041702021"/>
    <s v="21BL000F"/>
    <n v="5946"/>
    <n v="5946"/>
    <n v="5946"/>
    <n v="5946"/>
    <m/>
    <n v="0"/>
    <n v="0"/>
    <n v="0"/>
    <n v="14.5"/>
    <n v="0"/>
    <n v="0"/>
    <n v="0"/>
    <n v="0"/>
    <n v="0"/>
    <n v="14.5"/>
    <n v="2"/>
  </r>
  <r>
    <x v="0"/>
    <x v="15"/>
    <s v="1"/>
    <s v="01"/>
    <s v="15041RESIN041702021"/>
    <s v="21BL000F"/>
    <n v="5947"/>
    <n v="5947"/>
    <n v="5947"/>
    <n v="5947"/>
    <m/>
    <n v="0"/>
    <n v="0"/>
    <n v="0"/>
    <n v="47.25"/>
    <n v="0"/>
    <n v="0"/>
    <n v="0"/>
    <n v="0"/>
    <n v="0"/>
    <n v="47.25"/>
    <n v="2"/>
  </r>
  <r>
    <x v="0"/>
    <x v="15"/>
    <s v="1"/>
    <s v="01"/>
    <s v="15041RESIN041702021"/>
    <s v="21BL000F"/>
    <n v="5948"/>
    <n v="5948"/>
    <n v="5948"/>
    <n v="5948"/>
    <m/>
    <n v="0"/>
    <n v="0"/>
    <n v="0"/>
    <n v="34.5"/>
    <n v="0"/>
    <n v="0"/>
    <n v="0"/>
    <n v="0"/>
    <n v="0"/>
    <n v="34.5"/>
    <n v="2"/>
  </r>
  <r>
    <x v="0"/>
    <x v="15"/>
    <s v="1"/>
    <s v="01"/>
    <s v="15041RESIN041702021"/>
    <s v="21BL000F"/>
    <n v="5949"/>
    <n v="5949"/>
    <n v="5949"/>
    <n v="5949"/>
    <m/>
    <n v="0"/>
    <n v="0"/>
    <n v="0"/>
    <n v="125"/>
    <n v="0"/>
    <n v="0"/>
    <n v="0"/>
    <n v="0"/>
    <n v="0"/>
    <n v="125"/>
    <n v="2"/>
  </r>
  <r>
    <x v="0"/>
    <x v="15"/>
    <s v="1"/>
    <s v="01"/>
    <s v="15041RESIN041702021"/>
    <s v="21BL000F"/>
    <n v="5950"/>
    <n v="5950"/>
    <n v="5950"/>
    <n v="5950"/>
    <m/>
    <n v="0"/>
    <n v="0"/>
    <n v="0"/>
    <n v="57"/>
    <n v="0"/>
    <n v="0"/>
    <n v="0"/>
    <n v="0"/>
    <n v="0"/>
    <n v="57"/>
    <n v="2"/>
  </r>
  <r>
    <x v="0"/>
    <x v="15"/>
    <s v="1"/>
    <s v="01"/>
    <s v="15041RESIN041702021"/>
    <s v="21BL000F"/>
    <n v="5951"/>
    <n v="5951"/>
    <n v="5951"/>
    <n v="5951"/>
    <m/>
    <n v="0"/>
    <n v="0"/>
    <n v="0"/>
    <n v="90"/>
    <n v="0"/>
    <n v="0"/>
    <n v="0"/>
    <n v="0"/>
    <n v="0"/>
    <n v="90"/>
    <n v="2"/>
  </r>
  <r>
    <x v="0"/>
    <x v="15"/>
    <s v="1"/>
    <s v="01"/>
    <s v="15041RESIN041702021"/>
    <s v="21BL000F"/>
    <n v="5952"/>
    <n v="5952"/>
    <n v="5952"/>
    <n v="5952"/>
    <m/>
    <n v="0"/>
    <n v="0"/>
    <n v="0"/>
    <n v="24.3"/>
    <n v="0"/>
    <n v="0"/>
    <n v="0"/>
    <n v="0"/>
    <n v="0"/>
    <n v="24.3"/>
    <n v="2"/>
  </r>
  <r>
    <x v="0"/>
    <x v="15"/>
    <s v="1"/>
    <s v="01"/>
    <s v="15041RESIN041702021"/>
    <s v="21BL000F"/>
    <n v="5953"/>
    <n v="5953"/>
    <n v="5953"/>
    <n v="5953"/>
    <m/>
    <n v="0"/>
    <n v="0"/>
    <n v="0"/>
    <n v="12"/>
    <n v="0"/>
    <n v="0"/>
    <n v="0"/>
    <n v="0"/>
    <n v="0"/>
    <n v="12"/>
    <n v="2"/>
  </r>
  <r>
    <x v="0"/>
    <x v="15"/>
    <s v="1"/>
    <s v="01"/>
    <s v="15041RESIN041702021"/>
    <s v="21BL000F"/>
    <n v="5954"/>
    <n v="5954"/>
    <n v="5954"/>
    <n v="5954"/>
    <m/>
    <n v="0"/>
    <n v="0"/>
    <n v="0"/>
    <n v="19.3"/>
    <n v="0"/>
    <n v="0"/>
    <n v="0"/>
    <n v="0"/>
    <n v="0"/>
    <n v="19.3"/>
    <n v="2"/>
  </r>
  <r>
    <x v="0"/>
    <x v="15"/>
    <s v="1"/>
    <s v="01"/>
    <s v="15041RESIN041702021"/>
    <s v="21BL000F"/>
    <n v="5955"/>
    <n v="5955"/>
    <n v="5955"/>
    <n v="5955"/>
    <m/>
    <n v="0"/>
    <n v="0"/>
    <n v="0"/>
    <n v="22.5"/>
    <n v="0"/>
    <n v="0"/>
    <n v="0"/>
    <n v="0"/>
    <n v="0"/>
    <n v="22.5"/>
    <n v="2"/>
  </r>
  <r>
    <x v="0"/>
    <x v="15"/>
    <s v="1"/>
    <s v="01"/>
    <s v="15041RESIN041702021"/>
    <s v="21BL000F"/>
    <n v="5956"/>
    <n v="5956"/>
    <n v="5956"/>
    <n v="5956"/>
    <m/>
    <n v="0"/>
    <n v="0"/>
    <n v="0"/>
    <n v="410.5"/>
    <n v="0"/>
    <n v="0"/>
    <n v="0"/>
    <n v="0"/>
    <n v="0"/>
    <n v="410.5"/>
    <n v="2"/>
  </r>
  <r>
    <x v="0"/>
    <x v="15"/>
    <s v="1"/>
    <s v="01"/>
    <s v="15041RESIN041702021"/>
    <s v="21BL000F"/>
    <n v="5957"/>
    <n v="5957"/>
    <n v="5957"/>
    <n v="5957"/>
    <m/>
    <n v="0"/>
    <n v="0"/>
    <n v="0"/>
    <n v="170"/>
    <n v="0"/>
    <n v="0"/>
    <n v="0"/>
    <n v="0"/>
    <n v="0"/>
    <n v="170"/>
    <n v="2"/>
  </r>
  <r>
    <x v="0"/>
    <x v="16"/>
    <s v="1"/>
    <s v="01"/>
    <s v="15041RESIN041702021"/>
    <s v="21BL000F"/>
    <n v="5958"/>
    <n v="5958"/>
    <n v="5958"/>
    <n v="5958"/>
    <m/>
    <n v="0"/>
    <n v="0"/>
    <n v="0"/>
    <n v="400"/>
    <n v="0"/>
    <n v="0"/>
    <n v="0"/>
    <n v="0"/>
    <n v="0"/>
    <n v="400"/>
    <n v="2"/>
  </r>
  <r>
    <x v="0"/>
    <x v="16"/>
    <s v="1"/>
    <s v="01"/>
    <s v="15041RESIN041702021"/>
    <s v="21BL000F"/>
    <n v="5959"/>
    <n v="5959"/>
    <n v="5959"/>
    <n v="5959"/>
    <m/>
    <n v="0"/>
    <n v="0"/>
    <n v="0"/>
    <n v="624"/>
    <n v="0"/>
    <n v="0"/>
    <n v="0"/>
    <n v="0"/>
    <n v="0"/>
    <n v="624"/>
    <n v="2"/>
  </r>
  <r>
    <x v="0"/>
    <x v="16"/>
    <s v="1"/>
    <s v="01"/>
    <s v="15041RESIN041702021"/>
    <s v="21BL000F"/>
    <n v="5960"/>
    <n v="5960"/>
    <n v="5960"/>
    <n v="5960"/>
    <m/>
    <n v="0"/>
    <n v="0"/>
    <n v="0"/>
    <n v="1148.0999999999999"/>
    <n v="0"/>
    <n v="0"/>
    <n v="0"/>
    <n v="0"/>
    <n v="0"/>
    <n v="1148.0999999999999"/>
    <n v="2"/>
  </r>
  <r>
    <x v="0"/>
    <x v="16"/>
    <s v="1"/>
    <s v="01"/>
    <s v="15041RESIN041702021"/>
    <s v="21BL000F"/>
    <n v="5961"/>
    <n v="5961"/>
    <n v="5961"/>
    <n v="5961"/>
    <m/>
    <n v="0"/>
    <n v="0"/>
    <n v="0"/>
    <n v="490"/>
    <n v="0"/>
    <n v="0"/>
    <n v="0"/>
    <n v="0"/>
    <n v="0"/>
    <n v="490"/>
    <n v="2"/>
  </r>
  <r>
    <x v="0"/>
    <x v="16"/>
    <s v="1"/>
    <s v="01"/>
    <s v="15041RESIN041702021"/>
    <s v="21BL000F"/>
    <n v="5962"/>
    <n v="5962"/>
    <n v="5962"/>
    <n v="5962"/>
    <m/>
    <n v="0"/>
    <n v="0"/>
    <n v="0"/>
    <n v="129"/>
    <n v="0"/>
    <n v="0"/>
    <n v="0"/>
    <n v="0"/>
    <n v="0"/>
    <n v="129"/>
    <n v="2"/>
  </r>
  <r>
    <x v="0"/>
    <x v="16"/>
    <s v="1"/>
    <s v="01"/>
    <s v="15041RESIN041702021"/>
    <s v="21BL000F"/>
    <n v="5963"/>
    <n v="5963"/>
    <n v="5963"/>
    <n v="5963"/>
    <m/>
    <n v="0"/>
    <n v="0"/>
    <n v="0"/>
    <n v="5.7"/>
    <n v="0"/>
    <n v="0"/>
    <n v="0"/>
    <n v="0"/>
    <n v="0"/>
    <n v="5.7"/>
    <n v="2"/>
  </r>
  <r>
    <x v="0"/>
    <x v="16"/>
    <s v="1"/>
    <s v="01"/>
    <s v="15041RESIN041702021"/>
    <s v="21BL000F"/>
    <n v="5964"/>
    <n v="5964"/>
    <n v="5964"/>
    <n v="5964"/>
    <m/>
    <n v="0"/>
    <n v="0"/>
    <n v="0"/>
    <n v="95.12"/>
    <n v="0"/>
    <n v="0"/>
    <n v="0"/>
    <n v="0"/>
    <n v="0"/>
    <n v="95.12"/>
    <n v="2"/>
  </r>
  <r>
    <x v="0"/>
    <x v="16"/>
    <s v="1"/>
    <s v="01"/>
    <s v="15041RESIN041702021"/>
    <s v="21BL000F"/>
    <n v="5965"/>
    <n v="5965"/>
    <n v="5965"/>
    <n v="5965"/>
    <m/>
    <n v="0"/>
    <n v="0"/>
    <n v="0"/>
    <n v="327.11"/>
    <n v="0"/>
    <n v="0"/>
    <n v="0"/>
    <n v="0"/>
    <n v="0"/>
    <n v="327.11"/>
    <n v="2"/>
  </r>
  <r>
    <x v="0"/>
    <x v="16"/>
    <s v="1"/>
    <s v="01"/>
    <s v="15041RESIN041702021"/>
    <s v="21BL000F"/>
    <n v="5966"/>
    <n v="5966"/>
    <n v="5966"/>
    <n v="5966"/>
    <m/>
    <n v="0"/>
    <n v="0"/>
    <n v="0"/>
    <n v="580.5"/>
    <n v="0"/>
    <n v="0"/>
    <n v="0"/>
    <n v="0"/>
    <n v="0"/>
    <n v="580.5"/>
    <n v="2"/>
  </r>
  <r>
    <x v="0"/>
    <x v="16"/>
    <s v="1"/>
    <s v="01"/>
    <s v="15041RESIN041702021"/>
    <s v="21BL000F"/>
    <n v="5967"/>
    <n v="5967"/>
    <n v="5967"/>
    <n v="5967"/>
    <m/>
    <n v="0"/>
    <n v="0"/>
    <n v="0"/>
    <n v="184"/>
    <n v="0"/>
    <n v="0"/>
    <n v="0"/>
    <n v="0"/>
    <n v="0"/>
    <n v="184"/>
    <n v="2"/>
  </r>
  <r>
    <x v="0"/>
    <x v="16"/>
    <s v="1"/>
    <s v="01"/>
    <s v="15041RESIN041702021"/>
    <s v="21BL000F"/>
    <n v="5968"/>
    <n v="5968"/>
    <n v="5968"/>
    <n v="5968"/>
    <m/>
    <n v="0"/>
    <n v="0"/>
    <n v="0"/>
    <n v="140"/>
    <n v="0"/>
    <n v="0"/>
    <n v="0"/>
    <n v="0"/>
    <n v="0"/>
    <n v="140"/>
    <n v="2"/>
  </r>
  <r>
    <x v="0"/>
    <x v="16"/>
    <s v="1"/>
    <s v="01"/>
    <s v="15041RESIN041702021"/>
    <s v="21BL000F"/>
    <n v="5969"/>
    <n v="5969"/>
    <n v="5969"/>
    <n v="5969"/>
    <m/>
    <n v="0"/>
    <n v="0"/>
    <n v="0"/>
    <n v="25.5"/>
    <n v="0"/>
    <n v="0"/>
    <n v="0"/>
    <n v="0"/>
    <n v="0"/>
    <n v="25.5"/>
    <n v="2"/>
  </r>
  <r>
    <x v="0"/>
    <x v="16"/>
    <s v="1"/>
    <s v="01"/>
    <s v="15041RESIN041702021"/>
    <s v="21BL000F"/>
    <n v="5970"/>
    <n v="5970"/>
    <n v="5970"/>
    <n v="5970"/>
    <m/>
    <n v="0"/>
    <n v="0"/>
    <n v="0"/>
    <n v="364.93"/>
    <n v="0"/>
    <n v="0"/>
    <n v="0"/>
    <n v="0"/>
    <n v="0"/>
    <n v="364.93"/>
    <n v="2"/>
  </r>
  <r>
    <x v="0"/>
    <x v="16"/>
    <s v="1"/>
    <s v="01"/>
    <s v="15041RESIN041702021"/>
    <s v="21BL000F"/>
    <n v="5971"/>
    <n v="5971"/>
    <n v="5971"/>
    <n v="5971"/>
    <m/>
    <n v="0"/>
    <n v="0"/>
    <n v="0"/>
    <n v="13.5"/>
    <n v="0"/>
    <n v="0"/>
    <n v="0"/>
    <n v="0"/>
    <n v="0"/>
    <n v="13.5"/>
    <n v="2"/>
  </r>
  <r>
    <x v="0"/>
    <x v="16"/>
    <s v="1"/>
    <s v="01"/>
    <s v="15041RESIN041702021"/>
    <s v="21BL000F"/>
    <n v="5972"/>
    <n v="5972"/>
    <n v="5972"/>
    <n v="5972"/>
    <m/>
    <n v="0"/>
    <n v="0"/>
    <n v="0"/>
    <n v="10"/>
    <n v="0"/>
    <n v="0"/>
    <n v="0"/>
    <n v="0"/>
    <n v="0"/>
    <n v="10"/>
    <n v="2"/>
  </r>
  <r>
    <x v="0"/>
    <x v="16"/>
    <s v="1"/>
    <s v="01"/>
    <s v="15041RESIN041702021"/>
    <s v="21BL000F"/>
    <n v="5973"/>
    <n v="5973"/>
    <n v="5973"/>
    <n v="5973"/>
    <m/>
    <n v="0"/>
    <n v="0"/>
    <n v="0"/>
    <n v="35.5"/>
    <n v="0"/>
    <n v="0"/>
    <n v="0"/>
    <n v="0"/>
    <n v="0"/>
    <n v="35.5"/>
    <n v="2"/>
  </r>
  <r>
    <x v="0"/>
    <x v="16"/>
    <s v="1"/>
    <s v="01"/>
    <s v="15041RESIN041702021"/>
    <s v="21BL000F"/>
    <n v="5974"/>
    <n v="5974"/>
    <n v="5974"/>
    <n v="5974"/>
    <m/>
    <n v="0"/>
    <n v="0"/>
    <n v="0"/>
    <n v="469"/>
    <n v="0"/>
    <n v="0"/>
    <n v="0"/>
    <n v="0"/>
    <n v="0"/>
    <n v="469"/>
    <n v="2"/>
  </r>
  <r>
    <x v="0"/>
    <x v="16"/>
    <s v="1"/>
    <s v="01"/>
    <s v="15041RESIN041702021"/>
    <s v="21BL000F"/>
    <n v="5975"/>
    <n v="5975"/>
    <n v="5975"/>
    <n v="5975"/>
    <m/>
    <n v="0"/>
    <n v="0"/>
    <n v="0"/>
    <n v="186.55"/>
    <n v="0"/>
    <n v="0"/>
    <n v="0"/>
    <n v="0"/>
    <n v="0"/>
    <n v="186.55"/>
    <n v="2"/>
  </r>
  <r>
    <x v="0"/>
    <x v="16"/>
    <s v="1"/>
    <s v="01"/>
    <s v="15041RESIN041702021"/>
    <s v="21BL000F"/>
    <n v="5976"/>
    <n v="5976"/>
    <n v="5976"/>
    <n v="5976"/>
    <m/>
    <n v="0"/>
    <n v="0"/>
    <n v="0"/>
    <n v="450"/>
    <n v="0"/>
    <n v="0"/>
    <n v="0"/>
    <n v="0"/>
    <n v="0"/>
    <n v="450"/>
    <n v="2"/>
  </r>
  <r>
    <x v="0"/>
    <x v="16"/>
    <s v="1"/>
    <s v="01"/>
    <s v="15041RESIN041702021"/>
    <s v="21BL000F"/>
    <n v="5977"/>
    <n v="5977"/>
    <n v="5977"/>
    <n v="5977"/>
    <m/>
    <n v="0"/>
    <n v="0"/>
    <n v="0"/>
    <n v="307"/>
    <n v="0"/>
    <n v="0"/>
    <n v="0"/>
    <n v="0"/>
    <n v="0"/>
    <n v="307"/>
    <n v="2"/>
  </r>
  <r>
    <x v="0"/>
    <x v="16"/>
    <s v="1"/>
    <s v="01"/>
    <s v="15041RESIN041702021"/>
    <s v="21BL000F"/>
    <n v="5978"/>
    <n v="5978"/>
    <n v="5978"/>
    <n v="5978"/>
    <m/>
    <n v="0"/>
    <n v="0"/>
    <n v="0"/>
    <n v="472"/>
    <n v="0"/>
    <n v="0"/>
    <n v="0"/>
    <n v="0"/>
    <n v="0"/>
    <n v="472"/>
    <n v="2"/>
  </r>
  <r>
    <x v="0"/>
    <x v="16"/>
    <s v="1"/>
    <s v="01"/>
    <s v="15041RESIN041702021"/>
    <s v="21BL000F"/>
    <n v="5979"/>
    <n v="5979"/>
    <n v="5979"/>
    <n v="5979"/>
    <m/>
    <n v="0"/>
    <n v="0"/>
    <n v="0"/>
    <n v="13.55"/>
    <n v="0"/>
    <n v="0"/>
    <n v="0"/>
    <n v="0"/>
    <n v="0"/>
    <n v="13.55"/>
    <n v="2"/>
  </r>
  <r>
    <x v="0"/>
    <x v="16"/>
    <s v="1"/>
    <s v="01"/>
    <s v="15041RESIN041702021"/>
    <s v="21BL000F"/>
    <n v="5980"/>
    <n v="5980"/>
    <n v="5980"/>
    <n v="5980"/>
    <m/>
    <n v="0"/>
    <n v="0"/>
    <n v="0"/>
    <n v="40.6"/>
    <n v="0"/>
    <n v="0"/>
    <n v="0"/>
    <n v="0"/>
    <n v="0"/>
    <n v="40.6"/>
    <n v="2"/>
  </r>
  <r>
    <x v="0"/>
    <x v="16"/>
    <s v="1"/>
    <s v="01"/>
    <s v="15041RESIN041702021"/>
    <s v="21BL000F"/>
    <n v="5981"/>
    <n v="5981"/>
    <n v="5981"/>
    <n v="5981"/>
    <m/>
    <n v="0"/>
    <n v="0"/>
    <n v="0"/>
    <n v="144"/>
    <n v="0"/>
    <n v="0"/>
    <n v="0"/>
    <n v="0"/>
    <n v="0"/>
    <n v="144"/>
    <n v="2"/>
  </r>
  <r>
    <x v="0"/>
    <x v="16"/>
    <s v="1"/>
    <s v="01"/>
    <s v="15041RESIN041702021"/>
    <s v="21BL000F"/>
    <n v="5982"/>
    <n v="5982"/>
    <n v="5982"/>
    <n v="5982"/>
    <m/>
    <n v="0"/>
    <n v="0"/>
    <n v="0"/>
    <n v="11"/>
    <n v="0"/>
    <n v="0"/>
    <n v="0"/>
    <n v="0"/>
    <n v="0"/>
    <n v="11"/>
    <n v="2"/>
  </r>
  <r>
    <x v="0"/>
    <x v="16"/>
    <s v="1"/>
    <s v="01"/>
    <s v="15041RESIN041702021"/>
    <s v="21BL000F"/>
    <n v="5983"/>
    <n v="5983"/>
    <n v="5983"/>
    <n v="5983"/>
    <m/>
    <n v="0"/>
    <n v="0"/>
    <n v="0"/>
    <n v="134.05000000000001"/>
    <n v="0"/>
    <n v="0"/>
    <n v="0"/>
    <n v="0"/>
    <n v="0"/>
    <n v="134.05000000000001"/>
    <n v="2"/>
  </r>
  <r>
    <x v="0"/>
    <x v="17"/>
    <s v="1"/>
    <s v="01"/>
    <s v="15041RESIN041702021"/>
    <s v="21BL000F"/>
    <n v="5984"/>
    <n v="5984"/>
    <n v="5984"/>
    <n v="5984"/>
    <m/>
    <n v="0"/>
    <n v="0"/>
    <n v="0"/>
    <n v="312"/>
    <n v="0"/>
    <n v="0"/>
    <n v="0"/>
    <n v="0"/>
    <n v="0"/>
    <n v="312"/>
    <n v="2"/>
  </r>
  <r>
    <x v="0"/>
    <x v="17"/>
    <s v="1"/>
    <s v="01"/>
    <s v="15041RESIN041702021"/>
    <s v="21BL000F"/>
    <n v="5985"/>
    <n v="5985"/>
    <n v="5985"/>
    <n v="5985"/>
    <m/>
    <n v="0"/>
    <n v="0"/>
    <n v="0"/>
    <n v="495"/>
    <n v="0"/>
    <n v="0"/>
    <n v="0"/>
    <n v="0"/>
    <n v="0"/>
    <n v="495"/>
    <n v="2"/>
  </r>
  <r>
    <x v="0"/>
    <x v="17"/>
    <s v="1"/>
    <s v="01"/>
    <s v="15041RESIN041702021"/>
    <s v="21BL000F"/>
    <n v="5986"/>
    <n v="5986"/>
    <n v="5986"/>
    <n v="5986"/>
    <m/>
    <n v="0"/>
    <n v="0"/>
    <n v="0"/>
    <n v="344.3"/>
    <n v="0"/>
    <n v="0"/>
    <n v="0"/>
    <n v="0"/>
    <n v="0"/>
    <n v="344.3"/>
    <n v="2"/>
  </r>
  <r>
    <x v="0"/>
    <x v="17"/>
    <s v="1"/>
    <s v="01"/>
    <s v="15041RESIN041702021"/>
    <s v="21BL000F"/>
    <n v="5987"/>
    <n v="5987"/>
    <n v="5987"/>
    <n v="5987"/>
    <m/>
    <n v="0"/>
    <n v="0"/>
    <n v="0"/>
    <n v="248.8"/>
    <n v="0"/>
    <n v="0"/>
    <n v="0"/>
    <n v="0"/>
    <n v="0"/>
    <n v="248.8"/>
    <n v="2"/>
  </r>
  <r>
    <x v="0"/>
    <x v="17"/>
    <s v="1"/>
    <s v="01"/>
    <s v="15041RESIN041702021"/>
    <s v="21BL000F"/>
    <n v="5988"/>
    <n v="5988"/>
    <n v="5988"/>
    <n v="5988"/>
    <m/>
    <n v="0"/>
    <n v="0"/>
    <n v="0"/>
    <n v="174"/>
    <n v="0"/>
    <n v="0"/>
    <n v="0"/>
    <n v="0"/>
    <n v="0"/>
    <n v="174"/>
    <n v="2"/>
  </r>
  <r>
    <x v="0"/>
    <x v="17"/>
    <s v="1"/>
    <s v="01"/>
    <s v="15041RESIN041702021"/>
    <s v="21BL000F"/>
    <n v="5989"/>
    <n v="5989"/>
    <n v="5989"/>
    <n v="5989"/>
    <m/>
    <n v="0"/>
    <n v="0"/>
    <n v="0"/>
    <n v="447.6"/>
    <n v="0"/>
    <n v="0"/>
    <n v="0"/>
    <n v="0"/>
    <n v="0"/>
    <n v="447.6"/>
    <n v="2"/>
  </r>
  <r>
    <x v="0"/>
    <x v="17"/>
    <s v="1"/>
    <s v="01"/>
    <s v="15041RESIN041702021"/>
    <s v="21BL000F"/>
    <n v="5990"/>
    <n v="5990"/>
    <n v="5990"/>
    <n v="5990"/>
    <m/>
    <n v="0"/>
    <n v="0"/>
    <n v="0"/>
    <n v="75"/>
    <n v="0"/>
    <n v="0"/>
    <n v="0"/>
    <n v="0"/>
    <n v="0"/>
    <n v="75"/>
    <n v="2"/>
  </r>
  <r>
    <x v="0"/>
    <x v="17"/>
    <s v="1"/>
    <s v="01"/>
    <s v="15041RESIN041702021"/>
    <s v="21BL000F"/>
    <n v="5991"/>
    <n v="5991"/>
    <n v="5991"/>
    <n v="5991"/>
    <m/>
    <n v="0"/>
    <n v="0"/>
    <n v="0"/>
    <n v="617"/>
    <n v="0"/>
    <n v="0"/>
    <n v="0"/>
    <n v="0"/>
    <n v="0"/>
    <n v="617"/>
    <n v="2"/>
  </r>
  <r>
    <x v="0"/>
    <x v="17"/>
    <s v="1"/>
    <s v="01"/>
    <s v="15041RESIN041702021"/>
    <s v="21BL000F"/>
    <n v="5992"/>
    <n v="5992"/>
    <n v="5992"/>
    <n v="5992"/>
    <m/>
    <n v="0"/>
    <n v="0"/>
    <n v="0"/>
    <n v="47"/>
    <n v="0"/>
    <n v="0"/>
    <n v="0"/>
    <n v="0"/>
    <n v="0"/>
    <n v="47"/>
    <n v="2"/>
  </r>
  <r>
    <x v="0"/>
    <x v="17"/>
    <s v="1"/>
    <s v="01"/>
    <s v="15041RESIN041702021"/>
    <s v="21BL000F"/>
    <n v="5993"/>
    <n v="5993"/>
    <n v="5993"/>
    <n v="5993"/>
    <m/>
    <n v="0"/>
    <n v="0"/>
    <n v="0"/>
    <n v="30.64"/>
    <n v="0"/>
    <n v="0"/>
    <n v="0"/>
    <n v="0"/>
    <n v="0"/>
    <n v="30.64"/>
    <n v="2"/>
  </r>
  <r>
    <x v="0"/>
    <x v="17"/>
    <s v="1"/>
    <s v="01"/>
    <s v="15041RESIN041702021"/>
    <s v="21BL000F"/>
    <n v="5994"/>
    <n v="5994"/>
    <n v="5994"/>
    <n v="5994"/>
    <m/>
    <n v="0"/>
    <n v="0"/>
    <n v="0"/>
    <n v="0"/>
    <n v="0"/>
    <n v="0"/>
    <n v="0"/>
    <n v="0"/>
    <n v="0"/>
    <n v="0"/>
    <n v="2"/>
  </r>
  <r>
    <x v="0"/>
    <x v="17"/>
    <s v="1"/>
    <s v="01"/>
    <s v="15041RESIN041702021"/>
    <s v="21BL000F"/>
    <n v="5995"/>
    <n v="5995"/>
    <n v="5995"/>
    <n v="5995"/>
    <m/>
    <n v="0"/>
    <n v="0"/>
    <n v="0"/>
    <n v="200"/>
    <n v="0"/>
    <n v="0"/>
    <n v="0"/>
    <n v="0"/>
    <n v="0"/>
    <n v="200"/>
    <n v="2"/>
  </r>
  <r>
    <x v="0"/>
    <x v="17"/>
    <s v="1"/>
    <s v="01"/>
    <s v="15041RESIN041702021"/>
    <s v="21BL000F"/>
    <n v="5996"/>
    <n v="5996"/>
    <n v="5996"/>
    <n v="5996"/>
    <m/>
    <n v="0"/>
    <n v="0"/>
    <n v="0"/>
    <n v="866.5"/>
    <n v="0"/>
    <n v="0"/>
    <n v="0"/>
    <n v="0"/>
    <n v="0"/>
    <n v="866.5"/>
    <n v="2"/>
  </r>
  <r>
    <x v="0"/>
    <x v="17"/>
    <s v="1"/>
    <s v="01"/>
    <s v="15041RESIN041702021"/>
    <s v="21BL000F"/>
    <n v="5997"/>
    <n v="5997"/>
    <n v="5997"/>
    <n v="5997"/>
    <m/>
    <n v="0"/>
    <n v="0"/>
    <n v="0"/>
    <n v="279.75"/>
    <n v="0"/>
    <n v="0"/>
    <n v="0"/>
    <n v="0"/>
    <n v="0"/>
    <n v="279.75"/>
    <n v="2"/>
  </r>
  <r>
    <x v="0"/>
    <x v="17"/>
    <s v="1"/>
    <s v="01"/>
    <s v="15041RESIN041702021"/>
    <s v="21BL000F"/>
    <n v="5998"/>
    <n v="5998"/>
    <n v="5998"/>
    <n v="5998"/>
    <m/>
    <n v="0"/>
    <n v="0"/>
    <n v="0"/>
    <n v="102.3"/>
    <n v="0"/>
    <n v="0"/>
    <n v="0"/>
    <n v="0"/>
    <n v="0"/>
    <n v="102.3"/>
    <n v="2"/>
  </r>
  <r>
    <x v="0"/>
    <x v="17"/>
    <s v="1"/>
    <s v="01"/>
    <s v="15041RESIN041702021"/>
    <s v="21BL000F"/>
    <n v="5999"/>
    <n v="5999"/>
    <n v="5999"/>
    <n v="5999"/>
    <m/>
    <n v="0"/>
    <n v="0"/>
    <n v="0"/>
    <n v="50"/>
    <n v="0"/>
    <n v="0"/>
    <n v="0"/>
    <n v="0"/>
    <n v="0"/>
    <n v="50"/>
    <n v="2"/>
  </r>
  <r>
    <x v="0"/>
    <x v="17"/>
    <s v="1"/>
    <s v="01"/>
    <s v="15041RESIN041702021"/>
    <s v="21BL000F"/>
    <n v="6000"/>
    <n v="6000"/>
    <n v="6000"/>
    <n v="6000"/>
    <m/>
    <n v="0"/>
    <n v="0"/>
    <n v="0"/>
    <n v="19.760000000000002"/>
    <n v="0"/>
    <n v="0"/>
    <n v="0"/>
    <n v="0"/>
    <n v="0"/>
    <n v="19.760000000000002"/>
    <n v="2"/>
  </r>
  <r>
    <x v="0"/>
    <x v="17"/>
    <s v="1"/>
    <s v="01"/>
    <s v="15041RESIN041702021"/>
    <s v="21BL000F"/>
    <n v="6001"/>
    <n v="6001"/>
    <n v="6001"/>
    <n v="6001"/>
    <m/>
    <n v="0"/>
    <n v="0"/>
    <n v="0"/>
    <n v="280"/>
    <n v="0"/>
    <n v="0"/>
    <n v="0"/>
    <n v="0"/>
    <n v="0"/>
    <n v="280"/>
    <n v="2"/>
  </r>
  <r>
    <x v="0"/>
    <x v="17"/>
    <s v="1"/>
    <s v="01"/>
    <s v="15041RESIN041702021"/>
    <s v="21BL000F"/>
    <n v="6002"/>
    <n v="6002"/>
    <n v="6002"/>
    <n v="6002"/>
    <m/>
    <n v="0"/>
    <n v="0"/>
    <n v="0"/>
    <n v="476.6"/>
    <n v="0"/>
    <n v="0"/>
    <n v="0"/>
    <n v="0"/>
    <n v="0"/>
    <n v="476.6"/>
    <n v="2"/>
  </r>
  <r>
    <x v="0"/>
    <x v="17"/>
    <s v="1"/>
    <s v="01"/>
    <s v="15041RESIN041702021"/>
    <s v="21BL000F"/>
    <n v="6003"/>
    <n v="6003"/>
    <n v="6003"/>
    <n v="6003"/>
    <m/>
    <n v="0"/>
    <n v="0"/>
    <n v="0"/>
    <n v="1"/>
    <n v="0"/>
    <n v="0"/>
    <n v="0"/>
    <n v="0"/>
    <n v="0"/>
    <n v="1"/>
    <n v="2"/>
  </r>
  <r>
    <x v="0"/>
    <x v="18"/>
    <s v="1"/>
    <s v="01"/>
    <s v="15041RESIN041702021"/>
    <s v="21BL000F"/>
    <n v="6004"/>
    <n v="6004"/>
    <n v="6004"/>
    <n v="6004"/>
    <m/>
    <n v="0"/>
    <n v="0"/>
    <n v="0"/>
    <n v="494.5"/>
    <n v="0"/>
    <n v="0"/>
    <n v="0"/>
    <n v="0"/>
    <n v="0"/>
    <n v="494.5"/>
    <n v="2"/>
  </r>
  <r>
    <x v="0"/>
    <x v="18"/>
    <s v="1"/>
    <s v="01"/>
    <s v="15041RESIN041702021"/>
    <s v="21BL000F"/>
    <n v="6005"/>
    <n v="6005"/>
    <n v="6005"/>
    <n v="6005"/>
    <m/>
    <n v="0"/>
    <n v="0"/>
    <n v="0"/>
    <n v="135"/>
    <n v="0"/>
    <n v="0"/>
    <n v="0"/>
    <n v="0"/>
    <n v="0"/>
    <n v="135"/>
    <n v="2"/>
  </r>
  <r>
    <x v="0"/>
    <x v="18"/>
    <s v="1"/>
    <s v="01"/>
    <s v="15041RESIN041702021"/>
    <s v="21BL000F"/>
    <n v="6006"/>
    <n v="6006"/>
    <n v="6006"/>
    <n v="6006"/>
    <m/>
    <n v="0"/>
    <n v="0"/>
    <n v="0"/>
    <n v="635"/>
    <n v="0"/>
    <n v="0"/>
    <n v="0"/>
    <n v="0"/>
    <n v="0"/>
    <n v="635"/>
    <n v="2"/>
  </r>
  <r>
    <x v="0"/>
    <x v="18"/>
    <s v="1"/>
    <s v="01"/>
    <s v="15041RESIN041702021"/>
    <s v="21BL000F"/>
    <n v="6007"/>
    <n v="6007"/>
    <n v="6007"/>
    <n v="6007"/>
    <m/>
    <n v="0"/>
    <n v="0"/>
    <n v="0"/>
    <n v="368.1"/>
    <n v="0"/>
    <n v="0"/>
    <n v="0"/>
    <n v="0"/>
    <n v="0"/>
    <n v="368.1"/>
    <n v="2"/>
  </r>
  <r>
    <x v="0"/>
    <x v="18"/>
    <s v="1"/>
    <s v="01"/>
    <s v="15041RESIN041702021"/>
    <s v="21BL000F"/>
    <n v="6008"/>
    <n v="6008"/>
    <n v="6008"/>
    <n v="6008"/>
    <m/>
    <n v="0"/>
    <n v="0"/>
    <n v="0"/>
    <n v="534"/>
    <n v="0"/>
    <n v="0"/>
    <n v="0"/>
    <n v="0"/>
    <n v="0"/>
    <n v="534"/>
    <n v="2"/>
  </r>
  <r>
    <x v="0"/>
    <x v="18"/>
    <s v="1"/>
    <s v="01"/>
    <s v="15041RESIN041702021"/>
    <s v="21BL000F"/>
    <n v="6009"/>
    <n v="6009"/>
    <n v="6009"/>
    <n v="6009"/>
    <m/>
    <n v="0"/>
    <n v="0"/>
    <n v="0"/>
    <n v="28.6"/>
    <n v="0"/>
    <n v="0"/>
    <n v="0"/>
    <n v="0"/>
    <n v="0"/>
    <n v="28.6"/>
    <n v="2"/>
  </r>
  <r>
    <x v="0"/>
    <x v="18"/>
    <s v="1"/>
    <s v="01"/>
    <s v="15041RESIN041702021"/>
    <s v="21BL000F"/>
    <n v="6010"/>
    <n v="6010"/>
    <n v="6010"/>
    <n v="6010"/>
    <m/>
    <n v="0"/>
    <n v="0"/>
    <n v="0"/>
    <n v="13.5"/>
    <n v="0"/>
    <n v="0"/>
    <n v="0"/>
    <n v="0"/>
    <n v="0"/>
    <n v="13.5"/>
    <n v="2"/>
  </r>
  <r>
    <x v="0"/>
    <x v="18"/>
    <s v="1"/>
    <s v="01"/>
    <s v="15041RESIN041702021"/>
    <s v="21BL000F"/>
    <n v="6011"/>
    <n v="6011"/>
    <n v="6011"/>
    <n v="6011"/>
    <m/>
    <n v="0"/>
    <n v="0"/>
    <n v="0"/>
    <n v="52"/>
    <n v="0"/>
    <n v="0"/>
    <n v="0"/>
    <n v="0"/>
    <n v="0"/>
    <n v="52"/>
    <n v="2"/>
  </r>
  <r>
    <x v="0"/>
    <x v="18"/>
    <s v="1"/>
    <s v="01"/>
    <s v="15041RESIN041702021"/>
    <s v="21BL000F"/>
    <n v="6012"/>
    <n v="6012"/>
    <n v="6012"/>
    <n v="6012"/>
    <m/>
    <n v="0"/>
    <n v="0"/>
    <n v="0"/>
    <n v="115"/>
    <n v="0"/>
    <n v="0"/>
    <n v="0"/>
    <n v="0"/>
    <n v="0"/>
    <n v="115"/>
    <n v="2"/>
  </r>
  <r>
    <x v="0"/>
    <x v="18"/>
    <s v="1"/>
    <s v="01"/>
    <s v="15041RESIN041702021"/>
    <s v="21BL000F"/>
    <n v="6013"/>
    <n v="6013"/>
    <n v="6013"/>
    <n v="6013"/>
    <m/>
    <n v="0"/>
    <n v="0"/>
    <n v="0"/>
    <n v="13.5"/>
    <n v="0"/>
    <n v="0"/>
    <n v="0"/>
    <n v="0"/>
    <n v="0"/>
    <n v="13.5"/>
    <n v="2"/>
  </r>
  <r>
    <x v="0"/>
    <x v="18"/>
    <s v="1"/>
    <s v="01"/>
    <s v="15041RESIN041702021"/>
    <s v="21BL000F"/>
    <n v="6014"/>
    <n v="6014"/>
    <n v="6014"/>
    <n v="6014"/>
    <m/>
    <n v="0"/>
    <n v="0"/>
    <n v="0"/>
    <n v="238"/>
    <n v="0"/>
    <n v="0"/>
    <n v="0"/>
    <n v="0"/>
    <n v="0"/>
    <n v="238"/>
    <n v="2"/>
  </r>
  <r>
    <x v="0"/>
    <x v="18"/>
    <s v="1"/>
    <s v="01"/>
    <s v="15041RESIN041702021"/>
    <s v="21BL000F"/>
    <n v="6015"/>
    <n v="6015"/>
    <n v="6015"/>
    <n v="6015"/>
    <m/>
    <n v="0"/>
    <n v="0"/>
    <n v="0"/>
    <n v="520.70000000000005"/>
    <n v="0"/>
    <n v="0"/>
    <n v="0"/>
    <n v="0"/>
    <n v="0"/>
    <n v="520.70000000000005"/>
    <n v="2"/>
  </r>
  <r>
    <x v="0"/>
    <x v="18"/>
    <s v="1"/>
    <s v="01"/>
    <s v="15041RESIN041702021"/>
    <s v="21BL000F"/>
    <n v="6016"/>
    <n v="6016"/>
    <n v="6016"/>
    <n v="6016"/>
    <m/>
    <n v="0"/>
    <n v="0"/>
    <n v="0"/>
    <n v="18.05"/>
    <n v="0"/>
    <n v="0"/>
    <n v="0"/>
    <n v="0"/>
    <n v="0"/>
    <n v="18.05"/>
    <n v="2"/>
  </r>
  <r>
    <x v="0"/>
    <x v="18"/>
    <s v="1"/>
    <s v="01"/>
    <s v="15041RESIN041702021"/>
    <s v="21BL000F"/>
    <n v="6017"/>
    <n v="6017"/>
    <n v="6017"/>
    <n v="6017"/>
    <m/>
    <n v="0"/>
    <n v="0"/>
    <n v="0"/>
    <n v="125"/>
    <n v="0"/>
    <n v="0"/>
    <n v="0"/>
    <n v="0"/>
    <n v="0"/>
    <n v="125"/>
    <n v="2"/>
  </r>
  <r>
    <x v="0"/>
    <x v="18"/>
    <s v="1"/>
    <s v="01"/>
    <s v="15041RESIN041702021"/>
    <s v="21BL000F"/>
    <n v="6018"/>
    <n v="6018"/>
    <n v="6018"/>
    <n v="6018"/>
    <m/>
    <n v="0"/>
    <n v="0"/>
    <n v="0"/>
    <n v="31"/>
    <n v="0"/>
    <n v="0"/>
    <n v="0"/>
    <n v="0"/>
    <n v="0"/>
    <n v="31"/>
    <n v="2"/>
  </r>
  <r>
    <x v="0"/>
    <x v="18"/>
    <s v="1"/>
    <s v="01"/>
    <s v="15041RESIN041702021"/>
    <s v="21BL000F"/>
    <n v="6019"/>
    <n v="6019"/>
    <n v="6019"/>
    <n v="6019"/>
    <m/>
    <n v="0"/>
    <n v="0"/>
    <n v="0"/>
    <n v="450"/>
    <n v="0"/>
    <n v="0"/>
    <n v="0"/>
    <n v="0"/>
    <n v="0"/>
    <n v="450"/>
    <n v="2"/>
  </r>
  <r>
    <x v="0"/>
    <x v="18"/>
    <s v="1"/>
    <s v="01"/>
    <s v="15041RESIN041702021"/>
    <s v="21BL000F"/>
    <n v="6020"/>
    <n v="6020"/>
    <n v="6020"/>
    <n v="6020"/>
    <m/>
    <n v="0"/>
    <n v="0"/>
    <n v="0"/>
    <n v="9.1999999999999993"/>
    <n v="0"/>
    <n v="0"/>
    <n v="0"/>
    <n v="0"/>
    <n v="0"/>
    <n v="9.1999999999999993"/>
    <n v="2"/>
  </r>
  <r>
    <x v="0"/>
    <x v="18"/>
    <s v="1"/>
    <s v="01"/>
    <s v="15041RESIN041702021"/>
    <s v="21BL000F"/>
    <n v="6021"/>
    <n v="6021"/>
    <n v="6021"/>
    <n v="6021"/>
    <m/>
    <n v="0"/>
    <n v="0"/>
    <n v="0"/>
    <n v="462"/>
    <n v="0"/>
    <n v="0"/>
    <n v="0"/>
    <n v="0"/>
    <n v="0"/>
    <n v="462"/>
    <n v="2"/>
  </r>
  <r>
    <x v="0"/>
    <x v="18"/>
    <s v="1"/>
    <s v="01"/>
    <s v="15041RESIN041702021"/>
    <s v="21BL000F"/>
    <n v="6022"/>
    <n v="6022"/>
    <n v="6022"/>
    <n v="6022"/>
    <m/>
    <n v="0"/>
    <n v="0"/>
    <n v="0"/>
    <n v="152.5"/>
    <n v="0"/>
    <n v="0"/>
    <n v="0"/>
    <n v="0"/>
    <n v="0"/>
    <n v="152.5"/>
    <n v="2"/>
  </r>
  <r>
    <x v="0"/>
    <x v="18"/>
    <s v="1"/>
    <s v="01"/>
    <s v="15041RESIN041702021"/>
    <s v="21BL000F"/>
    <n v="6023"/>
    <n v="6023"/>
    <n v="6023"/>
    <n v="6023"/>
    <m/>
    <n v="0"/>
    <n v="0"/>
    <n v="0"/>
    <n v="96"/>
    <n v="0"/>
    <n v="0"/>
    <n v="0"/>
    <n v="0"/>
    <n v="0"/>
    <n v="96"/>
    <n v="2"/>
  </r>
  <r>
    <x v="0"/>
    <x v="18"/>
    <s v="1"/>
    <s v="01"/>
    <s v="15041RESIN041702021"/>
    <s v="21BL000F"/>
    <n v="6024"/>
    <n v="6024"/>
    <n v="6024"/>
    <n v="6024"/>
    <m/>
    <n v="0"/>
    <n v="0"/>
    <n v="0"/>
    <n v="139.75"/>
    <n v="0"/>
    <n v="0"/>
    <n v="0"/>
    <n v="0"/>
    <n v="0"/>
    <n v="139.75"/>
    <n v="2"/>
  </r>
  <r>
    <x v="0"/>
    <x v="18"/>
    <s v="1"/>
    <s v="01"/>
    <s v="15041RESIN041702021"/>
    <s v="21BL000F"/>
    <n v="6025"/>
    <n v="6025"/>
    <n v="6025"/>
    <n v="6025"/>
    <m/>
    <n v="0"/>
    <n v="0"/>
    <n v="0"/>
    <n v="450"/>
    <n v="0"/>
    <n v="0"/>
    <n v="0"/>
    <n v="0"/>
    <n v="0"/>
    <n v="450"/>
    <n v="2"/>
  </r>
  <r>
    <x v="0"/>
    <x v="18"/>
    <s v="1"/>
    <s v="01"/>
    <s v="15041RESIN041702021"/>
    <s v="21BL000F"/>
    <n v="6026"/>
    <n v="6026"/>
    <n v="6026"/>
    <n v="6026"/>
    <m/>
    <n v="0"/>
    <n v="0"/>
    <n v="0"/>
    <n v="539.70000000000005"/>
    <n v="0"/>
    <n v="0"/>
    <n v="0"/>
    <n v="0"/>
    <n v="0"/>
    <n v="539.70000000000005"/>
    <n v="2"/>
  </r>
  <r>
    <x v="0"/>
    <x v="18"/>
    <s v="1"/>
    <s v="01"/>
    <s v="15041RESIN041702021"/>
    <s v="21BL000F"/>
    <n v="6027"/>
    <n v="6027"/>
    <n v="6027"/>
    <n v="6027"/>
    <m/>
    <n v="0"/>
    <n v="0"/>
    <n v="0"/>
    <n v="368.65"/>
    <n v="0"/>
    <n v="0"/>
    <n v="0"/>
    <n v="0"/>
    <n v="0"/>
    <n v="368.65"/>
    <n v="2"/>
  </r>
  <r>
    <x v="0"/>
    <x v="18"/>
    <s v="1"/>
    <s v="01"/>
    <s v="15041RESIN041702021"/>
    <s v="21BL000F"/>
    <n v="6028"/>
    <n v="6028"/>
    <n v="6028"/>
    <n v="6028"/>
    <m/>
    <n v="0"/>
    <n v="0"/>
    <n v="0"/>
    <n v="44.5"/>
    <n v="0"/>
    <n v="0"/>
    <n v="0"/>
    <n v="0"/>
    <n v="0"/>
    <n v="44.5"/>
    <n v="2"/>
  </r>
  <r>
    <x v="0"/>
    <x v="18"/>
    <s v="1"/>
    <s v="01"/>
    <s v="15041RESIN041702021"/>
    <s v="21BL000F"/>
    <n v="6029"/>
    <n v="6029"/>
    <n v="6029"/>
    <n v="6029"/>
    <m/>
    <n v="0"/>
    <n v="0"/>
    <n v="0"/>
    <n v="38.1"/>
    <n v="0"/>
    <n v="0"/>
    <n v="0"/>
    <n v="0"/>
    <n v="0"/>
    <n v="38.1"/>
    <n v="2"/>
  </r>
  <r>
    <x v="0"/>
    <x v="18"/>
    <s v="1"/>
    <s v="01"/>
    <s v="15041RESIN041702021"/>
    <s v="21BL000F"/>
    <n v="6030"/>
    <n v="6030"/>
    <n v="6030"/>
    <n v="6030"/>
    <m/>
    <n v="0"/>
    <n v="0"/>
    <n v="0"/>
    <n v="210"/>
    <n v="0"/>
    <n v="0"/>
    <n v="0"/>
    <n v="0"/>
    <n v="0"/>
    <n v="210"/>
    <n v="2"/>
  </r>
  <r>
    <x v="0"/>
    <x v="18"/>
    <s v="1"/>
    <s v="01"/>
    <s v="15041RESIN041702021"/>
    <s v="21BL000F"/>
    <n v="6031"/>
    <n v="6031"/>
    <n v="6031"/>
    <n v="6031"/>
    <m/>
    <n v="0"/>
    <n v="0"/>
    <n v="0"/>
    <n v="40"/>
    <n v="0"/>
    <n v="0"/>
    <n v="0"/>
    <n v="0"/>
    <n v="0"/>
    <n v="40"/>
    <n v="2"/>
  </r>
  <r>
    <x v="0"/>
    <x v="18"/>
    <s v="1"/>
    <s v="01"/>
    <s v="15041RESIN041702021"/>
    <s v="21BL000F"/>
    <n v="6032"/>
    <n v="6032"/>
    <n v="6032"/>
    <n v="6032"/>
    <m/>
    <n v="0"/>
    <n v="0"/>
    <n v="0"/>
    <n v="4"/>
    <n v="0"/>
    <n v="0"/>
    <n v="0"/>
    <n v="0"/>
    <n v="0"/>
    <n v="4"/>
    <n v="2"/>
  </r>
  <r>
    <x v="0"/>
    <x v="18"/>
    <s v="1"/>
    <s v="01"/>
    <s v="15041RESIN041702021"/>
    <s v="21BL000F"/>
    <n v="6033"/>
    <n v="6033"/>
    <n v="6033"/>
    <n v="6033"/>
    <m/>
    <n v="0"/>
    <n v="0"/>
    <n v="0"/>
    <n v="138.69999999999999"/>
    <n v="0"/>
    <n v="0"/>
    <n v="0"/>
    <n v="0"/>
    <n v="0"/>
    <n v="138.69999999999999"/>
    <n v="2"/>
  </r>
  <r>
    <x v="0"/>
    <x v="18"/>
    <s v="1"/>
    <s v="01"/>
    <s v="15041RESIN041702021"/>
    <s v="21BL000F"/>
    <n v="6034"/>
    <n v="6034"/>
    <n v="6034"/>
    <n v="6034"/>
    <m/>
    <n v="0"/>
    <n v="0"/>
    <n v="0"/>
    <n v="22.5"/>
    <n v="0"/>
    <n v="0"/>
    <n v="0"/>
    <n v="0"/>
    <n v="0"/>
    <n v="22.5"/>
    <n v="2"/>
  </r>
  <r>
    <x v="0"/>
    <x v="19"/>
    <s v="1"/>
    <s v="01"/>
    <s v="15041RESIN041702021"/>
    <s v="21BL000F"/>
    <n v="6035"/>
    <n v="6035"/>
    <n v="6035"/>
    <n v="6035"/>
    <m/>
    <n v="0"/>
    <n v="0"/>
    <n v="0"/>
    <n v="584.75"/>
    <n v="0"/>
    <n v="0"/>
    <n v="0"/>
    <n v="0"/>
    <n v="0"/>
    <n v="584.75"/>
    <n v="2"/>
  </r>
  <r>
    <x v="0"/>
    <x v="19"/>
    <s v="1"/>
    <s v="01"/>
    <s v="15041RESIN041702021"/>
    <s v="21BL000F"/>
    <n v="6036"/>
    <n v="6036"/>
    <n v="6036"/>
    <n v="6036"/>
    <m/>
    <n v="0"/>
    <n v="0"/>
    <n v="0"/>
    <n v="495"/>
    <n v="0"/>
    <n v="0"/>
    <n v="0"/>
    <n v="0"/>
    <n v="0"/>
    <n v="495"/>
    <n v="2"/>
  </r>
  <r>
    <x v="0"/>
    <x v="19"/>
    <s v="1"/>
    <s v="01"/>
    <s v="15041RESIN041702021"/>
    <s v="21BL000F"/>
    <n v="6037"/>
    <n v="6037"/>
    <n v="6037"/>
    <n v="6037"/>
    <m/>
    <n v="0"/>
    <n v="0"/>
    <n v="0"/>
    <n v="654"/>
    <n v="0"/>
    <n v="0"/>
    <n v="0"/>
    <n v="0"/>
    <n v="0"/>
    <n v="654"/>
    <n v="2"/>
  </r>
  <r>
    <x v="0"/>
    <x v="19"/>
    <s v="1"/>
    <s v="01"/>
    <s v="15041RESIN041702021"/>
    <s v="21BL000F"/>
    <n v="6038"/>
    <n v="6038"/>
    <n v="6038"/>
    <n v="6038"/>
    <m/>
    <n v="0"/>
    <n v="0"/>
    <n v="0"/>
    <n v="332.2"/>
    <n v="0"/>
    <n v="0"/>
    <n v="0"/>
    <n v="0"/>
    <n v="0"/>
    <n v="332.2"/>
    <n v="2"/>
  </r>
  <r>
    <x v="0"/>
    <x v="19"/>
    <s v="1"/>
    <s v="01"/>
    <s v="15041RESIN041702021"/>
    <s v="21BL000F"/>
    <n v="6039"/>
    <n v="6039"/>
    <n v="6039"/>
    <n v="6039"/>
    <m/>
    <n v="0"/>
    <n v="0"/>
    <n v="0"/>
    <n v="400"/>
    <n v="0"/>
    <n v="0"/>
    <n v="0"/>
    <n v="0"/>
    <n v="0"/>
    <n v="400"/>
    <n v="2"/>
  </r>
  <r>
    <x v="0"/>
    <x v="19"/>
    <s v="1"/>
    <s v="01"/>
    <s v="15041RESIN041702021"/>
    <s v="21BL000F"/>
    <n v="6040"/>
    <n v="6040"/>
    <n v="6040"/>
    <n v="6040"/>
    <m/>
    <n v="0"/>
    <n v="0"/>
    <n v="0"/>
    <n v="445"/>
    <n v="0"/>
    <n v="0"/>
    <n v="0"/>
    <n v="0"/>
    <n v="0"/>
    <n v="445"/>
    <n v="2"/>
  </r>
  <r>
    <x v="0"/>
    <x v="19"/>
    <s v="1"/>
    <s v="01"/>
    <s v="15041RESIN041702021"/>
    <s v="21BL000F"/>
    <n v="6041"/>
    <n v="6041"/>
    <n v="6041"/>
    <n v="6041"/>
    <m/>
    <n v="0"/>
    <n v="0"/>
    <n v="0"/>
    <n v="730"/>
    <n v="0"/>
    <n v="0"/>
    <n v="0"/>
    <n v="0"/>
    <n v="0"/>
    <n v="730"/>
    <n v="2"/>
  </r>
  <r>
    <x v="0"/>
    <x v="19"/>
    <s v="1"/>
    <s v="01"/>
    <s v="15041RESIN041702021"/>
    <s v="21BL000F"/>
    <n v="6042"/>
    <n v="6042"/>
    <n v="6042"/>
    <n v="6042"/>
    <m/>
    <n v="0"/>
    <n v="0"/>
    <n v="0"/>
    <n v="1221"/>
    <n v="0"/>
    <n v="0"/>
    <n v="0"/>
    <n v="0"/>
    <n v="0"/>
    <n v="1221"/>
    <n v="2"/>
  </r>
  <r>
    <x v="0"/>
    <x v="19"/>
    <s v="1"/>
    <s v="01"/>
    <s v="15041RESIN041702021"/>
    <s v="21BL000F"/>
    <n v="6043"/>
    <n v="6043"/>
    <n v="6043"/>
    <n v="6043"/>
    <m/>
    <n v="0"/>
    <n v="0"/>
    <n v="0"/>
    <n v="282"/>
    <n v="0"/>
    <n v="0"/>
    <n v="0"/>
    <n v="0"/>
    <n v="0"/>
    <n v="282"/>
    <n v="2"/>
  </r>
  <r>
    <x v="0"/>
    <x v="19"/>
    <s v="1"/>
    <s v="01"/>
    <s v="15041RESIN041702021"/>
    <s v="21BL000F"/>
    <n v="6044"/>
    <n v="6044"/>
    <n v="6044"/>
    <n v="6044"/>
    <m/>
    <n v="0"/>
    <n v="0"/>
    <n v="0"/>
    <n v="21"/>
    <n v="0"/>
    <n v="0"/>
    <n v="0"/>
    <n v="0"/>
    <n v="0"/>
    <n v="21"/>
    <n v="2"/>
  </r>
  <r>
    <x v="0"/>
    <x v="19"/>
    <s v="1"/>
    <s v="01"/>
    <s v="15041RESIN041702021"/>
    <s v="21BL000F"/>
    <n v="6045"/>
    <n v="6045"/>
    <n v="6045"/>
    <n v="6045"/>
    <m/>
    <n v="0"/>
    <n v="0"/>
    <n v="0"/>
    <n v="58"/>
    <n v="0"/>
    <n v="0"/>
    <n v="0"/>
    <n v="0"/>
    <n v="0"/>
    <n v="58"/>
    <n v="2"/>
  </r>
  <r>
    <x v="0"/>
    <x v="19"/>
    <s v="1"/>
    <s v="01"/>
    <s v="15041RESIN041702021"/>
    <s v="21BL000F"/>
    <n v="6046"/>
    <n v="6046"/>
    <n v="6046"/>
    <n v="6046"/>
    <m/>
    <n v="0"/>
    <n v="0"/>
    <n v="0"/>
    <n v="505.5"/>
    <n v="0"/>
    <n v="0"/>
    <n v="0"/>
    <n v="0"/>
    <n v="0"/>
    <n v="505.5"/>
    <n v="2"/>
  </r>
  <r>
    <x v="0"/>
    <x v="19"/>
    <s v="1"/>
    <s v="01"/>
    <s v="15041RESIN041702021"/>
    <s v="21BL000F"/>
    <n v="6047"/>
    <n v="6047"/>
    <n v="6047"/>
    <n v="6047"/>
    <m/>
    <n v="0"/>
    <n v="0"/>
    <n v="0"/>
    <n v="950"/>
    <n v="0"/>
    <n v="0"/>
    <n v="0"/>
    <n v="0"/>
    <n v="0"/>
    <n v="950"/>
    <n v="2"/>
  </r>
  <r>
    <x v="0"/>
    <x v="19"/>
    <s v="1"/>
    <s v="01"/>
    <s v="15041RESIN041702021"/>
    <s v="21BL000F"/>
    <n v="6048"/>
    <n v="6048"/>
    <n v="6048"/>
    <n v="6048"/>
    <m/>
    <n v="0"/>
    <n v="0"/>
    <n v="0"/>
    <n v="340"/>
    <n v="0"/>
    <n v="0"/>
    <n v="0"/>
    <n v="0"/>
    <n v="0"/>
    <n v="340"/>
    <n v="2"/>
  </r>
  <r>
    <x v="0"/>
    <x v="19"/>
    <s v="1"/>
    <s v="01"/>
    <s v="15041RESIN041702021"/>
    <s v="21BL000F"/>
    <n v="6049"/>
    <n v="6049"/>
    <n v="6049"/>
    <n v="6049"/>
    <m/>
    <n v="0"/>
    <n v="0"/>
    <n v="0"/>
    <n v="37"/>
    <n v="0"/>
    <n v="0"/>
    <n v="0"/>
    <n v="0"/>
    <n v="0"/>
    <n v="37"/>
    <n v="2"/>
  </r>
  <r>
    <x v="0"/>
    <x v="19"/>
    <s v="1"/>
    <s v="01"/>
    <s v="15041RESIN041702021"/>
    <s v="21BL000F"/>
    <n v="6050"/>
    <n v="6050"/>
    <n v="6050"/>
    <n v="6050"/>
    <m/>
    <n v="0"/>
    <n v="0"/>
    <n v="0"/>
    <n v="82.5"/>
    <n v="0"/>
    <n v="0"/>
    <n v="0"/>
    <n v="0"/>
    <n v="0"/>
    <n v="82.5"/>
    <n v="2"/>
  </r>
  <r>
    <x v="0"/>
    <x v="19"/>
    <s v="1"/>
    <s v="01"/>
    <s v="15041RESIN041702021"/>
    <s v="21BL000F"/>
    <n v="6051"/>
    <n v="6051"/>
    <n v="6051"/>
    <n v="6051"/>
    <m/>
    <n v="0"/>
    <n v="0"/>
    <n v="0"/>
    <n v="752"/>
    <n v="0"/>
    <n v="0"/>
    <n v="0"/>
    <n v="0"/>
    <n v="0"/>
    <n v="752"/>
    <n v="2"/>
  </r>
  <r>
    <x v="0"/>
    <x v="19"/>
    <s v="1"/>
    <s v="01"/>
    <s v="15041RESIN041702021"/>
    <s v="21BL000F"/>
    <n v="6052"/>
    <n v="6052"/>
    <n v="6052"/>
    <n v="6052"/>
    <m/>
    <n v="0"/>
    <n v="0"/>
    <n v="0"/>
    <n v="1215.43"/>
    <n v="0"/>
    <n v="0"/>
    <n v="0"/>
    <n v="0"/>
    <n v="0"/>
    <n v="1215.43"/>
    <n v="2"/>
  </r>
  <r>
    <x v="0"/>
    <x v="19"/>
    <s v="1"/>
    <s v="01"/>
    <s v="15041RESIN041702021"/>
    <s v="21BL000F"/>
    <n v="6053"/>
    <n v="6053"/>
    <n v="6053"/>
    <n v="6053"/>
    <m/>
    <n v="0"/>
    <n v="0"/>
    <n v="0"/>
    <n v="510"/>
    <n v="0"/>
    <n v="0"/>
    <n v="0"/>
    <n v="0"/>
    <n v="0"/>
    <n v="510"/>
    <n v="2"/>
  </r>
  <r>
    <x v="0"/>
    <x v="19"/>
    <s v="1"/>
    <s v="01"/>
    <s v="15041RESIN041702021"/>
    <s v="21BL000F"/>
    <n v="6054"/>
    <n v="6054"/>
    <n v="6054"/>
    <n v="6054"/>
    <m/>
    <n v="0"/>
    <n v="0"/>
    <n v="0"/>
    <n v="560"/>
    <n v="0"/>
    <n v="0"/>
    <n v="0"/>
    <n v="0"/>
    <n v="0"/>
    <n v="560"/>
    <n v="2"/>
  </r>
  <r>
    <x v="0"/>
    <x v="19"/>
    <s v="1"/>
    <s v="01"/>
    <s v="15041RESIN041702021"/>
    <s v="21BL000F"/>
    <n v="6055"/>
    <n v="6055"/>
    <n v="6055"/>
    <n v="6055"/>
    <m/>
    <n v="0"/>
    <n v="0"/>
    <n v="0"/>
    <n v="9"/>
    <n v="0"/>
    <n v="0"/>
    <n v="0"/>
    <n v="0"/>
    <n v="0"/>
    <n v="9"/>
    <n v="2"/>
  </r>
  <r>
    <x v="0"/>
    <x v="19"/>
    <s v="1"/>
    <s v="01"/>
    <s v="15041RESIN041702021"/>
    <s v="21BL000F"/>
    <n v="6056"/>
    <n v="6056"/>
    <n v="6056"/>
    <n v="6056"/>
    <m/>
    <n v="0"/>
    <n v="0"/>
    <n v="0"/>
    <n v="180"/>
    <n v="0"/>
    <n v="0"/>
    <n v="0"/>
    <n v="0"/>
    <n v="0"/>
    <n v="180"/>
    <n v="2"/>
  </r>
  <r>
    <x v="0"/>
    <x v="19"/>
    <s v="1"/>
    <s v="01"/>
    <s v="15041RESIN041702021"/>
    <s v="21BL000F"/>
    <n v="6057"/>
    <n v="6057"/>
    <n v="6057"/>
    <n v="6057"/>
    <m/>
    <n v="0"/>
    <n v="0"/>
    <n v="0"/>
    <n v="28"/>
    <n v="0"/>
    <n v="0"/>
    <n v="0"/>
    <n v="0"/>
    <n v="0"/>
    <n v="28"/>
    <n v="2"/>
  </r>
  <r>
    <x v="0"/>
    <x v="19"/>
    <s v="1"/>
    <s v="01"/>
    <s v="15041RESIN041702021"/>
    <s v="21BL000F"/>
    <n v="6058"/>
    <n v="6058"/>
    <n v="6058"/>
    <n v="6058"/>
    <m/>
    <n v="0"/>
    <n v="0"/>
    <n v="0"/>
    <n v="14.25"/>
    <n v="0"/>
    <n v="0"/>
    <n v="0"/>
    <n v="0"/>
    <n v="0"/>
    <n v="14.25"/>
    <n v="2"/>
  </r>
  <r>
    <x v="0"/>
    <x v="19"/>
    <s v="1"/>
    <s v="01"/>
    <s v="15041RESIN041702021"/>
    <s v="21BL000F"/>
    <n v="6059"/>
    <n v="6059"/>
    <n v="6059"/>
    <n v="6059"/>
    <m/>
    <n v="0"/>
    <n v="0"/>
    <n v="0"/>
    <n v="183"/>
    <n v="0"/>
    <n v="0"/>
    <n v="0"/>
    <n v="0"/>
    <n v="0"/>
    <n v="183"/>
    <n v="2"/>
  </r>
  <r>
    <x v="0"/>
    <x v="19"/>
    <s v="1"/>
    <s v="01"/>
    <s v="15041RESIN041702021"/>
    <s v="21BL000F"/>
    <n v="6060"/>
    <n v="6060"/>
    <n v="6060"/>
    <n v="6060"/>
    <m/>
    <n v="0"/>
    <n v="0"/>
    <n v="0"/>
    <n v="90"/>
    <n v="0"/>
    <n v="0"/>
    <n v="0"/>
    <n v="0"/>
    <n v="0"/>
    <n v="90"/>
    <n v="2"/>
  </r>
  <r>
    <x v="0"/>
    <x v="19"/>
    <s v="1"/>
    <s v="01"/>
    <s v="15041RESIN041702021"/>
    <s v="21BL000F"/>
    <n v="6061"/>
    <n v="6061"/>
    <n v="6061"/>
    <n v="6061"/>
    <m/>
    <n v="0"/>
    <n v="0"/>
    <n v="0"/>
    <n v="600.04"/>
    <n v="0"/>
    <n v="0"/>
    <n v="0"/>
    <n v="0"/>
    <n v="0"/>
    <n v="600.04"/>
    <n v="2"/>
  </r>
  <r>
    <x v="0"/>
    <x v="19"/>
    <s v="1"/>
    <s v="01"/>
    <s v="15041RESIN041702021"/>
    <s v="21BL000F"/>
    <n v="6062"/>
    <n v="6062"/>
    <n v="6062"/>
    <n v="6062"/>
    <m/>
    <n v="0"/>
    <n v="0"/>
    <n v="0"/>
    <n v="6.4"/>
    <n v="0"/>
    <n v="0"/>
    <n v="0"/>
    <n v="0"/>
    <n v="0"/>
    <n v="6.4"/>
    <n v="2"/>
  </r>
  <r>
    <x v="0"/>
    <x v="19"/>
    <s v="1"/>
    <s v="01"/>
    <s v="15041RESIN041702021"/>
    <s v="21BL000F"/>
    <n v="6063"/>
    <n v="6063"/>
    <n v="6063"/>
    <n v="6063"/>
    <m/>
    <n v="0"/>
    <n v="0"/>
    <n v="0"/>
    <n v="40"/>
    <n v="0"/>
    <n v="0"/>
    <n v="0"/>
    <n v="0"/>
    <n v="0"/>
    <n v="40"/>
    <n v="2"/>
  </r>
  <r>
    <x v="0"/>
    <x v="19"/>
    <s v="1"/>
    <s v="01"/>
    <s v="15041RESIN041702021"/>
    <s v="21BL000F"/>
    <n v="6064"/>
    <n v="6064"/>
    <n v="6064"/>
    <n v="6064"/>
    <m/>
    <n v="0"/>
    <n v="0"/>
    <n v="0"/>
    <n v="30"/>
    <n v="0"/>
    <n v="0"/>
    <n v="0"/>
    <n v="0"/>
    <n v="0"/>
    <n v="30"/>
    <n v="2"/>
  </r>
  <r>
    <x v="0"/>
    <x v="20"/>
    <s v="1"/>
    <s v="01"/>
    <s v="15041RESIN041702021"/>
    <s v="21BL000F"/>
    <n v="6065"/>
    <n v="6065"/>
    <n v="6065"/>
    <n v="6065"/>
    <m/>
    <n v="0"/>
    <n v="0"/>
    <n v="0"/>
    <n v="214.3"/>
    <n v="0"/>
    <n v="0"/>
    <n v="0"/>
    <n v="0"/>
    <n v="0"/>
    <n v="214.3"/>
    <n v="2"/>
  </r>
  <r>
    <x v="0"/>
    <x v="20"/>
    <s v="1"/>
    <s v="01"/>
    <s v="15041RESIN041702021"/>
    <s v="21BL000F"/>
    <n v="6066"/>
    <n v="6066"/>
    <n v="6066"/>
    <n v="6066"/>
    <m/>
    <n v="0"/>
    <n v="0"/>
    <n v="0"/>
    <n v="589"/>
    <n v="0"/>
    <n v="0"/>
    <n v="0"/>
    <n v="0"/>
    <n v="0"/>
    <n v="589"/>
    <n v="2"/>
  </r>
  <r>
    <x v="0"/>
    <x v="20"/>
    <s v="1"/>
    <s v="01"/>
    <s v="15041RESIN041702021"/>
    <s v="21BL000F"/>
    <n v="6067"/>
    <n v="6067"/>
    <n v="6067"/>
    <n v="6067"/>
    <m/>
    <n v="0"/>
    <n v="0"/>
    <n v="0"/>
    <n v="502"/>
    <n v="0"/>
    <n v="0"/>
    <n v="0"/>
    <n v="0"/>
    <n v="0"/>
    <n v="502"/>
    <n v="2"/>
  </r>
  <r>
    <x v="0"/>
    <x v="20"/>
    <s v="1"/>
    <s v="01"/>
    <s v="15041RESIN041702021"/>
    <s v="21BL000F"/>
    <n v="6068"/>
    <n v="6068"/>
    <n v="6068"/>
    <n v="6068"/>
    <m/>
    <n v="0"/>
    <n v="0"/>
    <n v="0"/>
    <n v="1208.75"/>
    <n v="0"/>
    <n v="0"/>
    <n v="0"/>
    <n v="0"/>
    <n v="0"/>
    <n v="1208.75"/>
    <n v="2"/>
  </r>
  <r>
    <x v="0"/>
    <x v="20"/>
    <s v="1"/>
    <s v="01"/>
    <s v="15041RESIN041702021"/>
    <s v="21BL000F"/>
    <n v="6069"/>
    <n v="6069"/>
    <n v="6069"/>
    <n v="6069"/>
    <m/>
    <n v="0"/>
    <n v="0"/>
    <n v="0"/>
    <n v="635.25"/>
    <n v="0"/>
    <n v="0"/>
    <n v="0"/>
    <n v="0"/>
    <n v="0"/>
    <n v="635.25"/>
    <n v="2"/>
  </r>
  <r>
    <x v="0"/>
    <x v="20"/>
    <s v="1"/>
    <s v="01"/>
    <s v="15041RESIN041702021"/>
    <s v="21BL000F"/>
    <n v="6070"/>
    <n v="6070"/>
    <n v="6070"/>
    <n v="6070"/>
    <m/>
    <n v="0"/>
    <n v="0"/>
    <n v="0"/>
    <n v="110"/>
    <n v="0"/>
    <n v="0"/>
    <n v="0"/>
    <n v="0"/>
    <n v="0"/>
    <n v="110"/>
    <n v="2"/>
  </r>
  <r>
    <x v="0"/>
    <x v="20"/>
    <s v="1"/>
    <s v="01"/>
    <s v="15041RESIN041702021"/>
    <s v="21BL000F"/>
    <n v="6071"/>
    <n v="6071"/>
    <n v="6071"/>
    <n v="6071"/>
    <m/>
    <n v="0"/>
    <n v="0"/>
    <n v="0"/>
    <n v="117.5"/>
    <n v="0"/>
    <n v="0"/>
    <n v="0"/>
    <n v="0"/>
    <n v="0"/>
    <n v="117.5"/>
    <n v="2"/>
  </r>
  <r>
    <x v="0"/>
    <x v="20"/>
    <s v="1"/>
    <s v="01"/>
    <s v="15041RESIN041702021"/>
    <s v="21BL000F"/>
    <n v="6072"/>
    <n v="6072"/>
    <n v="6072"/>
    <n v="6072"/>
    <m/>
    <n v="0"/>
    <n v="0"/>
    <n v="0"/>
    <n v="14.4"/>
    <n v="0"/>
    <n v="0"/>
    <n v="0"/>
    <n v="0"/>
    <n v="0"/>
    <n v="14.4"/>
    <n v="2"/>
  </r>
  <r>
    <x v="0"/>
    <x v="20"/>
    <s v="1"/>
    <s v="01"/>
    <s v="15041RESIN041702021"/>
    <s v="21BL000F"/>
    <n v="6073"/>
    <n v="6073"/>
    <n v="6073"/>
    <n v="6073"/>
    <m/>
    <n v="0"/>
    <n v="0"/>
    <n v="0"/>
    <n v="80"/>
    <n v="0"/>
    <n v="0"/>
    <n v="0"/>
    <n v="0"/>
    <n v="0"/>
    <n v="80"/>
    <n v="2"/>
  </r>
  <r>
    <x v="0"/>
    <x v="20"/>
    <s v="1"/>
    <s v="01"/>
    <s v="15041RESIN041702021"/>
    <s v="21BL000F"/>
    <n v="6074"/>
    <n v="6074"/>
    <n v="6074"/>
    <n v="6074"/>
    <m/>
    <n v="0"/>
    <n v="0"/>
    <n v="0"/>
    <n v="61.5"/>
    <n v="0"/>
    <n v="0"/>
    <n v="0"/>
    <n v="0"/>
    <n v="0"/>
    <n v="61.5"/>
    <n v="2"/>
  </r>
  <r>
    <x v="0"/>
    <x v="20"/>
    <s v="1"/>
    <s v="01"/>
    <s v="15041RESIN041702021"/>
    <s v="21BL000F"/>
    <n v="6075"/>
    <n v="6075"/>
    <n v="6075"/>
    <n v="6075"/>
    <m/>
    <n v="0"/>
    <n v="0"/>
    <n v="0"/>
    <n v="515"/>
    <n v="0"/>
    <n v="0"/>
    <n v="0"/>
    <n v="0"/>
    <n v="0"/>
    <n v="515"/>
    <n v="2"/>
  </r>
  <r>
    <x v="0"/>
    <x v="20"/>
    <s v="1"/>
    <s v="01"/>
    <s v="15041RESIN041702021"/>
    <s v="21BL000F"/>
    <n v="6076"/>
    <n v="6076"/>
    <n v="6076"/>
    <n v="6076"/>
    <m/>
    <n v="0"/>
    <n v="0"/>
    <n v="0"/>
    <n v="60.75"/>
    <n v="0"/>
    <n v="0"/>
    <n v="0"/>
    <n v="0"/>
    <n v="0"/>
    <n v="60.75"/>
    <n v="2"/>
  </r>
  <r>
    <x v="0"/>
    <x v="20"/>
    <s v="1"/>
    <s v="01"/>
    <s v="15041RESIN041702021"/>
    <s v="21BL000F"/>
    <n v="6077"/>
    <n v="6077"/>
    <n v="6077"/>
    <n v="6077"/>
    <m/>
    <n v="0"/>
    <n v="0"/>
    <n v="0"/>
    <n v="13.8"/>
    <n v="0"/>
    <n v="0"/>
    <n v="0"/>
    <n v="0"/>
    <n v="0"/>
    <n v="13.8"/>
    <n v="2"/>
  </r>
  <r>
    <x v="0"/>
    <x v="20"/>
    <s v="1"/>
    <s v="01"/>
    <s v="15041RESIN041702021"/>
    <s v="21BL000F"/>
    <n v="6078"/>
    <n v="6078"/>
    <n v="6078"/>
    <n v="6078"/>
    <m/>
    <n v="0"/>
    <n v="0"/>
    <n v="0"/>
    <n v="106"/>
    <n v="0"/>
    <n v="0"/>
    <n v="0"/>
    <n v="0"/>
    <n v="0"/>
    <n v="106"/>
    <n v="2"/>
  </r>
  <r>
    <x v="0"/>
    <x v="20"/>
    <s v="1"/>
    <s v="01"/>
    <s v="15041RESIN041702021"/>
    <s v="21BL000F"/>
    <n v="6079"/>
    <n v="6079"/>
    <n v="6079"/>
    <n v="6079"/>
    <m/>
    <n v="0"/>
    <n v="0"/>
    <n v="0"/>
    <n v="143.19999999999999"/>
    <n v="0"/>
    <n v="0"/>
    <n v="0"/>
    <n v="0"/>
    <n v="0"/>
    <n v="143.19999999999999"/>
    <n v="2"/>
  </r>
  <r>
    <x v="0"/>
    <x v="20"/>
    <s v="1"/>
    <s v="01"/>
    <s v="15041RESIN041702021"/>
    <s v="21BL000F"/>
    <n v="6080"/>
    <n v="6080"/>
    <n v="6080"/>
    <n v="6080"/>
    <m/>
    <n v="0"/>
    <n v="0"/>
    <n v="0"/>
    <n v="63.75"/>
    <n v="0"/>
    <n v="0"/>
    <n v="0"/>
    <n v="0"/>
    <n v="0"/>
    <n v="63.75"/>
    <n v="2"/>
  </r>
  <r>
    <x v="0"/>
    <x v="20"/>
    <s v="1"/>
    <s v="01"/>
    <s v="15041RESIN041702021"/>
    <s v="21BL000F"/>
    <n v="6081"/>
    <n v="6081"/>
    <n v="6081"/>
    <n v="6081"/>
    <m/>
    <n v="0"/>
    <n v="0"/>
    <n v="0"/>
    <n v="253"/>
    <n v="0"/>
    <n v="0"/>
    <n v="0"/>
    <n v="0"/>
    <n v="0"/>
    <n v="253"/>
    <n v="2"/>
  </r>
  <r>
    <x v="0"/>
    <x v="20"/>
    <s v="1"/>
    <s v="01"/>
    <s v="15041RESIN041702021"/>
    <s v="21BL000F"/>
    <n v="6082"/>
    <n v="6082"/>
    <n v="6082"/>
    <n v="6082"/>
    <m/>
    <n v="0"/>
    <n v="0"/>
    <n v="0"/>
    <n v="67.5"/>
    <n v="0"/>
    <n v="0"/>
    <n v="0"/>
    <n v="0"/>
    <n v="0"/>
    <n v="67.5"/>
    <n v="2"/>
  </r>
  <r>
    <x v="0"/>
    <x v="20"/>
    <s v="1"/>
    <s v="01"/>
    <s v="15041RESIN041702021"/>
    <s v="21BL000F"/>
    <n v="6083"/>
    <n v="6083"/>
    <n v="6083"/>
    <n v="6083"/>
    <m/>
    <n v="0"/>
    <n v="0"/>
    <n v="0"/>
    <n v="48"/>
    <n v="0"/>
    <n v="0"/>
    <n v="0"/>
    <n v="0"/>
    <n v="0"/>
    <n v="48"/>
    <n v="2"/>
  </r>
  <r>
    <x v="0"/>
    <x v="20"/>
    <s v="1"/>
    <s v="01"/>
    <s v="15041RESIN041702021"/>
    <s v="21BL000F"/>
    <n v="6084"/>
    <n v="6084"/>
    <n v="6084"/>
    <n v="6084"/>
    <m/>
    <n v="0"/>
    <n v="0"/>
    <n v="0"/>
    <n v="12.25"/>
    <n v="0"/>
    <n v="0"/>
    <n v="0"/>
    <n v="0"/>
    <n v="0"/>
    <n v="12.25"/>
    <n v="2"/>
  </r>
  <r>
    <x v="0"/>
    <x v="20"/>
    <s v="1"/>
    <s v="01"/>
    <s v="15041RESIN041702021"/>
    <s v="21BL000F"/>
    <n v="6085"/>
    <n v="6085"/>
    <n v="6085"/>
    <n v="6085"/>
    <m/>
    <n v="0"/>
    <n v="0"/>
    <n v="0"/>
    <n v="72.8"/>
    <n v="0"/>
    <n v="0"/>
    <n v="0"/>
    <n v="0"/>
    <n v="0"/>
    <n v="72.8"/>
    <n v="2"/>
  </r>
  <r>
    <x v="0"/>
    <x v="20"/>
    <s v="1"/>
    <s v="01"/>
    <s v="15041RESIN041702021"/>
    <s v="21BL000F"/>
    <n v="6086"/>
    <n v="6086"/>
    <n v="6086"/>
    <n v="6086"/>
    <m/>
    <n v="0"/>
    <n v="0"/>
    <n v="0"/>
    <n v="10"/>
    <n v="0"/>
    <n v="0"/>
    <n v="0"/>
    <n v="0"/>
    <n v="0"/>
    <n v="10"/>
    <n v="2"/>
  </r>
  <r>
    <x v="0"/>
    <x v="20"/>
    <s v="1"/>
    <s v="01"/>
    <s v="15041RESIN041702021"/>
    <s v="21BL000F"/>
    <n v="6087"/>
    <n v="6087"/>
    <n v="6087"/>
    <n v="6087"/>
    <m/>
    <n v="0"/>
    <n v="0"/>
    <n v="0"/>
    <n v="36.549999999999997"/>
    <n v="0"/>
    <n v="0"/>
    <n v="0"/>
    <n v="0"/>
    <n v="0"/>
    <n v="36.549999999999997"/>
    <n v="2"/>
  </r>
  <r>
    <x v="0"/>
    <x v="20"/>
    <s v="1"/>
    <s v="01"/>
    <s v="15041RESIN041702021"/>
    <s v="21BL000F"/>
    <n v="6088"/>
    <n v="6088"/>
    <n v="6088"/>
    <n v="6088"/>
    <m/>
    <n v="0"/>
    <n v="0"/>
    <n v="0"/>
    <n v="273.52999999999997"/>
    <n v="0"/>
    <n v="0"/>
    <n v="0"/>
    <n v="0"/>
    <n v="0"/>
    <n v="273.52999999999997"/>
    <n v="2"/>
  </r>
  <r>
    <x v="0"/>
    <x v="20"/>
    <s v="1"/>
    <s v="01"/>
    <s v="15041RESIN041702021"/>
    <s v="21BL000F"/>
    <n v="6089"/>
    <n v="6089"/>
    <n v="6089"/>
    <n v="6089"/>
    <m/>
    <n v="0"/>
    <n v="0"/>
    <n v="0"/>
    <n v="45.6"/>
    <n v="0"/>
    <n v="0"/>
    <n v="0"/>
    <n v="0"/>
    <n v="0"/>
    <n v="45.6"/>
    <n v="2"/>
  </r>
  <r>
    <x v="0"/>
    <x v="20"/>
    <s v="1"/>
    <s v="01"/>
    <s v="15041RESIN041702021"/>
    <s v="21BL000F"/>
    <n v="6090"/>
    <n v="6090"/>
    <n v="6090"/>
    <n v="6090"/>
    <m/>
    <n v="0"/>
    <n v="0"/>
    <n v="0"/>
    <n v="184"/>
    <n v="0"/>
    <n v="0"/>
    <n v="0"/>
    <n v="0"/>
    <n v="0"/>
    <n v="184"/>
    <n v="2"/>
  </r>
  <r>
    <x v="0"/>
    <x v="20"/>
    <s v="1"/>
    <s v="01"/>
    <s v="15041RESIN041702021"/>
    <s v="21BL000F"/>
    <n v="6091"/>
    <n v="6091"/>
    <n v="6091"/>
    <n v="6091"/>
    <m/>
    <n v="0"/>
    <n v="0"/>
    <n v="0"/>
    <n v="30"/>
    <n v="0"/>
    <n v="0"/>
    <n v="0"/>
    <n v="0"/>
    <n v="0"/>
    <n v="30"/>
    <n v="2"/>
  </r>
  <r>
    <x v="0"/>
    <x v="20"/>
    <s v="1"/>
    <s v="01"/>
    <s v="15041RESIN041702021"/>
    <s v="21BL000F"/>
    <n v="6092"/>
    <n v="6092"/>
    <n v="6092"/>
    <n v="6092"/>
    <m/>
    <n v="0"/>
    <n v="0"/>
    <n v="0"/>
    <n v="8"/>
    <n v="0"/>
    <n v="0"/>
    <n v="0"/>
    <n v="0"/>
    <n v="0"/>
    <n v="8"/>
    <n v="2"/>
  </r>
  <r>
    <x v="0"/>
    <x v="20"/>
    <s v="1"/>
    <s v="01"/>
    <s v="15041RESIN041702021"/>
    <s v="21BL000F"/>
    <n v="6093"/>
    <n v="6093"/>
    <n v="6093"/>
    <n v="6093"/>
    <m/>
    <n v="0"/>
    <n v="0"/>
    <n v="0"/>
    <n v="136"/>
    <n v="0"/>
    <n v="0"/>
    <n v="0"/>
    <n v="0"/>
    <n v="0"/>
    <n v="136"/>
    <n v="2"/>
  </r>
  <r>
    <x v="0"/>
    <x v="20"/>
    <s v="1"/>
    <s v="01"/>
    <s v="15041RESIN041702021"/>
    <s v="21BL000F"/>
    <n v="6094"/>
    <n v="6094"/>
    <n v="6094"/>
    <n v="6094"/>
    <m/>
    <n v="0"/>
    <n v="0"/>
    <n v="0"/>
    <n v="296.14999999999998"/>
    <n v="0"/>
    <n v="0"/>
    <n v="0"/>
    <n v="0"/>
    <n v="0"/>
    <n v="296.14999999999998"/>
    <n v="2"/>
  </r>
  <r>
    <x v="0"/>
    <x v="20"/>
    <s v="1"/>
    <s v="01"/>
    <s v="15041RESIN041702021"/>
    <s v="21BL000F"/>
    <n v="6095"/>
    <n v="6095"/>
    <n v="6095"/>
    <n v="6095"/>
    <m/>
    <n v="0"/>
    <n v="0"/>
    <n v="0"/>
    <n v="96"/>
    <n v="0"/>
    <n v="0"/>
    <n v="0"/>
    <n v="0"/>
    <n v="0"/>
    <n v="96"/>
    <n v="2"/>
  </r>
  <r>
    <x v="0"/>
    <x v="20"/>
    <s v="1"/>
    <s v="01"/>
    <s v="15041RESIN041702021"/>
    <s v="21BL000F"/>
    <n v="6096"/>
    <n v="6096"/>
    <n v="6096"/>
    <n v="6096"/>
    <m/>
    <n v="0"/>
    <n v="0"/>
    <n v="0"/>
    <n v="50"/>
    <n v="0"/>
    <n v="0"/>
    <n v="0"/>
    <n v="0"/>
    <n v="0"/>
    <n v="50"/>
    <n v="2"/>
  </r>
  <r>
    <x v="0"/>
    <x v="20"/>
    <s v="1"/>
    <s v="01"/>
    <s v="15041RESIN041702021"/>
    <s v="21BL000F"/>
    <n v="6097"/>
    <n v="6097"/>
    <n v="6097"/>
    <n v="6097"/>
    <m/>
    <n v="0"/>
    <n v="0"/>
    <n v="0"/>
    <n v="30.25"/>
    <n v="0"/>
    <n v="0"/>
    <n v="0"/>
    <n v="0"/>
    <n v="0"/>
    <n v="30.25"/>
    <n v="2"/>
  </r>
  <r>
    <x v="0"/>
    <x v="20"/>
    <s v="1"/>
    <s v="01"/>
    <s v="15041RESIN041702021"/>
    <s v="21BL000F"/>
    <n v="6098"/>
    <n v="6098"/>
    <n v="6098"/>
    <n v="6098"/>
    <m/>
    <n v="0"/>
    <n v="0"/>
    <n v="0"/>
    <n v="475"/>
    <n v="0"/>
    <n v="0"/>
    <n v="0"/>
    <n v="0"/>
    <n v="0"/>
    <n v="475"/>
    <n v="2"/>
  </r>
  <r>
    <x v="0"/>
    <x v="20"/>
    <s v="1"/>
    <s v="01"/>
    <s v="15041RESIN041702021"/>
    <s v="21BL000F"/>
    <n v="6099"/>
    <n v="6099"/>
    <n v="6099"/>
    <n v="6099"/>
    <m/>
    <n v="0"/>
    <n v="0"/>
    <n v="0"/>
    <n v="559"/>
    <n v="0"/>
    <n v="0"/>
    <n v="0"/>
    <n v="0"/>
    <n v="0"/>
    <n v="559"/>
    <n v="2"/>
  </r>
  <r>
    <x v="0"/>
    <x v="20"/>
    <s v="1"/>
    <s v="01"/>
    <s v="15041RESIN041702021"/>
    <s v="21BL000F"/>
    <n v="6100"/>
    <n v="6100"/>
    <n v="6100"/>
    <n v="6100"/>
    <m/>
    <n v="0"/>
    <n v="0"/>
    <n v="0"/>
    <n v="0"/>
    <n v="0"/>
    <n v="0"/>
    <n v="0"/>
    <n v="0"/>
    <n v="0"/>
    <n v="0"/>
    <n v="2"/>
  </r>
  <r>
    <x v="0"/>
    <x v="21"/>
    <s v="1"/>
    <s v="01"/>
    <s v="15041RESIN041702021"/>
    <s v="21BL000F"/>
    <n v="6101"/>
    <n v="6101"/>
    <n v="6101"/>
    <n v="6101"/>
    <m/>
    <n v="0"/>
    <n v="0"/>
    <n v="0"/>
    <n v="629"/>
    <n v="0"/>
    <n v="0"/>
    <n v="0"/>
    <n v="0"/>
    <n v="0"/>
    <n v="629"/>
    <n v="2"/>
  </r>
  <r>
    <x v="0"/>
    <x v="21"/>
    <s v="1"/>
    <s v="01"/>
    <s v="15041RESIN041702021"/>
    <s v="21BL000F"/>
    <n v="6102"/>
    <n v="6102"/>
    <n v="6102"/>
    <n v="6102"/>
    <m/>
    <n v="0"/>
    <n v="0"/>
    <n v="0"/>
    <n v="526"/>
    <n v="0"/>
    <n v="0"/>
    <n v="0"/>
    <n v="0"/>
    <n v="0"/>
    <n v="526"/>
    <n v="2"/>
  </r>
  <r>
    <x v="0"/>
    <x v="21"/>
    <s v="1"/>
    <s v="01"/>
    <s v="15041RESIN041702021"/>
    <s v="21BL000F"/>
    <n v="6103"/>
    <n v="6103"/>
    <n v="6103"/>
    <n v="6103"/>
    <m/>
    <n v="0"/>
    <n v="0"/>
    <n v="0"/>
    <n v="310"/>
    <n v="0"/>
    <n v="0"/>
    <n v="0"/>
    <n v="0"/>
    <n v="0"/>
    <n v="310"/>
    <n v="2"/>
  </r>
  <r>
    <x v="0"/>
    <x v="21"/>
    <s v="1"/>
    <s v="01"/>
    <s v="15041RESIN041702021"/>
    <s v="21BL000F"/>
    <n v="6104"/>
    <n v="6104"/>
    <n v="6104"/>
    <n v="6104"/>
    <m/>
    <n v="0"/>
    <n v="0"/>
    <n v="0"/>
    <n v="3.2"/>
    <n v="0"/>
    <n v="0"/>
    <n v="0"/>
    <n v="0"/>
    <n v="0"/>
    <n v="3.2"/>
    <n v="2"/>
  </r>
  <r>
    <x v="0"/>
    <x v="21"/>
    <s v="1"/>
    <s v="01"/>
    <s v="15041RESIN041702021"/>
    <s v="21BL000F"/>
    <n v="6105"/>
    <n v="6105"/>
    <n v="6105"/>
    <n v="6105"/>
    <m/>
    <n v="0"/>
    <n v="0"/>
    <n v="0"/>
    <n v="65.05"/>
    <n v="0"/>
    <n v="0"/>
    <n v="0"/>
    <n v="0"/>
    <n v="0"/>
    <n v="65.05"/>
    <n v="2"/>
  </r>
  <r>
    <x v="0"/>
    <x v="21"/>
    <s v="1"/>
    <s v="01"/>
    <s v="15041RESIN041702021"/>
    <s v="21BL000F"/>
    <n v="6106"/>
    <n v="6106"/>
    <n v="6106"/>
    <n v="6106"/>
    <m/>
    <n v="0"/>
    <n v="0"/>
    <n v="0"/>
    <n v="28.5"/>
    <n v="0"/>
    <n v="0"/>
    <n v="0"/>
    <n v="0"/>
    <n v="0"/>
    <n v="28.5"/>
    <n v="2"/>
  </r>
  <r>
    <x v="0"/>
    <x v="21"/>
    <s v="1"/>
    <s v="01"/>
    <s v="15041RESIN041702021"/>
    <s v="21BL000F"/>
    <n v="6107"/>
    <n v="6107"/>
    <n v="6107"/>
    <n v="6107"/>
    <m/>
    <n v="0"/>
    <n v="0"/>
    <n v="0"/>
    <n v="28.5"/>
    <n v="0"/>
    <n v="0"/>
    <n v="0"/>
    <n v="0"/>
    <n v="0"/>
    <n v="28.5"/>
    <n v="2"/>
  </r>
  <r>
    <x v="0"/>
    <x v="21"/>
    <s v="1"/>
    <s v="01"/>
    <s v="15041RESIN041702021"/>
    <s v="21BL000F"/>
    <n v="6108"/>
    <n v="6108"/>
    <n v="6108"/>
    <n v="6108"/>
    <m/>
    <n v="0"/>
    <n v="0"/>
    <n v="0"/>
    <n v="945"/>
    <n v="0"/>
    <n v="0"/>
    <n v="0"/>
    <n v="0"/>
    <n v="0"/>
    <n v="945"/>
    <n v="2"/>
  </r>
  <r>
    <x v="0"/>
    <x v="21"/>
    <s v="1"/>
    <s v="01"/>
    <s v="15041RESIN041702021"/>
    <s v="21BL000F"/>
    <n v="6109"/>
    <n v="6109"/>
    <n v="6109"/>
    <n v="6109"/>
    <m/>
    <n v="0"/>
    <n v="0"/>
    <n v="0"/>
    <n v="100"/>
    <n v="0"/>
    <n v="0"/>
    <n v="0"/>
    <n v="0"/>
    <n v="0"/>
    <n v="100"/>
    <n v="2"/>
  </r>
  <r>
    <x v="0"/>
    <x v="21"/>
    <s v="1"/>
    <s v="01"/>
    <s v="15041RESIN041702021"/>
    <s v="21BL000F"/>
    <n v="6110"/>
    <n v="6110"/>
    <n v="6110"/>
    <n v="6110"/>
    <m/>
    <n v="0"/>
    <n v="0"/>
    <n v="0"/>
    <n v="48.54"/>
    <n v="0"/>
    <n v="0"/>
    <n v="0"/>
    <n v="0"/>
    <n v="0"/>
    <n v="48.54"/>
    <n v="2"/>
  </r>
  <r>
    <x v="0"/>
    <x v="21"/>
    <s v="1"/>
    <s v="01"/>
    <s v="15041RESIN041702021"/>
    <s v="21BL000F"/>
    <n v="6111"/>
    <n v="6111"/>
    <n v="6111"/>
    <n v="6111"/>
    <m/>
    <n v="0"/>
    <n v="0"/>
    <n v="0"/>
    <n v="4.05"/>
    <n v="0"/>
    <n v="0"/>
    <n v="0"/>
    <n v="0"/>
    <n v="0"/>
    <n v="4.05"/>
    <n v="2"/>
  </r>
  <r>
    <x v="0"/>
    <x v="21"/>
    <s v="1"/>
    <s v="01"/>
    <s v="15041RESIN041702021"/>
    <s v="21BL000F"/>
    <n v="6112"/>
    <n v="6112"/>
    <n v="6112"/>
    <n v="6112"/>
    <m/>
    <n v="0"/>
    <n v="0"/>
    <n v="0"/>
    <n v="67.900000000000006"/>
    <n v="0"/>
    <n v="0"/>
    <n v="0"/>
    <n v="0"/>
    <n v="0"/>
    <n v="67.900000000000006"/>
    <n v="2"/>
  </r>
  <r>
    <x v="0"/>
    <x v="21"/>
    <s v="1"/>
    <s v="01"/>
    <s v="15041RESIN041702021"/>
    <s v="21BL000F"/>
    <n v="6113"/>
    <n v="6113"/>
    <n v="6113"/>
    <n v="6113"/>
    <m/>
    <n v="0"/>
    <n v="0"/>
    <n v="0"/>
    <n v="14"/>
    <n v="0"/>
    <n v="0"/>
    <n v="0"/>
    <n v="0"/>
    <n v="0"/>
    <n v="14"/>
    <n v="2"/>
  </r>
  <r>
    <x v="0"/>
    <x v="21"/>
    <s v="1"/>
    <s v="01"/>
    <s v="15041RESIN041702021"/>
    <s v="21BL000F"/>
    <n v="6114"/>
    <n v="6114"/>
    <n v="6114"/>
    <n v="6114"/>
    <m/>
    <n v="0"/>
    <n v="0"/>
    <n v="0"/>
    <n v="538.9"/>
    <n v="0"/>
    <n v="0"/>
    <n v="0"/>
    <n v="0"/>
    <n v="0"/>
    <n v="538.9"/>
    <n v="2"/>
  </r>
  <r>
    <x v="0"/>
    <x v="21"/>
    <s v="1"/>
    <s v="01"/>
    <s v="15041RESIN041702021"/>
    <s v="21BL000F"/>
    <n v="6115"/>
    <n v="6115"/>
    <n v="6115"/>
    <n v="6115"/>
    <m/>
    <n v="0"/>
    <n v="0"/>
    <n v="0"/>
    <n v="35"/>
    <n v="0"/>
    <n v="0"/>
    <n v="0"/>
    <n v="0"/>
    <n v="0"/>
    <n v="35"/>
    <n v="2"/>
  </r>
  <r>
    <x v="0"/>
    <x v="21"/>
    <s v="1"/>
    <s v="01"/>
    <s v="15041RESIN041702021"/>
    <s v="21BL000F"/>
    <n v="6116"/>
    <n v="6116"/>
    <n v="6116"/>
    <n v="6116"/>
    <m/>
    <n v="0"/>
    <n v="0"/>
    <n v="0"/>
    <n v="7.5"/>
    <n v="0"/>
    <n v="0"/>
    <n v="0"/>
    <n v="0"/>
    <n v="0"/>
    <n v="7.5"/>
    <n v="2"/>
  </r>
  <r>
    <x v="0"/>
    <x v="21"/>
    <s v="1"/>
    <s v="01"/>
    <s v="15041RESIN041702021"/>
    <s v="21BL000F"/>
    <n v="6117"/>
    <n v="6117"/>
    <n v="6117"/>
    <n v="6117"/>
    <m/>
    <n v="0"/>
    <n v="0"/>
    <n v="0"/>
    <n v="33"/>
    <n v="0"/>
    <n v="0"/>
    <n v="0"/>
    <n v="0"/>
    <n v="0"/>
    <n v="33"/>
    <n v="2"/>
  </r>
  <r>
    <x v="0"/>
    <x v="21"/>
    <s v="1"/>
    <s v="01"/>
    <s v="15041RESIN041702021"/>
    <s v="21BL000F"/>
    <n v="6118"/>
    <n v="6118"/>
    <n v="6118"/>
    <n v="6118"/>
    <m/>
    <n v="0"/>
    <n v="0"/>
    <n v="0"/>
    <n v="32"/>
    <n v="0"/>
    <n v="0"/>
    <n v="0"/>
    <n v="0"/>
    <n v="0"/>
    <n v="32"/>
    <n v="2"/>
  </r>
  <r>
    <x v="0"/>
    <x v="21"/>
    <s v="1"/>
    <s v="01"/>
    <s v="15041RESIN041702021"/>
    <s v="21BL000F"/>
    <n v="6119"/>
    <n v="6119"/>
    <n v="6119"/>
    <n v="6119"/>
    <m/>
    <n v="0"/>
    <n v="0"/>
    <n v="0"/>
    <n v="245"/>
    <n v="0"/>
    <n v="0"/>
    <n v="0"/>
    <n v="0"/>
    <n v="0"/>
    <n v="245"/>
    <n v="2"/>
  </r>
  <r>
    <x v="0"/>
    <x v="22"/>
    <s v="1"/>
    <s v="01"/>
    <s v="15041RESIN041702021"/>
    <s v="21BL000F"/>
    <n v="6120"/>
    <n v="6120"/>
    <n v="6120"/>
    <n v="6120"/>
    <m/>
    <n v="0"/>
    <n v="0"/>
    <n v="0"/>
    <n v="13.34"/>
    <n v="0"/>
    <n v="0"/>
    <n v="0"/>
    <n v="0"/>
    <n v="0"/>
    <n v="13.34"/>
    <n v="2"/>
  </r>
  <r>
    <x v="0"/>
    <x v="22"/>
    <s v="1"/>
    <s v="01"/>
    <s v="15041RESIN041702021"/>
    <s v="21BL000F"/>
    <n v="6121"/>
    <n v="6121"/>
    <n v="6121"/>
    <n v="6121"/>
    <m/>
    <n v="0"/>
    <n v="0"/>
    <n v="0"/>
    <n v="7.5"/>
    <n v="0"/>
    <n v="0"/>
    <n v="0"/>
    <n v="0"/>
    <n v="0"/>
    <n v="7.5"/>
    <n v="2"/>
  </r>
  <r>
    <x v="0"/>
    <x v="22"/>
    <s v="1"/>
    <s v="01"/>
    <s v="15041RESIN041702021"/>
    <s v="21BL000F"/>
    <n v="6122"/>
    <n v="6122"/>
    <n v="6122"/>
    <n v="6122"/>
    <m/>
    <n v="0"/>
    <n v="0"/>
    <n v="0"/>
    <n v="66"/>
    <n v="0"/>
    <n v="0"/>
    <n v="0"/>
    <n v="0"/>
    <n v="0"/>
    <n v="66"/>
    <n v="2"/>
  </r>
  <r>
    <x v="0"/>
    <x v="22"/>
    <s v="1"/>
    <s v="01"/>
    <s v="15041RESIN041702021"/>
    <s v="21BL000F"/>
    <n v="6123"/>
    <n v="6123"/>
    <n v="6123"/>
    <n v="6123"/>
    <m/>
    <n v="0"/>
    <n v="0"/>
    <n v="0"/>
    <n v="9"/>
    <n v="0"/>
    <n v="0"/>
    <n v="0"/>
    <n v="0"/>
    <n v="0"/>
    <n v="9"/>
    <n v="2"/>
  </r>
  <r>
    <x v="0"/>
    <x v="22"/>
    <s v="1"/>
    <s v="01"/>
    <s v="15041RESIN041702021"/>
    <s v="21BL000F"/>
    <n v="6124"/>
    <n v="6124"/>
    <n v="6124"/>
    <n v="6124"/>
    <m/>
    <n v="0"/>
    <n v="0"/>
    <n v="0"/>
    <n v="545"/>
    <n v="0"/>
    <n v="0"/>
    <n v="0"/>
    <n v="0"/>
    <n v="0"/>
    <n v="545"/>
    <n v="2"/>
  </r>
  <r>
    <x v="0"/>
    <x v="22"/>
    <s v="1"/>
    <s v="01"/>
    <s v="15041RESIN041702021"/>
    <s v="21BL000F"/>
    <n v="6125"/>
    <n v="6125"/>
    <n v="6125"/>
    <n v="6125"/>
    <m/>
    <n v="0"/>
    <n v="0"/>
    <n v="0"/>
    <n v="45"/>
    <n v="0"/>
    <n v="0"/>
    <n v="0"/>
    <n v="0"/>
    <n v="0"/>
    <n v="45"/>
    <n v="2"/>
  </r>
  <r>
    <x v="0"/>
    <x v="22"/>
    <s v="1"/>
    <s v="01"/>
    <s v="15041RESIN041702021"/>
    <s v="21BL000F"/>
    <n v="6126"/>
    <n v="6126"/>
    <n v="6126"/>
    <n v="6126"/>
    <m/>
    <n v="0"/>
    <n v="0"/>
    <n v="0"/>
    <n v="383.5"/>
    <n v="0"/>
    <n v="0"/>
    <n v="0"/>
    <n v="0"/>
    <n v="0"/>
    <n v="383.5"/>
    <n v="2"/>
  </r>
  <r>
    <x v="0"/>
    <x v="22"/>
    <s v="1"/>
    <s v="01"/>
    <s v="15041RESIN041702021"/>
    <s v="21BL000F"/>
    <n v="6127"/>
    <n v="6127"/>
    <n v="6127"/>
    <n v="6127"/>
    <m/>
    <n v="0"/>
    <n v="0"/>
    <n v="0"/>
    <n v="266.7"/>
    <n v="0"/>
    <n v="0"/>
    <n v="0"/>
    <n v="0"/>
    <n v="0"/>
    <n v="266.7"/>
    <n v="2"/>
  </r>
  <r>
    <x v="0"/>
    <x v="22"/>
    <s v="1"/>
    <s v="01"/>
    <s v="15041RESIN041702021"/>
    <s v="21BL000F"/>
    <n v="6128"/>
    <n v="6128"/>
    <n v="6128"/>
    <n v="6128"/>
    <m/>
    <n v="0"/>
    <n v="0"/>
    <n v="0"/>
    <n v="9"/>
    <n v="0"/>
    <n v="0"/>
    <n v="0"/>
    <n v="0"/>
    <n v="0"/>
    <n v="9"/>
    <n v="2"/>
  </r>
  <r>
    <x v="0"/>
    <x v="22"/>
    <s v="1"/>
    <s v="01"/>
    <s v="15041RESIN041702021"/>
    <s v="21BL000F"/>
    <n v="6129"/>
    <n v="6129"/>
    <n v="6129"/>
    <n v="6129"/>
    <m/>
    <n v="0"/>
    <n v="0"/>
    <n v="0"/>
    <n v="37.75"/>
    <n v="0"/>
    <n v="0"/>
    <n v="0"/>
    <n v="0"/>
    <n v="0"/>
    <n v="37.75"/>
    <n v="2"/>
  </r>
  <r>
    <x v="0"/>
    <x v="22"/>
    <s v="1"/>
    <s v="01"/>
    <s v="15041RESIN041702021"/>
    <s v="21BL000F"/>
    <n v="6130"/>
    <n v="6130"/>
    <n v="6130"/>
    <n v="6130"/>
    <m/>
    <n v="0"/>
    <n v="0"/>
    <n v="0"/>
    <n v="160.19999999999999"/>
    <n v="0"/>
    <n v="0"/>
    <n v="0"/>
    <n v="0"/>
    <n v="0"/>
    <n v="160.19999999999999"/>
    <n v="2"/>
  </r>
  <r>
    <x v="0"/>
    <x v="22"/>
    <s v="1"/>
    <s v="01"/>
    <s v="15041RESIN041702021"/>
    <s v="21BL000F"/>
    <n v="6131"/>
    <n v="6131"/>
    <n v="6131"/>
    <n v="6131"/>
    <m/>
    <n v="0"/>
    <n v="0"/>
    <n v="0"/>
    <n v="85.99"/>
    <n v="0"/>
    <n v="0"/>
    <n v="0"/>
    <n v="0"/>
    <n v="0"/>
    <n v="85.99"/>
    <n v="2"/>
  </r>
  <r>
    <x v="0"/>
    <x v="22"/>
    <s v="1"/>
    <s v="01"/>
    <s v="15041RESIN041702021"/>
    <s v="21BL000F"/>
    <n v="6132"/>
    <n v="6132"/>
    <n v="6132"/>
    <n v="6132"/>
    <m/>
    <n v="0"/>
    <n v="0"/>
    <n v="0"/>
    <n v="37.200000000000003"/>
    <n v="0"/>
    <n v="0"/>
    <n v="0"/>
    <n v="0"/>
    <n v="0"/>
    <n v="37.200000000000003"/>
    <n v="2"/>
  </r>
  <r>
    <x v="0"/>
    <x v="23"/>
    <s v="1"/>
    <s v="01"/>
    <s v="15041RESIN041702021"/>
    <s v="21BL000F"/>
    <n v="6133"/>
    <n v="6133"/>
    <n v="6133"/>
    <n v="6133"/>
    <m/>
    <n v="0"/>
    <n v="0"/>
    <n v="0"/>
    <n v="45"/>
    <n v="0"/>
    <n v="0"/>
    <n v="0"/>
    <n v="0"/>
    <n v="0"/>
    <n v="45"/>
    <n v="2"/>
  </r>
  <r>
    <x v="0"/>
    <x v="23"/>
    <s v="1"/>
    <s v="01"/>
    <s v="15041RESIN041702021"/>
    <s v="21BL000F"/>
    <n v="6134"/>
    <n v="6134"/>
    <n v="6134"/>
    <n v="6134"/>
    <m/>
    <n v="0"/>
    <n v="0"/>
    <n v="0"/>
    <n v="86.6"/>
    <n v="0"/>
    <n v="0"/>
    <n v="0"/>
    <n v="0"/>
    <n v="0"/>
    <n v="86.6"/>
    <n v="2"/>
  </r>
  <r>
    <x v="0"/>
    <x v="23"/>
    <s v="1"/>
    <s v="01"/>
    <s v="15041RESIN041702021"/>
    <s v="21BL000F"/>
    <n v="6135"/>
    <n v="6135"/>
    <n v="6135"/>
    <n v="6135"/>
    <m/>
    <n v="0"/>
    <n v="0"/>
    <n v="0"/>
    <n v="105"/>
    <n v="0"/>
    <n v="0"/>
    <n v="0"/>
    <n v="0"/>
    <n v="0"/>
    <n v="105"/>
    <n v="2"/>
  </r>
  <r>
    <x v="0"/>
    <x v="23"/>
    <s v="1"/>
    <s v="01"/>
    <s v="15041RESIN041702021"/>
    <s v="21BL000F"/>
    <n v="6136"/>
    <n v="6136"/>
    <n v="6136"/>
    <n v="6136"/>
    <m/>
    <n v="0"/>
    <n v="0"/>
    <n v="0"/>
    <n v="6.1"/>
    <n v="0"/>
    <n v="0"/>
    <n v="0"/>
    <n v="0"/>
    <n v="0"/>
    <n v="6.1"/>
    <n v="2"/>
  </r>
  <r>
    <x v="0"/>
    <x v="23"/>
    <s v="1"/>
    <s v="01"/>
    <s v="15041RESIN041702021"/>
    <s v="21BL000F"/>
    <n v="6137"/>
    <n v="6137"/>
    <n v="6137"/>
    <n v="6137"/>
    <m/>
    <n v="0"/>
    <n v="0"/>
    <n v="0"/>
    <n v="480"/>
    <n v="0"/>
    <n v="0"/>
    <n v="0"/>
    <n v="0"/>
    <n v="0"/>
    <n v="480"/>
    <n v="2"/>
  </r>
  <r>
    <x v="0"/>
    <x v="23"/>
    <s v="1"/>
    <s v="01"/>
    <s v="15041RESIN041702021"/>
    <s v="21BL000F"/>
    <n v="6138"/>
    <n v="6138"/>
    <n v="6138"/>
    <n v="6138"/>
    <m/>
    <n v="0"/>
    <n v="0"/>
    <n v="0"/>
    <n v="94.5"/>
    <n v="0"/>
    <n v="0"/>
    <n v="0"/>
    <n v="0"/>
    <n v="0"/>
    <n v="94.5"/>
    <n v="2"/>
  </r>
  <r>
    <x v="0"/>
    <x v="23"/>
    <s v="1"/>
    <s v="01"/>
    <s v="15041RESIN041702021"/>
    <s v="21BL000F"/>
    <n v="6139"/>
    <n v="6139"/>
    <n v="6139"/>
    <n v="6139"/>
    <m/>
    <n v="0"/>
    <n v="0"/>
    <n v="0"/>
    <n v="396.6"/>
    <n v="0"/>
    <n v="0"/>
    <n v="0"/>
    <n v="0"/>
    <n v="0"/>
    <n v="396.6"/>
    <n v="2"/>
  </r>
  <r>
    <x v="0"/>
    <x v="23"/>
    <s v="1"/>
    <s v="01"/>
    <s v="15041RESIN041702021"/>
    <s v="21BL000F"/>
    <n v="6140"/>
    <n v="6140"/>
    <n v="6140"/>
    <n v="6140"/>
    <m/>
    <n v="0"/>
    <n v="0"/>
    <n v="0"/>
    <n v="102.5"/>
    <n v="0"/>
    <n v="0"/>
    <n v="0"/>
    <n v="0"/>
    <n v="0"/>
    <n v="102.5"/>
    <n v="2"/>
  </r>
  <r>
    <x v="0"/>
    <x v="23"/>
    <s v="1"/>
    <s v="01"/>
    <s v="15041RESIN041702021"/>
    <s v="21BL000F"/>
    <n v="6141"/>
    <n v="6141"/>
    <n v="6141"/>
    <n v="6141"/>
    <m/>
    <n v="0"/>
    <n v="0"/>
    <n v="0"/>
    <n v="532"/>
    <n v="0"/>
    <n v="0"/>
    <n v="0"/>
    <n v="0"/>
    <n v="0"/>
    <n v="532"/>
    <n v="2"/>
  </r>
  <r>
    <x v="0"/>
    <x v="23"/>
    <s v="1"/>
    <s v="01"/>
    <s v="15041RESIN041702021"/>
    <s v="21BL000F"/>
    <n v="6142"/>
    <n v="6142"/>
    <n v="6142"/>
    <n v="6142"/>
    <m/>
    <n v="0"/>
    <n v="0"/>
    <n v="0"/>
    <n v="256"/>
    <n v="0"/>
    <n v="0"/>
    <n v="0"/>
    <n v="0"/>
    <n v="0"/>
    <n v="256"/>
    <n v="2"/>
  </r>
  <r>
    <x v="0"/>
    <x v="23"/>
    <s v="1"/>
    <s v="01"/>
    <s v="15041RESIN041702021"/>
    <s v="21BL000F"/>
    <n v="6143"/>
    <n v="6143"/>
    <n v="6143"/>
    <n v="6143"/>
    <m/>
    <n v="0"/>
    <n v="0"/>
    <n v="0"/>
    <n v="19.2"/>
    <n v="0"/>
    <n v="0"/>
    <n v="0"/>
    <n v="0"/>
    <n v="0"/>
    <n v="19.2"/>
    <n v="2"/>
  </r>
  <r>
    <x v="0"/>
    <x v="23"/>
    <s v="1"/>
    <s v="01"/>
    <s v="15041RESIN041702021"/>
    <s v="21BL000F"/>
    <n v="6144"/>
    <n v="6144"/>
    <n v="6144"/>
    <n v="6144"/>
    <m/>
    <n v="0"/>
    <n v="0"/>
    <n v="0"/>
    <n v="100"/>
    <n v="0"/>
    <n v="0"/>
    <n v="0"/>
    <n v="0"/>
    <n v="0"/>
    <n v="100"/>
    <n v="2"/>
  </r>
  <r>
    <x v="0"/>
    <x v="23"/>
    <s v="1"/>
    <s v="01"/>
    <s v="15041RESIN041702021"/>
    <s v="21BL000F"/>
    <n v="6145"/>
    <n v="6145"/>
    <n v="6145"/>
    <n v="6145"/>
    <m/>
    <n v="0"/>
    <n v="0"/>
    <n v="0"/>
    <n v="84"/>
    <n v="0"/>
    <n v="0"/>
    <n v="0"/>
    <n v="0"/>
    <n v="0"/>
    <n v="84"/>
    <n v="2"/>
  </r>
  <r>
    <x v="0"/>
    <x v="23"/>
    <s v="1"/>
    <s v="01"/>
    <s v="15041RESIN041702021"/>
    <s v="21BL000F"/>
    <n v="6146"/>
    <n v="6146"/>
    <n v="6146"/>
    <n v="6146"/>
    <m/>
    <n v="0"/>
    <n v="0"/>
    <n v="0"/>
    <n v="56"/>
    <n v="0"/>
    <n v="0"/>
    <n v="0"/>
    <n v="0"/>
    <n v="0"/>
    <n v="56"/>
    <n v="2"/>
  </r>
  <r>
    <x v="0"/>
    <x v="23"/>
    <s v="1"/>
    <s v="01"/>
    <s v="15041RESIN041702021"/>
    <s v="21BL000F"/>
    <n v="6147"/>
    <n v="6147"/>
    <n v="6147"/>
    <n v="6147"/>
    <m/>
    <n v="0"/>
    <n v="0"/>
    <n v="0"/>
    <n v="152"/>
    <n v="0"/>
    <n v="0"/>
    <n v="0"/>
    <n v="0"/>
    <n v="0"/>
    <n v="152"/>
    <n v="2"/>
  </r>
  <r>
    <x v="0"/>
    <x v="23"/>
    <s v="1"/>
    <s v="01"/>
    <s v="15041RESIN041702021"/>
    <s v="21BL000F"/>
    <n v="6148"/>
    <n v="6148"/>
    <n v="6148"/>
    <n v="6148"/>
    <m/>
    <n v="0"/>
    <n v="0"/>
    <n v="0"/>
    <n v="10.199999999999999"/>
    <n v="0"/>
    <n v="0"/>
    <n v="0"/>
    <n v="0"/>
    <n v="0"/>
    <n v="10.199999999999999"/>
    <n v="2"/>
  </r>
  <r>
    <x v="0"/>
    <x v="23"/>
    <s v="1"/>
    <s v="01"/>
    <s v="15041RESIN041702021"/>
    <s v="21BL000F"/>
    <n v="6149"/>
    <n v="6149"/>
    <n v="6149"/>
    <n v="6149"/>
    <m/>
    <n v="0"/>
    <n v="0"/>
    <n v="0"/>
    <n v="40"/>
    <n v="0"/>
    <n v="0"/>
    <n v="0"/>
    <n v="0"/>
    <n v="0"/>
    <n v="40"/>
    <n v="2"/>
  </r>
  <r>
    <x v="0"/>
    <x v="23"/>
    <s v="1"/>
    <s v="01"/>
    <s v="15041RESIN041702021"/>
    <s v="21BL000F"/>
    <n v="6150"/>
    <n v="6150"/>
    <n v="6150"/>
    <n v="6150"/>
    <m/>
    <n v="0"/>
    <n v="0"/>
    <n v="0"/>
    <n v="44.16"/>
    <n v="0"/>
    <n v="0"/>
    <n v="0"/>
    <n v="0"/>
    <n v="0"/>
    <n v="44.16"/>
    <n v="2"/>
  </r>
  <r>
    <x v="0"/>
    <x v="23"/>
    <s v="1"/>
    <s v="01"/>
    <s v="15041RESIN041702021"/>
    <s v="21BL000F"/>
    <n v="6151"/>
    <n v="6151"/>
    <n v="6151"/>
    <n v="6151"/>
    <m/>
    <n v="0"/>
    <n v="0"/>
    <n v="0"/>
    <n v="50"/>
    <n v="0"/>
    <n v="0"/>
    <n v="0"/>
    <n v="0"/>
    <n v="0"/>
    <n v="50"/>
    <n v="2"/>
  </r>
  <r>
    <x v="0"/>
    <x v="23"/>
    <s v="1"/>
    <s v="01"/>
    <s v="15041RESIN041702021"/>
    <s v="21BL000F"/>
    <n v="6152"/>
    <n v="6152"/>
    <n v="6152"/>
    <n v="6152"/>
    <m/>
    <n v="0"/>
    <n v="0"/>
    <n v="0"/>
    <n v="375"/>
    <n v="0"/>
    <n v="0"/>
    <n v="0"/>
    <n v="0"/>
    <n v="0"/>
    <n v="375"/>
    <n v="2"/>
  </r>
  <r>
    <x v="0"/>
    <x v="23"/>
    <s v="1"/>
    <s v="01"/>
    <s v="15041RESIN041702021"/>
    <s v="21BL000F"/>
    <n v="6153"/>
    <n v="6153"/>
    <n v="6153"/>
    <n v="6153"/>
    <m/>
    <n v="0"/>
    <n v="0"/>
    <n v="0"/>
    <n v="86"/>
    <n v="0"/>
    <n v="0"/>
    <n v="0"/>
    <n v="0"/>
    <n v="0"/>
    <n v="86"/>
    <n v="2"/>
  </r>
  <r>
    <x v="0"/>
    <x v="23"/>
    <s v="1"/>
    <s v="01"/>
    <s v="15041RESIN041702021"/>
    <s v="21BL000F"/>
    <n v="6154"/>
    <n v="6154"/>
    <n v="6154"/>
    <n v="6154"/>
    <m/>
    <n v="0"/>
    <n v="0"/>
    <n v="0"/>
    <n v="20"/>
    <n v="0"/>
    <n v="0"/>
    <n v="0"/>
    <n v="0"/>
    <n v="0"/>
    <n v="20"/>
    <n v="2"/>
  </r>
  <r>
    <x v="0"/>
    <x v="23"/>
    <s v="1"/>
    <s v="01"/>
    <s v="15041RESIN041702021"/>
    <s v="21BL000F"/>
    <n v="6155"/>
    <n v="6155"/>
    <n v="6155"/>
    <n v="6155"/>
    <m/>
    <n v="0"/>
    <n v="0"/>
    <n v="0"/>
    <n v="3.78"/>
    <n v="0"/>
    <n v="0"/>
    <n v="0"/>
    <n v="0"/>
    <n v="0"/>
    <n v="3.78"/>
    <n v="2"/>
  </r>
  <r>
    <x v="0"/>
    <x v="23"/>
    <s v="1"/>
    <s v="01"/>
    <s v="15041RESIN041702021"/>
    <s v="21BL000F"/>
    <n v="6156"/>
    <n v="6156"/>
    <n v="6156"/>
    <n v="6156"/>
    <m/>
    <n v="0"/>
    <n v="0"/>
    <n v="0"/>
    <n v="435"/>
    <n v="0"/>
    <n v="0"/>
    <n v="0"/>
    <n v="0"/>
    <n v="0"/>
    <n v="435"/>
    <n v="2"/>
  </r>
  <r>
    <x v="0"/>
    <x v="23"/>
    <s v="1"/>
    <s v="01"/>
    <s v="15041RESIN041702021"/>
    <s v="21BL000F"/>
    <n v="6157"/>
    <n v="6157"/>
    <n v="6157"/>
    <n v="6157"/>
    <m/>
    <n v="0"/>
    <n v="0"/>
    <n v="0"/>
    <n v="57.75"/>
    <n v="0"/>
    <n v="0"/>
    <n v="0"/>
    <n v="0"/>
    <n v="0"/>
    <n v="57.75"/>
    <n v="2"/>
  </r>
  <r>
    <x v="0"/>
    <x v="23"/>
    <s v="1"/>
    <s v="01"/>
    <s v="15041RESIN041702021"/>
    <s v="21BL000F"/>
    <n v="6158"/>
    <n v="6158"/>
    <n v="6158"/>
    <n v="6158"/>
    <m/>
    <n v="0"/>
    <n v="0"/>
    <n v="0"/>
    <n v="17.5"/>
    <n v="0"/>
    <n v="0"/>
    <n v="0"/>
    <n v="0"/>
    <n v="0"/>
    <n v="17.5"/>
    <n v="2"/>
  </r>
  <r>
    <x v="0"/>
    <x v="23"/>
    <s v="1"/>
    <s v="01"/>
    <s v="15041RESIN041702021"/>
    <s v="21BL000F"/>
    <n v="6159"/>
    <n v="6159"/>
    <n v="6159"/>
    <n v="6159"/>
    <m/>
    <n v="0"/>
    <n v="0"/>
    <n v="0"/>
    <n v="52.5"/>
    <n v="0"/>
    <n v="0"/>
    <n v="0"/>
    <n v="0"/>
    <n v="0"/>
    <n v="52.5"/>
    <n v="2"/>
  </r>
  <r>
    <x v="0"/>
    <x v="23"/>
    <s v="1"/>
    <s v="01"/>
    <s v="15041RESIN041702021"/>
    <s v="21BL000F"/>
    <n v="6160"/>
    <n v="6160"/>
    <n v="6160"/>
    <n v="6160"/>
    <m/>
    <n v="0"/>
    <n v="0"/>
    <n v="0"/>
    <n v="8.8000000000000007"/>
    <n v="0"/>
    <n v="0"/>
    <n v="0"/>
    <n v="0"/>
    <n v="0"/>
    <n v="8.8000000000000007"/>
    <n v="2"/>
  </r>
  <r>
    <x v="0"/>
    <x v="23"/>
    <s v="1"/>
    <s v="01"/>
    <s v="15041RESIN041702021"/>
    <s v="21BL000F"/>
    <n v="6161"/>
    <n v="6161"/>
    <n v="6161"/>
    <n v="6161"/>
    <m/>
    <n v="0"/>
    <n v="0"/>
    <n v="0"/>
    <n v="42"/>
    <n v="0"/>
    <n v="0"/>
    <n v="0"/>
    <n v="0"/>
    <n v="0"/>
    <n v="42"/>
    <n v="2"/>
  </r>
  <r>
    <x v="0"/>
    <x v="23"/>
    <s v="1"/>
    <s v="01"/>
    <s v="15041RESIN041702021"/>
    <s v="21BL000F"/>
    <n v="6162"/>
    <n v="6162"/>
    <n v="6162"/>
    <n v="6162"/>
    <m/>
    <n v="0"/>
    <n v="0"/>
    <n v="0"/>
    <n v="20.5"/>
    <n v="0"/>
    <n v="0"/>
    <n v="0"/>
    <n v="0"/>
    <n v="0"/>
    <n v="20.5"/>
    <n v="2"/>
  </r>
  <r>
    <x v="0"/>
    <x v="23"/>
    <s v="1"/>
    <s v="01"/>
    <s v="15041RESIN041702021"/>
    <s v="21BL000F"/>
    <n v="6163"/>
    <n v="6163"/>
    <n v="6163"/>
    <n v="6163"/>
    <m/>
    <n v="0"/>
    <n v="0"/>
    <n v="0"/>
    <n v="978"/>
    <n v="0"/>
    <n v="0"/>
    <n v="0"/>
    <n v="0"/>
    <n v="0"/>
    <n v="978"/>
    <n v="2"/>
  </r>
  <r>
    <x v="0"/>
    <x v="24"/>
    <s v="1"/>
    <s v="01"/>
    <s v="15041RESIN041702021"/>
    <s v="21BL000F"/>
    <n v="6164"/>
    <n v="6164"/>
    <n v="6164"/>
    <n v="6164"/>
    <m/>
    <n v="0"/>
    <n v="0"/>
    <n v="0"/>
    <n v="525"/>
    <n v="0"/>
    <n v="0"/>
    <n v="0"/>
    <n v="0"/>
    <n v="0"/>
    <n v="525"/>
    <n v="2"/>
  </r>
  <r>
    <x v="0"/>
    <x v="24"/>
    <s v="1"/>
    <s v="01"/>
    <s v="15041RESIN041702021"/>
    <s v="21BL000F"/>
    <n v="6165"/>
    <n v="6165"/>
    <n v="6165"/>
    <n v="6165"/>
    <m/>
    <n v="0"/>
    <n v="0"/>
    <n v="0"/>
    <n v="508"/>
    <n v="0"/>
    <n v="0"/>
    <n v="0"/>
    <n v="0"/>
    <n v="0"/>
    <n v="508"/>
    <n v="2"/>
  </r>
  <r>
    <x v="0"/>
    <x v="24"/>
    <s v="1"/>
    <s v="01"/>
    <s v="15041RESIN041702021"/>
    <s v="21BL000F"/>
    <n v="6166"/>
    <n v="6166"/>
    <n v="6166"/>
    <n v="6166"/>
    <m/>
    <n v="0"/>
    <n v="0"/>
    <n v="0"/>
    <n v="46.66"/>
    <n v="0"/>
    <n v="0"/>
    <n v="0"/>
    <n v="0"/>
    <n v="0"/>
    <n v="46.66"/>
    <n v="2"/>
  </r>
  <r>
    <x v="0"/>
    <x v="24"/>
    <s v="1"/>
    <s v="01"/>
    <s v="15041RESIN041702021"/>
    <s v="21BL000F"/>
    <n v="6167"/>
    <n v="6167"/>
    <n v="6167"/>
    <n v="6167"/>
    <m/>
    <n v="0"/>
    <n v="0"/>
    <n v="0"/>
    <n v="353"/>
    <n v="0"/>
    <n v="0"/>
    <n v="0"/>
    <n v="0"/>
    <n v="0"/>
    <n v="353"/>
    <n v="2"/>
  </r>
  <r>
    <x v="0"/>
    <x v="24"/>
    <s v="1"/>
    <s v="01"/>
    <s v="15041RESIN041702021"/>
    <s v="21BL000F"/>
    <n v="6168"/>
    <n v="6168"/>
    <n v="6168"/>
    <n v="6168"/>
    <m/>
    <n v="0"/>
    <n v="0"/>
    <n v="0"/>
    <n v="45.6"/>
    <n v="0"/>
    <n v="0"/>
    <n v="0"/>
    <n v="0"/>
    <n v="0"/>
    <n v="45.6"/>
    <n v="2"/>
  </r>
  <r>
    <x v="0"/>
    <x v="24"/>
    <s v="1"/>
    <s v="01"/>
    <s v="15041RESIN041702021"/>
    <s v="21BL000F"/>
    <n v="6169"/>
    <n v="6169"/>
    <n v="6169"/>
    <n v="6169"/>
    <m/>
    <n v="0"/>
    <n v="0"/>
    <n v="0"/>
    <n v="600"/>
    <n v="0"/>
    <n v="0"/>
    <n v="0"/>
    <n v="0"/>
    <n v="0"/>
    <n v="600"/>
    <n v="2"/>
  </r>
  <r>
    <x v="0"/>
    <x v="24"/>
    <s v="1"/>
    <s v="01"/>
    <s v="15041RESIN041702021"/>
    <s v="21BL000F"/>
    <n v="6170"/>
    <n v="6170"/>
    <n v="6170"/>
    <n v="6170"/>
    <m/>
    <n v="0"/>
    <n v="0"/>
    <n v="0"/>
    <n v="101.92"/>
    <n v="0"/>
    <n v="0"/>
    <n v="0"/>
    <n v="0"/>
    <n v="0"/>
    <n v="101.92"/>
    <n v="2"/>
  </r>
  <r>
    <x v="0"/>
    <x v="24"/>
    <s v="1"/>
    <s v="01"/>
    <s v="15041RESIN041702021"/>
    <s v="21BL000F"/>
    <n v="6171"/>
    <n v="6171"/>
    <n v="6171"/>
    <n v="6171"/>
    <m/>
    <n v="0"/>
    <n v="0"/>
    <n v="0"/>
    <n v="456.2"/>
    <n v="0"/>
    <n v="0"/>
    <n v="0"/>
    <n v="0"/>
    <n v="0"/>
    <n v="456.2"/>
    <n v="2"/>
  </r>
  <r>
    <x v="0"/>
    <x v="24"/>
    <s v="1"/>
    <s v="01"/>
    <s v="15041RESIN041702021"/>
    <s v="21BL000F"/>
    <n v="6172"/>
    <n v="6172"/>
    <n v="6172"/>
    <n v="6172"/>
    <m/>
    <n v="0"/>
    <n v="0"/>
    <n v="0"/>
    <n v="605"/>
    <n v="0"/>
    <n v="0"/>
    <n v="0"/>
    <n v="0"/>
    <n v="0"/>
    <n v="605"/>
    <n v="2"/>
  </r>
  <r>
    <x v="0"/>
    <x v="24"/>
    <s v="1"/>
    <s v="01"/>
    <s v="15041RESIN041702021"/>
    <s v="21BL000F"/>
    <n v="6173"/>
    <n v="6173"/>
    <n v="6173"/>
    <n v="6173"/>
    <m/>
    <n v="0"/>
    <n v="0"/>
    <n v="0"/>
    <n v="52"/>
    <n v="0"/>
    <n v="0"/>
    <n v="0"/>
    <n v="0"/>
    <n v="0"/>
    <n v="52"/>
    <n v="2"/>
  </r>
  <r>
    <x v="0"/>
    <x v="24"/>
    <s v="1"/>
    <s v="01"/>
    <s v="15041RESIN041702021"/>
    <s v="21BL000F"/>
    <n v="6174"/>
    <n v="6174"/>
    <n v="6174"/>
    <n v="6174"/>
    <m/>
    <n v="0"/>
    <n v="0"/>
    <n v="0"/>
    <n v="486"/>
    <n v="0"/>
    <n v="0"/>
    <n v="0"/>
    <n v="0"/>
    <n v="0"/>
    <n v="486"/>
    <n v="2"/>
  </r>
  <r>
    <x v="0"/>
    <x v="24"/>
    <s v="1"/>
    <s v="01"/>
    <s v="15041RESIN041702021"/>
    <s v="21BL000F"/>
    <n v="6175"/>
    <n v="6175"/>
    <n v="6175"/>
    <n v="6175"/>
    <m/>
    <n v="0"/>
    <n v="0"/>
    <n v="0"/>
    <n v="27"/>
    <n v="0"/>
    <n v="0"/>
    <n v="0"/>
    <n v="0"/>
    <n v="0"/>
    <n v="27"/>
    <n v="2"/>
  </r>
  <r>
    <x v="0"/>
    <x v="24"/>
    <s v="1"/>
    <s v="01"/>
    <s v="15041RESIN041702021"/>
    <s v="21BL000F"/>
    <n v="6176"/>
    <n v="6176"/>
    <n v="6176"/>
    <n v="6176"/>
    <m/>
    <n v="0"/>
    <n v="0"/>
    <n v="0"/>
    <n v="53"/>
    <n v="0"/>
    <n v="0"/>
    <n v="0"/>
    <n v="0"/>
    <n v="0"/>
    <n v="53"/>
    <n v="2"/>
  </r>
  <r>
    <x v="0"/>
    <x v="24"/>
    <s v="1"/>
    <s v="01"/>
    <s v="15041RESIN041702021"/>
    <s v="21BL000F"/>
    <n v="6177"/>
    <n v="6177"/>
    <n v="6177"/>
    <n v="6177"/>
    <m/>
    <n v="0"/>
    <n v="0"/>
    <n v="0"/>
    <n v="94"/>
    <n v="0"/>
    <n v="0"/>
    <n v="0"/>
    <n v="0"/>
    <n v="0"/>
    <n v="94"/>
    <n v="2"/>
  </r>
  <r>
    <x v="0"/>
    <x v="24"/>
    <s v="1"/>
    <s v="01"/>
    <s v="15041RESIN041702021"/>
    <s v="21BL000F"/>
    <n v="6178"/>
    <n v="6178"/>
    <n v="6178"/>
    <n v="6178"/>
    <m/>
    <n v="0"/>
    <n v="0"/>
    <n v="0"/>
    <n v="454"/>
    <n v="0"/>
    <n v="0"/>
    <n v="0"/>
    <n v="0"/>
    <n v="0"/>
    <n v="454"/>
    <n v="2"/>
  </r>
  <r>
    <x v="0"/>
    <x v="24"/>
    <s v="1"/>
    <s v="01"/>
    <s v="15041RESIN041702021"/>
    <s v="21BL000F"/>
    <n v="6179"/>
    <n v="6179"/>
    <n v="6179"/>
    <n v="6179"/>
    <m/>
    <n v="0"/>
    <n v="0"/>
    <n v="0"/>
    <n v="92"/>
    <n v="0"/>
    <n v="0"/>
    <n v="0"/>
    <n v="0"/>
    <n v="0"/>
    <n v="92"/>
    <n v="2"/>
  </r>
  <r>
    <x v="0"/>
    <x v="24"/>
    <s v="1"/>
    <s v="01"/>
    <s v="15041RESIN041702021"/>
    <s v="21BL000F"/>
    <n v="6180"/>
    <n v="6180"/>
    <n v="6180"/>
    <n v="6180"/>
    <m/>
    <n v="0"/>
    <n v="0"/>
    <n v="0"/>
    <n v="94.75"/>
    <n v="0"/>
    <n v="0"/>
    <n v="0"/>
    <n v="0"/>
    <n v="0"/>
    <n v="94.75"/>
    <n v="2"/>
  </r>
  <r>
    <x v="0"/>
    <x v="24"/>
    <s v="1"/>
    <s v="01"/>
    <s v="15041RESIN041702021"/>
    <s v="21BL000F"/>
    <n v="6181"/>
    <n v="6181"/>
    <n v="6181"/>
    <n v="6181"/>
    <m/>
    <n v="0"/>
    <n v="0"/>
    <n v="0"/>
    <n v="24"/>
    <n v="0"/>
    <n v="0"/>
    <n v="0"/>
    <n v="0"/>
    <n v="0"/>
    <n v="24"/>
    <n v="2"/>
  </r>
  <r>
    <x v="0"/>
    <x v="24"/>
    <s v="1"/>
    <s v="01"/>
    <s v="15041RESIN041702021"/>
    <s v="21BL000F"/>
    <n v="6182"/>
    <n v="6182"/>
    <n v="6182"/>
    <n v="6182"/>
    <m/>
    <n v="0"/>
    <n v="0"/>
    <n v="0"/>
    <n v="8.5"/>
    <n v="0"/>
    <n v="0"/>
    <n v="0"/>
    <n v="0"/>
    <n v="0"/>
    <n v="8.5"/>
    <n v="2"/>
  </r>
  <r>
    <x v="0"/>
    <x v="24"/>
    <s v="1"/>
    <s v="01"/>
    <s v="15041RESIN041702021"/>
    <s v="21BL000F"/>
    <n v="6183"/>
    <n v="6183"/>
    <n v="6183"/>
    <n v="6183"/>
    <m/>
    <n v="0"/>
    <n v="0"/>
    <n v="0"/>
    <n v="41.25"/>
    <n v="0"/>
    <n v="0"/>
    <n v="0"/>
    <n v="0"/>
    <n v="0"/>
    <n v="41.25"/>
    <n v="2"/>
  </r>
  <r>
    <x v="0"/>
    <x v="24"/>
    <s v="1"/>
    <s v="01"/>
    <s v="15041RESIN041702021"/>
    <s v="21BL000F"/>
    <n v="6184"/>
    <n v="6184"/>
    <n v="6184"/>
    <n v="6184"/>
    <m/>
    <n v="0"/>
    <n v="0"/>
    <n v="0"/>
    <n v="96"/>
    <n v="0"/>
    <n v="0"/>
    <n v="0"/>
    <n v="0"/>
    <n v="0"/>
    <n v="96"/>
    <n v="2"/>
  </r>
  <r>
    <x v="0"/>
    <x v="24"/>
    <s v="1"/>
    <s v="01"/>
    <s v="15041RESIN041702021"/>
    <s v="21BL000F"/>
    <n v="6185"/>
    <n v="6185"/>
    <n v="6185"/>
    <n v="6185"/>
    <m/>
    <n v="0"/>
    <n v="0"/>
    <n v="0"/>
    <n v="147"/>
    <n v="0"/>
    <n v="0"/>
    <n v="0"/>
    <n v="0"/>
    <n v="0"/>
    <n v="147"/>
    <n v="2"/>
  </r>
  <r>
    <x v="0"/>
    <x v="24"/>
    <s v="1"/>
    <s v="01"/>
    <s v="15041RESIN041702021"/>
    <s v="21BL000F"/>
    <n v="6186"/>
    <n v="6186"/>
    <n v="6186"/>
    <n v="6186"/>
    <m/>
    <n v="0"/>
    <n v="0"/>
    <n v="0"/>
    <n v="192"/>
    <n v="0"/>
    <n v="0"/>
    <n v="0"/>
    <n v="0"/>
    <n v="0"/>
    <n v="192"/>
    <n v="2"/>
  </r>
  <r>
    <x v="0"/>
    <x v="24"/>
    <s v="1"/>
    <s v="01"/>
    <s v="15041RESIN041702021"/>
    <s v="21BL000F"/>
    <n v="6187"/>
    <n v="6187"/>
    <n v="6187"/>
    <n v="6187"/>
    <m/>
    <n v="0"/>
    <n v="0"/>
    <n v="0"/>
    <n v="28"/>
    <n v="0"/>
    <n v="0"/>
    <n v="0"/>
    <n v="0"/>
    <n v="0"/>
    <n v="28"/>
    <n v="2"/>
  </r>
  <r>
    <x v="1"/>
    <x v="25"/>
    <s v="1"/>
    <s v="01"/>
    <s v="15041RESIN041702021"/>
    <s v="21BL000F"/>
    <n v="6188"/>
    <n v="6188"/>
    <n v="6188"/>
    <n v="6188"/>
    <m/>
    <n v="0"/>
    <n v="0"/>
    <n v="0"/>
    <n v="713"/>
    <n v="0"/>
    <n v="0"/>
    <n v="0"/>
    <n v="0"/>
    <n v="0"/>
    <n v="713"/>
    <n v="2"/>
  </r>
  <r>
    <x v="1"/>
    <x v="25"/>
    <s v="1"/>
    <s v="01"/>
    <s v="15041RESIN041702021"/>
    <s v="21BL000F"/>
    <n v="6189"/>
    <n v="6189"/>
    <n v="6189"/>
    <n v="6189"/>
    <m/>
    <n v="0"/>
    <n v="0"/>
    <n v="0"/>
    <n v="506"/>
    <n v="0"/>
    <n v="0"/>
    <n v="0"/>
    <n v="0"/>
    <n v="0"/>
    <n v="506"/>
    <n v="2"/>
  </r>
  <r>
    <x v="1"/>
    <x v="25"/>
    <s v="1"/>
    <s v="01"/>
    <s v="15041RESIN041702021"/>
    <s v="21BL000F"/>
    <n v="6190"/>
    <n v="6190"/>
    <n v="6190"/>
    <n v="6190"/>
    <m/>
    <n v="0"/>
    <n v="0"/>
    <n v="0"/>
    <n v="96"/>
    <n v="0"/>
    <n v="0"/>
    <n v="0"/>
    <n v="0"/>
    <n v="0"/>
    <n v="96"/>
    <n v="2"/>
  </r>
  <r>
    <x v="1"/>
    <x v="25"/>
    <s v="1"/>
    <s v="01"/>
    <s v="15041RESIN041702021"/>
    <s v="21BL000F"/>
    <n v="6191"/>
    <n v="6191"/>
    <n v="6191"/>
    <n v="6191"/>
    <m/>
    <n v="0"/>
    <n v="0"/>
    <n v="0"/>
    <n v="87.5"/>
    <n v="0"/>
    <n v="0"/>
    <n v="0"/>
    <n v="0"/>
    <n v="0"/>
    <n v="87.5"/>
    <n v="2"/>
  </r>
  <r>
    <x v="1"/>
    <x v="25"/>
    <s v="1"/>
    <s v="01"/>
    <s v="15041RESIN041702021"/>
    <s v="21BL000F"/>
    <n v="6192"/>
    <n v="6192"/>
    <n v="6192"/>
    <n v="6192"/>
    <m/>
    <n v="0"/>
    <n v="0"/>
    <n v="0"/>
    <n v="718.2"/>
    <n v="0"/>
    <n v="0"/>
    <n v="0"/>
    <n v="0"/>
    <n v="0"/>
    <n v="718.2"/>
    <n v="2"/>
  </r>
  <r>
    <x v="1"/>
    <x v="25"/>
    <s v="1"/>
    <s v="01"/>
    <s v="15041RESIN041702021"/>
    <s v="21BL000F"/>
    <n v="6193"/>
    <n v="6193"/>
    <n v="6193"/>
    <n v="6193"/>
    <m/>
    <n v="0"/>
    <n v="0"/>
    <n v="0"/>
    <n v="258"/>
    <n v="0"/>
    <n v="0"/>
    <n v="0"/>
    <n v="0"/>
    <n v="0"/>
    <n v="258"/>
    <n v="2"/>
  </r>
  <r>
    <x v="1"/>
    <x v="25"/>
    <s v="1"/>
    <s v="01"/>
    <s v="15041RESIN041702021"/>
    <s v="21BL000F"/>
    <n v="6194"/>
    <n v="6194"/>
    <n v="6194"/>
    <n v="6194"/>
    <m/>
    <n v="0"/>
    <n v="0"/>
    <n v="0"/>
    <n v="695"/>
    <n v="0"/>
    <n v="0"/>
    <n v="0"/>
    <n v="0"/>
    <n v="0"/>
    <n v="695"/>
    <n v="2"/>
  </r>
  <r>
    <x v="1"/>
    <x v="25"/>
    <s v="1"/>
    <s v="01"/>
    <s v="15041RESIN041702021"/>
    <s v="21BL000F"/>
    <n v="6195"/>
    <n v="6195"/>
    <n v="6195"/>
    <n v="6195"/>
    <m/>
    <n v="0"/>
    <n v="0"/>
    <n v="0"/>
    <n v="20.8"/>
    <n v="0"/>
    <n v="0"/>
    <n v="0"/>
    <n v="0"/>
    <n v="0"/>
    <n v="20.8"/>
    <n v="2"/>
  </r>
  <r>
    <x v="1"/>
    <x v="25"/>
    <s v="1"/>
    <s v="01"/>
    <s v="15041RESIN041702021"/>
    <s v="21BL000F"/>
    <n v="6196"/>
    <n v="6196"/>
    <n v="6196"/>
    <n v="6196"/>
    <m/>
    <n v="0"/>
    <n v="0"/>
    <n v="0"/>
    <n v="387.5"/>
    <n v="0"/>
    <n v="0"/>
    <n v="0"/>
    <n v="0"/>
    <n v="0"/>
    <n v="387.5"/>
    <n v="2"/>
  </r>
  <r>
    <x v="1"/>
    <x v="25"/>
    <s v="1"/>
    <s v="01"/>
    <s v="15041RESIN041702021"/>
    <s v="21BL000F"/>
    <n v="6197"/>
    <n v="6197"/>
    <n v="6197"/>
    <n v="6197"/>
    <m/>
    <n v="0"/>
    <n v="0"/>
    <n v="0"/>
    <n v="147.75"/>
    <n v="0"/>
    <n v="0"/>
    <n v="0"/>
    <n v="0"/>
    <n v="0"/>
    <n v="147.75"/>
    <n v="2"/>
  </r>
  <r>
    <x v="1"/>
    <x v="25"/>
    <s v="1"/>
    <s v="01"/>
    <s v="15041RESIN041702021"/>
    <s v="21BL000F"/>
    <n v="6198"/>
    <n v="6198"/>
    <n v="6198"/>
    <n v="6198"/>
    <m/>
    <n v="0"/>
    <n v="0"/>
    <n v="0"/>
    <n v="958.05"/>
    <n v="0"/>
    <n v="0"/>
    <n v="0"/>
    <n v="0"/>
    <n v="0"/>
    <n v="958.05"/>
    <n v="2"/>
  </r>
  <r>
    <x v="1"/>
    <x v="25"/>
    <s v="1"/>
    <s v="01"/>
    <s v="15041RESIN041702021"/>
    <s v="21BL000F"/>
    <n v="6199"/>
    <n v="6199"/>
    <n v="6199"/>
    <n v="6199"/>
    <m/>
    <n v="0"/>
    <n v="0"/>
    <n v="0"/>
    <n v="56"/>
    <n v="0"/>
    <n v="0"/>
    <n v="0"/>
    <n v="0"/>
    <n v="0"/>
    <n v="56"/>
    <n v="2"/>
  </r>
  <r>
    <x v="1"/>
    <x v="25"/>
    <s v="1"/>
    <s v="01"/>
    <s v="15041RESIN041702021"/>
    <s v="21BL000F"/>
    <n v="6200"/>
    <n v="6200"/>
    <n v="6200"/>
    <n v="6200"/>
    <m/>
    <n v="0"/>
    <n v="0"/>
    <n v="0"/>
    <n v="48"/>
    <n v="0"/>
    <n v="0"/>
    <n v="0"/>
    <n v="0"/>
    <n v="0"/>
    <n v="48"/>
    <n v="2"/>
  </r>
  <r>
    <x v="1"/>
    <x v="25"/>
    <s v="1"/>
    <s v="01"/>
    <s v="15041RESIN041702021"/>
    <s v="21BL000F"/>
    <n v="6201"/>
    <n v="6201"/>
    <n v="6201"/>
    <n v="6201"/>
    <m/>
    <n v="0"/>
    <n v="0"/>
    <n v="0"/>
    <n v="57.75"/>
    <n v="0"/>
    <n v="0"/>
    <n v="0"/>
    <n v="0"/>
    <n v="0"/>
    <n v="57.75"/>
    <n v="2"/>
  </r>
  <r>
    <x v="1"/>
    <x v="25"/>
    <s v="1"/>
    <s v="01"/>
    <s v="15041RESIN041702021"/>
    <s v="21BL000F"/>
    <n v="6202"/>
    <n v="6202"/>
    <n v="6202"/>
    <n v="6202"/>
    <m/>
    <n v="0"/>
    <n v="0"/>
    <n v="0"/>
    <n v="5.7"/>
    <n v="0"/>
    <n v="0"/>
    <n v="0"/>
    <n v="0"/>
    <n v="0"/>
    <n v="5.7"/>
    <n v="2"/>
  </r>
  <r>
    <x v="1"/>
    <x v="25"/>
    <s v="1"/>
    <s v="01"/>
    <s v="15041RESIN041702021"/>
    <s v="21BL000F"/>
    <n v="6203"/>
    <n v="6203"/>
    <n v="6203"/>
    <n v="6203"/>
    <m/>
    <n v="0"/>
    <n v="0"/>
    <n v="0"/>
    <n v="42"/>
    <n v="0"/>
    <n v="0"/>
    <n v="0"/>
    <n v="0"/>
    <n v="0"/>
    <n v="42"/>
    <n v="2"/>
  </r>
  <r>
    <x v="1"/>
    <x v="25"/>
    <s v="1"/>
    <s v="01"/>
    <s v="15041RESIN041702021"/>
    <s v="21BL000F"/>
    <n v="6204"/>
    <n v="6204"/>
    <n v="6204"/>
    <n v="6204"/>
    <m/>
    <n v="0"/>
    <n v="0"/>
    <n v="0"/>
    <n v="376.9"/>
    <n v="0"/>
    <n v="0"/>
    <n v="0"/>
    <n v="0"/>
    <n v="0"/>
    <n v="376.9"/>
    <n v="2"/>
  </r>
  <r>
    <x v="1"/>
    <x v="25"/>
    <s v="1"/>
    <s v="01"/>
    <s v="15041RESIN041702021"/>
    <s v="21BL000F"/>
    <n v="6205"/>
    <n v="6205"/>
    <n v="6205"/>
    <n v="6205"/>
    <m/>
    <n v="0"/>
    <n v="0"/>
    <n v="0"/>
    <n v="865.5"/>
    <n v="0"/>
    <n v="0"/>
    <n v="0"/>
    <n v="0"/>
    <n v="0"/>
    <n v="865.5"/>
    <n v="2"/>
  </r>
  <r>
    <x v="1"/>
    <x v="25"/>
    <s v="1"/>
    <s v="01"/>
    <s v="15041RESIN041702021"/>
    <s v="21BL000F"/>
    <n v="6206"/>
    <n v="6206"/>
    <n v="6206"/>
    <n v="6206"/>
    <m/>
    <n v="0"/>
    <n v="0"/>
    <n v="0"/>
    <n v="120.4"/>
    <n v="0"/>
    <n v="0"/>
    <n v="0"/>
    <n v="0"/>
    <n v="0"/>
    <n v="120.4"/>
    <n v="2"/>
  </r>
  <r>
    <x v="1"/>
    <x v="25"/>
    <s v="1"/>
    <s v="01"/>
    <s v="15041RESIN041702021"/>
    <s v="21BL000F"/>
    <n v="6207"/>
    <n v="6207"/>
    <n v="6207"/>
    <n v="6207"/>
    <m/>
    <n v="0"/>
    <n v="0"/>
    <n v="0"/>
    <n v="93.8"/>
    <n v="0"/>
    <n v="0"/>
    <n v="0"/>
    <n v="0"/>
    <n v="0"/>
    <n v="93.8"/>
    <n v="2"/>
  </r>
  <r>
    <x v="1"/>
    <x v="25"/>
    <s v="1"/>
    <s v="01"/>
    <s v="15041RESIN041702021"/>
    <s v="21BL000F"/>
    <n v="6208"/>
    <n v="6208"/>
    <n v="6208"/>
    <n v="6208"/>
    <m/>
    <n v="0"/>
    <n v="0"/>
    <n v="0"/>
    <n v="135"/>
    <n v="0"/>
    <n v="0"/>
    <n v="0"/>
    <n v="0"/>
    <n v="0"/>
    <n v="135"/>
    <n v="2"/>
  </r>
  <r>
    <x v="1"/>
    <x v="25"/>
    <s v="1"/>
    <s v="01"/>
    <s v="15041RESIN041702021"/>
    <s v="21BL000F"/>
    <n v="6209"/>
    <n v="6209"/>
    <n v="6209"/>
    <n v="6209"/>
    <m/>
    <n v="0"/>
    <n v="0"/>
    <n v="0"/>
    <n v="14"/>
    <n v="0"/>
    <n v="0"/>
    <n v="0"/>
    <n v="0"/>
    <n v="0"/>
    <n v="14"/>
    <n v="2"/>
  </r>
  <r>
    <x v="1"/>
    <x v="25"/>
    <s v="1"/>
    <s v="01"/>
    <s v="15041RESIN041702021"/>
    <s v="21BL000F"/>
    <n v="6210"/>
    <n v="6210"/>
    <n v="6210"/>
    <n v="6210"/>
    <m/>
    <n v="0"/>
    <n v="0"/>
    <n v="0"/>
    <n v="625"/>
    <n v="0"/>
    <n v="0"/>
    <n v="0"/>
    <n v="0"/>
    <n v="0"/>
    <n v="625"/>
    <n v="2"/>
  </r>
  <r>
    <x v="1"/>
    <x v="26"/>
    <s v="1"/>
    <s v="01"/>
    <s v="15041RESIN041702021"/>
    <s v="21BL000F"/>
    <n v="6211"/>
    <n v="6211"/>
    <n v="6211"/>
    <n v="6211"/>
    <m/>
    <n v="0"/>
    <n v="0"/>
    <n v="0"/>
    <n v="135.5"/>
    <n v="0"/>
    <n v="0"/>
    <n v="0"/>
    <n v="0"/>
    <n v="0"/>
    <n v="135.5"/>
    <n v="2"/>
  </r>
  <r>
    <x v="1"/>
    <x v="26"/>
    <s v="1"/>
    <s v="01"/>
    <s v="15041RESIN041702021"/>
    <s v="21BL000F"/>
    <n v="6212"/>
    <n v="6212"/>
    <n v="6212"/>
    <n v="6212"/>
    <m/>
    <n v="0"/>
    <n v="0"/>
    <n v="0"/>
    <n v="212.5"/>
    <n v="0"/>
    <n v="0"/>
    <n v="0"/>
    <n v="0"/>
    <n v="0"/>
    <n v="212.5"/>
    <n v="2"/>
  </r>
  <r>
    <x v="1"/>
    <x v="26"/>
    <s v="1"/>
    <s v="01"/>
    <s v="15041RESIN041702021"/>
    <s v="21BL000F"/>
    <n v="6213"/>
    <n v="6213"/>
    <n v="6213"/>
    <n v="6213"/>
    <m/>
    <n v="0"/>
    <n v="0"/>
    <n v="0"/>
    <n v="296.55"/>
    <n v="0"/>
    <n v="0"/>
    <n v="0"/>
    <n v="0"/>
    <n v="0"/>
    <n v="296.55"/>
    <n v="2"/>
  </r>
  <r>
    <x v="1"/>
    <x v="26"/>
    <s v="1"/>
    <s v="01"/>
    <s v="15041RESIN041702021"/>
    <s v="21BL000F"/>
    <n v="6214"/>
    <n v="6214"/>
    <n v="6214"/>
    <n v="6214"/>
    <m/>
    <n v="0"/>
    <n v="0"/>
    <n v="0"/>
    <n v="20"/>
    <n v="0"/>
    <n v="0"/>
    <n v="0"/>
    <n v="0"/>
    <n v="0"/>
    <n v="20"/>
    <n v="2"/>
  </r>
  <r>
    <x v="1"/>
    <x v="26"/>
    <s v="1"/>
    <s v="01"/>
    <s v="15041RESIN041702021"/>
    <s v="21BL000F"/>
    <n v="6215"/>
    <n v="6215"/>
    <n v="6215"/>
    <n v="6215"/>
    <m/>
    <n v="0"/>
    <n v="0"/>
    <n v="0"/>
    <n v="64.72"/>
    <n v="0"/>
    <n v="0"/>
    <n v="0"/>
    <n v="0"/>
    <n v="0"/>
    <n v="64.72"/>
    <n v="2"/>
  </r>
  <r>
    <x v="1"/>
    <x v="26"/>
    <s v="1"/>
    <s v="01"/>
    <s v="15041RESIN041702021"/>
    <s v="21BL000F"/>
    <n v="6216"/>
    <n v="6216"/>
    <n v="6216"/>
    <n v="6216"/>
    <m/>
    <n v="0"/>
    <n v="0"/>
    <n v="0"/>
    <n v="521"/>
    <n v="0"/>
    <n v="0"/>
    <n v="0"/>
    <n v="0"/>
    <n v="0"/>
    <n v="521"/>
    <n v="2"/>
  </r>
  <r>
    <x v="1"/>
    <x v="26"/>
    <s v="1"/>
    <s v="01"/>
    <s v="15041RESIN041702021"/>
    <s v="21BL000F"/>
    <n v="6217"/>
    <n v="6217"/>
    <n v="6217"/>
    <n v="6217"/>
    <m/>
    <n v="0"/>
    <n v="0"/>
    <n v="0"/>
    <n v="605"/>
    <n v="0"/>
    <n v="0"/>
    <n v="0"/>
    <n v="0"/>
    <n v="0"/>
    <n v="605"/>
    <n v="2"/>
  </r>
  <r>
    <x v="1"/>
    <x v="26"/>
    <s v="1"/>
    <s v="01"/>
    <s v="15041RESIN041702021"/>
    <s v="21BL000F"/>
    <n v="6218"/>
    <n v="6218"/>
    <n v="6218"/>
    <n v="6218"/>
    <m/>
    <n v="0"/>
    <n v="0"/>
    <n v="0"/>
    <n v="83.75"/>
    <n v="0"/>
    <n v="0"/>
    <n v="0"/>
    <n v="0"/>
    <n v="0"/>
    <n v="83.75"/>
    <n v="2"/>
  </r>
  <r>
    <x v="1"/>
    <x v="26"/>
    <s v="1"/>
    <s v="01"/>
    <s v="15041RESIN041702021"/>
    <s v="21BL000F"/>
    <n v="6219"/>
    <n v="6219"/>
    <n v="6219"/>
    <n v="6219"/>
    <m/>
    <n v="0"/>
    <n v="0"/>
    <n v="0"/>
    <n v="82.5"/>
    <n v="0"/>
    <n v="0"/>
    <n v="0"/>
    <n v="0"/>
    <n v="0"/>
    <n v="82.5"/>
    <n v="2"/>
  </r>
  <r>
    <x v="1"/>
    <x v="26"/>
    <s v="1"/>
    <s v="01"/>
    <s v="15041RESIN041702021"/>
    <s v="21BL000F"/>
    <n v="6220"/>
    <n v="6220"/>
    <n v="6220"/>
    <n v="6220"/>
    <m/>
    <n v="0"/>
    <n v="0"/>
    <n v="0"/>
    <n v="311"/>
    <n v="0"/>
    <n v="0"/>
    <n v="0"/>
    <n v="0"/>
    <n v="0"/>
    <n v="311"/>
    <n v="2"/>
  </r>
  <r>
    <x v="1"/>
    <x v="26"/>
    <s v="1"/>
    <s v="01"/>
    <s v="15041RESIN041702021"/>
    <s v="21BL000F"/>
    <n v="6221"/>
    <n v="6221"/>
    <n v="6221"/>
    <n v="6221"/>
    <m/>
    <n v="0"/>
    <n v="0"/>
    <n v="0"/>
    <n v="88"/>
    <n v="0"/>
    <n v="0"/>
    <n v="0"/>
    <n v="0"/>
    <n v="0"/>
    <n v="88"/>
    <n v="2"/>
  </r>
  <r>
    <x v="1"/>
    <x v="26"/>
    <s v="1"/>
    <s v="01"/>
    <s v="15041RESIN041702021"/>
    <s v="21BL000F"/>
    <n v="6222"/>
    <n v="6222"/>
    <n v="6222"/>
    <n v="6222"/>
    <m/>
    <n v="0"/>
    <n v="0"/>
    <n v="0"/>
    <n v="2.4"/>
    <n v="0"/>
    <n v="0"/>
    <n v="0"/>
    <n v="0"/>
    <n v="0"/>
    <n v="2.4"/>
    <n v="2"/>
  </r>
  <r>
    <x v="1"/>
    <x v="26"/>
    <s v="1"/>
    <s v="01"/>
    <s v="15041RESIN041702021"/>
    <s v="21BL000F"/>
    <n v="6223"/>
    <n v="6223"/>
    <n v="6223"/>
    <n v="6223"/>
    <m/>
    <n v="0"/>
    <n v="0"/>
    <n v="0"/>
    <n v="28"/>
    <n v="0"/>
    <n v="0"/>
    <n v="0"/>
    <n v="0"/>
    <n v="0"/>
    <n v="28"/>
    <n v="2"/>
  </r>
  <r>
    <x v="1"/>
    <x v="26"/>
    <s v="1"/>
    <s v="01"/>
    <s v="15041RESIN041702021"/>
    <s v="21BL000F"/>
    <n v="6224"/>
    <n v="6224"/>
    <n v="6224"/>
    <n v="6224"/>
    <m/>
    <n v="0"/>
    <n v="0"/>
    <n v="0"/>
    <n v="31.2"/>
    <n v="0"/>
    <n v="0"/>
    <n v="0"/>
    <n v="0"/>
    <n v="0"/>
    <n v="31.2"/>
    <n v="2"/>
  </r>
  <r>
    <x v="1"/>
    <x v="26"/>
    <s v="1"/>
    <s v="01"/>
    <s v="15041RESIN041702021"/>
    <s v="21BL000F"/>
    <n v="6225"/>
    <n v="6225"/>
    <n v="6225"/>
    <n v="6225"/>
    <m/>
    <n v="0"/>
    <n v="0"/>
    <n v="0"/>
    <n v="30"/>
    <n v="0"/>
    <n v="0"/>
    <n v="0"/>
    <n v="0"/>
    <n v="0"/>
    <n v="30"/>
    <n v="2"/>
  </r>
  <r>
    <x v="1"/>
    <x v="26"/>
    <s v="1"/>
    <s v="01"/>
    <s v="15041RESIN041702021"/>
    <s v="21BL000F"/>
    <n v="6226"/>
    <n v="6226"/>
    <n v="6226"/>
    <n v="6226"/>
    <m/>
    <n v="0"/>
    <n v="0"/>
    <n v="0"/>
    <n v="56.45"/>
    <n v="0"/>
    <n v="0"/>
    <n v="0"/>
    <n v="0"/>
    <n v="0"/>
    <n v="56.45"/>
    <n v="2"/>
  </r>
  <r>
    <x v="1"/>
    <x v="26"/>
    <s v="1"/>
    <s v="01"/>
    <s v="15041RESIN041702021"/>
    <s v="21BL000F"/>
    <n v="6227"/>
    <n v="6227"/>
    <n v="6227"/>
    <n v="6227"/>
    <m/>
    <n v="0"/>
    <n v="0"/>
    <n v="0"/>
    <n v="242"/>
    <n v="0"/>
    <n v="0"/>
    <n v="0"/>
    <n v="0"/>
    <n v="0"/>
    <n v="242"/>
    <n v="2"/>
  </r>
  <r>
    <x v="1"/>
    <x v="26"/>
    <s v="1"/>
    <s v="01"/>
    <s v="15041RESIN041702021"/>
    <s v="21BL000F"/>
    <n v="6228"/>
    <n v="6228"/>
    <n v="6228"/>
    <n v="6228"/>
    <m/>
    <n v="0"/>
    <n v="0"/>
    <n v="0"/>
    <n v="56"/>
    <n v="0"/>
    <n v="0"/>
    <n v="0"/>
    <n v="0"/>
    <n v="0"/>
    <n v="56"/>
    <n v="2"/>
  </r>
  <r>
    <x v="1"/>
    <x v="26"/>
    <s v="1"/>
    <s v="01"/>
    <s v="15041RESIN041702021"/>
    <s v="21BL000F"/>
    <n v="6229"/>
    <n v="6229"/>
    <n v="6229"/>
    <n v="6229"/>
    <m/>
    <n v="0"/>
    <n v="0"/>
    <n v="0"/>
    <n v="4"/>
    <n v="0"/>
    <n v="0"/>
    <n v="0"/>
    <n v="0"/>
    <n v="0"/>
    <n v="4"/>
    <n v="2"/>
  </r>
  <r>
    <x v="1"/>
    <x v="26"/>
    <s v="1"/>
    <s v="01"/>
    <s v="15041RESIN041702021"/>
    <s v="21BL000F"/>
    <n v="6230"/>
    <n v="6230"/>
    <n v="6230"/>
    <n v="6230"/>
    <m/>
    <n v="0"/>
    <n v="0"/>
    <n v="0"/>
    <n v="42.5"/>
    <n v="0"/>
    <n v="0"/>
    <n v="0"/>
    <n v="0"/>
    <n v="0"/>
    <n v="42.5"/>
    <n v="2"/>
  </r>
  <r>
    <x v="1"/>
    <x v="26"/>
    <s v="1"/>
    <s v="01"/>
    <s v="15041RESIN041702021"/>
    <s v="21BL000F"/>
    <n v="6231"/>
    <n v="6231"/>
    <n v="6231"/>
    <n v="6231"/>
    <m/>
    <n v="0"/>
    <n v="0"/>
    <n v="0"/>
    <n v="221.8"/>
    <n v="0"/>
    <n v="0"/>
    <n v="0"/>
    <n v="0"/>
    <n v="0"/>
    <n v="221.8"/>
    <n v="2"/>
  </r>
  <r>
    <x v="1"/>
    <x v="26"/>
    <s v="1"/>
    <s v="01"/>
    <s v="15041RESIN041702021"/>
    <s v="21BL000F"/>
    <n v="6232"/>
    <n v="6232"/>
    <n v="6232"/>
    <n v="6232"/>
    <m/>
    <n v="0"/>
    <n v="0"/>
    <n v="0"/>
    <n v="17.2"/>
    <n v="0"/>
    <n v="0"/>
    <n v="0"/>
    <n v="0"/>
    <n v="0"/>
    <n v="17.2"/>
    <n v="2"/>
  </r>
  <r>
    <x v="1"/>
    <x v="26"/>
    <s v="1"/>
    <s v="01"/>
    <s v="15041RESIN041702021"/>
    <s v="21BL000F"/>
    <n v="6233"/>
    <n v="6233"/>
    <n v="6233"/>
    <n v="6233"/>
    <m/>
    <n v="0"/>
    <n v="0"/>
    <n v="0"/>
    <n v="24.5"/>
    <n v="0"/>
    <n v="0"/>
    <n v="0"/>
    <n v="0"/>
    <n v="0"/>
    <n v="24.5"/>
    <n v="2"/>
  </r>
  <r>
    <x v="1"/>
    <x v="26"/>
    <s v="1"/>
    <s v="01"/>
    <s v="15041RESIN041702021"/>
    <s v="21BL000F"/>
    <n v="6234"/>
    <n v="6234"/>
    <n v="6234"/>
    <n v="6234"/>
    <m/>
    <n v="0"/>
    <n v="0"/>
    <n v="0"/>
    <n v="25"/>
    <n v="0"/>
    <n v="0"/>
    <n v="0"/>
    <n v="0"/>
    <n v="0"/>
    <n v="25"/>
    <n v="2"/>
  </r>
  <r>
    <x v="1"/>
    <x v="27"/>
    <s v="1"/>
    <s v="01"/>
    <s v="15041RESIN041702021"/>
    <s v="21BL000F"/>
    <n v="6235"/>
    <n v="6235"/>
    <n v="6235"/>
    <n v="6235"/>
    <m/>
    <n v="0"/>
    <n v="0"/>
    <n v="0"/>
    <n v="453"/>
    <n v="0"/>
    <n v="0"/>
    <n v="0"/>
    <n v="0"/>
    <n v="0"/>
    <n v="453"/>
    <n v="2"/>
  </r>
  <r>
    <x v="1"/>
    <x v="27"/>
    <s v="1"/>
    <s v="01"/>
    <s v="15041RESIN041702021"/>
    <s v="21BL000F"/>
    <n v="6236"/>
    <n v="6236"/>
    <n v="6236"/>
    <n v="6236"/>
    <m/>
    <n v="0"/>
    <n v="0"/>
    <n v="0"/>
    <n v="457"/>
    <n v="0"/>
    <n v="0"/>
    <n v="0"/>
    <n v="0"/>
    <n v="0"/>
    <n v="457"/>
    <n v="2"/>
  </r>
  <r>
    <x v="1"/>
    <x v="27"/>
    <s v="1"/>
    <s v="01"/>
    <s v="15041RESIN041702021"/>
    <s v="21BL000F"/>
    <n v="6237"/>
    <n v="6237"/>
    <n v="6237"/>
    <n v="6237"/>
    <m/>
    <n v="0"/>
    <n v="0"/>
    <n v="0"/>
    <n v="419.5"/>
    <n v="0"/>
    <n v="0"/>
    <n v="0"/>
    <n v="0"/>
    <n v="0"/>
    <n v="419.5"/>
    <n v="2"/>
  </r>
  <r>
    <x v="1"/>
    <x v="27"/>
    <s v="1"/>
    <s v="01"/>
    <s v="15041RESIN041702021"/>
    <s v="21BL000F"/>
    <n v="6238"/>
    <n v="6238"/>
    <n v="6238"/>
    <n v="6238"/>
    <m/>
    <n v="0"/>
    <n v="0"/>
    <n v="0"/>
    <n v="0"/>
    <n v="0"/>
    <n v="0"/>
    <n v="0"/>
    <n v="0"/>
    <n v="0"/>
    <n v="0"/>
    <n v="2"/>
  </r>
  <r>
    <x v="1"/>
    <x v="27"/>
    <s v="1"/>
    <s v="01"/>
    <s v="15041RESIN041702021"/>
    <s v="21BL000F"/>
    <n v="6239"/>
    <n v="6239"/>
    <n v="6239"/>
    <n v="6239"/>
    <m/>
    <n v="0"/>
    <n v="0"/>
    <n v="0"/>
    <n v="112"/>
    <n v="0"/>
    <n v="0"/>
    <n v="0"/>
    <n v="0"/>
    <n v="0"/>
    <n v="112"/>
    <n v="2"/>
  </r>
  <r>
    <x v="1"/>
    <x v="27"/>
    <s v="1"/>
    <s v="01"/>
    <s v="15041RESIN041702021"/>
    <s v="21BL000F"/>
    <n v="6240"/>
    <n v="6240"/>
    <n v="6240"/>
    <n v="6240"/>
    <m/>
    <n v="0"/>
    <n v="0"/>
    <n v="0"/>
    <n v="388"/>
    <n v="0"/>
    <n v="0"/>
    <n v="0"/>
    <n v="0"/>
    <n v="0"/>
    <n v="388"/>
    <n v="2"/>
  </r>
  <r>
    <x v="1"/>
    <x v="27"/>
    <s v="1"/>
    <s v="01"/>
    <s v="15041RESIN041702021"/>
    <s v="21BL000F"/>
    <n v="6241"/>
    <n v="6241"/>
    <n v="6241"/>
    <n v="6241"/>
    <m/>
    <n v="0"/>
    <n v="0"/>
    <n v="0"/>
    <n v="486.5"/>
    <n v="0"/>
    <n v="0"/>
    <n v="0"/>
    <n v="0"/>
    <n v="0"/>
    <n v="486.5"/>
    <n v="2"/>
  </r>
  <r>
    <x v="1"/>
    <x v="27"/>
    <s v="1"/>
    <s v="01"/>
    <s v="15041RESIN041702021"/>
    <s v="21BL000F"/>
    <n v="6242"/>
    <n v="6242"/>
    <n v="6242"/>
    <n v="6242"/>
    <m/>
    <n v="0"/>
    <n v="0"/>
    <n v="0"/>
    <n v="577"/>
    <n v="0"/>
    <n v="0"/>
    <n v="0"/>
    <n v="0"/>
    <n v="0"/>
    <n v="577"/>
    <n v="2"/>
  </r>
  <r>
    <x v="1"/>
    <x v="27"/>
    <s v="1"/>
    <s v="01"/>
    <s v="15041RESIN041702021"/>
    <s v="21BL000F"/>
    <n v="6243"/>
    <n v="6243"/>
    <n v="6243"/>
    <n v="6243"/>
    <m/>
    <n v="0"/>
    <n v="0"/>
    <n v="0"/>
    <n v="101.25"/>
    <n v="0"/>
    <n v="0"/>
    <n v="0"/>
    <n v="0"/>
    <n v="0"/>
    <n v="101.25"/>
    <n v="2"/>
  </r>
  <r>
    <x v="1"/>
    <x v="27"/>
    <s v="1"/>
    <s v="01"/>
    <s v="15041RESIN041702021"/>
    <s v="21BL000F"/>
    <n v="6244"/>
    <n v="6244"/>
    <n v="6244"/>
    <n v="6244"/>
    <m/>
    <n v="0"/>
    <n v="0"/>
    <n v="0"/>
    <n v="655"/>
    <n v="0"/>
    <n v="0"/>
    <n v="0"/>
    <n v="0"/>
    <n v="0"/>
    <n v="655"/>
    <n v="2"/>
  </r>
  <r>
    <x v="1"/>
    <x v="27"/>
    <s v="1"/>
    <s v="01"/>
    <s v="15041RESIN041702021"/>
    <s v="21BL000F"/>
    <n v="6245"/>
    <n v="6245"/>
    <n v="6245"/>
    <n v="6245"/>
    <m/>
    <n v="0"/>
    <n v="0"/>
    <n v="0"/>
    <n v="84"/>
    <n v="0"/>
    <n v="0"/>
    <n v="0"/>
    <n v="0"/>
    <n v="0"/>
    <n v="84"/>
    <n v="2"/>
  </r>
  <r>
    <x v="1"/>
    <x v="27"/>
    <s v="1"/>
    <s v="01"/>
    <s v="15041RESIN041702021"/>
    <s v="21BL000F"/>
    <n v="6246"/>
    <n v="6246"/>
    <n v="6246"/>
    <n v="6246"/>
    <m/>
    <n v="0"/>
    <n v="0"/>
    <n v="0"/>
    <n v="25"/>
    <n v="0"/>
    <n v="0"/>
    <n v="0"/>
    <n v="0"/>
    <n v="0"/>
    <n v="25"/>
    <n v="2"/>
  </r>
  <r>
    <x v="1"/>
    <x v="27"/>
    <s v="1"/>
    <s v="01"/>
    <s v="15041RESIN041702021"/>
    <s v="21BL000F"/>
    <n v="6247"/>
    <n v="6247"/>
    <n v="6247"/>
    <n v="6247"/>
    <m/>
    <n v="0"/>
    <n v="0"/>
    <n v="0"/>
    <n v="479"/>
    <n v="0"/>
    <n v="0"/>
    <n v="0"/>
    <n v="0"/>
    <n v="0"/>
    <n v="479"/>
    <n v="2"/>
  </r>
  <r>
    <x v="1"/>
    <x v="27"/>
    <s v="1"/>
    <s v="01"/>
    <s v="15041RESIN041702021"/>
    <s v="21BL000F"/>
    <n v="6248"/>
    <n v="6248"/>
    <n v="6248"/>
    <n v="6248"/>
    <m/>
    <n v="0"/>
    <n v="0"/>
    <n v="0"/>
    <n v="52.5"/>
    <n v="0"/>
    <n v="0"/>
    <n v="0"/>
    <n v="0"/>
    <n v="0"/>
    <n v="52.5"/>
    <n v="2"/>
  </r>
  <r>
    <x v="1"/>
    <x v="27"/>
    <s v="1"/>
    <s v="01"/>
    <s v="15041RESIN041702021"/>
    <s v="21BL000F"/>
    <n v="6249"/>
    <n v="6249"/>
    <n v="6249"/>
    <n v="6249"/>
    <m/>
    <n v="0"/>
    <n v="0"/>
    <n v="0"/>
    <n v="566.5"/>
    <n v="0"/>
    <n v="0"/>
    <n v="0"/>
    <n v="0"/>
    <n v="0"/>
    <n v="566.5"/>
    <n v="2"/>
  </r>
  <r>
    <x v="1"/>
    <x v="27"/>
    <s v="1"/>
    <s v="01"/>
    <s v="15041RESIN041702021"/>
    <s v="21BL000F"/>
    <n v="6250"/>
    <n v="6250"/>
    <n v="6250"/>
    <n v="6250"/>
    <m/>
    <n v="0"/>
    <n v="0"/>
    <n v="0"/>
    <n v="30.4"/>
    <n v="0"/>
    <n v="0"/>
    <n v="0"/>
    <n v="0"/>
    <n v="0"/>
    <n v="30.4"/>
    <n v="2"/>
  </r>
  <r>
    <x v="1"/>
    <x v="27"/>
    <s v="1"/>
    <s v="01"/>
    <s v="15041RESIN041702021"/>
    <s v="21BL000F"/>
    <n v="6251"/>
    <n v="6251"/>
    <n v="6251"/>
    <n v="6251"/>
    <m/>
    <n v="0"/>
    <n v="0"/>
    <n v="0"/>
    <n v="100"/>
    <n v="0"/>
    <n v="0"/>
    <n v="0"/>
    <n v="0"/>
    <n v="0"/>
    <n v="100"/>
    <n v="2"/>
  </r>
  <r>
    <x v="1"/>
    <x v="27"/>
    <s v="1"/>
    <s v="01"/>
    <s v="15041RESIN041702021"/>
    <s v="21BL000F"/>
    <n v="6252"/>
    <n v="6252"/>
    <n v="6252"/>
    <n v="6252"/>
    <m/>
    <n v="0"/>
    <n v="0"/>
    <n v="0"/>
    <n v="100"/>
    <n v="0"/>
    <n v="0"/>
    <n v="0"/>
    <n v="0"/>
    <n v="0"/>
    <n v="100"/>
    <n v="2"/>
  </r>
  <r>
    <x v="1"/>
    <x v="27"/>
    <s v="1"/>
    <s v="01"/>
    <s v="15041RESIN041702021"/>
    <s v="21BL000F"/>
    <n v="6253"/>
    <n v="6253"/>
    <n v="6253"/>
    <n v="6253"/>
    <m/>
    <n v="0"/>
    <n v="0"/>
    <n v="0"/>
    <n v="26.25"/>
    <n v="0"/>
    <n v="0"/>
    <n v="0"/>
    <n v="0"/>
    <n v="0"/>
    <n v="26.25"/>
    <n v="2"/>
  </r>
  <r>
    <x v="1"/>
    <x v="27"/>
    <s v="1"/>
    <s v="01"/>
    <s v="15041RESIN041702021"/>
    <s v="21BL000F"/>
    <n v="6254"/>
    <n v="6254"/>
    <n v="6254"/>
    <n v="6254"/>
    <m/>
    <n v="0"/>
    <n v="0"/>
    <n v="0"/>
    <n v="299"/>
    <n v="0"/>
    <n v="0"/>
    <n v="0"/>
    <n v="0"/>
    <n v="0"/>
    <n v="299"/>
    <n v="2"/>
  </r>
  <r>
    <x v="1"/>
    <x v="27"/>
    <s v="1"/>
    <s v="01"/>
    <s v="15041RESIN041702021"/>
    <s v="21BL000F"/>
    <n v="6255"/>
    <n v="6255"/>
    <n v="6255"/>
    <n v="6255"/>
    <m/>
    <n v="0"/>
    <n v="0"/>
    <n v="0"/>
    <n v="69.36"/>
    <n v="0"/>
    <n v="0"/>
    <n v="0"/>
    <n v="0"/>
    <n v="0"/>
    <n v="69.36"/>
    <n v="2"/>
  </r>
  <r>
    <x v="1"/>
    <x v="27"/>
    <s v="1"/>
    <s v="01"/>
    <s v="15041RESIN041702021"/>
    <s v="21BL000F"/>
    <n v="6256"/>
    <n v="6256"/>
    <n v="6256"/>
    <n v="6256"/>
    <m/>
    <n v="0"/>
    <n v="0"/>
    <n v="0"/>
    <n v="31"/>
    <n v="0"/>
    <n v="0"/>
    <n v="0"/>
    <n v="0"/>
    <n v="0"/>
    <n v="31"/>
    <n v="2"/>
  </r>
  <r>
    <x v="1"/>
    <x v="27"/>
    <s v="1"/>
    <s v="01"/>
    <s v="15041RESIN041702021"/>
    <s v="21BL000F"/>
    <n v="6257"/>
    <n v="6257"/>
    <n v="6257"/>
    <n v="6257"/>
    <m/>
    <n v="0"/>
    <n v="0"/>
    <n v="0"/>
    <n v="282.75"/>
    <n v="0"/>
    <n v="0"/>
    <n v="0"/>
    <n v="0"/>
    <n v="0"/>
    <n v="282.75"/>
    <n v="2"/>
  </r>
  <r>
    <x v="1"/>
    <x v="27"/>
    <s v="1"/>
    <s v="01"/>
    <s v="15041RESIN041702021"/>
    <s v="21BL000F"/>
    <n v="6258"/>
    <n v="6258"/>
    <n v="6258"/>
    <n v="6258"/>
    <m/>
    <n v="0"/>
    <n v="0"/>
    <n v="0"/>
    <n v="103.3"/>
    <n v="0"/>
    <n v="0"/>
    <n v="0"/>
    <n v="0"/>
    <n v="0"/>
    <n v="103.3"/>
    <n v="2"/>
  </r>
  <r>
    <x v="1"/>
    <x v="27"/>
    <s v="1"/>
    <s v="01"/>
    <s v="15041RESIN041702021"/>
    <s v="21BL000F"/>
    <n v="6259"/>
    <n v="6259"/>
    <n v="6259"/>
    <n v="6259"/>
    <m/>
    <n v="0"/>
    <n v="0"/>
    <n v="0"/>
    <n v="16"/>
    <n v="0"/>
    <n v="0"/>
    <n v="0"/>
    <n v="0"/>
    <n v="0"/>
    <n v="16"/>
    <n v="2"/>
  </r>
  <r>
    <x v="1"/>
    <x v="27"/>
    <s v="1"/>
    <s v="01"/>
    <s v="15041RESIN041702021"/>
    <s v="21BL000F"/>
    <n v="6260"/>
    <n v="6260"/>
    <n v="6260"/>
    <n v="6260"/>
    <m/>
    <n v="0"/>
    <n v="0"/>
    <n v="0"/>
    <n v="55"/>
    <n v="0"/>
    <n v="0"/>
    <n v="0"/>
    <n v="0"/>
    <n v="0"/>
    <n v="55"/>
    <n v="2"/>
  </r>
  <r>
    <x v="1"/>
    <x v="27"/>
    <s v="1"/>
    <s v="01"/>
    <s v="15041RESIN041702021"/>
    <s v="21BL000F"/>
    <n v="6261"/>
    <n v="6261"/>
    <n v="6261"/>
    <n v="6261"/>
    <m/>
    <n v="0"/>
    <n v="0"/>
    <n v="0"/>
    <n v="7.5"/>
    <n v="0"/>
    <n v="0"/>
    <n v="0"/>
    <n v="0"/>
    <n v="0"/>
    <n v="7.5"/>
    <n v="2"/>
  </r>
  <r>
    <x v="1"/>
    <x v="27"/>
    <s v="1"/>
    <s v="01"/>
    <s v="15041RESIN041702021"/>
    <s v="21BL000F"/>
    <n v="6262"/>
    <n v="6262"/>
    <n v="6262"/>
    <n v="6262"/>
    <m/>
    <n v="0"/>
    <n v="0"/>
    <n v="0"/>
    <n v="585"/>
    <n v="0"/>
    <n v="0"/>
    <n v="0"/>
    <n v="0"/>
    <n v="0"/>
    <n v="585"/>
    <n v="2"/>
  </r>
  <r>
    <x v="1"/>
    <x v="27"/>
    <s v="1"/>
    <s v="01"/>
    <s v="15041RESIN041702021"/>
    <s v="21BL000F"/>
    <n v="6263"/>
    <n v="6263"/>
    <n v="6263"/>
    <n v="6263"/>
    <m/>
    <n v="0"/>
    <n v="0"/>
    <n v="0"/>
    <n v="50"/>
    <n v="0"/>
    <n v="0"/>
    <n v="0"/>
    <n v="0"/>
    <n v="0"/>
    <n v="50"/>
    <n v="2"/>
  </r>
  <r>
    <x v="1"/>
    <x v="27"/>
    <s v="1"/>
    <s v="01"/>
    <s v="15041RESIN041702021"/>
    <s v="21BL000F"/>
    <n v="6264"/>
    <n v="6264"/>
    <n v="6264"/>
    <n v="6264"/>
    <m/>
    <n v="0"/>
    <n v="0"/>
    <n v="0"/>
    <n v="105.25"/>
    <n v="0"/>
    <n v="0"/>
    <n v="0"/>
    <n v="0"/>
    <n v="0"/>
    <n v="105.25"/>
    <n v="2"/>
  </r>
  <r>
    <x v="1"/>
    <x v="27"/>
    <s v="1"/>
    <s v="01"/>
    <s v="15041RESIN041702021"/>
    <s v="21BL000F"/>
    <n v="6265"/>
    <n v="6265"/>
    <n v="6265"/>
    <n v="6265"/>
    <m/>
    <n v="0"/>
    <n v="0"/>
    <n v="0"/>
    <n v="388"/>
    <n v="0"/>
    <n v="0"/>
    <n v="0"/>
    <n v="0"/>
    <n v="0"/>
    <n v="388"/>
    <n v="2"/>
  </r>
  <r>
    <x v="1"/>
    <x v="27"/>
    <s v="1"/>
    <s v="01"/>
    <s v="15041RESIN041702021"/>
    <s v="21BL000F"/>
    <n v="6266"/>
    <n v="6266"/>
    <n v="6266"/>
    <n v="6266"/>
    <m/>
    <n v="0"/>
    <n v="0"/>
    <n v="0"/>
    <n v="28"/>
    <n v="0"/>
    <n v="0"/>
    <n v="0"/>
    <n v="0"/>
    <n v="0"/>
    <n v="28"/>
    <n v="2"/>
  </r>
  <r>
    <x v="1"/>
    <x v="27"/>
    <s v="1"/>
    <s v="01"/>
    <s v="15041RESIN041702021"/>
    <s v="21BL000F"/>
    <n v="6267"/>
    <n v="6267"/>
    <n v="6267"/>
    <n v="6267"/>
    <m/>
    <n v="0"/>
    <n v="0"/>
    <n v="0"/>
    <n v="1656.7"/>
    <n v="0"/>
    <n v="0"/>
    <n v="0"/>
    <n v="0"/>
    <n v="0"/>
    <n v="1656.7"/>
    <n v="2"/>
  </r>
  <r>
    <x v="1"/>
    <x v="27"/>
    <s v="1"/>
    <s v="01"/>
    <s v="15041RESIN041702021"/>
    <s v="21BL000F"/>
    <n v="6268"/>
    <n v="6268"/>
    <n v="6268"/>
    <n v="6268"/>
    <m/>
    <n v="0"/>
    <n v="0"/>
    <n v="0"/>
    <n v="270"/>
    <n v="0"/>
    <n v="0"/>
    <n v="0"/>
    <n v="0"/>
    <n v="0"/>
    <n v="270"/>
    <n v="2"/>
  </r>
  <r>
    <x v="1"/>
    <x v="28"/>
    <s v="1"/>
    <s v="01"/>
    <s v="15041RESIN041702021"/>
    <s v="21BL000F"/>
    <n v="6269"/>
    <n v="6269"/>
    <n v="6269"/>
    <n v="6269"/>
    <m/>
    <n v="0"/>
    <n v="0"/>
    <n v="0"/>
    <n v="667"/>
    <n v="0"/>
    <n v="0"/>
    <n v="0"/>
    <n v="0"/>
    <n v="0"/>
    <n v="667"/>
    <n v="2"/>
  </r>
  <r>
    <x v="1"/>
    <x v="28"/>
    <s v="1"/>
    <s v="01"/>
    <s v="15041RESIN041702021"/>
    <s v="21BL000F"/>
    <n v="6270"/>
    <n v="6270"/>
    <n v="6270"/>
    <n v="6270"/>
    <m/>
    <n v="0"/>
    <n v="0"/>
    <n v="0"/>
    <n v="180"/>
    <n v="0"/>
    <n v="0"/>
    <n v="0"/>
    <n v="0"/>
    <n v="0"/>
    <n v="180"/>
    <n v="2"/>
  </r>
  <r>
    <x v="1"/>
    <x v="28"/>
    <s v="1"/>
    <s v="01"/>
    <s v="15041RESIN041702021"/>
    <s v="21BL000F"/>
    <n v="6271"/>
    <n v="6271"/>
    <n v="6271"/>
    <n v="6271"/>
    <m/>
    <n v="0"/>
    <n v="0"/>
    <n v="0"/>
    <n v="75"/>
    <n v="0"/>
    <n v="0"/>
    <n v="0"/>
    <n v="0"/>
    <n v="0"/>
    <n v="75"/>
    <n v="2"/>
  </r>
  <r>
    <x v="1"/>
    <x v="28"/>
    <s v="1"/>
    <s v="01"/>
    <s v="15041RESIN041702021"/>
    <s v="21BL000F"/>
    <n v="6272"/>
    <n v="6272"/>
    <n v="6272"/>
    <n v="6272"/>
    <m/>
    <n v="0"/>
    <n v="0"/>
    <n v="0"/>
    <n v="460"/>
    <n v="0"/>
    <n v="0"/>
    <n v="0"/>
    <n v="0"/>
    <n v="0"/>
    <n v="460"/>
    <n v="2"/>
  </r>
  <r>
    <x v="1"/>
    <x v="28"/>
    <s v="1"/>
    <s v="01"/>
    <s v="15041RESIN041702021"/>
    <s v="21BL000F"/>
    <n v="6273"/>
    <n v="6273"/>
    <n v="6273"/>
    <n v="6273"/>
    <m/>
    <n v="0"/>
    <n v="0"/>
    <n v="0"/>
    <n v="126"/>
    <n v="0"/>
    <n v="0"/>
    <n v="0"/>
    <n v="0"/>
    <n v="0"/>
    <n v="126"/>
    <n v="2"/>
  </r>
  <r>
    <x v="1"/>
    <x v="28"/>
    <s v="1"/>
    <s v="01"/>
    <s v="15041RESIN041702021"/>
    <s v="21BL000F"/>
    <n v="6274"/>
    <n v="6274"/>
    <n v="6274"/>
    <n v="6274"/>
    <m/>
    <n v="0"/>
    <n v="0"/>
    <n v="0"/>
    <n v="584.75"/>
    <n v="0"/>
    <n v="0"/>
    <n v="0"/>
    <n v="0"/>
    <n v="0"/>
    <n v="584.75"/>
    <n v="2"/>
  </r>
  <r>
    <x v="1"/>
    <x v="28"/>
    <s v="1"/>
    <s v="01"/>
    <s v="15041RESIN041702021"/>
    <s v="21BL000F"/>
    <n v="6275"/>
    <n v="6275"/>
    <n v="6275"/>
    <n v="6275"/>
    <m/>
    <n v="0"/>
    <n v="0"/>
    <n v="0"/>
    <n v="430"/>
    <n v="0"/>
    <n v="0"/>
    <n v="0"/>
    <n v="0"/>
    <n v="0"/>
    <n v="430"/>
    <n v="2"/>
  </r>
  <r>
    <x v="1"/>
    <x v="28"/>
    <s v="1"/>
    <s v="01"/>
    <s v="15041RESIN041702021"/>
    <s v="21BL000F"/>
    <n v="6276"/>
    <n v="6276"/>
    <n v="6276"/>
    <n v="6276"/>
    <m/>
    <n v="0"/>
    <n v="0"/>
    <n v="0"/>
    <n v="447.5"/>
    <n v="0"/>
    <n v="0"/>
    <n v="0"/>
    <n v="0"/>
    <n v="0"/>
    <n v="447.5"/>
    <n v="2"/>
  </r>
  <r>
    <x v="1"/>
    <x v="28"/>
    <s v="1"/>
    <s v="01"/>
    <s v="15041RESIN041702021"/>
    <s v="21BL000F"/>
    <n v="6277"/>
    <n v="6277"/>
    <n v="6277"/>
    <n v="6277"/>
    <m/>
    <n v="0"/>
    <n v="0"/>
    <n v="0"/>
    <n v="464"/>
    <n v="0"/>
    <n v="0"/>
    <n v="0"/>
    <n v="0"/>
    <n v="0"/>
    <n v="464"/>
    <n v="2"/>
  </r>
  <r>
    <x v="1"/>
    <x v="28"/>
    <s v="1"/>
    <s v="01"/>
    <s v="15041RESIN041702021"/>
    <s v="21BL000F"/>
    <n v="6278"/>
    <n v="6278"/>
    <n v="6278"/>
    <n v="6278"/>
    <m/>
    <n v="0"/>
    <n v="0"/>
    <n v="0"/>
    <n v="50.5"/>
    <n v="0"/>
    <n v="0"/>
    <n v="0"/>
    <n v="0"/>
    <n v="0"/>
    <n v="50.5"/>
    <n v="2"/>
  </r>
  <r>
    <x v="1"/>
    <x v="28"/>
    <s v="1"/>
    <s v="01"/>
    <s v="15041RESIN041702021"/>
    <s v="21BL000F"/>
    <n v="6279"/>
    <n v="6279"/>
    <n v="6279"/>
    <n v="6279"/>
    <m/>
    <n v="0"/>
    <n v="0"/>
    <n v="0"/>
    <n v="192"/>
    <n v="0"/>
    <n v="0"/>
    <n v="0"/>
    <n v="0"/>
    <n v="0"/>
    <n v="192"/>
    <n v="2"/>
  </r>
  <r>
    <x v="1"/>
    <x v="28"/>
    <s v="1"/>
    <s v="01"/>
    <s v="15041RESIN041702021"/>
    <s v="21BL000F"/>
    <n v="6280"/>
    <n v="6280"/>
    <n v="6280"/>
    <n v="6280"/>
    <m/>
    <n v="0"/>
    <n v="0"/>
    <n v="0"/>
    <n v="33.6"/>
    <n v="0"/>
    <n v="0"/>
    <n v="0"/>
    <n v="0"/>
    <n v="0"/>
    <n v="33.6"/>
    <n v="2"/>
  </r>
  <r>
    <x v="1"/>
    <x v="28"/>
    <s v="1"/>
    <s v="01"/>
    <s v="15041RESIN041702021"/>
    <s v="21BL000F"/>
    <n v="6281"/>
    <n v="6281"/>
    <n v="6281"/>
    <n v="6281"/>
    <m/>
    <n v="0"/>
    <n v="0"/>
    <n v="0"/>
    <n v="187.5"/>
    <n v="0"/>
    <n v="0"/>
    <n v="0"/>
    <n v="0"/>
    <n v="0"/>
    <n v="187.5"/>
    <n v="2"/>
  </r>
  <r>
    <x v="1"/>
    <x v="28"/>
    <s v="1"/>
    <s v="01"/>
    <s v="15041RESIN041702021"/>
    <s v="21BL000F"/>
    <n v="6282"/>
    <n v="6282"/>
    <n v="6282"/>
    <n v="6282"/>
    <m/>
    <n v="0"/>
    <n v="0"/>
    <n v="0"/>
    <n v="8.75"/>
    <n v="0"/>
    <n v="0"/>
    <n v="0"/>
    <n v="0"/>
    <n v="0"/>
    <n v="8.75"/>
    <n v="2"/>
  </r>
  <r>
    <x v="1"/>
    <x v="28"/>
    <s v="1"/>
    <s v="01"/>
    <s v="15041RESIN041702021"/>
    <s v="21BL000F"/>
    <n v="6283"/>
    <n v="6283"/>
    <n v="6283"/>
    <n v="6283"/>
    <m/>
    <n v="0"/>
    <n v="0"/>
    <n v="0"/>
    <n v="20"/>
    <n v="0"/>
    <n v="0"/>
    <n v="0"/>
    <n v="0"/>
    <n v="0"/>
    <n v="20"/>
    <n v="2"/>
  </r>
  <r>
    <x v="1"/>
    <x v="28"/>
    <s v="1"/>
    <s v="01"/>
    <s v="15041RESIN041702021"/>
    <s v="21BL000F"/>
    <n v="6284"/>
    <n v="6284"/>
    <n v="6284"/>
    <n v="6284"/>
    <m/>
    <n v="0"/>
    <n v="0"/>
    <n v="0"/>
    <n v="45"/>
    <n v="0"/>
    <n v="0"/>
    <n v="0"/>
    <n v="0"/>
    <n v="0"/>
    <n v="45"/>
    <n v="2"/>
  </r>
  <r>
    <x v="1"/>
    <x v="28"/>
    <s v="1"/>
    <s v="01"/>
    <s v="15041RESIN041702021"/>
    <s v="21BL000F"/>
    <n v="6285"/>
    <n v="6285"/>
    <n v="6285"/>
    <n v="6285"/>
    <m/>
    <n v="0"/>
    <n v="0"/>
    <n v="0"/>
    <n v="1488.4"/>
    <n v="0"/>
    <n v="0"/>
    <n v="0"/>
    <n v="0"/>
    <n v="0"/>
    <n v="1488.4"/>
    <n v="2"/>
  </r>
  <r>
    <x v="1"/>
    <x v="28"/>
    <s v="1"/>
    <s v="01"/>
    <s v="15041RESIN041702021"/>
    <s v="21BL000F"/>
    <n v="6286"/>
    <n v="6286"/>
    <n v="6286"/>
    <n v="6286"/>
    <m/>
    <n v="0"/>
    <n v="0"/>
    <n v="0"/>
    <n v="101.4"/>
    <n v="0"/>
    <n v="0"/>
    <n v="0"/>
    <n v="0"/>
    <n v="0"/>
    <n v="101.4"/>
    <n v="2"/>
  </r>
  <r>
    <x v="1"/>
    <x v="28"/>
    <s v="1"/>
    <s v="01"/>
    <s v="15041RESIN041702021"/>
    <s v="21BL000F"/>
    <n v="6287"/>
    <n v="6287"/>
    <n v="6287"/>
    <n v="6287"/>
    <m/>
    <n v="0"/>
    <n v="0"/>
    <n v="0"/>
    <n v="81.599999999999994"/>
    <n v="0"/>
    <n v="0"/>
    <n v="0"/>
    <n v="0"/>
    <n v="0"/>
    <n v="81.599999999999994"/>
    <n v="2"/>
  </r>
  <r>
    <x v="1"/>
    <x v="28"/>
    <s v="1"/>
    <s v="01"/>
    <s v="15041RESIN041702021"/>
    <s v="21BL000F"/>
    <n v="6288"/>
    <n v="6288"/>
    <n v="6288"/>
    <n v="6288"/>
    <m/>
    <n v="0"/>
    <n v="0"/>
    <n v="0"/>
    <n v="32"/>
    <n v="0"/>
    <n v="0"/>
    <n v="0"/>
    <n v="0"/>
    <n v="0"/>
    <n v="32"/>
    <n v="2"/>
  </r>
  <r>
    <x v="1"/>
    <x v="28"/>
    <s v="1"/>
    <s v="01"/>
    <s v="15041RESIN041702021"/>
    <s v="21BL000F"/>
    <n v="6289"/>
    <n v="6289"/>
    <n v="6289"/>
    <n v="6289"/>
    <m/>
    <n v="0"/>
    <n v="0"/>
    <n v="0"/>
    <n v="32"/>
    <n v="0"/>
    <n v="0"/>
    <n v="0"/>
    <n v="0"/>
    <n v="0"/>
    <n v="32"/>
    <n v="2"/>
  </r>
  <r>
    <x v="1"/>
    <x v="28"/>
    <s v="1"/>
    <s v="01"/>
    <s v="15041RESIN041702021"/>
    <s v="21BL000F"/>
    <n v="6290"/>
    <n v="6290"/>
    <n v="6290"/>
    <n v="6290"/>
    <m/>
    <n v="0"/>
    <n v="0"/>
    <n v="0"/>
    <n v="108.6"/>
    <n v="0"/>
    <n v="0"/>
    <n v="0"/>
    <n v="0"/>
    <n v="0"/>
    <n v="108.6"/>
    <n v="2"/>
  </r>
  <r>
    <x v="1"/>
    <x v="28"/>
    <s v="1"/>
    <s v="01"/>
    <s v="15041RESIN041702021"/>
    <s v="21BL000F"/>
    <n v="6291"/>
    <n v="6291"/>
    <n v="6291"/>
    <n v="6291"/>
    <m/>
    <n v="0"/>
    <n v="0"/>
    <n v="0"/>
    <n v="110.76"/>
    <n v="0"/>
    <n v="0"/>
    <n v="0"/>
    <n v="0"/>
    <n v="0"/>
    <n v="110.76"/>
    <n v="2"/>
  </r>
  <r>
    <x v="1"/>
    <x v="28"/>
    <s v="1"/>
    <s v="01"/>
    <s v="15041RESIN041702021"/>
    <s v="21BL000F"/>
    <n v="6292"/>
    <n v="6292"/>
    <n v="6292"/>
    <n v="6292"/>
    <m/>
    <n v="0"/>
    <n v="0"/>
    <n v="0"/>
    <n v="26.25"/>
    <n v="0"/>
    <n v="0"/>
    <n v="0"/>
    <n v="0"/>
    <n v="0"/>
    <n v="26.25"/>
    <n v="2"/>
  </r>
  <r>
    <x v="1"/>
    <x v="28"/>
    <s v="1"/>
    <s v="01"/>
    <s v="15041RESIN041702021"/>
    <s v="21BL000F"/>
    <n v="6293"/>
    <n v="6293"/>
    <n v="6293"/>
    <n v="6293"/>
    <m/>
    <n v="0"/>
    <n v="0"/>
    <n v="0"/>
    <n v="80"/>
    <n v="0"/>
    <n v="0"/>
    <n v="0"/>
    <n v="0"/>
    <n v="0"/>
    <n v="80"/>
    <n v="2"/>
  </r>
  <r>
    <x v="1"/>
    <x v="28"/>
    <s v="1"/>
    <s v="01"/>
    <s v="15041RESIN041702021"/>
    <s v="21BL000F"/>
    <n v="6294"/>
    <n v="6294"/>
    <n v="6294"/>
    <n v="6294"/>
    <m/>
    <n v="0"/>
    <n v="0"/>
    <n v="0"/>
    <n v="32"/>
    <n v="0"/>
    <n v="0"/>
    <n v="0"/>
    <n v="0"/>
    <n v="0"/>
    <n v="32"/>
    <n v="2"/>
  </r>
  <r>
    <x v="1"/>
    <x v="28"/>
    <s v="1"/>
    <s v="01"/>
    <s v="15041RESIN041702021"/>
    <s v="21BL000F"/>
    <n v="6295"/>
    <n v="6295"/>
    <n v="6295"/>
    <n v="6295"/>
    <m/>
    <n v="0"/>
    <n v="0"/>
    <n v="0"/>
    <n v="0"/>
    <n v="0"/>
    <n v="0"/>
    <n v="0"/>
    <n v="0"/>
    <n v="0"/>
    <n v="0"/>
    <n v="2"/>
  </r>
  <r>
    <x v="1"/>
    <x v="28"/>
    <s v="1"/>
    <s v="01"/>
    <s v="15041RESIN041702021"/>
    <s v="21BL000F"/>
    <n v="6296"/>
    <n v="6296"/>
    <n v="6296"/>
    <n v="6296"/>
    <m/>
    <n v="0"/>
    <n v="0"/>
    <n v="0"/>
    <n v="150.18"/>
    <n v="0"/>
    <n v="0"/>
    <n v="0"/>
    <n v="0"/>
    <n v="0"/>
    <n v="150.18"/>
    <n v="2"/>
  </r>
  <r>
    <x v="1"/>
    <x v="28"/>
    <s v="1"/>
    <s v="01"/>
    <s v="15041RESIN041702021"/>
    <s v="21BL000F"/>
    <n v="6297"/>
    <n v="6297"/>
    <n v="6297"/>
    <n v="6297"/>
    <m/>
    <n v="0"/>
    <n v="0"/>
    <n v="0"/>
    <n v="265"/>
    <n v="0"/>
    <n v="0"/>
    <n v="0"/>
    <n v="0"/>
    <n v="0"/>
    <n v="265"/>
    <n v="2"/>
  </r>
  <r>
    <x v="1"/>
    <x v="28"/>
    <s v="1"/>
    <s v="01"/>
    <s v="15041RESIN041702021"/>
    <s v="21BL000F"/>
    <n v="6298"/>
    <n v="6298"/>
    <n v="6298"/>
    <n v="6298"/>
    <m/>
    <n v="0"/>
    <n v="0"/>
    <n v="0"/>
    <n v="122.64"/>
    <n v="0"/>
    <n v="0"/>
    <n v="0"/>
    <n v="0"/>
    <n v="0"/>
    <n v="122.64"/>
    <n v="2"/>
  </r>
  <r>
    <x v="1"/>
    <x v="28"/>
    <s v="1"/>
    <s v="01"/>
    <s v="15041RESIN041702021"/>
    <s v="21BL000F"/>
    <n v="6299"/>
    <n v="6299"/>
    <n v="6299"/>
    <n v="6299"/>
    <m/>
    <n v="0"/>
    <n v="0"/>
    <n v="0"/>
    <n v="40"/>
    <n v="0"/>
    <n v="0"/>
    <n v="0"/>
    <n v="0"/>
    <n v="0"/>
    <n v="40"/>
    <n v="2"/>
  </r>
  <r>
    <x v="1"/>
    <x v="29"/>
    <s v="1"/>
    <s v="01"/>
    <s v="15041RESIN041702021"/>
    <s v="21BL000F"/>
    <n v="6300"/>
    <n v="6300"/>
    <n v="6300"/>
    <n v="6300"/>
    <m/>
    <n v="0"/>
    <n v="0"/>
    <n v="0"/>
    <n v="467.5"/>
    <n v="0"/>
    <n v="0"/>
    <n v="0"/>
    <n v="0"/>
    <n v="0"/>
    <n v="467.5"/>
    <n v="2"/>
  </r>
  <r>
    <x v="1"/>
    <x v="29"/>
    <s v="1"/>
    <s v="01"/>
    <s v="15041RESIN041702021"/>
    <s v="21BL000F"/>
    <n v="6301"/>
    <n v="6301"/>
    <n v="6301"/>
    <n v="6301"/>
    <m/>
    <n v="0"/>
    <n v="0"/>
    <n v="0"/>
    <n v="453"/>
    <n v="0"/>
    <n v="0"/>
    <n v="0"/>
    <n v="0"/>
    <n v="0"/>
    <n v="453"/>
    <n v="2"/>
  </r>
  <r>
    <x v="1"/>
    <x v="29"/>
    <s v="1"/>
    <s v="01"/>
    <s v="15041RESIN041702021"/>
    <s v="21BL000F"/>
    <n v="6302"/>
    <n v="6302"/>
    <n v="6302"/>
    <n v="6302"/>
    <m/>
    <n v="0"/>
    <n v="0"/>
    <n v="0"/>
    <n v="795.5"/>
    <n v="0"/>
    <n v="0"/>
    <n v="0"/>
    <n v="0"/>
    <n v="0"/>
    <n v="795.5"/>
    <n v="2"/>
  </r>
  <r>
    <x v="1"/>
    <x v="29"/>
    <s v="1"/>
    <s v="01"/>
    <s v="15041RESIN041702021"/>
    <s v="21BL000F"/>
    <n v="6303"/>
    <n v="6303"/>
    <n v="6303"/>
    <n v="6303"/>
    <m/>
    <n v="0"/>
    <n v="0"/>
    <n v="0"/>
    <n v="121.54"/>
    <n v="0"/>
    <n v="0"/>
    <n v="0"/>
    <n v="0"/>
    <n v="0"/>
    <n v="121.54"/>
    <n v="2"/>
  </r>
  <r>
    <x v="1"/>
    <x v="29"/>
    <s v="1"/>
    <s v="01"/>
    <s v="15041RESIN041702021"/>
    <s v="21BL000F"/>
    <n v="6304"/>
    <n v="6304"/>
    <n v="6304"/>
    <n v="6304"/>
    <m/>
    <n v="0"/>
    <n v="0"/>
    <n v="0"/>
    <n v="188"/>
    <n v="0"/>
    <n v="0"/>
    <n v="0"/>
    <n v="0"/>
    <n v="0"/>
    <n v="188"/>
    <n v="2"/>
  </r>
  <r>
    <x v="1"/>
    <x v="29"/>
    <s v="1"/>
    <s v="01"/>
    <s v="15041RESIN041702021"/>
    <s v="21BL000F"/>
    <n v="6305"/>
    <n v="6305"/>
    <n v="6305"/>
    <n v="6305"/>
    <m/>
    <n v="0"/>
    <n v="0"/>
    <n v="0"/>
    <n v="126"/>
    <n v="0"/>
    <n v="0"/>
    <n v="0"/>
    <n v="0"/>
    <n v="0"/>
    <n v="126"/>
    <n v="2"/>
  </r>
  <r>
    <x v="1"/>
    <x v="29"/>
    <s v="1"/>
    <s v="01"/>
    <s v="15041RESIN041702021"/>
    <s v="21BL000F"/>
    <n v="6306"/>
    <n v="6306"/>
    <n v="6306"/>
    <n v="6306"/>
    <m/>
    <n v="0"/>
    <n v="0"/>
    <n v="0"/>
    <n v="253.5"/>
    <n v="0"/>
    <n v="0"/>
    <n v="0"/>
    <n v="0"/>
    <n v="0"/>
    <n v="253.5"/>
    <n v="2"/>
  </r>
  <r>
    <x v="1"/>
    <x v="29"/>
    <s v="1"/>
    <s v="01"/>
    <s v="15041RESIN041702021"/>
    <s v="21BL000F"/>
    <n v="6307"/>
    <n v="6307"/>
    <n v="6307"/>
    <n v="6307"/>
    <m/>
    <n v="0"/>
    <n v="0"/>
    <n v="0"/>
    <n v="80"/>
    <n v="0"/>
    <n v="0"/>
    <n v="0"/>
    <n v="0"/>
    <n v="0"/>
    <n v="80"/>
    <n v="2"/>
  </r>
  <r>
    <x v="1"/>
    <x v="29"/>
    <s v="1"/>
    <s v="01"/>
    <s v="15041RESIN041702021"/>
    <s v="21BL000F"/>
    <n v="6308"/>
    <n v="6308"/>
    <n v="6308"/>
    <n v="6308"/>
    <m/>
    <n v="0"/>
    <n v="0"/>
    <n v="0"/>
    <n v="7.5"/>
    <n v="0"/>
    <n v="0"/>
    <n v="0"/>
    <n v="0"/>
    <n v="0"/>
    <n v="7.5"/>
    <n v="2"/>
  </r>
  <r>
    <x v="1"/>
    <x v="29"/>
    <s v="1"/>
    <s v="01"/>
    <s v="15041RESIN041702021"/>
    <s v="21BL000F"/>
    <n v="6309"/>
    <n v="6309"/>
    <n v="6309"/>
    <n v="6309"/>
    <m/>
    <n v="0"/>
    <n v="0"/>
    <n v="0"/>
    <n v="715.5"/>
    <n v="0"/>
    <n v="0"/>
    <n v="0"/>
    <n v="0"/>
    <n v="0"/>
    <n v="715.5"/>
    <n v="2"/>
  </r>
  <r>
    <x v="1"/>
    <x v="29"/>
    <s v="1"/>
    <s v="01"/>
    <s v="15041RESIN041702021"/>
    <s v="21BL000F"/>
    <n v="6310"/>
    <n v="6310"/>
    <n v="6310"/>
    <n v="6310"/>
    <m/>
    <n v="0"/>
    <n v="0"/>
    <n v="0"/>
    <n v="80"/>
    <n v="0"/>
    <n v="0"/>
    <n v="0"/>
    <n v="0"/>
    <n v="0"/>
    <n v="80"/>
    <n v="2"/>
  </r>
  <r>
    <x v="1"/>
    <x v="29"/>
    <s v="1"/>
    <s v="01"/>
    <s v="15041RESIN041702021"/>
    <s v="21BL000F"/>
    <n v="6311"/>
    <n v="6311"/>
    <n v="6311"/>
    <n v="6311"/>
    <m/>
    <n v="0"/>
    <n v="0"/>
    <n v="0"/>
    <n v="81"/>
    <n v="0"/>
    <n v="0"/>
    <n v="0"/>
    <n v="0"/>
    <n v="0"/>
    <n v="81"/>
    <n v="2"/>
  </r>
  <r>
    <x v="1"/>
    <x v="29"/>
    <s v="1"/>
    <s v="01"/>
    <s v="15041RESIN041702021"/>
    <s v="21BL000F"/>
    <n v="6312"/>
    <n v="6312"/>
    <n v="6312"/>
    <n v="6312"/>
    <m/>
    <n v="0"/>
    <n v="0"/>
    <n v="0"/>
    <n v="23.8"/>
    <n v="0"/>
    <n v="0"/>
    <n v="0"/>
    <n v="0"/>
    <n v="0"/>
    <n v="23.8"/>
    <n v="2"/>
  </r>
  <r>
    <x v="1"/>
    <x v="29"/>
    <s v="1"/>
    <s v="01"/>
    <s v="15041RESIN041702021"/>
    <s v="21BL000F"/>
    <n v="6313"/>
    <n v="6313"/>
    <n v="6313"/>
    <n v="6313"/>
    <m/>
    <n v="0"/>
    <n v="0"/>
    <n v="0"/>
    <n v="100"/>
    <n v="0"/>
    <n v="0"/>
    <n v="0"/>
    <n v="0"/>
    <n v="0"/>
    <n v="100"/>
    <n v="2"/>
  </r>
  <r>
    <x v="1"/>
    <x v="29"/>
    <s v="1"/>
    <s v="01"/>
    <s v="15041RESIN041702021"/>
    <s v="21BL000F"/>
    <n v="6314"/>
    <n v="6314"/>
    <n v="6314"/>
    <n v="6314"/>
    <m/>
    <n v="0"/>
    <n v="0"/>
    <n v="0"/>
    <n v="121.21"/>
    <n v="0"/>
    <n v="0"/>
    <n v="0"/>
    <n v="0"/>
    <n v="0"/>
    <n v="121.21"/>
    <n v="2"/>
  </r>
  <r>
    <x v="1"/>
    <x v="29"/>
    <s v="1"/>
    <s v="01"/>
    <s v="15041RESIN041702021"/>
    <s v="21BL000F"/>
    <n v="6315"/>
    <n v="6315"/>
    <n v="6315"/>
    <n v="6315"/>
    <m/>
    <n v="0"/>
    <n v="0"/>
    <n v="0"/>
    <n v="10.45"/>
    <n v="0"/>
    <n v="0"/>
    <n v="0"/>
    <n v="0"/>
    <n v="0"/>
    <n v="10.45"/>
    <n v="2"/>
  </r>
  <r>
    <x v="1"/>
    <x v="29"/>
    <s v="1"/>
    <s v="01"/>
    <s v="15041RESIN041702021"/>
    <s v="21BL000F"/>
    <n v="6316"/>
    <n v="6316"/>
    <n v="6316"/>
    <n v="6316"/>
    <m/>
    <n v="0"/>
    <n v="0"/>
    <n v="0"/>
    <n v="238.6"/>
    <n v="0"/>
    <n v="0"/>
    <n v="0"/>
    <n v="0"/>
    <n v="0"/>
    <n v="238.6"/>
    <n v="2"/>
  </r>
  <r>
    <x v="1"/>
    <x v="29"/>
    <s v="1"/>
    <s v="01"/>
    <s v="15041RESIN041702021"/>
    <s v="21BL000F"/>
    <n v="6317"/>
    <n v="6317"/>
    <n v="6317"/>
    <n v="6317"/>
    <m/>
    <n v="0"/>
    <n v="0"/>
    <n v="0"/>
    <n v="308"/>
    <n v="0"/>
    <n v="0"/>
    <n v="0"/>
    <n v="0"/>
    <n v="0"/>
    <n v="308"/>
    <n v="2"/>
  </r>
  <r>
    <x v="1"/>
    <x v="29"/>
    <s v="1"/>
    <s v="01"/>
    <s v="15041RESIN041702021"/>
    <s v="21BL000F"/>
    <n v="6318"/>
    <n v="6318"/>
    <n v="6318"/>
    <n v="6318"/>
    <m/>
    <n v="0"/>
    <n v="0"/>
    <n v="0"/>
    <n v="472.5"/>
    <n v="0"/>
    <n v="0"/>
    <n v="0"/>
    <n v="0"/>
    <n v="0"/>
    <n v="472.5"/>
    <n v="2"/>
  </r>
  <r>
    <x v="1"/>
    <x v="29"/>
    <s v="1"/>
    <s v="01"/>
    <s v="15041RESIN041702021"/>
    <s v="21BL000F"/>
    <n v="6319"/>
    <n v="6319"/>
    <n v="6319"/>
    <n v="6319"/>
    <m/>
    <n v="0"/>
    <n v="0"/>
    <n v="0"/>
    <n v="50"/>
    <n v="0"/>
    <n v="0"/>
    <n v="0"/>
    <n v="0"/>
    <n v="0"/>
    <n v="50"/>
    <n v="2"/>
  </r>
  <r>
    <x v="1"/>
    <x v="29"/>
    <s v="1"/>
    <s v="01"/>
    <s v="15041RESIN041702021"/>
    <s v="21BL000F"/>
    <n v="6320"/>
    <n v="6320"/>
    <n v="6320"/>
    <n v="6320"/>
    <m/>
    <n v="0"/>
    <n v="0"/>
    <n v="0"/>
    <n v="31.5"/>
    <n v="0"/>
    <n v="0"/>
    <n v="0"/>
    <n v="0"/>
    <n v="0"/>
    <n v="31.5"/>
    <n v="2"/>
  </r>
  <r>
    <x v="1"/>
    <x v="29"/>
    <s v="1"/>
    <s v="01"/>
    <s v="15041RESIN041702021"/>
    <s v="21BL000F"/>
    <n v="6321"/>
    <n v="6321"/>
    <n v="6321"/>
    <n v="6321"/>
    <m/>
    <n v="0"/>
    <n v="0"/>
    <n v="0"/>
    <n v="946.8"/>
    <n v="0"/>
    <n v="0"/>
    <n v="0"/>
    <n v="0"/>
    <n v="0"/>
    <n v="946.8"/>
    <n v="2"/>
  </r>
  <r>
    <x v="1"/>
    <x v="29"/>
    <s v="1"/>
    <s v="01"/>
    <s v="15041RESIN041702021"/>
    <s v="21BL000F"/>
    <n v="6322"/>
    <n v="6322"/>
    <n v="6322"/>
    <n v="6322"/>
    <m/>
    <n v="0"/>
    <n v="0"/>
    <n v="0"/>
    <n v="111"/>
    <n v="0"/>
    <n v="0"/>
    <n v="0"/>
    <n v="0"/>
    <n v="0"/>
    <n v="111"/>
    <n v="2"/>
  </r>
  <r>
    <x v="1"/>
    <x v="29"/>
    <s v="1"/>
    <s v="01"/>
    <s v="15041RESIN041702021"/>
    <s v="21BL000F"/>
    <n v="6323"/>
    <n v="6323"/>
    <n v="6323"/>
    <n v="6323"/>
    <m/>
    <n v="0"/>
    <n v="0"/>
    <n v="0"/>
    <n v="0"/>
    <n v="0"/>
    <n v="0"/>
    <n v="0"/>
    <n v="0"/>
    <n v="0"/>
    <n v="0"/>
    <n v="2"/>
  </r>
  <r>
    <x v="1"/>
    <x v="29"/>
    <s v="1"/>
    <s v="01"/>
    <s v="15041RESIN041702021"/>
    <s v="21BL000F"/>
    <n v="6324"/>
    <n v="6324"/>
    <n v="6324"/>
    <n v="6324"/>
    <m/>
    <n v="0"/>
    <n v="0"/>
    <n v="0"/>
    <n v="100"/>
    <n v="0"/>
    <n v="0"/>
    <n v="0"/>
    <n v="0"/>
    <n v="0"/>
    <n v="100"/>
    <n v="2"/>
  </r>
  <r>
    <x v="1"/>
    <x v="29"/>
    <s v="1"/>
    <s v="01"/>
    <s v="15041RESIN041702021"/>
    <s v="21BL000F"/>
    <n v="6325"/>
    <n v="6325"/>
    <n v="6325"/>
    <n v="6325"/>
    <m/>
    <n v="0"/>
    <n v="0"/>
    <n v="0"/>
    <n v="56.1"/>
    <n v="0"/>
    <n v="0"/>
    <n v="0"/>
    <n v="0"/>
    <n v="0"/>
    <n v="56.1"/>
    <n v="2"/>
  </r>
  <r>
    <x v="1"/>
    <x v="29"/>
    <s v="1"/>
    <s v="01"/>
    <s v="15041RESIN041702021"/>
    <s v="21BL000F"/>
    <n v="6326"/>
    <n v="6326"/>
    <n v="6326"/>
    <n v="6326"/>
    <m/>
    <n v="0"/>
    <n v="0"/>
    <n v="0"/>
    <n v="36"/>
    <n v="0"/>
    <n v="0"/>
    <n v="0"/>
    <n v="0"/>
    <n v="0"/>
    <n v="36"/>
    <n v="2"/>
  </r>
  <r>
    <x v="1"/>
    <x v="30"/>
    <s v="1"/>
    <s v="01"/>
    <s v="15041RESIN041702021"/>
    <s v="21BL000F"/>
    <n v="6327"/>
    <n v="6327"/>
    <n v="6327"/>
    <n v="6327"/>
    <m/>
    <n v="0"/>
    <n v="0"/>
    <n v="0"/>
    <n v="490"/>
    <n v="0"/>
    <n v="0"/>
    <n v="0"/>
    <n v="0"/>
    <n v="0"/>
    <n v="490"/>
    <n v="2"/>
  </r>
  <r>
    <x v="1"/>
    <x v="30"/>
    <s v="1"/>
    <s v="01"/>
    <s v="15041RESIN041702021"/>
    <s v="21BL000F"/>
    <n v="6328"/>
    <n v="6328"/>
    <n v="6328"/>
    <n v="6328"/>
    <m/>
    <n v="0"/>
    <n v="0"/>
    <n v="0"/>
    <n v="670"/>
    <n v="0"/>
    <n v="0"/>
    <n v="0"/>
    <n v="0"/>
    <n v="0"/>
    <n v="670"/>
    <n v="2"/>
  </r>
  <r>
    <x v="1"/>
    <x v="30"/>
    <s v="1"/>
    <s v="01"/>
    <s v="15041RESIN041702021"/>
    <s v="21BL000F"/>
    <n v="6329"/>
    <n v="6329"/>
    <n v="6329"/>
    <n v="6329"/>
    <m/>
    <n v="0"/>
    <n v="0"/>
    <n v="0"/>
    <n v="463"/>
    <n v="0"/>
    <n v="0"/>
    <n v="0"/>
    <n v="0"/>
    <n v="0"/>
    <n v="463"/>
    <n v="2"/>
  </r>
  <r>
    <x v="1"/>
    <x v="30"/>
    <s v="1"/>
    <s v="01"/>
    <s v="15041RESIN041702021"/>
    <s v="21BL000F"/>
    <n v="6330"/>
    <n v="6330"/>
    <n v="6330"/>
    <n v="6330"/>
    <m/>
    <n v="0"/>
    <n v="0"/>
    <n v="0"/>
    <n v="593"/>
    <n v="0"/>
    <n v="0"/>
    <n v="0"/>
    <n v="0"/>
    <n v="0"/>
    <n v="593"/>
    <n v="2"/>
  </r>
  <r>
    <x v="1"/>
    <x v="30"/>
    <s v="1"/>
    <s v="01"/>
    <s v="15041RESIN041702021"/>
    <s v="21BL000F"/>
    <n v="6331"/>
    <n v="6331"/>
    <n v="6331"/>
    <n v="6331"/>
    <m/>
    <n v="0"/>
    <n v="0"/>
    <n v="0"/>
    <n v="12"/>
    <n v="0"/>
    <n v="0"/>
    <n v="0"/>
    <n v="0"/>
    <n v="0"/>
    <n v="12"/>
    <n v="2"/>
  </r>
  <r>
    <x v="1"/>
    <x v="30"/>
    <s v="1"/>
    <s v="01"/>
    <s v="15041RESIN041702021"/>
    <s v="21BL000F"/>
    <n v="6332"/>
    <n v="6332"/>
    <n v="6332"/>
    <n v="6332"/>
    <m/>
    <n v="0"/>
    <n v="0"/>
    <n v="0"/>
    <n v="455"/>
    <n v="0"/>
    <n v="0"/>
    <n v="0"/>
    <n v="0"/>
    <n v="0"/>
    <n v="455"/>
    <n v="2"/>
  </r>
  <r>
    <x v="1"/>
    <x v="30"/>
    <s v="1"/>
    <s v="01"/>
    <s v="15041RESIN041702021"/>
    <s v="21BL000F"/>
    <n v="6333"/>
    <n v="6333"/>
    <n v="6333"/>
    <n v="6333"/>
    <m/>
    <n v="0"/>
    <n v="0"/>
    <n v="0"/>
    <n v="468"/>
    <n v="0"/>
    <n v="0"/>
    <n v="0"/>
    <n v="0"/>
    <n v="0"/>
    <n v="468"/>
    <n v="2"/>
  </r>
  <r>
    <x v="1"/>
    <x v="30"/>
    <s v="1"/>
    <s v="01"/>
    <s v="15041RESIN041702021"/>
    <s v="21BL000F"/>
    <n v="6334"/>
    <n v="6334"/>
    <n v="6334"/>
    <n v="6334"/>
    <m/>
    <n v="0"/>
    <n v="0"/>
    <n v="0"/>
    <n v="495"/>
    <n v="0"/>
    <n v="0"/>
    <n v="0"/>
    <n v="0"/>
    <n v="0"/>
    <n v="495"/>
    <n v="2"/>
  </r>
  <r>
    <x v="1"/>
    <x v="30"/>
    <s v="1"/>
    <s v="01"/>
    <s v="15041RESIN041702021"/>
    <s v="21BL000F"/>
    <n v="6335"/>
    <n v="6335"/>
    <n v="6335"/>
    <n v="6335"/>
    <m/>
    <n v="0"/>
    <n v="0"/>
    <n v="0"/>
    <n v="24.4"/>
    <n v="0"/>
    <n v="0"/>
    <n v="0"/>
    <n v="0"/>
    <n v="0"/>
    <n v="24.4"/>
    <n v="2"/>
  </r>
  <r>
    <x v="1"/>
    <x v="30"/>
    <s v="1"/>
    <s v="01"/>
    <s v="15041RESIN041702021"/>
    <s v="21BL000F"/>
    <n v="6336"/>
    <n v="6336"/>
    <n v="6336"/>
    <n v="6336"/>
    <m/>
    <n v="0"/>
    <n v="0"/>
    <n v="0"/>
    <n v="250"/>
    <n v="0"/>
    <n v="0"/>
    <n v="0"/>
    <n v="0"/>
    <n v="0"/>
    <n v="250"/>
    <n v="2"/>
  </r>
  <r>
    <x v="1"/>
    <x v="30"/>
    <s v="1"/>
    <s v="01"/>
    <s v="15041RESIN041702021"/>
    <s v="21BL000F"/>
    <n v="6337"/>
    <n v="6337"/>
    <n v="6337"/>
    <n v="6337"/>
    <m/>
    <n v="0"/>
    <n v="0"/>
    <n v="0"/>
    <n v="139.5"/>
    <n v="0"/>
    <n v="0"/>
    <n v="0"/>
    <n v="0"/>
    <n v="0"/>
    <n v="139.5"/>
    <n v="2"/>
  </r>
  <r>
    <x v="1"/>
    <x v="30"/>
    <s v="1"/>
    <s v="01"/>
    <s v="15041RESIN041702021"/>
    <s v="21BL000F"/>
    <n v="6338"/>
    <n v="6338"/>
    <n v="6338"/>
    <n v="6338"/>
    <m/>
    <n v="0"/>
    <n v="0"/>
    <n v="0"/>
    <n v="50"/>
    <n v="0"/>
    <n v="0"/>
    <n v="0"/>
    <n v="0"/>
    <n v="0"/>
    <n v="50"/>
    <n v="2"/>
  </r>
  <r>
    <x v="1"/>
    <x v="30"/>
    <s v="1"/>
    <s v="01"/>
    <s v="15041RESIN041702021"/>
    <s v="21BL000F"/>
    <n v="6339"/>
    <n v="6339"/>
    <n v="6339"/>
    <n v="6339"/>
    <m/>
    <n v="0"/>
    <n v="0"/>
    <n v="0"/>
    <n v="42.95"/>
    <n v="0"/>
    <n v="0"/>
    <n v="0"/>
    <n v="0"/>
    <n v="0"/>
    <n v="42.95"/>
    <n v="2"/>
  </r>
  <r>
    <x v="1"/>
    <x v="30"/>
    <s v="1"/>
    <s v="01"/>
    <s v="15041RESIN041702021"/>
    <s v="21BL000F"/>
    <n v="6340"/>
    <n v="6340"/>
    <n v="6340"/>
    <n v="6340"/>
    <m/>
    <n v="0"/>
    <n v="0"/>
    <n v="0"/>
    <n v="10"/>
    <n v="0"/>
    <n v="0"/>
    <n v="0"/>
    <n v="0"/>
    <n v="0"/>
    <n v="10"/>
    <n v="2"/>
  </r>
  <r>
    <x v="1"/>
    <x v="30"/>
    <s v="1"/>
    <s v="01"/>
    <s v="15041RESIN041702021"/>
    <s v="21BL000F"/>
    <n v="6341"/>
    <n v="6341"/>
    <n v="6341"/>
    <n v="6341"/>
    <m/>
    <n v="0"/>
    <n v="0"/>
    <n v="0"/>
    <n v="150"/>
    <n v="0"/>
    <n v="0"/>
    <n v="0"/>
    <n v="0"/>
    <n v="0"/>
    <n v="150"/>
    <n v="2"/>
  </r>
  <r>
    <x v="1"/>
    <x v="30"/>
    <s v="1"/>
    <s v="01"/>
    <s v="15041RESIN041702021"/>
    <s v="21BL000F"/>
    <n v="6342"/>
    <n v="6342"/>
    <n v="6342"/>
    <n v="6342"/>
    <m/>
    <n v="0"/>
    <n v="0"/>
    <n v="0"/>
    <n v="42.6"/>
    <n v="0"/>
    <n v="0"/>
    <n v="0"/>
    <n v="0"/>
    <n v="0"/>
    <n v="42.6"/>
    <n v="2"/>
  </r>
  <r>
    <x v="1"/>
    <x v="30"/>
    <s v="1"/>
    <s v="01"/>
    <s v="15041RESIN041702021"/>
    <s v="21BL000F"/>
    <n v="6343"/>
    <n v="6343"/>
    <n v="6343"/>
    <n v="6343"/>
    <m/>
    <n v="0"/>
    <n v="0"/>
    <n v="0"/>
    <n v="467.5"/>
    <n v="0"/>
    <n v="0"/>
    <n v="0"/>
    <n v="0"/>
    <n v="0"/>
    <n v="467.5"/>
    <n v="2"/>
  </r>
  <r>
    <x v="1"/>
    <x v="30"/>
    <s v="1"/>
    <s v="01"/>
    <s v="15041RESIN041702021"/>
    <s v="21BL000F"/>
    <n v="6344"/>
    <n v="6344"/>
    <n v="6344"/>
    <n v="6344"/>
    <m/>
    <n v="0"/>
    <n v="0"/>
    <n v="0"/>
    <n v="303.60000000000002"/>
    <n v="0"/>
    <n v="0"/>
    <n v="0"/>
    <n v="0"/>
    <n v="0"/>
    <n v="303.60000000000002"/>
    <n v="2"/>
  </r>
  <r>
    <x v="1"/>
    <x v="30"/>
    <s v="1"/>
    <s v="01"/>
    <s v="15041RESIN041702021"/>
    <s v="21BL000F"/>
    <n v="6345"/>
    <n v="6345"/>
    <n v="6345"/>
    <n v="6345"/>
    <m/>
    <n v="0"/>
    <n v="0"/>
    <n v="0"/>
    <n v="72.27"/>
    <n v="0"/>
    <n v="0"/>
    <n v="0"/>
    <n v="0"/>
    <n v="0"/>
    <n v="72.27"/>
    <n v="2"/>
  </r>
  <r>
    <x v="1"/>
    <x v="30"/>
    <s v="1"/>
    <s v="01"/>
    <s v="15041RESIN041702021"/>
    <s v="21BL000F"/>
    <n v="6346"/>
    <n v="6346"/>
    <n v="6346"/>
    <n v="6346"/>
    <m/>
    <n v="0"/>
    <n v="0"/>
    <n v="0"/>
    <n v="313.2"/>
    <n v="0"/>
    <n v="0"/>
    <n v="0"/>
    <n v="0"/>
    <n v="0"/>
    <n v="313.2"/>
    <n v="2"/>
  </r>
  <r>
    <x v="1"/>
    <x v="30"/>
    <s v="1"/>
    <s v="01"/>
    <s v="15041RESIN041702021"/>
    <s v="21BL000F"/>
    <n v="6347"/>
    <n v="6347"/>
    <n v="6347"/>
    <n v="6347"/>
    <m/>
    <n v="0"/>
    <n v="0"/>
    <n v="0"/>
    <n v="165"/>
    <n v="0"/>
    <n v="0"/>
    <n v="0"/>
    <n v="0"/>
    <n v="0"/>
    <n v="165"/>
    <n v="2"/>
  </r>
  <r>
    <x v="1"/>
    <x v="30"/>
    <s v="1"/>
    <s v="01"/>
    <s v="15041RESIN041702021"/>
    <s v="21BL000F"/>
    <n v="6348"/>
    <n v="6348"/>
    <n v="6348"/>
    <n v="6348"/>
    <m/>
    <n v="0"/>
    <n v="0"/>
    <n v="0"/>
    <n v="554"/>
    <n v="0"/>
    <n v="0"/>
    <n v="0"/>
    <n v="0"/>
    <n v="0"/>
    <n v="554"/>
    <n v="2"/>
  </r>
  <r>
    <x v="1"/>
    <x v="30"/>
    <s v="1"/>
    <s v="01"/>
    <s v="15041RESIN041702021"/>
    <s v="21BL000F"/>
    <n v="6349"/>
    <n v="6349"/>
    <n v="6349"/>
    <n v="6349"/>
    <m/>
    <n v="0"/>
    <n v="0"/>
    <n v="0"/>
    <n v="1090"/>
    <n v="0"/>
    <n v="0"/>
    <n v="0"/>
    <n v="0"/>
    <n v="0"/>
    <n v="1090"/>
    <n v="2"/>
  </r>
  <r>
    <x v="1"/>
    <x v="30"/>
    <s v="1"/>
    <s v="01"/>
    <s v="15041RESIN041702021"/>
    <s v="21BL000F"/>
    <n v="6350"/>
    <n v="6350"/>
    <n v="6350"/>
    <n v="6350"/>
    <m/>
    <n v="0"/>
    <n v="0"/>
    <n v="0"/>
    <n v="96"/>
    <n v="0"/>
    <n v="0"/>
    <n v="0"/>
    <n v="0"/>
    <n v="0"/>
    <n v="96"/>
    <n v="2"/>
  </r>
  <r>
    <x v="1"/>
    <x v="30"/>
    <s v="1"/>
    <s v="01"/>
    <s v="15041RESIN041702021"/>
    <s v="21BL000F"/>
    <n v="6351"/>
    <n v="6351"/>
    <n v="6351"/>
    <n v="6351"/>
    <m/>
    <n v="0"/>
    <n v="0"/>
    <n v="0"/>
    <n v="13.75"/>
    <n v="0"/>
    <n v="0"/>
    <n v="0"/>
    <n v="0"/>
    <n v="0"/>
    <n v="13.75"/>
    <n v="2"/>
  </r>
  <r>
    <x v="1"/>
    <x v="30"/>
    <s v="1"/>
    <s v="01"/>
    <s v="15041RESIN041702021"/>
    <s v="21BL000F"/>
    <n v="6352"/>
    <n v="6352"/>
    <n v="6352"/>
    <n v="6352"/>
    <m/>
    <n v="0"/>
    <n v="0"/>
    <n v="0"/>
    <n v="155"/>
    <n v="0"/>
    <n v="0"/>
    <n v="0"/>
    <n v="0"/>
    <n v="0"/>
    <n v="155"/>
    <n v="2"/>
  </r>
  <r>
    <x v="1"/>
    <x v="30"/>
    <s v="1"/>
    <s v="01"/>
    <s v="15041RESIN041702021"/>
    <s v="21BL000F"/>
    <n v="6353"/>
    <n v="6353"/>
    <n v="6353"/>
    <n v="6353"/>
    <m/>
    <n v="0"/>
    <n v="0"/>
    <n v="0"/>
    <n v="43.4"/>
    <n v="0"/>
    <n v="0"/>
    <n v="0"/>
    <n v="0"/>
    <n v="0"/>
    <n v="43.4"/>
    <n v="2"/>
  </r>
  <r>
    <x v="1"/>
    <x v="30"/>
    <s v="1"/>
    <s v="01"/>
    <s v="15041RESIN041702021"/>
    <s v="21BL000F"/>
    <n v="6354"/>
    <n v="6354"/>
    <n v="6354"/>
    <n v="6354"/>
    <m/>
    <n v="0"/>
    <n v="0"/>
    <n v="0"/>
    <n v="41.6"/>
    <n v="0"/>
    <n v="0"/>
    <n v="0"/>
    <n v="0"/>
    <n v="0"/>
    <n v="41.6"/>
    <n v="2"/>
  </r>
  <r>
    <x v="1"/>
    <x v="30"/>
    <s v="1"/>
    <s v="01"/>
    <s v="15041RESIN041702021"/>
    <s v="21BL000F"/>
    <n v="6355"/>
    <n v="6355"/>
    <n v="6355"/>
    <n v="6355"/>
    <m/>
    <n v="0"/>
    <n v="0"/>
    <n v="0"/>
    <n v="50"/>
    <n v="0"/>
    <n v="0"/>
    <n v="0"/>
    <n v="0"/>
    <n v="0"/>
    <n v="50"/>
    <n v="2"/>
  </r>
  <r>
    <x v="1"/>
    <x v="30"/>
    <s v="1"/>
    <s v="01"/>
    <s v="15041RESIN041702021"/>
    <s v="21BL000F"/>
    <n v="6356"/>
    <n v="6356"/>
    <n v="6356"/>
    <n v="6356"/>
    <m/>
    <n v="0"/>
    <n v="0"/>
    <n v="0"/>
    <n v="32.5"/>
    <n v="0"/>
    <n v="0"/>
    <n v="0"/>
    <n v="0"/>
    <n v="0"/>
    <n v="32.5"/>
    <n v="2"/>
  </r>
  <r>
    <x v="1"/>
    <x v="30"/>
    <s v="1"/>
    <s v="01"/>
    <s v="15041RESIN041702021"/>
    <s v="21BL000F"/>
    <n v="6357"/>
    <n v="6357"/>
    <n v="6357"/>
    <n v="6357"/>
    <m/>
    <n v="0"/>
    <n v="0"/>
    <n v="0"/>
    <n v="125"/>
    <n v="0"/>
    <n v="0"/>
    <n v="0"/>
    <n v="0"/>
    <n v="0"/>
    <n v="125"/>
    <n v="2"/>
  </r>
  <r>
    <x v="1"/>
    <x v="31"/>
    <s v="1"/>
    <s v="01"/>
    <s v="15041RESIN041702021"/>
    <s v="21BL000F"/>
    <n v="6358"/>
    <n v="6358"/>
    <n v="6358"/>
    <n v="6358"/>
    <m/>
    <n v="0"/>
    <n v="0"/>
    <n v="0"/>
    <n v="617.5"/>
    <n v="0"/>
    <n v="0"/>
    <n v="0"/>
    <n v="0"/>
    <n v="0"/>
    <n v="617.5"/>
    <n v="2"/>
  </r>
  <r>
    <x v="1"/>
    <x v="31"/>
    <s v="1"/>
    <s v="01"/>
    <s v="15041RESIN041702021"/>
    <s v="21BL000F"/>
    <n v="6359"/>
    <n v="6359"/>
    <n v="6359"/>
    <n v="6359"/>
    <m/>
    <n v="0"/>
    <n v="0"/>
    <n v="0"/>
    <n v="486.5"/>
    <n v="0"/>
    <n v="0"/>
    <n v="0"/>
    <n v="0"/>
    <n v="0"/>
    <n v="486.5"/>
    <n v="2"/>
  </r>
  <r>
    <x v="1"/>
    <x v="31"/>
    <s v="1"/>
    <s v="01"/>
    <s v="15041RESIN041702021"/>
    <s v="21BL000F"/>
    <n v="6360"/>
    <n v="6360"/>
    <n v="6360"/>
    <n v="6360"/>
    <m/>
    <n v="0"/>
    <n v="0"/>
    <n v="0"/>
    <n v="730"/>
    <n v="0"/>
    <n v="0"/>
    <n v="0"/>
    <n v="0"/>
    <n v="0"/>
    <n v="730"/>
    <n v="2"/>
  </r>
  <r>
    <x v="1"/>
    <x v="31"/>
    <s v="1"/>
    <s v="01"/>
    <s v="15041RESIN041702021"/>
    <s v="21BL000F"/>
    <n v="6361"/>
    <n v="6361"/>
    <n v="6361"/>
    <n v="6361"/>
    <m/>
    <n v="0"/>
    <n v="0"/>
    <n v="0"/>
    <n v="276"/>
    <n v="0"/>
    <n v="0"/>
    <n v="0"/>
    <n v="0"/>
    <n v="0"/>
    <n v="276"/>
    <n v="2"/>
  </r>
  <r>
    <x v="1"/>
    <x v="31"/>
    <s v="1"/>
    <s v="01"/>
    <s v="15041RESIN041702021"/>
    <s v="21BL000F"/>
    <n v="6362"/>
    <n v="6362"/>
    <n v="6362"/>
    <n v="6362"/>
    <m/>
    <n v="0"/>
    <n v="0"/>
    <n v="0"/>
    <n v="40"/>
    <n v="0"/>
    <n v="0"/>
    <n v="0"/>
    <n v="0"/>
    <n v="0"/>
    <n v="40"/>
    <n v="2"/>
  </r>
  <r>
    <x v="1"/>
    <x v="31"/>
    <s v="1"/>
    <s v="01"/>
    <s v="15041RESIN041702021"/>
    <s v="21BL000F"/>
    <n v="6363"/>
    <n v="6363"/>
    <n v="6363"/>
    <n v="6363"/>
    <m/>
    <n v="0"/>
    <n v="0"/>
    <n v="0"/>
    <n v="514"/>
    <n v="0"/>
    <n v="0"/>
    <n v="0"/>
    <n v="0"/>
    <n v="0"/>
    <n v="514"/>
    <n v="2"/>
  </r>
  <r>
    <x v="1"/>
    <x v="31"/>
    <s v="1"/>
    <s v="01"/>
    <s v="15041RESIN041702021"/>
    <s v="21BL000F"/>
    <n v="6364"/>
    <n v="6364"/>
    <n v="6364"/>
    <n v="6364"/>
    <m/>
    <n v="0"/>
    <n v="0"/>
    <n v="0"/>
    <n v="478.5"/>
    <n v="0"/>
    <n v="0"/>
    <n v="0"/>
    <n v="0"/>
    <n v="0"/>
    <n v="478.5"/>
    <n v="2"/>
  </r>
  <r>
    <x v="1"/>
    <x v="31"/>
    <s v="1"/>
    <s v="01"/>
    <s v="15041RESIN041702021"/>
    <s v="21BL000F"/>
    <n v="6365"/>
    <n v="6365"/>
    <n v="6365"/>
    <n v="6365"/>
    <m/>
    <n v="0"/>
    <n v="0"/>
    <n v="0"/>
    <n v="535"/>
    <n v="0"/>
    <n v="0"/>
    <n v="0"/>
    <n v="0"/>
    <n v="0"/>
    <n v="535"/>
    <n v="2"/>
  </r>
  <r>
    <x v="1"/>
    <x v="31"/>
    <s v="1"/>
    <s v="01"/>
    <s v="15041RESIN041702021"/>
    <s v="21BL000F"/>
    <n v="6366"/>
    <n v="6366"/>
    <n v="6366"/>
    <n v="6366"/>
    <m/>
    <n v="0"/>
    <n v="0"/>
    <n v="0"/>
    <n v="135"/>
    <n v="0"/>
    <n v="0"/>
    <n v="0"/>
    <n v="0"/>
    <n v="0"/>
    <n v="135"/>
    <n v="2"/>
  </r>
  <r>
    <x v="1"/>
    <x v="31"/>
    <s v="1"/>
    <s v="01"/>
    <s v="15041RESIN041702021"/>
    <s v="21BL000F"/>
    <n v="6367"/>
    <n v="6367"/>
    <n v="6367"/>
    <n v="6367"/>
    <m/>
    <n v="0"/>
    <n v="0"/>
    <n v="0"/>
    <n v="197.45"/>
    <n v="0"/>
    <n v="0"/>
    <n v="0"/>
    <n v="0"/>
    <n v="0"/>
    <n v="197.45"/>
    <n v="2"/>
  </r>
  <r>
    <x v="1"/>
    <x v="31"/>
    <s v="1"/>
    <s v="01"/>
    <s v="15041RESIN041702021"/>
    <s v="21BL000F"/>
    <n v="6368"/>
    <n v="6368"/>
    <n v="6368"/>
    <n v="6368"/>
    <m/>
    <n v="0"/>
    <n v="0"/>
    <n v="0"/>
    <n v="30"/>
    <n v="0"/>
    <n v="0"/>
    <n v="0"/>
    <n v="0"/>
    <n v="0"/>
    <n v="30"/>
    <n v="2"/>
  </r>
  <r>
    <x v="1"/>
    <x v="31"/>
    <s v="1"/>
    <s v="01"/>
    <s v="15041RESIN041702021"/>
    <s v="21BL000F"/>
    <n v="6369"/>
    <n v="6369"/>
    <n v="6369"/>
    <n v="6369"/>
    <m/>
    <n v="0"/>
    <n v="0"/>
    <n v="0"/>
    <n v="80.7"/>
    <n v="0"/>
    <n v="0"/>
    <n v="0"/>
    <n v="0"/>
    <n v="0"/>
    <n v="80.7"/>
    <n v="2"/>
  </r>
  <r>
    <x v="1"/>
    <x v="31"/>
    <s v="1"/>
    <s v="01"/>
    <s v="15041RESIN041702021"/>
    <s v="21BL000F"/>
    <n v="6370"/>
    <n v="6370"/>
    <n v="6370"/>
    <n v="6370"/>
    <m/>
    <n v="0"/>
    <n v="0"/>
    <n v="0"/>
    <n v="17.2"/>
    <n v="0"/>
    <n v="0"/>
    <n v="0"/>
    <n v="0"/>
    <n v="0"/>
    <n v="17.2"/>
    <n v="2"/>
  </r>
  <r>
    <x v="1"/>
    <x v="31"/>
    <s v="1"/>
    <s v="01"/>
    <s v="15041RESIN041702021"/>
    <s v="21BL000F"/>
    <n v="6371"/>
    <n v="6371"/>
    <n v="6371"/>
    <n v="6371"/>
    <m/>
    <n v="0"/>
    <n v="0"/>
    <n v="0"/>
    <n v="140"/>
    <n v="0"/>
    <n v="0"/>
    <n v="0"/>
    <n v="0"/>
    <n v="0"/>
    <n v="140"/>
    <n v="2"/>
  </r>
  <r>
    <x v="1"/>
    <x v="31"/>
    <s v="1"/>
    <s v="01"/>
    <s v="15041RESIN041702021"/>
    <s v="21BL000F"/>
    <n v="6372"/>
    <n v="6372"/>
    <n v="6372"/>
    <n v="6372"/>
    <m/>
    <n v="0"/>
    <n v="0"/>
    <n v="0"/>
    <n v="295.45999999999998"/>
    <n v="0"/>
    <n v="0"/>
    <n v="0"/>
    <n v="0"/>
    <n v="0"/>
    <n v="295.45999999999998"/>
    <n v="2"/>
  </r>
  <r>
    <x v="1"/>
    <x v="31"/>
    <s v="1"/>
    <s v="01"/>
    <s v="15041RESIN041702021"/>
    <s v="21BL000F"/>
    <n v="6373"/>
    <n v="6373"/>
    <n v="6373"/>
    <n v="6373"/>
    <m/>
    <n v="0"/>
    <n v="0"/>
    <n v="0"/>
    <n v="93.85"/>
    <n v="0"/>
    <n v="0"/>
    <n v="0"/>
    <n v="0"/>
    <n v="0"/>
    <n v="93.85"/>
    <n v="2"/>
  </r>
  <r>
    <x v="1"/>
    <x v="31"/>
    <s v="1"/>
    <s v="01"/>
    <s v="15041RESIN041702021"/>
    <s v="21BL000F"/>
    <n v="6374"/>
    <n v="6374"/>
    <n v="6374"/>
    <n v="6374"/>
    <m/>
    <n v="0"/>
    <n v="0"/>
    <n v="0"/>
    <n v="454"/>
    <n v="0"/>
    <n v="0"/>
    <n v="0"/>
    <n v="0"/>
    <n v="0"/>
    <n v="454"/>
    <n v="2"/>
  </r>
  <r>
    <x v="1"/>
    <x v="31"/>
    <s v="1"/>
    <s v="01"/>
    <s v="15041RESIN041702021"/>
    <s v="21BL000F"/>
    <n v="6375"/>
    <n v="6375"/>
    <n v="6375"/>
    <n v="6375"/>
    <m/>
    <n v="0"/>
    <n v="0"/>
    <n v="0"/>
    <n v="10"/>
    <n v="0"/>
    <n v="0"/>
    <n v="0"/>
    <n v="0"/>
    <n v="0"/>
    <n v="10"/>
    <n v="2"/>
  </r>
  <r>
    <x v="1"/>
    <x v="31"/>
    <s v="1"/>
    <s v="01"/>
    <s v="15041RESIN041702021"/>
    <s v="21BL000F"/>
    <n v="6376"/>
    <n v="6376"/>
    <n v="6376"/>
    <n v="6376"/>
    <m/>
    <n v="0"/>
    <n v="0"/>
    <n v="0"/>
    <n v="526"/>
    <n v="0"/>
    <n v="0"/>
    <n v="0"/>
    <n v="0"/>
    <n v="0"/>
    <n v="526"/>
    <n v="2"/>
  </r>
  <r>
    <x v="1"/>
    <x v="31"/>
    <s v="1"/>
    <s v="01"/>
    <s v="15041RESIN041702021"/>
    <s v="21BL000F"/>
    <n v="6377"/>
    <n v="6377"/>
    <n v="6377"/>
    <n v="6377"/>
    <m/>
    <n v="0"/>
    <n v="0"/>
    <n v="0"/>
    <n v="60"/>
    <n v="0"/>
    <n v="0"/>
    <n v="0"/>
    <n v="0"/>
    <n v="0"/>
    <n v="60"/>
    <n v="2"/>
  </r>
  <r>
    <x v="1"/>
    <x v="31"/>
    <s v="1"/>
    <s v="01"/>
    <s v="15041RESIN041702021"/>
    <s v="21BL000F"/>
    <n v="6378"/>
    <n v="6378"/>
    <n v="6378"/>
    <n v="6378"/>
    <m/>
    <n v="0"/>
    <n v="0"/>
    <n v="0"/>
    <n v="116.8"/>
    <n v="0"/>
    <n v="0"/>
    <n v="0"/>
    <n v="0"/>
    <n v="0"/>
    <n v="116.8"/>
    <n v="2"/>
  </r>
  <r>
    <x v="1"/>
    <x v="31"/>
    <s v="1"/>
    <s v="01"/>
    <s v="15041RESIN041702021"/>
    <s v="21BL000F"/>
    <n v="6379"/>
    <n v="6379"/>
    <n v="6379"/>
    <n v="6379"/>
    <m/>
    <n v="0"/>
    <n v="0"/>
    <n v="0"/>
    <n v="127.5"/>
    <n v="0"/>
    <n v="0"/>
    <n v="0"/>
    <n v="0"/>
    <n v="0"/>
    <n v="127.5"/>
    <n v="2"/>
  </r>
  <r>
    <x v="1"/>
    <x v="31"/>
    <s v="1"/>
    <s v="01"/>
    <s v="15041RESIN041702021"/>
    <s v="21BL000F"/>
    <n v="6380"/>
    <n v="6380"/>
    <n v="6380"/>
    <n v="6380"/>
    <m/>
    <n v="0"/>
    <n v="0"/>
    <n v="0"/>
    <n v="68"/>
    <n v="0"/>
    <n v="0"/>
    <n v="0"/>
    <n v="0"/>
    <n v="0"/>
    <n v="68"/>
    <n v="2"/>
  </r>
  <r>
    <x v="1"/>
    <x v="31"/>
    <s v="1"/>
    <s v="01"/>
    <s v="15041RESIN041702021"/>
    <s v="21BL000F"/>
    <n v="6381"/>
    <n v="6381"/>
    <n v="6381"/>
    <n v="6381"/>
    <m/>
    <n v="0"/>
    <n v="0"/>
    <n v="0"/>
    <n v="64"/>
    <n v="0"/>
    <n v="0"/>
    <n v="0"/>
    <n v="0"/>
    <n v="0"/>
    <n v="64"/>
    <n v="2"/>
  </r>
  <r>
    <x v="1"/>
    <x v="31"/>
    <s v="1"/>
    <s v="01"/>
    <s v="15041RESIN041702021"/>
    <s v="21BL000F"/>
    <n v="6382"/>
    <n v="6382"/>
    <n v="6382"/>
    <n v="6382"/>
    <m/>
    <n v="0"/>
    <n v="0"/>
    <n v="0"/>
    <n v="97"/>
    <n v="0"/>
    <n v="0"/>
    <n v="0"/>
    <n v="0"/>
    <n v="0"/>
    <n v="97"/>
    <n v="2"/>
  </r>
  <r>
    <x v="1"/>
    <x v="31"/>
    <s v="1"/>
    <s v="01"/>
    <s v="15041RESIN041702021"/>
    <s v="21BL000F"/>
    <n v="6383"/>
    <n v="6383"/>
    <n v="6383"/>
    <n v="6383"/>
    <m/>
    <n v="0"/>
    <n v="0"/>
    <n v="0"/>
    <n v="49.6"/>
    <n v="0"/>
    <n v="0"/>
    <n v="0"/>
    <n v="0"/>
    <n v="0"/>
    <n v="49.6"/>
    <n v="2"/>
  </r>
  <r>
    <x v="1"/>
    <x v="31"/>
    <s v="1"/>
    <s v="01"/>
    <s v="15041RESIN041702021"/>
    <s v="21BL000F"/>
    <n v="6384"/>
    <n v="6384"/>
    <n v="6384"/>
    <n v="6384"/>
    <m/>
    <n v="0"/>
    <n v="0"/>
    <n v="0"/>
    <n v="33"/>
    <n v="0"/>
    <n v="0"/>
    <n v="0"/>
    <n v="0"/>
    <n v="0"/>
    <n v="33"/>
    <n v="2"/>
  </r>
  <r>
    <x v="1"/>
    <x v="31"/>
    <s v="1"/>
    <s v="01"/>
    <s v="15041RESIN041702021"/>
    <s v="21BL000F"/>
    <n v="6385"/>
    <n v="6385"/>
    <n v="6385"/>
    <n v="6385"/>
    <m/>
    <n v="0"/>
    <n v="0"/>
    <n v="0"/>
    <n v="8"/>
    <n v="0"/>
    <n v="0"/>
    <n v="0"/>
    <n v="0"/>
    <n v="0"/>
    <n v="8"/>
    <n v="2"/>
  </r>
  <r>
    <x v="1"/>
    <x v="32"/>
    <s v="1"/>
    <s v="01"/>
    <s v="15041RESIN041702021"/>
    <s v="21BL000F"/>
    <n v="6386"/>
    <n v="6386"/>
    <n v="6386"/>
    <n v="6386"/>
    <m/>
    <n v="0"/>
    <n v="0"/>
    <n v="0"/>
    <n v="330.75"/>
    <n v="0"/>
    <n v="0"/>
    <n v="0"/>
    <n v="0"/>
    <n v="0"/>
    <n v="330.75"/>
    <n v="2"/>
  </r>
  <r>
    <x v="1"/>
    <x v="32"/>
    <s v="1"/>
    <s v="01"/>
    <s v="15041RESIN041702021"/>
    <s v="21BL000F"/>
    <n v="6387"/>
    <n v="6387"/>
    <n v="6387"/>
    <n v="6387"/>
    <m/>
    <n v="0"/>
    <n v="0"/>
    <n v="0"/>
    <n v="560"/>
    <n v="0"/>
    <n v="0"/>
    <n v="0"/>
    <n v="0"/>
    <n v="0"/>
    <n v="560"/>
    <n v="2"/>
  </r>
  <r>
    <x v="1"/>
    <x v="32"/>
    <s v="1"/>
    <s v="01"/>
    <s v="15041RESIN041702021"/>
    <s v="21BL000F"/>
    <n v="6388"/>
    <n v="6388"/>
    <n v="6388"/>
    <n v="6388"/>
    <m/>
    <n v="0"/>
    <n v="0"/>
    <n v="0"/>
    <n v="536.25"/>
    <n v="0"/>
    <n v="0"/>
    <n v="0"/>
    <n v="0"/>
    <n v="0"/>
    <n v="536.25"/>
    <n v="2"/>
  </r>
  <r>
    <x v="1"/>
    <x v="32"/>
    <s v="1"/>
    <s v="01"/>
    <s v="15041RESIN041702021"/>
    <s v="21BL000F"/>
    <n v="6389"/>
    <n v="6389"/>
    <n v="6389"/>
    <n v="6389"/>
    <m/>
    <n v="0"/>
    <n v="0"/>
    <n v="0"/>
    <n v="536"/>
    <n v="0"/>
    <n v="0"/>
    <n v="0"/>
    <n v="0"/>
    <n v="0"/>
    <n v="536"/>
    <n v="2"/>
  </r>
  <r>
    <x v="1"/>
    <x v="32"/>
    <s v="1"/>
    <s v="01"/>
    <s v="15041RESIN041702021"/>
    <s v="21BL000F"/>
    <n v="6390"/>
    <n v="6390"/>
    <n v="6390"/>
    <n v="6390"/>
    <m/>
    <n v="0"/>
    <n v="0"/>
    <n v="0"/>
    <n v="138.5"/>
    <n v="0"/>
    <n v="0"/>
    <n v="0"/>
    <n v="0"/>
    <n v="0"/>
    <n v="138.5"/>
    <n v="2"/>
  </r>
  <r>
    <x v="1"/>
    <x v="32"/>
    <s v="1"/>
    <s v="01"/>
    <s v="15041RESIN041702021"/>
    <s v="21BL000F"/>
    <n v="6391"/>
    <n v="6391"/>
    <n v="6391"/>
    <n v="6391"/>
    <m/>
    <n v="0"/>
    <n v="0"/>
    <n v="0"/>
    <n v="20"/>
    <n v="0"/>
    <n v="0"/>
    <n v="0"/>
    <n v="0"/>
    <n v="0"/>
    <n v="20"/>
    <n v="2"/>
  </r>
  <r>
    <x v="1"/>
    <x v="32"/>
    <s v="1"/>
    <s v="01"/>
    <s v="15041RESIN041702021"/>
    <s v="21BL000F"/>
    <n v="6392"/>
    <n v="6392"/>
    <n v="6392"/>
    <n v="6392"/>
    <m/>
    <n v="0"/>
    <n v="0"/>
    <n v="0"/>
    <n v="42.5"/>
    <n v="0"/>
    <n v="0"/>
    <n v="0"/>
    <n v="0"/>
    <n v="0"/>
    <n v="42.5"/>
    <n v="2"/>
  </r>
  <r>
    <x v="1"/>
    <x v="32"/>
    <s v="1"/>
    <s v="01"/>
    <s v="15041RESIN041702021"/>
    <s v="21BL000F"/>
    <n v="6393"/>
    <n v="6393"/>
    <n v="6393"/>
    <n v="6393"/>
    <m/>
    <n v="0"/>
    <n v="0"/>
    <n v="0"/>
    <n v="632.5"/>
    <n v="0"/>
    <n v="0"/>
    <n v="0"/>
    <n v="0"/>
    <n v="0"/>
    <n v="632.5"/>
    <n v="2"/>
  </r>
  <r>
    <x v="1"/>
    <x v="32"/>
    <s v="1"/>
    <s v="01"/>
    <s v="15041RESIN041702021"/>
    <s v="21BL000F"/>
    <n v="6394"/>
    <n v="6394"/>
    <n v="6394"/>
    <n v="6394"/>
    <m/>
    <n v="0"/>
    <n v="0"/>
    <n v="0"/>
    <n v="205"/>
    <n v="0"/>
    <n v="0"/>
    <n v="0"/>
    <n v="0"/>
    <n v="0"/>
    <n v="205"/>
    <n v="2"/>
  </r>
  <r>
    <x v="1"/>
    <x v="32"/>
    <s v="1"/>
    <s v="01"/>
    <s v="15041RESIN041702021"/>
    <s v="21BL000F"/>
    <n v="6395"/>
    <n v="6395"/>
    <n v="6395"/>
    <n v="6395"/>
    <m/>
    <n v="0"/>
    <n v="0"/>
    <n v="0"/>
    <n v="25.81"/>
    <n v="0"/>
    <n v="0"/>
    <n v="0"/>
    <n v="0"/>
    <n v="0"/>
    <n v="25.81"/>
    <n v="2"/>
  </r>
  <r>
    <x v="1"/>
    <x v="32"/>
    <s v="1"/>
    <s v="01"/>
    <s v="15041RESIN041702021"/>
    <s v="21BL000F"/>
    <n v="6396"/>
    <n v="6396"/>
    <n v="6396"/>
    <n v="6396"/>
    <m/>
    <n v="0"/>
    <n v="0"/>
    <n v="0"/>
    <n v="71"/>
    <n v="0"/>
    <n v="0"/>
    <n v="0"/>
    <n v="0"/>
    <n v="0"/>
    <n v="71"/>
    <n v="2"/>
  </r>
  <r>
    <x v="1"/>
    <x v="32"/>
    <s v="1"/>
    <s v="01"/>
    <s v="15041RESIN041702021"/>
    <s v="21BL000F"/>
    <n v="6397"/>
    <n v="6397"/>
    <n v="6397"/>
    <n v="6397"/>
    <m/>
    <n v="0"/>
    <n v="0"/>
    <n v="0"/>
    <n v="138.19999999999999"/>
    <n v="0"/>
    <n v="0"/>
    <n v="0"/>
    <n v="0"/>
    <n v="0"/>
    <n v="138.19999999999999"/>
    <n v="2"/>
  </r>
  <r>
    <x v="1"/>
    <x v="32"/>
    <s v="1"/>
    <s v="01"/>
    <s v="15041RESIN041702021"/>
    <s v="21BL000F"/>
    <n v="6398"/>
    <n v="6398"/>
    <n v="6398"/>
    <n v="6398"/>
    <m/>
    <n v="0"/>
    <n v="0"/>
    <n v="0"/>
    <n v="66"/>
    <n v="0"/>
    <n v="0"/>
    <n v="0"/>
    <n v="0"/>
    <n v="0"/>
    <n v="66"/>
    <n v="2"/>
  </r>
  <r>
    <x v="1"/>
    <x v="32"/>
    <s v="1"/>
    <s v="01"/>
    <s v="15041RESIN041702021"/>
    <s v="21BL000F"/>
    <n v="6399"/>
    <n v="6399"/>
    <n v="6399"/>
    <n v="6399"/>
    <m/>
    <n v="0"/>
    <n v="0"/>
    <n v="0"/>
    <n v="1398"/>
    <n v="0"/>
    <n v="0"/>
    <n v="0"/>
    <n v="0"/>
    <n v="0"/>
    <n v="1398"/>
    <n v="2"/>
  </r>
  <r>
    <x v="1"/>
    <x v="32"/>
    <s v="1"/>
    <s v="01"/>
    <s v="15041RESIN041702021"/>
    <s v="21BL000F"/>
    <n v="6400"/>
    <n v="6400"/>
    <n v="6400"/>
    <n v="6400"/>
    <m/>
    <n v="0"/>
    <n v="0"/>
    <n v="0"/>
    <n v="647.5"/>
    <n v="0"/>
    <n v="0"/>
    <n v="0"/>
    <n v="0"/>
    <n v="0"/>
    <n v="647.5"/>
    <n v="2"/>
  </r>
  <r>
    <x v="1"/>
    <x v="32"/>
    <s v="1"/>
    <s v="01"/>
    <s v="15041RESIN041702021"/>
    <s v="21BL000F"/>
    <n v="6401"/>
    <n v="6401"/>
    <n v="6401"/>
    <n v="6401"/>
    <m/>
    <n v="0"/>
    <n v="0"/>
    <n v="0"/>
    <n v="146"/>
    <n v="0"/>
    <n v="0"/>
    <n v="0"/>
    <n v="0"/>
    <n v="0"/>
    <n v="146"/>
    <n v="2"/>
  </r>
  <r>
    <x v="1"/>
    <x v="32"/>
    <s v="1"/>
    <s v="01"/>
    <s v="15041RESIN041702021"/>
    <s v="21BL000F"/>
    <n v="6402"/>
    <n v="6402"/>
    <n v="6402"/>
    <n v="6402"/>
    <m/>
    <n v="0"/>
    <n v="0"/>
    <n v="0"/>
    <n v="0"/>
    <n v="0"/>
    <n v="0"/>
    <n v="0"/>
    <n v="0"/>
    <n v="0"/>
    <n v="0"/>
    <n v="2"/>
  </r>
  <r>
    <x v="1"/>
    <x v="32"/>
    <s v="1"/>
    <s v="01"/>
    <s v="15041RESIN041702021"/>
    <s v="21BL000F"/>
    <n v="6403"/>
    <n v="6403"/>
    <n v="6403"/>
    <n v="6403"/>
    <m/>
    <n v="0"/>
    <n v="0"/>
    <n v="0"/>
    <n v="338.8"/>
    <n v="0"/>
    <n v="0"/>
    <n v="0"/>
    <n v="0"/>
    <n v="0"/>
    <n v="338.8"/>
    <n v="2"/>
  </r>
  <r>
    <x v="1"/>
    <x v="32"/>
    <s v="1"/>
    <s v="01"/>
    <s v="15041RESIN041702021"/>
    <s v="21BL000F"/>
    <n v="6404"/>
    <n v="6404"/>
    <n v="6404"/>
    <n v="6404"/>
    <m/>
    <n v="0"/>
    <n v="0"/>
    <n v="0"/>
    <n v="98"/>
    <n v="0"/>
    <n v="0"/>
    <n v="0"/>
    <n v="0"/>
    <n v="0"/>
    <n v="98"/>
    <n v="2"/>
  </r>
  <r>
    <x v="1"/>
    <x v="32"/>
    <s v="1"/>
    <s v="01"/>
    <s v="15041RESIN041702021"/>
    <s v="21BL000F"/>
    <n v="6405"/>
    <n v="6405"/>
    <n v="6405"/>
    <n v="6405"/>
    <m/>
    <n v="0"/>
    <n v="0"/>
    <n v="0"/>
    <n v="52"/>
    <n v="0"/>
    <n v="0"/>
    <n v="0"/>
    <n v="0"/>
    <n v="0"/>
    <n v="52"/>
    <n v="2"/>
  </r>
  <r>
    <x v="1"/>
    <x v="32"/>
    <s v="1"/>
    <s v="01"/>
    <s v="15041RESIN041702021"/>
    <s v="21BL000F"/>
    <n v="6406"/>
    <n v="6406"/>
    <n v="6406"/>
    <n v="6406"/>
    <m/>
    <n v="0"/>
    <n v="0"/>
    <n v="0"/>
    <n v="52.1"/>
    <n v="0"/>
    <n v="0"/>
    <n v="0"/>
    <n v="0"/>
    <n v="0"/>
    <n v="52.1"/>
    <n v="2"/>
  </r>
  <r>
    <x v="1"/>
    <x v="32"/>
    <s v="1"/>
    <s v="01"/>
    <s v="15041RESIN041702021"/>
    <s v="21BL000F"/>
    <n v="6407"/>
    <n v="6407"/>
    <n v="6407"/>
    <n v="6407"/>
    <m/>
    <n v="0"/>
    <n v="0"/>
    <n v="0"/>
    <n v="30.88"/>
    <n v="0"/>
    <n v="0"/>
    <n v="0"/>
    <n v="0"/>
    <n v="0"/>
    <n v="30.88"/>
    <n v="2"/>
  </r>
  <r>
    <x v="1"/>
    <x v="32"/>
    <s v="1"/>
    <s v="01"/>
    <s v="15041RESIN041702021"/>
    <s v="21BL000F"/>
    <n v="6408"/>
    <n v="6408"/>
    <n v="6408"/>
    <n v="6408"/>
    <m/>
    <n v="0"/>
    <n v="0"/>
    <n v="0"/>
    <n v="550"/>
    <n v="0"/>
    <n v="0"/>
    <n v="0"/>
    <n v="0"/>
    <n v="0"/>
    <n v="550"/>
    <n v="2"/>
  </r>
  <r>
    <x v="1"/>
    <x v="32"/>
    <s v="1"/>
    <s v="01"/>
    <s v="15041RESIN041702021"/>
    <s v="21BL000F"/>
    <n v="6409"/>
    <n v="6409"/>
    <n v="6409"/>
    <n v="6409"/>
    <m/>
    <n v="0"/>
    <n v="0"/>
    <n v="0"/>
    <n v="21.25"/>
    <n v="0"/>
    <n v="0"/>
    <n v="0"/>
    <n v="0"/>
    <n v="0"/>
    <n v="21.25"/>
    <n v="2"/>
  </r>
  <r>
    <x v="1"/>
    <x v="32"/>
    <s v="1"/>
    <s v="01"/>
    <s v="15041RESIN041702021"/>
    <s v="21BL000F"/>
    <n v="6410"/>
    <n v="6410"/>
    <n v="6410"/>
    <n v="6410"/>
    <m/>
    <n v="0"/>
    <n v="0"/>
    <n v="0"/>
    <n v="15"/>
    <n v="0"/>
    <n v="0"/>
    <n v="0"/>
    <n v="0"/>
    <n v="0"/>
    <n v="15"/>
    <n v="2"/>
  </r>
  <r>
    <x v="1"/>
    <x v="32"/>
    <s v="1"/>
    <s v="01"/>
    <s v="15041RESIN041702021"/>
    <s v="21BL000F"/>
    <n v="6411"/>
    <n v="6411"/>
    <n v="6411"/>
    <n v="6411"/>
    <m/>
    <n v="0"/>
    <n v="0"/>
    <n v="0"/>
    <n v="2.35"/>
    <n v="0"/>
    <n v="0"/>
    <n v="0"/>
    <n v="0"/>
    <n v="0"/>
    <n v="2.35"/>
    <n v="2"/>
  </r>
  <r>
    <x v="1"/>
    <x v="33"/>
    <s v="1"/>
    <s v="01"/>
    <s v="15041RESIN041702021"/>
    <s v="21BL000F"/>
    <n v="6412"/>
    <n v="6412"/>
    <n v="6412"/>
    <n v="6412"/>
    <m/>
    <n v="0"/>
    <n v="0"/>
    <n v="0"/>
    <n v="1019.5"/>
    <n v="0"/>
    <n v="0"/>
    <n v="0"/>
    <n v="0"/>
    <n v="0"/>
    <n v="1019.5"/>
    <n v="2"/>
  </r>
  <r>
    <x v="1"/>
    <x v="33"/>
    <s v="1"/>
    <s v="01"/>
    <s v="15041RESIN041702021"/>
    <s v="21BL000F"/>
    <n v="6413"/>
    <n v="6413"/>
    <n v="6413"/>
    <n v="6413"/>
    <m/>
    <n v="0"/>
    <n v="0"/>
    <n v="0"/>
    <n v="425"/>
    <n v="0"/>
    <n v="0"/>
    <n v="0"/>
    <n v="0"/>
    <n v="0"/>
    <n v="425"/>
    <n v="2"/>
  </r>
  <r>
    <x v="1"/>
    <x v="33"/>
    <s v="1"/>
    <s v="01"/>
    <s v="15041RESIN041702021"/>
    <s v="21BL000F"/>
    <n v="6414"/>
    <n v="6414"/>
    <n v="6414"/>
    <n v="6414"/>
    <m/>
    <n v="0"/>
    <n v="0"/>
    <n v="0"/>
    <n v="480"/>
    <n v="0"/>
    <n v="0"/>
    <n v="0"/>
    <n v="0"/>
    <n v="0"/>
    <n v="480"/>
    <n v="2"/>
  </r>
  <r>
    <x v="1"/>
    <x v="33"/>
    <s v="1"/>
    <s v="01"/>
    <s v="15041RESIN041702021"/>
    <s v="21BL000F"/>
    <n v="6415"/>
    <n v="6415"/>
    <n v="6415"/>
    <n v="6415"/>
    <m/>
    <n v="0"/>
    <n v="0"/>
    <n v="0"/>
    <n v="504"/>
    <n v="0"/>
    <n v="0"/>
    <n v="0"/>
    <n v="0"/>
    <n v="0"/>
    <n v="504"/>
    <n v="2"/>
  </r>
  <r>
    <x v="1"/>
    <x v="33"/>
    <s v="1"/>
    <s v="01"/>
    <s v="15041RESIN041702021"/>
    <s v="21BL000F"/>
    <n v="6416"/>
    <n v="6416"/>
    <n v="6416"/>
    <n v="6416"/>
    <m/>
    <n v="0"/>
    <n v="0"/>
    <n v="0"/>
    <n v="157.25"/>
    <n v="0"/>
    <n v="0"/>
    <n v="0"/>
    <n v="0"/>
    <n v="0"/>
    <n v="157.25"/>
    <n v="2"/>
  </r>
  <r>
    <x v="1"/>
    <x v="33"/>
    <s v="1"/>
    <s v="01"/>
    <s v="15041RESIN041702021"/>
    <s v="21BL000F"/>
    <n v="6417"/>
    <n v="6417"/>
    <n v="6417"/>
    <n v="6417"/>
    <m/>
    <n v="0"/>
    <n v="0"/>
    <n v="0"/>
    <n v="500"/>
    <n v="0"/>
    <n v="0"/>
    <n v="0"/>
    <n v="0"/>
    <n v="0"/>
    <n v="500"/>
    <n v="2"/>
  </r>
  <r>
    <x v="1"/>
    <x v="33"/>
    <s v="1"/>
    <s v="01"/>
    <s v="15041RESIN041702021"/>
    <s v="21BL000F"/>
    <n v="6418"/>
    <n v="6418"/>
    <n v="6418"/>
    <n v="6418"/>
    <m/>
    <n v="0"/>
    <n v="0"/>
    <n v="0"/>
    <n v="20.55"/>
    <n v="0"/>
    <n v="0"/>
    <n v="0"/>
    <n v="0"/>
    <n v="0"/>
    <n v="20.55"/>
    <n v="2"/>
  </r>
  <r>
    <x v="1"/>
    <x v="33"/>
    <s v="1"/>
    <s v="01"/>
    <s v="15041RESIN041702021"/>
    <s v="21BL000F"/>
    <n v="6419"/>
    <n v="6419"/>
    <n v="6419"/>
    <n v="6419"/>
    <m/>
    <n v="0"/>
    <n v="0"/>
    <n v="0"/>
    <n v="18.5"/>
    <n v="0"/>
    <n v="0"/>
    <n v="0"/>
    <n v="0"/>
    <n v="0"/>
    <n v="18.5"/>
    <n v="2"/>
  </r>
  <r>
    <x v="1"/>
    <x v="33"/>
    <s v="1"/>
    <s v="01"/>
    <s v="15041RESIN041702021"/>
    <s v="21BL000F"/>
    <n v="6420"/>
    <n v="6420"/>
    <n v="6420"/>
    <n v="6420"/>
    <m/>
    <n v="0"/>
    <n v="0"/>
    <n v="0"/>
    <n v="192.75"/>
    <n v="0"/>
    <n v="0"/>
    <n v="0"/>
    <n v="0"/>
    <n v="0"/>
    <n v="192.75"/>
    <n v="2"/>
  </r>
  <r>
    <x v="1"/>
    <x v="33"/>
    <s v="1"/>
    <s v="01"/>
    <s v="15041RESIN041702021"/>
    <s v="21BL000F"/>
    <n v="6421"/>
    <n v="6421"/>
    <n v="6421"/>
    <n v="6421"/>
    <m/>
    <n v="0"/>
    <n v="0"/>
    <n v="0"/>
    <n v="141"/>
    <n v="0"/>
    <n v="0"/>
    <n v="0"/>
    <n v="0"/>
    <n v="0"/>
    <n v="141"/>
    <n v="2"/>
  </r>
  <r>
    <x v="1"/>
    <x v="33"/>
    <s v="1"/>
    <s v="01"/>
    <s v="15041RESIN041702021"/>
    <s v="21BL000F"/>
    <n v="6422"/>
    <n v="6422"/>
    <n v="6422"/>
    <n v="6422"/>
    <m/>
    <n v="0"/>
    <n v="0"/>
    <n v="0"/>
    <n v="100.7"/>
    <n v="0"/>
    <n v="0"/>
    <n v="0"/>
    <n v="0"/>
    <n v="0"/>
    <n v="100.7"/>
    <n v="2"/>
  </r>
  <r>
    <x v="1"/>
    <x v="33"/>
    <s v="1"/>
    <s v="01"/>
    <s v="15041RESIN041702021"/>
    <s v="21BL000F"/>
    <n v="6423"/>
    <n v="6423"/>
    <n v="6423"/>
    <n v="6423"/>
    <m/>
    <n v="0"/>
    <n v="0"/>
    <n v="0"/>
    <n v="320"/>
    <n v="0"/>
    <n v="0"/>
    <n v="0"/>
    <n v="0"/>
    <n v="0"/>
    <n v="320"/>
    <n v="2"/>
  </r>
  <r>
    <x v="1"/>
    <x v="33"/>
    <s v="1"/>
    <s v="01"/>
    <s v="15041RESIN041702021"/>
    <s v="21BL000F"/>
    <n v="6424"/>
    <n v="6424"/>
    <n v="6424"/>
    <n v="6424"/>
    <m/>
    <n v="0"/>
    <n v="0"/>
    <n v="0"/>
    <n v="41.75"/>
    <n v="0"/>
    <n v="0"/>
    <n v="0"/>
    <n v="0"/>
    <n v="0"/>
    <n v="41.75"/>
    <n v="2"/>
  </r>
  <r>
    <x v="1"/>
    <x v="33"/>
    <s v="1"/>
    <s v="01"/>
    <s v="15041RESIN041702021"/>
    <s v="21BL000F"/>
    <n v="6425"/>
    <n v="6425"/>
    <n v="6425"/>
    <n v="6425"/>
    <m/>
    <n v="0"/>
    <n v="0"/>
    <n v="0"/>
    <n v="180"/>
    <n v="0"/>
    <n v="0"/>
    <n v="0"/>
    <n v="0"/>
    <n v="0"/>
    <n v="180"/>
    <n v="2"/>
  </r>
  <r>
    <x v="1"/>
    <x v="33"/>
    <s v="1"/>
    <s v="01"/>
    <s v="15041RESIN041702021"/>
    <s v="21BL000F"/>
    <n v="6426"/>
    <n v="6426"/>
    <n v="6426"/>
    <n v="6426"/>
    <m/>
    <n v="0"/>
    <n v="0"/>
    <n v="0"/>
    <n v="27"/>
    <n v="0"/>
    <n v="0"/>
    <n v="0"/>
    <n v="0"/>
    <n v="0"/>
    <n v="27"/>
    <n v="2"/>
  </r>
  <r>
    <x v="1"/>
    <x v="33"/>
    <s v="1"/>
    <s v="01"/>
    <s v="15041RESIN041702021"/>
    <s v="21BL000F"/>
    <n v="6427"/>
    <n v="6427"/>
    <n v="6427"/>
    <n v="6427"/>
    <m/>
    <n v="0"/>
    <n v="0"/>
    <n v="0"/>
    <n v="209"/>
    <n v="0"/>
    <n v="0"/>
    <n v="0"/>
    <n v="0"/>
    <n v="0"/>
    <n v="209"/>
    <n v="2"/>
  </r>
  <r>
    <x v="1"/>
    <x v="33"/>
    <s v="1"/>
    <s v="01"/>
    <s v="15041RESIN041702021"/>
    <s v="21BL000F"/>
    <n v="6428"/>
    <n v="6428"/>
    <n v="6428"/>
    <n v="6428"/>
    <m/>
    <n v="0"/>
    <n v="0"/>
    <n v="0"/>
    <n v="344"/>
    <n v="0"/>
    <n v="0"/>
    <n v="0"/>
    <n v="0"/>
    <n v="0"/>
    <n v="344"/>
    <n v="2"/>
  </r>
  <r>
    <x v="1"/>
    <x v="33"/>
    <s v="1"/>
    <s v="01"/>
    <s v="15041RESIN041702021"/>
    <s v="21BL000F"/>
    <n v="6429"/>
    <n v="6429"/>
    <n v="6429"/>
    <n v="6429"/>
    <m/>
    <n v="0"/>
    <n v="0"/>
    <n v="0"/>
    <n v="495"/>
    <n v="0"/>
    <n v="0"/>
    <n v="0"/>
    <n v="0"/>
    <n v="0"/>
    <n v="495"/>
    <n v="2"/>
  </r>
  <r>
    <x v="1"/>
    <x v="33"/>
    <s v="1"/>
    <s v="01"/>
    <s v="15041RESIN041702021"/>
    <s v="21BL000F"/>
    <n v="6430"/>
    <n v="6430"/>
    <n v="6430"/>
    <n v="6430"/>
    <m/>
    <n v="0"/>
    <n v="0"/>
    <n v="0"/>
    <n v="15.96"/>
    <n v="0"/>
    <n v="0"/>
    <n v="0"/>
    <n v="0"/>
    <n v="0"/>
    <n v="15.96"/>
    <n v="2"/>
  </r>
  <r>
    <x v="1"/>
    <x v="33"/>
    <s v="1"/>
    <s v="01"/>
    <s v="15041RESIN041702021"/>
    <s v="21BL000F"/>
    <n v="6431"/>
    <n v="6431"/>
    <n v="6431"/>
    <n v="6431"/>
    <m/>
    <n v="0"/>
    <n v="0"/>
    <n v="0"/>
    <n v="408.25"/>
    <n v="0"/>
    <n v="0"/>
    <n v="0"/>
    <n v="0"/>
    <n v="0"/>
    <n v="408.25"/>
    <n v="2"/>
  </r>
  <r>
    <x v="1"/>
    <x v="33"/>
    <s v="1"/>
    <s v="01"/>
    <s v="15041RESIN041702021"/>
    <s v="21BL000F"/>
    <n v="6432"/>
    <n v="6432"/>
    <n v="6432"/>
    <n v="6432"/>
    <m/>
    <n v="0"/>
    <n v="0"/>
    <n v="0"/>
    <n v="57"/>
    <n v="0"/>
    <n v="0"/>
    <n v="0"/>
    <n v="0"/>
    <n v="0"/>
    <n v="57"/>
    <n v="2"/>
  </r>
  <r>
    <x v="1"/>
    <x v="33"/>
    <s v="1"/>
    <s v="01"/>
    <s v="15041RESIN041702021"/>
    <s v="21BL000F"/>
    <n v="6433"/>
    <n v="6433"/>
    <n v="6433"/>
    <n v="6433"/>
    <m/>
    <n v="0"/>
    <n v="0"/>
    <n v="0"/>
    <n v="101.25"/>
    <n v="0"/>
    <n v="0"/>
    <n v="0"/>
    <n v="0"/>
    <n v="0"/>
    <n v="101.25"/>
    <n v="2"/>
  </r>
  <r>
    <x v="1"/>
    <x v="33"/>
    <s v="1"/>
    <s v="01"/>
    <s v="15041RESIN041702021"/>
    <s v="21BL000F"/>
    <n v="6434"/>
    <n v="6434"/>
    <n v="6434"/>
    <n v="6434"/>
    <m/>
    <n v="0"/>
    <n v="0"/>
    <n v="0"/>
    <n v="24.3"/>
    <n v="0"/>
    <n v="0"/>
    <n v="0"/>
    <n v="0"/>
    <n v="0"/>
    <n v="24.3"/>
    <n v="2"/>
  </r>
  <r>
    <x v="1"/>
    <x v="33"/>
    <s v="1"/>
    <s v="01"/>
    <s v="15041RESIN041702021"/>
    <s v="21BL000F"/>
    <n v="6435"/>
    <n v="6435"/>
    <n v="6435"/>
    <n v="6435"/>
    <m/>
    <n v="0"/>
    <n v="0"/>
    <n v="0"/>
    <n v="46"/>
    <n v="0"/>
    <n v="0"/>
    <n v="0"/>
    <n v="0"/>
    <n v="0"/>
    <n v="46"/>
    <n v="2"/>
  </r>
  <r>
    <x v="1"/>
    <x v="33"/>
    <s v="1"/>
    <s v="01"/>
    <s v="15041RESIN041702021"/>
    <s v="21BL000F"/>
    <n v="6436"/>
    <n v="6436"/>
    <n v="6436"/>
    <n v="6436"/>
    <m/>
    <n v="0"/>
    <n v="0"/>
    <n v="0"/>
    <n v="514.5"/>
    <n v="0"/>
    <n v="0"/>
    <n v="0"/>
    <n v="0"/>
    <n v="0"/>
    <n v="514.5"/>
    <n v="2"/>
  </r>
  <r>
    <x v="1"/>
    <x v="33"/>
    <s v="1"/>
    <s v="01"/>
    <s v="15041RESIN041702021"/>
    <s v="21BL000F"/>
    <n v="6437"/>
    <n v="6437"/>
    <n v="6437"/>
    <n v="6437"/>
    <m/>
    <n v="0"/>
    <n v="0"/>
    <n v="0"/>
    <n v="148"/>
    <n v="0"/>
    <n v="0"/>
    <n v="0"/>
    <n v="0"/>
    <n v="0"/>
    <n v="148"/>
    <n v="2"/>
  </r>
  <r>
    <x v="1"/>
    <x v="34"/>
    <s v="1"/>
    <s v="01"/>
    <s v="15041RESIN041702021"/>
    <s v="21BL000F"/>
    <n v="6438"/>
    <n v="6438"/>
    <n v="6438"/>
    <n v="6438"/>
    <m/>
    <n v="0"/>
    <n v="0"/>
    <n v="0"/>
    <n v="450.1"/>
    <n v="0"/>
    <n v="0"/>
    <n v="0"/>
    <n v="0"/>
    <n v="0"/>
    <n v="450.1"/>
    <n v="2"/>
  </r>
  <r>
    <x v="1"/>
    <x v="34"/>
    <s v="1"/>
    <s v="01"/>
    <s v="15041RESIN041702021"/>
    <s v="21BL000F"/>
    <n v="6439"/>
    <n v="6439"/>
    <n v="6439"/>
    <n v="6439"/>
    <m/>
    <n v="0"/>
    <n v="0"/>
    <n v="0"/>
    <n v="676"/>
    <n v="0"/>
    <n v="0"/>
    <n v="0"/>
    <n v="0"/>
    <n v="0"/>
    <n v="676"/>
    <n v="2"/>
  </r>
  <r>
    <x v="1"/>
    <x v="34"/>
    <s v="1"/>
    <s v="01"/>
    <s v="15041RESIN041702021"/>
    <s v="21BL000F"/>
    <n v="6440"/>
    <n v="6440"/>
    <n v="6440"/>
    <n v="6440"/>
    <m/>
    <n v="0"/>
    <n v="0"/>
    <n v="0"/>
    <n v="463"/>
    <n v="0"/>
    <n v="0"/>
    <n v="0"/>
    <n v="0"/>
    <n v="0"/>
    <n v="463"/>
    <n v="2"/>
  </r>
  <r>
    <x v="1"/>
    <x v="34"/>
    <s v="1"/>
    <s v="01"/>
    <s v="15041RESIN041702021"/>
    <s v="21BL000F"/>
    <n v="6441"/>
    <n v="6441"/>
    <n v="6441"/>
    <n v="6441"/>
    <m/>
    <n v="0"/>
    <n v="0"/>
    <n v="0"/>
    <n v="120"/>
    <n v="0"/>
    <n v="0"/>
    <n v="0"/>
    <n v="0"/>
    <n v="0"/>
    <n v="120"/>
    <n v="2"/>
  </r>
  <r>
    <x v="1"/>
    <x v="34"/>
    <s v="1"/>
    <s v="01"/>
    <s v="15041RESIN041702021"/>
    <s v="21BL000F"/>
    <n v="6442"/>
    <n v="6442"/>
    <n v="6442"/>
    <n v="6442"/>
    <m/>
    <n v="0"/>
    <n v="0"/>
    <n v="0"/>
    <n v="269.5"/>
    <n v="0"/>
    <n v="0"/>
    <n v="0"/>
    <n v="0"/>
    <n v="0"/>
    <n v="269.5"/>
    <n v="2"/>
  </r>
  <r>
    <x v="1"/>
    <x v="34"/>
    <s v="1"/>
    <s v="01"/>
    <s v="15041RESIN041702021"/>
    <s v="21BL000F"/>
    <n v="6443"/>
    <n v="6443"/>
    <n v="6443"/>
    <n v="6443"/>
    <m/>
    <n v="0"/>
    <n v="0"/>
    <n v="0"/>
    <n v="344.2"/>
    <n v="0"/>
    <n v="0"/>
    <n v="0"/>
    <n v="0"/>
    <n v="0"/>
    <n v="344.2"/>
    <n v="2"/>
  </r>
  <r>
    <x v="1"/>
    <x v="34"/>
    <s v="1"/>
    <s v="01"/>
    <s v="15041RESIN041702021"/>
    <s v="21BL000F"/>
    <n v="6444"/>
    <n v="6444"/>
    <n v="6444"/>
    <n v="6444"/>
    <m/>
    <n v="0"/>
    <n v="0"/>
    <n v="0"/>
    <n v="9"/>
    <n v="0"/>
    <n v="0"/>
    <n v="0"/>
    <n v="0"/>
    <n v="0"/>
    <n v="9"/>
    <n v="2"/>
  </r>
  <r>
    <x v="1"/>
    <x v="34"/>
    <s v="1"/>
    <s v="01"/>
    <s v="15041RESIN041702021"/>
    <s v="21BL000F"/>
    <n v="6445"/>
    <n v="6445"/>
    <n v="6445"/>
    <n v="6445"/>
    <m/>
    <n v="0"/>
    <n v="0"/>
    <n v="0"/>
    <n v="929.12"/>
    <n v="0"/>
    <n v="0"/>
    <n v="0"/>
    <n v="0"/>
    <n v="0"/>
    <n v="929.12"/>
    <n v="2"/>
  </r>
  <r>
    <x v="1"/>
    <x v="34"/>
    <s v="1"/>
    <s v="01"/>
    <s v="15041RESIN041702021"/>
    <s v="21BL000F"/>
    <n v="6446"/>
    <n v="6446"/>
    <n v="6446"/>
    <n v="6446"/>
    <m/>
    <n v="0"/>
    <n v="0"/>
    <n v="0"/>
    <n v="471"/>
    <n v="0"/>
    <n v="0"/>
    <n v="0"/>
    <n v="0"/>
    <n v="0"/>
    <n v="471"/>
    <n v="2"/>
  </r>
  <r>
    <x v="1"/>
    <x v="34"/>
    <s v="1"/>
    <s v="01"/>
    <s v="15041RESIN041702021"/>
    <s v="21BL000F"/>
    <n v="6447"/>
    <n v="6447"/>
    <n v="6447"/>
    <n v="6447"/>
    <m/>
    <n v="0"/>
    <n v="0"/>
    <n v="0"/>
    <n v="494.8"/>
    <n v="0"/>
    <n v="0"/>
    <n v="0"/>
    <n v="0"/>
    <n v="0"/>
    <n v="494.8"/>
    <n v="2"/>
  </r>
  <r>
    <x v="1"/>
    <x v="34"/>
    <s v="1"/>
    <s v="01"/>
    <s v="15041RESIN041702021"/>
    <s v="21BL000F"/>
    <n v="6448"/>
    <n v="6448"/>
    <n v="6448"/>
    <n v="6448"/>
    <m/>
    <n v="0"/>
    <n v="0"/>
    <n v="0"/>
    <n v="75"/>
    <n v="0"/>
    <n v="0"/>
    <n v="0"/>
    <n v="0"/>
    <n v="0"/>
    <n v="75"/>
    <n v="2"/>
  </r>
  <r>
    <x v="1"/>
    <x v="34"/>
    <s v="1"/>
    <s v="01"/>
    <s v="15041RESIN041702021"/>
    <s v="21BL000F"/>
    <n v="6449"/>
    <n v="6449"/>
    <n v="6449"/>
    <n v="6449"/>
    <m/>
    <n v="0"/>
    <n v="0"/>
    <n v="0"/>
    <n v="5.85"/>
    <n v="0"/>
    <n v="0"/>
    <n v="0"/>
    <n v="0"/>
    <n v="0"/>
    <n v="5.85"/>
    <n v="2"/>
  </r>
  <r>
    <x v="1"/>
    <x v="34"/>
    <s v="1"/>
    <s v="01"/>
    <s v="15041RESIN041702021"/>
    <s v="21BL000F"/>
    <n v="6450"/>
    <n v="6450"/>
    <n v="6450"/>
    <n v="6450"/>
    <m/>
    <n v="0"/>
    <n v="0"/>
    <n v="0"/>
    <n v="280"/>
    <n v="0"/>
    <n v="0"/>
    <n v="0"/>
    <n v="0"/>
    <n v="0"/>
    <n v="280"/>
    <n v="2"/>
  </r>
  <r>
    <x v="1"/>
    <x v="34"/>
    <s v="1"/>
    <s v="01"/>
    <s v="15041RESIN041702021"/>
    <s v="21BL000F"/>
    <n v="6451"/>
    <n v="6451"/>
    <n v="6451"/>
    <n v="6451"/>
    <m/>
    <n v="0"/>
    <n v="0"/>
    <n v="0"/>
    <n v="335"/>
    <n v="0"/>
    <n v="0"/>
    <n v="0"/>
    <n v="0"/>
    <n v="0"/>
    <n v="335"/>
    <n v="2"/>
  </r>
  <r>
    <x v="1"/>
    <x v="34"/>
    <s v="1"/>
    <s v="01"/>
    <s v="15041RESIN041702021"/>
    <s v="21BL000F"/>
    <n v="6452"/>
    <n v="6452"/>
    <n v="6452"/>
    <n v="6452"/>
    <m/>
    <n v="0"/>
    <n v="0"/>
    <n v="0"/>
    <n v="305"/>
    <n v="0"/>
    <n v="0"/>
    <n v="0"/>
    <n v="0"/>
    <n v="0"/>
    <n v="305"/>
    <n v="2"/>
  </r>
  <r>
    <x v="1"/>
    <x v="34"/>
    <s v="1"/>
    <s v="01"/>
    <s v="15041RESIN041702021"/>
    <s v="21BL000F"/>
    <n v="6453"/>
    <n v="6453"/>
    <n v="6453"/>
    <n v="6453"/>
    <m/>
    <n v="0"/>
    <n v="0"/>
    <n v="0"/>
    <n v="27.5"/>
    <n v="0"/>
    <n v="0"/>
    <n v="0"/>
    <n v="0"/>
    <n v="0"/>
    <n v="27.5"/>
    <n v="2"/>
  </r>
  <r>
    <x v="1"/>
    <x v="34"/>
    <s v="1"/>
    <s v="01"/>
    <s v="15041RESIN041702021"/>
    <s v="21BL000F"/>
    <n v="6454"/>
    <n v="6454"/>
    <n v="6454"/>
    <n v="6454"/>
    <m/>
    <n v="0"/>
    <n v="0"/>
    <n v="0"/>
    <n v="1.9"/>
    <n v="0"/>
    <n v="0"/>
    <n v="0"/>
    <n v="0"/>
    <n v="0"/>
    <n v="1.9"/>
    <n v="2"/>
  </r>
  <r>
    <x v="1"/>
    <x v="34"/>
    <s v="1"/>
    <s v="01"/>
    <s v="15041RESIN041702021"/>
    <s v="21BL000F"/>
    <n v="6455"/>
    <n v="6455"/>
    <n v="6455"/>
    <n v="6455"/>
    <m/>
    <n v="0"/>
    <n v="0"/>
    <n v="0"/>
    <n v="682.5"/>
    <n v="0"/>
    <n v="0"/>
    <n v="0"/>
    <n v="0"/>
    <n v="0"/>
    <n v="682.5"/>
    <n v="2"/>
  </r>
  <r>
    <x v="1"/>
    <x v="34"/>
    <s v="1"/>
    <s v="01"/>
    <s v="15041RESIN041702021"/>
    <s v="21BL000F"/>
    <n v="6456"/>
    <n v="6456"/>
    <n v="6456"/>
    <n v="6456"/>
    <m/>
    <n v="0"/>
    <n v="0"/>
    <n v="0"/>
    <n v="15"/>
    <n v="0"/>
    <n v="0"/>
    <n v="0"/>
    <n v="0"/>
    <n v="0"/>
    <n v="15"/>
    <n v="2"/>
  </r>
  <r>
    <x v="1"/>
    <x v="34"/>
    <s v="1"/>
    <s v="01"/>
    <s v="15041RESIN041702021"/>
    <s v="21BL000F"/>
    <n v="6457"/>
    <n v="6457"/>
    <n v="6457"/>
    <n v="6457"/>
    <m/>
    <n v="0"/>
    <n v="0"/>
    <n v="0"/>
    <n v="562"/>
    <n v="0"/>
    <n v="0"/>
    <n v="0"/>
    <n v="0"/>
    <n v="0"/>
    <n v="562"/>
    <n v="2"/>
  </r>
  <r>
    <x v="1"/>
    <x v="34"/>
    <s v="1"/>
    <s v="01"/>
    <s v="15041RESIN041702021"/>
    <s v="21BL000F"/>
    <n v="6458"/>
    <n v="6458"/>
    <n v="6458"/>
    <n v="6458"/>
    <m/>
    <n v="0"/>
    <n v="0"/>
    <n v="0"/>
    <n v="115"/>
    <n v="0"/>
    <n v="0"/>
    <n v="0"/>
    <n v="0"/>
    <n v="0"/>
    <n v="115"/>
    <n v="2"/>
  </r>
  <r>
    <x v="1"/>
    <x v="34"/>
    <s v="1"/>
    <s v="01"/>
    <s v="15041RESIN041702021"/>
    <s v="21BL000F"/>
    <n v="6459"/>
    <n v="6459"/>
    <n v="6459"/>
    <n v="6459"/>
    <m/>
    <n v="0"/>
    <n v="0"/>
    <n v="0"/>
    <n v="153.5"/>
    <n v="0"/>
    <n v="0"/>
    <n v="0"/>
    <n v="0"/>
    <n v="0"/>
    <n v="153.5"/>
    <n v="2"/>
  </r>
  <r>
    <x v="1"/>
    <x v="35"/>
    <s v="1"/>
    <s v="01"/>
    <s v="15041RESIN041702021"/>
    <s v="21BL000F"/>
    <n v="6460"/>
    <n v="6460"/>
    <n v="6460"/>
    <n v="6460"/>
    <m/>
    <n v="0"/>
    <n v="0"/>
    <n v="0"/>
    <n v="0"/>
    <n v="0"/>
    <n v="0"/>
    <n v="0"/>
    <n v="0"/>
    <n v="0"/>
    <n v="0"/>
    <n v="2"/>
  </r>
  <r>
    <x v="1"/>
    <x v="35"/>
    <s v="1"/>
    <s v="01"/>
    <s v="15041RESIN041702021"/>
    <s v="21BL000F"/>
    <n v="6461"/>
    <n v="6461"/>
    <n v="6461"/>
    <n v="6461"/>
    <m/>
    <n v="0"/>
    <n v="0"/>
    <n v="0"/>
    <n v="485"/>
    <n v="0"/>
    <n v="0"/>
    <n v="0"/>
    <n v="0"/>
    <n v="0"/>
    <n v="485"/>
    <n v="2"/>
  </r>
  <r>
    <x v="1"/>
    <x v="35"/>
    <s v="1"/>
    <s v="01"/>
    <s v="15041RESIN041702021"/>
    <s v="21BL000F"/>
    <n v="6462"/>
    <n v="6462"/>
    <n v="6462"/>
    <n v="6462"/>
    <m/>
    <n v="0"/>
    <n v="0"/>
    <n v="0"/>
    <n v="67.95"/>
    <n v="0"/>
    <n v="0"/>
    <n v="0"/>
    <n v="0"/>
    <n v="0"/>
    <n v="67.95"/>
    <n v="2"/>
  </r>
  <r>
    <x v="1"/>
    <x v="35"/>
    <s v="1"/>
    <s v="01"/>
    <s v="15041RESIN041702021"/>
    <s v="21BL000F"/>
    <n v="6463"/>
    <n v="6463"/>
    <n v="6463"/>
    <n v="6463"/>
    <m/>
    <n v="0"/>
    <n v="0"/>
    <n v="0"/>
    <n v="508"/>
    <n v="0"/>
    <n v="0"/>
    <n v="0"/>
    <n v="0"/>
    <n v="0"/>
    <n v="508"/>
    <n v="2"/>
  </r>
  <r>
    <x v="1"/>
    <x v="35"/>
    <s v="1"/>
    <s v="01"/>
    <s v="15041RESIN041702021"/>
    <s v="21BL000F"/>
    <n v="6464"/>
    <n v="6464"/>
    <n v="6464"/>
    <n v="6464"/>
    <m/>
    <n v="0"/>
    <n v="0"/>
    <n v="0"/>
    <n v="49"/>
    <n v="0"/>
    <n v="0"/>
    <n v="0"/>
    <n v="0"/>
    <n v="0"/>
    <n v="49"/>
    <n v="2"/>
  </r>
  <r>
    <x v="1"/>
    <x v="35"/>
    <s v="1"/>
    <s v="01"/>
    <s v="15041RESIN041702021"/>
    <s v="21BL000F"/>
    <n v="6465"/>
    <n v="6465"/>
    <n v="6465"/>
    <n v="6465"/>
    <m/>
    <n v="0"/>
    <n v="0"/>
    <n v="0"/>
    <n v="22"/>
    <n v="0"/>
    <n v="0"/>
    <n v="0"/>
    <n v="0"/>
    <n v="0"/>
    <n v="22"/>
    <n v="2"/>
  </r>
  <r>
    <x v="1"/>
    <x v="35"/>
    <s v="1"/>
    <s v="01"/>
    <s v="15041RESIN041702021"/>
    <s v="21BL000F"/>
    <n v="6466"/>
    <n v="6466"/>
    <n v="6466"/>
    <n v="6466"/>
    <m/>
    <n v="0"/>
    <n v="0"/>
    <n v="0"/>
    <n v="10.6"/>
    <n v="0"/>
    <n v="0"/>
    <n v="0"/>
    <n v="0"/>
    <n v="0"/>
    <n v="10.6"/>
    <n v="2"/>
  </r>
  <r>
    <x v="1"/>
    <x v="35"/>
    <s v="1"/>
    <s v="01"/>
    <s v="15041RESIN041702021"/>
    <s v="21BL000F"/>
    <n v="6467"/>
    <n v="6467"/>
    <n v="6467"/>
    <n v="6467"/>
    <m/>
    <n v="0"/>
    <n v="0"/>
    <n v="0"/>
    <n v="26"/>
    <n v="0"/>
    <n v="0"/>
    <n v="0"/>
    <n v="0"/>
    <n v="0"/>
    <n v="26"/>
    <n v="2"/>
  </r>
  <r>
    <x v="1"/>
    <x v="35"/>
    <s v="1"/>
    <s v="01"/>
    <s v="15041RESIN041702021"/>
    <s v="21BL000F"/>
    <n v="6468"/>
    <n v="6468"/>
    <n v="6468"/>
    <n v="6468"/>
    <m/>
    <n v="0"/>
    <n v="0"/>
    <n v="0"/>
    <n v="55"/>
    <n v="0"/>
    <n v="0"/>
    <n v="0"/>
    <n v="0"/>
    <n v="0"/>
    <n v="55"/>
    <n v="2"/>
  </r>
  <r>
    <x v="1"/>
    <x v="35"/>
    <s v="1"/>
    <s v="01"/>
    <s v="15041RESIN041702021"/>
    <s v="21BL000F"/>
    <n v="6469"/>
    <n v="6469"/>
    <n v="6469"/>
    <n v="6469"/>
    <m/>
    <n v="0"/>
    <n v="0"/>
    <n v="0"/>
    <n v="27.6"/>
    <n v="0"/>
    <n v="0"/>
    <n v="0"/>
    <n v="0"/>
    <n v="0"/>
    <n v="27.6"/>
    <n v="2"/>
  </r>
  <r>
    <x v="1"/>
    <x v="36"/>
    <s v="1"/>
    <s v="01"/>
    <s v="15041RESIN041702021"/>
    <s v="21BL000F"/>
    <n v="6470"/>
    <n v="6470"/>
    <n v="6470"/>
    <n v="6470"/>
    <m/>
    <n v="0"/>
    <n v="0"/>
    <n v="0"/>
    <n v="485"/>
    <n v="0"/>
    <n v="0"/>
    <n v="0"/>
    <n v="0"/>
    <n v="0"/>
    <n v="485"/>
    <n v="2"/>
  </r>
  <r>
    <x v="1"/>
    <x v="36"/>
    <s v="1"/>
    <s v="01"/>
    <s v="15041RESIN041702021"/>
    <s v="21BL000F"/>
    <n v="6471"/>
    <n v="6471"/>
    <n v="6471"/>
    <n v="6471"/>
    <m/>
    <n v="0"/>
    <n v="0"/>
    <n v="0"/>
    <n v="425"/>
    <n v="0"/>
    <n v="0"/>
    <n v="0"/>
    <n v="0"/>
    <n v="0"/>
    <n v="425"/>
    <n v="2"/>
  </r>
  <r>
    <x v="1"/>
    <x v="36"/>
    <s v="1"/>
    <s v="01"/>
    <s v="15041RESIN041702021"/>
    <s v="21BL000F"/>
    <n v="6472"/>
    <n v="6472"/>
    <n v="6472"/>
    <n v="6472"/>
    <m/>
    <n v="0"/>
    <n v="0"/>
    <n v="0"/>
    <n v="478.4"/>
    <n v="0"/>
    <n v="0"/>
    <n v="0"/>
    <n v="0"/>
    <n v="0"/>
    <n v="478.4"/>
    <n v="2"/>
  </r>
  <r>
    <x v="1"/>
    <x v="36"/>
    <s v="1"/>
    <s v="01"/>
    <s v="15041RESIN041702021"/>
    <s v="21BL000F"/>
    <n v="6473"/>
    <n v="6473"/>
    <n v="6473"/>
    <n v="6473"/>
    <m/>
    <n v="0"/>
    <n v="0"/>
    <n v="0"/>
    <n v="471"/>
    <n v="0"/>
    <n v="0"/>
    <n v="0"/>
    <n v="0"/>
    <n v="0"/>
    <n v="471"/>
    <n v="2"/>
  </r>
  <r>
    <x v="1"/>
    <x v="36"/>
    <s v="1"/>
    <s v="01"/>
    <s v="15041RESIN041702021"/>
    <s v="21BL000F"/>
    <n v="6474"/>
    <n v="6474"/>
    <n v="6474"/>
    <n v="6474"/>
    <m/>
    <n v="0"/>
    <n v="0"/>
    <n v="0"/>
    <n v="10"/>
    <n v="0"/>
    <n v="0"/>
    <n v="0"/>
    <n v="0"/>
    <n v="0"/>
    <n v="10"/>
    <n v="2"/>
  </r>
  <r>
    <x v="1"/>
    <x v="36"/>
    <s v="1"/>
    <s v="01"/>
    <s v="15041RESIN041702021"/>
    <s v="21BL000F"/>
    <n v="6475"/>
    <n v="6475"/>
    <n v="6475"/>
    <n v="6475"/>
    <m/>
    <n v="0"/>
    <n v="0"/>
    <n v="0"/>
    <n v="455"/>
    <n v="0"/>
    <n v="0"/>
    <n v="0"/>
    <n v="0"/>
    <n v="0"/>
    <n v="455"/>
    <n v="2"/>
  </r>
  <r>
    <x v="1"/>
    <x v="36"/>
    <s v="1"/>
    <s v="01"/>
    <s v="15041RESIN041702021"/>
    <s v="21BL000F"/>
    <n v="6476"/>
    <n v="6476"/>
    <n v="6476"/>
    <n v="6476"/>
    <m/>
    <n v="0"/>
    <n v="0"/>
    <n v="0"/>
    <n v="28"/>
    <n v="0"/>
    <n v="0"/>
    <n v="0"/>
    <n v="0"/>
    <n v="0"/>
    <n v="28"/>
    <n v="2"/>
  </r>
  <r>
    <x v="1"/>
    <x v="36"/>
    <s v="1"/>
    <s v="01"/>
    <s v="15041RESIN041702021"/>
    <s v="21BL000F"/>
    <n v="6477"/>
    <n v="6477"/>
    <n v="6477"/>
    <n v="6477"/>
    <m/>
    <n v="0"/>
    <n v="0"/>
    <n v="0"/>
    <n v="475"/>
    <n v="0"/>
    <n v="0"/>
    <n v="0"/>
    <n v="0"/>
    <n v="0"/>
    <n v="475"/>
    <n v="2"/>
  </r>
  <r>
    <x v="1"/>
    <x v="36"/>
    <s v="1"/>
    <s v="01"/>
    <s v="15041RESIN041702021"/>
    <s v="21BL000F"/>
    <n v="6478"/>
    <n v="6478"/>
    <n v="6478"/>
    <n v="6478"/>
    <m/>
    <n v="0"/>
    <n v="0"/>
    <n v="0"/>
    <n v="699"/>
    <n v="0"/>
    <n v="0"/>
    <n v="0"/>
    <n v="0"/>
    <n v="0"/>
    <n v="699"/>
    <n v="2"/>
  </r>
  <r>
    <x v="1"/>
    <x v="36"/>
    <s v="1"/>
    <s v="01"/>
    <s v="15041RESIN041702021"/>
    <s v="21BL000F"/>
    <n v="6479"/>
    <n v="6479"/>
    <n v="6479"/>
    <n v="6479"/>
    <m/>
    <n v="0"/>
    <n v="0"/>
    <n v="0"/>
    <n v="873.11"/>
    <n v="0"/>
    <n v="0"/>
    <n v="0"/>
    <n v="0"/>
    <n v="0"/>
    <n v="873.11"/>
    <n v="2"/>
  </r>
  <r>
    <x v="1"/>
    <x v="36"/>
    <s v="1"/>
    <s v="01"/>
    <s v="15041RESIN041702021"/>
    <s v="21BL000F"/>
    <n v="6480"/>
    <n v="6480"/>
    <n v="6480"/>
    <n v="6480"/>
    <m/>
    <n v="0"/>
    <n v="0"/>
    <n v="0"/>
    <n v="13.7"/>
    <n v="0"/>
    <n v="0"/>
    <n v="0"/>
    <n v="0"/>
    <n v="0"/>
    <n v="13.7"/>
    <n v="2"/>
  </r>
  <r>
    <x v="1"/>
    <x v="36"/>
    <s v="1"/>
    <s v="01"/>
    <s v="15041RESIN041702021"/>
    <s v="21BL000F"/>
    <n v="6481"/>
    <n v="6481"/>
    <n v="6481"/>
    <n v="6481"/>
    <m/>
    <n v="0"/>
    <n v="0"/>
    <n v="0"/>
    <n v="260.5"/>
    <n v="0"/>
    <n v="0"/>
    <n v="0"/>
    <n v="0"/>
    <n v="0"/>
    <n v="260.5"/>
    <n v="2"/>
  </r>
  <r>
    <x v="1"/>
    <x v="36"/>
    <s v="1"/>
    <s v="01"/>
    <s v="15041RESIN041702021"/>
    <s v="21BL000F"/>
    <n v="6482"/>
    <n v="6482"/>
    <n v="6482"/>
    <n v="6482"/>
    <m/>
    <n v="0"/>
    <n v="0"/>
    <n v="0"/>
    <n v="13.5"/>
    <n v="0"/>
    <n v="0"/>
    <n v="0"/>
    <n v="0"/>
    <n v="0"/>
    <n v="13.5"/>
    <n v="2"/>
  </r>
  <r>
    <x v="1"/>
    <x v="36"/>
    <s v="1"/>
    <s v="01"/>
    <s v="15041RESIN041702021"/>
    <s v="21BL000F"/>
    <n v="6483"/>
    <n v="6483"/>
    <n v="6483"/>
    <n v="6483"/>
    <m/>
    <n v="0"/>
    <n v="0"/>
    <n v="0"/>
    <n v="254.25"/>
    <n v="0"/>
    <n v="0"/>
    <n v="0"/>
    <n v="0"/>
    <n v="0"/>
    <n v="254.25"/>
    <n v="2"/>
  </r>
  <r>
    <x v="1"/>
    <x v="36"/>
    <s v="1"/>
    <s v="01"/>
    <s v="15041RESIN041702021"/>
    <s v="21BL000F"/>
    <n v="6484"/>
    <n v="6484"/>
    <n v="6484"/>
    <n v="6484"/>
    <m/>
    <n v="0"/>
    <n v="0"/>
    <n v="0"/>
    <n v="5.0999999999999996"/>
    <n v="0"/>
    <n v="0"/>
    <n v="0"/>
    <n v="0"/>
    <n v="0"/>
    <n v="5.0999999999999996"/>
    <n v="2"/>
  </r>
  <r>
    <x v="1"/>
    <x v="36"/>
    <s v="1"/>
    <s v="01"/>
    <s v="15041RESIN041702021"/>
    <s v="21BL000F"/>
    <n v="6485"/>
    <n v="6485"/>
    <n v="6485"/>
    <n v="6485"/>
    <m/>
    <n v="0"/>
    <n v="0"/>
    <n v="0"/>
    <n v="30"/>
    <n v="0"/>
    <n v="0"/>
    <n v="0"/>
    <n v="0"/>
    <n v="0"/>
    <n v="30"/>
    <n v="2"/>
  </r>
  <r>
    <x v="1"/>
    <x v="36"/>
    <s v="1"/>
    <s v="01"/>
    <s v="15041RESIN041702021"/>
    <s v="21BL000F"/>
    <n v="6486"/>
    <n v="6486"/>
    <n v="6486"/>
    <n v="6486"/>
    <m/>
    <n v="0"/>
    <n v="0"/>
    <n v="0"/>
    <n v="115.5"/>
    <n v="0"/>
    <n v="0"/>
    <n v="0"/>
    <n v="0"/>
    <n v="0"/>
    <n v="115.5"/>
    <n v="2"/>
  </r>
  <r>
    <x v="1"/>
    <x v="36"/>
    <s v="1"/>
    <s v="01"/>
    <s v="15041RESIN041702021"/>
    <s v="21BL000F"/>
    <n v="6487"/>
    <n v="6487"/>
    <n v="6487"/>
    <n v="6487"/>
    <m/>
    <n v="0"/>
    <n v="0"/>
    <n v="0"/>
    <n v="549.70000000000005"/>
    <n v="0"/>
    <n v="0"/>
    <n v="0"/>
    <n v="0"/>
    <n v="0"/>
    <n v="549.70000000000005"/>
    <n v="2"/>
  </r>
  <r>
    <x v="1"/>
    <x v="36"/>
    <s v="1"/>
    <s v="01"/>
    <s v="15041RESIN041702021"/>
    <s v="21BL000F"/>
    <n v="6488"/>
    <n v="6488"/>
    <n v="6488"/>
    <n v="6488"/>
    <m/>
    <n v="0"/>
    <n v="0"/>
    <n v="0"/>
    <n v="168"/>
    <n v="0"/>
    <n v="0"/>
    <n v="0"/>
    <n v="0"/>
    <n v="0"/>
    <n v="168"/>
    <n v="2"/>
  </r>
  <r>
    <x v="1"/>
    <x v="36"/>
    <s v="1"/>
    <s v="01"/>
    <s v="15041RESIN041702021"/>
    <s v="21BL000F"/>
    <n v="6489"/>
    <n v="6489"/>
    <n v="6489"/>
    <n v="6489"/>
    <m/>
    <n v="0"/>
    <n v="0"/>
    <n v="0"/>
    <n v="81"/>
    <n v="0"/>
    <n v="0"/>
    <n v="0"/>
    <n v="0"/>
    <n v="0"/>
    <n v="81"/>
    <n v="2"/>
  </r>
  <r>
    <x v="1"/>
    <x v="36"/>
    <s v="1"/>
    <s v="01"/>
    <s v="15041RESIN041702021"/>
    <s v="21BL000F"/>
    <n v="6490"/>
    <n v="6490"/>
    <n v="6490"/>
    <n v="6490"/>
    <m/>
    <n v="0"/>
    <n v="0"/>
    <n v="0"/>
    <n v="27.6"/>
    <n v="0"/>
    <n v="0"/>
    <n v="0"/>
    <n v="0"/>
    <n v="0"/>
    <n v="27.6"/>
    <n v="2"/>
  </r>
  <r>
    <x v="1"/>
    <x v="37"/>
    <s v="1"/>
    <s v="01"/>
    <s v="15041RESIN041702021"/>
    <s v="21BL000F"/>
    <n v="6491"/>
    <n v="6491"/>
    <n v="6491"/>
    <n v="6491"/>
    <m/>
    <n v="0"/>
    <n v="0"/>
    <n v="0"/>
    <n v="795"/>
    <n v="0"/>
    <n v="0"/>
    <n v="0"/>
    <n v="0"/>
    <n v="0"/>
    <n v="795"/>
    <n v="2"/>
  </r>
  <r>
    <x v="1"/>
    <x v="37"/>
    <s v="1"/>
    <s v="01"/>
    <s v="15041RESIN041702021"/>
    <s v="21BL000F"/>
    <n v="6492"/>
    <n v="6492"/>
    <n v="6492"/>
    <n v="6492"/>
    <m/>
    <n v="0"/>
    <n v="0"/>
    <n v="0"/>
    <n v="937"/>
    <n v="0"/>
    <n v="0"/>
    <n v="0"/>
    <n v="0"/>
    <n v="0"/>
    <n v="937"/>
    <n v="2"/>
  </r>
  <r>
    <x v="1"/>
    <x v="37"/>
    <s v="1"/>
    <s v="01"/>
    <s v="15041RESIN041702021"/>
    <s v="21BL000F"/>
    <n v="6493"/>
    <n v="6493"/>
    <n v="6493"/>
    <n v="6493"/>
    <m/>
    <n v="0"/>
    <n v="0"/>
    <n v="0"/>
    <n v="510"/>
    <n v="0"/>
    <n v="0"/>
    <n v="0"/>
    <n v="0"/>
    <n v="0"/>
    <n v="510"/>
    <n v="2"/>
  </r>
  <r>
    <x v="1"/>
    <x v="37"/>
    <s v="1"/>
    <s v="01"/>
    <s v="15041RESIN041702021"/>
    <s v="21BL000F"/>
    <n v="6494"/>
    <n v="6494"/>
    <n v="6494"/>
    <n v="6494"/>
    <m/>
    <n v="0"/>
    <n v="0"/>
    <n v="0"/>
    <n v="495"/>
    <n v="0"/>
    <n v="0"/>
    <n v="0"/>
    <n v="0"/>
    <n v="0"/>
    <n v="495"/>
    <n v="2"/>
  </r>
  <r>
    <x v="1"/>
    <x v="37"/>
    <s v="1"/>
    <s v="01"/>
    <s v="15041RESIN041702021"/>
    <s v="21BL000F"/>
    <n v="6495"/>
    <n v="6495"/>
    <n v="6495"/>
    <n v="6495"/>
    <m/>
    <n v="0"/>
    <n v="0"/>
    <n v="0"/>
    <n v="494.75"/>
    <n v="0"/>
    <n v="0"/>
    <n v="0"/>
    <n v="0"/>
    <n v="0"/>
    <n v="494.75"/>
    <n v="2"/>
  </r>
  <r>
    <x v="1"/>
    <x v="37"/>
    <s v="1"/>
    <s v="01"/>
    <s v="15041RESIN041702021"/>
    <s v="21BL000F"/>
    <n v="6496"/>
    <n v="6496"/>
    <n v="6496"/>
    <n v="6496"/>
    <m/>
    <n v="0"/>
    <n v="0"/>
    <n v="0"/>
    <n v="30"/>
    <n v="0"/>
    <n v="0"/>
    <n v="0"/>
    <n v="0"/>
    <n v="0"/>
    <n v="30"/>
    <n v="2"/>
  </r>
  <r>
    <x v="1"/>
    <x v="37"/>
    <s v="1"/>
    <s v="01"/>
    <s v="15041RESIN041702021"/>
    <s v="21BL000F"/>
    <n v="6497"/>
    <n v="6497"/>
    <n v="6497"/>
    <n v="6497"/>
    <m/>
    <n v="0"/>
    <n v="0"/>
    <n v="0"/>
    <n v="18.399999999999999"/>
    <n v="0"/>
    <n v="0"/>
    <n v="0"/>
    <n v="0"/>
    <n v="0"/>
    <n v="18.399999999999999"/>
    <n v="2"/>
  </r>
  <r>
    <x v="1"/>
    <x v="37"/>
    <s v="1"/>
    <s v="01"/>
    <s v="15041RESIN041702021"/>
    <s v="21BL000F"/>
    <n v="6498"/>
    <n v="6498"/>
    <n v="6498"/>
    <n v="6498"/>
    <m/>
    <n v="0"/>
    <n v="0"/>
    <n v="0"/>
    <n v="100"/>
    <n v="0"/>
    <n v="0"/>
    <n v="0"/>
    <n v="0"/>
    <n v="0"/>
    <n v="100"/>
    <n v="2"/>
  </r>
  <r>
    <x v="1"/>
    <x v="37"/>
    <s v="1"/>
    <s v="01"/>
    <s v="15041RESIN041702021"/>
    <s v="21BL000F"/>
    <n v="6499"/>
    <n v="6499"/>
    <n v="6499"/>
    <n v="6499"/>
    <m/>
    <n v="0"/>
    <n v="0"/>
    <n v="0"/>
    <n v="162.5"/>
    <n v="0"/>
    <n v="0"/>
    <n v="0"/>
    <n v="0"/>
    <n v="0"/>
    <n v="162.5"/>
    <n v="2"/>
  </r>
  <r>
    <x v="1"/>
    <x v="37"/>
    <s v="1"/>
    <s v="01"/>
    <s v="15041RESIN041702021"/>
    <s v="21BL000F"/>
    <n v="6500"/>
    <n v="6500"/>
    <n v="6500"/>
    <n v="6500"/>
    <m/>
    <n v="0"/>
    <n v="0"/>
    <n v="0"/>
    <n v="507"/>
    <n v="0"/>
    <n v="0"/>
    <n v="0"/>
    <n v="0"/>
    <n v="0"/>
    <n v="507"/>
    <n v="2"/>
  </r>
  <r>
    <x v="1"/>
    <x v="37"/>
    <s v="1"/>
    <s v="01"/>
    <s v="15041RESIN041702021"/>
    <s v="21BL000F"/>
    <n v="6501"/>
    <n v="6501"/>
    <n v="6501"/>
    <n v="6501"/>
    <m/>
    <n v="0"/>
    <n v="0"/>
    <n v="0"/>
    <n v="48"/>
    <n v="0"/>
    <n v="0"/>
    <n v="0"/>
    <n v="0"/>
    <n v="0"/>
    <n v="48"/>
    <n v="2"/>
  </r>
  <r>
    <x v="1"/>
    <x v="37"/>
    <s v="1"/>
    <s v="01"/>
    <s v="15041RESIN041702021"/>
    <s v="21BL000F"/>
    <n v="6502"/>
    <n v="6502"/>
    <n v="6502"/>
    <n v="6502"/>
    <m/>
    <n v="0"/>
    <n v="0"/>
    <n v="0"/>
    <n v="184.16"/>
    <n v="0"/>
    <n v="0"/>
    <n v="0"/>
    <n v="0"/>
    <n v="0"/>
    <n v="184.16"/>
    <n v="2"/>
  </r>
  <r>
    <x v="1"/>
    <x v="37"/>
    <s v="1"/>
    <s v="01"/>
    <s v="15041RESIN041702021"/>
    <s v="21BL000F"/>
    <n v="6503"/>
    <n v="6503"/>
    <n v="6503"/>
    <n v="6503"/>
    <m/>
    <n v="0"/>
    <n v="0"/>
    <n v="0"/>
    <n v="40.299999999999997"/>
    <n v="0"/>
    <n v="0"/>
    <n v="0"/>
    <n v="0"/>
    <n v="0"/>
    <n v="40.299999999999997"/>
    <n v="2"/>
  </r>
  <r>
    <x v="1"/>
    <x v="37"/>
    <s v="1"/>
    <s v="01"/>
    <s v="15041RESIN041702021"/>
    <s v="21BL000F"/>
    <n v="6504"/>
    <n v="6504"/>
    <n v="6504"/>
    <n v="6504"/>
    <m/>
    <n v="0"/>
    <n v="0"/>
    <n v="0"/>
    <n v="450"/>
    <n v="0"/>
    <n v="0"/>
    <n v="0"/>
    <n v="0"/>
    <n v="0"/>
    <n v="450"/>
    <n v="2"/>
  </r>
  <r>
    <x v="1"/>
    <x v="37"/>
    <s v="1"/>
    <s v="01"/>
    <s v="15041RESIN041702021"/>
    <s v="21BL000F"/>
    <n v="6505"/>
    <n v="6505"/>
    <n v="6505"/>
    <n v="6505"/>
    <m/>
    <n v="0"/>
    <n v="0"/>
    <n v="0"/>
    <n v="520"/>
    <n v="0"/>
    <n v="0"/>
    <n v="0"/>
    <n v="0"/>
    <n v="0"/>
    <n v="520"/>
    <n v="2"/>
  </r>
  <r>
    <x v="1"/>
    <x v="37"/>
    <s v="1"/>
    <s v="01"/>
    <s v="15041RESIN041702021"/>
    <s v="21BL000F"/>
    <n v="6506"/>
    <n v="6506"/>
    <n v="6506"/>
    <n v="6506"/>
    <m/>
    <n v="0"/>
    <n v="0"/>
    <n v="0"/>
    <n v="161"/>
    <n v="0"/>
    <n v="0"/>
    <n v="0"/>
    <n v="0"/>
    <n v="0"/>
    <n v="161"/>
    <n v="2"/>
  </r>
  <r>
    <x v="1"/>
    <x v="37"/>
    <s v="1"/>
    <s v="01"/>
    <s v="15041RESIN041702021"/>
    <s v="21BL000F"/>
    <n v="6507"/>
    <n v="6507"/>
    <n v="6507"/>
    <n v="6507"/>
    <m/>
    <n v="0"/>
    <n v="0"/>
    <n v="0"/>
    <n v="285.3"/>
    <n v="0"/>
    <n v="0"/>
    <n v="0"/>
    <n v="0"/>
    <n v="0"/>
    <n v="285.3"/>
    <n v="2"/>
  </r>
  <r>
    <x v="1"/>
    <x v="37"/>
    <s v="1"/>
    <s v="01"/>
    <s v="15041RESIN041702021"/>
    <s v="21BL000F"/>
    <n v="6508"/>
    <n v="6508"/>
    <n v="6508"/>
    <n v="6508"/>
    <m/>
    <n v="0"/>
    <n v="0"/>
    <n v="0"/>
    <n v="137.5"/>
    <n v="0"/>
    <n v="0"/>
    <n v="0"/>
    <n v="0"/>
    <n v="0"/>
    <n v="137.5"/>
    <n v="2"/>
  </r>
  <r>
    <x v="1"/>
    <x v="37"/>
    <s v="1"/>
    <s v="01"/>
    <s v="15041RESIN041702021"/>
    <s v="21BL000F"/>
    <n v="6509"/>
    <n v="6509"/>
    <n v="6509"/>
    <n v="6509"/>
    <m/>
    <n v="0"/>
    <n v="0"/>
    <n v="0"/>
    <n v="51.84"/>
    <n v="0"/>
    <n v="0"/>
    <n v="0"/>
    <n v="0"/>
    <n v="0"/>
    <n v="51.84"/>
    <n v="2"/>
  </r>
  <r>
    <x v="1"/>
    <x v="37"/>
    <s v="1"/>
    <s v="01"/>
    <s v="15041RESIN041702021"/>
    <s v="21BL000F"/>
    <n v="6510"/>
    <n v="6510"/>
    <n v="6510"/>
    <n v="6510"/>
    <m/>
    <n v="0"/>
    <n v="0"/>
    <n v="0"/>
    <n v="9"/>
    <n v="0"/>
    <n v="0"/>
    <n v="0"/>
    <n v="0"/>
    <n v="0"/>
    <n v="9"/>
    <n v="2"/>
  </r>
  <r>
    <x v="1"/>
    <x v="37"/>
    <s v="1"/>
    <s v="01"/>
    <s v="15041RESIN041702021"/>
    <s v="21BL000F"/>
    <n v="6511"/>
    <n v="6511"/>
    <n v="6511"/>
    <n v="6511"/>
    <m/>
    <n v="0"/>
    <n v="0"/>
    <n v="0"/>
    <n v="532"/>
    <n v="0"/>
    <n v="0"/>
    <n v="0"/>
    <n v="0"/>
    <n v="0"/>
    <n v="532"/>
    <n v="2"/>
  </r>
  <r>
    <x v="1"/>
    <x v="37"/>
    <s v="1"/>
    <s v="01"/>
    <s v="15041RESIN041702021"/>
    <s v="21BL000F"/>
    <n v="6512"/>
    <n v="6512"/>
    <n v="6512"/>
    <n v="6512"/>
    <m/>
    <n v="0"/>
    <n v="0"/>
    <n v="0"/>
    <n v="500"/>
    <n v="0"/>
    <n v="0"/>
    <n v="0"/>
    <n v="0"/>
    <n v="0"/>
    <n v="500"/>
    <n v="2"/>
  </r>
  <r>
    <x v="1"/>
    <x v="37"/>
    <s v="1"/>
    <s v="01"/>
    <s v="15041RESIN041702021"/>
    <s v="21BL000F"/>
    <n v="6513"/>
    <n v="6513"/>
    <n v="6513"/>
    <n v="6513"/>
    <m/>
    <n v="0"/>
    <n v="0"/>
    <n v="0"/>
    <n v="191"/>
    <n v="0"/>
    <n v="0"/>
    <n v="0"/>
    <n v="0"/>
    <n v="0"/>
    <n v="191"/>
    <n v="2"/>
  </r>
  <r>
    <x v="1"/>
    <x v="38"/>
    <s v="1"/>
    <s v="01"/>
    <s v="15041RESIN041702021"/>
    <s v="21BL000F"/>
    <n v="6514"/>
    <n v="6514"/>
    <n v="6514"/>
    <n v="6514"/>
    <m/>
    <n v="0"/>
    <n v="0"/>
    <n v="0"/>
    <n v="629.5"/>
    <n v="0"/>
    <n v="0"/>
    <n v="0"/>
    <n v="0"/>
    <n v="0"/>
    <n v="629.5"/>
    <n v="2"/>
  </r>
  <r>
    <x v="1"/>
    <x v="38"/>
    <s v="1"/>
    <s v="01"/>
    <s v="15041RESIN041702021"/>
    <s v="21BL000F"/>
    <n v="6515"/>
    <n v="6515"/>
    <n v="6515"/>
    <n v="6515"/>
    <m/>
    <n v="0"/>
    <n v="0"/>
    <n v="0"/>
    <n v="504"/>
    <n v="0"/>
    <n v="0"/>
    <n v="0"/>
    <n v="0"/>
    <n v="0"/>
    <n v="504"/>
    <n v="2"/>
  </r>
  <r>
    <x v="1"/>
    <x v="38"/>
    <s v="1"/>
    <s v="01"/>
    <s v="15041RESIN041702021"/>
    <s v="21BL000F"/>
    <n v="6516"/>
    <n v="6516"/>
    <n v="6516"/>
    <n v="6516"/>
    <m/>
    <n v="0"/>
    <n v="0"/>
    <n v="0"/>
    <n v="485"/>
    <n v="0"/>
    <n v="0"/>
    <n v="0"/>
    <n v="0"/>
    <n v="0"/>
    <n v="485"/>
    <n v="2"/>
  </r>
  <r>
    <x v="1"/>
    <x v="38"/>
    <s v="1"/>
    <s v="01"/>
    <s v="15041RESIN041702021"/>
    <s v="21BL000F"/>
    <n v="6517"/>
    <n v="6517"/>
    <n v="6517"/>
    <n v="6517"/>
    <m/>
    <n v="0"/>
    <n v="0"/>
    <n v="0"/>
    <n v="44.2"/>
    <n v="0"/>
    <n v="0"/>
    <n v="0"/>
    <n v="0"/>
    <n v="0"/>
    <n v="44.2"/>
    <n v="2"/>
  </r>
  <r>
    <x v="1"/>
    <x v="38"/>
    <s v="1"/>
    <s v="01"/>
    <s v="15041RESIN041702021"/>
    <s v="21BL000F"/>
    <n v="6518"/>
    <n v="6518"/>
    <n v="6518"/>
    <n v="6518"/>
    <m/>
    <n v="0"/>
    <n v="0"/>
    <n v="0"/>
    <n v="38.4"/>
    <n v="0"/>
    <n v="0"/>
    <n v="0"/>
    <n v="0"/>
    <n v="0"/>
    <n v="38.4"/>
    <n v="2"/>
  </r>
  <r>
    <x v="1"/>
    <x v="38"/>
    <s v="1"/>
    <s v="01"/>
    <s v="15041RESIN041702021"/>
    <s v="21BL000F"/>
    <n v="6519"/>
    <n v="6519"/>
    <n v="6519"/>
    <n v="6519"/>
    <m/>
    <n v="0"/>
    <n v="0"/>
    <n v="0"/>
    <n v="598"/>
    <n v="0"/>
    <n v="0"/>
    <n v="0"/>
    <n v="0"/>
    <n v="0"/>
    <n v="598"/>
    <n v="2"/>
  </r>
  <r>
    <x v="1"/>
    <x v="38"/>
    <s v="1"/>
    <s v="01"/>
    <s v="15041RESIN041702021"/>
    <s v="21BL000F"/>
    <n v="6520"/>
    <n v="6520"/>
    <n v="6520"/>
    <n v="6520"/>
    <m/>
    <n v="0"/>
    <n v="0"/>
    <n v="0"/>
    <n v="480"/>
    <n v="0"/>
    <n v="0"/>
    <n v="0"/>
    <n v="0"/>
    <n v="0"/>
    <n v="480"/>
    <n v="2"/>
  </r>
  <r>
    <x v="1"/>
    <x v="38"/>
    <s v="1"/>
    <s v="01"/>
    <s v="15041RESIN041702021"/>
    <s v="21BL000F"/>
    <n v="6521"/>
    <n v="6521"/>
    <n v="6521"/>
    <n v="6521"/>
    <m/>
    <n v="0"/>
    <n v="0"/>
    <n v="0"/>
    <n v="73.5"/>
    <n v="0"/>
    <n v="0"/>
    <n v="0"/>
    <n v="0"/>
    <n v="0"/>
    <n v="73.5"/>
    <n v="2"/>
  </r>
  <r>
    <x v="1"/>
    <x v="38"/>
    <s v="1"/>
    <s v="01"/>
    <s v="15041RESIN041702021"/>
    <s v="21BL000F"/>
    <n v="6522"/>
    <n v="6522"/>
    <n v="6522"/>
    <n v="6522"/>
    <m/>
    <n v="0"/>
    <n v="0"/>
    <n v="0"/>
    <n v="10.08"/>
    <n v="0"/>
    <n v="0"/>
    <n v="0"/>
    <n v="0"/>
    <n v="0"/>
    <n v="10.08"/>
    <n v="2"/>
  </r>
  <r>
    <x v="1"/>
    <x v="38"/>
    <s v="1"/>
    <s v="01"/>
    <s v="15041RESIN041702021"/>
    <s v="21BL000F"/>
    <n v="6523"/>
    <n v="6523"/>
    <n v="6523"/>
    <n v="6523"/>
    <m/>
    <n v="0"/>
    <n v="0"/>
    <n v="0"/>
    <n v="149.75"/>
    <n v="0"/>
    <n v="0"/>
    <n v="0"/>
    <n v="0"/>
    <n v="0"/>
    <n v="149.75"/>
    <n v="2"/>
  </r>
  <r>
    <x v="1"/>
    <x v="38"/>
    <s v="1"/>
    <s v="01"/>
    <s v="15041RESIN041702021"/>
    <s v="21BL000F"/>
    <n v="6524"/>
    <n v="6524"/>
    <n v="6524"/>
    <n v="6524"/>
    <m/>
    <n v="0"/>
    <n v="0"/>
    <n v="0"/>
    <n v="55.74"/>
    <n v="0"/>
    <n v="0"/>
    <n v="0"/>
    <n v="0"/>
    <n v="0"/>
    <n v="55.74"/>
    <n v="2"/>
  </r>
  <r>
    <x v="1"/>
    <x v="38"/>
    <s v="1"/>
    <s v="01"/>
    <s v="15041RESIN041702021"/>
    <s v="21BL000F"/>
    <n v="6525"/>
    <n v="6525"/>
    <n v="6525"/>
    <n v="6525"/>
    <m/>
    <n v="0"/>
    <n v="0"/>
    <n v="0"/>
    <n v="48"/>
    <n v="0"/>
    <n v="0"/>
    <n v="0"/>
    <n v="0"/>
    <n v="0"/>
    <n v="48"/>
    <n v="2"/>
  </r>
  <r>
    <x v="1"/>
    <x v="38"/>
    <s v="1"/>
    <s v="01"/>
    <s v="15041RESIN041702021"/>
    <s v="21BL000F"/>
    <n v="6526"/>
    <n v="6526"/>
    <n v="6526"/>
    <n v="6526"/>
    <m/>
    <n v="0"/>
    <n v="0"/>
    <n v="0"/>
    <n v="650"/>
    <n v="0"/>
    <n v="0"/>
    <n v="0"/>
    <n v="0"/>
    <n v="0"/>
    <n v="650"/>
    <n v="2"/>
  </r>
  <r>
    <x v="1"/>
    <x v="38"/>
    <s v="1"/>
    <s v="01"/>
    <s v="15041RESIN041702021"/>
    <s v="21BL000F"/>
    <n v="6527"/>
    <n v="6527"/>
    <n v="6527"/>
    <n v="6527"/>
    <m/>
    <n v="0"/>
    <n v="0"/>
    <n v="0"/>
    <n v="55"/>
    <n v="0"/>
    <n v="0"/>
    <n v="0"/>
    <n v="0"/>
    <n v="0"/>
    <n v="55"/>
    <n v="2"/>
  </r>
  <r>
    <x v="1"/>
    <x v="38"/>
    <s v="1"/>
    <s v="01"/>
    <s v="15041RESIN041702021"/>
    <s v="21BL000F"/>
    <n v="6528"/>
    <n v="6528"/>
    <n v="6528"/>
    <n v="6528"/>
    <m/>
    <n v="0"/>
    <n v="0"/>
    <n v="0"/>
    <n v="37.5"/>
    <n v="0"/>
    <n v="0"/>
    <n v="0"/>
    <n v="0"/>
    <n v="0"/>
    <n v="37.5"/>
    <n v="2"/>
  </r>
  <r>
    <x v="1"/>
    <x v="38"/>
    <s v="1"/>
    <s v="01"/>
    <s v="15041RESIN041702021"/>
    <s v="21BL000F"/>
    <n v="6529"/>
    <n v="6529"/>
    <n v="6529"/>
    <n v="6529"/>
    <m/>
    <n v="0"/>
    <n v="0"/>
    <n v="0"/>
    <n v="235.25"/>
    <n v="0"/>
    <n v="0"/>
    <n v="0"/>
    <n v="0"/>
    <n v="0"/>
    <n v="235.25"/>
    <n v="2"/>
  </r>
  <r>
    <x v="1"/>
    <x v="38"/>
    <s v="1"/>
    <s v="01"/>
    <s v="15041RESIN041702021"/>
    <s v="21BL000F"/>
    <n v="6530"/>
    <n v="6530"/>
    <n v="6530"/>
    <n v="6530"/>
    <m/>
    <n v="0"/>
    <n v="0"/>
    <n v="0"/>
    <n v="99"/>
    <n v="0"/>
    <n v="0"/>
    <n v="0"/>
    <n v="0"/>
    <n v="0"/>
    <n v="99"/>
    <n v="2"/>
  </r>
  <r>
    <x v="1"/>
    <x v="38"/>
    <s v="1"/>
    <s v="01"/>
    <s v="15041RESIN041702021"/>
    <s v="21BL000F"/>
    <n v="6531"/>
    <n v="6531"/>
    <n v="6531"/>
    <n v="6531"/>
    <m/>
    <n v="0"/>
    <n v="0"/>
    <n v="0"/>
    <n v="192"/>
    <n v="0"/>
    <n v="0"/>
    <n v="0"/>
    <n v="0"/>
    <n v="0"/>
    <n v="192"/>
    <n v="2"/>
  </r>
  <r>
    <x v="1"/>
    <x v="38"/>
    <s v="1"/>
    <s v="01"/>
    <s v="15041RESIN041702021"/>
    <s v="21BL000F"/>
    <n v="6532"/>
    <n v="6532"/>
    <n v="6532"/>
    <n v="6532"/>
    <m/>
    <n v="0"/>
    <n v="0"/>
    <n v="0"/>
    <n v="280"/>
    <n v="0"/>
    <n v="0"/>
    <n v="0"/>
    <n v="0"/>
    <n v="0"/>
    <n v="280"/>
    <n v="2"/>
  </r>
  <r>
    <x v="1"/>
    <x v="39"/>
    <s v="1"/>
    <s v="01"/>
    <s v="15041RESIN041702021"/>
    <s v="21BL000F"/>
    <n v="6533"/>
    <n v="6533"/>
    <n v="6533"/>
    <n v="6533"/>
    <m/>
    <n v="0"/>
    <n v="0"/>
    <n v="0"/>
    <n v="27"/>
    <n v="0"/>
    <n v="0"/>
    <n v="0"/>
    <n v="0"/>
    <n v="0"/>
    <n v="27"/>
    <n v="2"/>
  </r>
  <r>
    <x v="1"/>
    <x v="39"/>
    <s v="1"/>
    <s v="01"/>
    <s v="15041RESIN041702021"/>
    <s v="21BL000F"/>
    <n v="6534"/>
    <n v="6534"/>
    <n v="6534"/>
    <n v="6534"/>
    <m/>
    <n v="0"/>
    <n v="0"/>
    <n v="0"/>
    <n v="603"/>
    <n v="0"/>
    <n v="0"/>
    <n v="0"/>
    <n v="0"/>
    <n v="0"/>
    <n v="603"/>
    <n v="2"/>
  </r>
  <r>
    <x v="1"/>
    <x v="39"/>
    <s v="1"/>
    <s v="01"/>
    <s v="15041RESIN041702021"/>
    <s v="21BL000F"/>
    <n v="6535"/>
    <n v="6535"/>
    <n v="6535"/>
    <n v="6535"/>
    <m/>
    <n v="0"/>
    <n v="0"/>
    <n v="0"/>
    <n v="667.05"/>
    <n v="0"/>
    <n v="0"/>
    <n v="0"/>
    <n v="0"/>
    <n v="0"/>
    <n v="667.05"/>
    <n v="2"/>
  </r>
  <r>
    <x v="1"/>
    <x v="39"/>
    <s v="1"/>
    <s v="01"/>
    <s v="15041RESIN041702021"/>
    <s v="21BL000F"/>
    <n v="6536"/>
    <n v="6536"/>
    <n v="6536"/>
    <n v="6536"/>
    <m/>
    <n v="0"/>
    <n v="0"/>
    <n v="0"/>
    <n v="383"/>
    <n v="0"/>
    <n v="0"/>
    <n v="0"/>
    <n v="0"/>
    <n v="0"/>
    <n v="383"/>
    <n v="2"/>
  </r>
  <r>
    <x v="1"/>
    <x v="39"/>
    <s v="1"/>
    <s v="01"/>
    <s v="15041RESIN041702021"/>
    <s v="21BL000F"/>
    <n v="6537"/>
    <n v="6537"/>
    <n v="6537"/>
    <n v="6537"/>
    <m/>
    <n v="0"/>
    <n v="0"/>
    <n v="0"/>
    <n v="434"/>
    <n v="0"/>
    <n v="0"/>
    <n v="0"/>
    <n v="0"/>
    <n v="0"/>
    <n v="434"/>
    <n v="2"/>
  </r>
  <r>
    <x v="1"/>
    <x v="39"/>
    <s v="1"/>
    <s v="01"/>
    <s v="15041RESIN041702021"/>
    <s v="21BL000F"/>
    <n v="6538"/>
    <n v="6538"/>
    <n v="6538"/>
    <n v="6538"/>
    <m/>
    <n v="0"/>
    <n v="0"/>
    <n v="0"/>
    <n v="546.5"/>
    <n v="0"/>
    <n v="0"/>
    <n v="0"/>
    <n v="0"/>
    <n v="0"/>
    <n v="546.5"/>
    <n v="2"/>
  </r>
  <r>
    <x v="1"/>
    <x v="39"/>
    <s v="1"/>
    <s v="01"/>
    <s v="15041RESIN041702021"/>
    <s v="21BL000F"/>
    <n v="6539"/>
    <n v="6539"/>
    <n v="6539"/>
    <n v="6539"/>
    <m/>
    <n v="0"/>
    <n v="0"/>
    <n v="0"/>
    <n v="22.5"/>
    <n v="0"/>
    <n v="0"/>
    <n v="0"/>
    <n v="0"/>
    <n v="0"/>
    <n v="22.5"/>
    <n v="2"/>
  </r>
  <r>
    <x v="1"/>
    <x v="39"/>
    <s v="1"/>
    <s v="01"/>
    <s v="15041RESIN041702021"/>
    <s v="21BL000F"/>
    <n v="6540"/>
    <n v="6540"/>
    <n v="6540"/>
    <n v="6540"/>
    <m/>
    <n v="0"/>
    <n v="0"/>
    <n v="0"/>
    <n v="711.25"/>
    <n v="0"/>
    <n v="0"/>
    <n v="0"/>
    <n v="0"/>
    <n v="0"/>
    <n v="711.25"/>
    <n v="2"/>
  </r>
  <r>
    <x v="1"/>
    <x v="39"/>
    <s v="1"/>
    <s v="01"/>
    <s v="15041RESIN041702021"/>
    <s v="21BL000F"/>
    <n v="6541"/>
    <n v="6541"/>
    <n v="6541"/>
    <n v="6541"/>
    <m/>
    <n v="0"/>
    <n v="0"/>
    <n v="0"/>
    <n v="0"/>
    <n v="0"/>
    <n v="0"/>
    <n v="0"/>
    <n v="0"/>
    <n v="0"/>
    <n v="0"/>
    <n v="2"/>
  </r>
  <r>
    <x v="1"/>
    <x v="39"/>
    <s v="1"/>
    <s v="01"/>
    <s v="15041RESIN041702021"/>
    <s v="21BL000F"/>
    <n v="6542"/>
    <n v="6542"/>
    <n v="6542"/>
    <n v="6542"/>
    <m/>
    <n v="0"/>
    <n v="0"/>
    <n v="0"/>
    <n v="797.2"/>
    <n v="0"/>
    <n v="0"/>
    <n v="0"/>
    <n v="0"/>
    <n v="0"/>
    <n v="797.2"/>
    <n v="2"/>
  </r>
  <r>
    <x v="1"/>
    <x v="39"/>
    <s v="1"/>
    <s v="01"/>
    <s v="15041RESIN041702021"/>
    <s v="21BL000F"/>
    <n v="6543"/>
    <n v="6543"/>
    <n v="6543"/>
    <n v="6543"/>
    <m/>
    <n v="0"/>
    <n v="0"/>
    <n v="0"/>
    <n v="40"/>
    <n v="0"/>
    <n v="0"/>
    <n v="0"/>
    <n v="0"/>
    <n v="0"/>
    <n v="40"/>
    <n v="2"/>
  </r>
  <r>
    <x v="1"/>
    <x v="39"/>
    <s v="1"/>
    <s v="01"/>
    <s v="15041RESIN041702021"/>
    <s v="21BL000F"/>
    <n v="6544"/>
    <n v="6544"/>
    <n v="6544"/>
    <n v="6544"/>
    <m/>
    <n v="0"/>
    <n v="0"/>
    <n v="0"/>
    <n v="465"/>
    <n v="0"/>
    <n v="0"/>
    <n v="0"/>
    <n v="0"/>
    <n v="0"/>
    <n v="465"/>
    <n v="2"/>
  </r>
  <r>
    <x v="1"/>
    <x v="39"/>
    <s v="1"/>
    <s v="01"/>
    <s v="15041RESIN041702021"/>
    <s v="21BL000F"/>
    <n v="6545"/>
    <n v="6545"/>
    <n v="6545"/>
    <n v="6545"/>
    <m/>
    <n v="0"/>
    <n v="0"/>
    <n v="0"/>
    <n v="25"/>
    <n v="0"/>
    <n v="0"/>
    <n v="0"/>
    <n v="0"/>
    <n v="0"/>
    <n v="25"/>
    <n v="2"/>
  </r>
  <r>
    <x v="1"/>
    <x v="39"/>
    <s v="1"/>
    <s v="01"/>
    <s v="15041RESIN041702021"/>
    <s v="21BL000F"/>
    <n v="6546"/>
    <n v="6546"/>
    <n v="6546"/>
    <n v="6546"/>
    <m/>
    <n v="0"/>
    <n v="0"/>
    <n v="0"/>
    <n v="0"/>
    <n v="0"/>
    <n v="0"/>
    <n v="0"/>
    <n v="0"/>
    <n v="0"/>
    <n v="0"/>
    <n v="2"/>
  </r>
  <r>
    <x v="1"/>
    <x v="39"/>
    <s v="1"/>
    <s v="01"/>
    <s v="15041RESIN041702021"/>
    <s v="21BL000F"/>
    <n v="6547"/>
    <n v="6547"/>
    <n v="6547"/>
    <n v="6547"/>
    <m/>
    <n v="0"/>
    <n v="0"/>
    <n v="0"/>
    <n v="224"/>
    <n v="0"/>
    <n v="0"/>
    <n v="0"/>
    <n v="0"/>
    <n v="0"/>
    <n v="224"/>
    <n v="2"/>
  </r>
  <r>
    <x v="1"/>
    <x v="39"/>
    <s v="1"/>
    <s v="01"/>
    <s v="15041RESIN041702021"/>
    <s v="21BL000F"/>
    <n v="6548"/>
    <n v="6548"/>
    <n v="6548"/>
    <n v="6548"/>
    <m/>
    <n v="0"/>
    <n v="0"/>
    <n v="0"/>
    <n v="96"/>
    <n v="0"/>
    <n v="0"/>
    <n v="0"/>
    <n v="0"/>
    <n v="0"/>
    <n v="96"/>
    <n v="2"/>
  </r>
  <r>
    <x v="1"/>
    <x v="39"/>
    <s v="1"/>
    <s v="01"/>
    <s v="15041RESIN041702021"/>
    <s v="21BL000F"/>
    <n v="6549"/>
    <n v="6549"/>
    <n v="6549"/>
    <n v="6549"/>
    <m/>
    <n v="0"/>
    <n v="0"/>
    <n v="0"/>
    <n v="122"/>
    <n v="0"/>
    <n v="0"/>
    <n v="0"/>
    <n v="0"/>
    <n v="0"/>
    <n v="122"/>
    <n v="2"/>
  </r>
  <r>
    <x v="1"/>
    <x v="39"/>
    <s v="1"/>
    <s v="01"/>
    <s v="15041RESIN041702021"/>
    <s v="21BL000F"/>
    <n v="6550"/>
    <n v="6550"/>
    <n v="6550"/>
    <n v="6550"/>
    <m/>
    <n v="0"/>
    <n v="0"/>
    <n v="0"/>
    <n v="34.799999999999997"/>
    <n v="0"/>
    <n v="0"/>
    <n v="0"/>
    <n v="0"/>
    <n v="0"/>
    <n v="34.799999999999997"/>
    <n v="2"/>
  </r>
  <r>
    <x v="1"/>
    <x v="39"/>
    <s v="1"/>
    <s v="01"/>
    <s v="15041RESIN041702021"/>
    <s v="21BL000F"/>
    <n v="6551"/>
    <n v="6551"/>
    <n v="6551"/>
    <n v="6551"/>
    <m/>
    <n v="0"/>
    <n v="0"/>
    <n v="0"/>
    <n v="22.52"/>
    <n v="0"/>
    <n v="0"/>
    <n v="0"/>
    <n v="0"/>
    <n v="0"/>
    <n v="22.52"/>
    <n v="2"/>
  </r>
  <r>
    <x v="1"/>
    <x v="39"/>
    <s v="1"/>
    <s v="01"/>
    <s v="15041RESIN041702021"/>
    <s v="21BL000F"/>
    <n v="6552"/>
    <n v="6552"/>
    <n v="6552"/>
    <n v="6552"/>
    <m/>
    <n v="0"/>
    <n v="0"/>
    <n v="0"/>
    <n v="52.5"/>
    <n v="0"/>
    <n v="0"/>
    <n v="0"/>
    <n v="0"/>
    <n v="0"/>
    <n v="52.5"/>
    <n v="2"/>
  </r>
  <r>
    <x v="1"/>
    <x v="39"/>
    <s v="1"/>
    <s v="01"/>
    <s v="15041RESIN041702021"/>
    <s v="21BL000F"/>
    <n v="6553"/>
    <n v="6553"/>
    <n v="6553"/>
    <n v="6553"/>
    <m/>
    <n v="0"/>
    <n v="0"/>
    <n v="0"/>
    <n v="29"/>
    <n v="0"/>
    <n v="0"/>
    <n v="0"/>
    <n v="0"/>
    <n v="0"/>
    <n v="29"/>
    <n v="2"/>
  </r>
  <r>
    <x v="1"/>
    <x v="40"/>
    <s v="1"/>
    <s v="01"/>
    <s v="15041RESIN041702021"/>
    <s v="21BL000F"/>
    <n v="6554"/>
    <n v="6554"/>
    <n v="6554"/>
    <n v="6554"/>
    <m/>
    <n v="0"/>
    <n v="0"/>
    <n v="0"/>
    <n v="19.8"/>
    <n v="0"/>
    <n v="0"/>
    <n v="0"/>
    <n v="0"/>
    <n v="0"/>
    <n v="19.8"/>
    <n v="2"/>
  </r>
  <r>
    <x v="1"/>
    <x v="40"/>
    <s v="1"/>
    <s v="01"/>
    <s v="15041RESIN041702021"/>
    <s v="21BL000F"/>
    <n v="6555"/>
    <n v="6555"/>
    <n v="6555"/>
    <n v="6555"/>
    <m/>
    <n v="0"/>
    <n v="0"/>
    <n v="0"/>
    <n v="200"/>
    <n v="0"/>
    <n v="0"/>
    <n v="0"/>
    <n v="0"/>
    <n v="0"/>
    <n v="200"/>
    <n v="2"/>
  </r>
  <r>
    <x v="1"/>
    <x v="40"/>
    <s v="1"/>
    <s v="01"/>
    <s v="15041RESIN041702021"/>
    <s v="21BL000F"/>
    <n v="6556"/>
    <n v="6556"/>
    <n v="6556"/>
    <n v="6556"/>
    <m/>
    <n v="0"/>
    <n v="0"/>
    <n v="0"/>
    <n v="481"/>
    <n v="0"/>
    <n v="0"/>
    <n v="0"/>
    <n v="0"/>
    <n v="0"/>
    <n v="481"/>
    <n v="2"/>
  </r>
  <r>
    <x v="1"/>
    <x v="40"/>
    <s v="1"/>
    <s v="01"/>
    <s v="15041RESIN041702021"/>
    <s v="21BL000F"/>
    <n v="6557"/>
    <n v="6557"/>
    <n v="6557"/>
    <n v="6557"/>
    <m/>
    <n v="0"/>
    <n v="0"/>
    <n v="0"/>
    <n v="80"/>
    <n v="0"/>
    <n v="0"/>
    <n v="0"/>
    <n v="0"/>
    <n v="0"/>
    <n v="80"/>
    <n v="2"/>
  </r>
  <r>
    <x v="1"/>
    <x v="40"/>
    <s v="1"/>
    <s v="01"/>
    <s v="15041RESIN041702021"/>
    <s v="21BL000F"/>
    <n v="6558"/>
    <n v="6558"/>
    <n v="6558"/>
    <n v="6558"/>
    <m/>
    <n v="0"/>
    <n v="0"/>
    <n v="0"/>
    <n v="504"/>
    <n v="0"/>
    <n v="0"/>
    <n v="0"/>
    <n v="0"/>
    <n v="0"/>
    <n v="504"/>
    <n v="2"/>
  </r>
  <r>
    <x v="1"/>
    <x v="40"/>
    <s v="1"/>
    <s v="01"/>
    <s v="15041RESIN041702021"/>
    <s v="21BL000F"/>
    <n v="6559"/>
    <n v="6559"/>
    <n v="6559"/>
    <n v="6559"/>
    <m/>
    <n v="0"/>
    <n v="0"/>
    <n v="0"/>
    <n v="40.5"/>
    <n v="0"/>
    <n v="0"/>
    <n v="0"/>
    <n v="0"/>
    <n v="0"/>
    <n v="40.5"/>
    <n v="2"/>
  </r>
  <r>
    <x v="1"/>
    <x v="40"/>
    <s v="1"/>
    <s v="01"/>
    <s v="15041RESIN041702021"/>
    <s v="21BL000F"/>
    <n v="6560"/>
    <n v="6560"/>
    <n v="6560"/>
    <n v="6560"/>
    <m/>
    <n v="0"/>
    <n v="0"/>
    <n v="0"/>
    <n v="112"/>
    <n v="0"/>
    <n v="0"/>
    <n v="0"/>
    <n v="0"/>
    <n v="0"/>
    <n v="112"/>
    <n v="2"/>
  </r>
  <r>
    <x v="1"/>
    <x v="40"/>
    <s v="1"/>
    <s v="01"/>
    <s v="15041RESIN041702021"/>
    <s v="21BL000F"/>
    <n v="6561"/>
    <n v="6561"/>
    <n v="6561"/>
    <n v="6561"/>
    <m/>
    <n v="0"/>
    <n v="0"/>
    <n v="0"/>
    <n v="433.68"/>
    <n v="0"/>
    <n v="0"/>
    <n v="0"/>
    <n v="0"/>
    <n v="0"/>
    <n v="433.68"/>
    <n v="2"/>
  </r>
  <r>
    <x v="1"/>
    <x v="40"/>
    <s v="1"/>
    <s v="01"/>
    <s v="15041RESIN041702021"/>
    <s v="21BL000F"/>
    <n v="6562"/>
    <n v="6562"/>
    <n v="6562"/>
    <n v="6562"/>
    <m/>
    <n v="0"/>
    <n v="0"/>
    <n v="0"/>
    <n v="16.8"/>
    <n v="0"/>
    <n v="0"/>
    <n v="0"/>
    <n v="0"/>
    <n v="0"/>
    <n v="16.8"/>
    <n v="2"/>
  </r>
  <r>
    <x v="1"/>
    <x v="40"/>
    <s v="1"/>
    <s v="01"/>
    <s v="15041RESIN041702021"/>
    <s v="21BL000F"/>
    <n v="6563"/>
    <n v="6563"/>
    <n v="6563"/>
    <n v="6563"/>
    <m/>
    <n v="0"/>
    <n v="0"/>
    <n v="0"/>
    <n v="40"/>
    <n v="0"/>
    <n v="0"/>
    <n v="0"/>
    <n v="0"/>
    <n v="0"/>
    <n v="40"/>
    <n v="2"/>
  </r>
  <r>
    <x v="1"/>
    <x v="40"/>
    <s v="1"/>
    <s v="01"/>
    <s v="15041RESIN041702021"/>
    <s v="21BL000F"/>
    <n v="6564"/>
    <n v="6564"/>
    <n v="6564"/>
    <n v="6564"/>
    <m/>
    <n v="0"/>
    <n v="0"/>
    <n v="0"/>
    <n v="57.5"/>
    <n v="0"/>
    <n v="0"/>
    <n v="0"/>
    <n v="0"/>
    <n v="0"/>
    <n v="57.5"/>
    <n v="2"/>
  </r>
  <r>
    <x v="1"/>
    <x v="40"/>
    <s v="1"/>
    <s v="01"/>
    <s v="15041RESIN041702021"/>
    <s v="21BL000F"/>
    <n v="6565"/>
    <n v="6565"/>
    <n v="6565"/>
    <n v="6565"/>
    <m/>
    <n v="0"/>
    <n v="0"/>
    <n v="0"/>
    <n v="490.5"/>
    <n v="0"/>
    <n v="0"/>
    <n v="0"/>
    <n v="0"/>
    <n v="0"/>
    <n v="490.5"/>
    <n v="2"/>
  </r>
  <r>
    <x v="1"/>
    <x v="40"/>
    <s v="1"/>
    <s v="01"/>
    <s v="15041RESIN041702021"/>
    <s v="21BL000F"/>
    <n v="6566"/>
    <n v="6566"/>
    <n v="6566"/>
    <n v="6566"/>
    <m/>
    <n v="0"/>
    <n v="0"/>
    <n v="0"/>
    <n v="78.3"/>
    <n v="0"/>
    <n v="0"/>
    <n v="0"/>
    <n v="0"/>
    <n v="0"/>
    <n v="78.3"/>
    <n v="2"/>
  </r>
  <r>
    <x v="1"/>
    <x v="40"/>
    <s v="1"/>
    <s v="01"/>
    <s v="15041RESIN041702021"/>
    <s v="21BL000F"/>
    <n v="6567"/>
    <n v="6567"/>
    <n v="6567"/>
    <n v="6567"/>
    <m/>
    <n v="0"/>
    <n v="0"/>
    <n v="0"/>
    <n v="722"/>
    <n v="0"/>
    <n v="0"/>
    <n v="0"/>
    <n v="0"/>
    <n v="0"/>
    <n v="722"/>
    <n v="2"/>
  </r>
  <r>
    <x v="1"/>
    <x v="40"/>
    <s v="1"/>
    <s v="01"/>
    <s v="15041RESIN041702021"/>
    <s v="21BL000F"/>
    <n v="6568"/>
    <n v="6568"/>
    <n v="6568"/>
    <n v="6568"/>
    <m/>
    <n v="0"/>
    <n v="0"/>
    <n v="0"/>
    <n v="508"/>
    <n v="0"/>
    <n v="0"/>
    <n v="0"/>
    <n v="0"/>
    <n v="0"/>
    <n v="508"/>
    <n v="2"/>
  </r>
  <r>
    <x v="1"/>
    <x v="40"/>
    <s v="1"/>
    <s v="01"/>
    <s v="15041RESIN041702021"/>
    <s v="21BL000F"/>
    <n v="6569"/>
    <n v="6569"/>
    <n v="6569"/>
    <n v="6569"/>
    <m/>
    <n v="0"/>
    <n v="0"/>
    <n v="0"/>
    <n v="3"/>
    <n v="0"/>
    <n v="0"/>
    <n v="0"/>
    <n v="0"/>
    <n v="0"/>
    <n v="3"/>
    <n v="2"/>
  </r>
  <r>
    <x v="1"/>
    <x v="40"/>
    <s v="1"/>
    <s v="01"/>
    <s v="15041RESIN041702021"/>
    <s v="21BL000F"/>
    <n v="6570"/>
    <n v="6570"/>
    <n v="6570"/>
    <n v="6570"/>
    <m/>
    <n v="0"/>
    <n v="0"/>
    <n v="0"/>
    <n v="40"/>
    <n v="0"/>
    <n v="0"/>
    <n v="0"/>
    <n v="0"/>
    <n v="0"/>
    <n v="40"/>
    <n v="2"/>
  </r>
  <r>
    <x v="1"/>
    <x v="40"/>
    <s v="1"/>
    <s v="01"/>
    <s v="15041RESIN041702021"/>
    <s v="21BL000F"/>
    <n v="6571"/>
    <n v="6571"/>
    <n v="6571"/>
    <n v="6571"/>
    <m/>
    <n v="0"/>
    <n v="0"/>
    <n v="0"/>
    <n v="30"/>
    <n v="0"/>
    <n v="0"/>
    <n v="0"/>
    <n v="0"/>
    <n v="0"/>
    <n v="30"/>
    <n v="2"/>
  </r>
  <r>
    <x v="1"/>
    <x v="40"/>
    <s v="1"/>
    <s v="01"/>
    <s v="15041RESIN041702021"/>
    <s v="21BL000F"/>
    <n v="6572"/>
    <n v="6572"/>
    <n v="6572"/>
    <n v="6572"/>
    <m/>
    <n v="0"/>
    <n v="0"/>
    <n v="0"/>
    <n v="185.6"/>
    <n v="0"/>
    <n v="0"/>
    <n v="0"/>
    <n v="0"/>
    <n v="0"/>
    <n v="185.6"/>
    <n v="2"/>
  </r>
  <r>
    <x v="1"/>
    <x v="40"/>
    <s v="1"/>
    <s v="01"/>
    <s v="15041RESIN041702021"/>
    <s v="21BL000F"/>
    <n v="6573"/>
    <n v="6573"/>
    <n v="6573"/>
    <n v="6573"/>
    <m/>
    <n v="0"/>
    <n v="0"/>
    <n v="0"/>
    <n v="58.08"/>
    <n v="0"/>
    <n v="0"/>
    <n v="0"/>
    <n v="0"/>
    <n v="0"/>
    <n v="58.08"/>
    <n v="2"/>
  </r>
  <r>
    <x v="1"/>
    <x v="41"/>
    <s v="1"/>
    <s v="01"/>
    <s v="15041RESIN041702021"/>
    <s v="21BL000F"/>
    <n v="6574"/>
    <n v="6574"/>
    <n v="6574"/>
    <n v="6574"/>
    <m/>
    <n v="0"/>
    <n v="0"/>
    <n v="0"/>
    <n v="504.75"/>
    <n v="0"/>
    <n v="0"/>
    <n v="0"/>
    <n v="0"/>
    <n v="0"/>
    <n v="504.75"/>
    <n v="2"/>
  </r>
  <r>
    <x v="1"/>
    <x v="41"/>
    <s v="1"/>
    <s v="01"/>
    <s v="15041RESIN041702021"/>
    <s v="21BL000F"/>
    <n v="6575"/>
    <n v="6575"/>
    <n v="6575"/>
    <n v="6575"/>
    <m/>
    <n v="0"/>
    <n v="0"/>
    <n v="0"/>
    <n v="694.5"/>
    <n v="0"/>
    <n v="0"/>
    <n v="0"/>
    <n v="0"/>
    <n v="0"/>
    <n v="694.5"/>
    <n v="2"/>
  </r>
  <r>
    <x v="1"/>
    <x v="41"/>
    <s v="1"/>
    <s v="01"/>
    <s v="15041RESIN041702021"/>
    <s v="21BL000F"/>
    <n v="6576"/>
    <n v="6576"/>
    <n v="6576"/>
    <n v="6576"/>
    <m/>
    <n v="0"/>
    <n v="0"/>
    <n v="0"/>
    <n v="485"/>
    <n v="0"/>
    <n v="0"/>
    <n v="0"/>
    <n v="0"/>
    <n v="0"/>
    <n v="485"/>
    <n v="2"/>
  </r>
  <r>
    <x v="1"/>
    <x v="41"/>
    <s v="1"/>
    <s v="01"/>
    <s v="15041RESIN041702021"/>
    <s v="21BL000F"/>
    <n v="6577"/>
    <n v="6577"/>
    <n v="6577"/>
    <n v="6577"/>
    <m/>
    <n v="0"/>
    <n v="0"/>
    <n v="0"/>
    <n v="453"/>
    <n v="0"/>
    <n v="0"/>
    <n v="0"/>
    <n v="0"/>
    <n v="0"/>
    <n v="453"/>
    <n v="2"/>
  </r>
  <r>
    <x v="1"/>
    <x v="41"/>
    <s v="1"/>
    <s v="01"/>
    <s v="15041RESIN041702021"/>
    <s v="21BL000F"/>
    <n v="6578"/>
    <n v="6578"/>
    <n v="6578"/>
    <n v="6578"/>
    <m/>
    <n v="0"/>
    <n v="0"/>
    <n v="0"/>
    <n v="492"/>
    <n v="0"/>
    <n v="0"/>
    <n v="0"/>
    <n v="0"/>
    <n v="0"/>
    <n v="492"/>
    <n v="2"/>
  </r>
  <r>
    <x v="1"/>
    <x v="41"/>
    <s v="1"/>
    <s v="01"/>
    <s v="15041RESIN041702021"/>
    <s v="21BL000F"/>
    <n v="6579"/>
    <n v="6579"/>
    <n v="6579"/>
    <n v="6579"/>
    <m/>
    <n v="0"/>
    <n v="0"/>
    <n v="0"/>
    <n v="30"/>
    <n v="0"/>
    <n v="0"/>
    <n v="0"/>
    <n v="0"/>
    <n v="0"/>
    <n v="30"/>
    <n v="2"/>
  </r>
  <r>
    <x v="1"/>
    <x v="41"/>
    <s v="1"/>
    <s v="01"/>
    <s v="15041RESIN041702021"/>
    <s v="21BL000F"/>
    <n v="6580"/>
    <n v="6580"/>
    <n v="6580"/>
    <n v="6580"/>
    <m/>
    <n v="0"/>
    <n v="0"/>
    <n v="0"/>
    <n v="427.5"/>
    <n v="0"/>
    <n v="0"/>
    <n v="0"/>
    <n v="0"/>
    <n v="0"/>
    <n v="427.5"/>
    <n v="2"/>
  </r>
  <r>
    <x v="1"/>
    <x v="41"/>
    <s v="1"/>
    <s v="01"/>
    <s v="15041RESIN041702021"/>
    <s v="21BL000F"/>
    <n v="6581"/>
    <n v="6581"/>
    <n v="6581"/>
    <n v="6581"/>
    <m/>
    <n v="0"/>
    <n v="0"/>
    <n v="0"/>
    <n v="841.5"/>
    <n v="0"/>
    <n v="0"/>
    <n v="0"/>
    <n v="0"/>
    <n v="0"/>
    <n v="841.5"/>
    <n v="2"/>
  </r>
  <r>
    <x v="1"/>
    <x v="41"/>
    <s v="1"/>
    <s v="01"/>
    <s v="15041RESIN041702021"/>
    <s v="21BL000F"/>
    <n v="6582"/>
    <n v="6582"/>
    <n v="6582"/>
    <n v="6582"/>
    <m/>
    <n v="0"/>
    <n v="0"/>
    <n v="0"/>
    <n v="448.6"/>
    <n v="0"/>
    <n v="0"/>
    <n v="0"/>
    <n v="0"/>
    <n v="0"/>
    <n v="448.6"/>
    <n v="2"/>
  </r>
  <r>
    <x v="1"/>
    <x v="41"/>
    <s v="1"/>
    <s v="01"/>
    <s v="15041RESIN041702021"/>
    <s v="21BL000F"/>
    <n v="6583"/>
    <n v="6583"/>
    <n v="6583"/>
    <n v="6583"/>
    <m/>
    <n v="0"/>
    <n v="0"/>
    <n v="0"/>
    <n v="12"/>
    <n v="0"/>
    <n v="0"/>
    <n v="0"/>
    <n v="0"/>
    <n v="0"/>
    <n v="12"/>
    <n v="2"/>
  </r>
  <r>
    <x v="1"/>
    <x v="41"/>
    <s v="1"/>
    <s v="01"/>
    <s v="15041RESIN041702021"/>
    <s v="21BL000F"/>
    <n v="6584"/>
    <n v="6584"/>
    <n v="6584"/>
    <n v="6584"/>
    <m/>
    <n v="0"/>
    <n v="0"/>
    <n v="0"/>
    <n v="486.5"/>
    <n v="0"/>
    <n v="0"/>
    <n v="0"/>
    <n v="0"/>
    <n v="0"/>
    <n v="486.5"/>
    <n v="2"/>
  </r>
  <r>
    <x v="1"/>
    <x v="41"/>
    <s v="1"/>
    <s v="01"/>
    <s v="15041RESIN041702021"/>
    <s v="21BL000F"/>
    <n v="6585"/>
    <n v="6585"/>
    <n v="6585"/>
    <n v="6585"/>
    <m/>
    <n v="0"/>
    <n v="0"/>
    <n v="0"/>
    <n v="18.68"/>
    <n v="0"/>
    <n v="0"/>
    <n v="0"/>
    <n v="0"/>
    <n v="0"/>
    <n v="18.68"/>
    <n v="2"/>
  </r>
  <r>
    <x v="1"/>
    <x v="41"/>
    <s v="1"/>
    <s v="01"/>
    <s v="15041RESIN041702021"/>
    <s v="21BL000F"/>
    <n v="6586"/>
    <n v="6586"/>
    <n v="6586"/>
    <n v="6586"/>
    <m/>
    <n v="0"/>
    <n v="0"/>
    <n v="0"/>
    <n v="100"/>
    <n v="0"/>
    <n v="0"/>
    <n v="0"/>
    <n v="0"/>
    <n v="0"/>
    <n v="100"/>
    <n v="2"/>
  </r>
  <r>
    <x v="1"/>
    <x v="41"/>
    <s v="1"/>
    <s v="01"/>
    <s v="15041RESIN041702021"/>
    <s v="21BL000F"/>
    <n v="6587"/>
    <n v="6587"/>
    <n v="6587"/>
    <n v="6587"/>
    <m/>
    <n v="0"/>
    <n v="0"/>
    <n v="0"/>
    <n v="606.79999999999995"/>
    <n v="0"/>
    <n v="0"/>
    <n v="0"/>
    <n v="0"/>
    <n v="0"/>
    <n v="606.79999999999995"/>
    <n v="2"/>
  </r>
  <r>
    <x v="1"/>
    <x v="41"/>
    <s v="1"/>
    <s v="01"/>
    <s v="15041RESIN041702021"/>
    <s v="21BL000F"/>
    <n v="6588"/>
    <n v="6588"/>
    <n v="6588"/>
    <n v="6588"/>
    <m/>
    <n v="0"/>
    <n v="0"/>
    <n v="0"/>
    <n v="625"/>
    <n v="0"/>
    <n v="0"/>
    <n v="0"/>
    <n v="0"/>
    <n v="0"/>
    <n v="625"/>
    <n v="2"/>
  </r>
  <r>
    <x v="1"/>
    <x v="41"/>
    <s v="1"/>
    <s v="01"/>
    <s v="15041RESIN041702021"/>
    <s v="21BL000F"/>
    <n v="6589"/>
    <n v="6589"/>
    <n v="6589"/>
    <n v="6589"/>
    <m/>
    <n v="0"/>
    <n v="0"/>
    <n v="0"/>
    <n v="83.75"/>
    <n v="0"/>
    <n v="0"/>
    <n v="0"/>
    <n v="0"/>
    <n v="0"/>
    <n v="83.75"/>
    <n v="2"/>
  </r>
  <r>
    <x v="1"/>
    <x v="41"/>
    <s v="1"/>
    <s v="01"/>
    <s v="15041RESIN041702021"/>
    <s v="21BL000F"/>
    <n v="6590"/>
    <n v="6590"/>
    <n v="6590"/>
    <n v="6590"/>
    <m/>
    <n v="0"/>
    <n v="0"/>
    <n v="0"/>
    <n v="603"/>
    <n v="0"/>
    <n v="0"/>
    <n v="0"/>
    <n v="0"/>
    <n v="0"/>
    <n v="603"/>
    <n v="2"/>
  </r>
  <r>
    <x v="1"/>
    <x v="42"/>
    <s v="1"/>
    <s v="01"/>
    <s v="15041RESIN041702021"/>
    <s v="21BL000F"/>
    <n v="6591"/>
    <n v="6591"/>
    <n v="6591"/>
    <n v="6591"/>
    <m/>
    <n v="0"/>
    <n v="0"/>
    <n v="0"/>
    <n v="44.8"/>
    <n v="0"/>
    <n v="0"/>
    <n v="0"/>
    <n v="0"/>
    <n v="0"/>
    <n v="44.8"/>
    <n v="2"/>
  </r>
  <r>
    <x v="1"/>
    <x v="42"/>
    <s v="1"/>
    <s v="01"/>
    <s v="15041RESIN041702021"/>
    <s v="21BL000F"/>
    <n v="6592"/>
    <n v="6592"/>
    <n v="6592"/>
    <n v="6592"/>
    <m/>
    <n v="0"/>
    <n v="0"/>
    <n v="0"/>
    <n v="517"/>
    <n v="0"/>
    <n v="0"/>
    <n v="0"/>
    <n v="0"/>
    <n v="0"/>
    <n v="517"/>
    <n v="2"/>
  </r>
  <r>
    <x v="1"/>
    <x v="42"/>
    <s v="1"/>
    <s v="01"/>
    <s v="15041RESIN041702021"/>
    <s v="21BL000F"/>
    <n v="6593"/>
    <n v="6593"/>
    <n v="6593"/>
    <n v="6593"/>
    <m/>
    <n v="0"/>
    <n v="0"/>
    <n v="0"/>
    <n v="453"/>
    <n v="0"/>
    <n v="0"/>
    <n v="0"/>
    <n v="0"/>
    <n v="0"/>
    <n v="453"/>
    <n v="2"/>
  </r>
  <r>
    <x v="1"/>
    <x v="42"/>
    <s v="1"/>
    <s v="01"/>
    <s v="15041RESIN041702021"/>
    <s v="21BL000F"/>
    <n v="6594"/>
    <n v="6594"/>
    <n v="6594"/>
    <n v="6594"/>
    <m/>
    <n v="0"/>
    <n v="0"/>
    <n v="0"/>
    <n v="126"/>
    <n v="0"/>
    <n v="0"/>
    <n v="0"/>
    <n v="0"/>
    <n v="0"/>
    <n v="126"/>
    <n v="2"/>
  </r>
  <r>
    <x v="1"/>
    <x v="42"/>
    <s v="1"/>
    <s v="01"/>
    <s v="15041RESIN041702021"/>
    <s v="21BL000F"/>
    <n v="6595"/>
    <n v="6595"/>
    <n v="6595"/>
    <n v="6595"/>
    <m/>
    <n v="0"/>
    <n v="0"/>
    <n v="0"/>
    <n v="115.5"/>
    <n v="0"/>
    <n v="0"/>
    <n v="0"/>
    <n v="0"/>
    <n v="0"/>
    <n v="115.5"/>
    <n v="2"/>
  </r>
  <r>
    <x v="1"/>
    <x v="42"/>
    <s v="1"/>
    <s v="01"/>
    <s v="15041RESIN041702021"/>
    <s v="21BL000F"/>
    <n v="6596"/>
    <n v="6596"/>
    <n v="6596"/>
    <n v="6596"/>
    <m/>
    <n v="0"/>
    <n v="0"/>
    <n v="0"/>
    <n v="95"/>
    <n v="0"/>
    <n v="0"/>
    <n v="0"/>
    <n v="0"/>
    <n v="0"/>
    <n v="95"/>
    <n v="2"/>
  </r>
  <r>
    <x v="1"/>
    <x v="42"/>
    <s v="1"/>
    <s v="01"/>
    <s v="15041RESIN041702021"/>
    <s v="21BL000F"/>
    <n v="6597"/>
    <n v="6597"/>
    <n v="6597"/>
    <n v="6597"/>
    <m/>
    <n v="0"/>
    <n v="0"/>
    <n v="0"/>
    <n v="265.27"/>
    <n v="0"/>
    <n v="0"/>
    <n v="0"/>
    <n v="0"/>
    <n v="0"/>
    <n v="265.27"/>
    <n v="2"/>
  </r>
  <r>
    <x v="1"/>
    <x v="42"/>
    <s v="1"/>
    <s v="01"/>
    <s v="15041RESIN041702021"/>
    <s v="21BL000F"/>
    <n v="6598"/>
    <n v="6598"/>
    <n v="6598"/>
    <n v="6598"/>
    <m/>
    <n v="0"/>
    <n v="0"/>
    <n v="0"/>
    <n v="84"/>
    <n v="0"/>
    <n v="0"/>
    <n v="0"/>
    <n v="0"/>
    <n v="0"/>
    <n v="84"/>
    <n v="2"/>
  </r>
  <r>
    <x v="1"/>
    <x v="42"/>
    <s v="1"/>
    <s v="01"/>
    <s v="15041RESIN041702021"/>
    <s v="21BL000F"/>
    <n v="6599"/>
    <n v="6599"/>
    <n v="6599"/>
    <n v="6599"/>
    <m/>
    <n v="0"/>
    <n v="0"/>
    <n v="0"/>
    <n v="100"/>
    <n v="0"/>
    <n v="0"/>
    <n v="0"/>
    <n v="0"/>
    <n v="0"/>
    <n v="100"/>
    <n v="2"/>
  </r>
  <r>
    <x v="1"/>
    <x v="42"/>
    <s v="1"/>
    <s v="01"/>
    <s v="15041RESIN041702021"/>
    <s v="21BL000F"/>
    <n v="6600"/>
    <n v="6600"/>
    <n v="6600"/>
    <n v="6600"/>
    <m/>
    <n v="0"/>
    <n v="0"/>
    <n v="0"/>
    <n v="588.5"/>
    <n v="0"/>
    <n v="0"/>
    <n v="0"/>
    <n v="0"/>
    <n v="0"/>
    <n v="588.5"/>
    <n v="2"/>
  </r>
  <r>
    <x v="1"/>
    <x v="42"/>
    <s v="1"/>
    <s v="01"/>
    <s v="15041RESIN041702021"/>
    <s v="21BL000F"/>
    <n v="6601"/>
    <n v="6601"/>
    <n v="6601"/>
    <n v="6601"/>
    <m/>
    <n v="0"/>
    <n v="0"/>
    <n v="0"/>
    <n v="509"/>
    <n v="0"/>
    <n v="0"/>
    <n v="0"/>
    <n v="0"/>
    <n v="0"/>
    <n v="509"/>
    <n v="2"/>
  </r>
  <r>
    <x v="1"/>
    <x v="42"/>
    <s v="1"/>
    <s v="01"/>
    <s v="15041RESIN041702021"/>
    <s v="21BL000F"/>
    <n v="6602"/>
    <n v="6602"/>
    <n v="6602"/>
    <n v="6602"/>
    <m/>
    <n v="0"/>
    <n v="0"/>
    <n v="0"/>
    <n v="380.2"/>
    <n v="0"/>
    <n v="0"/>
    <n v="0"/>
    <n v="0"/>
    <n v="0"/>
    <n v="380.2"/>
    <n v="2"/>
  </r>
  <r>
    <x v="1"/>
    <x v="42"/>
    <s v="1"/>
    <s v="01"/>
    <s v="15041RESIN041702021"/>
    <s v="21BL000F"/>
    <n v="6603"/>
    <n v="6603"/>
    <n v="6603"/>
    <n v="6603"/>
    <m/>
    <n v="0"/>
    <n v="0"/>
    <n v="0"/>
    <n v="0"/>
    <n v="0"/>
    <n v="0"/>
    <n v="0"/>
    <n v="0"/>
    <n v="0"/>
    <n v="0"/>
    <n v="2"/>
  </r>
  <r>
    <x v="1"/>
    <x v="42"/>
    <s v="1"/>
    <s v="01"/>
    <s v="15041RESIN041702021"/>
    <s v="21BL000F"/>
    <n v="6604"/>
    <n v="6604"/>
    <n v="6604"/>
    <n v="6604"/>
    <m/>
    <n v="0"/>
    <n v="0"/>
    <n v="0"/>
    <n v="165.5"/>
    <n v="0"/>
    <n v="0"/>
    <n v="0"/>
    <n v="0"/>
    <n v="0"/>
    <n v="165.5"/>
    <n v="2"/>
  </r>
  <r>
    <x v="1"/>
    <x v="42"/>
    <s v="1"/>
    <s v="01"/>
    <s v="15041RESIN041702021"/>
    <s v="21BL000F"/>
    <n v="6605"/>
    <n v="6605"/>
    <n v="6605"/>
    <n v="6605"/>
    <m/>
    <n v="0"/>
    <n v="0"/>
    <n v="0"/>
    <n v="490.3"/>
    <n v="0"/>
    <n v="0"/>
    <n v="0"/>
    <n v="0"/>
    <n v="0"/>
    <n v="490.3"/>
    <n v="2"/>
  </r>
  <r>
    <x v="1"/>
    <x v="42"/>
    <s v="1"/>
    <s v="01"/>
    <s v="15041RESIN041702021"/>
    <s v="21BL000F"/>
    <n v="6606"/>
    <n v="6606"/>
    <n v="6606"/>
    <n v="6606"/>
    <m/>
    <n v="0"/>
    <n v="0"/>
    <n v="0"/>
    <n v="40"/>
    <n v="0"/>
    <n v="0"/>
    <n v="0"/>
    <n v="0"/>
    <n v="0"/>
    <n v="40"/>
    <n v="2"/>
  </r>
  <r>
    <x v="1"/>
    <x v="42"/>
    <s v="1"/>
    <s v="01"/>
    <s v="15041RESIN041702021"/>
    <s v="21BL000F"/>
    <n v="6607"/>
    <n v="6607"/>
    <n v="6607"/>
    <n v="6607"/>
    <m/>
    <n v="0"/>
    <n v="0"/>
    <n v="0"/>
    <n v="467"/>
    <n v="0"/>
    <n v="0"/>
    <n v="0"/>
    <n v="0"/>
    <n v="0"/>
    <n v="467"/>
    <n v="2"/>
  </r>
  <r>
    <x v="1"/>
    <x v="42"/>
    <s v="1"/>
    <s v="01"/>
    <s v="15041RESIN041702021"/>
    <s v="21BL000F"/>
    <n v="6608"/>
    <n v="6608"/>
    <n v="6608"/>
    <n v="6608"/>
    <m/>
    <n v="0"/>
    <n v="0"/>
    <n v="0"/>
    <n v="10.75"/>
    <n v="0"/>
    <n v="0"/>
    <n v="0"/>
    <n v="0"/>
    <n v="0"/>
    <n v="10.75"/>
    <n v="2"/>
  </r>
  <r>
    <x v="1"/>
    <x v="42"/>
    <s v="1"/>
    <s v="01"/>
    <s v="15041RESIN041702021"/>
    <s v="21BL000F"/>
    <n v="6609"/>
    <n v="6609"/>
    <n v="6609"/>
    <n v="6609"/>
    <m/>
    <n v="0"/>
    <n v="0"/>
    <n v="0"/>
    <n v="42.75"/>
    <n v="0"/>
    <n v="0"/>
    <n v="0"/>
    <n v="0"/>
    <n v="0"/>
    <n v="42.75"/>
    <n v="2"/>
  </r>
  <r>
    <x v="1"/>
    <x v="42"/>
    <s v="1"/>
    <s v="01"/>
    <s v="15041RESIN041702021"/>
    <s v="21BL000F"/>
    <n v="6610"/>
    <n v="6610"/>
    <n v="6610"/>
    <n v="6610"/>
    <m/>
    <n v="0"/>
    <n v="0"/>
    <n v="0"/>
    <n v="15"/>
    <n v="0"/>
    <n v="0"/>
    <n v="0"/>
    <n v="0"/>
    <n v="0"/>
    <n v="15"/>
    <n v="2"/>
  </r>
  <r>
    <x v="1"/>
    <x v="42"/>
    <s v="1"/>
    <s v="01"/>
    <s v="15041RESIN041702021"/>
    <s v="21BL000F"/>
    <n v="6611"/>
    <n v="6611"/>
    <n v="6611"/>
    <n v="6611"/>
    <m/>
    <n v="0"/>
    <n v="0"/>
    <n v="0"/>
    <n v="62.5"/>
    <n v="0"/>
    <n v="0"/>
    <n v="0"/>
    <n v="0"/>
    <n v="0"/>
    <n v="62.5"/>
    <n v="2"/>
  </r>
  <r>
    <x v="1"/>
    <x v="42"/>
    <s v="1"/>
    <s v="01"/>
    <s v="15041RESIN041702021"/>
    <s v="21BL000F"/>
    <n v="6612"/>
    <n v="6612"/>
    <n v="6612"/>
    <n v="6612"/>
    <m/>
    <n v="0"/>
    <n v="0"/>
    <n v="0"/>
    <n v="13.75"/>
    <n v="0"/>
    <n v="0"/>
    <n v="0"/>
    <n v="0"/>
    <n v="0"/>
    <n v="13.75"/>
    <n v="2"/>
  </r>
  <r>
    <x v="1"/>
    <x v="42"/>
    <s v="1"/>
    <s v="01"/>
    <s v="15041RESIN041702021"/>
    <s v="21BL000F"/>
    <n v="6613"/>
    <n v="6613"/>
    <n v="6613"/>
    <n v="6613"/>
    <m/>
    <n v="0"/>
    <n v="0"/>
    <n v="0"/>
    <n v="0"/>
    <n v="0"/>
    <n v="0"/>
    <n v="0"/>
    <n v="0"/>
    <n v="0"/>
    <n v="0"/>
    <n v="2"/>
  </r>
  <r>
    <x v="1"/>
    <x v="42"/>
    <s v="1"/>
    <s v="01"/>
    <s v="15041RESIN041702021"/>
    <s v="21BL000F"/>
    <n v="6614"/>
    <n v="6614"/>
    <n v="6614"/>
    <n v="6614"/>
    <m/>
    <n v="0"/>
    <n v="0"/>
    <n v="0"/>
    <n v="0"/>
    <n v="0"/>
    <n v="0"/>
    <n v="0"/>
    <n v="0"/>
    <n v="0"/>
    <n v="0"/>
    <n v="2"/>
  </r>
  <r>
    <x v="1"/>
    <x v="42"/>
    <s v="1"/>
    <s v="01"/>
    <s v="15041RESIN041702021"/>
    <s v="21BL000F"/>
    <n v="6615"/>
    <n v="6615"/>
    <n v="6615"/>
    <n v="6615"/>
    <m/>
    <n v="0"/>
    <n v="0"/>
    <n v="0"/>
    <n v="239.4"/>
    <n v="0"/>
    <n v="0"/>
    <n v="0"/>
    <n v="0"/>
    <n v="0"/>
    <n v="239.4"/>
    <n v="2"/>
  </r>
  <r>
    <x v="1"/>
    <x v="42"/>
    <s v="1"/>
    <s v="01"/>
    <s v="15041RESIN041702021"/>
    <s v="21BL000F"/>
    <n v="6616"/>
    <n v="6616"/>
    <n v="6616"/>
    <n v="6616"/>
    <m/>
    <n v="0"/>
    <n v="0"/>
    <n v="0"/>
    <n v="32.75"/>
    <n v="0"/>
    <n v="0"/>
    <n v="0"/>
    <n v="0"/>
    <n v="0"/>
    <n v="32.75"/>
    <n v="2"/>
  </r>
  <r>
    <x v="1"/>
    <x v="42"/>
    <s v="1"/>
    <s v="01"/>
    <s v="15041RESIN041702021"/>
    <s v="21BL000F"/>
    <n v="6617"/>
    <n v="6617"/>
    <n v="6617"/>
    <n v="6617"/>
    <m/>
    <n v="0"/>
    <n v="0"/>
    <n v="0"/>
    <n v="375"/>
    <n v="0"/>
    <n v="0"/>
    <n v="0"/>
    <n v="0"/>
    <n v="0"/>
    <n v="375"/>
    <n v="2"/>
  </r>
  <r>
    <x v="1"/>
    <x v="42"/>
    <s v="1"/>
    <s v="01"/>
    <s v="15041RESIN041702021"/>
    <s v="21BL000F"/>
    <n v="6618"/>
    <n v="6618"/>
    <n v="6618"/>
    <n v="6618"/>
    <m/>
    <n v="0"/>
    <n v="0"/>
    <n v="0"/>
    <n v="180"/>
    <n v="0"/>
    <n v="0"/>
    <n v="0"/>
    <n v="0"/>
    <n v="0"/>
    <n v="180"/>
    <n v="2"/>
  </r>
  <r>
    <x v="1"/>
    <x v="42"/>
    <s v="1"/>
    <s v="01"/>
    <s v="15041RESIN041702021"/>
    <s v="21BL000F"/>
    <n v="6619"/>
    <n v="6619"/>
    <n v="6619"/>
    <n v="6619"/>
    <m/>
    <n v="0"/>
    <n v="0"/>
    <n v="0"/>
    <n v="16.5"/>
    <n v="0"/>
    <n v="0"/>
    <n v="0"/>
    <n v="0"/>
    <n v="0"/>
    <n v="16.5"/>
    <n v="2"/>
  </r>
  <r>
    <x v="1"/>
    <x v="43"/>
    <s v="1"/>
    <s v="01"/>
    <s v="15041RESIN041702021"/>
    <s v="21BL000F"/>
    <n v="6620"/>
    <n v="6620"/>
    <n v="6620"/>
    <n v="6620"/>
    <m/>
    <n v="0"/>
    <n v="0"/>
    <n v="0"/>
    <n v="640"/>
    <n v="0"/>
    <n v="0"/>
    <n v="0"/>
    <n v="0"/>
    <n v="0"/>
    <n v="640"/>
    <n v="2"/>
  </r>
  <r>
    <x v="1"/>
    <x v="43"/>
    <s v="1"/>
    <s v="01"/>
    <s v="15041RESIN041702021"/>
    <s v="21BL000F"/>
    <n v="6621"/>
    <n v="6621"/>
    <n v="6621"/>
    <n v="6621"/>
    <m/>
    <n v="0"/>
    <n v="0"/>
    <n v="0"/>
    <n v="749.82"/>
    <n v="0"/>
    <n v="0"/>
    <n v="0"/>
    <n v="0"/>
    <n v="0"/>
    <n v="749.82"/>
    <n v="2"/>
  </r>
  <r>
    <x v="1"/>
    <x v="43"/>
    <s v="1"/>
    <s v="01"/>
    <s v="15041RESIN041702021"/>
    <s v="21BL000F"/>
    <n v="6622"/>
    <n v="6622"/>
    <n v="6622"/>
    <n v="6622"/>
    <m/>
    <n v="0"/>
    <n v="0"/>
    <n v="0"/>
    <n v="603.25"/>
    <n v="0"/>
    <n v="0"/>
    <n v="0"/>
    <n v="0"/>
    <n v="0"/>
    <n v="603.25"/>
    <n v="2"/>
  </r>
  <r>
    <x v="1"/>
    <x v="43"/>
    <s v="1"/>
    <s v="01"/>
    <s v="15041RESIN041702021"/>
    <s v="21BL000F"/>
    <n v="6623"/>
    <n v="6623"/>
    <n v="6623"/>
    <n v="6623"/>
    <m/>
    <n v="0"/>
    <n v="0"/>
    <n v="0"/>
    <n v="484.5"/>
    <n v="0"/>
    <n v="0"/>
    <n v="0"/>
    <n v="0"/>
    <n v="0"/>
    <n v="484.5"/>
    <n v="2"/>
  </r>
  <r>
    <x v="1"/>
    <x v="43"/>
    <s v="1"/>
    <s v="01"/>
    <s v="15041RESIN041702021"/>
    <s v="21BL000F"/>
    <n v="6624"/>
    <n v="6624"/>
    <n v="6624"/>
    <n v="6624"/>
    <m/>
    <n v="0"/>
    <n v="0"/>
    <n v="0"/>
    <n v="614"/>
    <n v="0"/>
    <n v="0"/>
    <n v="0"/>
    <n v="0"/>
    <n v="0"/>
    <n v="614"/>
    <n v="2"/>
  </r>
  <r>
    <x v="1"/>
    <x v="43"/>
    <s v="1"/>
    <s v="01"/>
    <s v="15041RESIN041702021"/>
    <s v="21BL000F"/>
    <n v="6625"/>
    <n v="6625"/>
    <n v="6625"/>
    <n v="6625"/>
    <m/>
    <n v="0"/>
    <n v="0"/>
    <n v="0"/>
    <n v="612"/>
    <n v="0"/>
    <n v="0"/>
    <n v="0"/>
    <n v="0"/>
    <n v="0"/>
    <n v="612"/>
    <n v="2"/>
  </r>
  <r>
    <x v="1"/>
    <x v="43"/>
    <s v="1"/>
    <s v="01"/>
    <s v="15041RESIN041702021"/>
    <s v="21BL000F"/>
    <n v="6626"/>
    <n v="6626"/>
    <n v="6626"/>
    <n v="6626"/>
    <m/>
    <n v="0"/>
    <n v="0"/>
    <n v="0"/>
    <n v="509.75"/>
    <n v="0"/>
    <n v="0"/>
    <n v="0"/>
    <n v="0"/>
    <n v="0"/>
    <n v="509.75"/>
    <n v="2"/>
  </r>
  <r>
    <x v="1"/>
    <x v="43"/>
    <s v="1"/>
    <s v="01"/>
    <s v="15041RESIN041702021"/>
    <s v="21BL000F"/>
    <n v="6627"/>
    <n v="6627"/>
    <n v="6627"/>
    <n v="6627"/>
    <m/>
    <n v="0"/>
    <n v="0"/>
    <n v="0"/>
    <n v="171.5"/>
    <n v="0"/>
    <n v="0"/>
    <n v="0"/>
    <n v="0"/>
    <n v="0"/>
    <n v="171.5"/>
    <n v="2"/>
  </r>
  <r>
    <x v="1"/>
    <x v="43"/>
    <s v="1"/>
    <s v="01"/>
    <s v="15041RESIN041702021"/>
    <s v="21BL000F"/>
    <n v="6628"/>
    <n v="6628"/>
    <n v="6628"/>
    <n v="6628"/>
    <m/>
    <n v="0"/>
    <n v="0"/>
    <n v="0"/>
    <n v="495"/>
    <n v="0"/>
    <n v="0"/>
    <n v="0"/>
    <n v="0"/>
    <n v="0"/>
    <n v="495"/>
    <n v="2"/>
  </r>
  <r>
    <x v="1"/>
    <x v="43"/>
    <s v="1"/>
    <s v="01"/>
    <s v="15041RESIN041702021"/>
    <s v="21BL000F"/>
    <n v="6629"/>
    <n v="6629"/>
    <n v="6629"/>
    <n v="6629"/>
    <m/>
    <n v="0"/>
    <n v="0"/>
    <n v="0"/>
    <n v="87.5"/>
    <n v="0"/>
    <n v="0"/>
    <n v="0"/>
    <n v="0"/>
    <n v="0"/>
    <n v="87.5"/>
    <n v="2"/>
  </r>
  <r>
    <x v="1"/>
    <x v="43"/>
    <s v="1"/>
    <s v="01"/>
    <s v="15041RESIN041702021"/>
    <s v="21BL000F"/>
    <n v="6630"/>
    <n v="6630"/>
    <n v="6630"/>
    <n v="6630"/>
    <m/>
    <n v="0"/>
    <n v="0"/>
    <n v="0"/>
    <n v="14"/>
    <n v="0"/>
    <n v="0"/>
    <n v="0"/>
    <n v="0"/>
    <n v="0"/>
    <n v="14"/>
    <n v="2"/>
  </r>
  <r>
    <x v="1"/>
    <x v="43"/>
    <s v="1"/>
    <s v="01"/>
    <s v="15041RESIN041702021"/>
    <s v="21BL000F"/>
    <n v="6631"/>
    <n v="6631"/>
    <n v="6631"/>
    <n v="6631"/>
    <m/>
    <n v="0"/>
    <n v="0"/>
    <n v="0"/>
    <n v="28.5"/>
    <n v="0"/>
    <n v="0"/>
    <n v="0"/>
    <n v="0"/>
    <n v="0"/>
    <n v="28.5"/>
    <n v="2"/>
  </r>
  <r>
    <x v="1"/>
    <x v="43"/>
    <s v="1"/>
    <s v="01"/>
    <s v="15041RESIN041702021"/>
    <s v="21BL000F"/>
    <n v="6632"/>
    <n v="6632"/>
    <n v="6632"/>
    <n v="6632"/>
    <m/>
    <n v="0"/>
    <n v="0"/>
    <n v="0"/>
    <n v="36"/>
    <n v="0"/>
    <n v="0"/>
    <n v="0"/>
    <n v="0"/>
    <n v="0"/>
    <n v="36"/>
    <n v="2"/>
  </r>
  <r>
    <x v="1"/>
    <x v="43"/>
    <s v="1"/>
    <s v="01"/>
    <s v="15041RESIN041702021"/>
    <s v="21BL000F"/>
    <n v="6633"/>
    <n v="6633"/>
    <n v="6633"/>
    <n v="6633"/>
    <m/>
    <n v="0"/>
    <n v="0"/>
    <n v="0"/>
    <n v="69"/>
    <n v="0"/>
    <n v="0"/>
    <n v="0"/>
    <n v="0"/>
    <n v="0"/>
    <n v="69"/>
    <n v="2"/>
  </r>
  <r>
    <x v="1"/>
    <x v="43"/>
    <s v="1"/>
    <s v="01"/>
    <s v="15041RESIN041702021"/>
    <s v="21BL000F"/>
    <n v="6634"/>
    <n v="6634"/>
    <n v="6634"/>
    <n v="6634"/>
    <m/>
    <n v="0"/>
    <n v="0"/>
    <n v="0"/>
    <n v="614.4"/>
    <n v="0"/>
    <n v="0"/>
    <n v="0"/>
    <n v="0"/>
    <n v="0"/>
    <n v="614.4"/>
    <n v="2"/>
  </r>
  <r>
    <x v="1"/>
    <x v="43"/>
    <s v="1"/>
    <s v="01"/>
    <s v="15041RESIN041702021"/>
    <s v="21BL000F"/>
    <n v="6635"/>
    <n v="6635"/>
    <n v="6635"/>
    <n v="6635"/>
    <m/>
    <n v="0"/>
    <n v="0"/>
    <n v="0"/>
    <n v="62"/>
    <n v="0"/>
    <n v="0"/>
    <n v="0"/>
    <n v="0"/>
    <n v="0"/>
    <n v="62"/>
    <n v="2"/>
  </r>
  <r>
    <x v="1"/>
    <x v="43"/>
    <s v="1"/>
    <s v="01"/>
    <s v="15041RESIN041702021"/>
    <s v="21BL000F"/>
    <n v="6636"/>
    <n v="6636"/>
    <n v="6636"/>
    <n v="6636"/>
    <m/>
    <n v="0"/>
    <n v="0"/>
    <n v="0"/>
    <n v="87.5"/>
    <n v="0"/>
    <n v="0"/>
    <n v="0"/>
    <n v="0"/>
    <n v="0"/>
    <n v="87.5"/>
    <n v="2"/>
  </r>
  <r>
    <x v="1"/>
    <x v="43"/>
    <s v="1"/>
    <s v="01"/>
    <s v="15041RESIN041702021"/>
    <s v="21BL000F"/>
    <n v="6637"/>
    <n v="6637"/>
    <n v="6637"/>
    <n v="6637"/>
    <m/>
    <n v="0"/>
    <n v="0"/>
    <n v="0"/>
    <n v="9"/>
    <n v="0"/>
    <n v="0"/>
    <n v="0"/>
    <n v="0"/>
    <n v="0"/>
    <n v="9"/>
    <n v="2"/>
  </r>
  <r>
    <x v="1"/>
    <x v="43"/>
    <s v="1"/>
    <s v="01"/>
    <s v="15041RESIN041702021"/>
    <s v="21BL000F"/>
    <n v="6638"/>
    <n v="6638"/>
    <n v="6638"/>
    <n v="6638"/>
    <m/>
    <n v="0"/>
    <n v="0"/>
    <n v="0"/>
    <n v="97.5"/>
    <n v="0"/>
    <n v="0"/>
    <n v="0"/>
    <n v="0"/>
    <n v="0"/>
    <n v="97.5"/>
    <n v="2"/>
  </r>
  <r>
    <x v="1"/>
    <x v="43"/>
    <s v="1"/>
    <s v="01"/>
    <s v="15041RESIN041702021"/>
    <s v="21BL000F"/>
    <n v="6639"/>
    <n v="6639"/>
    <n v="6639"/>
    <n v="6639"/>
    <m/>
    <n v="0"/>
    <n v="0"/>
    <n v="0"/>
    <n v="10"/>
    <n v="0"/>
    <n v="0"/>
    <n v="0"/>
    <n v="0"/>
    <n v="0"/>
    <n v="10"/>
    <n v="2"/>
  </r>
  <r>
    <x v="1"/>
    <x v="43"/>
    <s v="1"/>
    <s v="01"/>
    <s v="15041RESIN041702021"/>
    <s v="21BL000F"/>
    <n v="6640"/>
    <n v="6640"/>
    <n v="6640"/>
    <n v="6640"/>
    <m/>
    <n v="0"/>
    <n v="0"/>
    <n v="0"/>
    <n v="90"/>
    <n v="0"/>
    <n v="0"/>
    <n v="0"/>
    <n v="0"/>
    <n v="0"/>
    <n v="90"/>
    <n v="2"/>
  </r>
  <r>
    <x v="1"/>
    <x v="43"/>
    <s v="1"/>
    <s v="01"/>
    <s v="15041RESIN041702021"/>
    <s v="21BL000F"/>
    <n v="6641"/>
    <n v="6641"/>
    <n v="6641"/>
    <n v="6641"/>
    <m/>
    <n v="0"/>
    <n v="0"/>
    <n v="0"/>
    <n v="20"/>
    <n v="0"/>
    <n v="0"/>
    <n v="0"/>
    <n v="0"/>
    <n v="0"/>
    <n v="20"/>
    <n v="2"/>
  </r>
  <r>
    <x v="1"/>
    <x v="43"/>
    <s v="1"/>
    <s v="01"/>
    <s v="15041RESIN041702021"/>
    <s v="21BL000F"/>
    <n v="6642"/>
    <n v="6642"/>
    <n v="6642"/>
    <n v="6642"/>
    <m/>
    <n v="0"/>
    <n v="0"/>
    <n v="0"/>
    <n v="2.2999999999999998"/>
    <n v="0"/>
    <n v="0"/>
    <n v="0"/>
    <n v="0"/>
    <n v="0"/>
    <n v="2.2999999999999998"/>
    <n v="2"/>
  </r>
  <r>
    <x v="1"/>
    <x v="43"/>
    <s v="1"/>
    <s v="01"/>
    <s v="15041RESIN041702021"/>
    <s v="21BL000F"/>
    <n v="6643"/>
    <n v="6643"/>
    <n v="6643"/>
    <n v="6643"/>
    <m/>
    <n v="0"/>
    <n v="0"/>
    <n v="0"/>
    <n v="202.5"/>
    <n v="0"/>
    <n v="0"/>
    <n v="0"/>
    <n v="0"/>
    <n v="0"/>
    <n v="202.5"/>
    <n v="2"/>
  </r>
  <r>
    <x v="1"/>
    <x v="43"/>
    <s v="1"/>
    <s v="01"/>
    <s v="15041RESIN041702021"/>
    <s v="21BL000F"/>
    <n v="6644"/>
    <n v="6644"/>
    <n v="6644"/>
    <n v="6644"/>
    <m/>
    <n v="0"/>
    <n v="0"/>
    <n v="0"/>
    <n v="16.8"/>
    <n v="0"/>
    <n v="0"/>
    <n v="0"/>
    <n v="0"/>
    <n v="0"/>
    <n v="16.8"/>
    <n v="2"/>
  </r>
  <r>
    <x v="1"/>
    <x v="44"/>
    <s v="1"/>
    <s v="01"/>
    <s v="15041RESIN041702021"/>
    <s v="21BL000F"/>
    <n v="6645"/>
    <n v="6645"/>
    <n v="6645"/>
    <n v="6645"/>
    <m/>
    <n v="0"/>
    <n v="0"/>
    <n v="0"/>
    <n v="14.03"/>
    <n v="0"/>
    <n v="0"/>
    <n v="0"/>
    <n v="0"/>
    <n v="0"/>
    <n v="14.03"/>
    <n v="2"/>
  </r>
  <r>
    <x v="1"/>
    <x v="44"/>
    <s v="1"/>
    <s v="01"/>
    <s v="15041RESIN041702021"/>
    <s v="21BL000F"/>
    <n v="6646"/>
    <n v="6646"/>
    <n v="6646"/>
    <n v="6646"/>
    <m/>
    <n v="0"/>
    <n v="0"/>
    <n v="0"/>
    <n v="431.5"/>
    <n v="0"/>
    <n v="0"/>
    <n v="0"/>
    <n v="0"/>
    <n v="0"/>
    <n v="431.5"/>
    <n v="2"/>
  </r>
  <r>
    <x v="1"/>
    <x v="44"/>
    <s v="1"/>
    <s v="01"/>
    <s v="15041RESIN041702021"/>
    <s v="21BL000F"/>
    <n v="6647"/>
    <n v="6647"/>
    <n v="6647"/>
    <n v="6647"/>
    <m/>
    <n v="0"/>
    <n v="0"/>
    <n v="0"/>
    <n v="471"/>
    <n v="0"/>
    <n v="0"/>
    <n v="0"/>
    <n v="0"/>
    <n v="0"/>
    <n v="471"/>
    <n v="2"/>
  </r>
  <r>
    <x v="1"/>
    <x v="44"/>
    <s v="1"/>
    <s v="01"/>
    <s v="15041RESIN041702021"/>
    <s v="21BL000F"/>
    <n v="6648"/>
    <n v="6648"/>
    <n v="6648"/>
    <n v="6648"/>
    <m/>
    <n v="0"/>
    <n v="0"/>
    <n v="0"/>
    <n v="777.4"/>
    <n v="0"/>
    <n v="0"/>
    <n v="0"/>
    <n v="0"/>
    <n v="0"/>
    <n v="777.4"/>
    <n v="2"/>
  </r>
  <r>
    <x v="1"/>
    <x v="44"/>
    <s v="1"/>
    <s v="01"/>
    <s v="15041RESIN041702021"/>
    <s v="21BL000F"/>
    <n v="6649"/>
    <n v="6649"/>
    <n v="6649"/>
    <n v="6649"/>
    <m/>
    <n v="0"/>
    <n v="0"/>
    <n v="0"/>
    <n v="35"/>
    <n v="0"/>
    <n v="0"/>
    <n v="0"/>
    <n v="0"/>
    <n v="0"/>
    <n v="35"/>
    <n v="2"/>
  </r>
  <r>
    <x v="1"/>
    <x v="44"/>
    <s v="1"/>
    <s v="01"/>
    <s v="15041RESIN041702021"/>
    <s v="21BL000F"/>
    <n v="6650"/>
    <n v="6650"/>
    <n v="6650"/>
    <n v="6650"/>
    <m/>
    <n v="0"/>
    <n v="0"/>
    <n v="0"/>
    <n v="11.5"/>
    <n v="0"/>
    <n v="0"/>
    <n v="0"/>
    <n v="0"/>
    <n v="0"/>
    <n v="11.5"/>
    <n v="2"/>
  </r>
  <r>
    <x v="1"/>
    <x v="44"/>
    <s v="1"/>
    <s v="01"/>
    <s v="15041RESIN041702021"/>
    <s v="21BL000F"/>
    <n v="6651"/>
    <n v="6651"/>
    <n v="6651"/>
    <n v="6651"/>
    <m/>
    <n v="0"/>
    <n v="0"/>
    <n v="0"/>
    <n v="475"/>
    <n v="0"/>
    <n v="0"/>
    <n v="0"/>
    <n v="0"/>
    <n v="0"/>
    <n v="475"/>
    <n v="2"/>
  </r>
  <r>
    <x v="1"/>
    <x v="44"/>
    <s v="1"/>
    <s v="01"/>
    <s v="15041RESIN041702021"/>
    <s v="21BL000F"/>
    <n v="6652"/>
    <n v="6652"/>
    <n v="6652"/>
    <n v="6652"/>
    <m/>
    <n v="0"/>
    <n v="0"/>
    <n v="0"/>
    <n v="11"/>
    <n v="0"/>
    <n v="0"/>
    <n v="0"/>
    <n v="0"/>
    <n v="0"/>
    <n v="11"/>
    <n v="2"/>
  </r>
  <r>
    <x v="1"/>
    <x v="44"/>
    <s v="1"/>
    <s v="01"/>
    <s v="15041RESIN041702021"/>
    <s v="21BL000F"/>
    <n v="6653"/>
    <n v="6653"/>
    <n v="6653"/>
    <n v="6653"/>
    <m/>
    <n v="0"/>
    <n v="0"/>
    <n v="0"/>
    <n v="46"/>
    <n v="0"/>
    <n v="0"/>
    <n v="0"/>
    <n v="0"/>
    <n v="0"/>
    <n v="46"/>
    <n v="2"/>
  </r>
  <r>
    <x v="1"/>
    <x v="44"/>
    <s v="1"/>
    <s v="01"/>
    <s v="15041RESIN041702021"/>
    <s v="21BL000F"/>
    <n v="6654"/>
    <n v="6654"/>
    <n v="6654"/>
    <n v="6654"/>
    <m/>
    <n v="0"/>
    <n v="0"/>
    <n v="0"/>
    <n v="504.5"/>
    <n v="0"/>
    <n v="0"/>
    <n v="0"/>
    <n v="0"/>
    <n v="0"/>
    <n v="504.5"/>
    <n v="2"/>
  </r>
  <r>
    <x v="1"/>
    <x v="44"/>
    <s v="1"/>
    <s v="01"/>
    <s v="15041RESIN041702021"/>
    <s v="21BL000F"/>
    <n v="6655"/>
    <n v="6655"/>
    <n v="6655"/>
    <n v="6655"/>
    <m/>
    <n v="0"/>
    <n v="0"/>
    <n v="0"/>
    <n v="592.5"/>
    <n v="0"/>
    <n v="0"/>
    <n v="0"/>
    <n v="0"/>
    <n v="0"/>
    <n v="592.5"/>
    <n v="2"/>
  </r>
  <r>
    <x v="1"/>
    <x v="44"/>
    <s v="1"/>
    <s v="01"/>
    <s v="15041RESIN041702021"/>
    <s v="21BL000F"/>
    <n v="6656"/>
    <n v="6656"/>
    <n v="6656"/>
    <n v="6656"/>
    <m/>
    <n v="0"/>
    <n v="0"/>
    <n v="0"/>
    <n v="448"/>
    <n v="0"/>
    <n v="0"/>
    <n v="0"/>
    <n v="0"/>
    <n v="0"/>
    <n v="448"/>
    <n v="2"/>
  </r>
  <r>
    <x v="1"/>
    <x v="44"/>
    <s v="1"/>
    <s v="01"/>
    <s v="15041RESIN041702021"/>
    <s v="21BL000F"/>
    <n v="6657"/>
    <n v="6657"/>
    <n v="6657"/>
    <n v="6657"/>
    <m/>
    <n v="0"/>
    <n v="0"/>
    <n v="0"/>
    <n v="161"/>
    <n v="0"/>
    <n v="0"/>
    <n v="0"/>
    <n v="0"/>
    <n v="0"/>
    <n v="161"/>
    <n v="2"/>
  </r>
  <r>
    <x v="1"/>
    <x v="44"/>
    <s v="1"/>
    <s v="01"/>
    <s v="15041RESIN041702021"/>
    <s v="21BL000F"/>
    <n v="6658"/>
    <n v="6658"/>
    <n v="6658"/>
    <n v="6658"/>
    <m/>
    <n v="0"/>
    <n v="0"/>
    <n v="0"/>
    <n v="154"/>
    <n v="0"/>
    <n v="0"/>
    <n v="0"/>
    <n v="0"/>
    <n v="0"/>
    <n v="154"/>
    <n v="2"/>
  </r>
  <r>
    <x v="1"/>
    <x v="44"/>
    <s v="1"/>
    <s v="01"/>
    <s v="15041RESIN041702021"/>
    <s v="21BL000F"/>
    <n v="6659"/>
    <n v="6659"/>
    <n v="6659"/>
    <n v="6659"/>
    <m/>
    <n v="0"/>
    <n v="0"/>
    <n v="0"/>
    <n v="8"/>
    <n v="0"/>
    <n v="0"/>
    <n v="0"/>
    <n v="0"/>
    <n v="0"/>
    <n v="8"/>
    <n v="2"/>
  </r>
  <r>
    <x v="1"/>
    <x v="44"/>
    <s v="1"/>
    <s v="01"/>
    <s v="15041RESIN041702021"/>
    <s v="21BL000F"/>
    <n v="6660"/>
    <n v="6660"/>
    <n v="6660"/>
    <n v="6660"/>
    <m/>
    <n v="0"/>
    <n v="0"/>
    <n v="0"/>
    <n v="94.5"/>
    <n v="0"/>
    <n v="0"/>
    <n v="0"/>
    <n v="0"/>
    <n v="0"/>
    <n v="94.5"/>
    <n v="2"/>
  </r>
  <r>
    <x v="1"/>
    <x v="44"/>
    <s v="1"/>
    <s v="01"/>
    <s v="15041RESIN041702021"/>
    <s v="21BL000F"/>
    <n v="6661"/>
    <n v="6661"/>
    <n v="6661"/>
    <n v="6661"/>
    <m/>
    <n v="0"/>
    <n v="0"/>
    <n v="0"/>
    <n v="34.4"/>
    <n v="0"/>
    <n v="0"/>
    <n v="0"/>
    <n v="0"/>
    <n v="0"/>
    <n v="34.4"/>
    <n v="2"/>
  </r>
  <r>
    <x v="1"/>
    <x v="44"/>
    <s v="1"/>
    <s v="01"/>
    <s v="15041RESIN041702021"/>
    <s v="21BL000F"/>
    <n v="6662"/>
    <n v="6662"/>
    <n v="6662"/>
    <n v="6662"/>
    <m/>
    <n v="0"/>
    <n v="0"/>
    <n v="0"/>
    <n v="495"/>
    <n v="0"/>
    <n v="0"/>
    <n v="0"/>
    <n v="0"/>
    <n v="0"/>
    <n v="495"/>
    <n v="2"/>
  </r>
  <r>
    <x v="1"/>
    <x v="44"/>
    <s v="1"/>
    <s v="01"/>
    <s v="15041RESIN041702021"/>
    <s v="21BL000F"/>
    <n v="6663"/>
    <n v="6663"/>
    <n v="6663"/>
    <n v="6663"/>
    <m/>
    <n v="0"/>
    <n v="0"/>
    <n v="0"/>
    <n v="115"/>
    <n v="0"/>
    <n v="0"/>
    <n v="0"/>
    <n v="0"/>
    <n v="0"/>
    <n v="115"/>
    <n v="2"/>
  </r>
  <r>
    <x v="1"/>
    <x v="44"/>
    <s v="1"/>
    <s v="01"/>
    <s v="15041RESIN041702021"/>
    <s v="21BL000F"/>
    <n v="6664"/>
    <n v="6664"/>
    <n v="6664"/>
    <n v="6664"/>
    <m/>
    <n v="0"/>
    <n v="0"/>
    <n v="0"/>
    <n v="13.5"/>
    <n v="0"/>
    <n v="0"/>
    <n v="0"/>
    <n v="0"/>
    <n v="0"/>
    <n v="13.5"/>
    <n v="2"/>
  </r>
  <r>
    <x v="1"/>
    <x v="44"/>
    <s v="1"/>
    <s v="01"/>
    <s v="15041RESIN041702021"/>
    <s v="21BL000F"/>
    <n v="6665"/>
    <n v="6665"/>
    <n v="6665"/>
    <n v="6665"/>
    <m/>
    <n v="0"/>
    <n v="0"/>
    <n v="0"/>
    <n v="704"/>
    <n v="0"/>
    <n v="0"/>
    <n v="0"/>
    <n v="0"/>
    <n v="0"/>
    <n v="704"/>
    <n v="2"/>
  </r>
  <r>
    <x v="1"/>
    <x v="45"/>
    <s v="1"/>
    <s v="01"/>
    <s v="15041RESIN041702021"/>
    <s v="21BL000F"/>
    <n v="6666"/>
    <n v="6666"/>
    <n v="6666"/>
    <n v="6666"/>
    <m/>
    <n v="0"/>
    <n v="0"/>
    <n v="0"/>
    <n v="474"/>
    <n v="0"/>
    <n v="0"/>
    <n v="0"/>
    <n v="0"/>
    <n v="0"/>
    <n v="474"/>
    <n v="2"/>
  </r>
  <r>
    <x v="1"/>
    <x v="45"/>
    <s v="1"/>
    <s v="01"/>
    <s v="15041RESIN041702021"/>
    <s v="21BL000F"/>
    <n v="6667"/>
    <n v="6667"/>
    <n v="6667"/>
    <n v="6667"/>
    <m/>
    <n v="0"/>
    <n v="0"/>
    <n v="0"/>
    <n v="210"/>
    <n v="0"/>
    <n v="0"/>
    <n v="0"/>
    <n v="0"/>
    <n v="0"/>
    <n v="210"/>
    <n v="2"/>
  </r>
  <r>
    <x v="1"/>
    <x v="45"/>
    <s v="1"/>
    <s v="01"/>
    <s v="15041RESIN041702021"/>
    <s v="21BL000F"/>
    <n v="6668"/>
    <n v="6668"/>
    <n v="6668"/>
    <n v="6668"/>
    <m/>
    <n v="0"/>
    <n v="0"/>
    <n v="0"/>
    <n v="207"/>
    <n v="0"/>
    <n v="0"/>
    <n v="0"/>
    <n v="0"/>
    <n v="0"/>
    <n v="207"/>
    <n v="2"/>
  </r>
  <r>
    <x v="1"/>
    <x v="45"/>
    <s v="1"/>
    <s v="01"/>
    <s v="15041RESIN041702021"/>
    <s v="21BL000F"/>
    <n v="6669"/>
    <n v="6669"/>
    <n v="6669"/>
    <n v="6669"/>
    <m/>
    <n v="0"/>
    <n v="0"/>
    <n v="0"/>
    <n v="733"/>
    <n v="0"/>
    <n v="0"/>
    <n v="0"/>
    <n v="0"/>
    <n v="0"/>
    <n v="733"/>
    <n v="2"/>
  </r>
  <r>
    <x v="1"/>
    <x v="45"/>
    <s v="1"/>
    <s v="01"/>
    <s v="15041RESIN041702021"/>
    <s v="21BL000F"/>
    <n v="6670"/>
    <n v="6670"/>
    <n v="6670"/>
    <n v="6670"/>
    <m/>
    <n v="0"/>
    <n v="0"/>
    <n v="0"/>
    <n v="182.4"/>
    <n v="0"/>
    <n v="0"/>
    <n v="0"/>
    <n v="0"/>
    <n v="0"/>
    <n v="182.4"/>
    <n v="2"/>
  </r>
  <r>
    <x v="1"/>
    <x v="45"/>
    <s v="1"/>
    <s v="01"/>
    <s v="15041RESIN041702021"/>
    <s v="21BL000F"/>
    <n v="6671"/>
    <n v="6671"/>
    <n v="6671"/>
    <n v="6671"/>
    <m/>
    <n v="0"/>
    <n v="0"/>
    <n v="0"/>
    <n v="28"/>
    <n v="0"/>
    <n v="0"/>
    <n v="0"/>
    <n v="0"/>
    <n v="0"/>
    <n v="28"/>
    <n v="2"/>
  </r>
  <r>
    <x v="1"/>
    <x v="45"/>
    <s v="1"/>
    <s v="01"/>
    <s v="15041RESIN041702021"/>
    <s v="21BL000F"/>
    <n v="6672"/>
    <n v="6672"/>
    <n v="6672"/>
    <n v="6672"/>
    <m/>
    <n v="0"/>
    <n v="0"/>
    <n v="0"/>
    <n v="882.25"/>
    <n v="0"/>
    <n v="0"/>
    <n v="0"/>
    <n v="0"/>
    <n v="0"/>
    <n v="882.25"/>
    <n v="2"/>
  </r>
  <r>
    <x v="1"/>
    <x v="45"/>
    <s v="1"/>
    <s v="01"/>
    <s v="15041RESIN041702021"/>
    <s v="21BL000F"/>
    <n v="6673"/>
    <n v="6673"/>
    <n v="6673"/>
    <n v="6673"/>
    <m/>
    <n v="0"/>
    <n v="0"/>
    <n v="0"/>
    <n v="30"/>
    <n v="0"/>
    <n v="0"/>
    <n v="0"/>
    <n v="0"/>
    <n v="0"/>
    <n v="30"/>
    <n v="2"/>
  </r>
  <r>
    <x v="1"/>
    <x v="45"/>
    <s v="1"/>
    <s v="01"/>
    <s v="15041RESIN041702021"/>
    <s v="21BL000F"/>
    <n v="6674"/>
    <n v="6674"/>
    <n v="6674"/>
    <n v="6674"/>
    <m/>
    <n v="0"/>
    <n v="0"/>
    <n v="0"/>
    <n v="28.5"/>
    <n v="0"/>
    <n v="0"/>
    <n v="0"/>
    <n v="0"/>
    <n v="0"/>
    <n v="28.5"/>
    <n v="2"/>
  </r>
  <r>
    <x v="1"/>
    <x v="45"/>
    <s v="1"/>
    <s v="01"/>
    <s v="15041RESIN041702021"/>
    <s v="21BL000F"/>
    <n v="6675"/>
    <n v="6675"/>
    <n v="6675"/>
    <n v="6675"/>
    <m/>
    <n v="0"/>
    <n v="0"/>
    <n v="0"/>
    <n v="207"/>
    <n v="0"/>
    <n v="0"/>
    <n v="0"/>
    <n v="0"/>
    <n v="0"/>
    <n v="207"/>
    <n v="2"/>
  </r>
  <r>
    <x v="1"/>
    <x v="45"/>
    <s v="1"/>
    <s v="01"/>
    <s v="15041RESIN041702021"/>
    <s v="21BL000F"/>
    <n v="6676"/>
    <n v="6676"/>
    <n v="6676"/>
    <n v="6676"/>
    <m/>
    <n v="0"/>
    <n v="0"/>
    <n v="0"/>
    <n v="2.2000000000000002"/>
    <n v="0"/>
    <n v="0"/>
    <n v="0"/>
    <n v="0"/>
    <n v="0"/>
    <n v="2.2000000000000002"/>
    <n v="2"/>
  </r>
  <r>
    <x v="1"/>
    <x v="45"/>
    <s v="1"/>
    <s v="01"/>
    <s v="15041RESIN041702021"/>
    <s v="21BL000F"/>
    <n v="6677"/>
    <n v="6677"/>
    <n v="6677"/>
    <n v="6677"/>
    <m/>
    <n v="0"/>
    <n v="0"/>
    <n v="0"/>
    <n v="41.7"/>
    <n v="0"/>
    <n v="0"/>
    <n v="0"/>
    <n v="0"/>
    <n v="0"/>
    <n v="41.7"/>
    <n v="2"/>
  </r>
  <r>
    <x v="1"/>
    <x v="45"/>
    <s v="1"/>
    <s v="01"/>
    <s v="15041RESIN041702021"/>
    <s v="21BL000F"/>
    <n v="6678"/>
    <n v="6678"/>
    <n v="6678"/>
    <n v="6678"/>
    <m/>
    <n v="0"/>
    <n v="0"/>
    <n v="0"/>
    <n v="41.3"/>
    <n v="0"/>
    <n v="0"/>
    <n v="0"/>
    <n v="0"/>
    <n v="0"/>
    <n v="41.3"/>
    <n v="2"/>
  </r>
  <r>
    <x v="1"/>
    <x v="45"/>
    <s v="1"/>
    <s v="01"/>
    <s v="15041RESIN041702021"/>
    <s v="21BL000F"/>
    <n v="6679"/>
    <n v="6679"/>
    <n v="6679"/>
    <n v="6679"/>
    <m/>
    <n v="0"/>
    <n v="0"/>
    <n v="0"/>
    <n v="15.12"/>
    <n v="0"/>
    <n v="0"/>
    <n v="0"/>
    <n v="0"/>
    <n v="0"/>
    <n v="15.12"/>
    <n v="2"/>
  </r>
  <r>
    <x v="1"/>
    <x v="46"/>
    <s v="1"/>
    <s v="01"/>
    <s v="15041RESIN041702021"/>
    <s v="21BL000F"/>
    <n v="6680"/>
    <n v="6680"/>
    <n v="6680"/>
    <n v="6680"/>
    <m/>
    <n v="0"/>
    <n v="0"/>
    <n v="0"/>
    <n v="643"/>
    <n v="0"/>
    <n v="0"/>
    <n v="0"/>
    <n v="0"/>
    <n v="0"/>
    <n v="643"/>
    <n v="2"/>
  </r>
  <r>
    <x v="1"/>
    <x v="46"/>
    <s v="1"/>
    <s v="01"/>
    <s v="15041RESIN041702021"/>
    <s v="21BL000F"/>
    <n v="6681"/>
    <n v="6681"/>
    <n v="6681"/>
    <n v="6681"/>
    <m/>
    <n v="0"/>
    <n v="0"/>
    <n v="0"/>
    <n v="566.51"/>
    <n v="0"/>
    <n v="0"/>
    <n v="0"/>
    <n v="0"/>
    <n v="0"/>
    <n v="566.51"/>
    <n v="2"/>
  </r>
  <r>
    <x v="1"/>
    <x v="47"/>
    <s v="1"/>
    <s v="01"/>
    <s v="15041RESIN041702021"/>
    <s v="21BL000F"/>
    <n v="6682"/>
    <n v="6682"/>
    <n v="6682"/>
    <n v="6682"/>
    <m/>
    <n v="0"/>
    <n v="0"/>
    <n v="0"/>
    <n v="465"/>
    <n v="0"/>
    <n v="0"/>
    <n v="0"/>
    <n v="0"/>
    <n v="0"/>
    <n v="465"/>
    <n v="2"/>
  </r>
  <r>
    <x v="1"/>
    <x v="47"/>
    <s v="1"/>
    <s v="01"/>
    <s v="15041RESIN041702021"/>
    <s v="21BL000F"/>
    <n v="6683"/>
    <n v="6683"/>
    <n v="6683"/>
    <n v="6683"/>
    <m/>
    <n v="0"/>
    <n v="0"/>
    <n v="0"/>
    <n v="618"/>
    <n v="0"/>
    <n v="0"/>
    <n v="0"/>
    <n v="0"/>
    <n v="0"/>
    <n v="618"/>
    <n v="2"/>
  </r>
  <r>
    <x v="1"/>
    <x v="47"/>
    <s v="1"/>
    <s v="01"/>
    <s v="15041RESIN041702021"/>
    <s v="21BL000F"/>
    <n v="6684"/>
    <n v="6684"/>
    <n v="6684"/>
    <n v="6684"/>
    <m/>
    <n v="0"/>
    <n v="0"/>
    <n v="0"/>
    <n v="893.67"/>
    <n v="0"/>
    <n v="0"/>
    <n v="0"/>
    <n v="0"/>
    <n v="0"/>
    <n v="893.67"/>
    <n v="2"/>
  </r>
  <r>
    <x v="1"/>
    <x v="47"/>
    <s v="1"/>
    <s v="01"/>
    <s v="15041RESIN041702021"/>
    <s v="21BL000F"/>
    <n v="6685"/>
    <n v="6685"/>
    <n v="6685"/>
    <n v="6685"/>
    <m/>
    <n v="0"/>
    <n v="0"/>
    <n v="0"/>
    <n v="405"/>
    <n v="0"/>
    <n v="0"/>
    <n v="0"/>
    <n v="0"/>
    <n v="0"/>
    <n v="405"/>
    <n v="2"/>
  </r>
  <r>
    <x v="1"/>
    <x v="47"/>
    <s v="1"/>
    <s v="01"/>
    <s v="15041RESIN041702021"/>
    <s v="21BL000F"/>
    <n v="6686"/>
    <n v="6686"/>
    <n v="6686"/>
    <n v="6686"/>
    <m/>
    <n v="0"/>
    <n v="0"/>
    <n v="0"/>
    <n v="447"/>
    <n v="0"/>
    <n v="0"/>
    <n v="0"/>
    <n v="0"/>
    <n v="0"/>
    <n v="447"/>
    <n v="2"/>
  </r>
  <r>
    <x v="1"/>
    <x v="47"/>
    <s v="1"/>
    <s v="01"/>
    <s v="15041RESIN041702021"/>
    <s v="21BL000F"/>
    <n v="6687"/>
    <n v="6687"/>
    <n v="6687"/>
    <n v="6687"/>
    <m/>
    <n v="0"/>
    <n v="0"/>
    <n v="0"/>
    <n v="21.6"/>
    <n v="0"/>
    <n v="0"/>
    <n v="0"/>
    <n v="0"/>
    <n v="0"/>
    <n v="21.6"/>
    <n v="2"/>
  </r>
  <r>
    <x v="1"/>
    <x v="47"/>
    <s v="1"/>
    <s v="01"/>
    <s v="15041RESIN041702021"/>
    <s v="21BL000F"/>
    <n v="6688"/>
    <n v="6688"/>
    <n v="6688"/>
    <n v="6688"/>
    <m/>
    <n v="0"/>
    <n v="0"/>
    <n v="0"/>
    <n v="112"/>
    <n v="0"/>
    <n v="0"/>
    <n v="0"/>
    <n v="0"/>
    <n v="0"/>
    <n v="112"/>
    <n v="2"/>
  </r>
  <r>
    <x v="1"/>
    <x v="47"/>
    <s v="1"/>
    <s v="01"/>
    <s v="15041RESIN041702021"/>
    <s v="21BL000F"/>
    <n v="6689"/>
    <n v="6689"/>
    <n v="6689"/>
    <n v="6689"/>
    <m/>
    <n v="0"/>
    <n v="0"/>
    <n v="0"/>
    <n v="530"/>
    <n v="0"/>
    <n v="0"/>
    <n v="0"/>
    <n v="0"/>
    <n v="0"/>
    <n v="530"/>
    <n v="2"/>
  </r>
  <r>
    <x v="1"/>
    <x v="47"/>
    <s v="1"/>
    <s v="01"/>
    <s v="15041RESIN041702021"/>
    <s v="21BL000F"/>
    <n v="6690"/>
    <n v="6690"/>
    <n v="6690"/>
    <n v="6690"/>
    <m/>
    <n v="0"/>
    <n v="0"/>
    <n v="0"/>
    <n v="406"/>
    <n v="0"/>
    <n v="0"/>
    <n v="0"/>
    <n v="0"/>
    <n v="0"/>
    <n v="406"/>
    <n v="2"/>
  </r>
  <r>
    <x v="1"/>
    <x v="47"/>
    <s v="1"/>
    <s v="01"/>
    <s v="15041RESIN041702021"/>
    <s v="21BL000F"/>
    <n v="6691"/>
    <n v="6691"/>
    <n v="6691"/>
    <n v="6691"/>
    <m/>
    <n v="0"/>
    <n v="0"/>
    <n v="0"/>
    <n v="2.8"/>
    <n v="0"/>
    <n v="0"/>
    <n v="0"/>
    <n v="0"/>
    <n v="0"/>
    <n v="2.8"/>
    <n v="2"/>
  </r>
  <r>
    <x v="1"/>
    <x v="47"/>
    <s v="1"/>
    <s v="01"/>
    <s v="15041RESIN041702021"/>
    <s v="21BL000F"/>
    <n v="6692"/>
    <n v="6692"/>
    <n v="6692"/>
    <n v="6692"/>
    <m/>
    <n v="0"/>
    <n v="0"/>
    <n v="0"/>
    <n v="60.85"/>
    <n v="0"/>
    <n v="0"/>
    <n v="0"/>
    <n v="0"/>
    <n v="0"/>
    <n v="60.85"/>
    <n v="2"/>
  </r>
  <r>
    <x v="1"/>
    <x v="47"/>
    <s v="1"/>
    <s v="01"/>
    <s v="15041RESIN041702021"/>
    <s v="21BL000F"/>
    <n v="6693"/>
    <n v="6693"/>
    <n v="6693"/>
    <n v="6693"/>
    <m/>
    <n v="0"/>
    <n v="0"/>
    <n v="0"/>
    <n v="40"/>
    <n v="0"/>
    <n v="0"/>
    <n v="0"/>
    <n v="0"/>
    <n v="0"/>
    <n v="40"/>
    <n v="2"/>
  </r>
  <r>
    <x v="1"/>
    <x v="47"/>
    <s v="1"/>
    <s v="01"/>
    <s v="15041RESIN041702021"/>
    <s v="21BL000F"/>
    <n v="6694"/>
    <n v="6694"/>
    <n v="6694"/>
    <n v="6694"/>
    <m/>
    <n v="0"/>
    <n v="0"/>
    <n v="0"/>
    <n v="42.3"/>
    <n v="0"/>
    <n v="0"/>
    <n v="0"/>
    <n v="0"/>
    <n v="0"/>
    <n v="42.3"/>
    <n v="2"/>
  </r>
  <r>
    <x v="1"/>
    <x v="47"/>
    <s v="1"/>
    <s v="01"/>
    <s v="15041RESIN041702021"/>
    <s v="21BL000F"/>
    <n v="6695"/>
    <n v="6695"/>
    <n v="6695"/>
    <n v="6695"/>
    <m/>
    <n v="0"/>
    <n v="0"/>
    <n v="0"/>
    <n v="501"/>
    <n v="0"/>
    <n v="0"/>
    <n v="0"/>
    <n v="0"/>
    <n v="0"/>
    <n v="501"/>
    <n v="2"/>
  </r>
  <r>
    <x v="1"/>
    <x v="47"/>
    <s v="1"/>
    <s v="01"/>
    <s v="15041RESIN041702021"/>
    <s v="21BL000F"/>
    <n v="6696"/>
    <n v="6696"/>
    <n v="6696"/>
    <n v="6696"/>
    <m/>
    <n v="0"/>
    <n v="0"/>
    <n v="0"/>
    <n v="89.4"/>
    <n v="0"/>
    <n v="0"/>
    <n v="0"/>
    <n v="0"/>
    <n v="0"/>
    <n v="89.4"/>
    <n v="2"/>
  </r>
  <r>
    <x v="1"/>
    <x v="47"/>
    <s v="1"/>
    <s v="01"/>
    <s v="15041RESIN041702021"/>
    <s v="21BL000F"/>
    <n v="6697"/>
    <n v="6697"/>
    <n v="6697"/>
    <n v="6697"/>
    <m/>
    <n v="0"/>
    <n v="0"/>
    <n v="0"/>
    <n v="71.209999999999994"/>
    <n v="0"/>
    <n v="0"/>
    <n v="0"/>
    <n v="0"/>
    <n v="0"/>
    <n v="71.209999999999994"/>
    <n v="2"/>
  </r>
  <r>
    <x v="1"/>
    <x v="47"/>
    <s v="1"/>
    <s v="01"/>
    <s v="15041RESIN041702021"/>
    <s v="21BL000F"/>
    <n v="6698"/>
    <n v="6698"/>
    <n v="6698"/>
    <n v="6698"/>
    <m/>
    <n v="0"/>
    <n v="0"/>
    <n v="0"/>
    <n v="167.7"/>
    <n v="0"/>
    <n v="0"/>
    <n v="0"/>
    <n v="0"/>
    <n v="0"/>
    <n v="167.7"/>
    <n v="2"/>
  </r>
  <r>
    <x v="1"/>
    <x v="47"/>
    <s v="1"/>
    <s v="01"/>
    <s v="15041RESIN041702021"/>
    <s v="21BL000F"/>
    <n v="6699"/>
    <n v="6699"/>
    <n v="6699"/>
    <n v="6699"/>
    <m/>
    <n v="0"/>
    <n v="0"/>
    <n v="0"/>
    <n v="0"/>
    <n v="0"/>
    <n v="0"/>
    <n v="0"/>
    <n v="0"/>
    <n v="0"/>
    <n v="0"/>
    <n v="2"/>
  </r>
  <r>
    <x v="1"/>
    <x v="47"/>
    <s v="1"/>
    <s v="01"/>
    <s v="15041RESIN041702021"/>
    <s v="21BL000F"/>
    <n v="6700"/>
    <n v="6700"/>
    <n v="6700"/>
    <n v="6700"/>
    <m/>
    <n v="0"/>
    <n v="0"/>
    <n v="0"/>
    <n v="57.25"/>
    <n v="0"/>
    <n v="0"/>
    <n v="0"/>
    <n v="0"/>
    <n v="0"/>
    <n v="57.25"/>
    <n v="2"/>
  </r>
  <r>
    <x v="1"/>
    <x v="47"/>
    <s v="1"/>
    <s v="01"/>
    <s v="15041RESIN041702021"/>
    <s v="21BL000F"/>
    <n v="6701"/>
    <n v="6701"/>
    <n v="6701"/>
    <n v="6701"/>
    <m/>
    <n v="0"/>
    <n v="0"/>
    <n v="0"/>
    <n v="26"/>
    <n v="0"/>
    <n v="0"/>
    <n v="0"/>
    <n v="0"/>
    <n v="0"/>
    <n v="26"/>
    <n v="2"/>
  </r>
  <r>
    <x v="1"/>
    <x v="47"/>
    <s v="1"/>
    <s v="01"/>
    <s v="15041RESIN041702021"/>
    <s v="21BL000F"/>
    <n v="6702"/>
    <n v="6702"/>
    <n v="6702"/>
    <n v="6702"/>
    <m/>
    <n v="0"/>
    <n v="0"/>
    <n v="0"/>
    <n v="6"/>
    <n v="0"/>
    <n v="0"/>
    <n v="0"/>
    <n v="0"/>
    <n v="0"/>
    <n v="6"/>
    <n v="2"/>
  </r>
  <r>
    <x v="1"/>
    <x v="47"/>
    <s v="1"/>
    <s v="01"/>
    <s v="15041RESIN041702021"/>
    <s v="21BL000F"/>
    <n v="6703"/>
    <n v="6703"/>
    <n v="6703"/>
    <n v="6703"/>
    <m/>
    <n v="0"/>
    <n v="0"/>
    <n v="0"/>
    <n v="724"/>
    <n v="0"/>
    <n v="0"/>
    <n v="0"/>
    <n v="0"/>
    <n v="0"/>
    <n v="724"/>
    <n v="2"/>
  </r>
  <r>
    <x v="1"/>
    <x v="47"/>
    <s v="1"/>
    <s v="01"/>
    <s v="15041RESIN041702021"/>
    <s v="21BL000F"/>
    <n v="6704"/>
    <n v="6704"/>
    <n v="6704"/>
    <n v="6704"/>
    <m/>
    <n v="0"/>
    <n v="0"/>
    <n v="0"/>
    <n v="0"/>
    <n v="0"/>
    <n v="0"/>
    <n v="0"/>
    <n v="0"/>
    <n v="0"/>
    <n v="0"/>
    <n v="2"/>
  </r>
  <r>
    <x v="1"/>
    <x v="47"/>
    <s v="1"/>
    <s v="01"/>
    <s v="15041RESIN041702021"/>
    <s v="21BL000F"/>
    <n v="6705"/>
    <n v="6705"/>
    <n v="6705"/>
    <n v="6705"/>
    <m/>
    <n v="0"/>
    <n v="0"/>
    <n v="0"/>
    <n v="110"/>
    <n v="0"/>
    <n v="0"/>
    <n v="0"/>
    <n v="0"/>
    <n v="0"/>
    <n v="110"/>
    <n v="2"/>
  </r>
  <r>
    <x v="1"/>
    <x v="47"/>
    <s v="1"/>
    <s v="01"/>
    <s v="15041RESIN041702021"/>
    <s v="21BL000F"/>
    <n v="6706"/>
    <n v="6706"/>
    <n v="6706"/>
    <n v="6706"/>
    <m/>
    <n v="0"/>
    <n v="0"/>
    <n v="0"/>
    <n v="46.8"/>
    <n v="0"/>
    <n v="0"/>
    <n v="0"/>
    <n v="0"/>
    <n v="0"/>
    <n v="46.8"/>
    <n v="2"/>
  </r>
  <r>
    <x v="1"/>
    <x v="47"/>
    <s v="1"/>
    <s v="01"/>
    <s v="15041RESIN041702021"/>
    <s v="21BL000F"/>
    <n v="6707"/>
    <n v="6707"/>
    <n v="6707"/>
    <n v="6707"/>
    <m/>
    <n v="0"/>
    <n v="0"/>
    <n v="0"/>
    <n v="647"/>
    <n v="0"/>
    <n v="0"/>
    <n v="0"/>
    <n v="0"/>
    <n v="0"/>
    <n v="647"/>
    <n v="2"/>
  </r>
  <r>
    <x v="1"/>
    <x v="47"/>
    <s v="1"/>
    <s v="01"/>
    <s v="15041RESIN041702021"/>
    <s v="21BL000F"/>
    <n v="6708"/>
    <n v="6708"/>
    <n v="6708"/>
    <n v="6708"/>
    <m/>
    <n v="0"/>
    <n v="0"/>
    <n v="0"/>
    <n v="637"/>
    <n v="0"/>
    <n v="0"/>
    <n v="0"/>
    <n v="0"/>
    <n v="0"/>
    <n v="637"/>
    <n v="2"/>
  </r>
  <r>
    <x v="1"/>
    <x v="47"/>
    <s v="1"/>
    <s v="01"/>
    <s v="15041RESIN041702021"/>
    <s v="21BL000F"/>
    <n v="6709"/>
    <n v="6709"/>
    <n v="6709"/>
    <n v="6709"/>
    <m/>
    <n v="0"/>
    <n v="0"/>
    <n v="0"/>
    <n v="460"/>
    <n v="0"/>
    <n v="0"/>
    <n v="0"/>
    <n v="0"/>
    <n v="0"/>
    <n v="460"/>
    <n v="2"/>
  </r>
  <r>
    <x v="1"/>
    <x v="47"/>
    <s v="1"/>
    <s v="01"/>
    <s v="15041RESIN041702021"/>
    <s v="21BL000F"/>
    <n v="6710"/>
    <n v="6710"/>
    <n v="6710"/>
    <n v="6710"/>
    <m/>
    <n v="0"/>
    <n v="0"/>
    <n v="0"/>
    <n v="534"/>
    <n v="0"/>
    <n v="0"/>
    <n v="0"/>
    <n v="0"/>
    <n v="0"/>
    <n v="534"/>
    <n v="2"/>
  </r>
  <r>
    <x v="1"/>
    <x v="47"/>
    <s v="1"/>
    <s v="01"/>
    <s v="15041RESIN041702021"/>
    <s v="21BL000F"/>
    <n v="6711"/>
    <n v="6711"/>
    <n v="6711"/>
    <n v="6711"/>
    <m/>
    <n v="0"/>
    <n v="0"/>
    <n v="0"/>
    <n v="175"/>
    <n v="0"/>
    <n v="0"/>
    <n v="0"/>
    <n v="0"/>
    <n v="0"/>
    <n v="175"/>
    <n v="2"/>
  </r>
  <r>
    <x v="1"/>
    <x v="47"/>
    <s v="1"/>
    <s v="01"/>
    <s v="15041RESIN041702021"/>
    <s v="21BL000F"/>
    <n v="6712"/>
    <n v="6712"/>
    <n v="6712"/>
    <n v="6712"/>
    <m/>
    <n v="0"/>
    <n v="0"/>
    <n v="0"/>
    <n v="421"/>
    <n v="0"/>
    <n v="0"/>
    <n v="0"/>
    <n v="0"/>
    <n v="0"/>
    <n v="421"/>
    <n v="2"/>
  </r>
  <r>
    <x v="1"/>
    <x v="47"/>
    <s v="1"/>
    <s v="01"/>
    <s v="15041RESIN041702021"/>
    <s v="21BL000F"/>
    <n v="6713"/>
    <n v="6713"/>
    <n v="6713"/>
    <n v="6713"/>
    <m/>
    <n v="0"/>
    <n v="0"/>
    <n v="0"/>
    <n v="8.25"/>
    <n v="0"/>
    <n v="0"/>
    <n v="0"/>
    <n v="0"/>
    <n v="0"/>
    <n v="8.25"/>
    <n v="2"/>
  </r>
  <r>
    <x v="1"/>
    <x v="47"/>
    <s v="1"/>
    <s v="01"/>
    <s v="15041RESIN041702021"/>
    <s v="21BL000F"/>
    <n v="6714"/>
    <n v="6714"/>
    <n v="6714"/>
    <n v="6714"/>
    <m/>
    <n v="0"/>
    <n v="0"/>
    <n v="0"/>
    <n v="62.74"/>
    <n v="0"/>
    <n v="0"/>
    <n v="0"/>
    <n v="0"/>
    <n v="0"/>
    <n v="62.74"/>
    <n v="2"/>
  </r>
  <r>
    <x v="1"/>
    <x v="47"/>
    <s v="1"/>
    <s v="01"/>
    <s v="15041RESIN041702021"/>
    <s v="21BL000F"/>
    <n v="6715"/>
    <n v="6715"/>
    <n v="6715"/>
    <n v="6715"/>
    <m/>
    <n v="0"/>
    <n v="0"/>
    <n v="0"/>
    <n v="549"/>
    <n v="0"/>
    <n v="0"/>
    <n v="0"/>
    <n v="0"/>
    <n v="0"/>
    <n v="549"/>
    <n v="2"/>
  </r>
  <r>
    <x v="1"/>
    <x v="47"/>
    <s v="1"/>
    <s v="01"/>
    <s v="15041RESIN041702021"/>
    <s v="21BL000F"/>
    <n v="6716"/>
    <n v="6716"/>
    <n v="6716"/>
    <n v="6716"/>
    <m/>
    <n v="0"/>
    <n v="0"/>
    <n v="0"/>
    <n v="330"/>
    <n v="0"/>
    <n v="0"/>
    <n v="0"/>
    <n v="0"/>
    <n v="0"/>
    <n v="330"/>
    <n v="2"/>
  </r>
  <r>
    <x v="1"/>
    <x v="47"/>
    <s v="1"/>
    <s v="01"/>
    <s v="15041RESIN041702021"/>
    <s v="21BL000F"/>
    <n v="6717"/>
    <n v="6717"/>
    <n v="6717"/>
    <n v="6717"/>
    <m/>
    <n v="0"/>
    <n v="0"/>
    <n v="0"/>
    <n v="457"/>
    <n v="0"/>
    <n v="0"/>
    <n v="0"/>
    <n v="0"/>
    <n v="0"/>
    <n v="457"/>
    <n v="2"/>
  </r>
  <r>
    <x v="1"/>
    <x v="47"/>
    <s v="1"/>
    <s v="01"/>
    <s v="15041RESIN041702021"/>
    <s v="21BL000F"/>
    <n v="6718"/>
    <n v="6718"/>
    <n v="6718"/>
    <n v="6718"/>
    <m/>
    <n v="0"/>
    <n v="0"/>
    <n v="0"/>
    <n v="69"/>
    <n v="0"/>
    <n v="0"/>
    <n v="0"/>
    <n v="0"/>
    <n v="0"/>
    <n v="69"/>
    <n v="2"/>
  </r>
  <r>
    <x v="1"/>
    <x v="47"/>
    <s v="1"/>
    <s v="01"/>
    <s v="15041RESIN041702021"/>
    <s v="21BL000F"/>
    <n v="6719"/>
    <n v="6719"/>
    <n v="6719"/>
    <n v="6719"/>
    <m/>
    <n v="0"/>
    <n v="0"/>
    <n v="0"/>
    <n v="180"/>
    <n v="0"/>
    <n v="0"/>
    <n v="0"/>
    <n v="0"/>
    <n v="0"/>
    <n v="180"/>
    <n v="2"/>
  </r>
  <r>
    <x v="1"/>
    <x v="47"/>
    <s v="1"/>
    <s v="01"/>
    <s v="15041RESIN041702021"/>
    <s v="21BL000F"/>
    <n v="6720"/>
    <n v="6720"/>
    <n v="6720"/>
    <n v="6720"/>
    <m/>
    <n v="0"/>
    <n v="0"/>
    <n v="0"/>
    <n v="405"/>
    <n v="0"/>
    <n v="0"/>
    <n v="0"/>
    <n v="0"/>
    <n v="0"/>
    <n v="405"/>
    <n v="2"/>
  </r>
  <r>
    <x v="1"/>
    <x v="47"/>
    <s v="1"/>
    <s v="01"/>
    <s v="15041RESIN041702021"/>
    <s v="21BL000F"/>
    <n v="6721"/>
    <n v="6721"/>
    <n v="6721"/>
    <n v="6721"/>
    <m/>
    <n v="0"/>
    <n v="0"/>
    <n v="0"/>
    <n v="32.25"/>
    <n v="0"/>
    <n v="0"/>
    <n v="0"/>
    <n v="0"/>
    <n v="0"/>
    <n v="32.25"/>
    <n v="2"/>
  </r>
  <r>
    <x v="1"/>
    <x v="47"/>
    <s v="1"/>
    <s v="01"/>
    <s v="15041RESIN041702021"/>
    <s v="21BL000F"/>
    <n v="6722"/>
    <n v="6722"/>
    <n v="6722"/>
    <n v="6722"/>
    <m/>
    <n v="0"/>
    <n v="0"/>
    <n v="0"/>
    <n v="65.8"/>
    <n v="0"/>
    <n v="0"/>
    <n v="0"/>
    <n v="0"/>
    <n v="0"/>
    <n v="65.8"/>
    <n v="2"/>
  </r>
  <r>
    <x v="1"/>
    <x v="47"/>
    <s v="1"/>
    <s v="01"/>
    <s v="15041RESIN041702021"/>
    <s v="21BL000F"/>
    <n v="6723"/>
    <n v="6723"/>
    <n v="6723"/>
    <n v="6723"/>
    <m/>
    <n v="0"/>
    <n v="0"/>
    <n v="0"/>
    <n v="51"/>
    <n v="0"/>
    <n v="0"/>
    <n v="0"/>
    <n v="0"/>
    <n v="0"/>
    <n v="51"/>
    <n v="2"/>
  </r>
  <r>
    <x v="1"/>
    <x v="48"/>
    <s v="1"/>
    <s v="01"/>
    <s v="15041RESIN041702021"/>
    <s v="21BL000F"/>
    <n v="6724"/>
    <n v="6724"/>
    <n v="6724"/>
    <n v="6724"/>
    <m/>
    <n v="0"/>
    <n v="0"/>
    <n v="0"/>
    <n v="20.75"/>
    <n v="0"/>
    <n v="0"/>
    <n v="0"/>
    <n v="0"/>
    <n v="0"/>
    <n v="20.75"/>
    <n v="2"/>
  </r>
  <r>
    <x v="1"/>
    <x v="48"/>
    <s v="1"/>
    <s v="01"/>
    <s v="15041RESIN041702021"/>
    <s v="21BL000F"/>
    <n v="6725"/>
    <n v="6725"/>
    <n v="6725"/>
    <n v="6725"/>
    <m/>
    <n v="0"/>
    <n v="0"/>
    <n v="0"/>
    <n v="316.95999999999998"/>
    <n v="0"/>
    <n v="0"/>
    <n v="0"/>
    <n v="0"/>
    <n v="0"/>
    <n v="316.95999999999998"/>
    <n v="2"/>
  </r>
  <r>
    <x v="1"/>
    <x v="48"/>
    <s v="1"/>
    <s v="01"/>
    <s v="15041RESIN041702021"/>
    <s v="21BL000F"/>
    <n v="6726"/>
    <n v="6726"/>
    <n v="6726"/>
    <n v="6726"/>
    <m/>
    <n v="0"/>
    <n v="0"/>
    <n v="0"/>
    <n v="661"/>
    <n v="0"/>
    <n v="0"/>
    <n v="0"/>
    <n v="0"/>
    <n v="0"/>
    <n v="661"/>
    <n v="2"/>
  </r>
  <r>
    <x v="1"/>
    <x v="48"/>
    <s v="1"/>
    <s v="01"/>
    <s v="15041RESIN041702021"/>
    <s v="21BL000F"/>
    <n v="6727"/>
    <n v="6727"/>
    <n v="6727"/>
    <n v="6727"/>
    <m/>
    <n v="0"/>
    <n v="0"/>
    <n v="0"/>
    <n v="502.5"/>
    <n v="0"/>
    <n v="0"/>
    <n v="0"/>
    <n v="0"/>
    <n v="0"/>
    <n v="502.5"/>
    <n v="2"/>
  </r>
  <r>
    <x v="1"/>
    <x v="48"/>
    <s v="1"/>
    <s v="01"/>
    <s v="15041RESIN041702021"/>
    <s v="21BL000F"/>
    <n v="6728"/>
    <n v="6728"/>
    <n v="6728"/>
    <n v="6728"/>
    <m/>
    <n v="0"/>
    <n v="0"/>
    <n v="0"/>
    <n v="178.1"/>
    <n v="0"/>
    <n v="0"/>
    <n v="0"/>
    <n v="0"/>
    <n v="0"/>
    <n v="178.1"/>
    <n v="2"/>
  </r>
  <r>
    <x v="1"/>
    <x v="48"/>
    <s v="1"/>
    <s v="01"/>
    <s v="15041RESIN041702021"/>
    <s v="21BL000F"/>
    <n v="6729"/>
    <n v="6729"/>
    <n v="6729"/>
    <n v="6729"/>
    <m/>
    <n v="0"/>
    <n v="0"/>
    <n v="0"/>
    <n v="640"/>
    <n v="0"/>
    <n v="0"/>
    <n v="0"/>
    <n v="0"/>
    <n v="0"/>
    <n v="640"/>
    <n v="2"/>
  </r>
  <r>
    <x v="1"/>
    <x v="48"/>
    <s v="1"/>
    <s v="01"/>
    <s v="15041RESIN041702021"/>
    <s v="21BL000F"/>
    <n v="6730"/>
    <n v="6730"/>
    <n v="6730"/>
    <n v="6730"/>
    <m/>
    <n v="0"/>
    <n v="0"/>
    <n v="0"/>
    <n v="358.7"/>
    <n v="0"/>
    <n v="0"/>
    <n v="0"/>
    <n v="0"/>
    <n v="0"/>
    <n v="358.7"/>
    <n v="2"/>
  </r>
  <r>
    <x v="1"/>
    <x v="48"/>
    <s v="1"/>
    <s v="01"/>
    <s v="15041RESIN041702021"/>
    <s v="21BL000F"/>
    <n v="6731"/>
    <n v="6731"/>
    <n v="6731"/>
    <n v="6731"/>
    <m/>
    <n v="0"/>
    <n v="0"/>
    <n v="0"/>
    <n v="435.25"/>
    <n v="0"/>
    <n v="0"/>
    <n v="0"/>
    <n v="0"/>
    <n v="0"/>
    <n v="435.25"/>
    <n v="2"/>
  </r>
  <r>
    <x v="1"/>
    <x v="48"/>
    <s v="1"/>
    <s v="01"/>
    <s v="15041RESIN041702021"/>
    <s v="21BL000F"/>
    <n v="6732"/>
    <n v="6732"/>
    <n v="6732"/>
    <n v="6732"/>
    <m/>
    <n v="0"/>
    <n v="0"/>
    <n v="0"/>
    <n v="18"/>
    <n v="0"/>
    <n v="0"/>
    <n v="0"/>
    <n v="0"/>
    <n v="0"/>
    <n v="18"/>
    <n v="2"/>
  </r>
  <r>
    <x v="1"/>
    <x v="48"/>
    <s v="1"/>
    <s v="01"/>
    <s v="15041RESIN041702021"/>
    <s v="21BL000F"/>
    <n v="6733"/>
    <n v="6733"/>
    <n v="6733"/>
    <n v="6733"/>
    <m/>
    <n v="0"/>
    <n v="0"/>
    <n v="0"/>
    <n v="235"/>
    <n v="0"/>
    <n v="0"/>
    <n v="0"/>
    <n v="0"/>
    <n v="0"/>
    <n v="235"/>
    <n v="2"/>
  </r>
  <r>
    <x v="1"/>
    <x v="48"/>
    <s v="1"/>
    <s v="01"/>
    <s v="15041RESIN041702021"/>
    <s v="21BL000F"/>
    <n v="6734"/>
    <n v="6734"/>
    <n v="6734"/>
    <n v="6734"/>
    <m/>
    <n v="0"/>
    <n v="0"/>
    <n v="0"/>
    <n v="0"/>
    <n v="0"/>
    <n v="0"/>
    <n v="0"/>
    <n v="0"/>
    <n v="0"/>
    <n v="0"/>
    <n v="2"/>
  </r>
  <r>
    <x v="1"/>
    <x v="48"/>
    <s v="1"/>
    <s v="01"/>
    <s v="15041RESIN041702021"/>
    <s v="21BL000F"/>
    <n v="6735"/>
    <n v="6735"/>
    <n v="6735"/>
    <n v="6735"/>
    <m/>
    <n v="0"/>
    <n v="0"/>
    <n v="0"/>
    <n v="157.5"/>
    <n v="0"/>
    <n v="0"/>
    <n v="0"/>
    <n v="0"/>
    <n v="0"/>
    <n v="157.5"/>
    <n v="2"/>
  </r>
  <r>
    <x v="1"/>
    <x v="48"/>
    <s v="1"/>
    <s v="01"/>
    <s v="15041RESIN041702021"/>
    <s v="21BL000F"/>
    <n v="6736"/>
    <n v="6736"/>
    <n v="6736"/>
    <n v="6736"/>
    <m/>
    <n v="0"/>
    <n v="0"/>
    <n v="0"/>
    <n v="69.02"/>
    <n v="0"/>
    <n v="0"/>
    <n v="0"/>
    <n v="0"/>
    <n v="0"/>
    <n v="69.02"/>
    <n v="2"/>
  </r>
  <r>
    <x v="1"/>
    <x v="48"/>
    <s v="1"/>
    <s v="01"/>
    <s v="15041RESIN041702021"/>
    <s v="21BL000F"/>
    <n v="6737"/>
    <n v="6737"/>
    <n v="6737"/>
    <n v="6737"/>
    <m/>
    <n v="0"/>
    <n v="0"/>
    <n v="0"/>
    <n v="186"/>
    <n v="0"/>
    <n v="0"/>
    <n v="0"/>
    <n v="0"/>
    <n v="0"/>
    <n v="186"/>
    <n v="2"/>
  </r>
  <r>
    <x v="1"/>
    <x v="48"/>
    <s v="1"/>
    <s v="01"/>
    <s v="15041RESIN041702021"/>
    <s v="21BL000F"/>
    <n v="6738"/>
    <n v="6738"/>
    <n v="6738"/>
    <n v="6738"/>
    <m/>
    <n v="0"/>
    <n v="0"/>
    <n v="0"/>
    <n v="30"/>
    <n v="0"/>
    <n v="0"/>
    <n v="0"/>
    <n v="0"/>
    <n v="0"/>
    <n v="30"/>
    <n v="2"/>
  </r>
  <r>
    <x v="1"/>
    <x v="48"/>
    <s v="1"/>
    <s v="01"/>
    <s v="15041RESIN041702021"/>
    <s v="21BL000F"/>
    <n v="6739"/>
    <n v="6739"/>
    <n v="6739"/>
    <n v="6739"/>
    <m/>
    <n v="0"/>
    <n v="0"/>
    <n v="0"/>
    <n v="50"/>
    <n v="0"/>
    <n v="0"/>
    <n v="0"/>
    <n v="0"/>
    <n v="0"/>
    <n v="50"/>
    <n v="2"/>
  </r>
  <r>
    <x v="1"/>
    <x v="48"/>
    <s v="1"/>
    <s v="01"/>
    <s v="15041RESIN041702021"/>
    <s v="21BL000F"/>
    <n v="6740"/>
    <n v="6740"/>
    <n v="6740"/>
    <n v="6740"/>
    <m/>
    <n v="0"/>
    <n v="0"/>
    <n v="0"/>
    <n v="11.6"/>
    <n v="0"/>
    <n v="0"/>
    <n v="0"/>
    <n v="0"/>
    <n v="0"/>
    <n v="11.6"/>
    <n v="2"/>
  </r>
  <r>
    <x v="1"/>
    <x v="48"/>
    <s v="1"/>
    <s v="01"/>
    <s v="15041RESIN041702021"/>
    <s v="21BL000F"/>
    <n v="6741"/>
    <n v="6741"/>
    <n v="6741"/>
    <n v="6741"/>
    <m/>
    <n v="0"/>
    <n v="0"/>
    <n v="0"/>
    <n v="130.6"/>
    <n v="0"/>
    <n v="0"/>
    <n v="0"/>
    <n v="0"/>
    <n v="0"/>
    <n v="130.6"/>
    <n v="2"/>
  </r>
  <r>
    <x v="1"/>
    <x v="48"/>
    <s v="1"/>
    <s v="01"/>
    <s v="15041RESIN041702021"/>
    <s v="21BL000F"/>
    <n v="6742"/>
    <n v="6742"/>
    <n v="6742"/>
    <n v="6742"/>
    <m/>
    <n v="0"/>
    <n v="0"/>
    <n v="0"/>
    <n v="30"/>
    <n v="0"/>
    <n v="0"/>
    <n v="0"/>
    <n v="0"/>
    <n v="0"/>
    <n v="30"/>
    <n v="2"/>
  </r>
  <r>
    <x v="1"/>
    <x v="48"/>
    <s v="1"/>
    <s v="01"/>
    <s v="15041RESIN041702021"/>
    <s v="21BL000F"/>
    <n v="6743"/>
    <n v="6743"/>
    <n v="6743"/>
    <n v="6743"/>
    <m/>
    <n v="0"/>
    <n v="0"/>
    <n v="0"/>
    <n v="60"/>
    <n v="0"/>
    <n v="0"/>
    <n v="0"/>
    <n v="0"/>
    <n v="0"/>
    <n v="60"/>
    <n v="2"/>
  </r>
  <r>
    <x v="1"/>
    <x v="48"/>
    <s v="1"/>
    <s v="01"/>
    <s v="15041RESIN041702021"/>
    <s v="21BL000F"/>
    <n v="6744"/>
    <n v="6744"/>
    <n v="6744"/>
    <n v="6744"/>
    <m/>
    <n v="0"/>
    <n v="0"/>
    <n v="0"/>
    <n v="54"/>
    <n v="0"/>
    <n v="0"/>
    <n v="0"/>
    <n v="0"/>
    <n v="0"/>
    <n v="54"/>
    <n v="2"/>
  </r>
  <r>
    <x v="1"/>
    <x v="48"/>
    <s v="1"/>
    <s v="01"/>
    <s v="15041RESIN041702021"/>
    <s v="21BL000F"/>
    <n v="6745"/>
    <n v="6745"/>
    <n v="6745"/>
    <n v="6745"/>
    <m/>
    <n v="0"/>
    <n v="0"/>
    <n v="0"/>
    <n v="566"/>
    <n v="0"/>
    <n v="0"/>
    <n v="0"/>
    <n v="0"/>
    <n v="0"/>
    <n v="566"/>
    <n v="2"/>
  </r>
  <r>
    <x v="1"/>
    <x v="48"/>
    <s v="1"/>
    <s v="01"/>
    <s v="15041RESIN041702021"/>
    <s v="21BL000F"/>
    <n v="6746"/>
    <n v="6746"/>
    <n v="6746"/>
    <n v="6746"/>
    <m/>
    <n v="0"/>
    <n v="0"/>
    <n v="0"/>
    <n v="140"/>
    <n v="0"/>
    <n v="0"/>
    <n v="0"/>
    <n v="0"/>
    <n v="0"/>
    <n v="140"/>
    <n v="2"/>
  </r>
  <r>
    <x v="1"/>
    <x v="48"/>
    <s v="1"/>
    <s v="01"/>
    <s v="15041RESIN041702021"/>
    <s v="21BL000F"/>
    <n v="6747"/>
    <n v="6747"/>
    <n v="6747"/>
    <n v="6747"/>
    <m/>
    <n v="0"/>
    <n v="0"/>
    <n v="0"/>
    <n v="46.4"/>
    <n v="0"/>
    <n v="0"/>
    <n v="0"/>
    <n v="0"/>
    <n v="0"/>
    <n v="46.4"/>
    <n v="2"/>
  </r>
  <r>
    <x v="2"/>
    <x v="49"/>
    <s v="1"/>
    <s v="01"/>
    <s v="15041RESIN041702021"/>
    <s v="21BL000F"/>
    <n v="6748"/>
    <n v="6748"/>
    <n v="6748"/>
    <n v="6748"/>
    <m/>
    <n v="0"/>
    <n v="0"/>
    <n v="0"/>
    <n v="623"/>
    <n v="0"/>
    <n v="0"/>
    <n v="0"/>
    <n v="0"/>
    <n v="0"/>
    <n v="623"/>
    <n v="2"/>
  </r>
  <r>
    <x v="2"/>
    <x v="49"/>
    <s v="1"/>
    <s v="01"/>
    <s v="15041RESIN041702021"/>
    <s v="21BL000F"/>
    <n v="6749"/>
    <n v="6749"/>
    <n v="6749"/>
    <n v="6749"/>
    <m/>
    <n v="0"/>
    <n v="0"/>
    <n v="0"/>
    <n v="539"/>
    <n v="0"/>
    <n v="0"/>
    <n v="0"/>
    <n v="0"/>
    <n v="0"/>
    <n v="539"/>
    <n v="2"/>
  </r>
  <r>
    <x v="2"/>
    <x v="49"/>
    <s v="1"/>
    <s v="01"/>
    <s v="15041RESIN041702021"/>
    <s v="21BL000F"/>
    <n v="6750"/>
    <n v="6750"/>
    <n v="6750"/>
    <n v="6750"/>
    <m/>
    <n v="0"/>
    <n v="0"/>
    <n v="0"/>
    <n v="593"/>
    <n v="0"/>
    <n v="0"/>
    <n v="0"/>
    <n v="0"/>
    <n v="0"/>
    <n v="593"/>
    <n v="2"/>
  </r>
  <r>
    <x v="2"/>
    <x v="49"/>
    <s v="1"/>
    <s v="01"/>
    <s v="15041RESIN041702021"/>
    <s v="21BL000F"/>
    <n v="6751"/>
    <n v="6751"/>
    <n v="6751"/>
    <n v="6751"/>
    <m/>
    <n v="0"/>
    <n v="0"/>
    <n v="0"/>
    <n v="670.64"/>
    <n v="0"/>
    <n v="0"/>
    <n v="0"/>
    <n v="0"/>
    <n v="0"/>
    <n v="670.64"/>
    <n v="2"/>
  </r>
  <r>
    <x v="2"/>
    <x v="49"/>
    <s v="1"/>
    <s v="01"/>
    <s v="15041RESIN041702021"/>
    <s v="21BL000F"/>
    <n v="6752"/>
    <n v="6752"/>
    <n v="6752"/>
    <n v="6752"/>
    <m/>
    <n v="0"/>
    <n v="0"/>
    <n v="0"/>
    <n v="444.5"/>
    <n v="0"/>
    <n v="0"/>
    <n v="0"/>
    <n v="0"/>
    <n v="0"/>
    <n v="444.5"/>
    <n v="2"/>
  </r>
  <r>
    <x v="2"/>
    <x v="49"/>
    <s v="1"/>
    <s v="01"/>
    <s v="15041RESIN041702021"/>
    <s v="21BL000F"/>
    <n v="6753"/>
    <n v="6753"/>
    <n v="6753"/>
    <n v="6753"/>
    <m/>
    <n v="0"/>
    <n v="0"/>
    <n v="0"/>
    <n v="525"/>
    <n v="0"/>
    <n v="0"/>
    <n v="0"/>
    <n v="0"/>
    <n v="0"/>
    <n v="525"/>
    <n v="2"/>
  </r>
  <r>
    <x v="2"/>
    <x v="49"/>
    <s v="1"/>
    <s v="01"/>
    <s v="15041RESIN041702021"/>
    <s v="21BL000F"/>
    <n v="6754"/>
    <n v="6754"/>
    <n v="6754"/>
    <n v="6754"/>
    <m/>
    <n v="0"/>
    <n v="0"/>
    <n v="0"/>
    <n v="46.5"/>
    <n v="0"/>
    <n v="0"/>
    <n v="0"/>
    <n v="0"/>
    <n v="0"/>
    <n v="46.5"/>
    <n v="2"/>
  </r>
  <r>
    <x v="2"/>
    <x v="49"/>
    <s v="1"/>
    <s v="01"/>
    <s v="15041RESIN041702021"/>
    <s v="21BL000F"/>
    <n v="6755"/>
    <n v="6755"/>
    <n v="6755"/>
    <n v="6755"/>
    <m/>
    <n v="0"/>
    <n v="0"/>
    <n v="0"/>
    <n v="12"/>
    <n v="0"/>
    <n v="0"/>
    <n v="0"/>
    <n v="0"/>
    <n v="0"/>
    <n v="12"/>
    <n v="2"/>
  </r>
  <r>
    <x v="2"/>
    <x v="49"/>
    <s v="1"/>
    <s v="01"/>
    <s v="15041RESIN041702021"/>
    <s v="21BL000F"/>
    <n v="6756"/>
    <n v="6756"/>
    <n v="6756"/>
    <n v="6756"/>
    <m/>
    <n v="0"/>
    <n v="0"/>
    <n v="0"/>
    <n v="36"/>
    <n v="0"/>
    <n v="0"/>
    <n v="0"/>
    <n v="0"/>
    <n v="0"/>
    <n v="36"/>
    <n v="2"/>
  </r>
  <r>
    <x v="2"/>
    <x v="49"/>
    <s v="1"/>
    <s v="01"/>
    <s v="15041RESIN041702021"/>
    <s v="21BL000F"/>
    <n v="6757"/>
    <n v="6757"/>
    <n v="6757"/>
    <n v="6757"/>
    <m/>
    <n v="0"/>
    <n v="0"/>
    <n v="0"/>
    <n v="30"/>
    <n v="0"/>
    <n v="0"/>
    <n v="0"/>
    <n v="0"/>
    <n v="0"/>
    <n v="30"/>
    <n v="2"/>
  </r>
  <r>
    <x v="2"/>
    <x v="49"/>
    <s v="1"/>
    <s v="01"/>
    <s v="15041RESIN041702021"/>
    <s v="21BL000F"/>
    <n v="6758"/>
    <n v="6758"/>
    <n v="6758"/>
    <n v="6758"/>
    <m/>
    <n v="0"/>
    <n v="0"/>
    <n v="0"/>
    <n v="22.5"/>
    <n v="0"/>
    <n v="0"/>
    <n v="0"/>
    <n v="0"/>
    <n v="0"/>
    <n v="22.5"/>
    <n v="2"/>
  </r>
  <r>
    <x v="2"/>
    <x v="49"/>
    <s v="1"/>
    <s v="01"/>
    <s v="15041RESIN041702021"/>
    <s v="21BL000F"/>
    <n v="6759"/>
    <n v="6759"/>
    <n v="6759"/>
    <n v="6759"/>
    <m/>
    <n v="0"/>
    <n v="0"/>
    <n v="0"/>
    <n v="45.25"/>
    <n v="0"/>
    <n v="0"/>
    <n v="0"/>
    <n v="0"/>
    <n v="0"/>
    <n v="45.25"/>
    <n v="2"/>
  </r>
  <r>
    <x v="2"/>
    <x v="49"/>
    <s v="1"/>
    <s v="01"/>
    <s v="15041RESIN041702021"/>
    <s v="21BL000F"/>
    <n v="6760"/>
    <n v="6760"/>
    <n v="6760"/>
    <n v="6760"/>
    <m/>
    <n v="0"/>
    <n v="0"/>
    <n v="0"/>
    <n v="58"/>
    <n v="0"/>
    <n v="0"/>
    <n v="0"/>
    <n v="0"/>
    <n v="0"/>
    <n v="58"/>
    <n v="2"/>
  </r>
  <r>
    <x v="2"/>
    <x v="49"/>
    <s v="1"/>
    <s v="01"/>
    <s v="15041RESIN041702021"/>
    <s v="21BL000F"/>
    <n v="6761"/>
    <n v="6761"/>
    <n v="6761"/>
    <n v="6761"/>
    <m/>
    <n v="0"/>
    <n v="0"/>
    <n v="0"/>
    <n v="14"/>
    <n v="0"/>
    <n v="0"/>
    <n v="0"/>
    <n v="0"/>
    <n v="0"/>
    <n v="14"/>
    <n v="2"/>
  </r>
  <r>
    <x v="2"/>
    <x v="49"/>
    <s v="1"/>
    <s v="01"/>
    <s v="15041RESIN041702021"/>
    <s v="21BL000F"/>
    <n v="6762"/>
    <n v="6762"/>
    <n v="6762"/>
    <n v="6762"/>
    <m/>
    <n v="0"/>
    <n v="0"/>
    <n v="0"/>
    <n v="156"/>
    <n v="0"/>
    <n v="0"/>
    <n v="0"/>
    <n v="0"/>
    <n v="0"/>
    <n v="156"/>
    <n v="2"/>
  </r>
  <r>
    <x v="2"/>
    <x v="49"/>
    <s v="1"/>
    <s v="01"/>
    <s v="15041RESIN041702021"/>
    <s v="21BL000F"/>
    <n v="6763"/>
    <n v="6763"/>
    <n v="6763"/>
    <n v="6763"/>
    <m/>
    <n v="0"/>
    <n v="0"/>
    <n v="0"/>
    <n v="0"/>
    <n v="0"/>
    <n v="0"/>
    <n v="0"/>
    <n v="0"/>
    <n v="0"/>
    <n v="0"/>
    <n v="2"/>
  </r>
  <r>
    <x v="2"/>
    <x v="49"/>
    <s v="1"/>
    <s v="01"/>
    <s v="15041RESIN041702021"/>
    <s v="21BL000F"/>
    <n v="6764"/>
    <n v="6764"/>
    <n v="6764"/>
    <n v="6764"/>
    <m/>
    <n v="0"/>
    <n v="0"/>
    <n v="0"/>
    <n v="58"/>
    <n v="0"/>
    <n v="0"/>
    <n v="0"/>
    <n v="0"/>
    <n v="0"/>
    <n v="58"/>
    <n v="2"/>
  </r>
  <r>
    <x v="2"/>
    <x v="49"/>
    <s v="1"/>
    <s v="01"/>
    <s v="15041RESIN041702021"/>
    <s v="21BL000F"/>
    <n v="6765"/>
    <n v="6765"/>
    <n v="6765"/>
    <n v="6765"/>
    <m/>
    <n v="0"/>
    <n v="0"/>
    <n v="0"/>
    <n v="140.19999999999999"/>
    <n v="0"/>
    <n v="0"/>
    <n v="0"/>
    <n v="0"/>
    <n v="0"/>
    <n v="140.19999999999999"/>
    <n v="2"/>
  </r>
  <r>
    <x v="2"/>
    <x v="49"/>
    <s v="1"/>
    <s v="01"/>
    <s v="15041RESIN041702021"/>
    <s v="21BL000F"/>
    <n v="6766"/>
    <n v="6766"/>
    <n v="6766"/>
    <n v="6766"/>
    <m/>
    <n v="0"/>
    <n v="0"/>
    <n v="0"/>
    <n v="157.5"/>
    <n v="0"/>
    <n v="0"/>
    <n v="0"/>
    <n v="0"/>
    <n v="0"/>
    <n v="157.5"/>
    <n v="2"/>
  </r>
  <r>
    <x v="2"/>
    <x v="49"/>
    <s v="1"/>
    <s v="01"/>
    <s v="15041RESIN041702021"/>
    <s v="21BL000F"/>
    <n v="6767"/>
    <n v="6767"/>
    <n v="6767"/>
    <n v="6767"/>
    <m/>
    <n v="0"/>
    <n v="0"/>
    <n v="0"/>
    <n v="25.6"/>
    <n v="0"/>
    <n v="0"/>
    <n v="0"/>
    <n v="0"/>
    <n v="0"/>
    <n v="25.6"/>
    <n v="2"/>
  </r>
  <r>
    <x v="2"/>
    <x v="49"/>
    <s v="1"/>
    <s v="01"/>
    <s v="15041RESIN041702021"/>
    <s v="21BL000F"/>
    <n v="6768"/>
    <n v="6768"/>
    <n v="6768"/>
    <n v="6768"/>
    <m/>
    <n v="0"/>
    <n v="0"/>
    <n v="0"/>
    <n v="33"/>
    <n v="0"/>
    <n v="0"/>
    <n v="0"/>
    <n v="0"/>
    <n v="0"/>
    <n v="33"/>
    <n v="2"/>
  </r>
  <r>
    <x v="2"/>
    <x v="49"/>
    <s v="1"/>
    <s v="01"/>
    <s v="15041RESIN041702021"/>
    <s v="21BL000F"/>
    <n v="6769"/>
    <n v="6769"/>
    <n v="6769"/>
    <n v="6769"/>
    <m/>
    <n v="0"/>
    <n v="0"/>
    <n v="0"/>
    <n v="54"/>
    <n v="0"/>
    <n v="0"/>
    <n v="0"/>
    <n v="0"/>
    <n v="0"/>
    <n v="54"/>
    <n v="2"/>
  </r>
  <r>
    <x v="2"/>
    <x v="49"/>
    <s v="1"/>
    <s v="01"/>
    <s v="15041RESIN041702021"/>
    <s v="21BL000F"/>
    <n v="6770"/>
    <n v="6770"/>
    <n v="6770"/>
    <n v="6770"/>
    <m/>
    <n v="0"/>
    <n v="0"/>
    <n v="0"/>
    <n v="0"/>
    <n v="0"/>
    <n v="0"/>
    <n v="0"/>
    <n v="0"/>
    <n v="0"/>
    <n v="0"/>
    <n v="2"/>
  </r>
  <r>
    <x v="2"/>
    <x v="49"/>
    <s v="1"/>
    <s v="01"/>
    <s v="15041RESIN041702021"/>
    <s v="21BL000F"/>
    <n v="6771"/>
    <n v="6771"/>
    <n v="6771"/>
    <n v="6771"/>
    <m/>
    <n v="0"/>
    <n v="0"/>
    <n v="0"/>
    <n v="2"/>
    <n v="0"/>
    <n v="0"/>
    <n v="0"/>
    <n v="0"/>
    <n v="0"/>
    <n v="2"/>
    <n v="2"/>
  </r>
  <r>
    <x v="2"/>
    <x v="49"/>
    <s v="1"/>
    <s v="01"/>
    <s v="15041RESIN041702021"/>
    <s v="21BL000F"/>
    <n v="6772"/>
    <n v="6772"/>
    <n v="6772"/>
    <n v="6772"/>
    <m/>
    <n v="0"/>
    <n v="0"/>
    <n v="0"/>
    <n v="54"/>
    <n v="0"/>
    <n v="0"/>
    <n v="0"/>
    <n v="0"/>
    <n v="0"/>
    <n v="54"/>
    <n v="2"/>
  </r>
  <r>
    <x v="2"/>
    <x v="49"/>
    <s v="1"/>
    <s v="01"/>
    <s v="15041RESIN041702021"/>
    <s v="21BL000F"/>
    <n v="6773"/>
    <n v="6773"/>
    <n v="6773"/>
    <n v="6773"/>
    <m/>
    <n v="0"/>
    <n v="0"/>
    <n v="0"/>
    <n v="34.4"/>
    <n v="0"/>
    <n v="0"/>
    <n v="0"/>
    <n v="0"/>
    <n v="0"/>
    <n v="34.4"/>
    <n v="2"/>
  </r>
  <r>
    <x v="2"/>
    <x v="49"/>
    <s v="1"/>
    <s v="01"/>
    <s v="15041RESIN041702021"/>
    <s v="21BL000F"/>
    <n v="6774"/>
    <n v="6774"/>
    <n v="6774"/>
    <n v="6774"/>
    <m/>
    <n v="0"/>
    <n v="0"/>
    <n v="0"/>
    <n v="20.2"/>
    <n v="0"/>
    <n v="0"/>
    <n v="0"/>
    <n v="0"/>
    <n v="0"/>
    <n v="20.2"/>
    <n v="2"/>
  </r>
  <r>
    <x v="2"/>
    <x v="49"/>
    <s v="1"/>
    <s v="01"/>
    <s v="15041RESIN041702021"/>
    <s v="21BL000F"/>
    <n v="6775"/>
    <n v="6775"/>
    <n v="6775"/>
    <n v="6775"/>
    <m/>
    <n v="0"/>
    <n v="0"/>
    <n v="0"/>
    <n v="74"/>
    <n v="0"/>
    <n v="0"/>
    <n v="0"/>
    <n v="0"/>
    <n v="0"/>
    <n v="74"/>
    <n v="2"/>
  </r>
  <r>
    <x v="2"/>
    <x v="49"/>
    <s v="1"/>
    <s v="01"/>
    <s v="15041RESIN041702021"/>
    <s v="21BL000F"/>
    <n v="6776"/>
    <n v="6776"/>
    <n v="6776"/>
    <n v="6776"/>
    <m/>
    <n v="0"/>
    <n v="0"/>
    <n v="0"/>
    <n v="157.5"/>
    <n v="0"/>
    <n v="0"/>
    <n v="0"/>
    <n v="0"/>
    <n v="0"/>
    <n v="157.5"/>
    <n v="2"/>
  </r>
  <r>
    <x v="2"/>
    <x v="50"/>
    <s v="1"/>
    <s v="01"/>
    <s v="15041RESIN041702021"/>
    <s v="21BL000F"/>
    <n v="6777"/>
    <n v="6777"/>
    <n v="6777"/>
    <n v="6777"/>
    <m/>
    <n v="0"/>
    <n v="0"/>
    <n v="0"/>
    <n v="680"/>
    <n v="0"/>
    <n v="0"/>
    <n v="0"/>
    <n v="0"/>
    <n v="0"/>
    <n v="680"/>
    <n v="2"/>
  </r>
  <r>
    <x v="2"/>
    <x v="50"/>
    <s v="1"/>
    <s v="01"/>
    <s v="15041RESIN041702021"/>
    <s v="21BL000F"/>
    <n v="6778"/>
    <n v="6778"/>
    <n v="6778"/>
    <n v="6778"/>
    <m/>
    <n v="0"/>
    <n v="0"/>
    <n v="0"/>
    <n v="376"/>
    <n v="0"/>
    <n v="0"/>
    <n v="0"/>
    <n v="0"/>
    <n v="0"/>
    <n v="376"/>
    <n v="2"/>
  </r>
  <r>
    <x v="2"/>
    <x v="50"/>
    <s v="1"/>
    <s v="01"/>
    <s v="15041RESIN041702021"/>
    <s v="21BL000F"/>
    <n v="6779"/>
    <n v="6779"/>
    <n v="6779"/>
    <n v="6779"/>
    <m/>
    <n v="0"/>
    <n v="0"/>
    <n v="0"/>
    <n v="280"/>
    <n v="0"/>
    <n v="0"/>
    <n v="0"/>
    <n v="0"/>
    <n v="0"/>
    <n v="280"/>
    <n v="2"/>
  </r>
  <r>
    <x v="2"/>
    <x v="50"/>
    <s v="1"/>
    <s v="01"/>
    <s v="15041RESIN041702021"/>
    <s v="21BL000F"/>
    <n v="6780"/>
    <n v="6780"/>
    <n v="6780"/>
    <n v="6780"/>
    <m/>
    <n v="0"/>
    <n v="0"/>
    <n v="0"/>
    <n v="0"/>
    <n v="0"/>
    <n v="0"/>
    <n v="0"/>
    <n v="0"/>
    <n v="0"/>
    <n v="0"/>
    <n v="2"/>
  </r>
  <r>
    <x v="2"/>
    <x v="50"/>
    <s v="1"/>
    <s v="01"/>
    <s v="15041RESIN041702021"/>
    <s v="21BL000F"/>
    <n v="6781"/>
    <n v="6781"/>
    <n v="6781"/>
    <n v="6781"/>
    <m/>
    <n v="0"/>
    <n v="0"/>
    <n v="0"/>
    <n v="36"/>
    <n v="0"/>
    <n v="0"/>
    <n v="0"/>
    <n v="0"/>
    <n v="0"/>
    <n v="36"/>
    <n v="2"/>
  </r>
  <r>
    <x v="2"/>
    <x v="50"/>
    <s v="1"/>
    <s v="01"/>
    <s v="15041RESIN041702021"/>
    <s v="21BL000F"/>
    <n v="6782"/>
    <n v="6782"/>
    <n v="6782"/>
    <n v="6782"/>
    <m/>
    <n v="0"/>
    <n v="0"/>
    <n v="0"/>
    <n v="810"/>
    <n v="0"/>
    <n v="0"/>
    <n v="0"/>
    <n v="0"/>
    <n v="0"/>
    <n v="810"/>
    <n v="2"/>
  </r>
  <r>
    <x v="2"/>
    <x v="50"/>
    <s v="1"/>
    <s v="01"/>
    <s v="15041RESIN041702021"/>
    <s v="21BL000F"/>
    <n v="6783"/>
    <n v="6783"/>
    <n v="6783"/>
    <n v="6783"/>
    <m/>
    <n v="0"/>
    <n v="0"/>
    <n v="0"/>
    <n v="508"/>
    <n v="0"/>
    <n v="0"/>
    <n v="0"/>
    <n v="0"/>
    <n v="0"/>
    <n v="508"/>
    <n v="2"/>
  </r>
  <r>
    <x v="2"/>
    <x v="50"/>
    <s v="1"/>
    <s v="01"/>
    <s v="15041RESIN041702021"/>
    <s v="21BL000F"/>
    <n v="6784"/>
    <n v="6784"/>
    <n v="6784"/>
    <n v="6784"/>
    <m/>
    <n v="0"/>
    <n v="0"/>
    <n v="0"/>
    <n v="55"/>
    <n v="0"/>
    <n v="0"/>
    <n v="0"/>
    <n v="0"/>
    <n v="0"/>
    <n v="55"/>
    <n v="2"/>
  </r>
  <r>
    <x v="2"/>
    <x v="50"/>
    <s v="1"/>
    <s v="01"/>
    <s v="15041RESIN041702021"/>
    <s v="21BL000F"/>
    <n v="6785"/>
    <n v="6785"/>
    <n v="6785"/>
    <n v="6785"/>
    <m/>
    <n v="0"/>
    <n v="0"/>
    <n v="0"/>
    <n v="14"/>
    <n v="0"/>
    <n v="0"/>
    <n v="0"/>
    <n v="0"/>
    <n v="0"/>
    <n v="14"/>
    <n v="2"/>
  </r>
  <r>
    <x v="2"/>
    <x v="50"/>
    <s v="1"/>
    <s v="01"/>
    <s v="15041RESIN041702021"/>
    <s v="21BL000F"/>
    <n v="6786"/>
    <n v="6786"/>
    <n v="6786"/>
    <n v="6786"/>
    <m/>
    <n v="0"/>
    <n v="0"/>
    <n v="0"/>
    <n v="206.5"/>
    <n v="0"/>
    <n v="0"/>
    <n v="0"/>
    <n v="0"/>
    <n v="0"/>
    <n v="206.5"/>
    <n v="2"/>
  </r>
  <r>
    <x v="2"/>
    <x v="50"/>
    <s v="1"/>
    <s v="01"/>
    <s v="15041RESIN041702021"/>
    <s v="21BL000F"/>
    <n v="6787"/>
    <n v="6787"/>
    <n v="6787"/>
    <n v="6787"/>
    <m/>
    <n v="0"/>
    <n v="0"/>
    <n v="0"/>
    <n v="542"/>
    <n v="0"/>
    <n v="0"/>
    <n v="0"/>
    <n v="0"/>
    <n v="0"/>
    <n v="542"/>
    <n v="2"/>
  </r>
  <r>
    <x v="2"/>
    <x v="50"/>
    <s v="1"/>
    <s v="01"/>
    <s v="15041RESIN041702021"/>
    <s v="21BL000F"/>
    <n v="6788"/>
    <n v="6788"/>
    <n v="6788"/>
    <n v="6788"/>
    <m/>
    <n v="0"/>
    <n v="0"/>
    <n v="0"/>
    <n v="264.39999999999998"/>
    <n v="0"/>
    <n v="0"/>
    <n v="0"/>
    <n v="0"/>
    <n v="0"/>
    <n v="264.39999999999998"/>
    <n v="2"/>
  </r>
  <r>
    <x v="2"/>
    <x v="50"/>
    <s v="1"/>
    <s v="01"/>
    <s v="15041RESIN041702021"/>
    <s v="21BL000F"/>
    <n v="6789"/>
    <n v="6789"/>
    <n v="6789"/>
    <n v="6789"/>
    <m/>
    <n v="0"/>
    <n v="0"/>
    <n v="0"/>
    <n v="38.799999999999997"/>
    <n v="0"/>
    <n v="0"/>
    <n v="0"/>
    <n v="0"/>
    <n v="0"/>
    <n v="38.799999999999997"/>
    <n v="2"/>
  </r>
  <r>
    <x v="2"/>
    <x v="50"/>
    <s v="1"/>
    <s v="01"/>
    <s v="15041RESIN041702021"/>
    <s v="21BL000F"/>
    <n v="6790"/>
    <n v="6790"/>
    <n v="6790"/>
    <n v="6790"/>
    <m/>
    <n v="0"/>
    <n v="0"/>
    <n v="0"/>
    <n v="512"/>
    <n v="0"/>
    <n v="0"/>
    <n v="0"/>
    <n v="0"/>
    <n v="0"/>
    <n v="512"/>
    <n v="2"/>
  </r>
  <r>
    <x v="2"/>
    <x v="50"/>
    <s v="1"/>
    <s v="01"/>
    <s v="15041RESIN041702021"/>
    <s v="21BL000F"/>
    <n v="6791"/>
    <n v="6791"/>
    <n v="6791"/>
    <n v="6791"/>
    <m/>
    <n v="0"/>
    <n v="0"/>
    <n v="0"/>
    <n v="38.25"/>
    <n v="0"/>
    <n v="0"/>
    <n v="0"/>
    <n v="0"/>
    <n v="0"/>
    <n v="38.25"/>
    <n v="2"/>
  </r>
  <r>
    <x v="2"/>
    <x v="50"/>
    <s v="1"/>
    <s v="01"/>
    <s v="15041RESIN041702021"/>
    <s v="21BL000F"/>
    <n v="6792"/>
    <n v="6792"/>
    <n v="6792"/>
    <n v="6792"/>
    <m/>
    <n v="0"/>
    <n v="0"/>
    <n v="0"/>
    <n v="156.5"/>
    <n v="0"/>
    <n v="0"/>
    <n v="0"/>
    <n v="0"/>
    <n v="0"/>
    <n v="156.5"/>
    <n v="2"/>
  </r>
  <r>
    <x v="2"/>
    <x v="50"/>
    <s v="1"/>
    <s v="01"/>
    <s v="15041RESIN041702021"/>
    <s v="21BL000F"/>
    <n v="6793"/>
    <n v="6793"/>
    <n v="6793"/>
    <n v="6793"/>
    <m/>
    <n v="0"/>
    <n v="0"/>
    <n v="0"/>
    <n v="658"/>
    <n v="0"/>
    <n v="0"/>
    <n v="0"/>
    <n v="0"/>
    <n v="0"/>
    <n v="658"/>
    <n v="2"/>
  </r>
  <r>
    <x v="2"/>
    <x v="50"/>
    <s v="1"/>
    <s v="01"/>
    <s v="15041RESIN041702021"/>
    <s v="21BL000F"/>
    <n v="6794"/>
    <n v="6794"/>
    <n v="6794"/>
    <n v="6794"/>
    <m/>
    <n v="0"/>
    <n v="0"/>
    <n v="0"/>
    <n v="848"/>
    <n v="0"/>
    <n v="0"/>
    <n v="0"/>
    <n v="0"/>
    <n v="0"/>
    <n v="848"/>
    <n v="2"/>
  </r>
  <r>
    <x v="2"/>
    <x v="50"/>
    <s v="1"/>
    <s v="01"/>
    <s v="15041RESIN041702021"/>
    <s v="21BL000F"/>
    <n v="6795"/>
    <n v="6795"/>
    <n v="6795"/>
    <n v="6795"/>
    <m/>
    <n v="0"/>
    <n v="0"/>
    <n v="0"/>
    <n v="17.25"/>
    <n v="0"/>
    <n v="0"/>
    <n v="0"/>
    <n v="0"/>
    <n v="0"/>
    <n v="17.25"/>
    <n v="2"/>
  </r>
  <r>
    <x v="2"/>
    <x v="50"/>
    <s v="1"/>
    <s v="01"/>
    <s v="15041RESIN041702021"/>
    <s v="21BL000F"/>
    <n v="6796"/>
    <n v="6796"/>
    <n v="6796"/>
    <n v="6796"/>
    <m/>
    <n v="0"/>
    <n v="0"/>
    <n v="0"/>
    <n v="6"/>
    <n v="0"/>
    <n v="0"/>
    <n v="0"/>
    <n v="0"/>
    <n v="0"/>
    <n v="6"/>
    <n v="2"/>
  </r>
  <r>
    <x v="2"/>
    <x v="50"/>
    <s v="1"/>
    <s v="01"/>
    <s v="15041RESIN041702021"/>
    <s v="21BL000F"/>
    <n v="6797"/>
    <n v="6797"/>
    <n v="6797"/>
    <n v="6797"/>
    <m/>
    <n v="0"/>
    <n v="0"/>
    <n v="0"/>
    <n v="4.2"/>
    <n v="0"/>
    <n v="0"/>
    <n v="0"/>
    <n v="0"/>
    <n v="0"/>
    <n v="4.2"/>
    <n v="2"/>
  </r>
  <r>
    <x v="2"/>
    <x v="50"/>
    <s v="1"/>
    <s v="01"/>
    <s v="15041RESIN041702021"/>
    <s v="21BL000F"/>
    <n v="6798"/>
    <n v="6798"/>
    <n v="6798"/>
    <n v="6798"/>
    <m/>
    <n v="0"/>
    <n v="0"/>
    <n v="0"/>
    <n v="60.75"/>
    <n v="0"/>
    <n v="0"/>
    <n v="0"/>
    <n v="0"/>
    <n v="0"/>
    <n v="60.75"/>
    <n v="2"/>
  </r>
  <r>
    <x v="2"/>
    <x v="50"/>
    <s v="1"/>
    <s v="01"/>
    <s v="15041RESIN041702021"/>
    <s v="21BL000F"/>
    <n v="6799"/>
    <n v="6799"/>
    <n v="6799"/>
    <n v="6799"/>
    <m/>
    <n v="0"/>
    <n v="0"/>
    <n v="0"/>
    <n v="637"/>
    <n v="0"/>
    <n v="0"/>
    <n v="0"/>
    <n v="0"/>
    <n v="0"/>
    <n v="637"/>
    <n v="2"/>
  </r>
  <r>
    <x v="2"/>
    <x v="50"/>
    <s v="1"/>
    <s v="01"/>
    <s v="15041RESIN041702021"/>
    <s v="21BL000F"/>
    <n v="6800"/>
    <n v="6800"/>
    <n v="6800"/>
    <n v="6800"/>
    <m/>
    <n v="0"/>
    <n v="0"/>
    <n v="0"/>
    <n v="689"/>
    <n v="0"/>
    <n v="0"/>
    <n v="0"/>
    <n v="0"/>
    <n v="0"/>
    <n v="689"/>
    <n v="2"/>
  </r>
  <r>
    <x v="2"/>
    <x v="51"/>
    <s v="1"/>
    <s v="01"/>
    <s v="15041RESIN041702021"/>
    <s v="21BL000F"/>
    <n v="6801"/>
    <n v="6801"/>
    <n v="6801"/>
    <n v="6801"/>
    <m/>
    <n v="0"/>
    <n v="0"/>
    <n v="0"/>
    <n v="465"/>
    <n v="0"/>
    <n v="0"/>
    <n v="0"/>
    <n v="0"/>
    <n v="0"/>
    <n v="465"/>
    <n v="2"/>
  </r>
  <r>
    <x v="2"/>
    <x v="51"/>
    <s v="1"/>
    <s v="01"/>
    <s v="15041RESIN041702021"/>
    <s v="21BL000F"/>
    <n v="6802"/>
    <n v="6802"/>
    <n v="6802"/>
    <n v="6802"/>
    <m/>
    <n v="0"/>
    <n v="0"/>
    <n v="0"/>
    <n v="502.2"/>
    <n v="0"/>
    <n v="0"/>
    <n v="0"/>
    <n v="0"/>
    <n v="0"/>
    <n v="502.2"/>
    <n v="2"/>
  </r>
  <r>
    <x v="2"/>
    <x v="51"/>
    <s v="1"/>
    <s v="01"/>
    <s v="15041RESIN041702021"/>
    <s v="21BL000F"/>
    <n v="6803"/>
    <n v="6803"/>
    <n v="6803"/>
    <n v="6803"/>
    <m/>
    <n v="0"/>
    <n v="0"/>
    <n v="0"/>
    <n v="137"/>
    <n v="0"/>
    <n v="0"/>
    <n v="0"/>
    <n v="0"/>
    <n v="0"/>
    <n v="137"/>
    <n v="2"/>
  </r>
  <r>
    <x v="2"/>
    <x v="51"/>
    <s v="1"/>
    <s v="01"/>
    <s v="15041RESIN041702021"/>
    <s v="21BL000F"/>
    <n v="6804"/>
    <n v="6804"/>
    <n v="6804"/>
    <n v="6804"/>
    <m/>
    <n v="0"/>
    <n v="0"/>
    <n v="0"/>
    <n v="922.5"/>
    <n v="0"/>
    <n v="0"/>
    <n v="0"/>
    <n v="0"/>
    <n v="0"/>
    <n v="922.5"/>
    <n v="2"/>
  </r>
  <r>
    <x v="2"/>
    <x v="51"/>
    <s v="1"/>
    <s v="01"/>
    <s v="15041RESIN041702021"/>
    <s v="21BL000F"/>
    <n v="6805"/>
    <n v="6805"/>
    <n v="6805"/>
    <n v="6805"/>
    <m/>
    <n v="0"/>
    <n v="0"/>
    <n v="0"/>
    <n v="587.5"/>
    <n v="0"/>
    <n v="0"/>
    <n v="0"/>
    <n v="0"/>
    <n v="0"/>
    <n v="587.5"/>
    <n v="2"/>
  </r>
  <r>
    <x v="2"/>
    <x v="51"/>
    <s v="1"/>
    <s v="01"/>
    <s v="15041RESIN041702021"/>
    <s v="21BL000F"/>
    <n v="6806"/>
    <n v="6806"/>
    <n v="6806"/>
    <n v="6806"/>
    <m/>
    <n v="0"/>
    <n v="0"/>
    <n v="0"/>
    <n v="440"/>
    <n v="0"/>
    <n v="0"/>
    <n v="0"/>
    <n v="0"/>
    <n v="0"/>
    <n v="440"/>
    <n v="2"/>
  </r>
  <r>
    <x v="2"/>
    <x v="51"/>
    <s v="1"/>
    <s v="01"/>
    <s v="15041RESIN041702021"/>
    <s v="21BL000F"/>
    <n v="6807"/>
    <n v="6807"/>
    <n v="6807"/>
    <n v="6807"/>
    <m/>
    <n v="0"/>
    <n v="0"/>
    <n v="0"/>
    <n v="28"/>
    <n v="0"/>
    <n v="0"/>
    <n v="0"/>
    <n v="0"/>
    <n v="0"/>
    <n v="28"/>
    <n v="2"/>
  </r>
  <r>
    <x v="2"/>
    <x v="51"/>
    <s v="1"/>
    <s v="01"/>
    <s v="15041RESIN041702021"/>
    <s v="21BL000F"/>
    <n v="6808"/>
    <n v="6808"/>
    <n v="6808"/>
    <n v="6808"/>
    <m/>
    <n v="0"/>
    <n v="0"/>
    <n v="0"/>
    <n v="100"/>
    <n v="0"/>
    <n v="0"/>
    <n v="0"/>
    <n v="0"/>
    <n v="0"/>
    <n v="100"/>
    <n v="2"/>
  </r>
  <r>
    <x v="2"/>
    <x v="51"/>
    <s v="1"/>
    <s v="01"/>
    <s v="15041RESIN041702021"/>
    <s v="21BL000F"/>
    <n v="6809"/>
    <n v="6809"/>
    <n v="6809"/>
    <n v="6809"/>
    <m/>
    <n v="0"/>
    <n v="0"/>
    <n v="0"/>
    <n v="4.8"/>
    <n v="0"/>
    <n v="0"/>
    <n v="0"/>
    <n v="0"/>
    <n v="0"/>
    <n v="4.8"/>
    <n v="2"/>
  </r>
  <r>
    <x v="2"/>
    <x v="51"/>
    <s v="1"/>
    <s v="01"/>
    <s v="15041RESIN041702021"/>
    <s v="21BL000F"/>
    <n v="6810"/>
    <n v="6810"/>
    <n v="6810"/>
    <n v="6810"/>
    <m/>
    <n v="0"/>
    <n v="0"/>
    <n v="0"/>
    <n v="10.32"/>
    <n v="0"/>
    <n v="0"/>
    <n v="0"/>
    <n v="0"/>
    <n v="0"/>
    <n v="10.32"/>
    <n v="2"/>
  </r>
  <r>
    <x v="2"/>
    <x v="51"/>
    <s v="1"/>
    <s v="01"/>
    <s v="15041RESIN041702021"/>
    <s v="21BL000F"/>
    <n v="6811"/>
    <n v="6811"/>
    <n v="6811"/>
    <n v="6811"/>
    <m/>
    <n v="0"/>
    <n v="0"/>
    <n v="0"/>
    <n v="25"/>
    <n v="0"/>
    <n v="0"/>
    <n v="0"/>
    <n v="0"/>
    <n v="0"/>
    <n v="25"/>
    <n v="2"/>
  </r>
  <r>
    <x v="2"/>
    <x v="51"/>
    <s v="1"/>
    <s v="01"/>
    <s v="15041RESIN041702021"/>
    <s v="21BL000F"/>
    <n v="6812"/>
    <n v="6812"/>
    <n v="6812"/>
    <n v="6812"/>
    <m/>
    <n v="0"/>
    <n v="0"/>
    <n v="0"/>
    <n v="10"/>
    <n v="0"/>
    <n v="0"/>
    <n v="0"/>
    <n v="0"/>
    <n v="0"/>
    <n v="10"/>
    <n v="2"/>
  </r>
  <r>
    <x v="2"/>
    <x v="51"/>
    <s v="1"/>
    <s v="01"/>
    <s v="15041RESIN041702021"/>
    <s v="21BL000F"/>
    <n v="6813"/>
    <n v="6813"/>
    <n v="6813"/>
    <n v="6813"/>
    <m/>
    <n v="0"/>
    <n v="0"/>
    <n v="0"/>
    <n v="67.5"/>
    <n v="0"/>
    <n v="0"/>
    <n v="0"/>
    <n v="0"/>
    <n v="0"/>
    <n v="67.5"/>
    <n v="2"/>
  </r>
  <r>
    <x v="2"/>
    <x v="51"/>
    <s v="1"/>
    <s v="01"/>
    <s v="15041RESIN041702021"/>
    <s v="21BL000F"/>
    <n v="6814"/>
    <n v="6814"/>
    <n v="6814"/>
    <n v="6814"/>
    <m/>
    <n v="0"/>
    <n v="0"/>
    <n v="0"/>
    <n v="14.5"/>
    <n v="0"/>
    <n v="0"/>
    <n v="0"/>
    <n v="0"/>
    <n v="0"/>
    <n v="14.5"/>
    <n v="2"/>
  </r>
  <r>
    <x v="2"/>
    <x v="51"/>
    <s v="1"/>
    <s v="01"/>
    <s v="15041RESIN041702021"/>
    <s v="21BL000F"/>
    <n v="6815"/>
    <n v="6815"/>
    <n v="6815"/>
    <n v="6815"/>
    <m/>
    <n v="0"/>
    <n v="0"/>
    <n v="0"/>
    <n v="29.5"/>
    <n v="0"/>
    <n v="0"/>
    <n v="0"/>
    <n v="0"/>
    <n v="0"/>
    <n v="29.5"/>
    <n v="2"/>
  </r>
  <r>
    <x v="2"/>
    <x v="51"/>
    <s v="1"/>
    <s v="01"/>
    <s v="15041RESIN041702021"/>
    <s v="21BL000F"/>
    <n v="6816"/>
    <n v="6816"/>
    <n v="6816"/>
    <n v="6816"/>
    <m/>
    <n v="0"/>
    <n v="0"/>
    <n v="0"/>
    <n v="307.5"/>
    <n v="0"/>
    <n v="0"/>
    <n v="0"/>
    <n v="0"/>
    <n v="0"/>
    <n v="307.5"/>
    <n v="2"/>
  </r>
  <r>
    <x v="2"/>
    <x v="51"/>
    <s v="1"/>
    <s v="01"/>
    <s v="15041RESIN041702021"/>
    <s v="21BL000F"/>
    <n v="6817"/>
    <n v="6817"/>
    <n v="6817"/>
    <n v="6817"/>
    <m/>
    <n v="0"/>
    <n v="0"/>
    <n v="0"/>
    <n v="66.7"/>
    <n v="0"/>
    <n v="0"/>
    <n v="0"/>
    <n v="0"/>
    <n v="0"/>
    <n v="66.7"/>
    <n v="2"/>
  </r>
  <r>
    <x v="2"/>
    <x v="51"/>
    <s v="1"/>
    <s v="01"/>
    <s v="15041RESIN041702021"/>
    <s v="21BL000F"/>
    <n v="6818"/>
    <n v="6818"/>
    <n v="6818"/>
    <n v="6818"/>
    <m/>
    <n v="0"/>
    <n v="0"/>
    <n v="0"/>
    <n v="393"/>
    <n v="0"/>
    <n v="0"/>
    <n v="0"/>
    <n v="0"/>
    <n v="0"/>
    <n v="393"/>
    <n v="2"/>
  </r>
  <r>
    <x v="2"/>
    <x v="51"/>
    <s v="1"/>
    <s v="01"/>
    <s v="15041RESIN041702021"/>
    <s v="21BL000F"/>
    <n v="6819"/>
    <n v="6819"/>
    <n v="6819"/>
    <n v="6819"/>
    <m/>
    <n v="0"/>
    <n v="0"/>
    <n v="0"/>
    <n v="204.25"/>
    <n v="0"/>
    <n v="0"/>
    <n v="0"/>
    <n v="0"/>
    <n v="0"/>
    <n v="204.25"/>
    <n v="2"/>
  </r>
  <r>
    <x v="2"/>
    <x v="51"/>
    <s v="1"/>
    <s v="01"/>
    <s v="15041RESIN041702021"/>
    <s v="21BL000F"/>
    <n v="6820"/>
    <n v="6820"/>
    <n v="6820"/>
    <n v="6820"/>
    <m/>
    <n v="0"/>
    <n v="0"/>
    <n v="0"/>
    <n v="13"/>
    <n v="0"/>
    <n v="0"/>
    <n v="0"/>
    <n v="0"/>
    <n v="0"/>
    <n v="13"/>
    <n v="2"/>
  </r>
  <r>
    <x v="2"/>
    <x v="51"/>
    <s v="1"/>
    <s v="01"/>
    <s v="15041RESIN041702021"/>
    <s v="21BL000F"/>
    <n v="6821"/>
    <n v="6821"/>
    <n v="6821"/>
    <n v="6821"/>
    <m/>
    <n v="0"/>
    <n v="0"/>
    <n v="0"/>
    <n v="90"/>
    <n v="0"/>
    <n v="0"/>
    <n v="0"/>
    <n v="0"/>
    <n v="0"/>
    <n v="90"/>
    <n v="2"/>
  </r>
  <r>
    <x v="2"/>
    <x v="51"/>
    <s v="1"/>
    <s v="01"/>
    <s v="15041RESIN041702021"/>
    <s v="21BL000F"/>
    <n v="6822"/>
    <n v="6822"/>
    <n v="6822"/>
    <n v="6822"/>
    <m/>
    <n v="0"/>
    <n v="0"/>
    <n v="0"/>
    <n v="9.6"/>
    <n v="0"/>
    <n v="0"/>
    <n v="0"/>
    <n v="0"/>
    <n v="0"/>
    <n v="9.6"/>
    <n v="2"/>
  </r>
  <r>
    <x v="2"/>
    <x v="52"/>
    <s v="1"/>
    <s v="01"/>
    <s v="15041RESIN041702021"/>
    <s v="21BL000F"/>
    <n v="6823"/>
    <n v="6823"/>
    <n v="6823"/>
    <n v="6823"/>
    <m/>
    <n v="0"/>
    <n v="0"/>
    <n v="0"/>
    <n v="608"/>
    <n v="0"/>
    <n v="0"/>
    <n v="0"/>
    <n v="0"/>
    <n v="0"/>
    <n v="608"/>
    <n v="2"/>
  </r>
  <r>
    <x v="2"/>
    <x v="52"/>
    <s v="1"/>
    <s v="01"/>
    <s v="15041RESIN041702021"/>
    <s v="21BL000F"/>
    <n v="6824"/>
    <n v="6824"/>
    <n v="6824"/>
    <n v="6824"/>
    <m/>
    <n v="0"/>
    <n v="0"/>
    <n v="0"/>
    <n v="620"/>
    <n v="0"/>
    <n v="0"/>
    <n v="0"/>
    <n v="0"/>
    <n v="0"/>
    <n v="620"/>
    <n v="2"/>
  </r>
  <r>
    <x v="2"/>
    <x v="52"/>
    <s v="1"/>
    <s v="01"/>
    <s v="15041RESIN041702021"/>
    <s v="21BL000F"/>
    <n v="6825"/>
    <n v="6825"/>
    <n v="6825"/>
    <n v="6825"/>
    <m/>
    <n v="0"/>
    <n v="0"/>
    <n v="0"/>
    <n v="200"/>
    <n v="0"/>
    <n v="0"/>
    <n v="0"/>
    <n v="0"/>
    <n v="0"/>
    <n v="200"/>
    <n v="2"/>
  </r>
  <r>
    <x v="2"/>
    <x v="52"/>
    <s v="1"/>
    <s v="01"/>
    <s v="15041RESIN041702021"/>
    <s v="21BL000F"/>
    <n v="6826"/>
    <n v="6826"/>
    <n v="6826"/>
    <n v="6826"/>
    <m/>
    <n v="0"/>
    <n v="0"/>
    <n v="0"/>
    <n v="739"/>
    <n v="0"/>
    <n v="0"/>
    <n v="0"/>
    <n v="0"/>
    <n v="0"/>
    <n v="739"/>
    <n v="2"/>
  </r>
  <r>
    <x v="2"/>
    <x v="52"/>
    <s v="1"/>
    <s v="01"/>
    <s v="15041RESIN041702021"/>
    <s v="21BL000F"/>
    <n v="6827"/>
    <n v="6827"/>
    <n v="6827"/>
    <n v="6827"/>
    <m/>
    <n v="0"/>
    <n v="0"/>
    <n v="0"/>
    <n v="315"/>
    <n v="0"/>
    <n v="0"/>
    <n v="0"/>
    <n v="0"/>
    <n v="0"/>
    <n v="315"/>
    <n v="2"/>
  </r>
  <r>
    <x v="2"/>
    <x v="52"/>
    <s v="1"/>
    <s v="01"/>
    <s v="15041RESIN041702021"/>
    <s v="21BL000F"/>
    <n v="6828"/>
    <n v="6828"/>
    <n v="6828"/>
    <n v="6828"/>
    <m/>
    <n v="0"/>
    <n v="0"/>
    <n v="0"/>
    <n v="218.35"/>
    <n v="0"/>
    <n v="0"/>
    <n v="0"/>
    <n v="0"/>
    <n v="0"/>
    <n v="218.35"/>
    <n v="2"/>
  </r>
  <r>
    <x v="2"/>
    <x v="52"/>
    <s v="1"/>
    <s v="01"/>
    <s v="15041RESIN041702021"/>
    <s v="21BL000F"/>
    <n v="6829"/>
    <n v="6829"/>
    <n v="6829"/>
    <n v="6829"/>
    <m/>
    <n v="0"/>
    <n v="0"/>
    <n v="0"/>
    <n v="713.5"/>
    <n v="0"/>
    <n v="0"/>
    <n v="0"/>
    <n v="0"/>
    <n v="0"/>
    <n v="713.5"/>
    <n v="2"/>
  </r>
  <r>
    <x v="2"/>
    <x v="52"/>
    <s v="1"/>
    <s v="01"/>
    <s v="15041RESIN041702021"/>
    <s v="21BL000F"/>
    <n v="6830"/>
    <n v="6830"/>
    <n v="6830"/>
    <n v="6830"/>
    <m/>
    <n v="0"/>
    <n v="0"/>
    <n v="0"/>
    <n v="37"/>
    <n v="0"/>
    <n v="0"/>
    <n v="0"/>
    <n v="0"/>
    <n v="0"/>
    <n v="37"/>
    <n v="2"/>
  </r>
  <r>
    <x v="2"/>
    <x v="52"/>
    <s v="1"/>
    <s v="01"/>
    <s v="15041RESIN041702021"/>
    <s v="21BL000F"/>
    <n v="6831"/>
    <n v="6831"/>
    <n v="6831"/>
    <n v="6831"/>
    <m/>
    <n v="0"/>
    <n v="0"/>
    <n v="0"/>
    <n v="90"/>
    <n v="0"/>
    <n v="0"/>
    <n v="0"/>
    <n v="0"/>
    <n v="0"/>
    <n v="90"/>
    <n v="2"/>
  </r>
  <r>
    <x v="2"/>
    <x v="52"/>
    <s v="1"/>
    <s v="01"/>
    <s v="15041RESIN041702021"/>
    <s v="21BL000F"/>
    <n v="6832"/>
    <n v="6832"/>
    <n v="6832"/>
    <n v="6832"/>
    <m/>
    <n v="0"/>
    <n v="0"/>
    <n v="0"/>
    <n v="463.5"/>
    <n v="0"/>
    <n v="0"/>
    <n v="0"/>
    <n v="0"/>
    <n v="0"/>
    <n v="463.5"/>
    <n v="2"/>
  </r>
  <r>
    <x v="2"/>
    <x v="52"/>
    <s v="1"/>
    <s v="01"/>
    <s v="15041RESIN041702021"/>
    <s v="21BL000F"/>
    <n v="6833"/>
    <n v="6833"/>
    <n v="6833"/>
    <n v="6833"/>
    <m/>
    <n v="0"/>
    <n v="0"/>
    <n v="0"/>
    <n v="25"/>
    <n v="0"/>
    <n v="0"/>
    <n v="0"/>
    <n v="0"/>
    <n v="0"/>
    <n v="25"/>
    <n v="2"/>
  </r>
  <r>
    <x v="2"/>
    <x v="52"/>
    <s v="1"/>
    <s v="01"/>
    <s v="15041RESIN041702021"/>
    <s v="21BL000F"/>
    <n v="6834"/>
    <n v="6834"/>
    <n v="6834"/>
    <n v="6834"/>
    <m/>
    <n v="0"/>
    <n v="0"/>
    <n v="0"/>
    <n v="291"/>
    <n v="0"/>
    <n v="0"/>
    <n v="0"/>
    <n v="0"/>
    <n v="0"/>
    <n v="291"/>
    <n v="2"/>
  </r>
  <r>
    <x v="2"/>
    <x v="52"/>
    <s v="1"/>
    <s v="01"/>
    <s v="15041RESIN041702021"/>
    <s v="21BL000F"/>
    <n v="6835"/>
    <n v="6835"/>
    <n v="6835"/>
    <n v="6835"/>
    <m/>
    <n v="0"/>
    <n v="0"/>
    <n v="0"/>
    <n v="0"/>
    <n v="0"/>
    <n v="0"/>
    <n v="0"/>
    <n v="0"/>
    <n v="0"/>
    <n v="0"/>
    <n v="2"/>
  </r>
  <r>
    <x v="2"/>
    <x v="52"/>
    <s v="1"/>
    <s v="01"/>
    <s v="15041RESIN041702021"/>
    <s v="21BL000F"/>
    <n v="6836"/>
    <n v="6836"/>
    <n v="6836"/>
    <n v="6836"/>
    <m/>
    <n v="0"/>
    <n v="0"/>
    <n v="0"/>
    <n v="126.4"/>
    <n v="0"/>
    <n v="0"/>
    <n v="0"/>
    <n v="0"/>
    <n v="0"/>
    <n v="126.4"/>
    <n v="2"/>
  </r>
  <r>
    <x v="2"/>
    <x v="52"/>
    <s v="1"/>
    <s v="01"/>
    <s v="15041RESIN041702021"/>
    <s v="21BL000F"/>
    <n v="6837"/>
    <n v="6837"/>
    <n v="6837"/>
    <n v="6837"/>
    <m/>
    <n v="0"/>
    <n v="0"/>
    <n v="0"/>
    <n v="889.5"/>
    <n v="0"/>
    <n v="0"/>
    <n v="0"/>
    <n v="0"/>
    <n v="0"/>
    <n v="889.5"/>
    <n v="2"/>
  </r>
  <r>
    <x v="2"/>
    <x v="52"/>
    <s v="1"/>
    <s v="01"/>
    <s v="15041RESIN041702021"/>
    <s v="21BL000F"/>
    <n v="6838"/>
    <n v="6838"/>
    <n v="6838"/>
    <n v="6838"/>
    <m/>
    <n v="0"/>
    <n v="0"/>
    <n v="0"/>
    <n v="494"/>
    <n v="0"/>
    <n v="0"/>
    <n v="0"/>
    <n v="0"/>
    <n v="0"/>
    <n v="494"/>
    <n v="2"/>
  </r>
  <r>
    <x v="2"/>
    <x v="52"/>
    <s v="1"/>
    <s v="01"/>
    <s v="15041RESIN041702021"/>
    <s v="21BL000F"/>
    <n v="6839"/>
    <n v="6839"/>
    <n v="6839"/>
    <n v="6839"/>
    <m/>
    <n v="0"/>
    <n v="0"/>
    <n v="0"/>
    <n v="40"/>
    <n v="0"/>
    <n v="0"/>
    <n v="0"/>
    <n v="0"/>
    <n v="0"/>
    <n v="40"/>
    <n v="2"/>
  </r>
  <r>
    <x v="2"/>
    <x v="52"/>
    <s v="1"/>
    <s v="01"/>
    <s v="15041RESIN041702021"/>
    <s v="21BL000F"/>
    <n v="6840"/>
    <n v="6840"/>
    <n v="6840"/>
    <n v="6840"/>
    <m/>
    <n v="0"/>
    <n v="0"/>
    <n v="0"/>
    <n v="7.2"/>
    <n v="0"/>
    <n v="0"/>
    <n v="0"/>
    <n v="0"/>
    <n v="0"/>
    <n v="7.2"/>
    <n v="2"/>
  </r>
  <r>
    <x v="2"/>
    <x v="52"/>
    <s v="1"/>
    <s v="01"/>
    <s v="15041RESIN041702021"/>
    <s v="21BL000F"/>
    <n v="6841"/>
    <n v="6841"/>
    <n v="6841"/>
    <n v="6841"/>
    <m/>
    <n v="0"/>
    <n v="0"/>
    <n v="0"/>
    <n v="232.5"/>
    <n v="0"/>
    <n v="0"/>
    <n v="0"/>
    <n v="0"/>
    <n v="0"/>
    <n v="232.5"/>
    <n v="2"/>
  </r>
  <r>
    <x v="2"/>
    <x v="52"/>
    <s v="1"/>
    <s v="01"/>
    <s v="15041RESIN041702021"/>
    <s v="21BL000F"/>
    <n v="6842"/>
    <n v="6842"/>
    <n v="6842"/>
    <n v="6842"/>
    <m/>
    <n v="0"/>
    <n v="0"/>
    <n v="0"/>
    <n v="49.75"/>
    <n v="0"/>
    <n v="0"/>
    <n v="0"/>
    <n v="0"/>
    <n v="0"/>
    <n v="49.75"/>
    <n v="2"/>
  </r>
  <r>
    <x v="2"/>
    <x v="52"/>
    <s v="1"/>
    <s v="01"/>
    <s v="15041RESIN041702021"/>
    <s v="21BL000F"/>
    <n v="6843"/>
    <n v="6843"/>
    <n v="6843"/>
    <n v="6843"/>
    <m/>
    <n v="0"/>
    <n v="0"/>
    <n v="0"/>
    <n v="44.3"/>
    <n v="0"/>
    <n v="0"/>
    <n v="0"/>
    <n v="0"/>
    <n v="0"/>
    <n v="44.3"/>
    <n v="2"/>
  </r>
  <r>
    <x v="2"/>
    <x v="52"/>
    <s v="1"/>
    <s v="01"/>
    <s v="15041RESIN041702021"/>
    <s v="21BL000F"/>
    <n v="6844"/>
    <n v="6844"/>
    <n v="6844"/>
    <n v="6844"/>
    <m/>
    <n v="0"/>
    <n v="0"/>
    <n v="0"/>
    <n v="17.600000000000001"/>
    <n v="0"/>
    <n v="0"/>
    <n v="0"/>
    <n v="0"/>
    <n v="0"/>
    <n v="17.600000000000001"/>
    <n v="2"/>
  </r>
  <r>
    <x v="2"/>
    <x v="52"/>
    <s v="1"/>
    <s v="01"/>
    <s v="15041RESIN041702021"/>
    <s v="21BL000F"/>
    <n v="6845"/>
    <n v="6845"/>
    <n v="6845"/>
    <n v="6845"/>
    <m/>
    <n v="0"/>
    <n v="0"/>
    <n v="0"/>
    <n v="140"/>
    <n v="0"/>
    <n v="0"/>
    <n v="0"/>
    <n v="0"/>
    <n v="0"/>
    <n v="140"/>
    <n v="2"/>
  </r>
  <r>
    <x v="2"/>
    <x v="52"/>
    <s v="1"/>
    <s v="01"/>
    <s v="15041RESIN041702021"/>
    <s v="21BL000F"/>
    <n v="6846"/>
    <n v="6846"/>
    <n v="6846"/>
    <n v="6846"/>
    <m/>
    <n v="0"/>
    <n v="0"/>
    <n v="0"/>
    <n v="304"/>
    <n v="0"/>
    <n v="0"/>
    <n v="0"/>
    <n v="0"/>
    <n v="0"/>
    <n v="304"/>
    <n v="2"/>
  </r>
  <r>
    <x v="2"/>
    <x v="52"/>
    <s v="1"/>
    <s v="01"/>
    <s v="15041RESIN041702021"/>
    <s v="21BL000F"/>
    <n v="6847"/>
    <n v="6847"/>
    <n v="6847"/>
    <n v="6847"/>
    <m/>
    <n v="0"/>
    <n v="0"/>
    <n v="0"/>
    <n v="23.44"/>
    <n v="0"/>
    <n v="0"/>
    <n v="0"/>
    <n v="0"/>
    <n v="0"/>
    <n v="23.44"/>
    <n v="2"/>
  </r>
  <r>
    <x v="2"/>
    <x v="52"/>
    <s v="1"/>
    <s v="01"/>
    <s v="15041RESIN041702021"/>
    <s v="21BL000F"/>
    <n v="6848"/>
    <n v="6848"/>
    <n v="6848"/>
    <n v="6848"/>
    <m/>
    <n v="0"/>
    <n v="0"/>
    <n v="0"/>
    <n v="35"/>
    <n v="0"/>
    <n v="0"/>
    <n v="0"/>
    <n v="0"/>
    <n v="0"/>
    <n v="35"/>
    <n v="2"/>
  </r>
  <r>
    <x v="2"/>
    <x v="53"/>
    <s v="1"/>
    <s v="01"/>
    <s v="15041RESIN041702021"/>
    <s v="21BL000F"/>
    <n v="6849"/>
    <n v="6849"/>
    <n v="6849"/>
    <n v="6849"/>
    <m/>
    <n v="0"/>
    <n v="0"/>
    <n v="0"/>
    <n v="710"/>
    <n v="0"/>
    <n v="0"/>
    <n v="0"/>
    <n v="0"/>
    <n v="0"/>
    <n v="710"/>
    <n v="2"/>
  </r>
  <r>
    <x v="2"/>
    <x v="53"/>
    <s v="1"/>
    <s v="01"/>
    <s v="15041RESIN041702021"/>
    <s v="21BL000F"/>
    <n v="6850"/>
    <n v="6850"/>
    <n v="6850"/>
    <n v="6850"/>
    <m/>
    <n v="0"/>
    <n v="0"/>
    <n v="0"/>
    <n v="617.5"/>
    <n v="0"/>
    <n v="0"/>
    <n v="0"/>
    <n v="0"/>
    <n v="0"/>
    <n v="617.5"/>
    <n v="2"/>
  </r>
  <r>
    <x v="2"/>
    <x v="53"/>
    <s v="1"/>
    <s v="01"/>
    <s v="15041RESIN041702021"/>
    <s v="21BL000F"/>
    <n v="6851"/>
    <n v="6851"/>
    <n v="6851"/>
    <n v="6851"/>
    <m/>
    <n v="0"/>
    <n v="0"/>
    <n v="0"/>
    <n v="257"/>
    <n v="0"/>
    <n v="0"/>
    <n v="0"/>
    <n v="0"/>
    <n v="0"/>
    <n v="257"/>
    <n v="2"/>
  </r>
  <r>
    <x v="2"/>
    <x v="53"/>
    <s v="1"/>
    <s v="01"/>
    <s v="15041RESIN041702021"/>
    <s v="21BL000F"/>
    <n v="6852"/>
    <n v="6852"/>
    <n v="6852"/>
    <n v="6852"/>
    <m/>
    <n v="0"/>
    <n v="0"/>
    <n v="0"/>
    <n v="54"/>
    <n v="0"/>
    <n v="0"/>
    <n v="0"/>
    <n v="0"/>
    <n v="0"/>
    <n v="54"/>
    <n v="2"/>
  </r>
  <r>
    <x v="2"/>
    <x v="53"/>
    <s v="1"/>
    <s v="01"/>
    <s v="15041RESIN041702021"/>
    <s v="21BL000F"/>
    <n v="6853"/>
    <n v="6853"/>
    <n v="6853"/>
    <n v="6853"/>
    <m/>
    <n v="0"/>
    <n v="0"/>
    <n v="0"/>
    <n v="625"/>
    <n v="0"/>
    <n v="0"/>
    <n v="0"/>
    <n v="0"/>
    <n v="0"/>
    <n v="625"/>
    <n v="2"/>
  </r>
  <r>
    <x v="2"/>
    <x v="53"/>
    <s v="1"/>
    <s v="01"/>
    <s v="15041RESIN041702021"/>
    <s v="21BL000F"/>
    <n v="6854"/>
    <n v="6854"/>
    <n v="6854"/>
    <n v="6854"/>
    <m/>
    <n v="0"/>
    <n v="0"/>
    <n v="0"/>
    <n v="838.5"/>
    <n v="0"/>
    <n v="0"/>
    <n v="0"/>
    <n v="0"/>
    <n v="0"/>
    <n v="838.5"/>
    <n v="2"/>
  </r>
  <r>
    <x v="2"/>
    <x v="53"/>
    <s v="1"/>
    <s v="01"/>
    <s v="15041RESIN041702021"/>
    <s v="21BL000F"/>
    <n v="6855"/>
    <n v="6855"/>
    <n v="6855"/>
    <n v="6855"/>
    <m/>
    <n v="0"/>
    <n v="0"/>
    <n v="0"/>
    <n v="227.5"/>
    <n v="0"/>
    <n v="0"/>
    <n v="0"/>
    <n v="0"/>
    <n v="0"/>
    <n v="227.5"/>
    <n v="2"/>
  </r>
  <r>
    <x v="2"/>
    <x v="53"/>
    <s v="1"/>
    <s v="01"/>
    <s v="15041RESIN041702021"/>
    <s v="21BL000F"/>
    <n v="6856"/>
    <n v="6856"/>
    <n v="6856"/>
    <n v="6856"/>
    <m/>
    <n v="0"/>
    <n v="0"/>
    <n v="0"/>
    <n v="41.5"/>
    <n v="0"/>
    <n v="0"/>
    <n v="0"/>
    <n v="0"/>
    <n v="0"/>
    <n v="41.5"/>
    <n v="2"/>
  </r>
  <r>
    <x v="2"/>
    <x v="53"/>
    <s v="1"/>
    <s v="01"/>
    <s v="15041RESIN041702021"/>
    <s v="21BL000F"/>
    <n v="6857"/>
    <n v="6857"/>
    <n v="6857"/>
    <n v="6857"/>
    <m/>
    <n v="0"/>
    <n v="0"/>
    <n v="0"/>
    <n v="87.8"/>
    <n v="0"/>
    <n v="0"/>
    <n v="0"/>
    <n v="0"/>
    <n v="0"/>
    <n v="87.8"/>
    <n v="2"/>
  </r>
  <r>
    <x v="2"/>
    <x v="53"/>
    <s v="1"/>
    <s v="01"/>
    <s v="15041RESIN041702021"/>
    <s v="21BL000F"/>
    <n v="6858"/>
    <n v="6858"/>
    <n v="6858"/>
    <n v="6858"/>
    <m/>
    <n v="0"/>
    <n v="0"/>
    <n v="0"/>
    <n v="133.5"/>
    <n v="0"/>
    <n v="0"/>
    <n v="0"/>
    <n v="0"/>
    <n v="0"/>
    <n v="133.5"/>
    <n v="2"/>
  </r>
  <r>
    <x v="2"/>
    <x v="53"/>
    <s v="1"/>
    <s v="01"/>
    <s v="15041RESIN041702021"/>
    <s v="21BL000F"/>
    <n v="6859"/>
    <n v="6859"/>
    <n v="6859"/>
    <n v="6859"/>
    <m/>
    <n v="0"/>
    <n v="0"/>
    <n v="0"/>
    <n v="3.44"/>
    <n v="0"/>
    <n v="0"/>
    <n v="0"/>
    <n v="0"/>
    <n v="0"/>
    <n v="3.44"/>
    <n v="2"/>
  </r>
  <r>
    <x v="2"/>
    <x v="53"/>
    <s v="1"/>
    <s v="01"/>
    <s v="15041RESIN041702021"/>
    <s v="21BL000F"/>
    <n v="6860"/>
    <n v="6860"/>
    <n v="6860"/>
    <n v="6860"/>
    <m/>
    <n v="0"/>
    <n v="0"/>
    <n v="0"/>
    <n v="13.8"/>
    <n v="0"/>
    <n v="0"/>
    <n v="0"/>
    <n v="0"/>
    <n v="0"/>
    <n v="13.8"/>
    <n v="2"/>
  </r>
  <r>
    <x v="2"/>
    <x v="53"/>
    <s v="1"/>
    <s v="01"/>
    <s v="15041RESIN041702021"/>
    <s v="21BL000F"/>
    <n v="6861"/>
    <n v="6861"/>
    <n v="6861"/>
    <n v="6861"/>
    <m/>
    <n v="0"/>
    <n v="0"/>
    <n v="0"/>
    <n v="61.92"/>
    <n v="0"/>
    <n v="0"/>
    <n v="0"/>
    <n v="0"/>
    <n v="0"/>
    <n v="61.92"/>
    <n v="2"/>
  </r>
  <r>
    <x v="2"/>
    <x v="53"/>
    <s v="1"/>
    <s v="01"/>
    <s v="15041RESIN041702021"/>
    <s v="21BL000F"/>
    <n v="6862"/>
    <n v="6862"/>
    <n v="6862"/>
    <n v="6862"/>
    <m/>
    <n v="0"/>
    <n v="0"/>
    <n v="0"/>
    <n v="200"/>
    <n v="0"/>
    <n v="0"/>
    <n v="0"/>
    <n v="0"/>
    <n v="0"/>
    <n v="200"/>
    <n v="2"/>
  </r>
  <r>
    <x v="2"/>
    <x v="53"/>
    <s v="1"/>
    <s v="01"/>
    <s v="15041RESIN041702021"/>
    <s v="21BL000F"/>
    <n v="6863"/>
    <n v="6863"/>
    <n v="6863"/>
    <n v="6863"/>
    <m/>
    <n v="0"/>
    <n v="0"/>
    <n v="0"/>
    <n v="255"/>
    <n v="0"/>
    <n v="0"/>
    <n v="0"/>
    <n v="0"/>
    <n v="0"/>
    <n v="255"/>
    <n v="2"/>
  </r>
  <r>
    <x v="2"/>
    <x v="53"/>
    <s v="1"/>
    <s v="01"/>
    <s v="15041RESIN041702021"/>
    <s v="21BL000F"/>
    <n v="6864"/>
    <n v="6864"/>
    <n v="6864"/>
    <n v="6864"/>
    <m/>
    <n v="0"/>
    <n v="0"/>
    <n v="0"/>
    <n v="6.8"/>
    <n v="0"/>
    <n v="0"/>
    <n v="0"/>
    <n v="0"/>
    <n v="0"/>
    <n v="6.8"/>
    <n v="2"/>
  </r>
  <r>
    <x v="2"/>
    <x v="53"/>
    <s v="1"/>
    <s v="01"/>
    <s v="15041RESIN041702021"/>
    <s v="21BL000F"/>
    <n v="6865"/>
    <n v="6865"/>
    <n v="6865"/>
    <n v="6865"/>
    <m/>
    <n v="0"/>
    <n v="0"/>
    <n v="0"/>
    <n v="27"/>
    <n v="0"/>
    <n v="0"/>
    <n v="0"/>
    <n v="0"/>
    <n v="0"/>
    <n v="27"/>
    <n v="2"/>
  </r>
  <r>
    <x v="2"/>
    <x v="53"/>
    <s v="1"/>
    <s v="01"/>
    <s v="15041RESIN041702021"/>
    <s v="21BL000F"/>
    <n v="6866"/>
    <n v="6866"/>
    <n v="6866"/>
    <n v="6866"/>
    <m/>
    <n v="0"/>
    <n v="0"/>
    <n v="0"/>
    <n v="535.5"/>
    <n v="0"/>
    <n v="0"/>
    <n v="0"/>
    <n v="0"/>
    <n v="0"/>
    <n v="535.5"/>
    <n v="2"/>
  </r>
  <r>
    <x v="2"/>
    <x v="53"/>
    <s v="1"/>
    <s v="01"/>
    <s v="15041RESIN041702021"/>
    <s v="21BL000F"/>
    <n v="6867"/>
    <n v="6867"/>
    <n v="6867"/>
    <n v="6867"/>
    <m/>
    <n v="0"/>
    <n v="0"/>
    <n v="0"/>
    <n v="33.75"/>
    <n v="0"/>
    <n v="0"/>
    <n v="0"/>
    <n v="0"/>
    <n v="0"/>
    <n v="33.75"/>
    <n v="2"/>
  </r>
  <r>
    <x v="2"/>
    <x v="53"/>
    <s v="1"/>
    <s v="01"/>
    <s v="15041RESIN041702021"/>
    <s v="21BL000F"/>
    <n v="6868"/>
    <n v="6868"/>
    <n v="6868"/>
    <n v="6868"/>
    <m/>
    <n v="0"/>
    <n v="0"/>
    <n v="0"/>
    <n v="452"/>
    <n v="0"/>
    <n v="0"/>
    <n v="0"/>
    <n v="0"/>
    <n v="0"/>
    <n v="452"/>
    <n v="2"/>
  </r>
  <r>
    <x v="2"/>
    <x v="53"/>
    <s v="1"/>
    <s v="01"/>
    <s v="15041RESIN041702021"/>
    <s v="21BL000F"/>
    <n v="6869"/>
    <n v="6869"/>
    <n v="6869"/>
    <n v="6869"/>
    <m/>
    <n v="0"/>
    <n v="0"/>
    <n v="0"/>
    <n v="25.5"/>
    <n v="0"/>
    <n v="0"/>
    <n v="0"/>
    <n v="0"/>
    <n v="0"/>
    <n v="25.5"/>
    <n v="2"/>
  </r>
  <r>
    <x v="2"/>
    <x v="53"/>
    <s v="1"/>
    <s v="01"/>
    <s v="15041RESIN041702021"/>
    <s v="21BL000F"/>
    <n v="6870"/>
    <n v="6870"/>
    <n v="6870"/>
    <n v="6870"/>
    <m/>
    <n v="0"/>
    <n v="0"/>
    <n v="0"/>
    <n v="593"/>
    <n v="0"/>
    <n v="0"/>
    <n v="0"/>
    <n v="0"/>
    <n v="0"/>
    <n v="593"/>
    <n v="2"/>
  </r>
  <r>
    <x v="2"/>
    <x v="53"/>
    <s v="1"/>
    <s v="01"/>
    <s v="15041RESIN041702021"/>
    <s v="21BL000F"/>
    <n v="6871"/>
    <n v="6871"/>
    <n v="6871"/>
    <n v="6871"/>
    <m/>
    <n v="0"/>
    <n v="0"/>
    <n v="0"/>
    <n v="31.2"/>
    <n v="0"/>
    <n v="0"/>
    <n v="0"/>
    <n v="0"/>
    <n v="0"/>
    <n v="31.2"/>
    <n v="2"/>
  </r>
  <r>
    <x v="2"/>
    <x v="53"/>
    <s v="1"/>
    <s v="01"/>
    <s v="15041RESIN041702021"/>
    <s v="21BL000F"/>
    <n v="6872"/>
    <n v="6872"/>
    <n v="6872"/>
    <n v="6872"/>
    <m/>
    <n v="0"/>
    <n v="0"/>
    <n v="0"/>
    <n v="4.8"/>
    <n v="0"/>
    <n v="0"/>
    <n v="0"/>
    <n v="0"/>
    <n v="0"/>
    <n v="4.8"/>
    <n v="2"/>
  </r>
  <r>
    <x v="2"/>
    <x v="53"/>
    <s v="1"/>
    <s v="01"/>
    <s v="15041RESIN041702021"/>
    <s v="21BL000F"/>
    <n v="6873"/>
    <n v="6873"/>
    <n v="6873"/>
    <n v="6873"/>
    <m/>
    <n v="0"/>
    <n v="0"/>
    <n v="0"/>
    <n v="529"/>
    <n v="0"/>
    <n v="0"/>
    <n v="0"/>
    <n v="0"/>
    <n v="0"/>
    <n v="529"/>
    <n v="2"/>
  </r>
  <r>
    <x v="2"/>
    <x v="53"/>
    <s v="1"/>
    <s v="01"/>
    <s v="15041RESIN041702021"/>
    <s v="21BL000F"/>
    <n v="6874"/>
    <n v="6874"/>
    <n v="6874"/>
    <n v="6874"/>
    <m/>
    <n v="0"/>
    <n v="0"/>
    <n v="0"/>
    <n v="72"/>
    <n v="0"/>
    <n v="0"/>
    <n v="0"/>
    <n v="0"/>
    <n v="0"/>
    <n v="72"/>
    <n v="2"/>
  </r>
  <r>
    <x v="2"/>
    <x v="53"/>
    <s v="1"/>
    <s v="01"/>
    <s v="15041RESIN041702021"/>
    <s v="21BL000F"/>
    <n v="6875"/>
    <n v="6875"/>
    <n v="6875"/>
    <n v="6875"/>
    <m/>
    <n v="0"/>
    <n v="0"/>
    <n v="0"/>
    <n v="46"/>
    <n v="0"/>
    <n v="0"/>
    <n v="0"/>
    <n v="0"/>
    <n v="0"/>
    <n v="46"/>
    <n v="2"/>
  </r>
  <r>
    <x v="2"/>
    <x v="53"/>
    <s v="1"/>
    <s v="01"/>
    <s v="15041RESIN041702021"/>
    <s v="21BL000F"/>
    <n v="6876"/>
    <n v="6876"/>
    <n v="6876"/>
    <n v="6876"/>
    <m/>
    <n v="0"/>
    <n v="0"/>
    <n v="0"/>
    <n v="478.8"/>
    <n v="0"/>
    <n v="0"/>
    <n v="0"/>
    <n v="0"/>
    <n v="0"/>
    <n v="478.8"/>
    <n v="2"/>
  </r>
  <r>
    <x v="2"/>
    <x v="53"/>
    <s v="1"/>
    <s v="01"/>
    <s v="15041RESIN041702021"/>
    <s v="21BL000F"/>
    <n v="6877"/>
    <n v="6877"/>
    <n v="6877"/>
    <n v="6877"/>
    <m/>
    <n v="0"/>
    <n v="0"/>
    <n v="0"/>
    <n v="724"/>
    <n v="0"/>
    <n v="0"/>
    <n v="0"/>
    <n v="0"/>
    <n v="0"/>
    <n v="724"/>
    <n v="2"/>
  </r>
  <r>
    <x v="2"/>
    <x v="53"/>
    <s v="1"/>
    <s v="01"/>
    <s v="15041RESIN041702021"/>
    <s v="21BL000F"/>
    <n v="6878"/>
    <n v="6878"/>
    <n v="6878"/>
    <n v="6878"/>
    <m/>
    <n v="0"/>
    <n v="0"/>
    <n v="0"/>
    <n v="568"/>
    <n v="0"/>
    <n v="0"/>
    <n v="0"/>
    <n v="0"/>
    <n v="0"/>
    <n v="568"/>
    <n v="2"/>
  </r>
  <r>
    <x v="2"/>
    <x v="53"/>
    <s v="1"/>
    <s v="01"/>
    <s v="15041RESIN041702021"/>
    <s v="21BL000F"/>
    <n v="6879"/>
    <n v="6879"/>
    <n v="6879"/>
    <n v="6879"/>
    <m/>
    <n v="0"/>
    <n v="0"/>
    <n v="0"/>
    <n v="55.2"/>
    <n v="0"/>
    <n v="0"/>
    <n v="0"/>
    <n v="0"/>
    <n v="0"/>
    <n v="55.2"/>
    <n v="2"/>
  </r>
  <r>
    <x v="2"/>
    <x v="53"/>
    <s v="1"/>
    <s v="01"/>
    <s v="15041RESIN041702021"/>
    <s v="21BL000F"/>
    <n v="6880"/>
    <n v="6880"/>
    <n v="6880"/>
    <n v="6880"/>
    <m/>
    <n v="0"/>
    <n v="0"/>
    <n v="0"/>
    <n v="600.6"/>
    <n v="0"/>
    <n v="0"/>
    <n v="0"/>
    <n v="0"/>
    <n v="0"/>
    <n v="600.6"/>
    <n v="2"/>
  </r>
  <r>
    <x v="2"/>
    <x v="53"/>
    <s v="1"/>
    <s v="01"/>
    <s v="15041RESIN041702021"/>
    <s v="21BL000F"/>
    <n v="6881"/>
    <n v="6881"/>
    <n v="6881"/>
    <n v="6881"/>
    <m/>
    <n v="0"/>
    <n v="0"/>
    <n v="0"/>
    <n v="50"/>
    <n v="0"/>
    <n v="0"/>
    <n v="0"/>
    <n v="0"/>
    <n v="0"/>
    <n v="50"/>
    <n v="2"/>
  </r>
  <r>
    <x v="2"/>
    <x v="53"/>
    <s v="1"/>
    <s v="01"/>
    <s v="15041RESIN041702021"/>
    <s v="21BL000F"/>
    <n v="6882"/>
    <n v="6882"/>
    <n v="6882"/>
    <n v="6882"/>
    <m/>
    <n v="0"/>
    <n v="0"/>
    <n v="0"/>
    <n v="163.5"/>
    <n v="0"/>
    <n v="0"/>
    <n v="0"/>
    <n v="0"/>
    <n v="0"/>
    <n v="163.5"/>
    <n v="2"/>
  </r>
  <r>
    <x v="2"/>
    <x v="53"/>
    <s v="1"/>
    <s v="01"/>
    <s v="15041RESIN041702021"/>
    <s v="21BL000F"/>
    <n v="6883"/>
    <n v="6883"/>
    <n v="6883"/>
    <n v="6883"/>
    <m/>
    <n v="0"/>
    <n v="0"/>
    <n v="0"/>
    <n v="35"/>
    <n v="0"/>
    <n v="0"/>
    <n v="0"/>
    <n v="0"/>
    <n v="0"/>
    <n v="35"/>
    <n v="2"/>
  </r>
  <r>
    <x v="2"/>
    <x v="53"/>
    <s v="1"/>
    <s v="01"/>
    <s v="15041RESIN041702021"/>
    <s v="21BL000F"/>
    <n v="6884"/>
    <n v="6884"/>
    <n v="6884"/>
    <n v="6884"/>
    <m/>
    <n v="0"/>
    <n v="0"/>
    <n v="0"/>
    <n v="18.72"/>
    <n v="0"/>
    <n v="0"/>
    <n v="0"/>
    <n v="0"/>
    <n v="0"/>
    <n v="18.72"/>
    <n v="2"/>
  </r>
  <r>
    <x v="2"/>
    <x v="53"/>
    <s v="1"/>
    <s v="01"/>
    <s v="15041RESIN041702021"/>
    <s v="21BL000F"/>
    <n v="6885"/>
    <n v="6885"/>
    <n v="6885"/>
    <n v="6885"/>
    <m/>
    <n v="0"/>
    <n v="0"/>
    <n v="0"/>
    <n v="0"/>
    <n v="0"/>
    <n v="0"/>
    <n v="0"/>
    <n v="0"/>
    <n v="0"/>
    <n v="0"/>
    <n v="2"/>
  </r>
  <r>
    <x v="2"/>
    <x v="54"/>
    <s v="1"/>
    <s v="01"/>
    <s v="15041RESIN041702021"/>
    <s v="21BL000F"/>
    <n v="6886"/>
    <n v="6886"/>
    <n v="6886"/>
    <n v="6886"/>
    <m/>
    <n v="0"/>
    <n v="0"/>
    <n v="0"/>
    <n v="40.75"/>
    <n v="0"/>
    <n v="0"/>
    <n v="0"/>
    <n v="0"/>
    <n v="0"/>
    <n v="40.75"/>
    <n v="2"/>
  </r>
  <r>
    <x v="2"/>
    <x v="54"/>
    <s v="1"/>
    <s v="01"/>
    <s v="15041RESIN041702021"/>
    <s v="21BL000F"/>
    <n v="6887"/>
    <n v="6887"/>
    <n v="6887"/>
    <n v="6887"/>
    <m/>
    <n v="0"/>
    <n v="0"/>
    <n v="0"/>
    <n v="599.5"/>
    <n v="0"/>
    <n v="0"/>
    <n v="0"/>
    <n v="0"/>
    <n v="0"/>
    <n v="599.5"/>
    <n v="2"/>
  </r>
  <r>
    <x v="2"/>
    <x v="54"/>
    <s v="1"/>
    <s v="01"/>
    <s v="15041RESIN041702021"/>
    <s v="21BL000F"/>
    <n v="6888"/>
    <n v="6888"/>
    <n v="6888"/>
    <n v="6888"/>
    <m/>
    <n v="0"/>
    <n v="0"/>
    <n v="0"/>
    <n v="616"/>
    <n v="0"/>
    <n v="0"/>
    <n v="0"/>
    <n v="0"/>
    <n v="0"/>
    <n v="616"/>
    <n v="2"/>
  </r>
  <r>
    <x v="2"/>
    <x v="54"/>
    <s v="1"/>
    <s v="01"/>
    <s v="15041RESIN041702021"/>
    <s v="21BL000F"/>
    <n v="6889"/>
    <n v="6889"/>
    <n v="6889"/>
    <n v="6889"/>
    <m/>
    <n v="0"/>
    <n v="0"/>
    <n v="0"/>
    <n v="582.5"/>
    <n v="0"/>
    <n v="0"/>
    <n v="0"/>
    <n v="0"/>
    <n v="0"/>
    <n v="582.5"/>
    <n v="2"/>
  </r>
  <r>
    <x v="2"/>
    <x v="54"/>
    <s v="1"/>
    <s v="01"/>
    <s v="15041RESIN041702021"/>
    <s v="21BL000F"/>
    <n v="6890"/>
    <n v="6890"/>
    <n v="6890"/>
    <n v="6890"/>
    <m/>
    <n v="0"/>
    <n v="0"/>
    <n v="0"/>
    <n v="489.6"/>
    <n v="0"/>
    <n v="0"/>
    <n v="0"/>
    <n v="0"/>
    <n v="0"/>
    <n v="489.6"/>
    <n v="2"/>
  </r>
  <r>
    <x v="2"/>
    <x v="54"/>
    <s v="1"/>
    <s v="01"/>
    <s v="15041RESIN041702021"/>
    <s v="21BL000F"/>
    <n v="6891"/>
    <n v="6891"/>
    <n v="6891"/>
    <n v="6891"/>
    <m/>
    <n v="0"/>
    <n v="0"/>
    <n v="0"/>
    <n v="500.3"/>
    <n v="0"/>
    <n v="0"/>
    <n v="0"/>
    <n v="0"/>
    <n v="0"/>
    <n v="500.3"/>
    <n v="2"/>
  </r>
  <r>
    <x v="2"/>
    <x v="54"/>
    <s v="1"/>
    <s v="01"/>
    <s v="15041RESIN041702021"/>
    <s v="21BL000F"/>
    <n v="6892"/>
    <n v="6892"/>
    <n v="6892"/>
    <n v="6892"/>
    <m/>
    <n v="0"/>
    <n v="0"/>
    <n v="0"/>
    <n v="36.950000000000003"/>
    <n v="0"/>
    <n v="0"/>
    <n v="0"/>
    <n v="0"/>
    <n v="0"/>
    <n v="36.950000000000003"/>
    <n v="2"/>
  </r>
  <r>
    <x v="2"/>
    <x v="54"/>
    <s v="1"/>
    <s v="01"/>
    <s v="15041RESIN041702021"/>
    <s v="21BL000F"/>
    <n v="6893"/>
    <n v="6893"/>
    <n v="6893"/>
    <n v="6893"/>
    <m/>
    <n v="0"/>
    <n v="0"/>
    <n v="0"/>
    <n v="18"/>
    <n v="0"/>
    <n v="0"/>
    <n v="0"/>
    <n v="0"/>
    <n v="0"/>
    <n v="18"/>
    <n v="2"/>
  </r>
  <r>
    <x v="2"/>
    <x v="54"/>
    <s v="1"/>
    <s v="01"/>
    <s v="15041RESIN041702021"/>
    <s v="21BL000F"/>
    <n v="6894"/>
    <n v="6894"/>
    <n v="6894"/>
    <n v="6894"/>
    <m/>
    <n v="0"/>
    <n v="0"/>
    <n v="0"/>
    <n v="96.8"/>
    <n v="0"/>
    <n v="0"/>
    <n v="0"/>
    <n v="0"/>
    <n v="0"/>
    <n v="96.8"/>
    <n v="2"/>
  </r>
  <r>
    <x v="2"/>
    <x v="54"/>
    <s v="1"/>
    <s v="01"/>
    <s v="15041RESIN041702021"/>
    <s v="21BL000F"/>
    <n v="6895"/>
    <n v="6895"/>
    <n v="6895"/>
    <n v="6895"/>
    <m/>
    <n v="0"/>
    <n v="0"/>
    <n v="0"/>
    <n v="13.5"/>
    <n v="0"/>
    <n v="0"/>
    <n v="0"/>
    <n v="0"/>
    <n v="0"/>
    <n v="13.5"/>
    <n v="2"/>
  </r>
  <r>
    <x v="2"/>
    <x v="54"/>
    <s v="1"/>
    <s v="01"/>
    <s v="15041RESIN041702021"/>
    <s v="21BL000F"/>
    <n v="6896"/>
    <n v="6896"/>
    <n v="6896"/>
    <n v="6896"/>
    <m/>
    <n v="0"/>
    <n v="0"/>
    <n v="0"/>
    <n v="513"/>
    <n v="0"/>
    <n v="0"/>
    <n v="0"/>
    <n v="0"/>
    <n v="0"/>
    <n v="513"/>
    <n v="2"/>
  </r>
  <r>
    <x v="2"/>
    <x v="54"/>
    <s v="1"/>
    <s v="01"/>
    <s v="15041RESIN041702021"/>
    <s v="21BL000F"/>
    <n v="6897"/>
    <n v="6897"/>
    <n v="6897"/>
    <n v="6897"/>
    <m/>
    <n v="0"/>
    <n v="0"/>
    <n v="0"/>
    <n v="100"/>
    <n v="0"/>
    <n v="0"/>
    <n v="0"/>
    <n v="0"/>
    <n v="0"/>
    <n v="100"/>
    <n v="2"/>
  </r>
  <r>
    <x v="2"/>
    <x v="54"/>
    <s v="1"/>
    <s v="01"/>
    <s v="15041RESIN041702021"/>
    <s v="21BL000F"/>
    <n v="6898"/>
    <n v="6898"/>
    <n v="6898"/>
    <n v="6898"/>
    <m/>
    <n v="0"/>
    <n v="0"/>
    <n v="0"/>
    <n v="12"/>
    <n v="0"/>
    <n v="0"/>
    <n v="0"/>
    <n v="0"/>
    <n v="0"/>
    <n v="12"/>
    <n v="2"/>
  </r>
  <r>
    <x v="2"/>
    <x v="54"/>
    <s v="1"/>
    <s v="01"/>
    <s v="15041RESIN041702021"/>
    <s v="21BL000F"/>
    <n v="6899"/>
    <n v="6899"/>
    <n v="6899"/>
    <n v="6899"/>
    <m/>
    <n v="0"/>
    <n v="0"/>
    <n v="0"/>
    <n v="157.5"/>
    <n v="0"/>
    <n v="0"/>
    <n v="0"/>
    <n v="0"/>
    <n v="0"/>
    <n v="157.5"/>
    <n v="2"/>
  </r>
  <r>
    <x v="2"/>
    <x v="54"/>
    <s v="1"/>
    <s v="01"/>
    <s v="15041RESIN041702021"/>
    <s v="21BL000F"/>
    <n v="6900"/>
    <n v="6900"/>
    <n v="6900"/>
    <n v="6900"/>
    <m/>
    <n v="0"/>
    <n v="0"/>
    <n v="0"/>
    <n v="422.5"/>
    <n v="0"/>
    <n v="0"/>
    <n v="0"/>
    <n v="0"/>
    <n v="0"/>
    <n v="422.5"/>
    <n v="2"/>
  </r>
  <r>
    <x v="2"/>
    <x v="54"/>
    <s v="1"/>
    <s v="01"/>
    <s v="15041RESIN041702021"/>
    <s v="21BL000F"/>
    <n v="6901"/>
    <n v="6901"/>
    <n v="6901"/>
    <n v="6901"/>
    <m/>
    <n v="0"/>
    <n v="0"/>
    <n v="0"/>
    <n v="20"/>
    <n v="0"/>
    <n v="0"/>
    <n v="0"/>
    <n v="0"/>
    <n v="0"/>
    <n v="20"/>
    <n v="2"/>
  </r>
  <r>
    <x v="2"/>
    <x v="54"/>
    <s v="1"/>
    <s v="01"/>
    <s v="15041RESIN041702021"/>
    <s v="21BL000F"/>
    <n v="6902"/>
    <n v="6902"/>
    <n v="6902"/>
    <n v="6902"/>
    <m/>
    <n v="0"/>
    <n v="0"/>
    <n v="0"/>
    <n v="572"/>
    <n v="0"/>
    <n v="0"/>
    <n v="0"/>
    <n v="0"/>
    <n v="0"/>
    <n v="572"/>
    <n v="2"/>
  </r>
  <r>
    <x v="2"/>
    <x v="54"/>
    <s v="1"/>
    <s v="01"/>
    <s v="15041RESIN041702021"/>
    <s v="21BL000F"/>
    <n v="6903"/>
    <n v="6903"/>
    <n v="6903"/>
    <n v="6903"/>
    <m/>
    <n v="0"/>
    <n v="0"/>
    <n v="0"/>
    <n v="486.3"/>
    <n v="0"/>
    <n v="0"/>
    <n v="0"/>
    <n v="0"/>
    <n v="0"/>
    <n v="486.3"/>
    <n v="2"/>
  </r>
  <r>
    <x v="2"/>
    <x v="54"/>
    <s v="1"/>
    <s v="01"/>
    <s v="15041RESIN041702021"/>
    <s v="21BL000F"/>
    <n v="6904"/>
    <n v="6904"/>
    <n v="6904"/>
    <n v="6904"/>
    <m/>
    <n v="0"/>
    <n v="0"/>
    <n v="0"/>
    <n v="69"/>
    <n v="0"/>
    <n v="0"/>
    <n v="0"/>
    <n v="0"/>
    <n v="0"/>
    <n v="69"/>
    <n v="2"/>
  </r>
  <r>
    <x v="2"/>
    <x v="54"/>
    <s v="1"/>
    <s v="01"/>
    <s v="15041RESIN041702021"/>
    <s v="21BL000F"/>
    <n v="6905"/>
    <n v="6905"/>
    <n v="6905"/>
    <n v="6905"/>
    <m/>
    <n v="0"/>
    <n v="0"/>
    <n v="0"/>
    <n v="15"/>
    <n v="0"/>
    <n v="0"/>
    <n v="0"/>
    <n v="0"/>
    <n v="0"/>
    <n v="15"/>
    <n v="2"/>
  </r>
  <r>
    <x v="2"/>
    <x v="54"/>
    <s v="1"/>
    <s v="01"/>
    <s v="15041RESIN041702021"/>
    <s v="21BL000F"/>
    <n v="6906"/>
    <n v="6906"/>
    <n v="6906"/>
    <n v="6906"/>
    <m/>
    <n v="0"/>
    <n v="0"/>
    <n v="0"/>
    <n v="146"/>
    <n v="0"/>
    <n v="0"/>
    <n v="0"/>
    <n v="0"/>
    <n v="0"/>
    <n v="146"/>
    <n v="2"/>
  </r>
  <r>
    <x v="2"/>
    <x v="54"/>
    <s v="1"/>
    <s v="01"/>
    <s v="15041RESIN041702021"/>
    <s v="21BL000F"/>
    <n v="6907"/>
    <n v="6907"/>
    <n v="6907"/>
    <n v="6907"/>
    <m/>
    <n v="0"/>
    <n v="0"/>
    <n v="0"/>
    <n v="117"/>
    <n v="0"/>
    <n v="0"/>
    <n v="0"/>
    <n v="0"/>
    <n v="0"/>
    <n v="117"/>
    <n v="2"/>
  </r>
  <r>
    <x v="2"/>
    <x v="54"/>
    <s v="1"/>
    <s v="01"/>
    <s v="15041RESIN041702021"/>
    <s v="21BL000F"/>
    <n v="6908"/>
    <n v="6908"/>
    <n v="6908"/>
    <n v="6908"/>
    <m/>
    <n v="0"/>
    <n v="0"/>
    <n v="0"/>
    <n v="574"/>
    <n v="0"/>
    <n v="0"/>
    <n v="0"/>
    <n v="0"/>
    <n v="0"/>
    <n v="574"/>
    <n v="2"/>
  </r>
  <r>
    <x v="2"/>
    <x v="54"/>
    <s v="1"/>
    <s v="01"/>
    <s v="15041RESIN041702021"/>
    <s v="21BL000F"/>
    <n v="6909"/>
    <n v="6909"/>
    <n v="6909"/>
    <n v="6909"/>
    <m/>
    <n v="0"/>
    <n v="0"/>
    <n v="0"/>
    <n v="77"/>
    <n v="0"/>
    <n v="0"/>
    <n v="0"/>
    <n v="0"/>
    <n v="0"/>
    <n v="77"/>
    <n v="2"/>
  </r>
  <r>
    <x v="2"/>
    <x v="54"/>
    <s v="1"/>
    <s v="01"/>
    <s v="15041RESIN041702021"/>
    <s v="21BL000F"/>
    <n v="6910"/>
    <n v="6910"/>
    <n v="6910"/>
    <n v="6910"/>
    <m/>
    <n v="0"/>
    <n v="0"/>
    <n v="0"/>
    <n v="25"/>
    <n v="0"/>
    <n v="0"/>
    <n v="0"/>
    <n v="0"/>
    <n v="0"/>
    <n v="25"/>
    <n v="2"/>
  </r>
  <r>
    <x v="2"/>
    <x v="55"/>
    <s v="1"/>
    <s v="01"/>
    <s v="15041RESIN041702021"/>
    <s v="21BL000F"/>
    <n v="6911"/>
    <n v="6911"/>
    <n v="6911"/>
    <n v="6911"/>
    <m/>
    <n v="0"/>
    <n v="0"/>
    <n v="0"/>
    <n v="739"/>
    <n v="0"/>
    <n v="0"/>
    <n v="0"/>
    <n v="0"/>
    <n v="0"/>
    <n v="739"/>
    <n v="2"/>
  </r>
  <r>
    <x v="2"/>
    <x v="55"/>
    <s v="1"/>
    <s v="01"/>
    <s v="15041RESIN041702021"/>
    <s v="21BL000F"/>
    <n v="6912"/>
    <n v="6912"/>
    <n v="6912"/>
    <n v="6912"/>
    <m/>
    <n v="0"/>
    <n v="0"/>
    <n v="0"/>
    <n v="645"/>
    <n v="0"/>
    <n v="0"/>
    <n v="0"/>
    <n v="0"/>
    <n v="0"/>
    <n v="645"/>
    <n v="2"/>
  </r>
  <r>
    <x v="2"/>
    <x v="55"/>
    <s v="1"/>
    <s v="01"/>
    <s v="15041RESIN041702021"/>
    <s v="21BL000F"/>
    <n v="6913"/>
    <n v="6913"/>
    <n v="6913"/>
    <n v="6913"/>
    <m/>
    <n v="0"/>
    <n v="0"/>
    <n v="0"/>
    <n v="562"/>
    <n v="0"/>
    <n v="0"/>
    <n v="0"/>
    <n v="0"/>
    <n v="0"/>
    <n v="562"/>
    <n v="2"/>
  </r>
  <r>
    <x v="2"/>
    <x v="55"/>
    <s v="1"/>
    <s v="01"/>
    <s v="15041RESIN041702021"/>
    <s v="21BL000F"/>
    <n v="6914"/>
    <n v="6914"/>
    <n v="6914"/>
    <n v="6914"/>
    <m/>
    <n v="0"/>
    <n v="0"/>
    <n v="0"/>
    <n v="80"/>
    <n v="0"/>
    <n v="0"/>
    <n v="0"/>
    <n v="0"/>
    <n v="0"/>
    <n v="80"/>
    <n v="2"/>
  </r>
  <r>
    <x v="2"/>
    <x v="55"/>
    <s v="1"/>
    <s v="01"/>
    <s v="15041RESIN041702021"/>
    <s v="21BL000F"/>
    <n v="6915"/>
    <n v="6915"/>
    <n v="6915"/>
    <n v="6915"/>
    <m/>
    <n v="0"/>
    <n v="0"/>
    <n v="0"/>
    <n v="135"/>
    <n v="0"/>
    <n v="0"/>
    <n v="0"/>
    <n v="0"/>
    <n v="0"/>
    <n v="135"/>
    <n v="2"/>
  </r>
  <r>
    <x v="2"/>
    <x v="55"/>
    <s v="1"/>
    <s v="01"/>
    <s v="15041RESIN041702021"/>
    <s v="21BL000F"/>
    <n v="6916"/>
    <n v="6916"/>
    <n v="6916"/>
    <n v="6916"/>
    <m/>
    <n v="0"/>
    <n v="0"/>
    <n v="0"/>
    <n v="528"/>
    <n v="0"/>
    <n v="0"/>
    <n v="0"/>
    <n v="0"/>
    <n v="0"/>
    <n v="528"/>
    <n v="2"/>
  </r>
  <r>
    <x v="2"/>
    <x v="55"/>
    <s v="1"/>
    <s v="01"/>
    <s v="15041RESIN041702021"/>
    <s v="21BL000F"/>
    <n v="6917"/>
    <n v="6917"/>
    <n v="6917"/>
    <n v="6917"/>
    <m/>
    <n v="0"/>
    <n v="0"/>
    <n v="0"/>
    <n v="67.2"/>
    <n v="0"/>
    <n v="0"/>
    <n v="0"/>
    <n v="0"/>
    <n v="0"/>
    <n v="67.2"/>
    <n v="2"/>
  </r>
  <r>
    <x v="2"/>
    <x v="55"/>
    <s v="1"/>
    <s v="01"/>
    <s v="15041RESIN041702021"/>
    <s v="21BL000F"/>
    <n v="6918"/>
    <n v="6918"/>
    <n v="6918"/>
    <n v="6918"/>
    <m/>
    <n v="0"/>
    <n v="0"/>
    <n v="0"/>
    <n v="20.25"/>
    <n v="0"/>
    <n v="0"/>
    <n v="0"/>
    <n v="0"/>
    <n v="0"/>
    <n v="20.25"/>
    <n v="2"/>
  </r>
  <r>
    <x v="2"/>
    <x v="55"/>
    <s v="1"/>
    <s v="01"/>
    <s v="15041RESIN041702021"/>
    <s v="21BL000F"/>
    <n v="6919"/>
    <n v="6919"/>
    <n v="6919"/>
    <n v="6919"/>
    <m/>
    <n v="0"/>
    <n v="0"/>
    <n v="0"/>
    <n v="42.32"/>
    <n v="0"/>
    <n v="0"/>
    <n v="0"/>
    <n v="0"/>
    <n v="0"/>
    <n v="42.32"/>
    <n v="2"/>
  </r>
  <r>
    <x v="2"/>
    <x v="55"/>
    <s v="1"/>
    <s v="01"/>
    <s v="15041RESIN041702021"/>
    <s v="21BL000F"/>
    <n v="6920"/>
    <n v="6920"/>
    <n v="6920"/>
    <n v="6920"/>
    <m/>
    <n v="0"/>
    <n v="0"/>
    <n v="0"/>
    <n v="12"/>
    <n v="0"/>
    <n v="0"/>
    <n v="0"/>
    <n v="0"/>
    <n v="0"/>
    <n v="12"/>
    <n v="2"/>
  </r>
  <r>
    <x v="2"/>
    <x v="55"/>
    <s v="1"/>
    <s v="01"/>
    <s v="15041RESIN041702021"/>
    <s v="21BL000F"/>
    <n v="6921"/>
    <n v="6921"/>
    <n v="6921"/>
    <n v="6921"/>
    <m/>
    <n v="0"/>
    <n v="0"/>
    <n v="0"/>
    <n v="605.5"/>
    <n v="0"/>
    <n v="0"/>
    <n v="0"/>
    <n v="0"/>
    <n v="0"/>
    <n v="605.5"/>
    <n v="2"/>
  </r>
  <r>
    <x v="2"/>
    <x v="55"/>
    <s v="1"/>
    <s v="01"/>
    <s v="15041RESIN041702021"/>
    <s v="21BL000F"/>
    <n v="6922"/>
    <n v="6922"/>
    <n v="6922"/>
    <n v="6922"/>
    <m/>
    <n v="0"/>
    <n v="0"/>
    <n v="0"/>
    <n v="542"/>
    <n v="0"/>
    <n v="0"/>
    <n v="0"/>
    <n v="0"/>
    <n v="0"/>
    <n v="542"/>
    <n v="2"/>
  </r>
  <r>
    <x v="2"/>
    <x v="55"/>
    <s v="1"/>
    <s v="01"/>
    <s v="15041RESIN041702021"/>
    <s v="21BL000F"/>
    <n v="6923"/>
    <n v="6923"/>
    <n v="6923"/>
    <n v="6923"/>
    <m/>
    <n v="0"/>
    <n v="0"/>
    <n v="0"/>
    <n v="430.2"/>
    <n v="0"/>
    <n v="0"/>
    <n v="0"/>
    <n v="0"/>
    <n v="0"/>
    <n v="430.2"/>
    <n v="2"/>
  </r>
  <r>
    <x v="2"/>
    <x v="55"/>
    <s v="1"/>
    <s v="01"/>
    <s v="15041RESIN041702021"/>
    <s v="21BL000F"/>
    <n v="6924"/>
    <n v="6924"/>
    <n v="6924"/>
    <n v="6924"/>
    <m/>
    <n v="0"/>
    <n v="0"/>
    <n v="0"/>
    <n v="555"/>
    <n v="0"/>
    <n v="0"/>
    <n v="0"/>
    <n v="0"/>
    <n v="0"/>
    <n v="555"/>
    <n v="2"/>
  </r>
  <r>
    <x v="2"/>
    <x v="55"/>
    <s v="1"/>
    <s v="01"/>
    <s v="15041RESIN041702021"/>
    <s v="21BL000F"/>
    <n v="6925"/>
    <n v="6925"/>
    <n v="6925"/>
    <n v="6925"/>
    <m/>
    <n v="0"/>
    <n v="0"/>
    <n v="0"/>
    <n v="40"/>
    <n v="0"/>
    <n v="0"/>
    <n v="0"/>
    <n v="0"/>
    <n v="0"/>
    <n v="40"/>
    <n v="2"/>
  </r>
  <r>
    <x v="2"/>
    <x v="55"/>
    <s v="1"/>
    <s v="01"/>
    <s v="15041RESIN041702021"/>
    <s v="21BL000F"/>
    <n v="6926"/>
    <n v="6926"/>
    <n v="6926"/>
    <n v="6926"/>
    <m/>
    <n v="0"/>
    <n v="0"/>
    <n v="0"/>
    <n v="562"/>
    <n v="0"/>
    <n v="0"/>
    <n v="0"/>
    <n v="0"/>
    <n v="0"/>
    <n v="562"/>
    <n v="2"/>
  </r>
  <r>
    <x v="2"/>
    <x v="55"/>
    <s v="1"/>
    <s v="01"/>
    <s v="15041RESIN041702021"/>
    <s v="21BL000F"/>
    <n v="6927"/>
    <n v="6927"/>
    <n v="6927"/>
    <n v="6927"/>
    <m/>
    <n v="0"/>
    <n v="0"/>
    <n v="0"/>
    <n v="138"/>
    <n v="0"/>
    <n v="0"/>
    <n v="0"/>
    <n v="0"/>
    <n v="0"/>
    <n v="138"/>
    <n v="2"/>
  </r>
  <r>
    <x v="2"/>
    <x v="55"/>
    <s v="1"/>
    <s v="01"/>
    <s v="15041RESIN041702021"/>
    <s v="21BL000F"/>
    <n v="6928"/>
    <n v="6928"/>
    <n v="6928"/>
    <n v="6928"/>
    <m/>
    <n v="0"/>
    <n v="0"/>
    <n v="0"/>
    <n v="20.25"/>
    <n v="0"/>
    <n v="0"/>
    <n v="0"/>
    <n v="0"/>
    <n v="0"/>
    <n v="20.25"/>
    <n v="2"/>
  </r>
  <r>
    <x v="2"/>
    <x v="56"/>
    <s v="1"/>
    <s v="01"/>
    <s v="15041RESIN041702021"/>
    <s v="21BL000F"/>
    <n v="6929"/>
    <n v="6929"/>
    <n v="6929"/>
    <n v="6929"/>
    <m/>
    <n v="0"/>
    <n v="0"/>
    <n v="0"/>
    <n v="655"/>
    <n v="0"/>
    <n v="0"/>
    <n v="0"/>
    <n v="0"/>
    <n v="0"/>
    <n v="655"/>
    <n v="2"/>
  </r>
  <r>
    <x v="2"/>
    <x v="56"/>
    <s v="1"/>
    <s v="01"/>
    <s v="15041RESIN041702021"/>
    <s v="21BL000F"/>
    <n v="6930"/>
    <n v="6930"/>
    <n v="6930"/>
    <n v="6930"/>
    <m/>
    <n v="0"/>
    <n v="0"/>
    <n v="0"/>
    <n v="719"/>
    <n v="0"/>
    <n v="0"/>
    <n v="0"/>
    <n v="0"/>
    <n v="0"/>
    <n v="719"/>
    <n v="2"/>
  </r>
  <r>
    <x v="2"/>
    <x v="56"/>
    <s v="1"/>
    <s v="01"/>
    <s v="15041RESIN041702021"/>
    <s v="21BL000F"/>
    <n v="6931"/>
    <n v="6931"/>
    <n v="6931"/>
    <n v="6931"/>
    <m/>
    <n v="0"/>
    <n v="0"/>
    <n v="0"/>
    <n v="504"/>
    <n v="0"/>
    <n v="0"/>
    <n v="0"/>
    <n v="0"/>
    <n v="0"/>
    <n v="504"/>
    <n v="2"/>
  </r>
  <r>
    <x v="2"/>
    <x v="56"/>
    <s v="1"/>
    <s v="01"/>
    <s v="15041RESIN041702021"/>
    <s v="21BL000F"/>
    <n v="6932"/>
    <n v="6932"/>
    <n v="6932"/>
    <n v="6932"/>
    <m/>
    <n v="0"/>
    <n v="0"/>
    <n v="0"/>
    <n v="233"/>
    <n v="0"/>
    <n v="0"/>
    <n v="0"/>
    <n v="0"/>
    <n v="0"/>
    <n v="233"/>
    <n v="2"/>
  </r>
  <r>
    <x v="2"/>
    <x v="56"/>
    <s v="1"/>
    <s v="01"/>
    <s v="15041RESIN041702021"/>
    <s v="21BL000F"/>
    <n v="6933"/>
    <n v="6933"/>
    <n v="6933"/>
    <n v="6933"/>
    <m/>
    <n v="0"/>
    <n v="0"/>
    <n v="0"/>
    <n v="485"/>
    <n v="0"/>
    <n v="0"/>
    <n v="0"/>
    <n v="0"/>
    <n v="0"/>
    <n v="485"/>
    <n v="2"/>
  </r>
  <r>
    <x v="2"/>
    <x v="56"/>
    <s v="1"/>
    <s v="01"/>
    <s v="15041RESIN041702021"/>
    <s v="21BL000F"/>
    <n v="6934"/>
    <n v="6934"/>
    <n v="6934"/>
    <n v="6934"/>
    <m/>
    <n v="0"/>
    <n v="0"/>
    <n v="0"/>
    <n v="855.5"/>
    <n v="0"/>
    <n v="0"/>
    <n v="0"/>
    <n v="0"/>
    <n v="0"/>
    <n v="855.5"/>
    <n v="2"/>
  </r>
  <r>
    <x v="2"/>
    <x v="56"/>
    <s v="1"/>
    <s v="01"/>
    <s v="15041RESIN041702021"/>
    <s v="21BL000F"/>
    <n v="6935"/>
    <n v="6935"/>
    <n v="6935"/>
    <n v="6935"/>
    <m/>
    <n v="0"/>
    <n v="0"/>
    <n v="0"/>
    <n v="165.7"/>
    <n v="0"/>
    <n v="0"/>
    <n v="0"/>
    <n v="0"/>
    <n v="0"/>
    <n v="165.7"/>
    <n v="2"/>
  </r>
  <r>
    <x v="2"/>
    <x v="56"/>
    <s v="1"/>
    <s v="01"/>
    <s v="15041RESIN041702021"/>
    <s v="21BL000F"/>
    <n v="6936"/>
    <n v="6936"/>
    <n v="6936"/>
    <n v="6936"/>
    <m/>
    <n v="0"/>
    <n v="0"/>
    <n v="0"/>
    <n v="475"/>
    <n v="0"/>
    <n v="0"/>
    <n v="0"/>
    <n v="0"/>
    <n v="0"/>
    <n v="475"/>
    <n v="2"/>
  </r>
  <r>
    <x v="2"/>
    <x v="56"/>
    <s v="1"/>
    <s v="01"/>
    <s v="15041RESIN041702021"/>
    <s v="21BL000F"/>
    <n v="6937"/>
    <n v="6937"/>
    <n v="6937"/>
    <n v="6937"/>
    <m/>
    <n v="0"/>
    <n v="0"/>
    <n v="0"/>
    <n v="492.8"/>
    <n v="0"/>
    <n v="0"/>
    <n v="0"/>
    <n v="0"/>
    <n v="0"/>
    <n v="492.8"/>
    <n v="2"/>
  </r>
  <r>
    <x v="2"/>
    <x v="56"/>
    <s v="1"/>
    <s v="01"/>
    <s v="15041RESIN041702021"/>
    <s v="21BL000F"/>
    <n v="6938"/>
    <n v="6938"/>
    <n v="6938"/>
    <n v="6938"/>
    <m/>
    <n v="0"/>
    <n v="0"/>
    <n v="0"/>
    <n v="830"/>
    <n v="0"/>
    <n v="0"/>
    <n v="0"/>
    <n v="0"/>
    <n v="0"/>
    <n v="830"/>
    <n v="2"/>
  </r>
  <r>
    <x v="2"/>
    <x v="56"/>
    <s v="1"/>
    <s v="01"/>
    <s v="15041RESIN041702021"/>
    <s v="21BL000F"/>
    <n v="6939"/>
    <n v="6939"/>
    <n v="6939"/>
    <n v="6939"/>
    <m/>
    <n v="0"/>
    <n v="0"/>
    <n v="0"/>
    <n v="67"/>
    <n v="0"/>
    <n v="0"/>
    <n v="0"/>
    <n v="0"/>
    <n v="0"/>
    <n v="67"/>
    <n v="2"/>
  </r>
  <r>
    <x v="2"/>
    <x v="56"/>
    <s v="1"/>
    <s v="01"/>
    <s v="15041RESIN041702021"/>
    <s v="21BL000F"/>
    <n v="6940"/>
    <n v="6940"/>
    <n v="6940"/>
    <n v="6940"/>
    <m/>
    <n v="0"/>
    <n v="0"/>
    <n v="0"/>
    <n v="175"/>
    <n v="0"/>
    <n v="0"/>
    <n v="0"/>
    <n v="0"/>
    <n v="0"/>
    <n v="175"/>
    <n v="2"/>
  </r>
  <r>
    <x v="2"/>
    <x v="56"/>
    <s v="1"/>
    <s v="01"/>
    <s v="15041RESIN041702021"/>
    <s v="21BL000F"/>
    <n v="6941"/>
    <n v="6941"/>
    <n v="6941"/>
    <n v="6941"/>
    <m/>
    <n v="0"/>
    <n v="0"/>
    <n v="0"/>
    <n v="539"/>
    <n v="0"/>
    <n v="0"/>
    <n v="0"/>
    <n v="0"/>
    <n v="0"/>
    <n v="539"/>
    <n v="2"/>
  </r>
  <r>
    <x v="2"/>
    <x v="56"/>
    <s v="1"/>
    <s v="01"/>
    <s v="15041RESIN041702021"/>
    <s v="21BL000F"/>
    <n v="6942"/>
    <n v="6942"/>
    <n v="6942"/>
    <n v="6942"/>
    <m/>
    <n v="0"/>
    <n v="0"/>
    <n v="0"/>
    <n v="29.4"/>
    <n v="0"/>
    <n v="0"/>
    <n v="0"/>
    <n v="0"/>
    <n v="0"/>
    <n v="29.4"/>
    <n v="2"/>
  </r>
  <r>
    <x v="2"/>
    <x v="56"/>
    <s v="1"/>
    <s v="01"/>
    <s v="15041RESIN041702021"/>
    <s v="21BL000F"/>
    <n v="6943"/>
    <n v="6943"/>
    <n v="6943"/>
    <n v="6943"/>
    <m/>
    <n v="0"/>
    <n v="0"/>
    <n v="0"/>
    <n v="419.5"/>
    <n v="0"/>
    <n v="0"/>
    <n v="0"/>
    <n v="0"/>
    <n v="0"/>
    <n v="419.5"/>
    <n v="2"/>
  </r>
  <r>
    <x v="2"/>
    <x v="56"/>
    <s v="1"/>
    <s v="01"/>
    <s v="15041RESIN041702021"/>
    <s v="21BL000F"/>
    <n v="6944"/>
    <n v="6944"/>
    <n v="6944"/>
    <n v="6944"/>
    <m/>
    <n v="0"/>
    <n v="0"/>
    <n v="0"/>
    <n v="520"/>
    <n v="0"/>
    <n v="0"/>
    <n v="0"/>
    <n v="0"/>
    <n v="0"/>
    <n v="520"/>
    <n v="2"/>
  </r>
  <r>
    <x v="2"/>
    <x v="56"/>
    <s v="1"/>
    <s v="01"/>
    <s v="15041RESIN041702021"/>
    <s v="21BL000F"/>
    <n v="6945"/>
    <n v="6945"/>
    <n v="6945"/>
    <n v="6945"/>
    <m/>
    <n v="0"/>
    <n v="0"/>
    <n v="0"/>
    <n v="100"/>
    <n v="0"/>
    <n v="0"/>
    <n v="0"/>
    <n v="0"/>
    <n v="0"/>
    <n v="100"/>
    <n v="2"/>
  </r>
  <r>
    <x v="2"/>
    <x v="56"/>
    <s v="1"/>
    <s v="01"/>
    <s v="15041RESIN041702021"/>
    <s v="21BL000F"/>
    <n v="6946"/>
    <n v="6946"/>
    <n v="6946"/>
    <n v="6946"/>
    <m/>
    <n v="0"/>
    <n v="0"/>
    <n v="0"/>
    <n v="120.95"/>
    <n v="0"/>
    <n v="0"/>
    <n v="0"/>
    <n v="0"/>
    <n v="0"/>
    <n v="120.95"/>
    <n v="2"/>
  </r>
  <r>
    <x v="2"/>
    <x v="56"/>
    <s v="1"/>
    <s v="01"/>
    <s v="15041RESIN041702021"/>
    <s v="21BL000F"/>
    <n v="6947"/>
    <n v="6947"/>
    <n v="6947"/>
    <n v="6947"/>
    <m/>
    <n v="0"/>
    <n v="0"/>
    <n v="0"/>
    <n v="0"/>
    <n v="0"/>
    <n v="0"/>
    <n v="0"/>
    <n v="0"/>
    <n v="0"/>
    <n v="0"/>
    <n v="2"/>
  </r>
  <r>
    <x v="2"/>
    <x v="56"/>
    <s v="1"/>
    <s v="01"/>
    <s v="15041RESIN041702021"/>
    <s v="21BL000F"/>
    <n v="6948"/>
    <n v="6948"/>
    <n v="6948"/>
    <n v="6948"/>
    <m/>
    <n v="0"/>
    <n v="0"/>
    <n v="0"/>
    <n v="156.6"/>
    <n v="0"/>
    <n v="0"/>
    <n v="0"/>
    <n v="0"/>
    <n v="0"/>
    <n v="156.6"/>
    <n v="2"/>
  </r>
  <r>
    <x v="2"/>
    <x v="56"/>
    <s v="1"/>
    <s v="01"/>
    <s v="15041RESIN041702021"/>
    <s v="21BL000F"/>
    <n v="6949"/>
    <n v="6949"/>
    <n v="6949"/>
    <n v="6949"/>
    <m/>
    <n v="0"/>
    <n v="0"/>
    <n v="0"/>
    <n v="63"/>
    <n v="0"/>
    <n v="0"/>
    <n v="0"/>
    <n v="0"/>
    <n v="0"/>
    <n v="63"/>
    <n v="2"/>
  </r>
  <r>
    <x v="2"/>
    <x v="56"/>
    <s v="1"/>
    <s v="01"/>
    <s v="15041RESIN041702021"/>
    <s v="21BL000F"/>
    <n v="6950"/>
    <n v="6950"/>
    <n v="6950"/>
    <n v="6950"/>
    <m/>
    <n v="0"/>
    <n v="0"/>
    <n v="0"/>
    <n v="5.5"/>
    <n v="0"/>
    <n v="0"/>
    <n v="0"/>
    <n v="0"/>
    <n v="0"/>
    <n v="5.5"/>
    <n v="2"/>
  </r>
  <r>
    <x v="2"/>
    <x v="56"/>
    <s v="1"/>
    <s v="01"/>
    <s v="15041RESIN041702021"/>
    <s v="21BL000F"/>
    <n v="6951"/>
    <n v="6951"/>
    <n v="6951"/>
    <n v="6951"/>
    <m/>
    <n v="0"/>
    <n v="0"/>
    <n v="0"/>
    <n v="28"/>
    <n v="0"/>
    <n v="0"/>
    <n v="0"/>
    <n v="0"/>
    <n v="0"/>
    <n v="28"/>
    <n v="2"/>
  </r>
  <r>
    <x v="2"/>
    <x v="56"/>
    <s v="1"/>
    <s v="01"/>
    <s v="15041RESIN041702021"/>
    <s v="21BL000F"/>
    <n v="6952"/>
    <n v="6952"/>
    <n v="6952"/>
    <n v="6952"/>
    <m/>
    <n v="0"/>
    <n v="0"/>
    <n v="0"/>
    <n v="173.6"/>
    <n v="0"/>
    <n v="0"/>
    <n v="0"/>
    <n v="0"/>
    <n v="0"/>
    <n v="173.6"/>
    <n v="2"/>
  </r>
  <r>
    <x v="2"/>
    <x v="56"/>
    <s v="1"/>
    <s v="01"/>
    <s v="15041RESIN041702021"/>
    <s v="21BL000F"/>
    <n v="6953"/>
    <n v="6953"/>
    <n v="6953"/>
    <n v="6953"/>
    <m/>
    <n v="0"/>
    <n v="0"/>
    <n v="0"/>
    <n v="100"/>
    <n v="0"/>
    <n v="0"/>
    <n v="0"/>
    <n v="0"/>
    <n v="0"/>
    <n v="100"/>
    <n v="2"/>
  </r>
  <r>
    <x v="2"/>
    <x v="56"/>
    <s v="1"/>
    <s v="01"/>
    <s v="15041RESIN041702021"/>
    <s v="21BL000F"/>
    <n v="6954"/>
    <n v="6954"/>
    <n v="6954"/>
    <n v="6954"/>
    <m/>
    <n v="0"/>
    <n v="0"/>
    <n v="0"/>
    <n v="15"/>
    <n v="0"/>
    <n v="0"/>
    <n v="0"/>
    <n v="0"/>
    <n v="0"/>
    <n v="15"/>
    <n v="2"/>
  </r>
  <r>
    <x v="2"/>
    <x v="56"/>
    <s v="1"/>
    <s v="01"/>
    <s v="15041RESIN041702021"/>
    <s v="21BL000F"/>
    <n v="6955"/>
    <n v="6955"/>
    <n v="6955"/>
    <n v="6955"/>
    <m/>
    <n v="0"/>
    <n v="0"/>
    <n v="0"/>
    <n v="480"/>
    <n v="0"/>
    <n v="0"/>
    <n v="0"/>
    <n v="0"/>
    <n v="0"/>
    <n v="480"/>
    <n v="2"/>
  </r>
  <r>
    <x v="2"/>
    <x v="56"/>
    <s v="1"/>
    <s v="01"/>
    <s v="15041RESIN041702021"/>
    <s v="21BL000F"/>
    <n v="6956"/>
    <n v="6956"/>
    <n v="6956"/>
    <n v="6956"/>
    <m/>
    <n v="0"/>
    <n v="0"/>
    <n v="0"/>
    <n v="649"/>
    <n v="0"/>
    <n v="0"/>
    <n v="0"/>
    <n v="0"/>
    <n v="0"/>
    <n v="649"/>
    <n v="2"/>
  </r>
  <r>
    <x v="2"/>
    <x v="57"/>
    <s v="1"/>
    <s v="01"/>
    <s v="15041RESIN041702021"/>
    <s v="21BL000F"/>
    <n v="6957"/>
    <n v="6957"/>
    <n v="6957"/>
    <n v="6957"/>
    <m/>
    <n v="0"/>
    <n v="0"/>
    <n v="0"/>
    <n v="646"/>
    <n v="0"/>
    <n v="0"/>
    <n v="0"/>
    <n v="0"/>
    <n v="0"/>
    <n v="646"/>
    <n v="2"/>
  </r>
  <r>
    <x v="2"/>
    <x v="57"/>
    <s v="1"/>
    <s v="01"/>
    <s v="15041RESIN041702021"/>
    <s v="21BL000F"/>
    <n v="6958"/>
    <n v="6958"/>
    <n v="6958"/>
    <n v="6958"/>
    <m/>
    <n v="0"/>
    <n v="0"/>
    <n v="0"/>
    <n v="233.6"/>
    <n v="0"/>
    <n v="0"/>
    <n v="0"/>
    <n v="0"/>
    <n v="0"/>
    <n v="233.6"/>
    <n v="2"/>
  </r>
  <r>
    <x v="2"/>
    <x v="57"/>
    <s v="1"/>
    <s v="01"/>
    <s v="15041RESIN041702021"/>
    <s v="21BL000F"/>
    <n v="6959"/>
    <n v="6959"/>
    <n v="6959"/>
    <n v="6959"/>
    <m/>
    <n v="0"/>
    <n v="0"/>
    <n v="0"/>
    <n v="514"/>
    <n v="0"/>
    <n v="0"/>
    <n v="0"/>
    <n v="0"/>
    <n v="0"/>
    <n v="514"/>
    <n v="2"/>
  </r>
  <r>
    <x v="2"/>
    <x v="57"/>
    <s v="1"/>
    <s v="01"/>
    <s v="15041RESIN041702021"/>
    <s v="21BL000F"/>
    <n v="6960"/>
    <n v="6960"/>
    <n v="6960"/>
    <n v="6960"/>
    <m/>
    <n v="0"/>
    <n v="0"/>
    <n v="0"/>
    <n v="500"/>
    <n v="0"/>
    <n v="0"/>
    <n v="0"/>
    <n v="0"/>
    <n v="0"/>
    <n v="500"/>
    <n v="2"/>
  </r>
  <r>
    <x v="2"/>
    <x v="57"/>
    <s v="1"/>
    <s v="01"/>
    <s v="15041RESIN041702021"/>
    <s v="21BL000F"/>
    <n v="6961"/>
    <n v="6961"/>
    <n v="6961"/>
    <n v="6961"/>
    <m/>
    <n v="0"/>
    <n v="0"/>
    <n v="0"/>
    <n v="82"/>
    <n v="0"/>
    <n v="0"/>
    <n v="0"/>
    <n v="0"/>
    <n v="0"/>
    <n v="82"/>
    <n v="2"/>
  </r>
  <r>
    <x v="2"/>
    <x v="57"/>
    <s v="1"/>
    <s v="01"/>
    <s v="15041RESIN041702021"/>
    <s v="21BL000F"/>
    <n v="6962"/>
    <n v="6962"/>
    <n v="6962"/>
    <n v="6962"/>
    <m/>
    <n v="0"/>
    <n v="0"/>
    <n v="0"/>
    <n v="42.5"/>
    <n v="0"/>
    <n v="0"/>
    <n v="0"/>
    <n v="0"/>
    <n v="0"/>
    <n v="42.5"/>
    <n v="2"/>
  </r>
  <r>
    <x v="2"/>
    <x v="57"/>
    <s v="1"/>
    <s v="01"/>
    <s v="15041RESIN041702021"/>
    <s v="21BL000F"/>
    <n v="6963"/>
    <n v="6963"/>
    <n v="6963"/>
    <n v="6963"/>
    <m/>
    <n v="0"/>
    <n v="0"/>
    <n v="0"/>
    <n v="148.80000000000001"/>
    <n v="0"/>
    <n v="0"/>
    <n v="0"/>
    <n v="0"/>
    <n v="0"/>
    <n v="148.80000000000001"/>
    <n v="2"/>
  </r>
  <r>
    <x v="2"/>
    <x v="57"/>
    <s v="1"/>
    <s v="01"/>
    <s v="15041RESIN041702021"/>
    <s v="21BL000F"/>
    <n v="6964"/>
    <n v="6964"/>
    <n v="6964"/>
    <n v="6964"/>
    <m/>
    <n v="0"/>
    <n v="0"/>
    <n v="0"/>
    <n v="430"/>
    <n v="0"/>
    <n v="0"/>
    <n v="0"/>
    <n v="0"/>
    <n v="0"/>
    <n v="430"/>
    <n v="2"/>
  </r>
  <r>
    <x v="2"/>
    <x v="57"/>
    <s v="1"/>
    <s v="01"/>
    <s v="15041RESIN041702021"/>
    <s v="21BL000F"/>
    <n v="6965"/>
    <n v="6965"/>
    <n v="6965"/>
    <n v="6965"/>
    <m/>
    <n v="0"/>
    <n v="0"/>
    <n v="0"/>
    <n v="72.5"/>
    <n v="0"/>
    <n v="0"/>
    <n v="0"/>
    <n v="0"/>
    <n v="0"/>
    <n v="72.5"/>
    <n v="2"/>
  </r>
  <r>
    <x v="2"/>
    <x v="57"/>
    <s v="1"/>
    <s v="01"/>
    <s v="15041RESIN041702021"/>
    <s v="21BL000F"/>
    <n v="6966"/>
    <n v="6966"/>
    <n v="6966"/>
    <n v="6966"/>
    <m/>
    <n v="0"/>
    <n v="0"/>
    <n v="0"/>
    <n v="37"/>
    <n v="0"/>
    <n v="0"/>
    <n v="0"/>
    <n v="0"/>
    <n v="0"/>
    <n v="37"/>
    <n v="2"/>
  </r>
  <r>
    <x v="2"/>
    <x v="57"/>
    <s v="1"/>
    <s v="01"/>
    <s v="15041RESIN041702021"/>
    <s v="21BL000F"/>
    <n v="6967"/>
    <n v="6967"/>
    <n v="6967"/>
    <n v="6967"/>
    <m/>
    <n v="0"/>
    <n v="0"/>
    <n v="0"/>
    <n v="504.5"/>
    <n v="0"/>
    <n v="0"/>
    <n v="0"/>
    <n v="0"/>
    <n v="0"/>
    <n v="504.5"/>
    <n v="2"/>
  </r>
  <r>
    <x v="2"/>
    <x v="57"/>
    <s v="1"/>
    <s v="01"/>
    <s v="15041RESIN041702021"/>
    <s v="21BL000F"/>
    <n v="6968"/>
    <n v="6968"/>
    <n v="6968"/>
    <n v="6968"/>
    <m/>
    <n v="0"/>
    <n v="0"/>
    <n v="0"/>
    <n v="761"/>
    <n v="0"/>
    <n v="0"/>
    <n v="0"/>
    <n v="0"/>
    <n v="0"/>
    <n v="761"/>
    <n v="2"/>
  </r>
  <r>
    <x v="2"/>
    <x v="57"/>
    <s v="1"/>
    <s v="01"/>
    <s v="15041RESIN041702021"/>
    <s v="21BL000F"/>
    <n v="6969"/>
    <n v="6969"/>
    <n v="6969"/>
    <n v="6969"/>
    <m/>
    <n v="0"/>
    <n v="0"/>
    <n v="0"/>
    <n v="441.5"/>
    <n v="0"/>
    <n v="0"/>
    <n v="0"/>
    <n v="0"/>
    <n v="0"/>
    <n v="441.5"/>
    <n v="2"/>
  </r>
  <r>
    <x v="2"/>
    <x v="57"/>
    <s v="1"/>
    <s v="01"/>
    <s v="15041RESIN041702021"/>
    <s v="21BL000F"/>
    <n v="6970"/>
    <n v="6970"/>
    <n v="6970"/>
    <n v="6970"/>
    <m/>
    <n v="0"/>
    <n v="0"/>
    <n v="0"/>
    <n v="21.7"/>
    <n v="0"/>
    <n v="0"/>
    <n v="0"/>
    <n v="0"/>
    <n v="0"/>
    <n v="21.7"/>
    <n v="2"/>
  </r>
  <r>
    <x v="2"/>
    <x v="57"/>
    <s v="1"/>
    <s v="01"/>
    <s v="15041RESIN041702021"/>
    <s v="21BL000F"/>
    <n v="6971"/>
    <n v="6971"/>
    <n v="6971"/>
    <n v="6971"/>
    <m/>
    <n v="0"/>
    <n v="0"/>
    <n v="0"/>
    <n v="33.15"/>
    <n v="0"/>
    <n v="0"/>
    <n v="0"/>
    <n v="0"/>
    <n v="0"/>
    <n v="33.15"/>
    <n v="2"/>
  </r>
  <r>
    <x v="2"/>
    <x v="57"/>
    <s v="1"/>
    <s v="01"/>
    <s v="15041RESIN041702021"/>
    <s v="21BL000F"/>
    <n v="6972"/>
    <n v="6972"/>
    <n v="6972"/>
    <n v="6972"/>
    <m/>
    <n v="0"/>
    <n v="0"/>
    <n v="0"/>
    <n v="86"/>
    <n v="0"/>
    <n v="0"/>
    <n v="0"/>
    <n v="0"/>
    <n v="0"/>
    <n v="86"/>
    <n v="2"/>
  </r>
  <r>
    <x v="2"/>
    <x v="57"/>
    <s v="1"/>
    <s v="01"/>
    <s v="15041RESIN041702021"/>
    <s v="21BL000F"/>
    <n v="6973"/>
    <n v="6973"/>
    <n v="6973"/>
    <n v="6973"/>
    <m/>
    <n v="0"/>
    <n v="0"/>
    <n v="0"/>
    <n v="350"/>
    <n v="0"/>
    <n v="0"/>
    <n v="0"/>
    <n v="0"/>
    <n v="0"/>
    <n v="350"/>
    <n v="2"/>
  </r>
  <r>
    <x v="2"/>
    <x v="57"/>
    <s v="1"/>
    <s v="01"/>
    <s v="15041RESIN041702021"/>
    <s v="21BL000F"/>
    <n v="6974"/>
    <n v="6974"/>
    <n v="6974"/>
    <n v="6974"/>
    <m/>
    <n v="0"/>
    <n v="0"/>
    <n v="0"/>
    <n v="179.4"/>
    <n v="0"/>
    <n v="0"/>
    <n v="0"/>
    <n v="0"/>
    <n v="0"/>
    <n v="179.4"/>
    <n v="2"/>
  </r>
  <r>
    <x v="2"/>
    <x v="57"/>
    <s v="1"/>
    <s v="01"/>
    <s v="15041RESIN041702021"/>
    <s v="21BL000F"/>
    <n v="6975"/>
    <n v="6975"/>
    <n v="6975"/>
    <n v="6975"/>
    <m/>
    <n v="0"/>
    <n v="0"/>
    <n v="0"/>
    <n v="19.760000000000002"/>
    <n v="0"/>
    <n v="0"/>
    <n v="0"/>
    <n v="0"/>
    <n v="0"/>
    <n v="19.760000000000002"/>
    <n v="2"/>
  </r>
  <r>
    <x v="2"/>
    <x v="57"/>
    <s v="1"/>
    <s v="01"/>
    <s v="15041RESIN041702021"/>
    <s v="21BL000F"/>
    <n v="6976"/>
    <n v="6976"/>
    <n v="6976"/>
    <n v="6976"/>
    <m/>
    <n v="0"/>
    <n v="0"/>
    <n v="0"/>
    <n v="14.5"/>
    <n v="0"/>
    <n v="0"/>
    <n v="0"/>
    <n v="0"/>
    <n v="0"/>
    <n v="14.5"/>
    <n v="2"/>
  </r>
  <r>
    <x v="2"/>
    <x v="57"/>
    <s v="1"/>
    <s v="01"/>
    <s v="15041RESIN041702021"/>
    <s v="21BL000F"/>
    <n v="6977"/>
    <n v="6977"/>
    <n v="6977"/>
    <n v="6977"/>
    <m/>
    <n v="0"/>
    <n v="0"/>
    <n v="0"/>
    <n v="17"/>
    <n v="0"/>
    <n v="0"/>
    <n v="0"/>
    <n v="0"/>
    <n v="0"/>
    <n v="17"/>
    <n v="2"/>
  </r>
  <r>
    <x v="2"/>
    <x v="58"/>
    <s v="1"/>
    <s v="01"/>
    <s v="15041RESIN041702021"/>
    <s v="21BL000F"/>
    <n v="6978"/>
    <n v="6978"/>
    <n v="6978"/>
    <n v="6978"/>
    <m/>
    <n v="0"/>
    <n v="0"/>
    <n v="0"/>
    <n v="696.4"/>
    <n v="0"/>
    <n v="0"/>
    <n v="0"/>
    <n v="0"/>
    <n v="0"/>
    <n v="696.4"/>
    <n v="2"/>
  </r>
  <r>
    <x v="2"/>
    <x v="58"/>
    <s v="1"/>
    <s v="01"/>
    <s v="15041RESIN041702021"/>
    <s v="21BL000F"/>
    <n v="6979"/>
    <n v="6979"/>
    <n v="6979"/>
    <n v="6979"/>
    <m/>
    <n v="0"/>
    <n v="0"/>
    <n v="0"/>
    <n v="0"/>
    <n v="0"/>
    <n v="0"/>
    <n v="0"/>
    <n v="0"/>
    <n v="0"/>
    <n v="0"/>
    <n v="2"/>
  </r>
  <r>
    <x v="2"/>
    <x v="58"/>
    <s v="1"/>
    <s v="01"/>
    <s v="15041RESIN041702021"/>
    <s v="21BL000F"/>
    <n v="6980"/>
    <n v="6980"/>
    <n v="6980"/>
    <n v="6980"/>
    <m/>
    <n v="0"/>
    <n v="0"/>
    <n v="0"/>
    <n v="677"/>
    <n v="0"/>
    <n v="0"/>
    <n v="0"/>
    <n v="0"/>
    <n v="0"/>
    <n v="677"/>
    <n v="2"/>
  </r>
  <r>
    <x v="2"/>
    <x v="58"/>
    <s v="1"/>
    <s v="01"/>
    <s v="15041RESIN041702021"/>
    <s v="21BL000F"/>
    <n v="6981"/>
    <n v="6981"/>
    <n v="6981"/>
    <n v="6981"/>
    <m/>
    <n v="0"/>
    <n v="0"/>
    <n v="0"/>
    <n v="495"/>
    <n v="0"/>
    <n v="0"/>
    <n v="0"/>
    <n v="0"/>
    <n v="0"/>
    <n v="495"/>
    <n v="2"/>
  </r>
  <r>
    <x v="2"/>
    <x v="58"/>
    <s v="1"/>
    <s v="01"/>
    <s v="15041RESIN041702021"/>
    <s v="21BL000F"/>
    <n v="6982"/>
    <n v="6982"/>
    <n v="6982"/>
    <n v="6982"/>
    <m/>
    <n v="0"/>
    <n v="0"/>
    <n v="0"/>
    <n v="144"/>
    <n v="0"/>
    <n v="0"/>
    <n v="0"/>
    <n v="0"/>
    <n v="0"/>
    <n v="144"/>
    <n v="2"/>
  </r>
  <r>
    <x v="2"/>
    <x v="58"/>
    <s v="1"/>
    <s v="01"/>
    <s v="15041RESIN041702021"/>
    <s v="21BL000F"/>
    <n v="6983"/>
    <n v="6983"/>
    <n v="6983"/>
    <n v="6983"/>
    <m/>
    <n v="0"/>
    <n v="0"/>
    <n v="0"/>
    <n v="1258"/>
    <n v="0"/>
    <n v="0"/>
    <n v="0"/>
    <n v="0"/>
    <n v="0"/>
    <n v="1258"/>
    <n v="2"/>
  </r>
  <r>
    <x v="2"/>
    <x v="58"/>
    <s v="1"/>
    <s v="01"/>
    <s v="15041RESIN041702021"/>
    <s v="21BL000F"/>
    <n v="6984"/>
    <n v="6984"/>
    <n v="6984"/>
    <n v="6984"/>
    <m/>
    <n v="0"/>
    <n v="0"/>
    <n v="0"/>
    <n v="600.5"/>
    <n v="0"/>
    <n v="0"/>
    <n v="0"/>
    <n v="0"/>
    <n v="0"/>
    <n v="600.5"/>
    <n v="2"/>
  </r>
  <r>
    <x v="2"/>
    <x v="58"/>
    <s v="1"/>
    <s v="01"/>
    <s v="15041RESIN041702021"/>
    <s v="21BL000F"/>
    <n v="6985"/>
    <n v="6985"/>
    <n v="6985"/>
    <n v="6985"/>
    <m/>
    <n v="0"/>
    <n v="0"/>
    <n v="0"/>
    <n v="809.05"/>
    <n v="0"/>
    <n v="0"/>
    <n v="0"/>
    <n v="0"/>
    <n v="0"/>
    <n v="809.05"/>
    <n v="2"/>
  </r>
  <r>
    <x v="2"/>
    <x v="58"/>
    <s v="1"/>
    <s v="01"/>
    <s v="15041RESIN041702021"/>
    <s v="21BL000F"/>
    <n v="6986"/>
    <n v="6986"/>
    <n v="6986"/>
    <n v="6986"/>
    <m/>
    <n v="0"/>
    <n v="0"/>
    <n v="0"/>
    <n v="634.54999999999995"/>
    <n v="0"/>
    <n v="0"/>
    <n v="0"/>
    <n v="0"/>
    <n v="0"/>
    <n v="634.54999999999995"/>
    <n v="2"/>
  </r>
  <r>
    <x v="2"/>
    <x v="58"/>
    <s v="1"/>
    <s v="01"/>
    <s v="15041RESIN041702021"/>
    <s v="21BL000F"/>
    <n v="6987"/>
    <n v="6987"/>
    <n v="6987"/>
    <n v="6987"/>
    <m/>
    <n v="0"/>
    <n v="0"/>
    <n v="0"/>
    <n v="229"/>
    <n v="0"/>
    <n v="0"/>
    <n v="0"/>
    <n v="0"/>
    <n v="0"/>
    <n v="229"/>
    <n v="2"/>
  </r>
  <r>
    <x v="2"/>
    <x v="58"/>
    <s v="1"/>
    <s v="01"/>
    <s v="15041RESIN041702021"/>
    <s v="21BL000F"/>
    <n v="6988"/>
    <n v="6988"/>
    <n v="6988"/>
    <n v="6988"/>
    <m/>
    <n v="0"/>
    <n v="0"/>
    <n v="0"/>
    <n v="138"/>
    <n v="0"/>
    <n v="0"/>
    <n v="0"/>
    <n v="0"/>
    <n v="0"/>
    <n v="138"/>
    <n v="2"/>
  </r>
  <r>
    <x v="2"/>
    <x v="58"/>
    <s v="1"/>
    <s v="01"/>
    <s v="15041RESIN041702021"/>
    <s v="21BL000F"/>
    <n v="6989"/>
    <n v="6989"/>
    <n v="6989"/>
    <n v="6989"/>
    <m/>
    <n v="0"/>
    <n v="0"/>
    <n v="0"/>
    <n v="62.5"/>
    <n v="0"/>
    <n v="0"/>
    <n v="0"/>
    <n v="0"/>
    <n v="0"/>
    <n v="62.5"/>
    <n v="2"/>
  </r>
  <r>
    <x v="2"/>
    <x v="58"/>
    <s v="1"/>
    <s v="01"/>
    <s v="15041RESIN041702021"/>
    <s v="21BL000F"/>
    <n v="6990"/>
    <n v="6990"/>
    <n v="6990"/>
    <n v="6990"/>
    <m/>
    <n v="0"/>
    <n v="0"/>
    <n v="0"/>
    <n v="162.5"/>
    <n v="0"/>
    <n v="0"/>
    <n v="0"/>
    <n v="0"/>
    <n v="0"/>
    <n v="162.5"/>
    <n v="2"/>
  </r>
  <r>
    <x v="2"/>
    <x v="58"/>
    <s v="1"/>
    <s v="01"/>
    <s v="15041RESIN041702021"/>
    <s v="21BL000F"/>
    <n v="6991"/>
    <n v="6991"/>
    <n v="6991"/>
    <n v="6991"/>
    <m/>
    <n v="0"/>
    <n v="0"/>
    <n v="0"/>
    <n v="135"/>
    <n v="0"/>
    <n v="0"/>
    <n v="0"/>
    <n v="0"/>
    <n v="0"/>
    <n v="135"/>
    <n v="2"/>
  </r>
  <r>
    <x v="2"/>
    <x v="58"/>
    <s v="1"/>
    <s v="01"/>
    <s v="15041RESIN041702021"/>
    <s v="21BL000F"/>
    <n v="6992"/>
    <n v="6992"/>
    <n v="6992"/>
    <n v="6992"/>
    <m/>
    <n v="0"/>
    <n v="0"/>
    <n v="0"/>
    <n v="38.85"/>
    <n v="0"/>
    <n v="0"/>
    <n v="0"/>
    <n v="0"/>
    <n v="0"/>
    <n v="38.85"/>
    <n v="2"/>
  </r>
  <r>
    <x v="2"/>
    <x v="58"/>
    <s v="1"/>
    <s v="01"/>
    <s v="15041RESIN041702021"/>
    <s v="21BL000F"/>
    <n v="6993"/>
    <n v="6993"/>
    <n v="6993"/>
    <n v="6993"/>
    <m/>
    <n v="0"/>
    <n v="0"/>
    <n v="0"/>
    <n v="212.5"/>
    <n v="0"/>
    <n v="0"/>
    <n v="0"/>
    <n v="0"/>
    <n v="0"/>
    <n v="212.5"/>
    <n v="2"/>
  </r>
  <r>
    <x v="2"/>
    <x v="58"/>
    <s v="1"/>
    <s v="01"/>
    <s v="15041RESIN041702021"/>
    <s v="21BL000F"/>
    <n v="6994"/>
    <n v="6994"/>
    <n v="6994"/>
    <n v="6994"/>
    <m/>
    <n v="0"/>
    <n v="0"/>
    <n v="0"/>
    <n v="5"/>
    <n v="0"/>
    <n v="0"/>
    <n v="0"/>
    <n v="0"/>
    <n v="0"/>
    <n v="5"/>
    <n v="2"/>
  </r>
  <r>
    <x v="2"/>
    <x v="58"/>
    <s v="1"/>
    <s v="01"/>
    <s v="15041RESIN041702021"/>
    <s v="21BL000F"/>
    <n v="6995"/>
    <n v="6995"/>
    <n v="6995"/>
    <n v="6995"/>
    <m/>
    <n v="0"/>
    <n v="0"/>
    <n v="0"/>
    <n v="532"/>
    <n v="0"/>
    <n v="0"/>
    <n v="0"/>
    <n v="0"/>
    <n v="0"/>
    <n v="532"/>
    <n v="2"/>
  </r>
  <r>
    <x v="2"/>
    <x v="58"/>
    <s v="1"/>
    <s v="01"/>
    <s v="15041RESIN041702021"/>
    <s v="21BL000F"/>
    <n v="6996"/>
    <n v="6996"/>
    <n v="6996"/>
    <n v="6996"/>
    <m/>
    <n v="0"/>
    <n v="0"/>
    <n v="0"/>
    <n v="58.31"/>
    <n v="0"/>
    <n v="0"/>
    <n v="0"/>
    <n v="0"/>
    <n v="0"/>
    <n v="58.31"/>
    <n v="2"/>
  </r>
  <r>
    <x v="2"/>
    <x v="58"/>
    <s v="1"/>
    <s v="01"/>
    <s v="15041RESIN041702021"/>
    <s v="21BL000F"/>
    <n v="6997"/>
    <n v="6997"/>
    <n v="6997"/>
    <n v="6997"/>
    <m/>
    <n v="0"/>
    <n v="0"/>
    <n v="0"/>
    <n v="497.5"/>
    <n v="0"/>
    <n v="0"/>
    <n v="0"/>
    <n v="0"/>
    <n v="0"/>
    <n v="497.5"/>
    <n v="2"/>
  </r>
  <r>
    <x v="2"/>
    <x v="58"/>
    <s v="1"/>
    <s v="01"/>
    <s v="15041RESIN041702021"/>
    <s v="21BL000F"/>
    <n v="6998"/>
    <n v="6998"/>
    <n v="6998"/>
    <n v="6998"/>
    <m/>
    <n v="0"/>
    <n v="0"/>
    <n v="0"/>
    <n v="483.5"/>
    <n v="0"/>
    <n v="0"/>
    <n v="0"/>
    <n v="0"/>
    <n v="0"/>
    <n v="483.5"/>
    <n v="2"/>
  </r>
  <r>
    <x v="2"/>
    <x v="58"/>
    <s v="1"/>
    <s v="01"/>
    <s v="15041RESIN041702021"/>
    <s v="21BL000F"/>
    <n v="6999"/>
    <n v="6999"/>
    <n v="6999"/>
    <n v="6999"/>
    <m/>
    <n v="0"/>
    <n v="0"/>
    <n v="0"/>
    <n v="495"/>
    <n v="0"/>
    <n v="0"/>
    <n v="0"/>
    <n v="0"/>
    <n v="0"/>
    <n v="495"/>
    <n v="2"/>
  </r>
  <r>
    <x v="2"/>
    <x v="58"/>
    <s v="1"/>
    <s v="01"/>
    <s v="15041RESIN041702021"/>
    <s v="21BL000F"/>
    <n v="7000"/>
    <n v="7000"/>
    <n v="7000"/>
    <n v="7000"/>
    <m/>
    <n v="0"/>
    <n v="0"/>
    <n v="0"/>
    <n v="450"/>
    <n v="0"/>
    <n v="0"/>
    <n v="0"/>
    <n v="0"/>
    <n v="0"/>
    <n v="450"/>
    <n v="2"/>
  </r>
  <r>
    <x v="2"/>
    <x v="58"/>
    <s v="1"/>
    <s v="01"/>
    <s v="15041RESIN041702021"/>
    <s v="21BL000F"/>
    <n v="7001"/>
    <n v="7001"/>
    <n v="7001"/>
    <n v="7001"/>
    <m/>
    <n v="0"/>
    <n v="0"/>
    <n v="0"/>
    <n v="57"/>
    <n v="0"/>
    <n v="0"/>
    <n v="0"/>
    <n v="0"/>
    <n v="0"/>
    <n v="57"/>
    <n v="2"/>
  </r>
  <r>
    <x v="2"/>
    <x v="58"/>
    <s v="1"/>
    <s v="01"/>
    <s v="15041RESIN041702021"/>
    <s v="21BL000F"/>
    <n v="7002"/>
    <n v="7002"/>
    <n v="7002"/>
    <n v="7002"/>
    <m/>
    <n v="0"/>
    <n v="0"/>
    <n v="0"/>
    <n v="20.9"/>
    <n v="0"/>
    <n v="0"/>
    <n v="0"/>
    <n v="0"/>
    <n v="0"/>
    <n v="20.9"/>
    <n v="2"/>
  </r>
  <r>
    <x v="2"/>
    <x v="58"/>
    <s v="1"/>
    <s v="01"/>
    <s v="15041RESIN041702021"/>
    <s v="21BL000F"/>
    <n v="7003"/>
    <n v="7003"/>
    <n v="7003"/>
    <n v="7003"/>
    <m/>
    <n v="0"/>
    <n v="0"/>
    <n v="0"/>
    <n v="1019.6"/>
    <n v="0"/>
    <n v="0"/>
    <n v="0"/>
    <n v="0"/>
    <n v="0"/>
    <n v="1019.6"/>
    <n v="2"/>
  </r>
  <r>
    <x v="2"/>
    <x v="58"/>
    <s v="1"/>
    <s v="01"/>
    <s v="15041RESIN041702021"/>
    <s v="21BL000F"/>
    <n v="7004"/>
    <n v="7004"/>
    <n v="7004"/>
    <n v="7004"/>
    <m/>
    <n v="0"/>
    <n v="0"/>
    <n v="0"/>
    <n v="30"/>
    <n v="0"/>
    <n v="0"/>
    <n v="0"/>
    <n v="0"/>
    <n v="0"/>
    <n v="30"/>
    <n v="2"/>
  </r>
  <r>
    <x v="2"/>
    <x v="58"/>
    <s v="1"/>
    <s v="01"/>
    <s v="15041RESIN041702021"/>
    <s v="21BL000F"/>
    <n v="7005"/>
    <n v="7005"/>
    <n v="7005"/>
    <n v="7005"/>
    <m/>
    <n v="0"/>
    <n v="0"/>
    <n v="0"/>
    <n v="450"/>
    <n v="0"/>
    <n v="0"/>
    <n v="0"/>
    <n v="0"/>
    <n v="0"/>
    <n v="450"/>
    <n v="2"/>
  </r>
  <r>
    <x v="2"/>
    <x v="58"/>
    <s v="1"/>
    <s v="01"/>
    <s v="15041RESIN041702021"/>
    <s v="21BL000F"/>
    <n v="7006"/>
    <n v="7006"/>
    <n v="7006"/>
    <n v="7006"/>
    <m/>
    <n v="0"/>
    <n v="0"/>
    <n v="0"/>
    <n v="30"/>
    <n v="0"/>
    <n v="0"/>
    <n v="0"/>
    <n v="0"/>
    <n v="0"/>
    <n v="30"/>
    <n v="2"/>
  </r>
  <r>
    <x v="2"/>
    <x v="58"/>
    <s v="1"/>
    <s v="01"/>
    <s v="15041RESIN041702021"/>
    <s v="21BL000F"/>
    <n v="7007"/>
    <n v="7007"/>
    <n v="7007"/>
    <n v="7007"/>
    <m/>
    <n v="0"/>
    <n v="0"/>
    <n v="0"/>
    <n v="475"/>
    <n v="0"/>
    <n v="0"/>
    <n v="0"/>
    <n v="0"/>
    <n v="0"/>
    <n v="475"/>
    <n v="2"/>
  </r>
  <r>
    <x v="2"/>
    <x v="58"/>
    <s v="1"/>
    <s v="01"/>
    <s v="15041RESIN041702021"/>
    <s v="21BL000F"/>
    <n v="7008"/>
    <n v="7008"/>
    <n v="7008"/>
    <n v="7008"/>
    <m/>
    <n v="0"/>
    <n v="0"/>
    <n v="0"/>
    <n v="0"/>
    <n v="0"/>
    <n v="0"/>
    <n v="0"/>
    <n v="0"/>
    <n v="0"/>
    <n v="0"/>
    <n v="2"/>
  </r>
  <r>
    <x v="2"/>
    <x v="58"/>
    <s v="1"/>
    <s v="01"/>
    <s v="15041RESIN041702021"/>
    <s v="21BL000F"/>
    <n v="7009"/>
    <n v="7009"/>
    <n v="7009"/>
    <n v="7009"/>
    <m/>
    <n v="0"/>
    <n v="0"/>
    <n v="0"/>
    <n v="30.6"/>
    <n v="0"/>
    <n v="0"/>
    <n v="0"/>
    <n v="0"/>
    <n v="0"/>
    <n v="30.6"/>
    <n v="2"/>
  </r>
  <r>
    <x v="2"/>
    <x v="58"/>
    <s v="1"/>
    <s v="01"/>
    <s v="15041RESIN041702021"/>
    <s v="21BL000F"/>
    <n v="7010"/>
    <n v="7010"/>
    <n v="7010"/>
    <n v="7010"/>
    <m/>
    <n v="0"/>
    <n v="0"/>
    <n v="0"/>
    <n v="0"/>
    <n v="0"/>
    <n v="0"/>
    <n v="0"/>
    <n v="0"/>
    <n v="0"/>
    <n v="0"/>
    <n v="2"/>
  </r>
  <r>
    <x v="2"/>
    <x v="58"/>
    <s v="1"/>
    <s v="01"/>
    <s v="15041RESIN041702021"/>
    <s v="21BL000F"/>
    <n v="7011"/>
    <n v="7011"/>
    <n v="7011"/>
    <n v="7011"/>
    <m/>
    <n v="0"/>
    <n v="0"/>
    <n v="0"/>
    <n v="15"/>
    <n v="0"/>
    <n v="0"/>
    <n v="0"/>
    <n v="0"/>
    <n v="0"/>
    <n v="15"/>
    <n v="2"/>
  </r>
  <r>
    <x v="2"/>
    <x v="58"/>
    <s v="1"/>
    <s v="01"/>
    <s v="15041RESIN041702021"/>
    <s v="21BL000F"/>
    <n v="7012"/>
    <n v="7012"/>
    <n v="7012"/>
    <n v="7012"/>
    <m/>
    <n v="0"/>
    <n v="0"/>
    <n v="0"/>
    <n v="19.8"/>
    <n v="0"/>
    <n v="0"/>
    <n v="0"/>
    <n v="0"/>
    <n v="0"/>
    <n v="19.8"/>
    <n v="2"/>
  </r>
  <r>
    <x v="2"/>
    <x v="58"/>
    <s v="1"/>
    <s v="01"/>
    <s v="15041RESIN041702021"/>
    <s v="21BL000F"/>
    <n v="7013"/>
    <n v="7013"/>
    <n v="7013"/>
    <n v="7013"/>
    <m/>
    <n v="0"/>
    <n v="0"/>
    <n v="0"/>
    <n v="188"/>
    <n v="0"/>
    <n v="0"/>
    <n v="0"/>
    <n v="0"/>
    <n v="0"/>
    <n v="188"/>
    <n v="2"/>
  </r>
  <r>
    <x v="2"/>
    <x v="58"/>
    <s v="1"/>
    <s v="01"/>
    <s v="15041RESIN041702021"/>
    <s v="21BL000F"/>
    <n v="7014"/>
    <n v="7014"/>
    <n v="7014"/>
    <n v="7014"/>
    <m/>
    <n v="0"/>
    <n v="0"/>
    <n v="0"/>
    <n v="15"/>
    <n v="0"/>
    <n v="0"/>
    <n v="0"/>
    <n v="0"/>
    <n v="0"/>
    <n v="15"/>
    <n v="2"/>
  </r>
  <r>
    <x v="2"/>
    <x v="58"/>
    <s v="1"/>
    <s v="01"/>
    <s v="15041RESIN041702021"/>
    <s v="21BL000F"/>
    <n v="7015"/>
    <n v="7015"/>
    <n v="7015"/>
    <n v="7015"/>
    <m/>
    <n v="0"/>
    <n v="0"/>
    <n v="0"/>
    <n v="403.5"/>
    <n v="0"/>
    <n v="0"/>
    <n v="0"/>
    <n v="0"/>
    <n v="0"/>
    <n v="403.5"/>
    <n v="2"/>
  </r>
  <r>
    <x v="2"/>
    <x v="58"/>
    <s v="1"/>
    <s v="01"/>
    <s v="15041RESIN041702021"/>
    <s v="21BL000F"/>
    <n v="7016"/>
    <n v="7016"/>
    <n v="7016"/>
    <n v="7016"/>
    <m/>
    <n v="0"/>
    <n v="0"/>
    <n v="0"/>
    <n v="493"/>
    <n v="0"/>
    <n v="0"/>
    <n v="0"/>
    <n v="0"/>
    <n v="0"/>
    <n v="493"/>
    <n v="2"/>
  </r>
  <r>
    <x v="2"/>
    <x v="58"/>
    <s v="1"/>
    <s v="01"/>
    <s v="15041RESIN041702021"/>
    <s v="21BL000F"/>
    <n v="7017"/>
    <n v="7017"/>
    <n v="7017"/>
    <n v="7017"/>
    <m/>
    <n v="0"/>
    <n v="0"/>
    <n v="0"/>
    <n v="70"/>
    <n v="0"/>
    <n v="0"/>
    <n v="0"/>
    <n v="0"/>
    <n v="0"/>
    <n v="70"/>
    <n v="2"/>
  </r>
  <r>
    <x v="2"/>
    <x v="59"/>
    <s v="1"/>
    <s v="01"/>
    <s v="15041RESIN041702021"/>
    <s v="21BL000F"/>
    <n v="7018"/>
    <n v="7018"/>
    <n v="7018"/>
    <n v="7018"/>
    <m/>
    <n v="0"/>
    <n v="0"/>
    <n v="0"/>
    <n v="609"/>
    <n v="0"/>
    <n v="0"/>
    <n v="0"/>
    <n v="0"/>
    <n v="0"/>
    <n v="609"/>
    <n v="2"/>
  </r>
  <r>
    <x v="2"/>
    <x v="59"/>
    <s v="1"/>
    <s v="01"/>
    <s v="15041RESIN041702021"/>
    <s v="21BL000F"/>
    <n v="7019"/>
    <n v="7019"/>
    <n v="7019"/>
    <n v="7019"/>
    <m/>
    <n v="0"/>
    <n v="0"/>
    <n v="0"/>
    <n v="645"/>
    <n v="0"/>
    <n v="0"/>
    <n v="0"/>
    <n v="0"/>
    <n v="0"/>
    <n v="645"/>
    <n v="2"/>
  </r>
  <r>
    <x v="2"/>
    <x v="59"/>
    <s v="1"/>
    <s v="01"/>
    <s v="15041RESIN041702021"/>
    <s v="21BL000F"/>
    <n v="7020"/>
    <n v="7020"/>
    <n v="7020"/>
    <n v="7020"/>
    <m/>
    <n v="0"/>
    <n v="0"/>
    <n v="0"/>
    <n v="427.5"/>
    <n v="0"/>
    <n v="0"/>
    <n v="0"/>
    <n v="0"/>
    <n v="0"/>
    <n v="427.5"/>
    <n v="2"/>
  </r>
  <r>
    <x v="2"/>
    <x v="59"/>
    <s v="1"/>
    <s v="01"/>
    <s v="15041RESIN041702021"/>
    <s v="21BL000F"/>
    <n v="7021"/>
    <n v="7021"/>
    <n v="7021"/>
    <n v="7021"/>
    <m/>
    <n v="0"/>
    <n v="0"/>
    <n v="0"/>
    <n v="495"/>
    <n v="0"/>
    <n v="0"/>
    <n v="0"/>
    <n v="0"/>
    <n v="0"/>
    <n v="495"/>
    <n v="2"/>
  </r>
  <r>
    <x v="2"/>
    <x v="59"/>
    <s v="1"/>
    <s v="01"/>
    <s v="15041RESIN041702021"/>
    <s v="21BL000F"/>
    <n v="7022"/>
    <n v="7022"/>
    <n v="7022"/>
    <n v="7022"/>
    <m/>
    <n v="0"/>
    <n v="0"/>
    <n v="0"/>
    <n v="489.25"/>
    <n v="0"/>
    <n v="0"/>
    <n v="0"/>
    <n v="0"/>
    <n v="0"/>
    <n v="489.25"/>
    <n v="2"/>
  </r>
  <r>
    <x v="2"/>
    <x v="59"/>
    <s v="1"/>
    <s v="01"/>
    <s v="15041RESIN041702021"/>
    <s v="21BL000F"/>
    <n v="7023"/>
    <n v="7023"/>
    <n v="7023"/>
    <n v="7023"/>
    <m/>
    <n v="0"/>
    <n v="0"/>
    <n v="0"/>
    <n v="513"/>
    <n v="0"/>
    <n v="0"/>
    <n v="0"/>
    <n v="0"/>
    <n v="0"/>
    <n v="513"/>
    <n v="2"/>
  </r>
  <r>
    <x v="2"/>
    <x v="59"/>
    <s v="1"/>
    <s v="01"/>
    <s v="15041RESIN041702021"/>
    <s v="21BL000F"/>
    <n v="7024"/>
    <n v="7024"/>
    <n v="7024"/>
    <n v="7024"/>
    <m/>
    <n v="0"/>
    <n v="0"/>
    <n v="0"/>
    <n v="84.8"/>
    <n v="0"/>
    <n v="0"/>
    <n v="0"/>
    <n v="0"/>
    <n v="0"/>
    <n v="84.8"/>
    <n v="2"/>
  </r>
  <r>
    <x v="2"/>
    <x v="59"/>
    <s v="1"/>
    <s v="01"/>
    <s v="15041RESIN041702021"/>
    <s v="21BL000F"/>
    <n v="7025"/>
    <n v="7025"/>
    <n v="7025"/>
    <n v="7025"/>
    <m/>
    <n v="0"/>
    <n v="0"/>
    <n v="0"/>
    <n v="85.5"/>
    <n v="0"/>
    <n v="0"/>
    <n v="0"/>
    <n v="0"/>
    <n v="0"/>
    <n v="85.5"/>
    <n v="2"/>
  </r>
  <r>
    <x v="2"/>
    <x v="59"/>
    <s v="1"/>
    <s v="01"/>
    <s v="15041RESIN041702021"/>
    <s v="21BL000F"/>
    <n v="7026"/>
    <n v="7026"/>
    <n v="7026"/>
    <n v="7026"/>
    <m/>
    <n v="0"/>
    <n v="0"/>
    <n v="0"/>
    <n v="31"/>
    <n v="0"/>
    <n v="0"/>
    <n v="0"/>
    <n v="0"/>
    <n v="0"/>
    <n v="31"/>
    <n v="2"/>
  </r>
  <r>
    <x v="2"/>
    <x v="59"/>
    <s v="1"/>
    <s v="01"/>
    <s v="15041RESIN041702021"/>
    <s v="21BL000F"/>
    <n v="7027"/>
    <n v="7027"/>
    <n v="7027"/>
    <n v="7027"/>
    <m/>
    <n v="0"/>
    <n v="0"/>
    <n v="0"/>
    <n v="395.97"/>
    <n v="0"/>
    <n v="0"/>
    <n v="0"/>
    <n v="0"/>
    <n v="0"/>
    <n v="395.97"/>
    <n v="2"/>
  </r>
  <r>
    <x v="2"/>
    <x v="59"/>
    <s v="1"/>
    <s v="01"/>
    <s v="15041RESIN041702021"/>
    <s v="21BL000F"/>
    <n v="7028"/>
    <n v="7028"/>
    <n v="7028"/>
    <n v="7028"/>
    <m/>
    <n v="0"/>
    <n v="0"/>
    <n v="0"/>
    <n v="31.95"/>
    <n v="0"/>
    <n v="0"/>
    <n v="0"/>
    <n v="0"/>
    <n v="0"/>
    <n v="31.95"/>
    <n v="2"/>
  </r>
  <r>
    <x v="2"/>
    <x v="59"/>
    <s v="1"/>
    <s v="01"/>
    <s v="15041RESIN041702021"/>
    <s v="21BL000F"/>
    <n v="7029"/>
    <n v="7029"/>
    <n v="7029"/>
    <n v="7029"/>
    <m/>
    <n v="0"/>
    <n v="0"/>
    <n v="0"/>
    <n v="39.6"/>
    <n v="0"/>
    <n v="0"/>
    <n v="0"/>
    <n v="0"/>
    <n v="0"/>
    <n v="39.6"/>
    <n v="2"/>
  </r>
  <r>
    <x v="2"/>
    <x v="59"/>
    <s v="1"/>
    <s v="01"/>
    <s v="15041RESIN041702021"/>
    <s v="21BL000F"/>
    <n v="7030"/>
    <n v="7030"/>
    <n v="7030"/>
    <n v="7030"/>
    <m/>
    <n v="0"/>
    <n v="0"/>
    <n v="0"/>
    <n v="2.52"/>
    <n v="0"/>
    <n v="0"/>
    <n v="0"/>
    <n v="0"/>
    <n v="0"/>
    <n v="2.52"/>
    <n v="2"/>
  </r>
  <r>
    <x v="2"/>
    <x v="59"/>
    <s v="1"/>
    <s v="01"/>
    <s v="15041RESIN041702021"/>
    <s v="21BL000F"/>
    <n v="7031"/>
    <n v="7031"/>
    <n v="7031"/>
    <n v="7031"/>
    <m/>
    <n v="0"/>
    <n v="0"/>
    <n v="0"/>
    <n v="140"/>
    <n v="0"/>
    <n v="0"/>
    <n v="0"/>
    <n v="0"/>
    <n v="0"/>
    <n v="140"/>
    <n v="2"/>
  </r>
  <r>
    <x v="2"/>
    <x v="59"/>
    <s v="1"/>
    <s v="01"/>
    <s v="15041RESIN041702021"/>
    <s v="21BL000F"/>
    <n v="7032"/>
    <n v="7032"/>
    <n v="7032"/>
    <n v="7032"/>
    <m/>
    <n v="0"/>
    <n v="0"/>
    <n v="0"/>
    <n v="62.3"/>
    <n v="0"/>
    <n v="0"/>
    <n v="0"/>
    <n v="0"/>
    <n v="0"/>
    <n v="62.3"/>
    <n v="2"/>
  </r>
  <r>
    <x v="2"/>
    <x v="59"/>
    <s v="1"/>
    <s v="01"/>
    <s v="15041RESIN041702021"/>
    <s v="21BL000F"/>
    <n v="7033"/>
    <n v="7033"/>
    <n v="7033"/>
    <n v="7033"/>
    <m/>
    <n v="0"/>
    <n v="0"/>
    <n v="0"/>
    <n v="44.8"/>
    <n v="0"/>
    <n v="0"/>
    <n v="0"/>
    <n v="0"/>
    <n v="0"/>
    <n v="44.8"/>
    <n v="2"/>
  </r>
  <r>
    <x v="2"/>
    <x v="59"/>
    <s v="1"/>
    <s v="01"/>
    <s v="15041RESIN041702021"/>
    <s v="21BL000F"/>
    <n v="7034"/>
    <n v="7034"/>
    <n v="7034"/>
    <n v="7034"/>
    <m/>
    <n v="0"/>
    <n v="0"/>
    <n v="0"/>
    <n v="42"/>
    <n v="0"/>
    <n v="0"/>
    <n v="0"/>
    <n v="0"/>
    <n v="0"/>
    <n v="42"/>
    <n v="2"/>
  </r>
  <r>
    <x v="2"/>
    <x v="59"/>
    <s v="1"/>
    <s v="01"/>
    <s v="15041RESIN041702021"/>
    <s v="21BL000F"/>
    <n v="7035"/>
    <n v="7035"/>
    <n v="7035"/>
    <n v="7035"/>
    <m/>
    <n v="0"/>
    <n v="0"/>
    <n v="0"/>
    <n v="202.7"/>
    <n v="0"/>
    <n v="0"/>
    <n v="0"/>
    <n v="0"/>
    <n v="0"/>
    <n v="202.7"/>
    <n v="2"/>
  </r>
  <r>
    <x v="2"/>
    <x v="59"/>
    <s v="1"/>
    <s v="01"/>
    <s v="15041RESIN041702021"/>
    <s v="21BL000F"/>
    <n v="7036"/>
    <n v="7036"/>
    <n v="7036"/>
    <n v="7036"/>
    <m/>
    <n v="0"/>
    <n v="0"/>
    <n v="0"/>
    <n v="546"/>
    <n v="0"/>
    <n v="0"/>
    <n v="0"/>
    <n v="0"/>
    <n v="0"/>
    <n v="546"/>
    <n v="2"/>
  </r>
  <r>
    <x v="2"/>
    <x v="59"/>
    <s v="1"/>
    <s v="01"/>
    <s v="15041RESIN041702021"/>
    <s v="21BL000F"/>
    <n v="7037"/>
    <n v="7037"/>
    <n v="7037"/>
    <n v="7037"/>
    <m/>
    <n v="0"/>
    <n v="0"/>
    <n v="0"/>
    <n v="4.8"/>
    <n v="0"/>
    <n v="0"/>
    <n v="0"/>
    <n v="0"/>
    <n v="0"/>
    <n v="4.8"/>
    <n v="2"/>
  </r>
  <r>
    <x v="2"/>
    <x v="59"/>
    <s v="1"/>
    <s v="01"/>
    <s v="15041RESIN041702021"/>
    <s v="21BL000F"/>
    <n v="7038"/>
    <n v="7038"/>
    <n v="7038"/>
    <n v="7038"/>
    <m/>
    <n v="0"/>
    <n v="0"/>
    <n v="0"/>
    <n v="17"/>
    <n v="0"/>
    <n v="0"/>
    <n v="0"/>
    <n v="0"/>
    <n v="0"/>
    <n v="17"/>
    <n v="2"/>
  </r>
  <r>
    <x v="2"/>
    <x v="59"/>
    <s v="1"/>
    <s v="01"/>
    <s v="15041RESIN041702021"/>
    <s v="21BL000F"/>
    <n v="7039"/>
    <n v="7039"/>
    <n v="7039"/>
    <n v="7039"/>
    <m/>
    <n v="0"/>
    <n v="0"/>
    <n v="0"/>
    <n v="45"/>
    <n v="0"/>
    <n v="0"/>
    <n v="0"/>
    <n v="0"/>
    <n v="0"/>
    <n v="45"/>
    <n v="2"/>
  </r>
  <r>
    <x v="2"/>
    <x v="59"/>
    <s v="1"/>
    <s v="01"/>
    <s v="15041RESIN041702021"/>
    <s v="21BL000F"/>
    <n v="7040"/>
    <n v="7040"/>
    <n v="7040"/>
    <n v="7040"/>
    <m/>
    <n v="0"/>
    <n v="0"/>
    <n v="0"/>
    <n v="45"/>
    <n v="0"/>
    <n v="0"/>
    <n v="0"/>
    <n v="0"/>
    <n v="0"/>
    <n v="45"/>
    <n v="2"/>
  </r>
  <r>
    <x v="2"/>
    <x v="59"/>
    <s v="1"/>
    <s v="01"/>
    <s v="15041RESIN041702021"/>
    <s v="21BL000F"/>
    <n v="7041"/>
    <n v="7041"/>
    <n v="7041"/>
    <n v="7041"/>
    <m/>
    <n v="0"/>
    <n v="0"/>
    <n v="0"/>
    <n v="120"/>
    <n v="0"/>
    <n v="0"/>
    <n v="0"/>
    <n v="0"/>
    <n v="0"/>
    <n v="120"/>
    <n v="2"/>
  </r>
  <r>
    <x v="2"/>
    <x v="59"/>
    <s v="1"/>
    <s v="01"/>
    <s v="15041RESIN041702021"/>
    <s v="21BL000F"/>
    <n v="7042"/>
    <n v="7042"/>
    <n v="7042"/>
    <n v="7042"/>
    <m/>
    <n v="0"/>
    <n v="0"/>
    <n v="0"/>
    <n v="255.5"/>
    <n v="0"/>
    <n v="0"/>
    <n v="0"/>
    <n v="0"/>
    <n v="0"/>
    <n v="255.5"/>
    <n v="2"/>
  </r>
  <r>
    <x v="2"/>
    <x v="59"/>
    <s v="1"/>
    <s v="01"/>
    <s v="15041RESIN041702021"/>
    <s v="21BL000F"/>
    <n v="7043"/>
    <n v="7043"/>
    <n v="7043"/>
    <n v="7043"/>
    <m/>
    <n v="0"/>
    <n v="0"/>
    <n v="0"/>
    <n v="100"/>
    <n v="0"/>
    <n v="0"/>
    <n v="0"/>
    <n v="0"/>
    <n v="0"/>
    <n v="100"/>
    <n v="2"/>
  </r>
  <r>
    <x v="2"/>
    <x v="59"/>
    <s v="1"/>
    <s v="01"/>
    <s v="15041RESIN041702021"/>
    <s v="21BL000F"/>
    <n v="7044"/>
    <n v="7044"/>
    <n v="7044"/>
    <n v="7044"/>
    <m/>
    <n v="0"/>
    <n v="0"/>
    <n v="0"/>
    <n v="125.55"/>
    <n v="0"/>
    <n v="0"/>
    <n v="0"/>
    <n v="0"/>
    <n v="0"/>
    <n v="125.55"/>
    <n v="2"/>
  </r>
  <r>
    <x v="2"/>
    <x v="59"/>
    <s v="1"/>
    <s v="01"/>
    <s v="15041RESIN041702021"/>
    <s v="21BL000F"/>
    <n v="7045"/>
    <n v="7045"/>
    <n v="7045"/>
    <n v="7045"/>
    <m/>
    <n v="0"/>
    <n v="0"/>
    <n v="0"/>
    <n v="6"/>
    <n v="0"/>
    <n v="0"/>
    <n v="0"/>
    <n v="0"/>
    <n v="0"/>
    <n v="6"/>
    <n v="2"/>
  </r>
  <r>
    <x v="2"/>
    <x v="59"/>
    <s v="1"/>
    <s v="01"/>
    <s v="15041RESIN041702021"/>
    <s v="21BL000F"/>
    <n v="7046"/>
    <n v="7046"/>
    <n v="7046"/>
    <n v="7046"/>
    <m/>
    <n v="0"/>
    <n v="0"/>
    <n v="0"/>
    <n v="60"/>
    <n v="0"/>
    <n v="0"/>
    <n v="0"/>
    <n v="0"/>
    <n v="0"/>
    <n v="60"/>
    <n v="2"/>
  </r>
  <r>
    <x v="2"/>
    <x v="59"/>
    <s v="1"/>
    <s v="01"/>
    <s v="15041RESIN041702021"/>
    <s v="21BL000F"/>
    <n v="7047"/>
    <n v="7047"/>
    <n v="7047"/>
    <n v="7047"/>
    <m/>
    <n v="0"/>
    <n v="0"/>
    <n v="0"/>
    <n v="593"/>
    <n v="0"/>
    <n v="0"/>
    <n v="0"/>
    <n v="0"/>
    <n v="0"/>
    <n v="593"/>
    <n v="2"/>
  </r>
  <r>
    <x v="2"/>
    <x v="60"/>
    <s v="1"/>
    <s v="01"/>
    <s v="15041RESIN041702021"/>
    <s v="21BL000F"/>
    <n v="7048"/>
    <n v="7048"/>
    <n v="7048"/>
    <n v="7048"/>
    <m/>
    <n v="0"/>
    <n v="0"/>
    <n v="0"/>
    <n v="627"/>
    <n v="0"/>
    <n v="0"/>
    <n v="0"/>
    <n v="0"/>
    <n v="0"/>
    <n v="627"/>
    <n v="2"/>
  </r>
  <r>
    <x v="2"/>
    <x v="60"/>
    <s v="1"/>
    <s v="01"/>
    <s v="15041RESIN041702021"/>
    <s v="21BL000F"/>
    <n v="7049"/>
    <n v="7049"/>
    <n v="7049"/>
    <n v="7049"/>
    <m/>
    <n v="0"/>
    <n v="0"/>
    <n v="0"/>
    <n v="665"/>
    <n v="0"/>
    <n v="0"/>
    <n v="0"/>
    <n v="0"/>
    <n v="0"/>
    <n v="665"/>
    <n v="2"/>
  </r>
  <r>
    <x v="2"/>
    <x v="60"/>
    <s v="1"/>
    <s v="01"/>
    <s v="15041RESIN041702021"/>
    <s v="21BL000F"/>
    <n v="7050"/>
    <n v="7050"/>
    <n v="7050"/>
    <n v="7050"/>
    <m/>
    <n v="0"/>
    <n v="0"/>
    <n v="0"/>
    <n v="39"/>
    <n v="0"/>
    <n v="0"/>
    <n v="0"/>
    <n v="0"/>
    <n v="0"/>
    <n v="39"/>
    <n v="2"/>
  </r>
  <r>
    <x v="2"/>
    <x v="60"/>
    <s v="1"/>
    <s v="01"/>
    <s v="15041RESIN041702021"/>
    <s v="21BL000F"/>
    <n v="7051"/>
    <n v="7051"/>
    <n v="7051"/>
    <n v="7051"/>
    <m/>
    <n v="0"/>
    <n v="0"/>
    <n v="0"/>
    <n v="502"/>
    <n v="0"/>
    <n v="0"/>
    <n v="0"/>
    <n v="0"/>
    <n v="0"/>
    <n v="502"/>
    <n v="2"/>
  </r>
  <r>
    <x v="2"/>
    <x v="60"/>
    <s v="1"/>
    <s v="01"/>
    <s v="15041RESIN041702021"/>
    <s v="21BL000F"/>
    <n v="7052"/>
    <n v="7052"/>
    <n v="7052"/>
    <n v="7052"/>
    <m/>
    <n v="0"/>
    <n v="0"/>
    <n v="0"/>
    <n v="507.5"/>
    <n v="0"/>
    <n v="0"/>
    <n v="0"/>
    <n v="0"/>
    <n v="0"/>
    <n v="507.5"/>
    <n v="2"/>
  </r>
  <r>
    <x v="2"/>
    <x v="60"/>
    <s v="1"/>
    <s v="01"/>
    <s v="15041RESIN041702021"/>
    <s v="21BL000F"/>
    <n v="7053"/>
    <n v="7053"/>
    <n v="7053"/>
    <n v="7053"/>
    <m/>
    <n v="0"/>
    <n v="0"/>
    <n v="0"/>
    <n v="720"/>
    <n v="0"/>
    <n v="0"/>
    <n v="0"/>
    <n v="0"/>
    <n v="0"/>
    <n v="720"/>
    <n v="2"/>
  </r>
  <r>
    <x v="2"/>
    <x v="60"/>
    <s v="1"/>
    <s v="01"/>
    <s v="15041RESIN041702021"/>
    <s v="21BL000F"/>
    <n v="7054"/>
    <n v="7054"/>
    <n v="7054"/>
    <n v="7054"/>
    <m/>
    <n v="0"/>
    <n v="0"/>
    <n v="0"/>
    <n v="668.8"/>
    <n v="0"/>
    <n v="0"/>
    <n v="0"/>
    <n v="0"/>
    <n v="0"/>
    <n v="668.8"/>
    <n v="2"/>
  </r>
  <r>
    <x v="2"/>
    <x v="60"/>
    <s v="1"/>
    <s v="01"/>
    <s v="15041RESIN041702021"/>
    <s v="21BL000F"/>
    <n v="7055"/>
    <n v="7055"/>
    <n v="7055"/>
    <n v="7055"/>
    <m/>
    <n v="0"/>
    <n v="0"/>
    <n v="0"/>
    <n v="585"/>
    <n v="0"/>
    <n v="0"/>
    <n v="0"/>
    <n v="0"/>
    <n v="0"/>
    <n v="585"/>
    <n v="2"/>
  </r>
  <r>
    <x v="2"/>
    <x v="60"/>
    <s v="1"/>
    <s v="01"/>
    <s v="15041RESIN041702021"/>
    <s v="21BL000F"/>
    <n v="7056"/>
    <n v="7056"/>
    <n v="7056"/>
    <n v="7056"/>
    <m/>
    <n v="0"/>
    <n v="0"/>
    <n v="0"/>
    <n v="244.75"/>
    <n v="0"/>
    <n v="0"/>
    <n v="0"/>
    <n v="0"/>
    <n v="0"/>
    <n v="244.75"/>
    <n v="2"/>
  </r>
  <r>
    <x v="2"/>
    <x v="60"/>
    <s v="1"/>
    <s v="01"/>
    <s v="15041RESIN041702021"/>
    <s v="21BL000F"/>
    <n v="7057"/>
    <n v="7057"/>
    <n v="7057"/>
    <n v="7057"/>
    <m/>
    <n v="0"/>
    <n v="0"/>
    <n v="0"/>
    <n v="151.68"/>
    <n v="0"/>
    <n v="0"/>
    <n v="0"/>
    <n v="0"/>
    <n v="0"/>
    <n v="151.68"/>
    <n v="2"/>
  </r>
  <r>
    <x v="2"/>
    <x v="60"/>
    <s v="1"/>
    <s v="01"/>
    <s v="15041RESIN041702021"/>
    <s v="21BL000F"/>
    <n v="7058"/>
    <n v="7058"/>
    <n v="7058"/>
    <n v="7058"/>
    <m/>
    <n v="0"/>
    <n v="0"/>
    <n v="0"/>
    <n v="29.54"/>
    <n v="0"/>
    <n v="0"/>
    <n v="0"/>
    <n v="0"/>
    <n v="0"/>
    <n v="29.54"/>
    <n v="2"/>
  </r>
  <r>
    <x v="2"/>
    <x v="60"/>
    <s v="1"/>
    <s v="01"/>
    <s v="15041RESIN041702021"/>
    <s v="21BL000F"/>
    <n v="7059"/>
    <n v="7059"/>
    <n v="7059"/>
    <n v="7059"/>
    <m/>
    <n v="0"/>
    <n v="0"/>
    <n v="0"/>
    <n v="413"/>
    <n v="0"/>
    <n v="0"/>
    <n v="0"/>
    <n v="0"/>
    <n v="0"/>
    <n v="413"/>
    <n v="2"/>
  </r>
  <r>
    <x v="2"/>
    <x v="60"/>
    <s v="1"/>
    <s v="01"/>
    <s v="15041RESIN041702021"/>
    <s v="21BL000F"/>
    <n v="7060"/>
    <n v="7060"/>
    <n v="7060"/>
    <n v="7060"/>
    <m/>
    <n v="0"/>
    <n v="0"/>
    <n v="0"/>
    <n v="143.69999999999999"/>
    <n v="0"/>
    <n v="0"/>
    <n v="0"/>
    <n v="0"/>
    <n v="0"/>
    <n v="143.69999999999999"/>
    <n v="2"/>
  </r>
  <r>
    <x v="2"/>
    <x v="60"/>
    <s v="1"/>
    <s v="01"/>
    <s v="15041RESIN041702021"/>
    <s v="21BL000F"/>
    <n v="7061"/>
    <n v="7061"/>
    <n v="7061"/>
    <n v="7061"/>
    <m/>
    <n v="0"/>
    <n v="0"/>
    <n v="0"/>
    <n v="7.5"/>
    <n v="0"/>
    <n v="0"/>
    <n v="0"/>
    <n v="0"/>
    <n v="0"/>
    <n v="7.5"/>
    <n v="2"/>
  </r>
  <r>
    <x v="2"/>
    <x v="60"/>
    <s v="1"/>
    <s v="01"/>
    <s v="15041RESIN041702021"/>
    <s v="21BL000F"/>
    <n v="7062"/>
    <n v="7062"/>
    <n v="7062"/>
    <n v="7062"/>
    <m/>
    <n v="0"/>
    <n v="0"/>
    <n v="0"/>
    <n v="100.6"/>
    <n v="0"/>
    <n v="0"/>
    <n v="0"/>
    <n v="0"/>
    <n v="0"/>
    <n v="100.6"/>
    <n v="2"/>
  </r>
  <r>
    <x v="2"/>
    <x v="60"/>
    <s v="1"/>
    <s v="01"/>
    <s v="15041RESIN041702021"/>
    <s v="21BL000F"/>
    <n v="7063"/>
    <n v="7063"/>
    <n v="7063"/>
    <n v="7063"/>
    <m/>
    <n v="0"/>
    <n v="0"/>
    <n v="0"/>
    <n v="505"/>
    <n v="0"/>
    <n v="0"/>
    <n v="0"/>
    <n v="0"/>
    <n v="0"/>
    <n v="505"/>
    <n v="2"/>
  </r>
  <r>
    <x v="2"/>
    <x v="60"/>
    <s v="1"/>
    <s v="01"/>
    <s v="15041RESIN041702021"/>
    <s v="21BL000F"/>
    <n v="7064"/>
    <n v="7064"/>
    <n v="7064"/>
    <n v="7064"/>
    <m/>
    <n v="0"/>
    <n v="0"/>
    <n v="0"/>
    <n v="45"/>
    <n v="0"/>
    <n v="0"/>
    <n v="0"/>
    <n v="0"/>
    <n v="0"/>
    <n v="45"/>
    <n v="2"/>
  </r>
  <r>
    <x v="2"/>
    <x v="60"/>
    <s v="1"/>
    <s v="01"/>
    <s v="15041RESIN041702021"/>
    <s v="21BL000F"/>
    <n v="7065"/>
    <n v="7065"/>
    <n v="7065"/>
    <n v="7065"/>
    <m/>
    <n v="0"/>
    <n v="0"/>
    <n v="0"/>
    <n v="525"/>
    <n v="0"/>
    <n v="0"/>
    <n v="0"/>
    <n v="0"/>
    <n v="0"/>
    <n v="525"/>
    <n v="2"/>
  </r>
  <r>
    <x v="2"/>
    <x v="60"/>
    <s v="1"/>
    <s v="01"/>
    <s v="15041RESIN041702021"/>
    <s v="21BL000F"/>
    <n v="7066"/>
    <n v="7066"/>
    <n v="7066"/>
    <n v="7066"/>
    <m/>
    <n v="0"/>
    <n v="0"/>
    <n v="0"/>
    <n v="45.1"/>
    <n v="0"/>
    <n v="0"/>
    <n v="0"/>
    <n v="0"/>
    <n v="0"/>
    <n v="45.1"/>
    <n v="2"/>
  </r>
  <r>
    <x v="2"/>
    <x v="60"/>
    <s v="1"/>
    <s v="01"/>
    <s v="15041RESIN041702021"/>
    <s v="21BL000F"/>
    <n v="7067"/>
    <n v="7067"/>
    <n v="7067"/>
    <n v="7067"/>
    <m/>
    <n v="0"/>
    <n v="0"/>
    <n v="0"/>
    <n v="707"/>
    <n v="0"/>
    <n v="0"/>
    <n v="0"/>
    <n v="0"/>
    <n v="0"/>
    <n v="707"/>
    <n v="2"/>
  </r>
  <r>
    <x v="2"/>
    <x v="60"/>
    <s v="1"/>
    <s v="01"/>
    <s v="15041RESIN041702021"/>
    <s v="21BL000F"/>
    <n v="7068"/>
    <n v="7068"/>
    <n v="7068"/>
    <n v="7068"/>
    <m/>
    <n v="0"/>
    <n v="0"/>
    <n v="0"/>
    <n v="447"/>
    <n v="0"/>
    <n v="0"/>
    <n v="0"/>
    <n v="0"/>
    <n v="0"/>
    <n v="447"/>
    <n v="2"/>
  </r>
  <r>
    <x v="2"/>
    <x v="60"/>
    <s v="1"/>
    <s v="01"/>
    <s v="15041RESIN041702021"/>
    <s v="21BL000F"/>
    <n v="7069"/>
    <n v="7069"/>
    <n v="7069"/>
    <n v="7069"/>
    <m/>
    <n v="0"/>
    <n v="0"/>
    <n v="0"/>
    <n v="650"/>
    <n v="0"/>
    <n v="0"/>
    <n v="0"/>
    <n v="0"/>
    <n v="0"/>
    <n v="650"/>
    <n v="2"/>
  </r>
  <r>
    <x v="2"/>
    <x v="60"/>
    <s v="1"/>
    <s v="01"/>
    <s v="15041RESIN041702021"/>
    <s v="21BL000F"/>
    <n v="7070"/>
    <n v="7070"/>
    <n v="7070"/>
    <n v="7070"/>
    <m/>
    <n v="0"/>
    <n v="0"/>
    <n v="0"/>
    <n v="530.5"/>
    <n v="0"/>
    <n v="0"/>
    <n v="0"/>
    <n v="0"/>
    <n v="0"/>
    <n v="530.5"/>
    <n v="2"/>
  </r>
  <r>
    <x v="2"/>
    <x v="60"/>
    <s v="1"/>
    <s v="01"/>
    <s v="15041RESIN041702021"/>
    <s v="21BL000F"/>
    <n v="7071"/>
    <n v="7071"/>
    <n v="7071"/>
    <n v="7071"/>
    <m/>
    <n v="0"/>
    <n v="0"/>
    <n v="0"/>
    <n v="36.6"/>
    <n v="0"/>
    <n v="0"/>
    <n v="0"/>
    <n v="0"/>
    <n v="0"/>
    <n v="36.6"/>
    <n v="2"/>
  </r>
  <r>
    <x v="2"/>
    <x v="60"/>
    <s v="1"/>
    <s v="01"/>
    <s v="15041RESIN041702021"/>
    <s v="21BL000F"/>
    <n v="7072"/>
    <n v="7072"/>
    <n v="7072"/>
    <n v="7072"/>
    <m/>
    <n v="0"/>
    <n v="0"/>
    <n v="0"/>
    <n v="19.899999999999999"/>
    <n v="0"/>
    <n v="0"/>
    <n v="0"/>
    <n v="0"/>
    <n v="0"/>
    <n v="19.899999999999999"/>
    <n v="2"/>
  </r>
  <r>
    <x v="2"/>
    <x v="60"/>
    <s v="1"/>
    <s v="01"/>
    <s v="15041RESIN041702021"/>
    <s v="21BL000F"/>
    <n v="7073"/>
    <n v="7073"/>
    <n v="7073"/>
    <n v="7073"/>
    <m/>
    <n v="0"/>
    <n v="0"/>
    <n v="0"/>
    <n v="125"/>
    <n v="0"/>
    <n v="0"/>
    <n v="0"/>
    <n v="0"/>
    <n v="0"/>
    <n v="125"/>
    <n v="2"/>
  </r>
  <r>
    <x v="2"/>
    <x v="60"/>
    <s v="1"/>
    <s v="01"/>
    <s v="15041RESIN041702021"/>
    <s v="21BL000F"/>
    <n v="7074"/>
    <n v="7074"/>
    <n v="7074"/>
    <n v="7074"/>
    <m/>
    <n v="0"/>
    <n v="0"/>
    <n v="0"/>
    <n v="69.77"/>
    <n v="0"/>
    <n v="0"/>
    <n v="0"/>
    <n v="0"/>
    <n v="0"/>
    <n v="69.77"/>
    <n v="2"/>
  </r>
  <r>
    <x v="2"/>
    <x v="60"/>
    <s v="1"/>
    <s v="01"/>
    <s v="15041RESIN041702021"/>
    <s v="21BL000F"/>
    <n v="7075"/>
    <n v="7075"/>
    <n v="7075"/>
    <n v="7075"/>
    <m/>
    <n v="0"/>
    <n v="0"/>
    <n v="0"/>
    <n v="78.040000000000006"/>
    <n v="0"/>
    <n v="0"/>
    <n v="0"/>
    <n v="0"/>
    <n v="0"/>
    <n v="78.040000000000006"/>
    <n v="2"/>
  </r>
  <r>
    <x v="2"/>
    <x v="60"/>
    <s v="1"/>
    <s v="01"/>
    <s v="15041RESIN041702021"/>
    <s v="21BL000F"/>
    <n v="7076"/>
    <n v="7076"/>
    <n v="7076"/>
    <n v="7076"/>
    <m/>
    <n v="0"/>
    <n v="0"/>
    <n v="0"/>
    <n v="22.5"/>
    <n v="0"/>
    <n v="0"/>
    <n v="0"/>
    <n v="0"/>
    <n v="0"/>
    <n v="22.5"/>
    <n v="2"/>
  </r>
  <r>
    <x v="2"/>
    <x v="60"/>
    <s v="1"/>
    <s v="01"/>
    <s v="15041RESIN041702021"/>
    <s v="21BL000F"/>
    <n v="7077"/>
    <n v="7077"/>
    <n v="7077"/>
    <n v="7077"/>
    <m/>
    <n v="0"/>
    <n v="0"/>
    <n v="0"/>
    <n v="620"/>
    <n v="0"/>
    <n v="0"/>
    <n v="0"/>
    <n v="0"/>
    <n v="0"/>
    <n v="620"/>
    <n v="2"/>
  </r>
  <r>
    <x v="2"/>
    <x v="60"/>
    <s v="1"/>
    <s v="01"/>
    <s v="15041RESIN041702021"/>
    <s v="21BL000F"/>
    <n v="7078"/>
    <n v="7078"/>
    <n v="7078"/>
    <n v="7078"/>
    <m/>
    <n v="0"/>
    <n v="0"/>
    <n v="0"/>
    <n v="575"/>
    <n v="0"/>
    <n v="0"/>
    <n v="0"/>
    <n v="0"/>
    <n v="0"/>
    <n v="575"/>
    <n v="2"/>
  </r>
  <r>
    <x v="2"/>
    <x v="60"/>
    <s v="1"/>
    <s v="01"/>
    <s v="15041RESIN041702021"/>
    <s v="21BL000F"/>
    <n v="7079"/>
    <n v="7079"/>
    <n v="7079"/>
    <n v="7079"/>
    <m/>
    <n v="0"/>
    <n v="0"/>
    <n v="0"/>
    <n v="137.69999999999999"/>
    <n v="0"/>
    <n v="0"/>
    <n v="0"/>
    <n v="0"/>
    <n v="0"/>
    <n v="137.69999999999999"/>
    <n v="2"/>
  </r>
  <r>
    <x v="2"/>
    <x v="60"/>
    <s v="1"/>
    <s v="01"/>
    <s v="15041RESIN041702021"/>
    <s v="21BL000F"/>
    <n v="7080"/>
    <n v="7080"/>
    <n v="7080"/>
    <n v="7080"/>
    <m/>
    <n v="0"/>
    <n v="0"/>
    <n v="0"/>
    <n v="677"/>
    <n v="0"/>
    <n v="0"/>
    <n v="0"/>
    <n v="0"/>
    <n v="0"/>
    <n v="677"/>
    <n v="2"/>
  </r>
  <r>
    <x v="2"/>
    <x v="60"/>
    <s v="1"/>
    <s v="01"/>
    <s v="15041RESIN041702021"/>
    <s v="21BL000F"/>
    <n v="7081"/>
    <n v="7081"/>
    <n v="7081"/>
    <n v="7081"/>
    <m/>
    <n v="0"/>
    <n v="0"/>
    <n v="0"/>
    <n v="92"/>
    <n v="0"/>
    <n v="0"/>
    <n v="0"/>
    <n v="0"/>
    <n v="0"/>
    <n v="92"/>
    <n v="2"/>
  </r>
  <r>
    <x v="2"/>
    <x v="61"/>
    <s v="1"/>
    <s v="01"/>
    <s v="15041RESIN041702021"/>
    <s v="21BL000F"/>
    <n v="7082"/>
    <n v="7082"/>
    <n v="7082"/>
    <n v="7082"/>
    <m/>
    <n v="0"/>
    <n v="0"/>
    <n v="0"/>
    <n v="518"/>
    <n v="0"/>
    <n v="0"/>
    <n v="0"/>
    <n v="0"/>
    <n v="0"/>
    <n v="518"/>
    <n v="2"/>
  </r>
  <r>
    <x v="2"/>
    <x v="61"/>
    <s v="1"/>
    <s v="01"/>
    <s v="15041RESIN041702021"/>
    <s v="21BL000F"/>
    <n v="7083"/>
    <n v="7083"/>
    <n v="7083"/>
    <n v="7083"/>
    <m/>
    <n v="0"/>
    <n v="0"/>
    <n v="0"/>
    <n v="160"/>
    <n v="0"/>
    <n v="0"/>
    <n v="0"/>
    <n v="0"/>
    <n v="0"/>
    <n v="160"/>
    <n v="2"/>
  </r>
  <r>
    <x v="2"/>
    <x v="61"/>
    <s v="1"/>
    <s v="01"/>
    <s v="15041RESIN041702021"/>
    <s v="21BL000F"/>
    <n v="7084"/>
    <n v="7084"/>
    <n v="7084"/>
    <n v="7084"/>
    <m/>
    <n v="0"/>
    <n v="0"/>
    <n v="0"/>
    <n v="225.5"/>
    <n v="0"/>
    <n v="0"/>
    <n v="0"/>
    <n v="0"/>
    <n v="0"/>
    <n v="225.5"/>
    <n v="2"/>
  </r>
  <r>
    <x v="2"/>
    <x v="61"/>
    <s v="1"/>
    <s v="01"/>
    <s v="15041RESIN041702021"/>
    <s v="21BL000F"/>
    <n v="7085"/>
    <n v="7085"/>
    <n v="7085"/>
    <n v="7085"/>
    <m/>
    <n v="0"/>
    <n v="0"/>
    <n v="0"/>
    <n v="499.8"/>
    <n v="0"/>
    <n v="0"/>
    <n v="0"/>
    <n v="0"/>
    <n v="0"/>
    <n v="499.8"/>
    <n v="2"/>
  </r>
  <r>
    <x v="2"/>
    <x v="61"/>
    <s v="1"/>
    <s v="01"/>
    <s v="15041RESIN041702021"/>
    <s v="21BL000F"/>
    <n v="7086"/>
    <n v="7086"/>
    <n v="7086"/>
    <n v="7086"/>
    <m/>
    <n v="0"/>
    <n v="0"/>
    <n v="0"/>
    <n v="26"/>
    <n v="0"/>
    <n v="0"/>
    <n v="0"/>
    <n v="0"/>
    <n v="0"/>
    <n v="26"/>
    <n v="2"/>
  </r>
  <r>
    <x v="2"/>
    <x v="61"/>
    <s v="1"/>
    <s v="01"/>
    <s v="15041RESIN041702021"/>
    <s v="21BL000F"/>
    <n v="7087"/>
    <n v="7087"/>
    <n v="7087"/>
    <n v="7087"/>
    <m/>
    <n v="0"/>
    <n v="0"/>
    <n v="0"/>
    <n v="375"/>
    <n v="0"/>
    <n v="0"/>
    <n v="0"/>
    <n v="0"/>
    <n v="0"/>
    <n v="375"/>
    <n v="2"/>
  </r>
  <r>
    <x v="2"/>
    <x v="61"/>
    <s v="1"/>
    <s v="01"/>
    <s v="15041RESIN041702021"/>
    <s v="21BL000F"/>
    <n v="7088"/>
    <n v="7088"/>
    <n v="7088"/>
    <n v="7088"/>
    <m/>
    <n v="0"/>
    <n v="0"/>
    <n v="0"/>
    <n v="36"/>
    <n v="0"/>
    <n v="0"/>
    <n v="0"/>
    <n v="0"/>
    <n v="0"/>
    <n v="36"/>
    <n v="2"/>
  </r>
  <r>
    <x v="2"/>
    <x v="61"/>
    <s v="1"/>
    <s v="01"/>
    <s v="15041RESIN041702021"/>
    <s v="21BL000F"/>
    <n v="7089"/>
    <n v="7089"/>
    <n v="7089"/>
    <n v="7089"/>
    <m/>
    <n v="0"/>
    <n v="0"/>
    <n v="0"/>
    <n v="152"/>
    <n v="0"/>
    <n v="0"/>
    <n v="0"/>
    <n v="0"/>
    <n v="0"/>
    <n v="152"/>
    <n v="2"/>
  </r>
  <r>
    <x v="2"/>
    <x v="61"/>
    <s v="1"/>
    <s v="01"/>
    <s v="15041RESIN041702021"/>
    <s v="21BL000F"/>
    <n v="7090"/>
    <n v="7090"/>
    <n v="7090"/>
    <n v="7090"/>
    <m/>
    <n v="0"/>
    <n v="0"/>
    <n v="0"/>
    <n v="46"/>
    <n v="0"/>
    <n v="0"/>
    <n v="0"/>
    <n v="0"/>
    <n v="0"/>
    <n v="46"/>
    <n v="2"/>
  </r>
  <r>
    <x v="2"/>
    <x v="61"/>
    <s v="1"/>
    <s v="01"/>
    <s v="15041RESIN041702021"/>
    <s v="21BL000F"/>
    <n v="7091"/>
    <n v="7091"/>
    <n v="7091"/>
    <n v="7091"/>
    <m/>
    <n v="0"/>
    <n v="0"/>
    <n v="0"/>
    <n v="397"/>
    <n v="0"/>
    <n v="0"/>
    <n v="0"/>
    <n v="0"/>
    <n v="0"/>
    <n v="397"/>
    <n v="2"/>
  </r>
  <r>
    <x v="2"/>
    <x v="61"/>
    <s v="1"/>
    <s v="01"/>
    <s v="15041RESIN041702021"/>
    <s v="21BL000F"/>
    <n v="7092"/>
    <n v="7092"/>
    <n v="7092"/>
    <n v="7092"/>
    <m/>
    <n v="0"/>
    <n v="0"/>
    <n v="0"/>
    <n v="623"/>
    <n v="0"/>
    <n v="0"/>
    <n v="0"/>
    <n v="0"/>
    <n v="0"/>
    <n v="623"/>
    <n v="2"/>
  </r>
  <r>
    <x v="2"/>
    <x v="61"/>
    <s v="1"/>
    <s v="01"/>
    <s v="15041RESIN041702021"/>
    <s v="21BL000F"/>
    <n v="7093"/>
    <n v="7093"/>
    <n v="7093"/>
    <n v="7093"/>
    <m/>
    <n v="0"/>
    <n v="0"/>
    <n v="0"/>
    <n v="47"/>
    <n v="0"/>
    <n v="0"/>
    <n v="0"/>
    <n v="0"/>
    <n v="0"/>
    <n v="47"/>
    <n v="2"/>
  </r>
  <r>
    <x v="2"/>
    <x v="61"/>
    <s v="1"/>
    <s v="01"/>
    <s v="15041RESIN041702021"/>
    <s v="21BL000F"/>
    <n v="7094"/>
    <n v="7094"/>
    <n v="7094"/>
    <n v="7094"/>
    <m/>
    <n v="0"/>
    <n v="0"/>
    <n v="0"/>
    <n v="0"/>
    <n v="0"/>
    <n v="0"/>
    <n v="0"/>
    <n v="0"/>
    <n v="0"/>
    <n v="0"/>
    <n v="2"/>
  </r>
  <r>
    <x v="2"/>
    <x v="61"/>
    <s v="1"/>
    <s v="01"/>
    <s v="15041RESIN041702021"/>
    <s v="21BL000F"/>
    <n v="7095"/>
    <n v="7095"/>
    <n v="7095"/>
    <n v="7095"/>
    <m/>
    <n v="0"/>
    <n v="0"/>
    <n v="0"/>
    <n v="57.5"/>
    <n v="0"/>
    <n v="0"/>
    <n v="0"/>
    <n v="0"/>
    <n v="0"/>
    <n v="57.5"/>
    <n v="2"/>
  </r>
  <r>
    <x v="2"/>
    <x v="61"/>
    <s v="1"/>
    <s v="01"/>
    <s v="15041RESIN041702021"/>
    <s v="21BL000F"/>
    <n v="7096"/>
    <n v="7096"/>
    <n v="7096"/>
    <n v="7096"/>
    <m/>
    <n v="0"/>
    <n v="0"/>
    <n v="0"/>
    <n v="58"/>
    <n v="0"/>
    <n v="0"/>
    <n v="0"/>
    <n v="0"/>
    <n v="0"/>
    <n v="58"/>
    <n v="2"/>
  </r>
  <r>
    <x v="2"/>
    <x v="61"/>
    <s v="1"/>
    <s v="01"/>
    <s v="15041RESIN041702021"/>
    <s v="21BL000F"/>
    <n v="7097"/>
    <n v="7097"/>
    <n v="7097"/>
    <n v="7097"/>
    <m/>
    <n v="0"/>
    <n v="0"/>
    <n v="0"/>
    <n v="290"/>
    <n v="0"/>
    <n v="0"/>
    <n v="0"/>
    <n v="0"/>
    <n v="0"/>
    <n v="290"/>
    <n v="2"/>
  </r>
  <r>
    <x v="2"/>
    <x v="61"/>
    <s v="1"/>
    <s v="01"/>
    <s v="15041RESIN041702021"/>
    <s v="21BL000F"/>
    <n v="7098"/>
    <n v="7098"/>
    <n v="7098"/>
    <n v="7098"/>
    <m/>
    <n v="0"/>
    <n v="0"/>
    <n v="0"/>
    <n v="584"/>
    <n v="0"/>
    <n v="0"/>
    <n v="0"/>
    <n v="0"/>
    <n v="0"/>
    <n v="584"/>
    <n v="2"/>
  </r>
  <r>
    <x v="2"/>
    <x v="61"/>
    <s v="1"/>
    <s v="01"/>
    <s v="15041RESIN041702021"/>
    <s v="21BL000F"/>
    <n v="7099"/>
    <n v="7099"/>
    <n v="7099"/>
    <n v="7099"/>
    <m/>
    <n v="0"/>
    <n v="0"/>
    <n v="0"/>
    <n v="36.299999999999997"/>
    <n v="0"/>
    <n v="0"/>
    <n v="0"/>
    <n v="0"/>
    <n v="0"/>
    <n v="36.299999999999997"/>
    <n v="2"/>
  </r>
  <r>
    <x v="2"/>
    <x v="61"/>
    <s v="1"/>
    <s v="01"/>
    <s v="15041RESIN041702021"/>
    <s v="21BL000F"/>
    <n v="7100"/>
    <n v="7100"/>
    <n v="7100"/>
    <n v="7100"/>
    <m/>
    <n v="0"/>
    <n v="0"/>
    <n v="0"/>
    <n v="32"/>
    <n v="0"/>
    <n v="0"/>
    <n v="0"/>
    <n v="0"/>
    <n v="0"/>
    <n v="32"/>
    <n v="2"/>
  </r>
  <r>
    <x v="2"/>
    <x v="61"/>
    <s v="1"/>
    <s v="01"/>
    <s v="15041RESIN041702021"/>
    <s v="21BL000F"/>
    <n v="7101"/>
    <n v="7101"/>
    <n v="7101"/>
    <n v="7101"/>
    <m/>
    <n v="0"/>
    <n v="0"/>
    <n v="0"/>
    <n v="6"/>
    <n v="0"/>
    <n v="0"/>
    <n v="0"/>
    <n v="0"/>
    <n v="0"/>
    <n v="6"/>
    <n v="2"/>
  </r>
  <r>
    <x v="2"/>
    <x v="62"/>
    <s v="1"/>
    <s v="01"/>
    <s v="15041RESIN041702021"/>
    <s v="21BL000F"/>
    <n v="7102"/>
    <n v="7102"/>
    <n v="7102"/>
    <n v="7102"/>
    <m/>
    <n v="0"/>
    <n v="0"/>
    <n v="0"/>
    <n v="405"/>
    <n v="0"/>
    <n v="0"/>
    <n v="0"/>
    <n v="0"/>
    <n v="0"/>
    <n v="405"/>
    <n v="2"/>
  </r>
  <r>
    <x v="2"/>
    <x v="62"/>
    <s v="1"/>
    <s v="01"/>
    <s v="15041RESIN041702021"/>
    <s v="21BL000F"/>
    <n v="7103"/>
    <n v="7103"/>
    <n v="7103"/>
    <n v="7103"/>
    <m/>
    <n v="0"/>
    <n v="0"/>
    <n v="0"/>
    <n v="641.5"/>
    <n v="0"/>
    <n v="0"/>
    <n v="0"/>
    <n v="0"/>
    <n v="0"/>
    <n v="641.5"/>
    <n v="2"/>
  </r>
  <r>
    <x v="2"/>
    <x v="62"/>
    <s v="1"/>
    <s v="01"/>
    <s v="15041RESIN041702021"/>
    <s v="21BL000F"/>
    <n v="7104"/>
    <n v="7104"/>
    <n v="7104"/>
    <n v="7104"/>
    <m/>
    <n v="0"/>
    <n v="0"/>
    <n v="0"/>
    <n v="20"/>
    <n v="0"/>
    <n v="0"/>
    <n v="0"/>
    <n v="0"/>
    <n v="0"/>
    <n v="20"/>
    <n v="2"/>
  </r>
  <r>
    <x v="2"/>
    <x v="62"/>
    <s v="1"/>
    <s v="01"/>
    <s v="15041RESIN041702021"/>
    <s v="21BL000F"/>
    <n v="7105"/>
    <n v="7105"/>
    <n v="7105"/>
    <n v="7105"/>
    <m/>
    <n v="0"/>
    <n v="0"/>
    <n v="0"/>
    <n v="767.5"/>
    <n v="0"/>
    <n v="0"/>
    <n v="0"/>
    <n v="0"/>
    <n v="0"/>
    <n v="767.5"/>
    <n v="2"/>
  </r>
  <r>
    <x v="2"/>
    <x v="62"/>
    <s v="1"/>
    <s v="01"/>
    <s v="15041RESIN041702021"/>
    <s v="21BL000F"/>
    <n v="7106"/>
    <n v="7106"/>
    <n v="7106"/>
    <n v="7106"/>
    <m/>
    <n v="0"/>
    <n v="0"/>
    <n v="0"/>
    <n v="452.5"/>
    <n v="0"/>
    <n v="0"/>
    <n v="0"/>
    <n v="0"/>
    <n v="0"/>
    <n v="452.5"/>
    <n v="2"/>
  </r>
  <r>
    <x v="2"/>
    <x v="62"/>
    <s v="1"/>
    <s v="01"/>
    <s v="15041RESIN041702021"/>
    <s v="21BL000F"/>
    <n v="7107"/>
    <n v="7107"/>
    <n v="7107"/>
    <n v="7107"/>
    <m/>
    <n v="0"/>
    <n v="0"/>
    <n v="0"/>
    <n v="599.96"/>
    <n v="0"/>
    <n v="0"/>
    <n v="0"/>
    <n v="0"/>
    <n v="0"/>
    <n v="599.96"/>
    <n v="2"/>
  </r>
  <r>
    <x v="2"/>
    <x v="62"/>
    <s v="1"/>
    <s v="01"/>
    <s v="15041RESIN041702021"/>
    <s v="21BL000F"/>
    <n v="7108"/>
    <n v="7108"/>
    <n v="7108"/>
    <n v="7108"/>
    <m/>
    <n v="0"/>
    <n v="0"/>
    <n v="0"/>
    <n v="413"/>
    <n v="0"/>
    <n v="0"/>
    <n v="0"/>
    <n v="0"/>
    <n v="0"/>
    <n v="413"/>
    <n v="2"/>
  </r>
  <r>
    <x v="2"/>
    <x v="62"/>
    <s v="1"/>
    <s v="01"/>
    <s v="15041RESIN041702021"/>
    <s v="21BL000F"/>
    <n v="7109"/>
    <n v="7109"/>
    <n v="7109"/>
    <n v="7109"/>
    <m/>
    <n v="0"/>
    <n v="0"/>
    <n v="0"/>
    <n v="156"/>
    <n v="0"/>
    <n v="0"/>
    <n v="0"/>
    <n v="0"/>
    <n v="0"/>
    <n v="156"/>
    <n v="2"/>
  </r>
  <r>
    <x v="2"/>
    <x v="62"/>
    <s v="1"/>
    <s v="01"/>
    <s v="15041RESIN041702021"/>
    <s v="21BL000F"/>
    <n v="7110"/>
    <n v="7110"/>
    <n v="7110"/>
    <n v="7110"/>
    <m/>
    <n v="0"/>
    <n v="0"/>
    <n v="0"/>
    <n v="727"/>
    <n v="0"/>
    <n v="0"/>
    <n v="0"/>
    <n v="0"/>
    <n v="0"/>
    <n v="727"/>
    <n v="2"/>
  </r>
  <r>
    <x v="2"/>
    <x v="62"/>
    <s v="1"/>
    <s v="01"/>
    <s v="15041RESIN041702021"/>
    <s v="21BL000F"/>
    <n v="7111"/>
    <n v="7111"/>
    <n v="7111"/>
    <n v="7111"/>
    <m/>
    <n v="0"/>
    <n v="0"/>
    <n v="0"/>
    <n v="5"/>
    <n v="0"/>
    <n v="0"/>
    <n v="0"/>
    <n v="0"/>
    <n v="0"/>
    <n v="5"/>
    <n v="2"/>
  </r>
  <r>
    <x v="2"/>
    <x v="62"/>
    <s v="1"/>
    <s v="01"/>
    <s v="15041RESIN041702021"/>
    <s v="21BL000F"/>
    <n v="7112"/>
    <n v="7112"/>
    <n v="7112"/>
    <n v="7112"/>
    <m/>
    <n v="0"/>
    <n v="0"/>
    <n v="0"/>
    <n v="452.5"/>
    <n v="0"/>
    <n v="0"/>
    <n v="0"/>
    <n v="0"/>
    <n v="0"/>
    <n v="452.5"/>
    <n v="2"/>
  </r>
  <r>
    <x v="2"/>
    <x v="62"/>
    <s v="1"/>
    <s v="01"/>
    <s v="15041RESIN041702021"/>
    <s v="21BL000F"/>
    <n v="7113"/>
    <n v="7113"/>
    <n v="7113"/>
    <n v="7113"/>
    <m/>
    <n v="0"/>
    <n v="0"/>
    <n v="0"/>
    <n v="491"/>
    <n v="0"/>
    <n v="0"/>
    <n v="0"/>
    <n v="0"/>
    <n v="0"/>
    <n v="491"/>
    <n v="2"/>
  </r>
  <r>
    <x v="2"/>
    <x v="62"/>
    <s v="1"/>
    <s v="01"/>
    <s v="15041RESIN041702021"/>
    <s v="21BL000F"/>
    <n v="7114"/>
    <n v="7114"/>
    <n v="7114"/>
    <n v="7114"/>
    <m/>
    <n v="0"/>
    <n v="0"/>
    <n v="0"/>
    <n v="9.9"/>
    <n v="0"/>
    <n v="0"/>
    <n v="0"/>
    <n v="0"/>
    <n v="0"/>
    <n v="9.9"/>
    <n v="2"/>
  </r>
  <r>
    <x v="2"/>
    <x v="62"/>
    <s v="1"/>
    <s v="01"/>
    <s v="15041RESIN041702021"/>
    <s v="21BL000F"/>
    <n v="7115"/>
    <n v="7115"/>
    <n v="7115"/>
    <n v="7115"/>
    <m/>
    <n v="0"/>
    <n v="0"/>
    <n v="0"/>
    <n v="185"/>
    <n v="0"/>
    <n v="0"/>
    <n v="0"/>
    <n v="0"/>
    <n v="0"/>
    <n v="185"/>
    <n v="2"/>
  </r>
  <r>
    <x v="2"/>
    <x v="62"/>
    <s v="1"/>
    <s v="01"/>
    <s v="15041RESIN041702021"/>
    <s v="21BL000F"/>
    <n v="7116"/>
    <n v="7116"/>
    <n v="7116"/>
    <n v="7116"/>
    <m/>
    <n v="0"/>
    <n v="0"/>
    <n v="0"/>
    <n v="150"/>
    <n v="0"/>
    <n v="0"/>
    <n v="0"/>
    <n v="0"/>
    <n v="0"/>
    <n v="150"/>
    <n v="2"/>
  </r>
  <r>
    <x v="2"/>
    <x v="63"/>
    <s v="1"/>
    <s v="01"/>
    <s v="15041RESIN041702021"/>
    <s v="21BL000F"/>
    <n v="7117"/>
    <n v="7117"/>
    <n v="7117"/>
    <n v="7117"/>
    <m/>
    <n v="0"/>
    <n v="0"/>
    <n v="0"/>
    <n v="84"/>
    <n v="0"/>
    <n v="0"/>
    <n v="0"/>
    <n v="0"/>
    <n v="0"/>
    <n v="84"/>
    <n v="2"/>
  </r>
  <r>
    <x v="2"/>
    <x v="63"/>
    <s v="1"/>
    <s v="01"/>
    <s v="15041RESIN041702021"/>
    <s v="21BL000F"/>
    <n v="7118"/>
    <n v="7118"/>
    <n v="7118"/>
    <n v="7118"/>
    <m/>
    <n v="0"/>
    <n v="0"/>
    <n v="0"/>
    <n v="465"/>
    <n v="0"/>
    <n v="0"/>
    <n v="0"/>
    <n v="0"/>
    <n v="0"/>
    <n v="465"/>
    <n v="2"/>
  </r>
  <r>
    <x v="2"/>
    <x v="63"/>
    <s v="1"/>
    <s v="01"/>
    <s v="15041RESIN041702021"/>
    <s v="21BL000F"/>
    <n v="7119"/>
    <n v="7119"/>
    <n v="7119"/>
    <n v="7119"/>
    <m/>
    <n v="0"/>
    <n v="0"/>
    <n v="0"/>
    <n v="735"/>
    <n v="0"/>
    <n v="0"/>
    <n v="0"/>
    <n v="0"/>
    <n v="0"/>
    <n v="735"/>
    <n v="2"/>
  </r>
  <r>
    <x v="2"/>
    <x v="63"/>
    <s v="1"/>
    <s v="01"/>
    <s v="15041RESIN041702021"/>
    <s v="21BL000F"/>
    <n v="7120"/>
    <n v="7120"/>
    <n v="7120"/>
    <n v="7120"/>
    <m/>
    <n v="0"/>
    <n v="0"/>
    <n v="0"/>
    <n v="471.25"/>
    <n v="0"/>
    <n v="0"/>
    <n v="0"/>
    <n v="0"/>
    <n v="0"/>
    <n v="471.25"/>
    <n v="2"/>
  </r>
  <r>
    <x v="2"/>
    <x v="63"/>
    <s v="1"/>
    <s v="01"/>
    <s v="15041RESIN041702021"/>
    <s v="21BL000F"/>
    <n v="7121"/>
    <n v="7121"/>
    <n v="7121"/>
    <n v="7121"/>
    <m/>
    <n v="0"/>
    <n v="0"/>
    <n v="0"/>
    <n v="181.3"/>
    <n v="0"/>
    <n v="0"/>
    <n v="0"/>
    <n v="0"/>
    <n v="0"/>
    <n v="181.3"/>
    <n v="2"/>
  </r>
  <r>
    <x v="2"/>
    <x v="63"/>
    <s v="1"/>
    <s v="01"/>
    <s v="15041RESIN041702021"/>
    <s v="21BL000F"/>
    <n v="7122"/>
    <n v="7122"/>
    <n v="7122"/>
    <n v="7122"/>
    <m/>
    <n v="0"/>
    <n v="0"/>
    <n v="0"/>
    <n v="19"/>
    <n v="0"/>
    <n v="0"/>
    <n v="0"/>
    <n v="0"/>
    <n v="0"/>
    <n v="19"/>
    <n v="2"/>
  </r>
  <r>
    <x v="2"/>
    <x v="63"/>
    <s v="1"/>
    <s v="01"/>
    <s v="15041RESIN041702021"/>
    <s v="21BL000F"/>
    <n v="7123"/>
    <n v="7123"/>
    <n v="7123"/>
    <n v="7123"/>
    <m/>
    <n v="0"/>
    <n v="0"/>
    <n v="0"/>
    <n v="40"/>
    <n v="0"/>
    <n v="0"/>
    <n v="0"/>
    <n v="0"/>
    <n v="0"/>
    <n v="40"/>
    <n v="2"/>
  </r>
  <r>
    <x v="2"/>
    <x v="63"/>
    <s v="1"/>
    <s v="01"/>
    <s v="15041RESIN041702021"/>
    <s v="21BL000F"/>
    <n v="7124"/>
    <n v="7124"/>
    <n v="7124"/>
    <n v="7124"/>
    <m/>
    <n v="0"/>
    <n v="0"/>
    <n v="0"/>
    <n v="50"/>
    <n v="0"/>
    <n v="0"/>
    <n v="0"/>
    <n v="0"/>
    <n v="0"/>
    <n v="50"/>
    <n v="2"/>
  </r>
  <r>
    <x v="2"/>
    <x v="63"/>
    <s v="1"/>
    <s v="01"/>
    <s v="15041RESIN041702021"/>
    <s v="21BL000F"/>
    <n v="7125"/>
    <n v="7125"/>
    <n v="7125"/>
    <n v="7125"/>
    <m/>
    <n v="0"/>
    <n v="0"/>
    <n v="0"/>
    <n v="460.4"/>
    <n v="0"/>
    <n v="0"/>
    <n v="0"/>
    <n v="0"/>
    <n v="0"/>
    <n v="460.4"/>
    <n v="2"/>
  </r>
  <r>
    <x v="2"/>
    <x v="63"/>
    <s v="1"/>
    <s v="01"/>
    <s v="15041RESIN041702021"/>
    <s v="21BL000F"/>
    <n v="7126"/>
    <n v="7126"/>
    <n v="7126"/>
    <n v="7126"/>
    <m/>
    <n v="0"/>
    <n v="0"/>
    <n v="0"/>
    <n v="882"/>
    <n v="0"/>
    <n v="0"/>
    <n v="0"/>
    <n v="0"/>
    <n v="0"/>
    <n v="882"/>
    <n v="2"/>
  </r>
  <r>
    <x v="2"/>
    <x v="63"/>
    <s v="1"/>
    <s v="01"/>
    <s v="15041RESIN041702021"/>
    <s v="21BL000F"/>
    <n v="7127"/>
    <n v="7127"/>
    <n v="7127"/>
    <n v="7127"/>
    <m/>
    <n v="0"/>
    <n v="0"/>
    <n v="0"/>
    <n v="635"/>
    <n v="0"/>
    <n v="0"/>
    <n v="0"/>
    <n v="0"/>
    <n v="0"/>
    <n v="635"/>
    <n v="2"/>
  </r>
  <r>
    <x v="2"/>
    <x v="63"/>
    <s v="1"/>
    <s v="01"/>
    <s v="15041RESIN041702021"/>
    <s v="21BL000F"/>
    <n v="7128"/>
    <n v="7128"/>
    <n v="7128"/>
    <n v="7128"/>
    <m/>
    <n v="0"/>
    <n v="0"/>
    <n v="0"/>
    <n v="477.5"/>
    <n v="0"/>
    <n v="0"/>
    <n v="0"/>
    <n v="0"/>
    <n v="0"/>
    <n v="477.5"/>
    <n v="2"/>
  </r>
  <r>
    <x v="2"/>
    <x v="63"/>
    <s v="1"/>
    <s v="01"/>
    <s v="15041RESIN041702021"/>
    <s v="21BL000F"/>
    <n v="7129"/>
    <n v="7129"/>
    <n v="7129"/>
    <n v="7129"/>
    <m/>
    <n v="0"/>
    <n v="0"/>
    <n v="0"/>
    <n v="268"/>
    <n v="0"/>
    <n v="0"/>
    <n v="0"/>
    <n v="0"/>
    <n v="0"/>
    <n v="268"/>
    <n v="2"/>
  </r>
  <r>
    <x v="2"/>
    <x v="63"/>
    <s v="1"/>
    <s v="01"/>
    <s v="15041RESIN041702021"/>
    <s v="21BL000F"/>
    <n v="7130"/>
    <n v="7130"/>
    <n v="7130"/>
    <n v="7130"/>
    <m/>
    <n v="0"/>
    <n v="0"/>
    <n v="0"/>
    <n v="165"/>
    <n v="0"/>
    <n v="0"/>
    <n v="0"/>
    <n v="0"/>
    <n v="0"/>
    <n v="165"/>
    <n v="2"/>
  </r>
  <r>
    <x v="2"/>
    <x v="63"/>
    <s v="1"/>
    <s v="01"/>
    <s v="15041RESIN041702021"/>
    <s v="21BL000F"/>
    <n v="7131"/>
    <n v="7131"/>
    <n v="7131"/>
    <n v="7131"/>
    <m/>
    <n v="0"/>
    <n v="0"/>
    <n v="0"/>
    <n v="12"/>
    <n v="0"/>
    <n v="0"/>
    <n v="0"/>
    <n v="0"/>
    <n v="0"/>
    <n v="12"/>
    <n v="2"/>
  </r>
  <r>
    <x v="2"/>
    <x v="63"/>
    <s v="1"/>
    <s v="01"/>
    <s v="15041RESIN041702021"/>
    <s v="21BL000F"/>
    <n v="7132"/>
    <n v="7132"/>
    <n v="7132"/>
    <n v="7132"/>
    <m/>
    <n v="0"/>
    <n v="0"/>
    <n v="0"/>
    <n v="11.1"/>
    <n v="0"/>
    <n v="0"/>
    <n v="0"/>
    <n v="0"/>
    <n v="0"/>
    <n v="11.1"/>
    <n v="2"/>
  </r>
  <r>
    <x v="2"/>
    <x v="63"/>
    <s v="1"/>
    <s v="01"/>
    <s v="15041RESIN041702021"/>
    <s v="21BL000F"/>
    <n v="7133"/>
    <n v="7133"/>
    <n v="7133"/>
    <n v="7133"/>
    <m/>
    <n v="0"/>
    <n v="0"/>
    <n v="0"/>
    <n v="212.5"/>
    <n v="0"/>
    <n v="0"/>
    <n v="0"/>
    <n v="0"/>
    <n v="0"/>
    <n v="212.5"/>
    <n v="2"/>
  </r>
  <r>
    <x v="2"/>
    <x v="63"/>
    <s v="1"/>
    <s v="01"/>
    <s v="15041RESIN041702021"/>
    <s v="21BL000F"/>
    <n v="7134"/>
    <n v="7134"/>
    <n v="7134"/>
    <n v="7134"/>
    <m/>
    <n v="0"/>
    <n v="0"/>
    <n v="0"/>
    <n v="16"/>
    <n v="0"/>
    <n v="0"/>
    <n v="0"/>
    <n v="0"/>
    <n v="0"/>
    <n v="16"/>
    <n v="2"/>
  </r>
  <r>
    <x v="2"/>
    <x v="63"/>
    <s v="1"/>
    <s v="01"/>
    <s v="15041RESIN041702021"/>
    <s v="21BL000F"/>
    <n v="7135"/>
    <n v="7135"/>
    <n v="7135"/>
    <n v="7135"/>
    <m/>
    <n v="0"/>
    <n v="0"/>
    <n v="0"/>
    <n v="85"/>
    <n v="0"/>
    <n v="0"/>
    <n v="0"/>
    <n v="0"/>
    <n v="0"/>
    <n v="85"/>
    <n v="2"/>
  </r>
  <r>
    <x v="2"/>
    <x v="63"/>
    <s v="1"/>
    <s v="01"/>
    <s v="15041RESIN041702021"/>
    <s v="21BL000F"/>
    <n v="7136"/>
    <n v="7136"/>
    <n v="7136"/>
    <n v="7136"/>
    <m/>
    <n v="0"/>
    <n v="0"/>
    <n v="0"/>
    <n v="18"/>
    <n v="0"/>
    <n v="0"/>
    <n v="0"/>
    <n v="0"/>
    <n v="0"/>
    <n v="18"/>
    <n v="2"/>
  </r>
  <r>
    <x v="2"/>
    <x v="63"/>
    <s v="1"/>
    <s v="01"/>
    <s v="15041RESIN041702021"/>
    <s v="21BL000F"/>
    <n v="7137"/>
    <n v="7137"/>
    <n v="7137"/>
    <n v="7137"/>
    <m/>
    <n v="0"/>
    <n v="0"/>
    <n v="0"/>
    <n v="25"/>
    <n v="0"/>
    <n v="0"/>
    <n v="0"/>
    <n v="0"/>
    <n v="0"/>
    <n v="25"/>
    <n v="2"/>
  </r>
  <r>
    <x v="2"/>
    <x v="63"/>
    <s v="1"/>
    <s v="01"/>
    <s v="15041RESIN041702021"/>
    <s v="21BL000F"/>
    <n v="7138"/>
    <n v="7138"/>
    <n v="7138"/>
    <n v="7138"/>
    <m/>
    <n v="0"/>
    <n v="0"/>
    <n v="0"/>
    <n v="22.5"/>
    <n v="0"/>
    <n v="0"/>
    <n v="0"/>
    <n v="0"/>
    <n v="0"/>
    <n v="22.5"/>
    <n v="2"/>
  </r>
  <r>
    <x v="2"/>
    <x v="63"/>
    <s v="1"/>
    <s v="01"/>
    <s v="15041RESIN041702021"/>
    <s v="21BL000F"/>
    <n v="7139"/>
    <n v="7139"/>
    <n v="7139"/>
    <n v="7139"/>
    <m/>
    <n v="0"/>
    <n v="0"/>
    <n v="0"/>
    <n v="570.25"/>
    <n v="0"/>
    <n v="0"/>
    <n v="0"/>
    <n v="0"/>
    <n v="0"/>
    <n v="570.25"/>
    <n v="2"/>
  </r>
  <r>
    <x v="2"/>
    <x v="64"/>
    <s v="1"/>
    <s v="01"/>
    <s v="15041RESIN041702021"/>
    <s v="21BL000F"/>
    <n v="7140"/>
    <n v="7140"/>
    <n v="7140"/>
    <n v="7140"/>
    <m/>
    <n v="0"/>
    <n v="0"/>
    <n v="0"/>
    <n v="93.5"/>
    <n v="0"/>
    <n v="0"/>
    <n v="0"/>
    <n v="0"/>
    <n v="0"/>
    <n v="93.5"/>
    <n v="2"/>
  </r>
  <r>
    <x v="2"/>
    <x v="64"/>
    <s v="1"/>
    <s v="01"/>
    <s v="15041RESIN041702021"/>
    <s v="21BL000F"/>
    <n v="7141"/>
    <n v="7141"/>
    <n v="7141"/>
    <n v="7141"/>
    <m/>
    <n v="0"/>
    <n v="0"/>
    <n v="0"/>
    <n v="910"/>
    <n v="0"/>
    <n v="0"/>
    <n v="0"/>
    <n v="0"/>
    <n v="0"/>
    <n v="910"/>
    <n v="2"/>
  </r>
  <r>
    <x v="2"/>
    <x v="64"/>
    <s v="1"/>
    <s v="01"/>
    <s v="15041RESIN041702021"/>
    <s v="21BL000F"/>
    <n v="7142"/>
    <n v="7142"/>
    <n v="7142"/>
    <n v="7142"/>
    <m/>
    <n v="0"/>
    <n v="0"/>
    <n v="0"/>
    <n v="142"/>
    <n v="0"/>
    <n v="0"/>
    <n v="0"/>
    <n v="0"/>
    <n v="0"/>
    <n v="142"/>
    <n v="2"/>
  </r>
  <r>
    <x v="2"/>
    <x v="64"/>
    <s v="1"/>
    <s v="01"/>
    <s v="15041RESIN041702021"/>
    <s v="21BL000F"/>
    <n v="7143"/>
    <n v="7143"/>
    <n v="7143"/>
    <n v="7143"/>
    <m/>
    <n v="0"/>
    <n v="0"/>
    <n v="0"/>
    <n v="465"/>
    <n v="0"/>
    <n v="0"/>
    <n v="0"/>
    <n v="0"/>
    <n v="0"/>
    <n v="465"/>
    <n v="2"/>
  </r>
  <r>
    <x v="2"/>
    <x v="64"/>
    <s v="1"/>
    <s v="01"/>
    <s v="15041RESIN041702021"/>
    <s v="21BL000F"/>
    <n v="7144"/>
    <n v="7144"/>
    <n v="7144"/>
    <n v="7144"/>
    <m/>
    <n v="0"/>
    <n v="0"/>
    <n v="0"/>
    <n v="112"/>
    <n v="0"/>
    <n v="0"/>
    <n v="0"/>
    <n v="0"/>
    <n v="0"/>
    <n v="112"/>
    <n v="2"/>
  </r>
  <r>
    <x v="2"/>
    <x v="64"/>
    <s v="1"/>
    <s v="01"/>
    <s v="15041RESIN041702021"/>
    <s v="21BL000F"/>
    <n v="7145"/>
    <n v="7145"/>
    <n v="7145"/>
    <n v="7145"/>
    <m/>
    <n v="0"/>
    <n v="0"/>
    <n v="0"/>
    <n v="70"/>
    <n v="0"/>
    <n v="0"/>
    <n v="0"/>
    <n v="0"/>
    <n v="0"/>
    <n v="70"/>
    <n v="2"/>
  </r>
  <r>
    <x v="2"/>
    <x v="64"/>
    <s v="1"/>
    <s v="01"/>
    <s v="15041RESIN041702021"/>
    <s v="21BL000F"/>
    <n v="7146"/>
    <n v="7146"/>
    <n v="7146"/>
    <n v="7146"/>
    <m/>
    <n v="0"/>
    <n v="0"/>
    <n v="0"/>
    <n v="500"/>
    <n v="0"/>
    <n v="0"/>
    <n v="0"/>
    <n v="0"/>
    <n v="0"/>
    <n v="500"/>
    <n v="2"/>
  </r>
  <r>
    <x v="2"/>
    <x v="64"/>
    <s v="1"/>
    <s v="01"/>
    <s v="15041RESIN041702021"/>
    <s v="21BL000F"/>
    <n v="7147"/>
    <n v="7147"/>
    <n v="7147"/>
    <n v="7147"/>
    <m/>
    <n v="0"/>
    <n v="0"/>
    <n v="0"/>
    <n v="482.5"/>
    <n v="0"/>
    <n v="0"/>
    <n v="0"/>
    <n v="0"/>
    <n v="0"/>
    <n v="482.5"/>
    <n v="2"/>
  </r>
  <r>
    <x v="2"/>
    <x v="64"/>
    <s v="1"/>
    <s v="01"/>
    <s v="15041RESIN041702021"/>
    <s v="21BL000F"/>
    <n v="7148"/>
    <n v="7148"/>
    <n v="7148"/>
    <n v="7148"/>
    <m/>
    <n v="0"/>
    <n v="0"/>
    <n v="0"/>
    <n v="0"/>
    <n v="0"/>
    <n v="0"/>
    <n v="0"/>
    <n v="0"/>
    <n v="0"/>
    <n v="0"/>
    <n v="2"/>
  </r>
  <r>
    <x v="2"/>
    <x v="64"/>
    <s v="1"/>
    <s v="01"/>
    <s v="15041RESIN041702021"/>
    <s v="21BL000F"/>
    <n v="7149"/>
    <n v="7149"/>
    <n v="7149"/>
    <n v="7149"/>
    <m/>
    <n v="0"/>
    <n v="0"/>
    <n v="0"/>
    <n v="599.91999999999996"/>
    <n v="0"/>
    <n v="0"/>
    <n v="0"/>
    <n v="0"/>
    <n v="0"/>
    <n v="599.91999999999996"/>
    <n v="2"/>
  </r>
  <r>
    <x v="2"/>
    <x v="64"/>
    <s v="1"/>
    <s v="01"/>
    <s v="15041RESIN041702021"/>
    <s v="21BL000F"/>
    <n v="7150"/>
    <n v="7150"/>
    <n v="7150"/>
    <n v="7150"/>
    <m/>
    <n v="0"/>
    <n v="0"/>
    <n v="0"/>
    <n v="33"/>
    <n v="0"/>
    <n v="0"/>
    <n v="0"/>
    <n v="0"/>
    <n v="0"/>
    <n v="33"/>
    <n v="2"/>
  </r>
  <r>
    <x v="2"/>
    <x v="64"/>
    <s v="1"/>
    <s v="01"/>
    <s v="15041RESIN041702021"/>
    <s v="21BL000F"/>
    <n v="7151"/>
    <n v="7151"/>
    <n v="7151"/>
    <n v="7151"/>
    <m/>
    <n v="0"/>
    <n v="0"/>
    <n v="0"/>
    <n v="443.75"/>
    <n v="0"/>
    <n v="0"/>
    <n v="0"/>
    <n v="0"/>
    <n v="0"/>
    <n v="443.75"/>
    <n v="2"/>
  </r>
  <r>
    <x v="2"/>
    <x v="64"/>
    <s v="1"/>
    <s v="01"/>
    <s v="15041RESIN041702021"/>
    <s v="21BL000F"/>
    <n v="7152"/>
    <n v="7152"/>
    <n v="7152"/>
    <n v="7152"/>
    <m/>
    <n v="0"/>
    <n v="0"/>
    <n v="0"/>
    <n v="48"/>
    <n v="0"/>
    <n v="0"/>
    <n v="0"/>
    <n v="0"/>
    <n v="0"/>
    <n v="48"/>
    <n v="2"/>
  </r>
  <r>
    <x v="2"/>
    <x v="64"/>
    <s v="1"/>
    <s v="01"/>
    <s v="15041RESIN041702021"/>
    <s v="21BL000F"/>
    <n v="7153"/>
    <n v="7153"/>
    <n v="7153"/>
    <n v="7153"/>
    <m/>
    <n v="0"/>
    <n v="0"/>
    <n v="0"/>
    <n v="18.399999999999999"/>
    <n v="0"/>
    <n v="0"/>
    <n v="0"/>
    <n v="0"/>
    <n v="0"/>
    <n v="18.399999999999999"/>
    <n v="2"/>
  </r>
  <r>
    <x v="2"/>
    <x v="64"/>
    <s v="1"/>
    <s v="01"/>
    <s v="15041RESIN041702021"/>
    <s v="21BL000F"/>
    <n v="7154"/>
    <n v="7154"/>
    <n v="7154"/>
    <n v="7154"/>
    <m/>
    <n v="0"/>
    <n v="0"/>
    <n v="0"/>
    <n v="101"/>
    <n v="0"/>
    <n v="0"/>
    <n v="0"/>
    <n v="0"/>
    <n v="0"/>
    <n v="101"/>
    <n v="2"/>
  </r>
  <r>
    <x v="2"/>
    <x v="64"/>
    <s v="1"/>
    <s v="01"/>
    <s v="15041RESIN041702021"/>
    <s v="21BL000F"/>
    <n v="7155"/>
    <n v="7155"/>
    <n v="7155"/>
    <n v="7155"/>
    <m/>
    <n v="0"/>
    <n v="0"/>
    <n v="0"/>
    <n v="209"/>
    <n v="0"/>
    <n v="0"/>
    <n v="0"/>
    <n v="0"/>
    <n v="0"/>
    <n v="209"/>
    <n v="2"/>
  </r>
  <r>
    <x v="2"/>
    <x v="64"/>
    <s v="1"/>
    <s v="01"/>
    <s v="15041RESIN041702021"/>
    <s v="21BL000F"/>
    <n v="7156"/>
    <n v="7156"/>
    <n v="7156"/>
    <n v="7156"/>
    <m/>
    <n v="0"/>
    <n v="0"/>
    <n v="0"/>
    <n v="11.5"/>
    <n v="0"/>
    <n v="0"/>
    <n v="0"/>
    <n v="0"/>
    <n v="0"/>
    <n v="11.5"/>
    <n v="2"/>
  </r>
  <r>
    <x v="2"/>
    <x v="64"/>
    <s v="1"/>
    <s v="01"/>
    <s v="15041RESIN041702021"/>
    <s v="21BL000F"/>
    <n v="7157"/>
    <n v="7157"/>
    <n v="7157"/>
    <n v="7157"/>
    <m/>
    <n v="0"/>
    <n v="0"/>
    <n v="0"/>
    <n v="14.52"/>
    <n v="0"/>
    <n v="0"/>
    <n v="0"/>
    <n v="0"/>
    <n v="0"/>
    <n v="14.52"/>
    <n v="2"/>
  </r>
  <r>
    <x v="2"/>
    <x v="64"/>
    <s v="1"/>
    <s v="01"/>
    <s v="15041RESIN041702021"/>
    <s v="21BL000F"/>
    <n v="7158"/>
    <n v="7158"/>
    <n v="7158"/>
    <n v="7158"/>
    <m/>
    <n v="0"/>
    <n v="0"/>
    <n v="0"/>
    <n v="56"/>
    <n v="0"/>
    <n v="0"/>
    <n v="0"/>
    <n v="0"/>
    <n v="0"/>
    <n v="56"/>
    <n v="2"/>
  </r>
  <r>
    <x v="2"/>
    <x v="64"/>
    <s v="1"/>
    <s v="01"/>
    <s v="15041RESIN041702021"/>
    <s v="21BL000F"/>
    <n v="7159"/>
    <n v="7159"/>
    <n v="7159"/>
    <n v="7159"/>
    <m/>
    <n v="0"/>
    <n v="0"/>
    <n v="0"/>
    <n v="506"/>
    <n v="0"/>
    <n v="0"/>
    <n v="0"/>
    <n v="0"/>
    <n v="0"/>
    <n v="506"/>
    <n v="2"/>
  </r>
  <r>
    <x v="2"/>
    <x v="64"/>
    <s v="1"/>
    <s v="01"/>
    <s v="15041RESIN041702021"/>
    <s v="21BL000F"/>
    <n v="7160"/>
    <n v="7160"/>
    <n v="7160"/>
    <n v="7160"/>
    <m/>
    <n v="0"/>
    <n v="0"/>
    <n v="0"/>
    <n v="434"/>
    <n v="0"/>
    <n v="0"/>
    <n v="0"/>
    <n v="0"/>
    <n v="0"/>
    <n v="434"/>
    <n v="2"/>
  </r>
  <r>
    <x v="2"/>
    <x v="64"/>
    <s v="1"/>
    <s v="01"/>
    <s v="15041RESIN041702021"/>
    <s v="21BL000F"/>
    <n v="7161"/>
    <n v="7161"/>
    <n v="7161"/>
    <n v="7161"/>
    <m/>
    <n v="0"/>
    <n v="0"/>
    <n v="0"/>
    <n v="92.4"/>
    <n v="0"/>
    <n v="0"/>
    <n v="0"/>
    <n v="0"/>
    <n v="0"/>
    <n v="92.4"/>
    <n v="2"/>
  </r>
  <r>
    <x v="2"/>
    <x v="64"/>
    <s v="1"/>
    <s v="01"/>
    <s v="15041RESIN041702021"/>
    <s v="21BL000F"/>
    <n v="7162"/>
    <n v="7162"/>
    <n v="7162"/>
    <n v="7162"/>
    <m/>
    <n v="0"/>
    <n v="0"/>
    <n v="0"/>
    <n v="10"/>
    <n v="0"/>
    <n v="0"/>
    <n v="0"/>
    <n v="0"/>
    <n v="0"/>
    <n v="10"/>
    <n v="2"/>
  </r>
  <r>
    <x v="2"/>
    <x v="64"/>
    <s v="1"/>
    <s v="01"/>
    <s v="15041RESIN041702021"/>
    <s v="21BL000F"/>
    <n v="7163"/>
    <n v="7163"/>
    <n v="7163"/>
    <n v="7163"/>
    <m/>
    <n v="0"/>
    <n v="0"/>
    <n v="0"/>
    <n v="29.6"/>
    <n v="0"/>
    <n v="0"/>
    <n v="0"/>
    <n v="0"/>
    <n v="0"/>
    <n v="29.6"/>
    <n v="2"/>
  </r>
  <r>
    <x v="2"/>
    <x v="64"/>
    <s v="1"/>
    <s v="01"/>
    <s v="15041RESIN041702021"/>
    <s v="21BL000F"/>
    <n v="7164"/>
    <n v="7164"/>
    <n v="7164"/>
    <n v="7164"/>
    <m/>
    <n v="0"/>
    <n v="0"/>
    <n v="0"/>
    <n v="16.5"/>
    <n v="0"/>
    <n v="0"/>
    <n v="0"/>
    <n v="0"/>
    <n v="0"/>
    <n v="16.5"/>
    <n v="2"/>
  </r>
  <r>
    <x v="2"/>
    <x v="64"/>
    <s v="1"/>
    <s v="01"/>
    <s v="15041RESIN041702021"/>
    <s v="21BL000F"/>
    <n v="7165"/>
    <n v="7165"/>
    <n v="7165"/>
    <n v="7165"/>
    <m/>
    <n v="0"/>
    <n v="0"/>
    <n v="0"/>
    <n v="294"/>
    <n v="0"/>
    <n v="0"/>
    <n v="0"/>
    <n v="0"/>
    <n v="0"/>
    <n v="294"/>
    <n v="2"/>
  </r>
  <r>
    <x v="2"/>
    <x v="64"/>
    <s v="1"/>
    <s v="01"/>
    <s v="15041RESIN041702021"/>
    <s v="21BL000F"/>
    <n v="7166"/>
    <n v="7166"/>
    <n v="7166"/>
    <n v="7166"/>
    <m/>
    <n v="0"/>
    <n v="0"/>
    <n v="0"/>
    <n v="67.5"/>
    <n v="0"/>
    <n v="0"/>
    <n v="0"/>
    <n v="0"/>
    <n v="0"/>
    <n v="67.5"/>
    <n v="2"/>
  </r>
  <r>
    <x v="2"/>
    <x v="64"/>
    <s v="1"/>
    <s v="01"/>
    <s v="15041RESIN041702021"/>
    <s v="21BL000F"/>
    <n v="7167"/>
    <n v="7167"/>
    <n v="7167"/>
    <n v="7167"/>
    <m/>
    <n v="0"/>
    <n v="0"/>
    <n v="0"/>
    <n v="26"/>
    <n v="0"/>
    <n v="0"/>
    <n v="0"/>
    <n v="0"/>
    <n v="0"/>
    <n v="26"/>
    <n v="2"/>
  </r>
  <r>
    <x v="2"/>
    <x v="64"/>
    <s v="1"/>
    <s v="01"/>
    <s v="15041RESIN041702021"/>
    <s v="21BL000F"/>
    <n v="7168"/>
    <n v="7168"/>
    <n v="7168"/>
    <n v="7168"/>
    <m/>
    <n v="0"/>
    <n v="0"/>
    <n v="0"/>
    <n v="471"/>
    <n v="0"/>
    <n v="0"/>
    <n v="0"/>
    <n v="0"/>
    <n v="0"/>
    <n v="471"/>
    <n v="2"/>
  </r>
  <r>
    <x v="2"/>
    <x v="65"/>
    <s v="1"/>
    <s v="01"/>
    <s v="15041RESIN041702021"/>
    <s v="21BL000F"/>
    <n v="7169"/>
    <n v="7169"/>
    <n v="7169"/>
    <n v="7169"/>
    <m/>
    <n v="0"/>
    <n v="0"/>
    <n v="0"/>
    <n v="26.1"/>
    <n v="0"/>
    <n v="0"/>
    <n v="0"/>
    <n v="0"/>
    <n v="0"/>
    <n v="26.1"/>
    <n v="2"/>
  </r>
  <r>
    <x v="2"/>
    <x v="65"/>
    <s v="1"/>
    <s v="01"/>
    <s v="15041RESIN041702021"/>
    <s v="21BL000F"/>
    <n v="7170"/>
    <n v="7170"/>
    <n v="7170"/>
    <n v="7170"/>
    <m/>
    <n v="0"/>
    <n v="0"/>
    <n v="0"/>
    <n v="360.7"/>
    <n v="0"/>
    <n v="0"/>
    <n v="0"/>
    <n v="0"/>
    <n v="0"/>
    <n v="360.7"/>
    <n v="2"/>
  </r>
  <r>
    <x v="2"/>
    <x v="65"/>
    <s v="1"/>
    <s v="01"/>
    <s v="15041RESIN041702021"/>
    <s v="21BL000F"/>
    <n v="7171"/>
    <n v="7171"/>
    <n v="7171"/>
    <n v="7171"/>
    <m/>
    <n v="0"/>
    <n v="0"/>
    <n v="0"/>
    <n v="58.05"/>
    <n v="0"/>
    <n v="0"/>
    <n v="0"/>
    <n v="0"/>
    <n v="0"/>
    <n v="58.05"/>
    <n v="2"/>
  </r>
  <r>
    <x v="2"/>
    <x v="65"/>
    <s v="1"/>
    <s v="01"/>
    <s v="15041RESIN041702021"/>
    <s v="21BL000F"/>
    <n v="7172"/>
    <n v="7172"/>
    <n v="7172"/>
    <n v="7172"/>
    <m/>
    <n v="0"/>
    <n v="0"/>
    <n v="0"/>
    <n v="78.5"/>
    <n v="0"/>
    <n v="0"/>
    <n v="0"/>
    <n v="0"/>
    <n v="0"/>
    <n v="78.5"/>
    <n v="2"/>
  </r>
  <r>
    <x v="2"/>
    <x v="65"/>
    <s v="1"/>
    <s v="01"/>
    <s v="15041RESIN041702021"/>
    <s v="21BL000F"/>
    <n v="7173"/>
    <n v="7173"/>
    <n v="7173"/>
    <n v="7173"/>
    <m/>
    <n v="0"/>
    <n v="0"/>
    <n v="0"/>
    <n v="500"/>
    <n v="0"/>
    <n v="0"/>
    <n v="0"/>
    <n v="0"/>
    <n v="0"/>
    <n v="500"/>
    <n v="2"/>
  </r>
  <r>
    <x v="2"/>
    <x v="65"/>
    <s v="1"/>
    <s v="01"/>
    <s v="15041RESIN041702021"/>
    <s v="21BL000F"/>
    <n v="7174"/>
    <n v="7174"/>
    <n v="7174"/>
    <n v="7174"/>
    <m/>
    <n v="0"/>
    <n v="0"/>
    <n v="0"/>
    <n v="533"/>
    <n v="0"/>
    <n v="0"/>
    <n v="0"/>
    <n v="0"/>
    <n v="0"/>
    <n v="533"/>
    <n v="2"/>
  </r>
  <r>
    <x v="2"/>
    <x v="65"/>
    <s v="1"/>
    <s v="01"/>
    <s v="15041RESIN041702021"/>
    <s v="21BL000F"/>
    <n v="7175"/>
    <n v="7175"/>
    <n v="7175"/>
    <n v="7175"/>
    <m/>
    <n v="0"/>
    <n v="0"/>
    <n v="0"/>
    <n v="179.25"/>
    <n v="0"/>
    <n v="0"/>
    <n v="0"/>
    <n v="0"/>
    <n v="0"/>
    <n v="179.25"/>
    <n v="2"/>
  </r>
  <r>
    <x v="2"/>
    <x v="65"/>
    <s v="1"/>
    <s v="01"/>
    <s v="15041RESIN041702021"/>
    <s v="21BL000F"/>
    <n v="7176"/>
    <n v="7176"/>
    <n v="7176"/>
    <n v="7176"/>
    <m/>
    <n v="0"/>
    <n v="0"/>
    <n v="0"/>
    <n v="131.15"/>
    <n v="0"/>
    <n v="0"/>
    <n v="0"/>
    <n v="0"/>
    <n v="0"/>
    <n v="131.15"/>
    <n v="2"/>
  </r>
  <r>
    <x v="2"/>
    <x v="65"/>
    <s v="1"/>
    <s v="01"/>
    <s v="15041RESIN041702021"/>
    <s v="21BL000F"/>
    <n v="7177"/>
    <n v="7177"/>
    <n v="7177"/>
    <n v="7177"/>
    <m/>
    <n v="0"/>
    <n v="0"/>
    <n v="0"/>
    <n v="100"/>
    <n v="0"/>
    <n v="0"/>
    <n v="0"/>
    <n v="0"/>
    <n v="0"/>
    <n v="100"/>
    <n v="2"/>
  </r>
  <r>
    <x v="2"/>
    <x v="65"/>
    <s v="1"/>
    <s v="01"/>
    <s v="15041RESIN041702021"/>
    <s v="21BL000F"/>
    <n v="7178"/>
    <n v="7178"/>
    <n v="7178"/>
    <n v="7178"/>
    <m/>
    <n v="0"/>
    <n v="0"/>
    <n v="0"/>
    <n v="4.55"/>
    <n v="0"/>
    <n v="0"/>
    <n v="0"/>
    <n v="0"/>
    <n v="0"/>
    <n v="4.55"/>
    <n v="2"/>
  </r>
  <r>
    <x v="2"/>
    <x v="65"/>
    <s v="1"/>
    <s v="01"/>
    <s v="15041RESIN041702021"/>
    <s v="21BL000F"/>
    <n v="7179"/>
    <n v="7179"/>
    <n v="7179"/>
    <n v="7179"/>
    <m/>
    <n v="0"/>
    <n v="0"/>
    <n v="0"/>
    <n v="46"/>
    <n v="0"/>
    <n v="0"/>
    <n v="0"/>
    <n v="0"/>
    <n v="0"/>
    <n v="46"/>
    <n v="2"/>
  </r>
  <r>
    <x v="2"/>
    <x v="65"/>
    <s v="1"/>
    <s v="01"/>
    <s v="15041RESIN041702021"/>
    <s v="21BL000F"/>
    <n v="7180"/>
    <n v="7180"/>
    <n v="7180"/>
    <n v="7180"/>
    <m/>
    <n v="0"/>
    <n v="0"/>
    <n v="0"/>
    <n v="578"/>
    <n v="0"/>
    <n v="0"/>
    <n v="0"/>
    <n v="0"/>
    <n v="0"/>
    <n v="578"/>
    <n v="2"/>
  </r>
  <r>
    <x v="2"/>
    <x v="65"/>
    <s v="1"/>
    <s v="01"/>
    <s v="15041RESIN041702021"/>
    <s v="21BL000F"/>
    <n v="7181"/>
    <n v="7181"/>
    <n v="7181"/>
    <n v="7181"/>
    <m/>
    <n v="0"/>
    <n v="0"/>
    <n v="0"/>
    <n v="34.25"/>
    <n v="0"/>
    <n v="0"/>
    <n v="0"/>
    <n v="0"/>
    <n v="0"/>
    <n v="34.25"/>
    <n v="2"/>
  </r>
  <r>
    <x v="2"/>
    <x v="65"/>
    <s v="1"/>
    <s v="01"/>
    <s v="15041RESIN041702021"/>
    <s v="21BL000F"/>
    <n v="7182"/>
    <n v="7182"/>
    <n v="7182"/>
    <n v="7182"/>
    <m/>
    <n v="0"/>
    <n v="0"/>
    <n v="0"/>
    <n v="532.5"/>
    <n v="0"/>
    <n v="0"/>
    <n v="0"/>
    <n v="0"/>
    <n v="0"/>
    <n v="532.5"/>
    <n v="2"/>
  </r>
  <r>
    <x v="2"/>
    <x v="65"/>
    <s v="1"/>
    <s v="01"/>
    <s v="15041RESIN041702021"/>
    <s v="21BL000F"/>
    <n v="7183"/>
    <n v="7183"/>
    <n v="7183"/>
    <n v="7183"/>
    <m/>
    <n v="0"/>
    <n v="0"/>
    <n v="0"/>
    <n v="126"/>
    <n v="0"/>
    <n v="0"/>
    <n v="0"/>
    <n v="0"/>
    <n v="0"/>
    <n v="126"/>
    <n v="2"/>
  </r>
  <r>
    <x v="2"/>
    <x v="65"/>
    <s v="1"/>
    <s v="01"/>
    <s v="15041RESIN041702021"/>
    <s v="21BL000F"/>
    <n v="7184"/>
    <n v="7184"/>
    <n v="7184"/>
    <n v="7184"/>
    <m/>
    <n v="0"/>
    <n v="0"/>
    <n v="0"/>
    <n v="40.5"/>
    <n v="0"/>
    <n v="0"/>
    <n v="0"/>
    <n v="0"/>
    <n v="0"/>
    <n v="40.5"/>
    <n v="2"/>
  </r>
  <r>
    <x v="2"/>
    <x v="65"/>
    <s v="1"/>
    <s v="01"/>
    <s v="15041RESIN041702021"/>
    <s v="21BL000F"/>
    <n v="7185"/>
    <n v="7185"/>
    <n v="7185"/>
    <n v="7185"/>
    <m/>
    <n v="0"/>
    <n v="0"/>
    <n v="0"/>
    <n v="509"/>
    <n v="0"/>
    <n v="0"/>
    <n v="0"/>
    <n v="0"/>
    <n v="0"/>
    <n v="509"/>
    <n v="2"/>
  </r>
  <r>
    <x v="2"/>
    <x v="65"/>
    <s v="1"/>
    <s v="01"/>
    <s v="15041RESIN041702021"/>
    <s v="21BL000F"/>
    <n v="7186"/>
    <n v="7186"/>
    <n v="7186"/>
    <n v="7186"/>
    <m/>
    <n v="0"/>
    <n v="0"/>
    <n v="0"/>
    <n v="80.95"/>
    <n v="0"/>
    <n v="0"/>
    <n v="0"/>
    <n v="0"/>
    <n v="0"/>
    <n v="80.95"/>
    <n v="2"/>
  </r>
  <r>
    <x v="2"/>
    <x v="65"/>
    <s v="1"/>
    <s v="01"/>
    <s v="15041RESIN041702021"/>
    <s v="21BL000F"/>
    <n v="7187"/>
    <n v="7187"/>
    <n v="7187"/>
    <n v="7187"/>
    <m/>
    <n v="0"/>
    <n v="0"/>
    <n v="0"/>
    <n v="32.200000000000003"/>
    <n v="0"/>
    <n v="0"/>
    <n v="0"/>
    <n v="0"/>
    <n v="0"/>
    <n v="32.200000000000003"/>
    <n v="2"/>
  </r>
  <r>
    <x v="2"/>
    <x v="65"/>
    <s v="1"/>
    <s v="01"/>
    <s v="15041RESIN041702021"/>
    <s v="21BL000F"/>
    <n v="7188"/>
    <n v="7188"/>
    <n v="7188"/>
    <n v="7188"/>
    <m/>
    <n v="0"/>
    <n v="0"/>
    <n v="0"/>
    <n v="112"/>
    <n v="0"/>
    <n v="0"/>
    <n v="0"/>
    <n v="0"/>
    <n v="0"/>
    <n v="112"/>
    <n v="2"/>
  </r>
  <r>
    <x v="2"/>
    <x v="66"/>
    <s v="1"/>
    <s v="01"/>
    <s v="15041RESIN041702021"/>
    <s v="21BL000F"/>
    <n v="7189"/>
    <n v="7189"/>
    <n v="7189"/>
    <n v="7189"/>
    <m/>
    <n v="0"/>
    <n v="0"/>
    <n v="0"/>
    <n v="455"/>
    <n v="0"/>
    <n v="0"/>
    <n v="0"/>
    <n v="0"/>
    <n v="0"/>
    <n v="455"/>
    <n v="2"/>
  </r>
  <r>
    <x v="2"/>
    <x v="66"/>
    <s v="1"/>
    <s v="01"/>
    <s v="15041RESIN041702021"/>
    <s v="21BL000F"/>
    <n v="7190"/>
    <n v="7190"/>
    <n v="7190"/>
    <n v="7190"/>
    <m/>
    <n v="0"/>
    <n v="0"/>
    <n v="0"/>
    <n v="452.5"/>
    <n v="0"/>
    <n v="0"/>
    <n v="0"/>
    <n v="0"/>
    <n v="0"/>
    <n v="452.5"/>
    <n v="2"/>
  </r>
  <r>
    <x v="2"/>
    <x v="66"/>
    <s v="1"/>
    <s v="01"/>
    <s v="15041RESIN041702021"/>
    <s v="21BL000F"/>
    <n v="7191"/>
    <n v="7191"/>
    <n v="7191"/>
    <n v="7191"/>
    <m/>
    <n v="0"/>
    <n v="0"/>
    <n v="0"/>
    <n v="490"/>
    <n v="0"/>
    <n v="0"/>
    <n v="0"/>
    <n v="0"/>
    <n v="0"/>
    <n v="490"/>
    <n v="2"/>
  </r>
  <r>
    <x v="2"/>
    <x v="66"/>
    <s v="1"/>
    <s v="01"/>
    <s v="15041RESIN041702021"/>
    <s v="21BL000F"/>
    <n v="7192"/>
    <n v="7192"/>
    <n v="7192"/>
    <n v="7192"/>
    <m/>
    <n v="0"/>
    <n v="0"/>
    <n v="0"/>
    <n v="126"/>
    <n v="0"/>
    <n v="0"/>
    <n v="0"/>
    <n v="0"/>
    <n v="0"/>
    <n v="126"/>
    <n v="2"/>
  </r>
  <r>
    <x v="2"/>
    <x v="66"/>
    <s v="1"/>
    <s v="01"/>
    <s v="15041RESIN041702021"/>
    <s v="21BL000F"/>
    <n v="7193"/>
    <n v="7193"/>
    <n v="7193"/>
    <n v="7193"/>
    <m/>
    <n v="0"/>
    <n v="0"/>
    <n v="0"/>
    <n v="515"/>
    <n v="0"/>
    <n v="0"/>
    <n v="0"/>
    <n v="0"/>
    <n v="0"/>
    <n v="515"/>
    <n v="2"/>
  </r>
  <r>
    <x v="2"/>
    <x v="66"/>
    <s v="1"/>
    <s v="01"/>
    <s v="15041RESIN041702021"/>
    <s v="21BL000F"/>
    <n v="7194"/>
    <n v="7194"/>
    <n v="7194"/>
    <n v="7194"/>
    <m/>
    <n v="0"/>
    <n v="0"/>
    <n v="0"/>
    <n v="434"/>
    <n v="0"/>
    <n v="0"/>
    <n v="0"/>
    <n v="0"/>
    <n v="0"/>
    <n v="434"/>
    <n v="2"/>
  </r>
  <r>
    <x v="2"/>
    <x v="66"/>
    <s v="1"/>
    <s v="01"/>
    <s v="15041RESIN041702021"/>
    <s v="21BL000F"/>
    <n v="7195"/>
    <n v="7195"/>
    <n v="7195"/>
    <n v="7195"/>
    <m/>
    <n v="0"/>
    <n v="0"/>
    <n v="0"/>
    <n v="5.2"/>
    <n v="0"/>
    <n v="0"/>
    <n v="0"/>
    <n v="0"/>
    <n v="0"/>
    <n v="5.2"/>
    <n v="2"/>
  </r>
  <r>
    <x v="2"/>
    <x v="66"/>
    <s v="1"/>
    <s v="01"/>
    <s v="15041RESIN041702021"/>
    <s v="21BL000F"/>
    <n v="7196"/>
    <n v="7196"/>
    <n v="7196"/>
    <n v="7196"/>
    <m/>
    <n v="0"/>
    <n v="0"/>
    <n v="0"/>
    <n v="444.56"/>
    <n v="0"/>
    <n v="0"/>
    <n v="0"/>
    <n v="0"/>
    <n v="0"/>
    <n v="444.56"/>
    <n v="2"/>
  </r>
  <r>
    <x v="2"/>
    <x v="66"/>
    <s v="1"/>
    <s v="01"/>
    <s v="15041RESIN041702021"/>
    <s v="21BL000F"/>
    <n v="7197"/>
    <n v="7197"/>
    <n v="7197"/>
    <n v="7197"/>
    <m/>
    <n v="0"/>
    <n v="0"/>
    <n v="0"/>
    <n v="230"/>
    <n v="0"/>
    <n v="0"/>
    <n v="0"/>
    <n v="0"/>
    <n v="0"/>
    <n v="230"/>
    <n v="2"/>
  </r>
  <r>
    <x v="2"/>
    <x v="66"/>
    <s v="1"/>
    <s v="01"/>
    <s v="15041RESIN041702021"/>
    <s v="21BL000F"/>
    <n v="7198"/>
    <n v="7198"/>
    <n v="7198"/>
    <n v="7198"/>
    <m/>
    <n v="0"/>
    <n v="0"/>
    <n v="0"/>
    <n v="36.64"/>
    <n v="0"/>
    <n v="0"/>
    <n v="0"/>
    <n v="0"/>
    <n v="0"/>
    <n v="36.64"/>
    <n v="2"/>
  </r>
  <r>
    <x v="2"/>
    <x v="66"/>
    <s v="1"/>
    <s v="01"/>
    <s v="15041RESIN041702021"/>
    <s v="21BL000F"/>
    <n v="7199"/>
    <n v="7199"/>
    <n v="7199"/>
    <n v="7199"/>
    <m/>
    <n v="0"/>
    <n v="0"/>
    <n v="0"/>
    <n v="6"/>
    <n v="0"/>
    <n v="0"/>
    <n v="0"/>
    <n v="0"/>
    <n v="0"/>
    <n v="6"/>
    <n v="2"/>
  </r>
  <r>
    <x v="2"/>
    <x v="66"/>
    <s v="1"/>
    <s v="01"/>
    <s v="15041RESIN041702021"/>
    <s v="21BL000F"/>
    <n v="7200"/>
    <n v="7200"/>
    <n v="7200"/>
    <n v="7200"/>
    <m/>
    <n v="0"/>
    <n v="0"/>
    <n v="0"/>
    <n v="498"/>
    <n v="0"/>
    <n v="0"/>
    <n v="0"/>
    <n v="0"/>
    <n v="0"/>
    <n v="498"/>
    <n v="2"/>
  </r>
  <r>
    <x v="2"/>
    <x v="66"/>
    <s v="1"/>
    <s v="01"/>
    <s v="15041RESIN041702021"/>
    <s v="21BL000F"/>
    <n v="7201"/>
    <n v="7201"/>
    <n v="7201"/>
    <n v="7201"/>
    <m/>
    <n v="0"/>
    <n v="0"/>
    <n v="0"/>
    <n v="37.5"/>
    <n v="0"/>
    <n v="0"/>
    <n v="0"/>
    <n v="0"/>
    <n v="0"/>
    <n v="37.5"/>
    <n v="2"/>
  </r>
  <r>
    <x v="2"/>
    <x v="66"/>
    <s v="1"/>
    <s v="01"/>
    <s v="15041RESIN041702021"/>
    <s v="21BL000F"/>
    <n v="7202"/>
    <n v="7202"/>
    <n v="7202"/>
    <n v="7202"/>
    <m/>
    <n v="0"/>
    <n v="0"/>
    <n v="0"/>
    <n v="97"/>
    <n v="0"/>
    <n v="0"/>
    <n v="0"/>
    <n v="0"/>
    <n v="0"/>
    <n v="97"/>
    <n v="2"/>
  </r>
  <r>
    <x v="2"/>
    <x v="66"/>
    <s v="1"/>
    <s v="01"/>
    <s v="15041RESIN041702021"/>
    <s v="21BL000F"/>
    <n v="7203"/>
    <n v="7203"/>
    <n v="7203"/>
    <n v="7203"/>
    <m/>
    <n v="0"/>
    <n v="0"/>
    <n v="0"/>
    <n v="10"/>
    <n v="0"/>
    <n v="0"/>
    <n v="0"/>
    <n v="0"/>
    <n v="0"/>
    <n v="10"/>
    <n v="2"/>
  </r>
  <r>
    <x v="2"/>
    <x v="66"/>
    <s v="1"/>
    <s v="01"/>
    <s v="15041RESIN041702021"/>
    <s v="21BL000F"/>
    <n v="7204"/>
    <n v="7204"/>
    <n v="7204"/>
    <n v="7204"/>
    <m/>
    <n v="0"/>
    <n v="0"/>
    <n v="0"/>
    <n v="8.25"/>
    <n v="0"/>
    <n v="0"/>
    <n v="0"/>
    <n v="0"/>
    <n v="0"/>
    <n v="8.25"/>
    <n v="2"/>
  </r>
  <r>
    <x v="2"/>
    <x v="66"/>
    <s v="1"/>
    <s v="01"/>
    <s v="15041RESIN041702021"/>
    <s v="21BL000F"/>
    <n v="7205"/>
    <n v="7205"/>
    <n v="7205"/>
    <n v="7205"/>
    <m/>
    <n v="0"/>
    <n v="0"/>
    <n v="0"/>
    <n v="10.26"/>
    <n v="0"/>
    <n v="0"/>
    <n v="0"/>
    <n v="0"/>
    <n v="0"/>
    <n v="10.26"/>
    <n v="2"/>
  </r>
  <r>
    <x v="2"/>
    <x v="66"/>
    <s v="1"/>
    <s v="01"/>
    <s v="15041RESIN041702021"/>
    <s v="21BL000F"/>
    <n v="7206"/>
    <n v="7206"/>
    <n v="7206"/>
    <n v="7206"/>
    <m/>
    <n v="0"/>
    <n v="0"/>
    <n v="0"/>
    <n v="239.2"/>
    <n v="0"/>
    <n v="0"/>
    <n v="0"/>
    <n v="0"/>
    <n v="0"/>
    <n v="239.2"/>
    <n v="2"/>
  </r>
  <r>
    <x v="2"/>
    <x v="66"/>
    <s v="1"/>
    <s v="01"/>
    <s v="15041RESIN041702021"/>
    <s v="21BL000F"/>
    <n v="7207"/>
    <n v="7207"/>
    <n v="7207"/>
    <n v="7207"/>
    <m/>
    <n v="0"/>
    <n v="0"/>
    <n v="0"/>
    <n v="58.5"/>
    <n v="0"/>
    <n v="0"/>
    <n v="0"/>
    <n v="0"/>
    <n v="0"/>
    <n v="58.5"/>
    <n v="2"/>
  </r>
  <r>
    <x v="2"/>
    <x v="66"/>
    <s v="1"/>
    <s v="01"/>
    <s v="15041RESIN041702021"/>
    <s v="21BL000F"/>
    <n v="7208"/>
    <n v="7208"/>
    <n v="7208"/>
    <n v="7208"/>
    <m/>
    <n v="0"/>
    <n v="0"/>
    <n v="0"/>
    <n v="0"/>
    <n v="0"/>
    <n v="0"/>
    <n v="0"/>
    <n v="0"/>
    <n v="0"/>
    <n v="0"/>
    <n v="2"/>
  </r>
  <r>
    <x v="2"/>
    <x v="66"/>
    <s v="1"/>
    <s v="01"/>
    <s v="15041RESIN041702021"/>
    <s v="21BL000F"/>
    <n v="7209"/>
    <n v="7209"/>
    <n v="7209"/>
    <n v="7209"/>
    <m/>
    <n v="0"/>
    <n v="0"/>
    <n v="0"/>
    <n v="567"/>
    <n v="0"/>
    <n v="0"/>
    <n v="0"/>
    <n v="0"/>
    <n v="0"/>
    <n v="567"/>
    <n v="2"/>
  </r>
  <r>
    <x v="2"/>
    <x v="67"/>
    <s v="1"/>
    <s v="01"/>
    <s v="15041RESIN041702021"/>
    <s v="21BL000F"/>
    <n v="7210"/>
    <n v="7210"/>
    <n v="7210"/>
    <n v="7210"/>
    <m/>
    <n v="0"/>
    <n v="0"/>
    <n v="0"/>
    <n v="90"/>
    <n v="0"/>
    <n v="0"/>
    <n v="0"/>
    <n v="0"/>
    <n v="0"/>
    <n v="90"/>
    <n v="2"/>
  </r>
  <r>
    <x v="2"/>
    <x v="67"/>
    <s v="1"/>
    <s v="01"/>
    <s v="15041RESIN041702021"/>
    <s v="21BL000F"/>
    <n v="7211"/>
    <n v="7211"/>
    <n v="7211"/>
    <n v="7211"/>
    <m/>
    <n v="0"/>
    <n v="0"/>
    <n v="0"/>
    <n v="306.25"/>
    <n v="0"/>
    <n v="0"/>
    <n v="0"/>
    <n v="0"/>
    <n v="0"/>
    <n v="306.25"/>
    <n v="2"/>
  </r>
  <r>
    <x v="2"/>
    <x v="67"/>
    <s v="1"/>
    <s v="01"/>
    <s v="15041RESIN041702021"/>
    <s v="21BL000F"/>
    <n v="7212"/>
    <n v="7212"/>
    <n v="7212"/>
    <n v="7212"/>
    <m/>
    <n v="0"/>
    <n v="0"/>
    <n v="0"/>
    <n v="508"/>
    <n v="0"/>
    <n v="0"/>
    <n v="0"/>
    <n v="0"/>
    <n v="0"/>
    <n v="508"/>
    <n v="2"/>
  </r>
  <r>
    <x v="2"/>
    <x v="67"/>
    <s v="1"/>
    <s v="01"/>
    <s v="15041RESIN041702021"/>
    <s v="21BL000F"/>
    <n v="7213"/>
    <n v="7213"/>
    <n v="7213"/>
    <n v="7213"/>
    <m/>
    <n v="0"/>
    <n v="0"/>
    <n v="0"/>
    <n v="501"/>
    <n v="0"/>
    <n v="0"/>
    <n v="0"/>
    <n v="0"/>
    <n v="0"/>
    <n v="501"/>
    <n v="2"/>
  </r>
  <r>
    <x v="2"/>
    <x v="67"/>
    <s v="1"/>
    <s v="01"/>
    <s v="15041RESIN041702021"/>
    <s v="21BL000F"/>
    <n v="7214"/>
    <n v="7214"/>
    <n v="7214"/>
    <n v="7214"/>
    <m/>
    <n v="0"/>
    <n v="0"/>
    <n v="0"/>
    <n v="565.20000000000005"/>
    <n v="0"/>
    <n v="0"/>
    <n v="0"/>
    <n v="0"/>
    <n v="0"/>
    <n v="565.20000000000005"/>
    <n v="2"/>
  </r>
  <r>
    <x v="2"/>
    <x v="67"/>
    <s v="1"/>
    <s v="01"/>
    <s v="15041RESIN041702021"/>
    <s v="21BL000F"/>
    <n v="7215"/>
    <n v="7215"/>
    <n v="7215"/>
    <n v="7215"/>
    <m/>
    <n v="0"/>
    <n v="0"/>
    <n v="0"/>
    <n v="60"/>
    <n v="0"/>
    <n v="0"/>
    <n v="0"/>
    <n v="0"/>
    <n v="0"/>
    <n v="60"/>
    <n v="2"/>
  </r>
  <r>
    <x v="2"/>
    <x v="67"/>
    <s v="1"/>
    <s v="01"/>
    <s v="15041RESIN041702021"/>
    <s v="21BL000F"/>
    <n v="7216"/>
    <n v="7216"/>
    <n v="7216"/>
    <n v="7216"/>
    <m/>
    <n v="0"/>
    <n v="0"/>
    <n v="0"/>
    <n v="499"/>
    <n v="0"/>
    <n v="0"/>
    <n v="0"/>
    <n v="0"/>
    <n v="0"/>
    <n v="499"/>
    <n v="2"/>
  </r>
  <r>
    <x v="2"/>
    <x v="67"/>
    <s v="1"/>
    <s v="01"/>
    <s v="15041RESIN041702021"/>
    <s v="21BL000F"/>
    <n v="7217"/>
    <n v="7217"/>
    <n v="7217"/>
    <n v="7217"/>
    <m/>
    <n v="0"/>
    <n v="0"/>
    <n v="0"/>
    <n v="75"/>
    <n v="0"/>
    <n v="0"/>
    <n v="0"/>
    <n v="0"/>
    <n v="0"/>
    <n v="75"/>
    <n v="2"/>
  </r>
  <r>
    <x v="2"/>
    <x v="67"/>
    <s v="1"/>
    <s v="01"/>
    <s v="15041RESIN041702021"/>
    <s v="21BL000F"/>
    <n v="7218"/>
    <n v="7218"/>
    <n v="7218"/>
    <n v="7218"/>
    <m/>
    <n v="0"/>
    <n v="0"/>
    <n v="0"/>
    <n v="50"/>
    <n v="0"/>
    <n v="0"/>
    <n v="0"/>
    <n v="0"/>
    <n v="0"/>
    <n v="50"/>
    <n v="2"/>
  </r>
  <r>
    <x v="2"/>
    <x v="67"/>
    <s v="1"/>
    <s v="01"/>
    <s v="15041RESIN041702021"/>
    <s v="21BL000F"/>
    <n v="7219"/>
    <n v="7219"/>
    <n v="7219"/>
    <n v="7219"/>
    <m/>
    <n v="0"/>
    <n v="0"/>
    <n v="0"/>
    <n v="185.5"/>
    <n v="0"/>
    <n v="0"/>
    <n v="0"/>
    <n v="0"/>
    <n v="0"/>
    <n v="185.5"/>
    <n v="2"/>
  </r>
  <r>
    <x v="2"/>
    <x v="67"/>
    <s v="1"/>
    <s v="01"/>
    <s v="15041RESIN041702021"/>
    <s v="21BL000F"/>
    <n v="7220"/>
    <n v="7220"/>
    <n v="7220"/>
    <n v="7220"/>
    <m/>
    <n v="0"/>
    <n v="0"/>
    <n v="0"/>
    <n v="0"/>
    <n v="0"/>
    <n v="0"/>
    <n v="0"/>
    <n v="0"/>
    <n v="0"/>
    <n v="0"/>
    <n v="2"/>
  </r>
  <r>
    <x v="2"/>
    <x v="67"/>
    <s v="1"/>
    <s v="01"/>
    <s v="15041RESIN041702021"/>
    <s v="21BL000F"/>
    <n v="7221"/>
    <n v="7221"/>
    <n v="7221"/>
    <n v="7221"/>
    <m/>
    <n v="0"/>
    <n v="0"/>
    <n v="0"/>
    <n v="18"/>
    <n v="0"/>
    <n v="0"/>
    <n v="0"/>
    <n v="0"/>
    <n v="0"/>
    <n v="18"/>
    <n v="2"/>
  </r>
  <r>
    <x v="2"/>
    <x v="67"/>
    <s v="1"/>
    <s v="01"/>
    <s v="15041RESIN041702021"/>
    <s v="21BL000F"/>
    <n v="7222"/>
    <n v="7222"/>
    <n v="7222"/>
    <n v="7222"/>
    <m/>
    <n v="0"/>
    <n v="0"/>
    <n v="0"/>
    <n v="75.900000000000006"/>
    <n v="0"/>
    <n v="0"/>
    <n v="0"/>
    <n v="0"/>
    <n v="0"/>
    <n v="75.900000000000006"/>
    <n v="2"/>
  </r>
  <r>
    <x v="2"/>
    <x v="67"/>
    <s v="1"/>
    <s v="01"/>
    <s v="15041RESIN041702021"/>
    <s v="21BL000F"/>
    <n v="7223"/>
    <n v="7223"/>
    <n v="7223"/>
    <n v="7223"/>
    <m/>
    <n v="0"/>
    <n v="0"/>
    <n v="0"/>
    <n v="35"/>
    <n v="0"/>
    <n v="0"/>
    <n v="0"/>
    <n v="0"/>
    <n v="0"/>
    <n v="35"/>
    <n v="2"/>
  </r>
  <r>
    <x v="2"/>
    <x v="67"/>
    <s v="1"/>
    <s v="01"/>
    <s v="15041RESIN041702021"/>
    <s v="21BL000F"/>
    <n v="7224"/>
    <n v="7224"/>
    <n v="7224"/>
    <n v="7224"/>
    <m/>
    <n v="0"/>
    <n v="0"/>
    <n v="0"/>
    <n v="8"/>
    <n v="0"/>
    <n v="0"/>
    <n v="0"/>
    <n v="0"/>
    <n v="0"/>
    <n v="8"/>
    <n v="2"/>
  </r>
  <r>
    <x v="2"/>
    <x v="67"/>
    <s v="1"/>
    <s v="01"/>
    <s v="15041RESIN041702021"/>
    <s v="21BL000F"/>
    <n v="7225"/>
    <n v="7225"/>
    <n v="7225"/>
    <n v="7225"/>
    <m/>
    <n v="0"/>
    <n v="0"/>
    <n v="0"/>
    <n v="210"/>
    <n v="0"/>
    <n v="0"/>
    <n v="0"/>
    <n v="0"/>
    <n v="0"/>
    <n v="210"/>
    <n v="2"/>
  </r>
  <r>
    <x v="2"/>
    <x v="67"/>
    <s v="1"/>
    <s v="01"/>
    <s v="15041RESIN041702021"/>
    <s v="21BL000F"/>
    <n v="7226"/>
    <n v="7226"/>
    <n v="7226"/>
    <n v="7226"/>
    <m/>
    <n v="0"/>
    <n v="0"/>
    <n v="0"/>
    <n v="98.6"/>
    <n v="0"/>
    <n v="0"/>
    <n v="0"/>
    <n v="0"/>
    <n v="0"/>
    <n v="98.6"/>
    <n v="2"/>
  </r>
  <r>
    <x v="2"/>
    <x v="67"/>
    <s v="1"/>
    <s v="01"/>
    <s v="15041RESIN041702021"/>
    <s v="21BL000F"/>
    <n v="7227"/>
    <n v="7227"/>
    <n v="7227"/>
    <n v="7227"/>
    <m/>
    <n v="0"/>
    <n v="0"/>
    <n v="0"/>
    <n v="21.5"/>
    <n v="0"/>
    <n v="0"/>
    <n v="0"/>
    <n v="0"/>
    <n v="0"/>
    <n v="21.5"/>
    <n v="2"/>
  </r>
  <r>
    <x v="2"/>
    <x v="67"/>
    <s v="1"/>
    <s v="01"/>
    <s v="15041RESIN041702021"/>
    <s v="21BL000F"/>
    <n v="7228"/>
    <n v="7228"/>
    <n v="7228"/>
    <n v="7228"/>
    <m/>
    <n v="0"/>
    <n v="0"/>
    <n v="0"/>
    <n v="36"/>
    <n v="0"/>
    <n v="0"/>
    <n v="0"/>
    <n v="0"/>
    <n v="0"/>
    <n v="36"/>
    <n v="2"/>
  </r>
  <r>
    <x v="2"/>
    <x v="67"/>
    <s v="1"/>
    <s v="01"/>
    <s v="15041RESIN041702021"/>
    <s v="21BL000F"/>
    <n v="7229"/>
    <n v="7229"/>
    <n v="7229"/>
    <n v="7229"/>
    <m/>
    <n v="0"/>
    <n v="0"/>
    <n v="0"/>
    <n v="172.5"/>
    <n v="0"/>
    <n v="0"/>
    <n v="0"/>
    <n v="0"/>
    <n v="0"/>
    <n v="172.5"/>
    <n v="2"/>
  </r>
  <r>
    <x v="2"/>
    <x v="68"/>
    <s v="1"/>
    <s v="01"/>
    <s v="15041RESIN041702021"/>
    <s v="21BL000F"/>
    <n v="7230"/>
    <n v="7230"/>
    <n v="7230"/>
    <n v="7230"/>
    <m/>
    <n v="0"/>
    <n v="0"/>
    <n v="0"/>
    <n v="495"/>
    <n v="0"/>
    <n v="0"/>
    <n v="0"/>
    <n v="0"/>
    <n v="0"/>
    <n v="495"/>
    <n v="2"/>
  </r>
  <r>
    <x v="2"/>
    <x v="68"/>
    <s v="1"/>
    <s v="01"/>
    <s v="15041RESIN041702021"/>
    <s v="21BL000F"/>
    <n v="7231"/>
    <n v="7231"/>
    <n v="7231"/>
    <n v="7231"/>
    <m/>
    <n v="0"/>
    <n v="0"/>
    <n v="0"/>
    <n v="340"/>
    <n v="0"/>
    <n v="0"/>
    <n v="0"/>
    <n v="0"/>
    <n v="0"/>
    <n v="340"/>
    <n v="2"/>
  </r>
  <r>
    <x v="2"/>
    <x v="68"/>
    <s v="1"/>
    <s v="01"/>
    <s v="15041RESIN041702021"/>
    <s v="21BL000F"/>
    <n v="7232"/>
    <n v="7232"/>
    <n v="7232"/>
    <n v="7232"/>
    <m/>
    <n v="0"/>
    <n v="0"/>
    <n v="0"/>
    <n v="303.3"/>
    <n v="0"/>
    <n v="0"/>
    <n v="0"/>
    <n v="0"/>
    <n v="0"/>
    <n v="303.3"/>
    <n v="2"/>
  </r>
  <r>
    <x v="2"/>
    <x v="68"/>
    <s v="1"/>
    <s v="01"/>
    <s v="15041RESIN041702021"/>
    <s v="21BL000F"/>
    <n v="7233"/>
    <n v="7233"/>
    <n v="7233"/>
    <n v="7233"/>
    <m/>
    <n v="0"/>
    <n v="0"/>
    <n v="0"/>
    <n v="10"/>
    <n v="0"/>
    <n v="0"/>
    <n v="0"/>
    <n v="0"/>
    <n v="0"/>
    <n v="10"/>
    <n v="2"/>
  </r>
  <r>
    <x v="2"/>
    <x v="68"/>
    <s v="1"/>
    <s v="01"/>
    <s v="15041RESIN041702021"/>
    <s v="21BL000F"/>
    <n v="7234"/>
    <n v="7234"/>
    <n v="7234"/>
    <n v="7234"/>
    <m/>
    <n v="0"/>
    <n v="0"/>
    <n v="0"/>
    <n v="200"/>
    <n v="0"/>
    <n v="0"/>
    <n v="0"/>
    <n v="0"/>
    <n v="0"/>
    <n v="200"/>
    <n v="2"/>
  </r>
  <r>
    <x v="2"/>
    <x v="68"/>
    <s v="1"/>
    <s v="01"/>
    <s v="15041RESIN041702021"/>
    <s v="21BL000F"/>
    <n v="7235"/>
    <n v="7235"/>
    <n v="7235"/>
    <n v="7235"/>
    <m/>
    <n v="0"/>
    <n v="0"/>
    <n v="0"/>
    <n v="56"/>
    <n v="0"/>
    <n v="0"/>
    <n v="0"/>
    <n v="0"/>
    <n v="0"/>
    <n v="56"/>
    <n v="2"/>
  </r>
  <r>
    <x v="2"/>
    <x v="68"/>
    <s v="1"/>
    <s v="01"/>
    <s v="15041RESIN041702021"/>
    <s v="21BL000F"/>
    <n v="7236"/>
    <n v="7236"/>
    <n v="7236"/>
    <n v="7236"/>
    <m/>
    <n v="0"/>
    <n v="0"/>
    <n v="0"/>
    <n v="112"/>
    <n v="0"/>
    <n v="0"/>
    <n v="0"/>
    <n v="0"/>
    <n v="0"/>
    <n v="112"/>
    <n v="2"/>
  </r>
  <r>
    <x v="2"/>
    <x v="68"/>
    <s v="1"/>
    <s v="01"/>
    <s v="15041RESIN041702021"/>
    <s v="21BL000F"/>
    <n v="7237"/>
    <n v="7237"/>
    <n v="7237"/>
    <n v="7237"/>
    <m/>
    <n v="0"/>
    <n v="0"/>
    <n v="0"/>
    <n v="427.5"/>
    <n v="0"/>
    <n v="0"/>
    <n v="0"/>
    <n v="0"/>
    <n v="0"/>
    <n v="427.5"/>
    <n v="2"/>
  </r>
  <r>
    <x v="2"/>
    <x v="68"/>
    <s v="1"/>
    <s v="01"/>
    <s v="15041RESIN041702021"/>
    <s v="21BL000F"/>
    <n v="7238"/>
    <n v="7238"/>
    <n v="7238"/>
    <n v="7238"/>
    <m/>
    <n v="0"/>
    <n v="0"/>
    <n v="0"/>
    <n v="214.4"/>
    <n v="0"/>
    <n v="0"/>
    <n v="0"/>
    <n v="0"/>
    <n v="0"/>
    <n v="214.4"/>
    <n v="2"/>
  </r>
  <r>
    <x v="2"/>
    <x v="68"/>
    <s v="1"/>
    <s v="01"/>
    <s v="15041RESIN041702021"/>
    <s v="21BL000F"/>
    <n v="7239"/>
    <n v="7239"/>
    <n v="7239"/>
    <n v="7239"/>
    <m/>
    <n v="0"/>
    <n v="0"/>
    <n v="0"/>
    <n v="470"/>
    <n v="0"/>
    <n v="0"/>
    <n v="0"/>
    <n v="0"/>
    <n v="0"/>
    <n v="470"/>
    <n v="2"/>
  </r>
  <r>
    <x v="2"/>
    <x v="68"/>
    <s v="1"/>
    <s v="01"/>
    <s v="15041RESIN041702021"/>
    <s v="21BL000F"/>
    <n v="7240"/>
    <n v="7240"/>
    <n v="7240"/>
    <n v="7240"/>
    <m/>
    <n v="0"/>
    <n v="0"/>
    <n v="0"/>
    <n v="515"/>
    <n v="0"/>
    <n v="0"/>
    <n v="0"/>
    <n v="0"/>
    <n v="0"/>
    <n v="515"/>
    <n v="2"/>
  </r>
  <r>
    <x v="2"/>
    <x v="68"/>
    <s v="1"/>
    <s v="01"/>
    <s v="15041RESIN041702021"/>
    <s v="21BL000F"/>
    <n v="7241"/>
    <n v="7241"/>
    <n v="7241"/>
    <n v="7241"/>
    <m/>
    <n v="0"/>
    <n v="0"/>
    <n v="0"/>
    <n v="33"/>
    <n v="0"/>
    <n v="0"/>
    <n v="0"/>
    <n v="0"/>
    <n v="0"/>
    <n v="33"/>
    <n v="2"/>
  </r>
  <r>
    <x v="2"/>
    <x v="68"/>
    <s v="1"/>
    <s v="01"/>
    <s v="15041RESIN041702021"/>
    <s v="21BL000F"/>
    <n v="7242"/>
    <n v="7242"/>
    <n v="7242"/>
    <n v="7242"/>
    <m/>
    <n v="0"/>
    <n v="0"/>
    <n v="0"/>
    <n v="489.5"/>
    <n v="0"/>
    <n v="0"/>
    <n v="0"/>
    <n v="0"/>
    <n v="0"/>
    <n v="489.5"/>
    <n v="2"/>
  </r>
  <r>
    <x v="2"/>
    <x v="68"/>
    <s v="1"/>
    <s v="01"/>
    <s v="15041RESIN041702021"/>
    <s v="21BL000F"/>
    <n v="7243"/>
    <n v="7243"/>
    <n v="7243"/>
    <n v="7243"/>
    <m/>
    <n v="0"/>
    <n v="0"/>
    <n v="0"/>
    <n v="200"/>
    <n v="0"/>
    <n v="0"/>
    <n v="0"/>
    <n v="0"/>
    <n v="0"/>
    <n v="200"/>
    <n v="2"/>
  </r>
  <r>
    <x v="2"/>
    <x v="68"/>
    <s v="1"/>
    <s v="01"/>
    <s v="15041RESIN041702021"/>
    <s v="21BL000F"/>
    <n v="7244"/>
    <n v="7244"/>
    <n v="7244"/>
    <n v="7244"/>
    <m/>
    <n v="0"/>
    <n v="0"/>
    <n v="0"/>
    <n v="705.5"/>
    <n v="0"/>
    <n v="0"/>
    <n v="0"/>
    <n v="0"/>
    <n v="0"/>
    <n v="705.5"/>
    <n v="2"/>
  </r>
  <r>
    <x v="2"/>
    <x v="68"/>
    <s v="1"/>
    <s v="01"/>
    <s v="15041RESIN041702021"/>
    <s v="21BL000F"/>
    <n v="7245"/>
    <n v="7245"/>
    <n v="7245"/>
    <n v="7245"/>
    <m/>
    <n v="0"/>
    <n v="0"/>
    <n v="0"/>
    <n v="92"/>
    <n v="0"/>
    <n v="0"/>
    <n v="0"/>
    <n v="0"/>
    <n v="0"/>
    <n v="92"/>
    <n v="2"/>
  </r>
  <r>
    <x v="2"/>
    <x v="68"/>
    <s v="1"/>
    <s v="01"/>
    <s v="15041RESIN041702021"/>
    <s v="21BL000F"/>
    <n v="7246"/>
    <n v="7246"/>
    <n v="7246"/>
    <n v="7246"/>
    <m/>
    <n v="0"/>
    <n v="0"/>
    <n v="0"/>
    <n v="408.5"/>
    <n v="0"/>
    <n v="0"/>
    <n v="0"/>
    <n v="0"/>
    <n v="0"/>
    <n v="408.5"/>
    <n v="2"/>
  </r>
  <r>
    <x v="2"/>
    <x v="68"/>
    <s v="1"/>
    <s v="01"/>
    <s v="15041RESIN041702021"/>
    <s v="21BL000F"/>
    <n v="7247"/>
    <n v="7247"/>
    <n v="7247"/>
    <n v="7247"/>
    <m/>
    <n v="0"/>
    <n v="0"/>
    <n v="0"/>
    <n v="87.5"/>
    <n v="0"/>
    <n v="0"/>
    <n v="0"/>
    <n v="0"/>
    <n v="0"/>
    <n v="87.5"/>
    <n v="2"/>
  </r>
  <r>
    <x v="2"/>
    <x v="68"/>
    <s v="1"/>
    <s v="01"/>
    <s v="15041RESIN041702021"/>
    <s v="21BL000F"/>
    <n v="7248"/>
    <n v="7248"/>
    <n v="7248"/>
    <n v="7248"/>
    <m/>
    <n v="0"/>
    <n v="0"/>
    <n v="0"/>
    <n v="200"/>
    <n v="0"/>
    <n v="0"/>
    <n v="0"/>
    <n v="0"/>
    <n v="0"/>
    <n v="200"/>
    <n v="2"/>
  </r>
  <r>
    <x v="2"/>
    <x v="68"/>
    <s v="1"/>
    <s v="01"/>
    <s v="15041RESIN041702021"/>
    <s v="21BL000F"/>
    <n v="7249"/>
    <n v="7249"/>
    <n v="7249"/>
    <n v="7249"/>
    <m/>
    <n v="0"/>
    <n v="0"/>
    <n v="0"/>
    <n v="412.5"/>
    <n v="0"/>
    <n v="0"/>
    <n v="0"/>
    <n v="0"/>
    <n v="0"/>
    <n v="412.5"/>
    <n v="2"/>
  </r>
  <r>
    <x v="2"/>
    <x v="68"/>
    <s v="1"/>
    <s v="01"/>
    <s v="15041RESIN041702021"/>
    <s v="21BL000F"/>
    <n v="7250"/>
    <n v="7250"/>
    <n v="7250"/>
    <n v="7250"/>
    <m/>
    <n v="0"/>
    <n v="0"/>
    <n v="0"/>
    <n v="200"/>
    <n v="0"/>
    <n v="0"/>
    <n v="0"/>
    <n v="0"/>
    <n v="0"/>
    <n v="200"/>
    <n v="2"/>
  </r>
  <r>
    <x v="2"/>
    <x v="68"/>
    <s v="1"/>
    <s v="01"/>
    <s v="15041RESIN041702021"/>
    <s v="21BL000F"/>
    <n v="7251"/>
    <n v="7251"/>
    <n v="7251"/>
    <n v="7251"/>
    <m/>
    <n v="0"/>
    <n v="0"/>
    <n v="0"/>
    <n v="450"/>
    <n v="0"/>
    <n v="0"/>
    <n v="0"/>
    <n v="0"/>
    <n v="0"/>
    <n v="450"/>
    <n v="2"/>
  </r>
  <r>
    <x v="2"/>
    <x v="69"/>
    <s v="1"/>
    <s v="01"/>
    <s v="15041RESIN041702021"/>
    <s v="21BL000F"/>
    <n v="7252"/>
    <n v="7252"/>
    <n v="7252"/>
    <n v="7252"/>
    <m/>
    <n v="0"/>
    <n v="0"/>
    <n v="0"/>
    <n v="532"/>
    <n v="0"/>
    <n v="0"/>
    <n v="0"/>
    <n v="0"/>
    <n v="0"/>
    <n v="532"/>
    <n v="2"/>
  </r>
  <r>
    <x v="2"/>
    <x v="69"/>
    <s v="1"/>
    <s v="01"/>
    <s v="15041RESIN041702021"/>
    <s v="21BL000F"/>
    <n v="7253"/>
    <n v="7253"/>
    <n v="7253"/>
    <n v="7253"/>
    <m/>
    <n v="0"/>
    <n v="0"/>
    <n v="0"/>
    <n v="501.75"/>
    <n v="0"/>
    <n v="0"/>
    <n v="0"/>
    <n v="0"/>
    <n v="0"/>
    <n v="501.75"/>
    <n v="2"/>
  </r>
  <r>
    <x v="2"/>
    <x v="69"/>
    <s v="1"/>
    <s v="01"/>
    <s v="15041RESIN041702021"/>
    <s v="21BL000F"/>
    <n v="7254"/>
    <n v="7254"/>
    <n v="7254"/>
    <n v="7254"/>
    <m/>
    <n v="0"/>
    <n v="0"/>
    <n v="0"/>
    <n v="835"/>
    <n v="0"/>
    <n v="0"/>
    <n v="0"/>
    <n v="0"/>
    <n v="0"/>
    <n v="835"/>
    <n v="2"/>
  </r>
  <r>
    <x v="2"/>
    <x v="69"/>
    <s v="1"/>
    <s v="01"/>
    <s v="15041RESIN041702021"/>
    <s v="21BL000F"/>
    <n v="7255"/>
    <n v="7255"/>
    <n v="7255"/>
    <n v="7255"/>
    <m/>
    <n v="0"/>
    <n v="0"/>
    <n v="0"/>
    <n v="441.25"/>
    <n v="0"/>
    <n v="0"/>
    <n v="0"/>
    <n v="0"/>
    <n v="0"/>
    <n v="441.25"/>
    <n v="2"/>
  </r>
  <r>
    <x v="2"/>
    <x v="69"/>
    <s v="1"/>
    <s v="01"/>
    <s v="15041RESIN041702021"/>
    <s v="21BL000F"/>
    <n v="7256"/>
    <n v="7256"/>
    <n v="7256"/>
    <n v="7256"/>
    <m/>
    <n v="0"/>
    <n v="0"/>
    <n v="0"/>
    <n v="185"/>
    <n v="0"/>
    <n v="0"/>
    <n v="0"/>
    <n v="0"/>
    <n v="0"/>
    <n v="185"/>
    <n v="2"/>
  </r>
  <r>
    <x v="2"/>
    <x v="69"/>
    <s v="1"/>
    <s v="01"/>
    <s v="15041RESIN041702021"/>
    <s v="21BL000F"/>
    <n v="7257"/>
    <n v="7257"/>
    <n v="7257"/>
    <n v="7257"/>
    <m/>
    <n v="0"/>
    <n v="0"/>
    <n v="0"/>
    <n v="212"/>
    <n v="0"/>
    <n v="0"/>
    <n v="0"/>
    <n v="0"/>
    <n v="0"/>
    <n v="212"/>
    <n v="2"/>
  </r>
  <r>
    <x v="2"/>
    <x v="69"/>
    <s v="1"/>
    <s v="01"/>
    <s v="15041RESIN041702021"/>
    <s v="21BL000F"/>
    <n v="7258"/>
    <n v="7258"/>
    <n v="7258"/>
    <n v="7258"/>
    <m/>
    <n v="0"/>
    <n v="0"/>
    <n v="0"/>
    <n v="3"/>
    <n v="0"/>
    <n v="0"/>
    <n v="0"/>
    <n v="0"/>
    <n v="0"/>
    <n v="3"/>
    <n v="2"/>
  </r>
  <r>
    <x v="2"/>
    <x v="69"/>
    <s v="1"/>
    <s v="01"/>
    <s v="15041RESIN041702021"/>
    <s v="21BL000F"/>
    <n v="7259"/>
    <n v="7259"/>
    <n v="7259"/>
    <n v="7259"/>
    <m/>
    <n v="0"/>
    <n v="0"/>
    <n v="0"/>
    <n v="486.86"/>
    <n v="0"/>
    <n v="0"/>
    <n v="0"/>
    <n v="0"/>
    <n v="0"/>
    <n v="486.86"/>
    <n v="2"/>
  </r>
  <r>
    <x v="2"/>
    <x v="69"/>
    <s v="1"/>
    <s v="01"/>
    <s v="15041RESIN041702021"/>
    <s v="21BL000F"/>
    <n v="7260"/>
    <n v="7260"/>
    <n v="7260"/>
    <n v="7260"/>
    <m/>
    <n v="0"/>
    <n v="0"/>
    <n v="0"/>
    <n v="610"/>
    <n v="0"/>
    <n v="0"/>
    <n v="0"/>
    <n v="0"/>
    <n v="0"/>
    <n v="610"/>
    <n v="2"/>
  </r>
  <r>
    <x v="2"/>
    <x v="69"/>
    <s v="1"/>
    <s v="01"/>
    <s v="15041RESIN041702021"/>
    <s v="21BL000F"/>
    <n v="7261"/>
    <n v="7261"/>
    <n v="7261"/>
    <n v="7261"/>
    <m/>
    <n v="0"/>
    <n v="0"/>
    <n v="0"/>
    <n v="10"/>
    <n v="0"/>
    <n v="0"/>
    <n v="0"/>
    <n v="0"/>
    <n v="0"/>
    <n v="10"/>
    <n v="2"/>
  </r>
  <r>
    <x v="2"/>
    <x v="69"/>
    <s v="1"/>
    <s v="01"/>
    <s v="15041RESIN041702021"/>
    <s v="21BL000F"/>
    <n v="7262"/>
    <n v="7262"/>
    <n v="7262"/>
    <n v="7262"/>
    <m/>
    <n v="0"/>
    <n v="0"/>
    <n v="0"/>
    <n v="460"/>
    <n v="0"/>
    <n v="0"/>
    <n v="0"/>
    <n v="0"/>
    <n v="0"/>
    <n v="460"/>
    <n v="2"/>
  </r>
  <r>
    <x v="2"/>
    <x v="69"/>
    <s v="1"/>
    <s v="01"/>
    <s v="15041RESIN041702021"/>
    <s v="21BL000F"/>
    <n v="7263"/>
    <n v="7263"/>
    <n v="7263"/>
    <n v="7263"/>
    <m/>
    <n v="0"/>
    <n v="0"/>
    <n v="0"/>
    <n v="1000"/>
    <n v="0"/>
    <n v="0"/>
    <n v="0"/>
    <n v="0"/>
    <n v="0"/>
    <n v="1000"/>
    <n v="2"/>
  </r>
  <r>
    <x v="2"/>
    <x v="69"/>
    <s v="1"/>
    <s v="01"/>
    <s v="15041RESIN041702021"/>
    <s v="21BL000F"/>
    <n v="7264"/>
    <n v="7264"/>
    <n v="7264"/>
    <n v="7264"/>
    <m/>
    <n v="0"/>
    <n v="0"/>
    <n v="0"/>
    <n v="60.5"/>
    <n v="0"/>
    <n v="0"/>
    <n v="0"/>
    <n v="0"/>
    <n v="0"/>
    <n v="60.5"/>
    <n v="2"/>
  </r>
  <r>
    <x v="2"/>
    <x v="69"/>
    <s v="1"/>
    <s v="01"/>
    <s v="15041RESIN041702021"/>
    <s v="21BL000F"/>
    <n v="7265"/>
    <n v="7265"/>
    <n v="7265"/>
    <n v="7265"/>
    <m/>
    <n v="0"/>
    <n v="0"/>
    <n v="0"/>
    <n v="195"/>
    <n v="0"/>
    <n v="0"/>
    <n v="0"/>
    <n v="0"/>
    <n v="0"/>
    <n v="195"/>
    <n v="2"/>
  </r>
  <r>
    <x v="2"/>
    <x v="69"/>
    <s v="1"/>
    <s v="01"/>
    <s v="15041RESIN041702021"/>
    <s v="21BL000F"/>
    <n v="7266"/>
    <n v="7266"/>
    <n v="7266"/>
    <n v="7266"/>
    <m/>
    <n v="0"/>
    <n v="0"/>
    <n v="0"/>
    <n v="222.3"/>
    <n v="0"/>
    <n v="0"/>
    <n v="0"/>
    <n v="0"/>
    <n v="0"/>
    <n v="222.3"/>
    <n v="2"/>
  </r>
  <r>
    <x v="2"/>
    <x v="69"/>
    <s v="1"/>
    <s v="01"/>
    <s v="15041RESIN041702021"/>
    <s v="21BL000F"/>
    <n v="7267"/>
    <n v="7267"/>
    <n v="7267"/>
    <n v="7267"/>
    <m/>
    <n v="0"/>
    <n v="0"/>
    <n v="0"/>
    <n v="3"/>
    <n v="0"/>
    <n v="0"/>
    <n v="0"/>
    <n v="0"/>
    <n v="0"/>
    <n v="3"/>
    <n v="2"/>
  </r>
  <r>
    <x v="2"/>
    <x v="69"/>
    <s v="1"/>
    <s v="01"/>
    <s v="15041RESIN041702021"/>
    <s v="21BL000F"/>
    <n v="7268"/>
    <n v="7268"/>
    <n v="7268"/>
    <n v="7268"/>
    <m/>
    <n v="0"/>
    <n v="0"/>
    <n v="0"/>
    <n v="45"/>
    <n v="0"/>
    <n v="0"/>
    <n v="0"/>
    <n v="0"/>
    <n v="0"/>
    <n v="45"/>
    <n v="2"/>
  </r>
  <r>
    <x v="2"/>
    <x v="69"/>
    <s v="1"/>
    <s v="01"/>
    <s v="15041RESIN041702021"/>
    <s v="21BL000F"/>
    <n v="7269"/>
    <n v="7269"/>
    <n v="7269"/>
    <n v="7269"/>
    <m/>
    <n v="0"/>
    <n v="0"/>
    <n v="0"/>
    <n v="14.4"/>
    <n v="0"/>
    <n v="0"/>
    <n v="0"/>
    <n v="0"/>
    <n v="0"/>
    <n v="14.4"/>
    <n v="2"/>
  </r>
  <r>
    <x v="2"/>
    <x v="69"/>
    <s v="1"/>
    <s v="01"/>
    <s v="15041RESIN041702021"/>
    <s v="21BL000F"/>
    <n v="7270"/>
    <n v="7270"/>
    <n v="7270"/>
    <n v="7270"/>
    <m/>
    <n v="0"/>
    <n v="0"/>
    <n v="0"/>
    <n v="45"/>
    <n v="0"/>
    <n v="0"/>
    <n v="0"/>
    <n v="0"/>
    <n v="0"/>
    <n v="45"/>
    <n v="2"/>
  </r>
  <r>
    <x v="2"/>
    <x v="69"/>
    <s v="1"/>
    <s v="01"/>
    <s v="15041RESIN041702021"/>
    <s v="21BL000F"/>
    <n v="7271"/>
    <n v="7271"/>
    <n v="7271"/>
    <n v="7271"/>
    <m/>
    <n v="0"/>
    <n v="0"/>
    <n v="0"/>
    <n v="437"/>
    <n v="0"/>
    <n v="0"/>
    <n v="0"/>
    <n v="0"/>
    <n v="0"/>
    <n v="437"/>
    <n v="2"/>
  </r>
  <r>
    <x v="2"/>
    <x v="70"/>
    <s v="1"/>
    <s v="01"/>
    <s v="15041RESIN041702021"/>
    <s v="21BL000F"/>
    <n v="7272"/>
    <n v="7272"/>
    <n v="7272"/>
    <n v="7272"/>
    <m/>
    <n v="0"/>
    <n v="0"/>
    <n v="0"/>
    <n v="513"/>
    <n v="0"/>
    <n v="0"/>
    <n v="0"/>
    <n v="0"/>
    <n v="0"/>
    <n v="513"/>
    <n v="2"/>
  </r>
  <r>
    <x v="2"/>
    <x v="70"/>
    <s v="1"/>
    <s v="01"/>
    <s v="15041RESIN041702021"/>
    <s v="21BL000F"/>
    <n v="7273"/>
    <n v="7273"/>
    <n v="7273"/>
    <n v="7273"/>
    <m/>
    <n v="0"/>
    <n v="0"/>
    <n v="0"/>
    <n v="276"/>
    <n v="0"/>
    <n v="0"/>
    <n v="0"/>
    <n v="0"/>
    <n v="0"/>
    <n v="276"/>
    <n v="2"/>
  </r>
  <r>
    <x v="2"/>
    <x v="70"/>
    <s v="1"/>
    <s v="01"/>
    <s v="15041RESIN041702021"/>
    <s v="21BL000F"/>
    <n v="7274"/>
    <n v="7274"/>
    <n v="7274"/>
    <n v="7274"/>
    <m/>
    <n v="0"/>
    <n v="0"/>
    <n v="0"/>
    <n v="515"/>
    <n v="0"/>
    <n v="0"/>
    <n v="0"/>
    <n v="0"/>
    <n v="0"/>
    <n v="515"/>
    <n v="2"/>
  </r>
  <r>
    <x v="2"/>
    <x v="70"/>
    <s v="1"/>
    <s v="01"/>
    <s v="15041RESIN041702021"/>
    <s v="21BL000F"/>
    <n v="7275"/>
    <n v="7275"/>
    <n v="7275"/>
    <n v="7275"/>
    <m/>
    <n v="0"/>
    <n v="0"/>
    <n v="0"/>
    <n v="475"/>
    <n v="0"/>
    <n v="0"/>
    <n v="0"/>
    <n v="0"/>
    <n v="0"/>
    <n v="475"/>
    <n v="2"/>
  </r>
  <r>
    <x v="2"/>
    <x v="70"/>
    <s v="1"/>
    <s v="01"/>
    <s v="15041RESIN041702021"/>
    <s v="21BL000F"/>
    <n v="7276"/>
    <n v="7276"/>
    <n v="7276"/>
    <n v="7276"/>
    <m/>
    <n v="0"/>
    <n v="0"/>
    <n v="0"/>
    <n v="445"/>
    <n v="0"/>
    <n v="0"/>
    <n v="0"/>
    <n v="0"/>
    <n v="0"/>
    <n v="445"/>
    <n v="2"/>
  </r>
  <r>
    <x v="2"/>
    <x v="70"/>
    <s v="1"/>
    <s v="01"/>
    <s v="15041RESIN041702021"/>
    <s v="21BL000F"/>
    <n v="7277"/>
    <n v="7277"/>
    <n v="7277"/>
    <n v="7277"/>
    <m/>
    <n v="0"/>
    <n v="0"/>
    <n v="0"/>
    <n v="602.20000000000005"/>
    <n v="0"/>
    <n v="0"/>
    <n v="0"/>
    <n v="0"/>
    <n v="0"/>
    <n v="602.20000000000005"/>
    <n v="2"/>
  </r>
  <r>
    <x v="2"/>
    <x v="70"/>
    <s v="1"/>
    <s v="01"/>
    <s v="15041RESIN041702021"/>
    <s v="21BL000F"/>
    <n v="7278"/>
    <n v="7278"/>
    <n v="7278"/>
    <n v="7278"/>
    <m/>
    <n v="0"/>
    <n v="0"/>
    <n v="0"/>
    <n v="12"/>
    <n v="0"/>
    <n v="0"/>
    <n v="0"/>
    <n v="0"/>
    <n v="0"/>
    <n v="12"/>
    <n v="2"/>
  </r>
  <r>
    <x v="2"/>
    <x v="70"/>
    <s v="1"/>
    <s v="01"/>
    <s v="15041RESIN041702021"/>
    <s v="21BL000F"/>
    <n v="7279"/>
    <n v="7279"/>
    <n v="7279"/>
    <n v="7279"/>
    <m/>
    <n v="0"/>
    <n v="0"/>
    <n v="0"/>
    <n v="477"/>
    <n v="0"/>
    <n v="0"/>
    <n v="0"/>
    <n v="0"/>
    <n v="0"/>
    <n v="477"/>
    <n v="2"/>
  </r>
  <r>
    <x v="2"/>
    <x v="70"/>
    <s v="1"/>
    <s v="01"/>
    <s v="15041RESIN041702021"/>
    <s v="21BL000F"/>
    <n v="7280"/>
    <n v="7280"/>
    <n v="7280"/>
    <n v="7280"/>
    <m/>
    <n v="0"/>
    <n v="0"/>
    <n v="0"/>
    <n v="607.45000000000005"/>
    <n v="0"/>
    <n v="0"/>
    <n v="0"/>
    <n v="0"/>
    <n v="0"/>
    <n v="607.45000000000005"/>
    <n v="2"/>
  </r>
  <r>
    <x v="2"/>
    <x v="70"/>
    <s v="1"/>
    <s v="01"/>
    <s v="15041RESIN041702021"/>
    <s v="21BL000F"/>
    <n v="7281"/>
    <n v="7281"/>
    <n v="7281"/>
    <n v="7281"/>
    <m/>
    <n v="0"/>
    <n v="0"/>
    <n v="0"/>
    <n v="73.5"/>
    <n v="0"/>
    <n v="0"/>
    <n v="0"/>
    <n v="0"/>
    <n v="0"/>
    <n v="73.5"/>
    <n v="2"/>
  </r>
  <r>
    <x v="2"/>
    <x v="70"/>
    <s v="1"/>
    <s v="01"/>
    <s v="15041RESIN041702021"/>
    <s v="21BL000F"/>
    <n v="7282"/>
    <n v="7282"/>
    <n v="7282"/>
    <n v="7282"/>
    <m/>
    <n v="0"/>
    <n v="0"/>
    <n v="0"/>
    <n v="22.5"/>
    <n v="0"/>
    <n v="0"/>
    <n v="0"/>
    <n v="0"/>
    <n v="0"/>
    <n v="22.5"/>
    <n v="2"/>
  </r>
  <r>
    <x v="2"/>
    <x v="70"/>
    <s v="1"/>
    <s v="01"/>
    <s v="15041RESIN041702021"/>
    <s v="21BL000F"/>
    <n v="7283"/>
    <n v="7283"/>
    <n v="7283"/>
    <n v="7283"/>
    <m/>
    <n v="0"/>
    <n v="0"/>
    <n v="0"/>
    <n v="1235.5"/>
    <n v="0"/>
    <n v="0"/>
    <n v="0"/>
    <n v="0"/>
    <n v="0"/>
    <n v="1235.5"/>
    <n v="2"/>
  </r>
  <r>
    <x v="2"/>
    <x v="70"/>
    <s v="1"/>
    <s v="01"/>
    <s v="15041RESIN041702021"/>
    <s v="21BL000F"/>
    <n v="7284"/>
    <n v="7284"/>
    <n v="7284"/>
    <n v="7284"/>
    <m/>
    <n v="0"/>
    <n v="0"/>
    <n v="0"/>
    <n v="508"/>
    <n v="0"/>
    <n v="0"/>
    <n v="0"/>
    <n v="0"/>
    <n v="0"/>
    <n v="508"/>
    <n v="2"/>
  </r>
  <r>
    <x v="2"/>
    <x v="70"/>
    <s v="1"/>
    <s v="01"/>
    <s v="15041RESIN041702021"/>
    <s v="21BL000F"/>
    <n v="7285"/>
    <n v="7285"/>
    <n v="7285"/>
    <n v="7285"/>
    <m/>
    <n v="0"/>
    <n v="0"/>
    <n v="0"/>
    <n v="54.75"/>
    <n v="0"/>
    <n v="0"/>
    <n v="0"/>
    <n v="0"/>
    <n v="0"/>
    <n v="54.75"/>
    <n v="2"/>
  </r>
  <r>
    <x v="2"/>
    <x v="70"/>
    <s v="1"/>
    <s v="01"/>
    <s v="15041RESIN041702021"/>
    <s v="21BL000F"/>
    <n v="7286"/>
    <n v="7286"/>
    <n v="7286"/>
    <n v="7286"/>
    <m/>
    <n v="0"/>
    <n v="0"/>
    <n v="0"/>
    <n v="621.5"/>
    <n v="0"/>
    <n v="0"/>
    <n v="0"/>
    <n v="0"/>
    <n v="0"/>
    <n v="621.5"/>
    <n v="2"/>
  </r>
  <r>
    <x v="2"/>
    <x v="70"/>
    <s v="1"/>
    <s v="01"/>
    <s v="15041RESIN041702021"/>
    <s v="21BL000F"/>
    <n v="7287"/>
    <n v="7287"/>
    <n v="7287"/>
    <n v="7287"/>
    <m/>
    <n v="0"/>
    <n v="0"/>
    <n v="0"/>
    <n v="67.5"/>
    <n v="0"/>
    <n v="0"/>
    <n v="0"/>
    <n v="0"/>
    <n v="0"/>
    <n v="67.5"/>
    <n v="2"/>
  </r>
  <r>
    <x v="2"/>
    <x v="70"/>
    <s v="1"/>
    <s v="01"/>
    <s v="15041RESIN041702021"/>
    <s v="21BL000F"/>
    <n v="7288"/>
    <n v="7288"/>
    <n v="7288"/>
    <n v="7288"/>
    <m/>
    <n v="0"/>
    <n v="0"/>
    <n v="0"/>
    <n v="269.8"/>
    <n v="0"/>
    <n v="0"/>
    <n v="0"/>
    <n v="0"/>
    <n v="0"/>
    <n v="269.8"/>
    <n v="2"/>
  </r>
  <r>
    <x v="2"/>
    <x v="70"/>
    <s v="1"/>
    <s v="01"/>
    <s v="15041RESIN041702021"/>
    <s v="21BL000F"/>
    <n v="7289"/>
    <n v="7289"/>
    <n v="7289"/>
    <n v="7289"/>
    <m/>
    <n v="0"/>
    <n v="0"/>
    <n v="0"/>
    <n v="47"/>
    <n v="0"/>
    <n v="0"/>
    <n v="0"/>
    <n v="0"/>
    <n v="0"/>
    <n v="47"/>
    <n v="2"/>
  </r>
  <r>
    <x v="2"/>
    <x v="70"/>
    <s v="1"/>
    <s v="01"/>
    <s v="15041RESIN041702021"/>
    <s v="21BL000F"/>
    <n v="7290"/>
    <n v="7290"/>
    <n v="7290"/>
    <n v="7290"/>
    <m/>
    <n v="0"/>
    <n v="0"/>
    <n v="0"/>
    <n v="220"/>
    <n v="0"/>
    <n v="0"/>
    <n v="0"/>
    <n v="0"/>
    <n v="0"/>
    <n v="220"/>
    <n v="2"/>
  </r>
  <r>
    <x v="2"/>
    <x v="70"/>
    <s v="1"/>
    <s v="01"/>
    <s v="15041RESIN041702021"/>
    <s v="21BL000F"/>
    <n v="7291"/>
    <n v="7291"/>
    <n v="7291"/>
    <n v="7291"/>
    <m/>
    <n v="0"/>
    <n v="0"/>
    <n v="0"/>
    <n v="60"/>
    <n v="0"/>
    <n v="0"/>
    <n v="0"/>
    <n v="0"/>
    <n v="0"/>
    <n v="60"/>
    <n v="2"/>
  </r>
  <r>
    <x v="2"/>
    <x v="70"/>
    <s v="1"/>
    <s v="01"/>
    <s v="15041RESIN041702021"/>
    <s v="21BL000F"/>
    <n v="7292"/>
    <n v="7292"/>
    <n v="7292"/>
    <n v="7292"/>
    <m/>
    <n v="0"/>
    <n v="0"/>
    <n v="0"/>
    <n v="36"/>
    <n v="0"/>
    <n v="0"/>
    <n v="0"/>
    <n v="0"/>
    <n v="0"/>
    <n v="36"/>
    <n v="2"/>
  </r>
  <r>
    <x v="2"/>
    <x v="70"/>
    <s v="1"/>
    <s v="01"/>
    <s v="15041RESIN041702021"/>
    <s v="21BL000F"/>
    <n v="7293"/>
    <n v="7293"/>
    <n v="7293"/>
    <n v="7293"/>
    <m/>
    <n v="0"/>
    <n v="0"/>
    <n v="0"/>
    <n v="552"/>
    <n v="0"/>
    <n v="0"/>
    <n v="0"/>
    <n v="0"/>
    <n v="0"/>
    <n v="552"/>
    <n v="2"/>
  </r>
  <r>
    <x v="2"/>
    <x v="71"/>
    <s v="1"/>
    <s v="01"/>
    <s v="15041RESIN041702021"/>
    <s v="21BL000F"/>
    <n v="7294"/>
    <n v="7294"/>
    <n v="7294"/>
    <n v="7294"/>
    <m/>
    <n v="0"/>
    <n v="0"/>
    <n v="0"/>
    <n v="599"/>
    <n v="0"/>
    <n v="0"/>
    <n v="0"/>
    <n v="0"/>
    <n v="0"/>
    <n v="599"/>
    <n v="2"/>
  </r>
  <r>
    <x v="2"/>
    <x v="71"/>
    <s v="1"/>
    <s v="01"/>
    <s v="15041RESIN041702021"/>
    <s v="21BL000F"/>
    <n v="7295"/>
    <n v="7295"/>
    <n v="7295"/>
    <n v="7295"/>
    <m/>
    <n v="0"/>
    <n v="0"/>
    <n v="0"/>
    <n v="500"/>
    <n v="0"/>
    <n v="0"/>
    <n v="0"/>
    <n v="0"/>
    <n v="0"/>
    <n v="500"/>
    <n v="2"/>
  </r>
  <r>
    <x v="2"/>
    <x v="71"/>
    <s v="1"/>
    <s v="01"/>
    <s v="15041RESIN041702021"/>
    <s v="21BL000F"/>
    <n v="7296"/>
    <n v="7296"/>
    <n v="7296"/>
    <n v="7296"/>
    <m/>
    <n v="0"/>
    <n v="0"/>
    <n v="0"/>
    <n v="497"/>
    <n v="0"/>
    <n v="0"/>
    <n v="0"/>
    <n v="0"/>
    <n v="0"/>
    <n v="497"/>
    <n v="2"/>
  </r>
  <r>
    <x v="2"/>
    <x v="71"/>
    <s v="1"/>
    <s v="01"/>
    <s v="15041RESIN041702021"/>
    <s v="21BL000F"/>
    <n v="7297"/>
    <n v="7297"/>
    <n v="7297"/>
    <n v="7297"/>
    <m/>
    <n v="0"/>
    <n v="0"/>
    <n v="0"/>
    <n v="218.25"/>
    <n v="0"/>
    <n v="0"/>
    <n v="0"/>
    <n v="0"/>
    <n v="0"/>
    <n v="218.25"/>
    <n v="2"/>
  </r>
  <r>
    <x v="2"/>
    <x v="71"/>
    <s v="1"/>
    <s v="01"/>
    <s v="15041RESIN041702021"/>
    <s v="21BL000F"/>
    <n v="7298"/>
    <n v="7298"/>
    <n v="7298"/>
    <n v="7298"/>
    <m/>
    <n v="0"/>
    <n v="0"/>
    <n v="0"/>
    <n v="385"/>
    <n v="0"/>
    <n v="0"/>
    <n v="0"/>
    <n v="0"/>
    <n v="0"/>
    <n v="385"/>
    <n v="2"/>
  </r>
  <r>
    <x v="2"/>
    <x v="71"/>
    <s v="1"/>
    <s v="01"/>
    <s v="15041RESIN041702021"/>
    <s v="21BL000F"/>
    <n v="7299"/>
    <n v="7299"/>
    <n v="7299"/>
    <n v="7299"/>
    <m/>
    <n v="0"/>
    <n v="0"/>
    <n v="0"/>
    <n v="66"/>
    <n v="0"/>
    <n v="0"/>
    <n v="0"/>
    <n v="0"/>
    <n v="0"/>
    <n v="66"/>
    <n v="2"/>
  </r>
  <r>
    <x v="2"/>
    <x v="71"/>
    <s v="1"/>
    <s v="01"/>
    <s v="15041RESIN041702021"/>
    <s v="21BL000F"/>
    <n v="7300"/>
    <n v="7300"/>
    <n v="7300"/>
    <n v="7300"/>
    <m/>
    <n v="0"/>
    <n v="0"/>
    <n v="0"/>
    <n v="510"/>
    <n v="0"/>
    <n v="0"/>
    <n v="0"/>
    <n v="0"/>
    <n v="0"/>
    <n v="510"/>
    <n v="2"/>
  </r>
  <r>
    <x v="2"/>
    <x v="71"/>
    <s v="1"/>
    <s v="01"/>
    <s v="15041RESIN041702021"/>
    <s v="21BL000F"/>
    <n v="7301"/>
    <n v="7301"/>
    <n v="7301"/>
    <n v="7301"/>
    <m/>
    <n v="0"/>
    <n v="0"/>
    <n v="0"/>
    <n v="17.25"/>
    <n v="0"/>
    <n v="0"/>
    <n v="0"/>
    <n v="0"/>
    <n v="0"/>
    <n v="17.25"/>
    <n v="2"/>
  </r>
  <r>
    <x v="2"/>
    <x v="71"/>
    <s v="1"/>
    <s v="01"/>
    <s v="15041RESIN041702021"/>
    <s v="21BL000F"/>
    <n v="7302"/>
    <n v="7302"/>
    <n v="7302"/>
    <n v="7302"/>
    <m/>
    <n v="0"/>
    <n v="0"/>
    <n v="0"/>
    <n v="5.9"/>
    <n v="0"/>
    <n v="0"/>
    <n v="0"/>
    <n v="0"/>
    <n v="0"/>
    <n v="5.9"/>
    <n v="2"/>
  </r>
  <r>
    <x v="2"/>
    <x v="71"/>
    <s v="1"/>
    <s v="01"/>
    <s v="15041RESIN041702021"/>
    <s v="21BL000F"/>
    <n v="7303"/>
    <n v="7303"/>
    <n v="7303"/>
    <n v="7303"/>
    <m/>
    <n v="0"/>
    <n v="0"/>
    <n v="0"/>
    <n v="451"/>
    <n v="0"/>
    <n v="0"/>
    <n v="0"/>
    <n v="0"/>
    <n v="0"/>
    <n v="451"/>
    <n v="2"/>
  </r>
  <r>
    <x v="2"/>
    <x v="71"/>
    <s v="1"/>
    <s v="01"/>
    <s v="15041RESIN041702021"/>
    <s v="21BL000F"/>
    <n v="7304"/>
    <n v="7304"/>
    <n v="7304"/>
    <n v="7304"/>
    <m/>
    <n v="0"/>
    <n v="0"/>
    <n v="0"/>
    <n v="502.5"/>
    <n v="0"/>
    <n v="0"/>
    <n v="0"/>
    <n v="0"/>
    <n v="0"/>
    <n v="502.5"/>
    <n v="2"/>
  </r>
  <r>
    <x v="2"/>
    <x v="71"/>
    <s v="1"/>
    <s v="01"/>
    <s v="15041RESIN041702021"/>
    <s v="21BL000F"/>
    <n v="7305"/>
    <n v="7305"/>
    <n v="7305"/>
    <n v="7305"/>
    <m/>
    <n v="0"/>
    <n v="0"/>
    <n v="0"/>
    <n v="191"/>
    <n v="0"/>
    <n v="0"/>
    <n v="0"/>
    <n v="0"/>
    <n v="0"/>
    <n v="191"/>
    <n v="2"/>
  </r>
  <r>
    <x v="2"/>
    <x v="71"/>
    <s v="1"/>
    <s v="01"/>
    <s v="15041RESIN041702021"/>
    <s v="21BL000F"/>
    <n v="7306"/>
    <n v="7306"/>
    <n v="7306"/>
    <n v="7306"/>
    <m/>
    <n v="0"/>
    <n v="0"/>
    <n v="0"/>
    <n v="9.75"/>
    <n v="0"/>
    <n v="0"/>
    <n v="0"/>
    <n v="0"/>
    <n v="0"/>
    <n v="9.75"/>
    <n v="2"/>
  </r>
  <r>
    <x v="2"/>
    <x v="71"/>
    <s v="1"/>
    <s v="01"/>
    <s v="15041RESIN041702021"/>
    <s v="21BL000F"/>
    <n v="7307"/>
    <n v="7307"/>
    <n v="7307"/>
    <n v="7307"/>
    <m/>
    <n v="0"/>
    <n v="0"/>
    <n v="0"/>
    <n v="484"/>
    <n v="0"/>
    <n v="0"/>
    <n v="0"/>
    <n v="0"/>
    <n v="0"/>
    <n v="484"/>
    <n v="2"/>
  </r>
  <r>
    <x v="2"/>
    <x v="71"/>
    <s v="1"/>
    <s v="01"/>
    <s v="15041RESIN041702021"/>
    <s v="21BL000F"/>
    <n v="7308"/>
    <n v="7308"/>
    <n v="7308"/>
    <n v="7308"/>
    <m/>
    <n v="0"/>
    <n v="0"/>
    <n v="0"/>
    <n v="19.25"/>
    <n v="0"/>
    <n v="0"/>
    <n v="0"/>
    <n v="0"/>
    <n v="0"/>
    <n v="19.25"/>
    <n v="2"/>
  </r>
  <r>
    <x v="2"/>
    <x v="71"/>
    <s v="1"/>
    <s v="01"/>
    <s v="15041RESIN041702021"/>
    <s v="21BL000F"/>
    <n v="7309"/>
    <n v="7309"/>
    <n v="7309"/>
    <n v="7309"/>
    <m/>
    <n v="0"/>
    <n v="0"/>
    <n v="0"/>
    <n v="515.70000000000005"/>
    <n v="0"/>
    <n v="0"/>
    <n v="0"/>
    <n v="0"/>
    <n v="0"/>
    <n v="515.70000000000005"/>
    <n v="2"/>
  </r>
  <r>
    <x v="2"/>
    <x v="71"/>
    <s v="1"/>
    <s v="01"/>
    <s v="15041RESIN041702021"/>
    <s v="21BL000F"/>
    <n v="7310"/>
    <n v="7310"/>
    <n v="7310"/>
    <n v="7310"/>
    <m/>
    <n v="0"/>
    <n v="0"/>
    <n v="0"/>
    <n v="1030"/>
    <n v="0"/>
    <n v="0"/>
    <n v="0"/>
    <n v="0"/>
    <n v="0"/>
    <n v="1030"/>
    <n v="2"/>
  </r>
  <r>
    <x v="2"/>
    <x v="71"/>
    <s v="1"/>
    <s v="01"/>
    <s v="15041RESIN041702021"/>
    <s v="21BL000F"/>
    <n v="7311"/>
    <n v="7311"/>
    <n v="7311"/>
    <n v="7311"/>
    <m/>
    <n v="0"/>
    <n v="0"/>
    <n v="0"/>
    <n v="506.5"/>
    <n v="0"/>
    <n v="0"/>
    <n v="0"/>
    <n v="0"/>
    <n v="0"/>
    <n v="506.5"/>
    <n v="2"/>
  </r>
  <r>
    <x v="2"/>
    <x v="71"/>
    <s v="1"/>
    <s v="01"/>
    <s v="15041RESIN041702021"/>
    <s v="21BL000F"/>
    <n v="7312"/>
    <n v="7312"/>
    <n v="7312"/>
    <n v="7312"/>
    <m/>
    <n v="0"/>
    <n v="0"/>
    <n v="0"/>
    <n v="585"/>
    <n v="0"/>
    <n v="0"/>
    <n v="0"/>
    <n v="0"/>
    <n v="0"/>
    <n v="585"/>
    <n v="2"/>
  </r>
  <r>
    <x v="2"/>
    <x v="71"/>
    <s v="1"/>
    <s v="01"/>
    <s v="15041RESIN041702021"/>
    <s v="21BL000F"/>
    <n v="7313"/>
    <n v="7313"/>
    <n v="7313"/>
    <n v="7313"/>
    <m/>
    <n v="0"/>
    <n v="0"/>
    <n v="0"/>
    <n v="48.32"/>
    <n v="0"/>
    <n v="0"/>
    <n v="0"/>
    <n v="0"/>
    <n v="0"/>
    <n v="48.32"/>
    <n v="2"/>
  </r>
  <r>
    <x v="2"/>
    <x v="71"/>
    <s v="1"/>
    <s v="01"/>
    <s v="15041RESIN041702021"/>
    <s v="21BL000F"/>
    <n v="7314"/>
    <n v="7314"/>
    <n v="7314"/>
    <n v="7314"/>
    <m/>
    <n v="0"/>
    <n v="0"/>
    <n v="0"/>
    <n v="537.35"/>
    <n v="0"/>
    <n v="0"/>
    <n v="0"/>
    <n v="0"/>
    <n v="0"/>
    <n v="537.35"/>
    <n v="2"/>
  </r>
  <r>
    <x v="2"/>
    <x v="71"/>
    <s v="1"/>
    <s v="01"/>
    <s v="15041RESIN041702021"/>
    <s v="21BL000F"/>
    <n v="7315"/>
    <n v="7315"/>
    <n v="7315"/>
    <n v="7315"/>
    <m/>
    <n v="0"/>
    <n v="0"/>
    <n v="0"/>
    <n v="64"/>
    <n v="0"/>
    <n v="0"/>
    <n v="0"/>
    <n v="0"/>
    <n v="0"/>
    <n v="64"/>
    <n v="2"/>
  </r>
  <r>
    <x v="2"/>
    <x v="71"/>
    <s v="1"/>
    <s v="01"/>
    <s v="15041RESIN041702021"/>
    <s v="21BL000F"/>
    <n v="7316"/>
    <n v="7316"/>
    <n v="7316"/>
    <n v="7316"/>
    <m/>
    <n v="0"/>
    <n v="0"/>
    <n v="0"/>
    <n v="104"/>
    <n v="0"/>
    <n v="0"/>
    <n v="0"/>
    <n v="0"/>
    <n v="0"/>
    <n v="104"/>
    <n v="2"/>
  </r>
  <r>
    <x v="2"/>
    <x v="71"/>
    <s v="1"/>
    <s v="01"/>
    <s v="15041RESIN041702021"/>
    <s v="21BL000F"/>
    <n v="7317"/>
    <n v="7317"/>
    <n v="7317"/>
    <n v="7317"/>
    <m/>
    <n v="0"/>
    <n v="0"/>
    <n v="0"/>
    <n v="200"/>
    <n v="0"/>
    <n v="0"/>
    <n v="0"/>
    <n v="0"/>
    <n v="0"/>
    <n v="200"/>
    <n v="2"/>
  </r>
  <r>
    <x v="2"/>
    <x v="71"/>
    <s v="1"/>
    <s v="01"/>
    <s v="15041RESIN041702021"/>
    <s v="21BL000F"/>
    <n v="7318"/>
    <n v="7318"/>
    <n v="7318"/>
    <n v="7318"/>
    <m/>
    <n v="0"/>
    <n v="0"/>
    <n v="0"/>
    <n v="15.5"/>
    <n v="0"/>
    <n v="0"/>
    <n v="0"/>
    <n v="0"/>
    <n v="0"/>
    <n v="15.5"/>
    <n v="2"/>
  </r>
  <r>
    <x v="2"/>
    <x v="71"/>
    <s v="1"/>
    <s v="01"/>
    <s v="15041RESIN041702021"/>
    <s v="21BL000F"/>
    <n v="7319"/>
    <n v="7319"/>
    <n v="7319"/>
    <n v="7319"/>
    <m/>
    <n v="0"/>
    <n v="0"/>
    <n v="0"/>
    <n v="32"/>
    <n v="0"/>
    <n v="0"/>
    <n v="0"/>
    <n v="0"/>
    <n v="0"/>
    <n v="32"/>
    <n v="2"/>
  </r>
  <r>
    <x v="2"/>
    <x v="71"/>
    <s v="1"/>
    <s v="01"/>
    <s v="15041RESIN041702021"/>
    <s v="21BL000F"/>
    <n v="7320"/>
    <n v="7320"/>
    <n v="7320"/>
    <n v="7320"/>
    <m/>
    <n v="0"/>
    <n v="0"/>
    <n v="0"/>
    <n v="200"/>
    <n v="0"/>
    <n v="0"/>
    <n v="0"/>
    <n v="0"/>
    <n v="0"/>
    <n v="200"/>
    <n v="2"/>
  </r>
  <r>
    <x v="2"/>
    <x v="71"/>
    <s v="1"/>
    <s v="01"/>
    <s v="15041RESIN041702021"/>
    <s v="21BL000F"/>
    <n v="7321"/>
    <n v="7321"/>
    <n v="7321"/>
    <n v="7321"/>
    <m/>
    <n v="0"/>
    <n v="0"/>
    <n v="0"/>
    <n v="6"/>
    <n v="0"/>
    <n v="0"/>
    <n v="0"/>
    <n v="0"/>
    <n v="0"/>
    <n v="6"/>
    <n v="2"/>
  </r>
  <r>
    <x v="2"/>
    <x v="72"/>
    <s v="1"/>
    <s v="01"/>
    <s v="15041RESIN041702021"/>
    <s v="21BL000F"/>
    <n v="7322"/>
    <n v="7322"/>
    <n v="7322"/>
    <n v="7322"/>
    <m/>
    <n v="0"/>
    <n v="0"/>
    <n v="0"/>
    <n v="570"/>
    <n v="0"/>
    <n v="0"/>
    <n v="0"/>
    <n v="0"/>
    <n v="0"/>
    <n v="570"/>
    <n v="2"/>
  </r>
  <r>
    <x v="2"/>
    <x v="72"/>
    <s v="1"/>
    <s v="01"/>
    <s v="15041RESIN041702021"/>
    <s v="21BL000F"/>
    <n v="7323"/>
    <n v="7323"/>
    <n v="7323"/>
    <n v="7323"/>
    <m/>
    <n v="0"/>
    <n v="0"/>
    <n v="0"/>
    <n v="603.25"/>
    <n v="0"/>
    <n v="0"/>
    <n v="0"/>
    <n v="0"/>
    <n v="0"/>
    <n v="603.25"/>
    <n v="2"/>
  </r>
  <r>
    <x v="2"/>
    <x v="72"/>
    <s v="1"/>
    <s v="01"/>
    <s v="15041RESIN041702021"/>
    <s v="21BL000F"/>
    <n v="7324"/>
    <n v="7324"/>
    <n v="7324"/>
    <n v="7324"/>
    <m/>
    <n v="0"/>
    <n v="0"/>
    <n v="0"/>
    <n v="0"/>
    <n v="0"/>
    <n v="0"/>
    <n v="0"/>
    <n v="0"/>
    <n v="0"/>
    <n v="0"/>
    <n v="2"/>
  </r>
  <r>
    <x v="2"/>
    <x v="72"/>
    <s v="1"/>
    <s v="01"/>
    <s v="15041RESIN041702021"/>
    <s v="21BL000F"/>
    <n v="7325"/>
    <n v="7325"/>
    <n v="7325"/>
    <n v="7325"/>
    <m/>
    <n v="0"/>
    <n v="0"/>
    <n v="0"/>
    <n v="200"/>
    <n v="0"/>
    <n v="0"/>
    <n v="0"/>
    <n v="0"/>
    <n v="0"/>
    <n v="200"/>
    <n v="2"/>
  </r>
  <r>
    <x v="2"/>
    <x v="72"/>
    <s v="1"/>
    <s v="01"/>
    <s v="15041RESIN041702021"/>
    <s v="21BL000F"/>
    <n v="7326"/>
    <n v="7326"/>
    <n v="7326"/>
    <n v="7326"/>
    <m/>
    <n v="0"/>
    <n v="0"/>
    <n v="0"/>
    <n v="459.5"/>
    <n v="0"/>
    <n v="0"/>
    <n v="0"/>
    <n v="0"/>
    <n v="0"/>
    <n v="459.5"/>
    <n v="2"/>
  </r>
  <r>
    <x v="2"/>
    <x v="72"/>
    <s v="1"/>
    <s v="01"/>
    <s v="15041RESIN041702021"/>
    <s v="21BL000F"/>
    <n v="7327"/>
    <n v="7327"/>
    <n v="7327"/>
    <n v="7327"/>
    <m/>
    <n v="0"/>
    <n v="0"/>
    <n v="0"/>
    <n v="160"/>
    <n v="0"/>
    <n v="0"/>
    <n v="0"/>
    <n v="0"/>
    <n v="0"/>
    <n v="160"/>
    <n v="2"/>
  </r>
  <r>
    <x v="2"/>
    <x v="72"/>
    <s v="1"/>
    <s v="01"/>
    <s v="15041RESIN041702021"/>
    <s v="21BL000F"/>
    <n v="7328"/>
    <n v="7328"/>
    <n v="7328"/>
    <n v="7328"/>
    <m/>
    <n v="0"/>
    <n v="0"/>
    <n v="0"/>
    <n v="10.35"/>
    <n v="0"/>
    <n v="0"/>
    <n v="0"/>
    <n v="0"/>
    <n v="0"/>
    <n v="10.35"/>
    <n v="2"/>
  </r>
  <r>
    <x v="2"/>
    <x v="72"/>
    <s v="1"/>
    <s v="01"/>
    <s v="15041RESIN041702021"/>
    <s v="21BL000F"/>
    <n v="7329"/>
    <n v="7329"/>
    <n v="7329"/>
    <n v="7329"/>
    <m/>
    <n v="0"/>
    <n v="0"/>
    <n v="0"/>
    <n v="115.35"/>
    <n v="0"/>
    <n v="0"/>
    <n v="0"/>
    <n v="0"/>
    <n v="0"/>
    <n v="115.35"/>
    <n v="2"/>
  </r>
  <r>
    <x v="2"/>
    <x v="72"/>
    <s v="1"/>
    <s v="01"/>
    <s v="15041RESIN041702021"/>
    <s v="21BL000F"/>
    <n v="7330"/>
    <n v="7330"/>
    <n v="7330"/>
    <n v="7330"/>
    <m/>
    <n v="0"/>
    <n v="0"/>
    <n v="0"/>
    <n v="50"/>
    <n v="0"/>
    <n v="0"/>
    <n v="0"/>
    <n v="0"/>
    <n v="0"/>
    <n v="50"/>
    <n v="2"/>
  </r>
  <r>
    <x v="2"/>
    <x v="72"/>
    <s v="1"/>
    <s v="01"/>
    <s v="15041RESIN041702021"/>
    <s v="21BL000F"/>
    <n v="7331"/>
    <n v="7331"/>
    <n v="7331"/>
    <n v="7331"/>
    <m/>
    <n v="0"/>
    <n v="0"/>
    <n v="0"/>
    <n v="520"/>
    <n v="0"/>
    <n v="0"/>
    <n v="0"/>
    <n v="0"/>
    <n v="0"/>
    <n v="520"/>
    <n v="2"/>
  </r>
  <r>
    <x v="2"/>
    <x v="72"/>
    <s v="1"/>
    <s v="01"/>
    <s v="15041RESIN041702021"/>
    <s v="21BL000F"/>
    <n v="7332"/>
    <n v="7332"/>
    <n v="7332"/>
    <n v="7332"/>
    <m/>
    <n v="0"/>
    <n v="0"/>
    <n v="0"/>
    <n v="69"/>
    <n v="0"/>
    <n v="0"/>
    <n v="0"/>
    <n v="0"/>
    <n v="0"/>
    <n v="69"/>
    <n v="2"/>
  </r>
  <r>
    <x v="2"/>
    <x v="72"/>
    <s v="1"/>
    <s v="01"/>
    <s v="15041RESIN041702021"/>
    <s v="21BL000F"/>
    <n v="7333"/>
    <n v="7333"/>
    <n v="7333"/>
    <n v="7333"/>
    <m/>
    <n v="0"/>
    <n v="0"/>
    <n v="0"/>
    <n v="528"/>
    <n v="0"/>
    <n v="0"/>
    <n v="0"/>
    <n v="0"/>
    <n v="0"/>
    <n v="528"/>
    <n v="2"/>
  </r>
  <r>
    <x v="2"/>
    <x v="72"/>
    <s v="1"/>
    <s v="01"/>
    <s v="15041RESIN041702021"/>
    <s v="21BL000F"/>
    <n v="7334"/>
    <n v="7334"/>
    <n v="7334"/>
    <n v="7334"/>
    <m/>
    <n v="0"/>
    <n v="0"/>
    <n v="0"/>
    <n v="15"/>
    <n v="0"/>
    <n v="0"/>
    <n v="0"/>
    <n v="0"/>
    <n v="0"/>
    <n v="15"/>
    <n v="2"/>
  </r>
  <r>
    <x v="2"/>
    <x v="72"/>
    <s v="1"/>
    <s v="01"/>
    <s v="15041RESIN041702021"/>
    <s v="21BL000F"/>
    <n v="7335"/>
    <n v="7335"/>
    <n v="7335"/>
    <n v="7335"/>
    <m/>
    <n v="0"/>
    <n v="0"/>
    <n v="0"/>
    <n v="506.5"/>
    <n v="0"/>
    <n v="0"/>
    <n v="0"/>
    <n v="0"/>
    <n v="0"/>
    <n v="506.5"/>
    <n v="2"/>
  </r>
  <r>
    <x v="2"/>
    <x v="72"/>
    <s v="1"/>
    <s v="01"/>
    <s v="15041RESIN041702021"/>
    <s v="21BL000F"/>
    <n v="7336"/>
    <n v="7336"/>
    <n v="7336"/>
    <n v="7336"/>
    <m/>
    <n v="0"/>
    <n v="0"/>
    <n v="0"/>
    <n v="109"/>
    <n v="0"/>
    <n v="0"/>
    <n v="0"/>
    <n v="0"/>
    <n v="0"/>
    <n v="109"/>
    <n v="2"/>
  </r>
  <r>
    <x v="2"/>
    <x v="72"/>
    <s v="1"/>
    <s v="01"/>
    <s v="15041RESIN041702021"/>
    <s v="21BL000F"/>
    <n v="7337"/>
    <n v="7337"/>
    <n v="7337"/>
    <n v="7337"/>
    <m/>
    <n v="0"/>
    <n v="0"/>
    <n v="0"/>
    <n v="10.8"/>
    <n v="0"/>
    <n v="0"/>
    <n v="0"/>
    <n v="0"/>
    <n v="0"/>
    <n v="10.8"/>
    <n v="2"/>
  </r>
  <r>
    <x v="2"/>
    <x v="72"/>
    <s v="1"/>
    <s v="01"/>
    <s v="15041RESIN041702021"/>
    <s v="21BL000F"/>
    <n v="7338"/>
    <n v="7338"/>
    <n v="7338"/>
    <n v="7338"/>
    <m/>
    <n v="0"/>
    <n v="0"/>
    <n v="0"/>
    <n v="222.75"/>
    <n v="0"/>
    <n v="0"/>
    <n v="0"/>
    <n v="0"/>
    <n v="0"/>
    <n v="222.75"/>
    <n v="2"/>
  </r>
  <r>
    <x v="2"/>
    <x v="72"/>
    <s v="1"/>
    <s v="01"/>
    <s v="15041RESIN041702021"/>
    <s v="21BL000F"/>
    <n v="7339"/>
    <n v="7339"/>
    <n v="7339"/>
    <n v="7339"/>
    <m/>
    <n v="0"/>
    <n v="0"/>
    <n v="0"/>
    <n v="139.75"/>
    <n v="0"/>
    <n v="0"/>
    <n v="0"/>
    <n v="0"/>
    <n v="0"/>
    <n v="139.75"/>
    <n v="2"/>
  </r>
  <r>
    <x v="2"/>
    <x v="72"/>
    <s v="1"/>
    <s v="01"/>
    <s v="15041RESIN041702021"/>
    <s v="21BL000F"/>
    <n v="7340"/>
    <n v="7340"/>
    <n v="7340"/>
    <n v="7340"/>
    <m/>
    <n v="0"/>
    <n v="0"/>
    <n v="0"/>
    <n v="24"/>
    <n v="0"/>
    <n v="0"/>
    <n v="0"/>
    <n v="0"/>
    <n v="0"/>
    <n v="24"/>
    <n v="2"/>
  </r>
  <r>
    <x v="2"/>
    <x v="72"/>
    <s v="1"/>
    <s v="01"/>
    <s v="15041RESIN041702021"/>
    <s v="21BL000F"/>
    <n v="7341"/>
    <n v="7341"/>
    <n v="7341"/>
    <n v="7341"/>
    <m/>
    <n v="0"/>
    <n v="0"/>
    <n v="0"/>
    <n v="50"/>
    <n v="0"/>
    <n v="0"/>
    <n v="0"/>
    <n v="0"/>
    <n v="0"/>
    <n v="50"/>
    <n v="2"/>
  </r>
  <r>
    <x v="2"/>
    <x v="73"/>
    <s v="1"/>
    <s v="01"/>
    <s v="15041RESIN041702021"/>
    <s v="21BL000F"/>
    <n v="7342"/>
    <n v="7342"/>
    <n v="7342"/>
    <n v="7342"/>
    <m/>
    <n v="0"/>
    <n v="0"/>
    <n v="0"/>
    <n v="509"/>
    <n v="0"/>
    <n v="0"/>
    <n v="0"/>
    <n v="0"/>
    <n v="0"/>
    <n v="509"/>
    <n v="2"/>
  </r>
  <r>
    <x v="2"/>
    <x v="73"/>
    <s v="1"/>
    <s v="01"/>
    <s v="15041RESIN041702021"/>
    <s v="21BL000F"/>
    <n v="7343"/>
    <n v="7343"/>
    <n v="7343"/>
    <n v="7343"/>
    <m/>
    <n v="0"/>
    <n v="0"/>
    <n v="0"/>
    <n v="820"/>
    <n v="0"/>
    <n v="0"/>
    <n v="0"/>
    <n v="0"/>
    <n v="0"/>
    <n v="820"/>
    <n v="2"/>
  </r>
  <r>
    <x v="2"/>
    <x v="73"/>
    <s v="1"/>
    <s v="01"/>
    <s v="15041RESIN041702021"/>
    <s v="21BL000F"/>
    <n v="7344"/>
    <n v="7344"/>
    <n v="7344"/>
    <n v="7344"/>
    <m/>
    <n v="0"/>
    <n v="0"/>
    <n v="0"/>
    <n v="460"/>
    <n v="0"/>
    <n v="0"/>
    <n v="0"/>
    <n v="0"/>
    <n v="0"/>
    <n v="460"/>
    <n v="2"/>
  </r>
  <r>
    <x v="2"/>
    <x v="73"/>
    <s v="1"/>
    <s v="01"/>
    <s v="15041RESIN041702021"/>
    <s v="21BL000F"/>
    <n v="7345"/>
    <n v="7345"/>
    <n v="7345"/>
    <n v="7345"/>
    <m/>
    <n v="0"/>
    <n v="0"/>
    <n v="0"/>
    <n v="67.5"/>
    <n v="0"/>
    <n v="0"/>
    <n v="0"/>
    <n v="0"/>
    <n v="0"/>
    <n v="67.5"/>
    <n v="2"/>
  </r>
  <r>
    <x v="2"/>
    <x v="73"/>
    <s v="1"/>
    <s v="01"/>
    <s v="15041RESIN041702021"/>
    <s v="21BL000F"/>
    <n v="7346"/>
    <n v="7346"/>
    <n v="7346"/>
    <n v="7346"/>
    <m/>
    <n v="0"/>
    <n v="0"/>
    <n v="0"/>
    <n v="82.8"/>
    <n v="0"/>
    <n v="0"/>
    <n v="0"/>
    <n v="0"/>
    <n v="0"/>
    <n v="82.8"/>
    <n v="2"/>
  </r>
  <r>
    <x v="2"/>
    <x v="73"/>
    <s v="1"/>
    <s v="01"/>
    <s v="15041RESIN041702021"/>
    <s v="21BL000F"/>
    <n v="7347"/>
    <n v="7347"/>
    <n v="7347"/>
    <n v="7347"/>
    <m/>
    <n v="0"/>
    <n v="0"/>
    <n v="0"/>
    <n v="75"/>
    <n v="0"/>
    <n v="0"/>
    <n v="0"/>
    <n v="0"/>
    <n v="0"/>
    <n v="75"/>
    <n v="2"/>
  </r>
  <r>
    <x v="2"/>
    <x v="73"/>
    <s v="1"/>
    <s v="01"/>
    <s v="15041RESIN041702021"/>
    <s v="21BL000F"/>
    <n v="7348"/>
    <n v="7348"/>
    <n v="7348"/>
    <n v="7348"/>
    <m/>
    <n v="0"/>
    <n v="0"/>
    <n v="0"/>
    <n v="198"/>
    <n v="0"/>
    <n v="0"/>
    <n v="0"/>
    <n v="0"/>
    <n v="0"/>
    <n v="198"/>
    <n v="2"/>
  </r>
  <r>
    <x v="2"/>
    <x v="73"/>
    <s v="1"/>
    <s v="01"/>
    <s v="15041RESIN041702021"/>
    <s v="21BL000F"/>
    <n v="7349"/>
    <n v="7349"/>
    <n v="7349"/>
    <n v="7349"/>
    <m/>
    <n v="0"/>
    <n v="0"/>
    <n v="0"/>
    <n v="48"/>
    <n v="0"/>
    <n v="0"/>
    <n v="0"/>
    <n v="0"/>
    <n v="0"/>
    <n v="48"/>
    <n v="2"/>
  </r>
  <r>
    <x v="2"/>
    <x v="73"/>
    <s v="1"/>
    <s v="01"/>
    <s v="15041RESIN041702021"/>
    <s v="21BL000F"/>
    <n v="7350"/>
    <n v="7350"/>
    <n v="7350"/>
    <n v="7350"/>
    <m/>
    <n v="0"/>
    <n v="0"/>
    <n v="0"/>
    <n v="70"/>
    <n v="0"/>
    <n v="0"/>
    <n v="0"/>
    <n v="0"/>
    <n v="0"/>
    <n v="70"/>
    <n v="2"/>
  </r>
  <r>
    <x v="2"/>
    <x v="73"/>
    <s v="1"/>
    <s v="01"/>
    <s v="15041RESIN041702021"/>
    <s v="21BL000F"/>
    <n v="7351"/>
    <n v="7351"/>
    <n v="7351"/>
    <n v="7351"/>
    <m/>
    <n v="0"/>
    <n v="0"/>
    <n v="0"/>
    <n v="649.5"/>
    <n v="0"/>
    <n v="0"/>
    <n v="0"/>
    <n v="0"/>
    <n v="0"/>
    <n v="649.5"/>
    <n v="2"/>
  </r>
  <r>
    <x v="2"/>
    <x v="73"/>
    <s v="1"/>
    <s v="01"/>
    <s v="15041RESIN041702021"/>
    <s v="21BL000F"/>
    <n v="7352"/>
    <n v="7352"/>
    <n v="7352"/>
    <n v="7352"/>
    <m/>
    <n v="0"/>
    <n v="0"/>
    <n v="0"/>
    <n v="471"/>
    <n v="0"/>
    <n v="0"/>
    <n v="0"/>
    <n v="0"/>
    <n v="0"/>
    <n v="471"/>
    <n v="2"/>
  </r>
  <r>
    <x v="2"/>
    <x v="73"/>
    <s v="1"/>
    <s v="01"/>
    <s v="15041RESIN041702021"/>
    <s v="21BL000F"/>
    <n v="7353"/>
    <n v="7353"/>
    <n v="7353"/>
    <n v="7353"/>
    <m/>
    <n v="0"/>
    <n v="0"/>
    <n v="0"/>
    <n v="522"/>
    <n v="0"/>
    <n v="0"/>
    <n v="0"/>
    <n v="0"/>
    <n v="0"/>
    <n v="522"/>
    <n v="2"/>
  </r>
  <r>
    <x v="2"/>
    <x v="73"/>
    <s v="1"/>
    <s v="01"/>
    <s v="15041RESIN041702021"/>
    <s v="21BL000F"/>
    <n v="7354"/>
    <n v="7354"/>
    <n v="7354"/>
    <n v="7354"/>
    <m/>
    <n v="0"/>
    <n v="0"/>
    <n v="0"/>
    <n v="605"/>
    <n v="0"/>
    <n v="0"/>
    <n v="0"/>
    <n v="0"/>
    <n v="0"/>
    <n v="605"/>
    <n v="2"/>
  </r>
  <r>
    <x v="2"/>
    <x v="73"/>
    <s v="1"/>
    <s v="01"/>
    <s v="15041RESIN041702021"/>
    <s v="21BL000F"/>
    <n v="7355"/>
    <n v="7355"/>
    <n v="7355"/>
    <n v="7355"/>
    <m/>
    <n v="0"/>
    <n v="0"/>
    <n v="0"/>
    <n v="54"/>
    <n v="0"/>
    <n v="0"/>
    <n v="0"/>
    <n v="0"/>
    <n v="0"/>
    <n v="54"/>
    <n v="2"/>
  </r>
  <r>
    <x v="2"/>
    <x v="73"/>
    <s v="1"/>
    <s v="01"/>
    <s v="15041RESIN041702021"/>
    <s v="21BL000F"/>
    <n v="7356"/>
    <n v="7356"/>
    <n v="7356"/>
    <n v="7356"/>
    <m/>
    <n v="0"/>
    <n v="0"/>
    <n v="0"/>
    <n v="6.4"/>
    <n v="0"/>
    <n v="0"/>
    <n v="0"/>
    <n v="0"/>
    <n v="0"/>
    <n v="6.4"/>
    <n v="2"/>
  </r>
  <r>
    <x v="2"/>
    <x v="73"/>
    <s v="1"/>
    <s v="01"/>
    <s v="15041RESIN041702021"/>
    <s v="21BL000F"/>
    <n v="7357"/>
    <n v="7357"/>
    <n v="7357"/>
    <n v="7357"/>
    <m/>
    <n v="0"/>
    <n v="0"/>
    <n v="0"/>
    <n v="166.15"/>
    <n v="0"/>
    <n v="0"/>
    <n v="0"/>
    <n v="0"/>
    <n v="0"/>
    <n v="166.15"/>
    <n v="2"/>
  </r>
  <r>
    <x v="2"/>
    <x v="73"/>
    <s v="1"/>
    <s v="01"/>
    <s v="15041RESIN041702021"/>
    <s v="21BL000F"/>
    <n v="7358"/>
    <n v="7358"/>
    <n v="7358"/>
    <n v="7358"/>
    <m/>
    <n v="0"/>
    <n v="0"/>
    <n v="0"/>
    <n v="20.25"/>
    <n v="0"/>
    <n v="0"/>
    <n v="0"/>
    <n v="0"/>
    <n v="0"/>
    <n v="20.25"/>
    <n v="2"/>
  </r>
  <r>
    <x v="3"/>
    <x v="74"/>
    <s v="1"/>
    <s v="01"/>
    <s v="15041RESIN041702021"/>
    <s v="21BL000F"/>
    <n v="7359"/>
    <n v="7359"/>
    <n v="7359"/>
    <n v="7359"/>
    <m/>
    <n v="0"/>
    <n v="0"/>
    <n v="0"/>
    <n v="615"/>
    <n v="0"/>
    <n v="0"/>
    <n v="0"/>
    <n v="0"/>
    <n v="0"/>
    <n v="615"/>
    <n v="2"/>
  </r>
  <r>
    <x v="3"/>
    <x v="74"/>
    <s v="1"/>
    <s v="01"/>
    <s v="15041RESIN041702021"/>
    <s v="21BL000F"/>
    <n v="7360"/>
    <n v="7360"/>
    <n v="7360"/>
    <n v="7360"/>
    <m/>
    <n v="0"/>
    <n v="0"/>
    <n v="0"/>
    <n v="140"/>
    <n v="0"/>
    <n v="0"/>
    <n v="0"/>
    <n v="0"/>
    <n v="0"/>
    <n v="140"/>
    <n v="2"/>
  </r>
  <r>
    <x v="3"/>
    <x v="74"/>
    <s v="1"/>
    <s v="01"/>
    <s v="15041RESIN041702021"/>
    <s v="21BL000F"/>
    <n v="7361"/>
    <n v="7361"/>
    <n v="7361"/>
    <n v="7361"/>
    <m/>
    <n v="0"/>
    <n v="0"/>
    <n v="0"/>
    <n v="90"/>
    <n v="0"/>
    <n v="0"/>
    <n v="0"/>
    <n v="0"/>
    <n v="0"/>
    <n v="90"/>
    <n v="2"/>
  </r>
  <r>
    <x v="3"/>
    <x v="74"/>
    <s v="1"/>
    <s v="01"/>
    <s v="15041RESIN041702021"/>
    <s v="21BL000F"/>
    <n v="7362"/>
    <n v="7362"/>
    <n v="7362"/>
    <n v="7362"/>
    <m/>
    <n v="0"/>
    <n v="0"/>
    <n v="0"/>
    <n v="45.5"/>
    <n v="0"/>
    <n v="0"/>
    <n v="0"/>
    <n v="0"/>
    <n v="0"/>
    <n v="45.5"/>
    <n v="2"/>
  </r>
  <r>
    <x v="3"/>
    <x v="74"/>
    <s v="1"/>
    <s v="01"/>
    <s v="15041RESIN041702021"/>
    <s v="21BL000F"/>
    <n v="7363"/>
    <n v="7363"/>
    <n v="7363"/>
    <n v="7363"/>
    <m/>
    <n v="0"/>
    <n v="0"/>
    <n v="0"/>
    <n v="321.5"/>
    <n v="0"/>
    <n v="0"/>
    <n v="0"/>
    <n v="0"/>
    <n v="0"/>
    <n v="321.5"/>
    <n v="2"/>
  </r>
  <r>
    <x v="3"/>
    <x v="74"/>
    <s v="1"/>
    <s v="01"/>
    <s v="15041RESIN041702021"/>
    <s v="21BL000F"/>
    <n v="7364"/>
    <n v="7364"/>
    <n v="7364"/>
    <n v="7364"/>
    <m/>
    <n v="0"/>
    <n v="0"/>
    <n v="0"/>
    <n v="500"/>
    <n v="0"/>
    <n v="0"/>
    <n v="0"/>
    <n v="0"/>
    <n v="0"/>
    <n v="500"/>
    <n v="2"/>
  </r>
  <r>
    <x v="3"/>
    <x v="74"/>
    <s v="1"/>
    <s v="01"/>
    <s v="15041RESIN041702021"/>
    <s v="21BL000F"/>
    <n v="7365"/>
    <n v="7365"/>
    <n v="7365"/>
    <n v="7365"/>
    <m/>
    <n v="0"/>
    <n v="0"/>
    <n v="0"/>
    <n v="580"/>
    <n v="0"/>
    <n v="0"/>
    <n v="0"/>
    <n v="0"/>
    <n v="0"/>
    <n v="580"/>
    <n v="2"/>
  </r>
  <r>
    <x v="3"/>
    <x v="74"/>
    <s v="1"/>
    <s v="01"/>
    <s v="15041RESIN041702021"/>
    <s v="21BL000F"/>
    <n v="7366"/>
    <n v="7366"/>
    <n v="7366"/>
    <n v="7366"/>
    <m/>
    <n v="0"/>
    <n v="0"/>
    <n v="0"/>
    <n v="567.5"/>
    <n v="0"/>
    <n v="0"/>
    <n v="0"/>
    <n v="0"/>
    <n v="0"/>
    <n v="567.5"/>
    <n v="2"/>
  </r>
  <r>
    <x v="3"/>
    <x v="74"/>
    <s v="1"/>
    <s v="01"/>
    <s v="15041RESIN041702021"/>
    <s v="21BL000F"/>
    <n v="7367"/>
    <n v="7367"/>
    <n v="7367"/>
    <n v="7367"/>
    <m/>
    <n v="0"/>
    <n v="0"/>
    <n v="0"/>
    <n v="235"/>
    <n v="0"/>
    <n v="0"/>
    <n v="0"/>
    <n v="0"/>
    <n v="0"/>
    <n v="235"/>
    <n v="2"/>
  </r>
  <r>
    <x v="3"/>
    <x v="74"/>
    <s v="1"/>
    <s v="01"/>
    <s v="15041RESIN041702021"/>
    <s v="21BL000F"/>
    <n v="7368"/>
    <n v="7368"/>
    <n v="7368"/>
    <n v="7368"/>
    <m/>
    <n v="0"/>
    <n v="0"/>
    <n v="0"/>
    <n v="7"/>
    <n v="0"/>
    <n v="0"/>
    <n v="0"/>
    <n v="0"/>
    <n v="0"/>
    <n v="7"/>
    <n v="2"/>
  </r>
  <r>
    <x v="3"/>
    <x v="74"/>
    <s v="1"/>
    <s v="01"/>
    <s v="15041RESIN041702021"/>
    <s v="21BL000F"/>
    <n v="7369"/>
    <n v="7369"/>
    <n v="7369"/>
    <n v="7369"/>
    <m/>
    <n v="0"/>
    <n v="0"/>
    <n v="0"/>
    <n v="219.5"/>
    <n v="0"/>
    <n v="0"/>
    <n v="0"/>
    <n v="0"/>
    <n v="0"/>
    <n v="219.5"/>
    <n v="2"/>
  </r>
  <r>
    <x v="3"/>
    <x v="74"/>
    <s v="1"/>
    <s v="01"/>
    <s v="15041RESIN041702021"/>
    <s v="21BL000F"/>
    <n v="7370"/>
    <n v="7370"/>
    <n v="7370"/>
    <n v="7370"/>
    <m/>
    <n v="0"/>
    <n v="0"/>
    <n v="0"/>
    <n v="38.25"/>
    <n v="0"/>
    <n v="0"/>
    <n v="0"/>
    <n v="0"/>
    <n v="0"/>
    <n v="38.25"/>
    <n v="2"/>
  </r>
  <r>
    <x v="3"/>
    <x v="74"/>
    <s v="1"/>
    <s v="01"/>
    <s v="15041RESIN041702021"/>
    <s v="21BL000F"/>
    <n v="7371"/>
    <n v="7371"/>
    <n v="7371"/>
    <n v="7371"/>
    <m/>
    <n v="0"/>
    <n v="0"/>
    <n v="0"/>
    <n v="8.1"/>
    <n v="0"/>
    <n v="0"/>
    <n v="0"/>
    <n v="0"/>
    <n v="0"/>
    <n v="8.1"/>
    <n v="2"/>
  </r>
  <r>
    <x v="3"/>
    <x v="74"/>
    <s v="1"/>
    <s v="01"/>
    <s v="15041RESIN041702021"/>
    <s v="21BL000F"/>
    <n v="7372"/>
    <n v="7372"/>
    <n v="7372"/>
    <n v="7372"/>
    <m/>
    <n v="0"/>
    <n v="0"/>
    <n v="0"/>
    <n v="166.26"/>
    <n v="0"/>
    <n v="0"/>
    <n v="0"/>
    <n v="0"/>
    <n v="0"/>
    <n v="166.26"/>
    <n v="2"/>
  </r>
  <r>
    <x v="3"/>
    <x v="74"/>
    <s v="1"/>
    <s v="01"/>
    <s v="15041RESIN041702021"/>
    <s v="21BL000F"/>
    <n v="7373"/>
    <n v="7373"/>
    <n v="7373"/>
    <n v="7373"/>
    <m/>
    <n v="0"/>
    <n v="0"/>
    <n v="0"/>
    <n v="33.6"/>
    <n v="0"/>
    <n v="0"/>
    <n v="0"/>
    <n v="0"/>
    <n v="0"/>
    <n v="33.6"/>
    <n v="2"/>
  </r>
  <r>
    <x v="3"/>
    <x v="74"/>
    <s v="1"/>
    <s v="01"/>
    <s v="15041RESIN041702021"/>
    <s v="21BL000F"/>
    <n v="7374"/>
    <n v="7374"/>
    <n v="7374"/>
    <n v="7374"/>
    <m/>
    <n v="0"/>
    <n v="0"/>
    <n v="0"/>
    <n v="528"/>
    <n v="0"/>
    <n v="0"/>
    <n v="0"/>
    <n v="0"/>
    <n v="0"/>
    <n v="528"/>
    <n v="2"/>
  </r>
  <r>
    <x v="3"/>
    <x v="74"/>
    <s v="1"/>
    <s v="01"/>
    <s v="15041RESIN041702021"/>
    <s v="21BL000F"/>
    <n v="7375"/>
    <n v="7375"/>
    <n v="7375"/>
    <n v="7375"/>
    <m/>
    <n v="0"/>
    <n v="0"/>
    <n v="0"/>
    <n v="125"/>
    <n v="0"/>
    <n v="0"/>
    <n v="0"/>
    <n v="0"/>
    <n v="0"/>
    <n v="125"/>
    <n v="2"/>
  </r>
  <r>
    <x v="3"/>
    <x v="74"/>
    <s v="1"/>
    <s v="01"/>
    <s v="15041RESIN041702021"/>
    <s v="21BL000F"/>
    <n v="7376"/>
    <n v="7376"/>
    <n v="7376"/>
    <n v="7376"/>
    <m/>
    <n v="0"/>
    <n v="0"/>
    <n v="0"/>
    <n v="81.150000000000006"/>
    <n v="0"/>
    <n v="0"/>
    <n v="0"/>
    <n v="0"/>
    <n v="0"/>
    <n v="81.150000000000006"/>
    <n v="2"/>
  </r>
  <r>
    <x v="3"/>
    <x v="74"/>
    <s v="1"/>
    <s v="01"/>
    <s v="15041RESIN041702021"/>
    <s v="21BL000F"/>
    <n v="7377"/>
    <n v="7377"/>
    <n v="7377"/>
    <n v="7377"/>
    <m/>
    <n v="0"/>
    <n v="0"/>
    <n v="0"/>
    <n v="584"/>
    <n v="0"/>
    <n v="0"/>
    <n v="0"/>
    <n v="0"/>
    <n v="0"/>
    <n v="584"/>
    <n v="2"/>
  </r>
  <r>
    <x v="3"/>
    <x v="74"/>
    <s v="1"/>
    <s v="01"/>
    <s v="15041RESIN041702021"/>
    <s v="21BL000F"/>
    <n v="7378"/>
    <n v="7378"/>
    <n v="7378"/>
    <n v="7378"/>
    <m/>
    <n v="0"/>
    <n v="0"/>
    <n v="0"/>
    <n v="61.12"/>
    <n v="0"/>
    <n v="0"/>
    <n v="0"/>
    <n v="0"/>
    <n v="0"/>
    <n v="61.12"/>
    <n v="2"/>
  </r>
  <r>
    <x v="3"/>
    <x v="74"/>
    <s v="1"/>
    <s v="01"/>
    <s v="15041RESIN041702021"/>
    <s v="21BL000F"/>
    <n v="7379"/>
    <n v="7379"/>
    <n v="7379"/>
    <n v="7379"/>
    <m/>
    <n v="0"/>
    <n v="0"/>
    <n v="0"/>
    <n v="48"/>
    <n v="0"/>
    <n v="0"/>
    <n v="0"/>
    <n v="0"/>
    <n v="0"/>
    <n v="48"/>
    <n v="2"/>
  </r>
  <r>
    <x v="3"/>
    <x v="74"/>
    <s v="1"/>
    <s v="01"/>
    <s v="15041RESIN041702021"/>
    <s v="21BL000F"/>
    <n v="7380"/>
    <n v="7380"/>
    <n v="7380"/>
    <n v="7380"/>
    <m/>
    <n v="0"/>
    <n v="0"/>
    <n v="0"/>
    <n v="595"/>
    <n v="0"/>
    <n v="0"/>
    <n v="0"/>
    <n v="0"/>
    <n v="0"/>
    <n v="595"/>
    <n v="2"/>
  </r>
  <r>
    <x v="3"/>
    <x v="74"/>
    <s v="1"/>
    <s v="01"/>
    <s v="15041RESIN041702021"/>
    <s v="21BL000F"/>
    <n v="7381"/>
    <n v="7381"/>
    <n v="7381"/>
    <n v="7381"/>
    <m/>
    <n v="0"/>
    <n v="0"/>
    <n v="0"/>
    <n v="113"/>
    <n v="0"/>
    <n v="0"/>
    <n v="0"/>
    <n v="0"/>
    <n v="0"/>
    <n v="113"/>
    <n v="2"/>
  </r>
  <r>
    <x v="3"/>
    <x v="74"/>
    <s v="1"/>
    <s v="01"/>
    <s v="15041RESIN041702021"/>
    <s v="21BL000F"/>
    <n v="7382"/>
    <n v="7382"/>
    <n v="7382"/>
    <n v="7382"/>
    <m/>
    <n v="0"/>
    <n v="0"/>
    <n v="0"/>
    <n v="63"/>
    <n v="0"/>
    <n v="0"/>
    <n v="0"/>
    <n v="0"/>
    <n v="0"/>
    <n v="63"/>
    <n v="2"/>
  </r>
  <r>
    <x v="3"/>
    <x v="74"/>
    <s v="1"/>
    <s v="01"/>
    <s v="15041RESIN041702021"/>
    <s v="21BL000F"/>
    <n v="7383"/>
    <n v="7383"/>
    <n v="7383"/>
    <n v="7383"/>
    <m/>
    <n v="0"/>
    <n v="0"/>
    <n v="0"/>
    <n v="121"/>
    <n v="0"/>
    <n v="0"/>
    <n v="0"/>
    <n v="0"/>
    <n v="0"/>
    <n v="121"/>
    <n v="2"/>
  </r>
  <r>
    <x v="3"/>
    <x v="74"/>
    <s v="1"/>
    <s v="01"/>
    <s v="15041RESIN041702021"/>
    <s v="21BL000F"/>
    <n v="7384"/>
    <n v="7384"/>
    <n v="7384"/>
    <n v="7384"/>
    <m/>
    <n v="0"/>
    <n v="0"/>
    <n v="0"/>
    <n v="136.5"/>
    <n v="0"/>
    <n v="0"/>
    <n v="0"/>
    <n v="0"/>
    <n v="0"/>
    <n v="136.5"/>
    <n v="2"/>
  </r>
  <r>
    <x v="3"/>
    <x v="75"/>
    <s v="1"/>
    <s v="01"/>
    <s v="15041RESIN041702021"/>
    <s v="21BL000F"/>
    <n v="7385"/>
    <n v="7385"/>
    <n v="7385"/>
    <n v="7385"/>
    <m/>
    <n v="0"/>
    <n v="0"/>
    <n v="0"/>
    <n v="546"/>
    <n v="0"/>
    <n v="0"/>
    <n v="0"/>
    <n v="0"/>
    <n v="0"/>
    <n v="546"/>
    <n v="2"/>
  </r>
  <r>
    <x v="3"/>
    <x v="75"/>
    <s v="1"/>
    <s v="01"/>
    <s v="15041RESIN041702021"/>
    <s v="21BL000F"/>
    <n v="7386"/>
    <n v="7386"/>
    <n v="7386"/>
    <n v="7386"/>
    <m/>
    <n v="0"/>
    <n v="0"/>
    <n v="0"/>
    <n v="510"/>
    <n v="0"/>
    <n v="0"/>
    <n v="0"/>
    <n v="0"/>
    <n v="0"/>
    <n v="510"/>
    <n v="2"/>
  </r>
  <r>
    <x v="3"/>
    <x v="75"/>
    <s v="1"/>
    <s v="01"/>
    <s v="15041RESIN041702021"/>
    <s v="21BL000F"/>
    <n v="7387"/>
    <n v="7387"/>
    <n v="7387"/>
    <n v="7387"/>
    <m/>
    <n v="0"/>
    <n v="0"/>
    <n v="0"/>
    <n v="495"/>
    <n v="0"/>
    <n v="0"/>
    <n v="0"/>
    <n v="0"/>
    <n v="0"/>
    <n v="495"/>
    <n v="2"/>
  </r>
  <r>
    <x v="3"/>
    <x v="75"/>
    <s v="1"/>
    <s v="01"/>
    <s v="15041RESIN041702021"/>
    <s v="21BL000F"/>
    <n v="7388"/>
    <n v="7388"/>
    <n v="7388"/>
    <n v="7388"/>
    <m/>
    <n v="0"/>
    <n v="0"/>
    <n v="0"/>
    <n v="87.75"/>
    <n v="0"/>
    <n v="0"/>
    <n v="0"/>
    <n v="0"/>
    <n v="0"/>
    <n v="87.75"/>
    <n v="2"/>
  </r>
  <r>
    <x v="3"/>
    <x v="75"/>
    <s v="1"/>
    <s v="01"/>
    <s v="15041RESIN041702021"/>
    <s v="21BL000F"/>
    <n v="7389"/>
    <n v="7389"/>
    <n v="7389"/>
    <n v="7389"/>
    <m/>
    <n v="0"/>
    <n v="0"/>
    <n v="0"/>
    <n v="505"/>
    <n v="0"/>
    <n v="0"/>
    <n v="0"/>
    <n v="0"/>
    <n v="0"/>
    <n v="505"/>
    <n v="2"/>
  </r>
  <r>
    <x v="3"/>
    <x v="75"/>
    <s v="1"/>
    <s v="01"/>
    <s v="15041RESIN041702021"/>
    <s v="21BL000F"/>
    <n v="7390"/>
    <n v="7390"/>
    <n v="7390"/>
    <n v="7390"/>
    <m/>
    <n v="0"/>
    <n v="0"/>
    <n v="0"/>
    <n v="319.02"/>
    <n v="0"/>
    <n v="0"/>
    <n v="0"/>
    <n v="0"/>
    <n v="0"/>
    <n v="319.02"/>
    <n v="2"/>
  </r>
  <r>
    <x v="3"/>
    <x v="75"/>
    <s v="1"/>
    <s v="01"/>
    <s v="15041RESIN041702021"/>
    <s v="21BL000F"/>
    <n v="7391"/>
    <n v="7391"/>
    <n v="7391"/>
    <n v="7391"/>
    <m/>
    <n v="0"/>
    <n v="0"/>
    <n v="0"/>
    <n v="475"/>
    <n v="0"/>
    <n v="0"/>
    <n v="0"/>
    <n v="0"/>
    <n v="0"/>
    <n v="475"/>
    <n v="2"/>
  </r>
  <r>
    <x v="3"/>
    <x v="75"/>
    <s v="1"/>
    <s v="01"/>
    <s v="15041RESIN041702021"/>
    <s v="21BL000F"/>
    <n v="7392"/>
    <n v="7392"/>
    <n v="7392"/>
    <n v="7392"/>
    <m/>
    <n v="0"/>
    <n v="0"/>
    <n v="0"/>
    <n v="13.8"/>
    <n v="0"/>
    <n v="0"/>
    <n v="0"/>
    <n v="0"/>
    <n v="0"/>
    <n v="13.8"/>
    <n v="2"/>
  </r>
  <r>
    <x v="3"/>
    <x v="75"/>
    <s v="1"/>
    <s v="01"/>
    <s v="15041RESIN041702021"/>
    <s v="21BL000F"/>
    <n v="7393"/>
    <n v="7393"/>
    <n v="7393"/>
    <n v="7393"/>
    <m/>
    <n v="0"/>
    <n v="0"/>
    <n v="0"/>
    <n v="562"/>
    <n v="0"/>
    <n v="0"/>
    <n v="0"/>
    <n v="0"/>
    <n v="0"/>
    <n v="562"/>
    <n v="2"/>
  </r>
  <r>
    <x v="3"/>
    <x v="75"/>
    <s v="1"/>
    <s v="01"/>
    <s v="15041RESIN041702021"/>
    <s v="21BL000F"/>
    <n v="7394"/>
    <n v="7394"/>
    <n v="7394"/>
    <n v="7394"/>
    <m/>
    <n v="0"/>
    <n v="0"/>
    <n v="0"/>
    <n v="20"/>
    <n v="0"/>
    <n v="0"/>
    <n v="0"/>
    <n v="0"/>
    <n v="0"/>
    <n v="20"/>
    <n v="2"/>
  </r>
  <r>
    <x v="3"/>
    <x v="75"/>
    <s v="1"/>
    <s v="01"/>
    <s v="15041RESIN041702021"/>
    <s v="21BL000F"/>
    <n v="7395"/>
    <n v="7395"/>
    <n v="7395"/>
    <n v="7395"/>
    <m/>
    <n v="0"/>
    <n v="0"/>
    <n v="0"/>
    <n v="270"/>
    <n v="0"/>
    <n v="0"/>
    <n v="0"/>
    <n v="0"/>
    <n v="0"/>
    <n v="270"/>
    <n v="2"/>
  </r>
  <r>
    <x v="3"/>
    <x v="75"/>
    <s v="1"/>
    <s v="01"/>
    <s v="15041RESIN041702021"/>
    <s v="21BL000F"/>
    <n v="7396"/>
    <n v="7396"/>
    <n v="7396"/>
    <n v="7396"/>
    <m/>
    <n v="0"/>
    <n v="0"/>
    <n v="0"/>
    <n v="24"/>
    <n v="0"/>
    <n v="0"/>
    <n v="0"/>
    <n v="0"/>
    <n v="0"/>
    <n v="24"/>
    <n v="2"/>
  </r>
  <r>
    <x v="3"/>
    <x v="75"/>
    <s v="1"/>
    <s v="01"/>
    <s v="15041RESIN041702021"/>
    <s v="21BL000F"/>
    <n v="7397"/>
    <n v="7397"/>
    <n v="7397"/>
    <n v="7397"/>
    <m/>
    <n v="0"/>
    <n v="0"/>
    <n v="0"/>
    <n v="91"/>
    <n v="0"/>
    <n v="0"/>
    <n v="0"/>
    <n v="0"/>
    <n v="0"/>
    <n v="91"/>
    <n v="2"/>
  </r>
  <r>
    <x v="3"/>
    <x v="75"/>
    <s v="1"/>
    <s v="01"/>
    <s v="15041RESIN041702021"/>
    <s v="21BL000F"/>
    <n v="7398"/>
    <n v="7398"/>
    <n v="7398"/>
    <n v="7398"/>
    <m/>
    <n v="0"/>
    <n v="0"/>
    <n v="0"/>
    <n v="37.5"/>
    <n v="0"/>
    <n v="0"/>
    <n v="0"/>
    <n v="0"/>
    <n v="0"/>
    <n v="37.5"/>
    <n v="2"/>
  </r>
  <r>
    <x v="3"/>
    <x v="75"/>
    <s v="1"/>
    <s v="01"/>
    <s v="15041RESIN041702021"/>
    <s v="21BL000F"/>
    <n v="7399"/>
    <n v="7399"/>
    <n v="7399"/>
    <n v="7399"/>
    <m/>
    <n v="0"/>
    <n v="0"/>
    <n v="0"/>
    <n v="22"/>
    <n v="0"/>
    <n v="0"/>
    <n v="0"/>
    <n v="0"/>
    <n v="0"/>
    <n v="22"/>
    <n v="2"/>
  </r>
  <r>
    <x v="3"/>
    <x v="75"/>
    <s v="1"/>
    <s v="01"/>
    <s v="15041RESIN041702021"/>
    <s v="21BL000F"/>
    <n v="7400"/>
    <n v="7400"/>
    <n v="7400"/>
    <n v="7400"/>
    <m/>
    <n v="0"/>
    <n v="0"/>
    <n v="0"/>
    <n v="30"/>
    <n v="0"/>
    <n v="0"/>
    <n v="0"/>
    <n v="0"/>
    <n v="0"/>
    <n v="30"/>
    <n v="2"/>
  </r>
  <r>
    <x v="3"/>
    <x v="75"/>
    <s v="1"/>
    <s v="01"/>
    <s v="15041RESIN041702021"/>
    <s v="21BL000F"/>
    <n v="7401"/>
    <n v="7401"/>
    <n v="7401"/>
    <n v="7401"/>
    <m/>
    <n v="0"/>
    <n v="0"/>
    <n v="0"/>
    <n v="12.75"/>
    <n v="0"/>
    <n v="0"/>
    <n v="0"/>
    <n v="0"/>
    <n v="0"/>
    <n v="12.75"/>
    <n v="2"/>
  </r>
  <r>
    <x v="3"/>
    <x v="75"/>
    <s v="1"/>
    <s v="01"/>
    <s v="15041RESIN041702021"/>
    <s v="21BL000F"/>
    <n v="7402"/>
    <n v="7402"/>
    <n v="7402"/>
    <n v="7402"/>
    <m/>
    <n v="0"/>
    <n v="0"/>
    <n v="0"/>
    <n v="1054.92"/>
    <n v="0"/>
    <n v="0"/>
    <n v="0"/>
    <n v="0"/>
    <n v="0"/>
    <n v="1054.92"/>
    <n v="2"/>
  </r>
  <r>
    <x v="3"/>
    <x v="76"/>
    <s v="1"/>
    <s v="01"/>
    <s v="15041RESIN041702021"/>
    <s v="21BL000F"/>
    <n v="7403"/>
    <n v="7403"/>
    <n v="7403"/>
    <n v="7403"/>
    <m/>
    <n v="0"/>
    <n v="0"/>
    <n v="0"/>
    <n v="439.5"/>
    <n v="0"/>
    <n v="0"/>
    <n v="0"/>
    <n v="0"/>
    <n v="0"/>
    <n v="439.5"/>
    <n v="2"/>
  </r>
  <r>
    <x v="3"/>
    <x v="76"/>
    <s v="1"/>
    <s v="01"/>
    <s v="15041RESIN041702021"/>
    <s v="21BL000F"/>
    <n v="7404"/>
    <n v="7404"/>
    <n v="7404"/>
    <n v="7404"/>
    <m/>
    <n v="0"/>
    <n v="0"/>
    <n v="0"/>
    <n v="525"/>
    <n v="0"/>
    <n v="0"/>
    <n v="0"/>
    <n v="0"/>
    <n v="0"/>
    <n v="525"/>
    <n v="2"/>
  </r>
  <r>
    <x v="3"/>
    <x v="76"/>
    <s v="1"/>
    <s v="01"/>
    <s v="15041RESIN041702021"/>
    <s v="21BL000F"/>
    <n v="7405"/>
    <n v="7405"/>
    <n v="7405"/>
    <n v="7405"/>
    <m/>
    <n v="0"/>
    <n v="0"/>
    <n v="0"/>
    <n v="504.5"/>
    <n v="0"/>
    <n v="0"/>
    <n v="0"/>
    <n v="0"/>
    <n v="0"/>
    <n v="504.5"/>
    <n v="2"/>
  </r>
  <r>
    <x v="3"/>
    <x v="76"/>
    <s v="1"/>
    <s v="01"/>
    <s v="15041RESIN041702021"/>
    <s v="21BL000F"/>
    <n v="7406"/>
    <n v="7406"/>
    <n v="7406"/>
    <n v="7406"/>
    <m/>
    <n v="0"/>
    <n v="0"/>
    <n v="0"/>
    <n v="67.5"/>
    <n v="0"/>
    <n v="0"/>
    <n v="0"/>
    <n v="0"/>
    <n v="0"/>
    <n v="67.5"/>
    <n v="2"/>
  </r>
  <r>
    <x v="3"/>
    <x v="76"/>
    <s v="1"/>
    <s v="01"/>
    <s v="15041RESIN041702021"/>
    <s v="21BL000F"/>
    <n v="7407"/>
    <n v="7407"/>
    <n v="7407"/>
    <n v="7407"/>
    <m/>
    <n v="0"/>
    <n v="0"/>
    <n v="0"/>
    <n v="493.5"/>
    <n v="0"/>
    <n v="0"/>
    <n v="0"/>
    <n v="0"/>
    <n v="0"/>
    <n v="493.5"/>
    <n v="2"/>
  </r>
  <r>
    <x v="3"/>
    <x v="76"/>
    <s v="1"/>
    <s v="01"/>
    <s v="15041RESIN041702021"/>
    <s v="21BL000F"/>
    <n v="7408"/>
    <n v="7408"/>
    <n v="7408"/>
    <n v="7408"/>
    <m/>
    <n v="0"/>
    <n v="0"/>
    <n v="0"/>
    <n v="182.6"/>
    <n v="0"/>
    <n v="0"/>
    <n v="0"/>
    <n v="0"/>
    <n v="0"/>
    <n v="182.6"/>
    <n v="2"/>
  </r>
  <r>
    <x v="3"/>
    <x v="76"/>
    <s v="1"/>
    <s v="01"/>
    <s v="15041RESIN041702021"/>
    <s v="21BL000F"/>
    <n v="7409"/>
    <n v="7409"/>
    <n v="7409"/>
    <n v="7409"/>
    <m/>
    <n v="0"/>
    <n v="0"/>
    <n v="0"/>
    <n v="85"/>
    <n v="0"/>
    <n v="0"/>
    <n v="0"/>
    <n v="0"/>
    <n v="0"/>
    <n v="85"/>
    <n v="2"/>
  </r>
  <r>
    <x v="3"/>
    <x v="76"/>
    <s v="1"/>
    <s v="01"/>
    <s v="15041RESIN041702021"/>
    <s v="21BL000F"/>
    <n v="7410"/>
    <n v="7410"/>
    <n v="7410"/>
    <n v="7410"/>
    <m/>
    <n v="0"/>
    <n v="0"/>
    <n v="0"/>
    <n v="28.4"/>
    <n v="0"/>
    <n v="0"/>
    <n v="0"/>
    <n v="0"/>
    <n v="0"/>
    <n v="28.4"/>
    <n v="2"/>
  </r>
  <r>
    <x v="3"/>
    <x v="76"/>
    <s v="1"/>
    <s v="01"/>
    <s v="15041RESIN041702021"/>
    <s v="21BL000F"/>
    <n v="7411"/>
    <n v="7411"/>
    <n v="7411"/>
    <n v="7411"/>
    <m/>
    <n v="0"/>
    <n v="0"/>
    <n v="0"/>
    <n v="17.399999999999999"/>
    <n v="0"/>
    <n v="0"/>
    <n v="0"/>
    <n v="0"/>
    <n v="0"/>
    <n v="17.399999999999999"/>
    <n v="2"/>
  </r>
  <r>
    <x v="3"/>
    <x v="76"/>
    <s v="1"/>
    <s v="01"/>
    <s v="15041RESIN041702021"/>
    <s v="21BL000F"/>
    <n v="7412"/>
    <n v="7412"/>
    <n v="7412"/>
    <n v="7412"/>
    <m/>
    <n v="0"/>
    <n v="0"/>
    <n v="0"/>
    <n v="6"/>
    <n v="0"/>
    <n v="0"/>
    <n v="0"/>
    <n v="0"/>
    <n v="0"/>
    <n v="6"/>
    <n v="2"/>
  </r>
  <r>
    <x v="3"/>
    <x v="76"/>
    <s v="1"/>
    <s v="01"/>
    <s v="15041RESIN041702021"/>
    <s v="21BL000F"/>
    <n v="7413"/>
    <n v="7413"/>
    <n v="7413"/>
    <n v="7413"/>
    <m/>
    <n v="0"/>
    <n v="0"/>
    <n v="0"/>
    <n v="51.9"/>
    <n v="0"/>
    <n v="0"/>
    <n v="0"/>
    <n v="0"/>
    <n v="0"/>
    <n v="51.9"/>
    <n v="2"/>
  </r>
  <r>
    <x v="3"/>
    <x v="76"/>
    <s v="1"/>
    <s v="01"/>
    <s v="15041RESIN041702021"/>
    <s v="21BL000F"/>
    <n v="7414"/>
    <n v="7414"/>
    <n v="7414"/>
    <n v="7414"/>
    <m/>
    <n v="0"/>
    <n v="0"/>
    <n v="0"/>
    <n v="9.6"/>
    <n v="0"/>
    <n v="0"/>
    <n v="0"/>
    <n v="0"/>
    <n v="0"/>
    <n v="9.6"/>
    <n v="2"/>
  </r>
  <r>
    <x v="3"/>
    <x v="76"/>
    <s v="1"/>
    <s v="01"/>
    <s v="15041RESIN041702021"/>
    <s v="21BL000F"/>
    <n v="7415"/>
    <n v="7415"/>
    <n v="7415"/>
    <n v="7415"/>
    <m/>
    <n v="0"/>
    <n v="0"/>
    <n v="0"/>
    <n v="244"/>
    <n v="0"/>
    <n v="0"/>
    <n v="0"/>
    <n v="0"/>
    <n v="0"/>
    <n v="244"/>
    <n v="2"/>
  </r>
  <r>
    <x v="3"/>
    <x v="76"/>
    <s v="1"/>
    <s v="01"/>
    <s v="15041RESIN041702021"/>
    <s v="21BL000F"/>
    <n v="7416"/>
    <n v="7416"/>
    <n v="7416"/>
    <n v="7416"/>
    <m/>
    <n v="0"/>
    <n v="0"/>
    <n v="0"/>
    <n v="57.5"/>
    <n v="0"/>
    <n v="0"/>
    <n v="0"/>
    <n v="0"/>
    <n v="0"/>
    <n v="57.5"/>
    <n v="2"/>
  </r>
  <r>
    <x v="3"/>
    <x v="76"/>
    <s v="1"/>
    <s v="01"/>
    <s v="15041RESIN041702021"/>
    <s v="21BL000F"/>
    <n v="7417"/>
    <n v="7417"/>
    <n v="7417"/>
    <n v="7417"/>
    <m/>
    <n v="0"/>
    <n v="0"/>
    <n v="0"/>
    <n v="42.6"/>
    <n v="0"/>
    <n v="0"/>
    <n v="0"/>
    <n v="0"/>
    <n v="0"/>
    <n v="42.6"/>
    <n v="2"/>
  </r>
  <r>
    <x v="3"/>
    <x v="76"/>
    <s v="1"/>
    <s v="01"/>
    <s v="15041RESIN041702021"/>
    <s v="21BL000F"/>
    <n v="7418"/>
    <n v="7418"/>
    <n v="7418"/>
    <n v="7418"/>
    <m/>
    <n v="0"/>
    <n v="0"/>
    <n v="0"/>
    <n v="7.1"/>
    <n v="0"/>
    <n v="0"/>
    <n v="0"/>
    <n v="0"/>
    <n v="0"/>
    <n v="7.1"/>
    <n v="2"/>
  </r>
  <r>
    <x v="3"/>
    <x v="76"/>
    <s v="1"/>
    <s v="01"/>
    <s v="15041RESIN041702021"/>
    <s v="21BL000F"/>
    <n v="7419"/>
    <n v="7419"/>
    <n v="7419"/>
    <n v="7419"/>
    <m/>
    <n v="0"/>
    <n v="0"/>
    <n v="0"/>
    <n v="16.3"/>
    <n v="0"/>
    <n v="0"/>
    <n v="0"/>
    <n v="0"/>
    <n v="0"/>
    <n v="16.3"/>
    <n v="2"/>
  </r>
  <r>
    <x v="3"/>
    <x v="76"/>
    <s v="1"/>
    <s v="01"/>
    <s v="15041RESIN041702021"/>
    <s v="21BL000F"/>
    <n v="7420"/>
    <n v="7420"/>
    <n v="7420"/>
    <n v="7420"/>
    <m/>
    <n v="0"/>
    <n v="0"/>
    <n v="0"/>
    <n v="0"/>
    <n v="0"/>
    <n v="0"/>
    <n v="0"/>
    <n v="0"/>
    <n v="0"/>
    <n v="0"/>
    <n v="2"/>
  </r>
  <r>
    <x v="3"/>
    <x v="76"/>
    <s v="1"/>
    <s v="01"/>
    <s v="15041RESIN041702021"/>
    <s v="21BL000F"/>
    <n v="7421"/>
    <n v="7421"/>
    <n v="7421"/>
    <n v="7421"/>
    <m/>
    <n v="0"/>
    <n v="0"/>
    <n v="0"/>
    <n v="54.5"/>
    <n v="0"/>
    <n v="0"/>
    <n v="0"/>
    <n v="0"/>
    <n v="0"/>
    <n v="54.5"/>
    <n v="2"/>
  </r>
  <r>
    <x v="3"/>
    <x v="76"/>
    <s v="1"/>
    <s v="01"/>
    <s v="15041RESIN041702021"/>
    <s v="21BL000F"/>
    <n v="7422"/>
    <n v="7422"/>
    <n v="7422"/>
    <n v="7422"/>
    <m/>
    <n v="0"/>
    <n v="0"/>
    <n v="0"/>
    <n v="0"/>
    <n v="0"/>
    <n v="0"/>
    <n v="0"/>
    <n v="0"/>
    <n v="0"/>
    <n v="0"/>
    <n v="2"/>
  </r>
  <r>
    <x v="3"/>
    <x v="76"/>
    <s v="1"/>
    <s v="01"/>
    <s v="15041RESIN041702021"/>
    <s v="21BL000F"/>
    <n v="7423"/>
    <n v="7423"/>
    <n v="7423"/>
    <n v="7423"/>
    <m/>
    <n v="0"/>
    <n v="0"/>
    <n v="0"/>
    <n v="55"/>
    <n v="0"/>
    <n v="0"/>
    <n v="0"/>
    <n v="0"/>
    <n v="0"/>
    <n v="55"/>
    <n v="2"/>
  </r>
  <r>
    <x v="3"/>
    <x v="76"/>
    <s v="1"/>
    <s v="01"/>
    <s v="15041RESIN041702021"/>
    <s v="21BL000F"/>
    <n v="7424"/>
    <n v="7424"/>
    <n v="7424"/>
    <n v="7424"/>
    <m/>
    <n v="0"/>
    <n v="0"/>
    <n v="0"/>
    <n v="35.76"/>
    <n v="0"/>
    <n v="0"/>
    <n v="0"/>
    <n v="0"/>
    <n v="0"/>
    <n v="35.76"/>
    <n v="2"/>
  </r>
  <r>
    <x v="3"/>
    <x v="76"/>
    <s v="1"/>
    <s v="01"/>
    <s v="15041RESIN041702021"/>
    <s v="21BL000F"/>
    <n v="7425"/>
    <n v="7425"/>
    <n v="7425"/>
    <n v="7425"/>
    <m/>
    <n v="0"/>
    <n v="0"/>
    <n v="0"/>
    <n v="8.16"/>
    <n v="0"/>
    <n v="0"/>
    <n v="0"/>
    <n v="0"/>
    <n v="0"/>
    <n v="8.16"/>
    <n v="2"/>
  </r>
  <r>
    <x v="3"/>
    <x v="76"/>
    <s v="1"/>
    <s v="01"/>
    <s v="15041RESIN041702021"/>
    <s v="21BL000F"/>
    <n v="7426"/>
    <n v="7426"/>
    <n v="7426"/>
    <n v="7426"/>
    <m/>
    <n v="0"/>
    <n v="0"/>
    <n v="0"/>
    <n v="0"/>
    <n v="0"/>
    <n v="0"/>
    <n v="0"/>
    <n v="0"/>
    <n v="0"/>
    <n v="0"/>
    <n v="2"/>
  </r>
  <r>
    <x v="3"/>
    <x v="77"/>
    <s v="1"/>
    <s v="01"/>
    <s v="15041RESIN041702021"/>
    <s v="21BL000F"/>
    <n v="7427"/>
    <n v="7427"/>
    <n v="7427"/>
    <n v="7427"/>
    <m/>
    <n v="0"/>
    <n v="0"/>
    <n v="0"/>
    <n v="429.75"/>
    <n v="0"/>
    <n v="0"/>
    <n v="0"/>
    <n v="0"/>
    <n v="0"/>
    <n v="429.75"/>
    <n v="2"/>
  </r>
  <r>
    <x v="3"/>
    <x v="77"/>
    <s v="1"/>
    <s v="01"/>
    <s v="15041RESIN041702021"/>
    <s v="21BL000F"/>
    <n v="7428"/>
    <n v="7428"/>
    <n v="7428"/>
    <n v="7428"/>
    <m/>
    <n v="0"/>
    <n v="0"/>
    <n v="0"/>
    <n v="712.6"/>
    <n v="0"/>
    <n v="0"/>
    <n v="0"/>
    <n v="0"/>
    <n v="0"/>
    <n v="712.6"/>
    <n v="2"/>
  </r>
  <r>
    <x v="3"/>
    <x v="77"/>
    <s v="1"/>
    <s v="01"/>
    <s v="15041RESIN041702021"/>
    <s v="21BL000F"/>
    <n v="7429"/>
    <n v="7429"/>
    <n v="7429"/>
    <n v="7429"/>
    <m/>
    <n v="0"/>
    <n v="0"/>
    <n v="0"/>
    <n v="605"/>
    <n v="0"/>
    <n v="0"/>
    <n v="0"/>
    <n v="0"/>
    <n v="0"/>
    <n v="605"/>
    <n v="2"/>
  </r>
  <r>
    <x v="3"/>
    <x v="77"/>
    <s v="1"/>
    <s v="01"/>
    <s v="15041RESIN041702021"/>
    <s v="21BL000F"/>
    <n v="7430"/>
    <n v="7430"/>
    <n v="7430"/>
    <n v="7430"/>
    <m/>
    <n v="0"/>
    <n v="0"/>
    <n v="0"/>
    <n v="0"/>
    <n v="0"/>
    <n v="0"/>
    <n v="0"/>
    <n v="0"/>
    <n v="0"/>
    <n v="0"/>
    <n v="2"/>
  </r>
  <r>
    <x v="3"/>
    <x v="77"/>
    <s v="1"/>
    <s v="01"/>
    <s v="15041RESIN041702021"/>
    <s v="21BL000F"/>
    <n v="7431"/>
    <n v="7431"/>
    <n v="7431"/>
    <n v="7431"/>
    <m/>
    <n v="0"/>
    <n v="0"/>
    <n v="0"/>
    <n v="25"/>
    <n v="0"/>
    <n v="0"/>
    <n v="0"/>
    <n v="0"/>
    <n v="0"/>
    <n v="25"/>
    <n v="2"/>
  </r>
  <r>
    <x v="3"/>
    <x v="77"/>
    <s v="1"/>
    <s v="01"/>
    <s v="15041RESIN041702021"/>
    <s v="21BL000F"/>
    <n v="7432"/>
    <n v="7432"/>
    <n v="7432"/>
    <n v="7432"/>
    <m/>
    <n v="0"/>
    <n v="0"/>
    <n v="0"/>
    <n v="790"/>
    <n v="0"/>
    <n v="0"/>
    <n v="0"/>
    <n v="0"/>
    <n v="0"/>
    <n v="790"/>
    <n v="2"/>
  </r>
  <r>
    <x v="3"/>
    <x v="77"/>
    <s v="1"/>
    <s v="01"/>
    <s v="15041RESIN041702021"/>
    <s v="21BL000F"/>
    <n v="7433"/>
    <n v="7433"/>
    <n v="7433"/>
    <n v="7433"/>
    <m/>
    <n v="0"/>
    <n v="0"/>
    <n v="0"/>
    <n v="16.95"/>
    <n v="0"/>
    <n v="0"/>
    <n v="0"/>
    <n v="0"/>
    <n v="0"/>
    <n v="16.95"/>
    <n v="2"/>
  </r>
  <r>
    <x v="3"/>
    <x v="77"/>
    <s v="1"/>
    <s v="01"/>
    <s v="15041RESIN041702021"/>
    <s v="21BL000F"/>
    <n v="7434"/>
    <n v="7434"/>
    <n v="7434"/>
    <n v="7434"/>
    <m/>
    <n v="0"/>
    <n v="0"/>
    <n v="0"/>
    <n v="101.5"/>
    <n v="0"/>
    <n v="0"/>
    <n v="0"/>
    <n v="0"/>
    <n v="0"/>
    <n v="101.5"/>
    <n v="2"/>
  </r>
  <r>
    <x v="3"/>
    <x v="77"/>
    <s v="1"/>
    <s v="01"/>
    <s v="15041RESIN041702021"/>
    <s v="21BL000F"/>
    <n v="7435"/>
    <n v="7435"/>
    <n v="7435"/>
    <n v="7435"/>
    <m/>
    <n v="0"/>
    <n v="0"/>
    <n v="0"/>
    <n v="11.3"/>
    <n v="0"/>
    <n v="0"/>
    <n v="0"/>
    <n v="0"/>
    <n v="0"/>
    <n v="11.3"/>
    <n v="2"/>
  </r>
  <r>
    <x v="3"/>
    <x v="77"/>
    <s v="1"/>
    <s v="01"/>
    <s v="15041RESIN041702021"/>
    <s v="21BL000F"/>
    <n v="7436"/>
    <n v="7436"/>
    <n v="7436"/>
    <n v="7436"/>
    <m/>
    <n v="0"/>
    <n v="0"/>
    <n v="0"/>
    <n v="0"/>
    <n v="0"/>
    <n v="0"/>
    <n v="0"/>
    <n v="0"/>
    <n v="0"/>
    <n v="0"/>
    <n v="2"/>
  </r>
  <r>
    <x v="3"/>
    <x v="77"/>
    <s v="1"/>
    <s v="01"/>
    <s v="15041RESIN041702021"/>
    <s v="21BL000F"/>
    <n v="7437"/>
    <n v="7437"/>
    <n v="7437"/>
    <n v="7437"/>
    <m/>
    <n v="0"/>
    <n v="0"/>
    <n v="0"/>
    <n v="304"/>
    <n v="0"/>
    <n v="0"/>
    <n v="0"/>
    <n v="0"/>
    <n v="0"/>
    <n v="304"/>
    <n v="2"/>
  </r>
  <r>
    <x v="3"/>
    <x v="77"/>
    <s v="1"/>
    <s v="01"/>
    <s v="15041RESIN041702021"/>
    <s v="21BL000F"/>
    <n v="7438"/>
    <n v="7438"/>
    <n v="7438"/>
    <n v="7438"/>
    <m/>
    <n v="0"/>
    <n v="0"/>
    <n v="0"/>
    <n v="47"/>
    <n v="0"/>
    <n v="0"/>
    <n v="0"/>
    <n v="0"/>
    <n v="0"/>
    <n v="47"/>
    <n v="2"/>
  </r>
  <r>
    <x v="3"/>
    <x v="77"/>
    <s v="1"/>
    <s v="01"/>
    <s v="15041RESIN041702021"/>
    <s v="21BL000F"/>
    <n v="7439"/>
    <n v="7439"/>
    <n v="7439"/>
    <n v="7439"/>
    <m/>
    <n v="0"/>
    <n v="0"/>
    <n v="0"/>
    <n v="164.15"/>
    <n v="0"/>
    <n v="0"/>
    <n v="0"/>
    <n v="0"/>
    <n v="0"/>
    <n v="164.15"/>
    <n v="2"/>
  </r>
  <r>
    <x v="3"/>
    <x v="77"/>
    <s v="1"/>
    <s v="01"/>
    <s v="15041RESIN041702021"/>
    <s v="21BL000F"/>
    <n v="7440"/>
    <n v="7440"/>
    <n v="7440"/>
    <n v="7440"/>
    <m/>
    <n v="0"/>
    <n v="0"/>
    <n v="0"/>
    <n v="614"/>
    <n v="0"/>
    <n v="0"/>
    <n v="0"/>
    <n v="0"/>
    <n v="0"/>
    <n v="614"/>
    <n v="2"/>
  </r>
  <r>
    <x v="3"/>
    <x v="77"/>
    <s v="1"/>
    <s v="01"/>
    <s v="15041RESIN041702021"/>
    <s v="21BL000F"/>
    <n v="7441"/>
    <n v="7441"/>
    <n v="7441"/>
    <n v="7441"/>
    <m/>
    <n v="0"/>
    <n v="0"/>
    <n v="0"/>
    <n v="20.25"/>
    <n v="0"/>
    <n v="0"/>
    <n v="0"/>
    <n v="0"/>
    <n v="0"/>
    <n v="20.25"/>
    <n v="2"/>
  </r>
  <r>
    <x v="3"/>
    <x v="77"/>
    <s v="1"/>
    <s v="01"/>
    <s v="15041RESIN041702021"/>
    <s v="21BL000F"/>
    <n v="7442"/>
    <n v="7442"/>
    <n v="7442"/>
    <n v="7442"/>
    <m/>
    <n v="0"/>
    <n v="0"/>
    <n v="0"/>
    <n v="100"/>
    <n v="0"/>
    <n v="0"/>
    <n v="0"/>
    <n v="0"/>
    <n v="0"/>
    <n v="100"/>
    <n v="2"/>
  </r>
  <r>
    <x v="3"/>
    <x v="77"/>
    <s v="1"/>
    <s v="01"/>
    <s v="15041RESIN041702021"/>
    <s v="21BL000F"/>
    <n v="7443"/>
    <n v="7443"/>
    <n v="7443"/>
    <n v="7443"/>
    <m/>
    <n v="0"/>
    <n v="0"/>
    <n v="0"/>
    <n v="521.5"/>
    <n v="0"/>
    <n v="0"/>
    <n v="0"/>
    <n v="0"/>
    <n v="0"/>
    <n v="521.5"/>
    <n v="2"/>
  </r>
  <r>
    <x v="3"/>
    <x v="77"/>
    <s v="1"/>
    <s v="01"/>
    <s v="15041RESIN041702021"/>
    <s v="21BL000F"/>
    <n v="7444"/>
    <n v="7444"/>
    <n v="7444"/>
    <n v="7444"/>
    <m/>
    <n v="0"/>
    <n v="0"/>
    <n v="0"/>
    <n v="80"/>
    <n v="0"/>
    <n v="0"/>
    <n v="0"/>
    <n v="0"/>
    <n v="0"/>
    <n v="80"/>
    <n v="2"/>
  </r>
  <r>
    <x v="3"/>
    <x v="77"/>
    <s v="1"/>
    <s v="01"/>
    <s v="15041RESIN041702021"/>
    <s v="21BL000F"/>
    <n v="7445"/>
    <n v="7445"/>
    <n v="7445"/>
    <n v="7445"/>
    <m/>
    <n v="0"/>
    <n v="0"/>
    <n v="0"/>
    <n v="21"/>
    <n v="0"/>
    <n v="0"/>
    <n v="0"/>
    <n v="0"/>
    <n v="0"/>
    <n v="21"/>
    <n v="2"/>
  </r>
  <r>
    <x v="3"/>
    <x v="77"/>
    <s v="1"/>
    <s v="01"/>
    <s v="15041RESIN041702021"/>
    <s v="21BL000F"/>
    <n v="7446"/>
    <n v="7446"/>
    <n v="7446"/>
    <n v="7446"/>
    <m/>
    <n v="0"/>
    <n v="0"/>
    <n v="0"/>
    <n v="1075.2"/>
    <n v="0"/>
    <n v="0"/>
    <n v="0"/>
    <n v="0"/>
    <n v="0"/>
    <n v="1075.2"/>
    <n v="2"/>
  </r>
  <r>
    <x v="3"/>
    <x v="77"/>
    <s v="1"/>
    <s v="01"/>
    <s v="15041RESIN041702021"/>
    <s v="21BL000F"/>
    <n v="7447"/>
    <n v="7447"/>
    <n v="7447"/>
    <n v="7447"/>
    <m/>
    <n v="0"/>
    <n v="0"/>
    <n v="0"/>
    <n v="12.5"/>
    <n v="0"/>
    <n v="0"/>
    <n v="0"/>
    <n v="0"/>
    <n v="0"/>
    <n v="12.5"/>
    <n v="2"/>
  </r>
  <r>
    <x v="3"/>
    <x v="77"/>
    <s v="1"/>
    <s v="01"/>
    <s v="15041RESIN041702021"/>
    <s v="21BL000F"/>
    <n v="7448"/>
    <n v="7448"/>
    <n v="7448"/>
    <n v="7448"/>
    <m/>
    <n v="0"/>
    <n v="0"/>
    <n v="0"/>
    <n v="69"/>
    <n v="0"/>
    <n v="0"/>
    <n v="0"/>
    <n v="0"/>
    <n v="0"/>
    <n v="69"/>
    <n v="2"/>
  </r>
  <r>
    <x v="3"/>
    <x v="77"/>
    <s v="1"/>
    <s v="01"/>
    <s v="15041RESIN041702021"/>
    <s v="21BL000F"/>
    <n v="7449"/>
    <n v="7449"/>
    <n v="7449"/>
    <n v="7449"/>
    <m/>
    <n v="0"/>
    <n v="0"/>
    <n v="0"/>
    <n v="70"/>
    <n v="0"/>
    <n v="0"/>
    <n v="0"/>
    <n v="0"/>
    <n v="0"/>
    <n v="70"/>
    <n v="2"/>
  </r>
  <r>
    <x v="3"/>
    <x v="77"/>
    <s v="1"/>
    <s v="01"/>
    <s v="15041RESIN041702021"/>
    <s v="21BL000F"/>
    <n v="7450"/>
    <n v="7450"/>
    <n v="7450"/>
    <n v="7450"/>
    <m/>
    <n v="0"/>
    <n v="0"/>
    <n v="0"/>
    <n v="595"/>
    <n v="0"/>
    <n v="0"/>
    <n v="0"/>
    <n v="0"/>
    <n v="0"/>
    <n v="595"/>
    <n v="2"/>
  </r>
  <r>
    <x v="3"/>
    <x v="77"/>
    <s v="1"/>
    <s v="01"/>
    <s v="15041RESIN041702021"/>
    <s v="21BL000F"/>
    <n v="7451"/>
    <n v="7451"/>
    <n v="7451"/>
    <n v="7451"/>
    <m/>
    <n v="0"/>
    <n v="0"/>
    <n v="0"/>
    <n v="45"/>
    <n v="0"/>
    <n v="0"/>
    <n v="0"/>
    <n v="0"/>
    <n v="0"/>
    <n v="45"/>
    <n v="2"/>
  </r>
  <r>
    <x v="3"/>
    <x v="77"/>
    <s v="1"/>
    <s v="01"/>
    <s v="15041RESIN041702021"/>
    <s v="21BL000F"/>
    <n v="7452"/>
    <n v="7452"/>
    <n v="7452"/>
    <n v="7452"/>
    <m/>
    <n v="0"/>
    <n v="0"/>
    <n v="0"/>
    <n v="60"/>
    <n v="0"/>
    <n v="0"/>
    <n v="0"/>
    <n v="0"/>
    <n v="0"/>
    <n v="60"/>
    <n v="2"/>
  </r>
  <r>
    <x v="3"/>
    <x v="78"/>
    <s v="1"/>
    <s v="01"/>
    <s v="15041RESIN041702021"/>
    <s v="21BL000F"/>
    <n v="7453"/>
    <n v="7453"/>
    <n v="7453"/>
    <n v="7453"/>
    <m/>
    <n v="0"/>
    <n v="0"/>
    <n v="0"/>
    <n v="514"/>
    <n v="0"/>
    <n v="0"/>
    <n v="0"/>
    <n v="0"/>
    <n v="0"/>
    <n v="514"/>
    <n v="2"/>
  </r>
  <r>
    <x v="3"/>
    <x v="78"/>
    <s v="1"/>
    <s v="01"/>
    <s v="15041RESIN041702021"/>
    <s v="21BL000F"/>
    <n v="7454"/>
    <n v="7454"/>
    <n v="7454"/>
    <n v="7454"/>
    <m/>
    <n v="0"/>
    <n v="0"/>
    <n v="0"/>
    <n v="460"/>
    <n v="0"/>
    <n v="0"/>
    <n v="0"/>
    <n v="0"/>
    <n v="0"/>
    <n v="460"/>
    <n v="2"/>
  </r>
  <r>
    <x v="3"/>
    <x v="78"/>
    <s v="1"/>
    <s v="01"/>
    <s v="15041RESIN041702021"/>
    <s v="21BL000F"/>
    <n v="7455"/>
    <n v="7455"/>
    <n v="7455"/>
    <n v="7455"/>
    <m/>
    <n v="0"/>
    <n v="0"/>
    <n v="0"/>
    <n v="149"/>
    <n v="0"/>
    <n v="0"/>
    <n v="0"/>
    <n v="0"/>
    <n v="0"/>
    <n v="149"/>
    <n v="2"/>
  </r>
  <r>
    <x v="3"/>
    <x v="78"/>
    <s v="1"/>
    <s v="01"/>
    <s v="15041RESIN041702021"/>
    <s v="21BL000F"/>
    <n v="7456"/>
    <n v="7456"/>
    <n v="7456"/>
    <n v="7456"/>
    <m/>
    <n v="0"/>
    <n v="0"/>
    <n v="0"/>
    <n v="4"/>
    <n v="0"/>
    <n v="0"/>
    <n v="0"/>
    <n v="0"/>
    <n v="0"/>
    <n v="4"/>
    <n v="2"/>
  </r>
  <r>
    <x v="3"/>
    <x v="78"/>
    <s v="1"/>
    <s v="01"/>
    <s v="15041RESIN041702021"/>
    <s v="21BL000F"/>
    <n v="7457"/>
    <n v="7457"/>
    <n v="7457"/>
    <n v="7457"/>
    <m/>
    <n v="0"/>
    <n v="0"/>
    <n v="0"/>
    <n v="684"/>
    <n v="0"/>
    <n v="0"/>
    <n v="0"/>
    <n v="0"/>
    <n v="0"/>
    <n v="684"/>
    <n v="2"/>
  </r>
  <r>
    <x v="3"/>
    <x v="78"/>
    <s v="1"/>
    <s v="01"/>
    <s v="15041RESIN041702021"/>
    <s v="21BL000F"/>
    <n v="7458"/>
    <n v="7458"/>
    <n v="7458"/>
    <n v="7458"/>
    <m/>
    <n v="0"/>
    <n v="0"/>
    <n v="0"/>
    <n v="820"/>
    <n v="0"/>
    <n v="0"/>
    <n v="0"/>
    <n v="0"/>
    <n v="0"/>
    <n v="820"/>
    <n v="2"/>
  </r>
  <r>
    <x v="3"/>
    <x v="78"/>
    <s v="1"/>
    <s v="01"/>
    <s v="15041RESIN041702021"/>
    <s v="21BL000F"/>
    <n v="7459"/>
    <n v="7459"/>
    <n v="7459"/>
    <n v="7459"/>
    <m/>
    <n v="0"/>
    <n v="0"/>
    <n v="0"/>
    <n v="511.6"/>
    <n v="0"/>
    <n v="0"/>
    <n v="0"/>
    <n v="0"/>
    <n v="0"/>
    <n v="511.6"/>
    <n v="2"/>
  </r>
  <r>
    <x v="3"/>
    <x v="78"/>
    <s v="1"/>
    <s v="01"/>
    <s v="15041RESIN041702021"/>
    <s v="21BL000F"/>
    <n v="7460"/>
    <n v="7460"/>
    <n v="7460"/>
    <n v="7460"/>
    <m/>
    <n v="0"/>
    <n v="0"/>
    <n v="0"/>
    <n v="12"/>
    <n v="0"/>
    <n v="0"/>
    <n v="0"/>
    <n v="0"/>
    <n v="0"/>
    <n v="12"/>
    <n v="2"/>
  </r>
  <r>
    <x v="3"/>
    <x v="78"/>
    <s v="1"/>
    <s v="01"/>
    <s v="15041RESIN041702021"/>
    <s v="21BL000F"/>
    <n v="7461"/>
    <n v="7461"/>
    <n v="7461"/>
    <n v="7461"/>
    <m/>
    <n v="0"/>
    <n v="0"/>
    <n v="0"/>
    <n v="86.48"/>
    <n v="0"/>
    <n v="0"/>
    <n v="0"/>
    <n v="0"/>
    <n v="0"/>
    <n v="86.48"/>
    <n v="2"/>
  </r>
  <r>
    <x v="3"/>
    <x v="78"/>
    <s v="1"/>
    <s v="01"/>
    <s v="15041RESIN041702021"/>
    <s v="21BL000F"/>
    <n v="7462"/>
    <n v="7462"/>
    <n v="7462"/>
    <n v="7462"/>
    <m/>
    <n v="0"/>
    <n v="0"/>
    <n v="0"/>
    <n v="280"/>
    <n v="0"/>
    <n v="0"/>
    <n v="0"/>
    <n v="0"/>
    <n v="0"/>
    <n v="280"/>
    <n v="2"/>
  </r>
  <r>
    <x v="3"/>
    <x v="78"/>
    <s v="1"/>
    <s v="01"/>
    <s v="15041RESIN041702021"/>
    <s v="21BL000F"/>
    <n v="7463"/>
    <n v="7463"/>
    <n v="7463"/>
    <n v="7463"/>
    <m/>
    <n v="0"/>
    <n v="0"/>
    <n v="0"/>
    <n v="509.2"/>
    <n v="0"/>
    <n v="0"/>
    <n v="0"/>
    <n v="0"/>
    <n v="0"/>
    <n v="509.2"/>
    <n v="2"/>
  </r>
  <r>
    <x v="3"/>
    <x v="78"/>
    <s v="1"/>
    <s v="01"/>
    <s v="15041RESIN041702021"/>
    <s v="21BL000F"/>
    <n v="7464"/>
    <n v="7464"/>
    <n v="7464"/>
    <n v="7464"/>
    <m/>
    <n v="0"/>
    <n v="0"/>
    <n v="0"/>
    <n v="49.6"/>
    <n v="0"/>
    <n v="0"/>
    <n v="0"/>
    <n v="0"/>
    <n v="0"/>
    <n v="49.6"/>
    <n v="2"/>
  </r>
  <r>
    <x v="3"/>
    <x v="78"/>
    <s v="1"/>
    <s v="01"/>
    <s v="15041RESIN041702021"/>
    <s v="21BL000F"/>
    <n v="7465"/>
    <n v="7465"/>
    <n v="7465"/>
    <n v="7465"/>
    <m/>
    <n v="0"/>
    <n v="0"/>
    <n v="0"/>
    <n v="988.25"/>
    <n v="0"/>
    <n v="0"/>
    <n v="0"/>
    <n v="0"/>
    <n v="0"/>
    <n v="988.25"/>
    <n v="2"/>
  </r>
  <r>
    <x v="3"/>
    <x v="78"/>
    <s v="1"/>
    <s v="01"/>
    <s v="15041RESIN041702021"/>
    <s v="21BL000F"/>
    <n v="7466"/>
    <n v="7466"/>
    <n v="7466"/>
    <n v="7466"/>
    <m/>
    <n v="0"/>
    <n v="0"/>
    <n v="0"/>
    <n v="487.05"/>
    <n v="0"/>
    <n v="0"/>
    <n v="0"/>
    <n v="0"/>
    <n v="0"/>
    <n v="487.05"/>
    <n v="2"/>
  </r>
  <r>
    <x v="3"/>
    <x v="78"/>
    <s v="1"/>
    <s v="01"/>
    <s v="15041RESIN041702021"/>
    <s v="21BL000F"/>
    <n v="7467"/>
    <n v="7467"/>
    <n v="7467"/>
    <n v="7467"/>
    <m/>
    <n v="0"/>
    <n v="0"/>
    <n v="0"/>
    <n v="75"/>
    <n v="0"/>
    <n v="0"/>
    <n v="0"/>
    <n v="0"/>
    <n v="0"/>
    <n v="75"/>
    <n v="2"/>
  </r>
  <r>
    <x v="3"/>
    <x v="78"/>
    <s v="1"/>
    <s v="01"/>
    <s v="15041RESIN041702021"/>
    <s v="21BL000F"/>
    <n v="7468"/>
    <n v="7468"/>
    <n v="7468"/>
    <n v="7468"/>
    <m/>
    <n v="0"/>
    <n v="0"/>
    <n v="0"/>
    <n v="136.82"/>
    <n v="0"/>
    <n v="0"/>
    <n v="0"/>
    <n v="0"/>
    <n v="0"/>
    <n v="136.82"/>
    <n v="2"/>
  </r>
  <r>
    <x v="3"/>
    <x v="78"/>
    <s v="1"/>
    <s v="01"/>
    <s v="15041RESIN041702021"/>
    <s v="21BL000F"/>
    <n v="7469"/>
    <n v="7469"/>
    <n v="7469"/>
    <n v="7469"/>
    <m/>
    <n v="0"/>
    <n v="0"/>
    <n v="0"/>
    <n v="134.69999999999999"/>
    <n v="0"/>
    <n v="0"/>
    <n v="0"/>
    <n v="0"/>
    <n v="0"/>
    <n v="134.69999999999999"/>
    <n v="2"/>
  </r>
  <r>
    <x v="3"/>
    <x v="78"/>
    <s v="1"/>
    <s v="01"/>
    <s v="15041RESIN041702021"/>
    <s v="21BL000F"/>
    <n v="7470"/>
    <n v="7470"/>
    <n v="7470"/>
    <n v="7470"/>
    <m/>
    <n v="0"/>
    <n v="0"/>
    <n v="0"/>
    <n v="520"/>
    <n v="0"/>
    <n v="0"/>
    <n v="0"/>
    <n v="0"/>
    <n v="0"/>
    <n v="520"/>
    <n v="2"/>
  </r>
  <r>
    <x v="3"/>
    <x v="78"/>
    <s v="1"/>
    <s v="01"/>
    <s v="15041RESIN041702021"/>
    <s v="21BL000F"/>
    <n v="7471"/>
    <n v="7471"/>
    <n v="7471"/>
    <n v="7471"/>
    <m/>
    <n v="0"/>
    <n v="0"/>
    <n v="0"/>
    <n v="337.5"/>
    <n v="0"/>
    <n v="0"/>
    <n v="0"/>
    <n v="0"/>
    <n v="0"/>
    <n v="337.5"/>
    <n v="2"/>
  </r>
  <r>
    <x v="3"/>
    <x v="78"/>
    <s v="1"/>
    <s v="01"/>
    <s v="15041RESIN041702021"/>
    <s v="21BL000F"/>
    <n v="7472"/>
    <n v="7472"/>
    <n v="7472"/>
    <n v="7472"/>
    <m/>
    <n v="0"/>
    <n v="0"/>
    <n v="0"/>
    <n v="671"/>
    <n v="0"/>
    <n v="0"/>
    <n v="0"/>
    <n v="0"/>
    <n v="0"/>
    <n v="671"/>
    <n v="2"/>
  </r>
  <r>
    <x v="3"/>
    <x v="78"/>
    <s v="1"/>
    <s v="01"/>
    <s v="15041RESIN041702021"/>
    <s v="21BL000F"/>
    <n v="7473"/>
    <n v="7473"/>
    <n v="7473"/>
    <n v="7473"/>
    <m/>
    <n v="0"/>
    <n v="0"/>
    <n v="0"/>
    <n v="29.6"/>
    <n v="0"/>
    <n v="0"/>
    <n v="0"/>
    <n v="0"/>
    <n v="0"/>
    <n v="29.6"/>
    <n v="2"/>
  </r>
  <r>
    <x v="3"/>
    <x v="78"/>
    <s v="1"/>
    <s v="01"/>
    <s v="15041RESIN041702021"/>
    <s v="21BL000F"/>
    <n v="7474"/>
    <n v="7474"/>
    <n v="7474"/>
    <n v="7474"/>
    <m/>
    <n v="0"/>
    <n v="0"/>
    <n v="0"/>
    <n v="60.5"/>
    <n v="0"/>
    <n v="0"/>
    <n v="0"/>
    <n v="0"/>
    <n v="0"/>
    <n v="60.5"/>
    <n v="2"/>
  </r>
  <r>
    <x v="3"/>
    <x v="78"/>
    <s v="1"/>
    <s v="01"/>
    <s v="15041RESIN041702021"/>
    <s v="21BL000F"/>
    <n v="7475"/>
    <n v="7475"/>
    <n v="7475"/>
    <n v="7475"/>
    <m/>
    <n v="0"/>
    <n v="0"/>
    <n v="0"/>
    <n v="169.62"/>
    <n v="0"/>
    <n v="0"/>
    <n v="0"/>
    <n v="0"/>
    <n v="0"/>
    <n v="169.62"/>
    <n v="2"/>
  </r>
  <r>
    <x v="3"/>
    <x v="78"/>
    <s v="1"/>
    <s v="01"/>
    <s v="15041RESIN041702021"/>
    <s v="21BL000F"/>
    <n v="7476"/>
    <n v="7476"/>
    <n v="7476"/>
    <n v="7476"/>
    <m/>
    <n v="0"/>
    <n v="0"/>
    <n v="0"/>
    <n v="11"/>
    <n v="0"/>
    <n v="0"/>
    <n v="0"/>
    <n v="0"/>
    <n v="0"/>
    <n v="11"/>
    <n v="2"/>
  </r>
  <r>
    <x v="3"/>
    <x v="79"/>
    <s v="1"/>
    <s v="01"/>
    <s v="15041RESIN041702021"/>
    <s v="21BL000F"/>
    <n v="7477"/>
    <n v="7477"/>
    <n v="7477"/>
    <n v="7477"/>
    <m/>
    <n v="0"/>
    <n v="0"/>
    <n v="0"/>
    <n v="184.5"/>
    <n v="0"/>
    <n v="0"/>
    <n v="0"/>
    <n v="0"/>
    <n v="0"/>
    <n v="184.5"/>
    <n v="2"/>
  </r>
  <r>
    <x v="3"/>
    <x v="79"/>
    <s v="1"/>
    <s v="01"/>
    <s v="15041RESIN041702021"/>
    <s v="21BL000F"/>
    <n v="7478"/>
    <n v="7478"/>
    <n v="7478"/>
    <n v="7478"/>
    <m/>
    <n v="0"/>
    <n v="0"/>
    <n v="0"/>
    <n v="1022"/>
    <n v="0"/>
    <n v="0"/>
    <n v="0"/>
    <n v="0"/>
    <n v="0"/>
    <n v="1022"/>
    <n v="2"/>
  </r>
  <r>
    <x v="3"/>
    <x v="79"/>
    <s v="1"/>
    <s v="01"/>
    <s v="15041RESIN041702021"/>
    <s v="21BL000F"/>
    <n v="7479"/>
    <n v="7479"/>
    <n v="7479"/>
    <n v="7479"/>
    <m/>
    <n v="0"/>
    <n v="0"/>
    <n v="0"/>
    <n v="53.5"/>
    <n v="0"/>
    <n v="0"/>
    <n v="0"/>
    <n v="0"/>
    <n v="0"/>
    <n v="53.5"/>
    <n v="2"/>
  </r>
  <r>
    <x v="3"/>
    <x v="79"/>
    <s v="1"/>
    <s v="01"/>
    <s v="15041RESIN041702021"/>
    <s v="21BL000F"/>
    <n v="7480"/>
    <n v="7480"/>
    <n v="7480"/>
    <n v="7480"/>
    <m/>
    <n v="0"/>
    <n v="0"/>
    <n v="0"/>
    <n v="63.4"/>
    <n v="0"/>
    <n v="0"/>
    <n v="0"/>
    <n v="0"/>
    <n v="0"/>
    <n v="63.4"/>
    <n v="2"/>
  </r>
  <r>
    <x v="3"/>
    <x v="79"/>
    <s v="1"/>
    <s v="01"/>
    <s v="15041RESIN041702021"/>
    <s v="21BL000F"/>
    <n v="7481"/>
    <n v="7481"/>
    <n v="7481"/>
    <n v="7481"/>
    <m/>
    <n v="0"/>
    <n v="0"/>
    <n v="0"/>
    <n v="767"/>
    <n v="0"/>
    <n v="0"/>
    <n v="0"/>
    <n v="0"/>
    <n v="0"/>
    <n v="767"/>
    <n v="2"/>
  </r>
  <r>
    <x v="3"/>
    <x v="79"/>
    <s v="1"/>
    <s v="01"/>
    <s v="15041RESIN041702021"/>
    <s v="21BL000F"/>
    <n v="7482"/>
    <n v="7482"/>
    <n v="7482"/>
    <n v="7482"/>
    <m/>
    <n v="0"/>
    <n v="0"/>
    <n v="0"/>
    <n v="430"/>
    <n v="0"/>
    <n v="0"/>
    <n v="0"/>
    <n v="0"/>
    <n v="0"/>
    <n v="430"/>
    <n v="2"/>
  </r>
  <r>
    <x v="3"/>
    <x v="79"/>
    <s v="1"/>
    <s v="01"/>
    <s v="15041RESIN041702021"/>
    <s v="21BL000F"/>
    <n v="7483"/>
    <n v="7483"/>
    <n v="7483"/>
    <n v="7483"/>
    <m/>
    <n v="0"/>
    <n v="0"/>
    <n v="0"/>
    <n v="470"/>
    <n v="0"/>
    <n v="0"/>
    <n v="0"/>
    <n v="0"/>
    <n v="0"/>
    <n v="470"/>
    <n v="2"/>
  </r>
  <r>
    <x v="3"/>
    <x v="79"/>
    <s v="1"/>
    <s v="01"/>
    <s v="15041RESIN041702021"/>
    <s v="21BL000F"/>
    <n v="7484"/>
    <n v="7484"/>
    <n v="7484"/>
    <n v="7484"/>
    <m/>
    <n v="0"/>
    <n v="0"/>
    <n v="0"/>
    <n v="479"/>
    <n v="0"/>
    <n v="0"/>
    <n v="0"/>
    <n v="0"/>
    <n v="0"/>
    <n v="479"/>
    <n v="2"/>
  </r>
  <r>
    <x v="3"/>
    <x v="79"/>
    <s v="1"/>
    <s v="01"/>
    <s v="15041RESIN041702021"/>
    <s v="21BL000F"/>
    <n v="7485"/>
    <n v="7485"/>
    <n v="7485"/>
    <n v="7485"/>
    <m/>
    <n v="0"/>
    <n v="0"/>
    <n v="0"/>
    <n v="290"/>
    <n v="0"/>
    <n v="0"/>
    <n v="0"/>
    <n v="0"/>
    <n v="0"/>
    <n v="290"/>
    <n v="2"/>
  </r>
  <r>
    <x v="3"/>
    <x v="79"/>
    <s v="1"/>
    <s v="01"/>
    <s v="15041RESIN041702021"/>
    <s v="21BL000F"/>
    <n v="7486"/>
    <n v="7486"/>
    <n v="7486"/>
    <n v="7486"/>
    <m/>
    <n v="0"/>
    <n v="0"/>
    <n v="0"/>
    <n v="176"/>
    <n v="0"/>
    <n v="0"/>
    <n v="0"/>
    <n v="0"/>
    <n v="0"/>
    <n v="176"/>
    <n v="2"/>
  </r>
  <r>
    <x v="3"/>
    <x v="79"/>
    <s v="1"/>
    <s v="01"/>
    <s v="15041RESIN041702021"/>
    <s v="21BL000F"/>
    <n v="7487"/>
    <n v="7487"/>
    <n v="7487"/>
    <n v="7487"/>
    <m/>
    <n v="0"/>
    <n v="0"/>
    <n v="0"/>
    <n v="800"/>
    <n v="0"/>
    <n v="0"/>
    <n v="0"/>
    <n v="0"/>
    <n v="0"/>
    <n v="800"/>
    <n v="2"/>
  </r>
  <r>
    <x v="3"/>
    <x v="79"/>
    <s v="1"/>
    <s v="01"/>
    <s v="15041RESIN041702021"/>
    <s v="21BL000F"/>
    <n v="7488"/>
    <n v="7488"/>
    <n v="7488"/>
    <n v="7488"/>
    <m/>
    <n v="0"/>
    <n v="0"/>
    <n v="0"/>
    <n v="536"/>
    <n v="0"/>
    <n v="0"/>
    <n v="0"/>
    <n v="0"/>
    <n v="0"/>
    <n v="536"/>
    <n v="2"/>
  </r>
  <r>
    <x v="3"/>
    <x v="79"/>
    <s v="1"/>
    <s v="01"/>
    <s v="15041RESIN041702021"/>
    <s v="21BL000F"/>
    <n v="7489"/>
    <n v="7489"/>
    <n v="7489"/>
    <n v="7489"/>
    <m/>
    <n v="0"/>
    <n v="0"/>
    <n v="0"/>
    <n v="11.25"/>
    <n v="0"/>
    <n v="0"/>
    <n v="0"/>
    <n v="0"/>
    <n v="0"/>
    <n v="11.25"/>
    <n v="2"/>
  </r>
  <r>
    <x v="3"/>
    <x v="79"/>
    <s v="1"/>
    <s v="01"/>
    <s v="15041RESIN041702021"/>
    <s v="21BL000F"/>
    <n v="7490"/>
    <n v="7490"/>
    <n v="7490"/>
    <n v="7490"/>
    <m/>
    <n v="0"/>
    <n v="0"/>
    <n v="0"/>
    <n v="329.4"/>
    <n v="0"/>
    <n v="0"/>
    <n v="0"/>
    <n v="0"/>
    <n v="0"/>
    <n v="329.4"/>
    <n v="2"/>
  </r>
  <r>
    <x v="3"/>
    <x v="79"/>
    <s v="1"/>
    <s v="01"/>
    <s v="15041RESIN041702021"/>
    <s v="21BL000F"/>
    <n v="7491"/>
    <n v="7491"/>
    <n v="7491"/>
    <n v="7491"/>
    <m/>
    <n v="0"/>
    <n v="0"/>
    <n v="0"/>
    <n v="35"/>
    <n v="0"/>
    <n v="0"/>
    <n v="0"/>
    <n v="0"/>
    <n v="0"/>
    <n v="35"/>
    <n v="2"/>
  </r>
  <r>
    <x v="3"/>
    <x v="79"/>
    <s v="1"/>
    <s v="01"/>
    <s v="15041RESIN041702021"/>
    <s v="21BL000F"/>
    <n v="7492"/>
    <n v="7492"/>
    <n v="7492"/>
    <n v="7492"/>
    <m/>
    <n v="0"/>
    <n v="0"/>
    <n v="0"/>
    <n v="418.75"/>
    <n v="0"/>
    <n v="0"/>
    <n v="0"/>
    <n v="0"/>
    <n v="0"/>
    <n v="418.75"/>
    <n v="2"/>
  </r>
  <r>
    <x v="3"/>
    <x v="79"/>
    <s v="1"/>
    <s v="01"/>
    <s v="15041RESIN041702021"/>
    <s v="21BL000F"/>
    <n v="7493"/>
    <n v="7493"/>
    <n v="7493"/>
    <n v="7493"/>
    <m/>
    <n v="0"/>
    <n v="0"/>
    <n v="0"/>
    <n v="135"/>
    <n v="0"/>
    <n v="0"/>
    <n v="0"/>
    <n v="0"/>
    <n v="0"/>
    <n v="135"/>
    <n v="2"/>
  </r>
  <r>
    <x v="3"/>
    <x v="79"/>
    <s v="1"/>
    <s v="01"/>
    <s v="15041RESIN041702021"/>
    <s v="21BL000F"/>
    <n v="7494"/>
    <n v="7494"/>
    <n v="7494"/>
    <n v="7494"/>
    <m/>
    <n v="0"/>
    <n v="0"/>
    <n v="0"/>
    <n v="55"/>
    <n v="0"/>
    <n v="0"/>
    <n v="0"/>
    <n v="0"/>
    <n v="0"/>
    <n v="55"/>
    <n v="2"/>
  </r>
  <r>
    <x v="3"/>
    <x v="79"/>
    <s v="1"/>
    <s v="01"/>
    <s v="15041RESIN041702021"/>
    <s v="21BL000F"/>
    <n v="7495"/>
    <n v="7495"/>
    <n v="7495"/>
    <n v="7495"/>
    <m/>
    <n v="0"/>
    <n v="0"/>
    <n v="0"/>
    <n v="67.63"/>
    <n v="0"/>
    <n v="0"/>
    <n v="0"/>
    <n v="0"/>
    <n v="0"/>
    <n v="67.63"/>
    <n v="2"/>
  </r>
  <r>
    <x v="3"/>
    <x v="79"/>
    <s v="1"/>
    <s v="01"/>
    <s v="15041RESIN041702021"/>
    <s v="21BL000F"/>
    <n v="7496"/>
    <n v="7496"/>
    <n v="7496"/>
    <n v="7496"/>
    <m/>
    <n v="0"/>
    <n v="0"/>
    <n v="0"/>
    <n v="250.25"/>
    <n v="0"/>
    <n v="0"/>
    <n v="0"/>
    <n v="0"/>
    <n v="0"/>
    <n v="250.25"/>
    <n v="2"/>
  </r>
  <r>
    <x v="3"/>
    <x v="79"/>
    <s v="1"/>
    <s v="01"/>
    <s v="15041RESIN041702021"/>
    <s v="21BL000F"/>
    <n v="7497"/>
    <n v="7497"/>
    <n v="7497"/>
    <n v="7497"/>
    <m/>
    <n v="0"/>
    <n v="0"/>
    <n v="0"/>
    <n v="84.3"/>
    <n v="0"/>
    <n v="0"/>
    <n v="0"/>
    <n v="0"/>
    <n v="0"/>
    <n v="84.3"/>
    <n v="2"/>
  </r>
  <r>
    <x v="3"/>
    <x v="80"/>
    <s v="1"/>
    <s v="01"/>
    <s v="15041RESIN041702021"/>
    <s v="21BL000F"/>
    <n v="7498"/>
    <n v="7498"/>
    <n v="7498"/>
    <n v="7498"/>
    <m/>
    <n v="0"/>
    <n v="0"/>
    <n v="0"/>
    <n v="833"/>
    <n v="0"/>
    <n v="0"/>
    <n v="0"/>
    <n v="0"/>
    <n v="0"/>
    <n v="833"/>
    <n v="2"/>
  </r>
  <r>
    <x v="3"/>
    <x v="80"/>
    <s v="1"/>
    <s v="01"/>
    <s v="15041RESIN041702021"/>
    <s v="21BL000F"/>
    <n v="7499"/>
    <n v="7499"/>
    <n v="7499"/>
    <n v="7499"/>
    <m/>
    <n v="0"/>
    <n v="0"/>
    <n v="0"/>
    <n v="94.5"/>
    <n v="0"/>
    <n v="0"/>
    <n v="0"/>
    <n v="0"/>
    <n v="0"/>
    <n v="94.5"/>
    <n v="2"/>
  </r>
  <r>
    <x v="3"/>
    <x v="80"/>
    <s v="1"/>
    <s v="01"/>
    <s v="15041RESIN041702021"/>
    <s v="21BL000F"/>
    <n v="7500"/>
    <n v="7500"/>
    <n v="7500"/>
    <n v="7500"/>
    <m/>
    <n v="0"/>
    <n v="0"/>
    <n v="0"/>
    <n v="17"/>
    <n v="0"/>
    <n v="0"/>
    <n v="0"/>
    <n v="0"/>
    <n v="0"/>
    <n v="17"/>
    <n v="2"/>
  </r>
  <r>
    <x v="3"/>
    <x v="80"/>
    <s v="1"/>
    <s v="01"/>
    <s v="15041RESIN041702021"/>
    <s v="21BL000F"/>
    <n v="7501"/>
    <n v="7501"/>
    <n v="7501"/>
    <n v="7501"/>
    <m/>
    <n v="0"/>
    <n v="0"/>
    <n v="0"/>
    <n v="194"/>
    <n v="0"/>
    <n v="0"/>
    <n v="0"/>
    <n v="0"/>
    <n v="0"/>
    <n v="194"/>
    <n v="2"/>
  </r>
  <r>
    <x v="3"/>
    <x v="80"/>
    <s v="1"/>
    <s v="01"/>
    <s v="15041RESIN041702021"/>
    <s v="21BL000F"/>
    <n v="7502"/>
    <n v="7502"/>
    <n v="7502"/>
    <n v="7502"/>
    <m/>
    <n v="0"/>
    <n v="0"/>
    <n v="0"/>
    <n v="100"/>
    <n v="0"/>
    <n v="0"/>
    <n v="0"/>
    <n v="0"/>
    <n v="0"/>
    <n v="100"/>
    <n v="2"/>
  </r>
  <r>
    <x v="3"/>
    <x v="80"/>
    <s v="1"/>
    <s v="01"/>
    <s v="15041RESIN041702021"/>
    <s v="21BL000F"/>
    <n v="7503"/>
    <n v="7503"/>
    <n v="7503"/>
    <n v="7503"/>
    <m/>
    <n v="0"/>
    <n v="0"/>
    <n v="0"/>
    <n v="411"/>
    <n v="0"/>
    <n v="0"/>
    <n v="0"/>
    <n v="0"/>
    <n v="0"/>
    <n v="411"/>
    <n v="2"/>
  </r>
  <r>
    <x v="3"/>
    <x v="80"/>
    <s v="1"/>
    <s v="01"/>
    <s v="15041RESIN041702021"/>
    <s v="21BL000F"/>
    <n v="7504"/>
    <n v="7504"/>
    <n v="7504"/>
    <n v="7504"/>
    <m/>
    <n v="0"/>
    <n v="0"/>
    <n v="0"/>
    <n v="67.5"/>
    <n v="0"/>
    <n v="0"/>
    <n v="0"/>
    <n v="0"/>
    <n v="0"/>
    <n v="67.5"/>
    <n v="2"/>
  </r>
  <r>
    <x v="3"/>
    <x v="80"/>
    <s v="1"/>
    <s v="01"/>
    <s v="15041RESIN041702021"/>
    <s v="21BL000F"/>
    <n v="7505"/>
    <n v="7505"/>
    <n v="7505"/>
    <n v="7505"/>
    <m/>
    <n v="0"/>
    <n v="0"/>
    <n v="0"/>
    <n v="526"/>
    <n v="0"/>
    <n v="0"/>
    <n v="0"/>
    <n v="0"/>
    <n v="0"/>
    <n v="526"/>
    <n v="2"/>
  </r>
  <r>
    <x v="3"/>
    <x v="80"/>
    <s v="1"/>
    <s v="01"/>
    <s v="15041RESIN041702021"/>
    <s v="21BL000F"/>
    <n v="7506"/>
    <n v="7506"/>
    <n v="7506"/>
    <n v="7506"/>
    <m/>
    <n v="0"/>
    <n v="0"/>
    <n v="0"/>
    <n v="595.5"/>
    <n v="0"/>
    <n v="0"/>
    <n v="0"/>
    <n v="0"/>
    <n v="0"/>
    <n v="595.5"/>
    <n v="2"/>
  </r>
  <r>
    <x v="3"/>
    <x v="80"/>
    <s v="1"/>
    <s v="01"/>
    <s v="15041RESIN041702021"/>
    <s v="21BL000F"/>
    <n v="7507"/>
    <n v="7507"/>
    <n v="7507"/>
    <n v="7507"/>
    <m/>
    <n v="0"/>
    <n v="0"/>
    <n v="0"/>
    <n v="463"/>
    <n v="0"/>
    <n v="0"/>
    <n v="0"/>
    <n v="0"/>
    <n v="0"/>
    <n v="463"/>
    <n v="2"/>
  </r>
  <r>
    <x v="3"/>
    <x v="80"/>
    <s v="1"/>
    <s v="01"/>
    <s v="15041RESIN041702021"/>
    <s v="21BL000F"/>
    <n v="7508"/>
    <n v="7508"/>
    <n v="7508"/>
    <n v="7508"/>
    <m/>
    <n v="0"/>
    <n v="0"/>
    <n v="0"/>
    <n v="80"/>
    <n v="0"/>
    <n v="0"/>
    <n v="0"/>
    <n v="0"/>
    <n v="0"/>
    <n v="80"/>
    <n v="2"/>
  </r>
  <r>
    <x v="3"/>
    <x v="80"/>
    <s v="1"/>
    <s v="01"/>
    <s v="15041RESIN041702021"/>
    <s v="21BL000F"/>
    <n v="7509"/>
    <n v="7509"/>
    <n v="7509"/>
    <n v="7509"/>
    <m/>
    <n v="0"/>
    <n v="0"/>
    <n v="0"/>
    <n v="554"/>
    <n v="0"/>
    <n v="0"/>
    <n v="0"/>
    <n v="0"/>
    <n v="0"/>
    <n v="554"/>
    <n v="2"/>
  </r>
  <r>
    <x v="3"/>
    <x v="80"/>
    <s v="1"/>
    <s v="01"/>
    <s v="15041RESIN041702021"/>
    <s v="21BL000F"/>
    <n v="7510"/>
    <n v="7510"/>
    <n v="7510"/>
    <n v="7510"/>
    <m/>
    <n v="0"/>
    <n v="0"/>
    <n v="0"/>
    <n v="68"/>
    <n v="0"/>
    <n v="0"/>
    <n v="0"/>
    <n v="0"/>
    <n v="0"/>
    <n v="68"/>
    <n v="2"/>
  </r>
  <r>
    <x v="3"/>
    <x v="80"/>
    <s v="1"/>
    <s v="01"/>
    <s v="15041RESIN041702021"/>
    <s v="21BL000F"/>
    <n v="7511"/>
    <n v="7511"/>
    <n v="7511"/>
    <n v="7511"/>
    <m/>
    <n v="0"/>
    <n v="0"/>
    <n v="0"/>
    <n v="125"/>
    <n v="0"/>
    <n v="0"/>
    <n v="0"/>
    <n v="0"/>
    <n v="0"/>
    <n v="125"/>
    <n v="2"/>
  </r>
  <r>
    <x v="3"/>
    <x v="80"/>
    <s v="1"/>
    <s v="01"/>
    <s v="15041RESIN041702021"/>
    <s v="21BL000F"/>
    <n v="7512"/>
    <n v="7512"/>
    <n v="7512"/>
    <n v="7512"/>
    <m/>
    <n v="0"/>
    <n v="0"/>
    <n v="0"/>
    <n v="21"/>
    <n v="0"/>
    <n v="0"/>
    <n v="0"/>
    <n v="0"/>
    <n v="0"/>
    <n v="21"/>
    <n v="2"/>
  </r>
  <r>
    <x v="3"/>
    <x v="80"/>
    <s v="1"/>
    <s v="01"/>
    <s v="15041RESIN041702021"/>
    <s v="21BL000F"/>
    <n v="7513"/>
    <n v="7513"/>
    <n v="7513"/>
    <n v="7513"/>
    <m/>
    <n v="0"/>
    <n v="0"/>
    <n v="0"/>
    <n v="225"/>
    <n v="0"/>
    <n v="0"/>
    <n v="0"/>
    <n v="0"/>
    <n v="0"/>
    <n v="225"/>
    <n v="2"/>
  </r>
  <r>
    <x v="3"/>
    <x v="80"/>
    <s v="1"/>
    <s v="01"/>
    <s v="15041RESIN041702021"/>
    <s v="21BL000F"/>
    <n v="7514"/>
    <n v="7514"/>
    <n v="7514"/>
    <n v="7514"/>
    <m/>
    <n v="0"/>
    <n v="0"/>
    <n v="0"/>
    <n v="502.25"/>
    <n v="0"/>
    <n v="0"/>
    <n v="0"/>
    <n v="0"/>
    <n v="0"/>
    <n v="502.25"/>
    <n v="2"/>
  </r>
  <r>
    <x v="3"/>
    <x v="81"/>
    <s v="1"/>
    <s v="01"/>
    <s v="15041RESIN041702021"/>
    <s v="21BL000F"/>
    <n v="7515"/>
    <n v="7515"/>
    <n v="7515"/>
    <n v="7515"/>
    <m/>
    <n v="0"/>
    <n v="0"/>
    <n v="0"/>
    <n v="504"/>
    <n v="0"/>
    <n v="0"/>
    <n v="0"/>
    <n v="0"/>
    <n v="0"/>
    <n v="504"/>
    <n v="2"/>
  </r>
  <r>
    <x v="3"/>
    <x v="81"/>
    <s v="1"/>
    <s v="01"/>
    <s v="15041RESIN041702021"/>
    <s v="21BL000F"/>
    <n v="7516"/>
    <n v="7516"/>
    <n v="7516"/>
    <n v="7516"/>
    <m/>
    <n v="0"/>
    <n v="0"/>
    <n v="0"/>
    <n v="273"/>
    <n v="0"/>
    <n v="0"/>
    <n v="0"/>
    <n v="0"/>
    <n v="0"/>
    <n v="273"/>
    <n v="2"/>
  </r>
  <r>
    <x v="3"/>
    <x v="81"/>
    <s v="1"/>
    <s v="01"/>
    <s v="15041RESIN041702021"/>
    <s v="21BL000F"/>
    <n v="7517"/>
    <n v="7517"/>
    <n v="7517"/>
    <n v="7517"/>
    <m/>
    <n v="0"/>
    <n v="0"/>
    <n v="0"/>
    <n v="1084"/>
    <n v="0"/>
    <n v="0"/>
    <n v="0"/>
    <n v="0"/>
    <n v="0"/>
    <n v="1084"/>
    <n v="2"/>
  </r>
  <r>
    <x v="3"/>
    <x v="81"/>
    <s v="1"/>
    <s v="01"/>
    <s v="15041RESIN041702021"/>
    <s v="21BL000F"/>
    <n v="7518"/>
    <n v="7518"/>
    <n v="7518"/>
    <n v="7518"/>
    <m/>
    <n v="0"/>
    <n v="0"/>
    <n v="0"/>
    <n v="125"/>
    <n v="0"/>
    <n v="0"/>
    <n v="0"/>
    <n v="0"/>
    <n v="0"/>
    <n v="125"/>
    <n v="2"/>
  </r>
  <r>
    <x v="3"/>
    <x v="81"/>
    <s v="1"/>
    <s v="01"/>
    <s v="15041RESIN041702021"/>
    <s v="21BL000F"/>
    <n v="7519"/>
    <n v="7519"/>
    <n v="7519"/>
    <n v="7519"/>
    <m/>
    <n v="0"/>
    <n v="0"/>
    <n v="0"/>
    <n v="32"/>
    <n v="0"/>
    <n v="0"/>
    <n v="0"/>
    <n v="0"/>
    <n v="0"/>
    <n v="32"/>
    <n v="2"/>
  </r>
  <r>
    <x v="3"/>
    <x v="81"/>
    <s v="1"/>
    <s v="01"/>
    <s v="15041RESIN041702021"/>
    <s v="21BL000F"/>
    <n v="7520"/>
    <n v="7520"/>
    <n v="7520"/>
    <n v="7520"/>
    <m/>
    <n v="0"/>
    <n v="0"/>
    <n v="0"/>
    <n v="20"/>
    <n v="0"/>
    <n v="0"/>
    <n v="0"/>
    <n v="0"/>
    <n v="0"/>
    <n v="20"/>
    <n v="2"/>
  </r>
  <r>
    <x v="3"/>
    <x v="81"/>
    <s v="1"/>
    <s v="01"/>
    <s v="15041RESIN041702021"/>
    <s v="21BL000F"/>
    <n v="7521"/>
    <n v="7521"/>
    <n v="7521"/>
    <n v="7521"/>
    <m/>
    <n v="0"/>
    <n v="0"/>
    <n v="0"/>
    <n v="166"/>
    <n v="0"/>
    <n v="0"/>
    <n v="0"/>
    <n v="0"/>
    <n v="0"/>
    <n v="166"/>
    <n v="2"/>
  </r>
  <r>
    <x v="3"/>
    <x v="81"/>
    <s v="1"/>
    <s v="01"/>
    <s v="15041RESIN041702021"/>
    <s v="21BL000F"/>
    <n v="7522"/>
    <n v="7522"/>
    <n v="7522"/>
    <n v="7522"/>
    <m/>
    <n v="0"/>
    <n v="0"/>
    <n v="0"/>
    <n v="53.3"/>
    <n v="0"/>
    <n v="0"/>
    <n v="0"/>
    <n v="0"/>
    <n v="0"/>
    <n v="53.3"/>
    <n v="2"/>
  </r>
  <r>
    <x v="3"/>
    <x v="81"/>
    <s v="1"/>
    <s v="01"/>
    <s v="15041RESIN041702021"/>
    <s v="21BL000F"/>
    <n v="7523"/>
    <n v="7523"/>
    <n v="7523"/>
    <n v="7523"/>
    <m/>
    <n v="0"/>
    <n v="0"/>
    <n v="0"/>
    <n v="187.5"/>
    <n v="0"/>
    <n v="0"/>
    <n v="0"/>
    <n v="0"/>
    <n v="0"/>
    <n v="187.5"/>
    <n v="2"/>
  </r>
  <r>
    <x v="3"/>
    <x v="81"/>
    <s v="1"/>
    <s v="01"/>
    <s v="15041RESIN041702021"/>
    <s v="21BL000F"/>
    <n v="7524"/>
    <n v="7524"/>
    <n v="7524"/>
    <n v="7524"/>
    <m/>
    <n v="0"/>
    <n v="0"/>
    <n v="0"/>
    <n v="108"/>
    <n v="0"/>
    <n v="0"/>
    <n v="0"/>
    <n v="0"/>
    <n v="0"/>
    <n v="108"/>
    <n v="2"/>
  </r>
  <r>
    <x v="3"/>
    <x v="81"/>
    <s v="1"/>
    <s v="01"/>
    <s v="15041RESIN041702021"/>
    <s v="21BL000F"/>
    <n v="7525"/>
    <n v="7525"/>
    <n v="7525"/>
    <n v="7525"/>
    <m/>
    <n v="0"/>
    <n v="0"/>
    <n v="0"/>
    <n v="21"/>
    <n v="0"/>
    <n v="0"/>
    <n v="0"/>
    <n v="0"/>
    <n v="0"/>
    <n v="21"/>
    <n v="2"/>
  </r>
  <r>
    <x v="3"/>
    <x v="81"/>
    <s v="1"/>
    <s v="01"/>
    <s v="15041RESIN041702021"/>
    <s v="21BL000F"/>
    <n v="7526"/>
    <n v="7526"/>
    <n v="7526"/>
    <n v="7526"/>
    <m/>
    <n v="0"/>
    <n v="0"/>
    <n v="0"/>
    <n v="30"/>
    <n v="0"/>
    <n v="0"/>
    <n v="0"/>
    <n v="0"/>
    <n v="0"/>
    <n v="30"/>
    <n v="2"/>
  </r>
  <r>
    <x v="3"/>
    <x v="81"/>
    <s v="1"/>
    <s v="01"/>
    <s v="15041RESIN041702021"/>
    <s v="21BL000F"/>
    <n v="7527"/>
    <n v="7527"/>
    <n v="7527"/>
    <n v="7527"/>
    <m/>
    <n v="0"/>
    <n v="0"/>
    <n v="0"/>
    <n v="13.5"/>
    <n v="0"/>
    <n v="0"/>
    <n v="0"/>
    <n v="0"/>
    <n v="0"/>
    <n v="13.5"/>
    <n v="2"/>
  </r>
  <r>
    <x v="3"/>
    <x v="81"/>
    <s v="1"/>
    <s v="01"/>
    <s v="15041RESIN041702021"/>
    <s v="21BL000F"/>
    <n v="7528"/>
    <n v="7528"/>
    <n v="7528"/>
    <n v="7528"/>
    <m/>
    <n v="0"/>
    <n v="0"/>
    <n v="0"/>
    <n v="129"/>
    <n v="0"/>
    <n v="0"/>
    <n v="0"/>
    <n v="0"/>
    <n v="0"/>
    <n v="129"/>
    <n v="2"/>
  </r>
  <r>
    <x v="3"/>
    <x v="81"/>
    <s v="1"/>
    <s v="01"/>
    <s v="15041RESIN041702021"/>
    <s v="21BL000F"/>
    <n v="7529"/>
    <n v="7529"/>
    <n v="7529"/>
    <n v="7529"/>
    <m/>
    <n v="0"/>
    <n v="0"/>
    <n v="0"/>
    <n v="80"/>
    <n v="0"/>
    <n v="0"/>
    <n v="0"/>
    <n v="0"/>
    <n v="0"/>
    <n v="80"/>
    <n v="2"/>
  </r>
  <r>
    <x v="3"/>
    <x v="81"/>
    <s v="1"/>
    <s v="01"/>
    <s v="15041RESIN041702021"/>
    <s v="21BL000F"/>
    <n v="7530"/>
    <n v="7530"/>
    <n v="7530"/>
    <n v="7530"/>
    <m/>
    <n v="0"/>
    <n v="0"/>
    <n v="0"/>
    <n v="38.83"/>
    <n v="0"/>
    <n v="0"/>
    <n v="0"/>
    <n v="0"/>
    <n v="0"/>
    <n v="38.83"/>
    <n v="2"/>
  </r>
  <r>
    <x v="3"/>
    <x v="81"/>
    <s v="1"/>
    <s v="01"/>
    <s v="15041RESIN041702021"/>
    <s v="21BL000F"/>
    <n v="7531"/>
    <n v="7531"/>
    <n v="7531"/>
    <n v="7531"/>
    <m/>
    <n v="0"/>
    <n v="0"/>
    <n v="0"/>
    <n v="37.5"/>
    <n v="0"/>
    <n v="0"/>
    <n v="0"/>
    <n v="0"/>
    <n v="0"/>
    <n v="37.5"/>
    <n v="2"/>
  </r>
  <r>
    <x v="3"/>
    <x v="81"/>
    <s v="1"/>
    <s v="01"/>
    <s v="15041RESIN041702021"/>
    <s v="21BL000F"/>
    <n v="7532"/>
    <n v="7532"/>
    <n v="7532"/>
    <n v="7532"/>
    <m/>
    <n v="0"/>
    <n v="0"/>
    <n v="0"/>
    <n v="708"/>
    <n v="0"/>
    <n v="0"/>
    <n v="0"/>
    <n v="0"/>
    <n v="0"/>
    <n v="708"/>
    <n v="2"/>
  </r>
  <r>
    <x v="3"/>
    <x v="81"/>
    <s v="1"/>
    <s v="01"/>
    <s v="15041RESIN041702021"/>
    <s v="21BL000F"/>
    <n v="7533"/>
    <n v="7533"/>
    <n v="7533"/>
    <n v="7533"/>
    <m/>
    <n v="0"/>
    <n v="0"/>
    <n v="0"/>
    <n v="140.80000000000001"/>
    <n v="0"/>
    <n v="0"/>
    <n v="0"/>
    <n v="0"/>
    <n v="0"/>
    <n v="140.80000000000001"/>
    <n v="2"/>
  </r>
  <r>
    <x v="3"/>
    <x v="81"/>
    <s v="1"/>
    <s v="01"/>
    <s v="15041RESIN041702021"/>
    <s v="21BL000F"/>
    <n v="7534"/>
    <n v="7534"/>
    <n v="7534"/>
    <n v="7534"/>
    <m/>
    <n v="0"/>
    <n v="0"/>
    <n v="0"/>
    <n v="350"/>
    <n v="0"/>
    <n v="0"/>
    <n v="0"/>
    <n v="0"/>
    <n v="0"/>
    <n v="350"/>
    <n v="2"/>
  </r>
  <r>
    <x v="3"/>
    <x v="82"/>
    <s v="1"/>
    <s v="01"/>
    <s v="15041RESIN041702021"/>
    <s v="21BL000F"/>
    <n v="7535"/>
    <n v="7535"/>
    <n v="7535"/>
    <n v="7535"/>
    <m/>
    <n v="0"/>
    <n v="0"/>
    <n v="0"/>
    <n v="170.25"/>
    <n v="0"/>
    <n v="0"/>
    <n v="0"/>
    <n v="0"/>
    <n v="0"/>
    <n v="170.25"/>
    <n v="2"/>
  </r>
  <r>
    <x v="3"/>
    <x v="82"/>
    <s v="1"/>
    <s v="01"/>
    <s v="15041RESIN041702021"/>
    <s v="21BL000F"/>
    <n v="7536"/>
    <n v="7536"/>
    <n v="7536"/>
    <n v="7536"/>
    <m/>
    <n v="0"/>
    <n v="0"/>
    <n v="0"/>
    <n v="97.5"/>
    <n v="0"/>
    <n v="0"/>
    <n v="0"/>
    <n v="0"/>
    <n v="0"/>
    <n v="97.5"/>
    <n v="2"/>
  </r>
  <r>
    <x v="3"/>
    <x v="82"/>
    <s v="1"/>
    <s v="01"/>
    <s v="15041RESIN041702021"/>
    <s v="21BL000F"/>
    <n v="7537"/>
    <n v="7537"/>
    <n v="7537"/>
    <n v="7537"/>
    <m/>
    <n v="0"/>
    <n v="0"/>
    <n v="0"/>
    <n v="508"/>
    <n v="0"/>
    <n v="0"/>
    <n v="0"/>
    <n v="0"/>
    <n v="0"/>
    <n v="508"/>
    <n v="2"/>
  </r>
  <r>
    <x v="3"/>
    <x v="82"/>
    <s v="1"/>
    <s v="01"/>
    <s v="15041RESIN041702021"/>
    <s v="21BL000F"/>
    <n v="7538"/>
    <n v="7538"/>
    <n v="7538"/>
    <n v="7538"/>
    <m/>
    <n v="0"/>
    <n v="0"/>
    <n v="0"/>
    <n v="459.5"/>
    <n v="0"/>
    <n v="0"/>
    <n v="0"/>
    <n v="0"/>
    <n v="0"/>
    <n v="459.5"/>
    <n v="2"/>
  </r>
  <r>
    <x v="3"/>
    <x v="82"/>
    <s v="1"/>
    <s v="01"/>
    <s v="15041RESIN041702021"/>
    <s v="21BL000F"/>
    <n v="7539"/>
    <n v="7539"/>
    <n v="7539"/>
    <n v="7539"/>
    <m/>
    <n v="0"/>
    <n v="0"/>
    <n v="0"/>
    <n v="177.5"/>
    <n v="0"/>
    <n v="0"/>
    <n v="0"/>
    <n v="0"/>
    <n v="0"/>
    <n v="177.5"/>
    <n v="2"/>
  </r>
  <r>
    <x v="3"/>
    <x v="82"/>
    <s v="1"/>
    <s v="01"/>
    <s v="15041RESIN041702021"/>
    <s v="21BL000F"/>
    <n v="7540"/>
    <n v="7540"/>
    <n v="7540"/>
    <n v="7540"/>
    <m/>
    <n v="0"/>
    <n v="0"/>
    <n v="0"/>
    <n v="67.5"/>
    <n v="0"/>
    <n v="0"/>
    <n v="0"/>
    <n v="0"/>
    <n v="0"/>
    <n v="67.5"/>
    <n v="2"/>
  </r>
  <r>
    <x v="3"/>
    <x v="82"/>
    <s v="1"/>
    <s v="01"/>
    <s v="15041RESIN041702021"/>
    <s v="21BL000F"/>
    <n v="7541"/>
    <n v="7541"/>
    <n v="7541"/>
    <n v="7541"/>
    <m/>
    <n v="0"/>
    <n v="0"/>
    <n v="0"/>
    <n v="70"/>
    <n v="0"/>
    <n v="0"/>
    <n v="0"/>
    <n v="0"/>
    <n v="0"/>
    <n v="70"/>
    <n v="2"/>
  </r>
  <r>
    <x v="3"/>
    <x v="82"/>
    <s v="1"/>
    <s v="01"/>
    <s v="15041RESIN041702021"/>
    <s v="21BL000F"/>
    <n v="7542"/>
    <n v="7542"/>
    <n v="7542"/>
    <n v="7542"/>
    <m/>
    <n v="0"/>
    <n v="0"/>
    <n v="0"/>
    <n v="0"/>
    <n v="0"/>
    <n v="0"/>
    <n v="0"/>
    <n v="0"/>
    <n v="0"/>
    <n v="0"/>
    <n v="2"/>
  </r>
  <r>
    <x v="3"/>
    <x v="82"/>
    <s v="1"/>
    <s v="01"/>
    <s v="15041RESIN041702021"/>
    <s v="21BL000F"/>
    <n v="7543"/>
    <n v="7543"/>
    <n v="7543"/>
    <n v="7543"/>
    <m/>
    <n v="0"/>
    <n v="0"/>
    <n v="0"/>
    <n v="1000"/>
    <n v="0"/>
    <n v="0"/>
    <n v="0"/>
    <n v="0"/>
    <n v="0"/>
    <n v="1000"/>
    <n v="2"/>
  </r>
  <r>
    <x v="3"/>
    <x v="82"/>
    <s v="1"/>
    <s v="01"/>
    <s v="15041RESIN041702021"/>
    <s v="21BL000F"/>
    <n v="7544"/>
    <n v="7544"/>
    <n v="7544"/>
    <n v="7544"/>
    <m/>
    <n v="0"/>
    <n v="0"/>
    <n v="0"/>
    <n v="110"/>
    <n v="0"/>
    <n v="0"/>
    <n v="0"/>
    <n v="0"/>
    <n v="0"/>
    <n v="110"/>
    <n v="2"/>
  </r>
  <r>
    <x v="3"/>
    <x v="82"/>
    <s v="1"/>
    <s v="01"/>
    <s v="15041RESIN041702021"/>
    <s v="21BL000F"/>
    <n v="7545"/>
    <n v="7545"/>
    <n v="7545"/>
    <n v="7545"/>
    <m/>
    <n v="0"/>
    <n v="0"/>
    <n v="0"/>
    <n v="763.75"/>
    <n v="0"/>
    <n v="0"/>
    <n v="0"/>
    <n v="0"/>
    <n v="0"/>
    <n v="763.75"/>
    <n v="2"/>
  </r>
  <r>
    <x v="3"/>
    <x v="82"/>
    <s v="1"/>
    <s v="01"/>
    <s v="15041RESIN041702021"/>
    <s v="21BL000F"/>
    <n v="7546"/>
    <n v="7546"/>
    <n v="7546"/>
    <n v="7546"/>
    <m/>
    <n v="0"/>
    <n v="0"/>
    <n v="0"/>
    <n v="461.15"/>
    <n v="0"/>
    <n v="0"/>
    <n v="0"/>
    <n v="0"/>
    <n v="0"/>
    <n v="461.15"/>
    <n v="2"/>
  </r>
  <r>
    <x v="3"/>
    <x v="82"/>
    <s v="1"/>
    <s v="01"/>
    <s v="15041RESIN041702021"/>
    <s v="21BL000F"/>
    <n v="7547"/>
    <n v="7547"/>
    <n v="7547"/>
    <n v="7547"/>
    <m/>
    <n v="0"/>
    <n v="0"/>
    <n v="0"/>
    <n v="148.4"/>
    <n v="0"/>
    <n v="0"/>
    <n v="0"/>
    <n v="0"/>
    <n v="0"/>
    <n v="148.4"/>
    <n v="2"/>
  </r>
  <r>
    <x v="3"/>
    <x v="82"/>
    <s v="1"/>
    <s v="01"/>
    <s v="15041RESIN041702021"/>
    <s v="21BL000F"/>
    <n v="7548"/>
    <n v="7548"/>
    <n v="7548"/>
    <n v="7548"/>
    <m/>
    <n v="0"/>
    <n v="0"/>
    <n v="0"/>
    <n v="105.5"/>
    <n v="0"/>
    <n v="0"/>
    <n v="0"/>
    <n v="0"/>
    <n v="0"/>
    <n v="105.5"/>
    <n v="2"/>
  </r>
  <r>
    <x v="3"/>
    <x v="82"/>
    <s v="1"/>
    <s v="01"/>
    <s v="15041RESIN041702021"/>
    <s v="21BL000F"/>
    <n v="7549"/>
    <n v="7549"/>
    <n v="7549"/>
    <n v="7549"/>
    <m/>
    <n v="0"/>
    <n v="0"/>
    <n v="0"/>
    <n v="163.80000000000001"/>
    <n v="0"/>
    <n v="0"/>
    <n v="0"/>
    <n v="0"/>
    <n v="0"/>
    <n v="163.80000000000001"/>
    <n v="2"/>
  </r>
  <r>
    <x v="3"/>
    <x v="82"/>
    <s v="1"/>
    <s v="01"/>
    <s v="15041RESIN041702021"/>
    <s v="21BL000F"/>
    <n v="7550"/>
    <n v="7550"/>
    <n v="7550"/>
    <n v="7550"/>
    <m/>
    <n v="0"/>
    <n v="0"/>
    <n v="0"/>
    <n v="75"/>
    <n v="0"/>
    <n v="0"/>
    <n v="0"/>
    <n v="0"/>
    <n v="0"/>
    <n v="75"/>
    <n v="2"/>
  </r>
  <r>
    <x v="3"/>
    <x v="82"/>
    <s v="1"/>
    <s v="01"/>
    <s v="15041RESIN041702021"/>
    <s v="21BL000F"/>
    <n v="7551"/>
    <n v="7551"/>
    <n v="7551"/>
    <n v="7551"/>
    <m/>
    <n v="0"/>
    <n v="0"/>
    <n v="0"/>
    <n v="36"/>
    <n v="0"/>
    <n v="0"/>
    <n v="0"/>
    <n v="0"/>
    <n v="0"/>
    <n v="36"/>
    <n v="2"/>
  </r>
  <r>
    <x v="3"/>
    <x v="82"/>
    <s v="1"/>
    <s v="01"/>
    <s v="15041RESIN041702021"/>
    <s v="21BL000F"/>
    <n v="7552"/>
    <n v="7552"/>
    <n v="7552"/>
    <n v="7552"/>
    <m/>
    <n v="0"/>
    <n v="0"/>
    <n v="0"/>
    <n v="206"/>
    <n v="0"/>
    <n v="0"/>
    <n v="0"/>
    <n v="0"/>
    <n v="0"/>
    <n v="206"/>
    <n v="2"/>
  </r>
  <r>
    <x v="3"/>
    <x v="82"/>
    <s v="1"/>
    <s v="01"/>
    <s v="15041RESIN041702021"/>
    <s v="21BL000F"/>
    <n v="7553"/>
    <n v="7553"/>
    <n v="7553"/>
    <n v="7553"/>
    <m/>
    <n v="0"/>
    <n v="0"/>
    <n v="0"/>
    <n v="4.2"/>
    <n v="0"/>
    <n v="0"/>
    <n v="0"/>
    <n v="0"/>
    <n v="0"/>
    <n v="4.2"/>
    <n v="2"/>
  </r>
  <r>
    <x v="3"/>
    <x v="82"/>
    <s v="1"/>
    <s v="01"/>
    <s v="15041RESIN041702021"/>
    <s v="21BL000F"/>
    <n v="7554"/>
    <n v="7554"/>
    <n v="7554"/>
    <n v="7554"/>
    <m/>
    <n v="0"/>
    <n v="0"/>
    <n v="0"/>
    <n v="699.6"/>
    <n v="0"/>
    <n v="0"/>
    <n v="0"/>
    <n v="0"/>
    <n v="0"/>
    <n v="699.6"/>
    <n v="2"/>
  </r>
  <r>
    <x v="3"/>
    <x v="82"/>
    <s v="1"/>
    <s v="01"/>
    <s v="15041RESIN041702021"/>
    <s v="21BL000F"/>
    <n v="7555"/>
    <n v="7555"/>
    <n v="7555"/>
    <n v="7555"/>
    <m/>
    <n v="0"/>
    <n v="0"/>
    <n v="0"/>
    <n v="519"/>
    <n v="0"/>
    <n v="0"/>
    <n v="0"/>
    <n v="0"/>
    <n v="0"/>
    <n v="519"/>
    <n v="2"/>
  </r>
  <r>
    <x v="3"/>
    <x v="82"/>
    <s v="1"/>
    <s v="01"/>
    <s v="15041RESIN041702021"/>
    <s v="21BL000F"/>
    <n v="7556"/>
    <n v="7556"/>
    <n v="7556"/>
    <n v="7556"/>
    <m/>
    <n v="0"/>
    <n v="0"/>
    <n v="0"/>
    <n v="14.4"/>
    <n v="0"/>
    <n v="0"/>
    <n v="0"/>
    <n v="0"/>
    <n v="0"/>
    <n v="14.4"/>
    <n v="2"/>
  </r>
  <r>
    <x v="3"/>
    <x v="82"/>
    <s v="1"/>
    <s v="01"/>
    <s v="15041RESIN041702021"/>
    <s v="21BL000F"/>
    <n v="7557"/>
    <n v="7557"/>
    <n v="7557"/>
    <n v="7557"/>
    <m/>
    <n v="0"/>
    <n v="0"/>
    <n v="0"/>
    <n v="504"/>
    <n v="0"/>
    <n v="0"/>
    <n v="0"/>
    <n v="0"/>
    <n v="0"/>
    <n v="504"/>
    <n v="2"/>
  </r>
  <r>
    <x v="3"/>
    <x v="82"/>
    <s v="1"/>
    <s v="01"/>
    <s v="15041RESIN041702021"/>
    <s v="21BL000F"/>
    <n v="7558"/>
    <n v="7558"/>
    <n v="7558"/>
    <n v="7558"/>
    <m/>
    <n v="0"/>
    <n v="0"/>
    <n v="0"/>
    <n v="0"/>
    <n v="0"/>
    <n v="0"/>
    <n v="0"/>
    <n v="0"/>
    <n v="0"/>
    <n v="0"/>
    <n v="2"/>
  </r>
  <r>
    <x v="3"/>
    <x v="82"/>
    <s v="1"/>
    <s v="01"/>
    <s v="15041RESIN041702021"/>
    <s v="21BL000F"/>
    <n v="7559"/>
    <n v="7559"/>
    <n v="7559"/>
    <n v="7559"/>
    <m/>
    <n v="0"/>
    <n v="0"/>
    <n v="0"/>
    <n v="132"/>
    <n v="0"/>
    <n v="0"/>
    <n v="0"/>
    <n v="0"/>
    <n v="0"/>
    <n v="132"/>
    <n v="2"/>
  </r>
  <r>
    <x v="3"/>
    <x v="82"/>
    <s v="1"/>
    <s v="01"/>
    <s v="15041RESIN041702021"/>
    <s v="21BL000F"/>
    <n v="7560"/>
    <n v="7560"/>
    <n v="7560"/>
    <n v="7560"/>
    <m/>
    <n v="0"/>
    <n v="0"/>
    <n v="0"/>
    <n v="127"/>
    <n v="0"/>
    <n v="0"/>
    <n v="0"/>
    <n v="0"/>
    <n v="0"/>
    <n v="127"/>
    <n v="2"/>
  </r>
  <r>
    <x v="3"/>
    <x v="83"/>
    <s v="1"/>
    <s v="01"/>
    <s v="15041RESIN041702021"/>
    <s v="21BL000F"/>
    <n v="7561"/>
    <n v="7561"/>
    <n v="7561"/>
    <n v="7561"/>
    <m/>
    <n v="0"/>
    <n v="0"/>
    <n v="0"/>
    <n v="505"/>
    <n v="0"/>
    <n v="0"/>
    <n v="0"/>
    <n v="0"/>
    <n v="0"/>
    <n v="505"/>
    <n v="2"/>
  </r>
  <r>
    <x v="3"/>
    <x v="83"/>
    <s v="1"/>
    <s v="01"/>
    <s v="15041RESIN041702021"/>
    <s v="21BL000F"/>
    <n v="7562"/>
    <n v="7562"/>
    <n v="7562"/>
    <n v="7562"/>
    <m/>
    <n v="0"/>
    <n v="0"/>
    <n v="0"/>
    <n v="460"/>
    <n v="0"/>
    <n v="0"/>
    <n v="0"/>
    <n v="0"/>
    <n v="0"/>
    <n v="460"/>
    <n v="2"/>
  </r>
  <r>
    <x v="3"/>
    <x v="83"/>
    <s v="1"/>
    <s v="01"/>
    <s v="15041RESIN041702021"/>
    <s v="21BL000F"/>
    <n v="7563"/>
    <n v="7563"/>
    <n v="7563"/>
    <n v="7563"/>
    <m/>
    <n v="0"/>
    <n v="0"/>
    <n v="0"/>
    <n v="399"/>
    <n v="0"/>
    <n v="0"/>
    <n v="0"/>
    <n v="0"/>
    <n v="0"/>
    <n v="399"/>
    <n v="2"/>
  </r>
  <r>
    <x v="3"/>
    <x v="83"/>
    <s v="1"/>
    <s v="01"/>
    <s v="15041RESIN041702021"/>
    <s v="21BL000F"/>
    <n v="7564"/>
    <n v="7564"/>
    <n v="7564"/>
    <n v="7564"/>
    <m/>
    <n v="0"/>
    <n v="0"/>
    <n v="0"/>
    <n v="1444"/>
    <n v="0"/>
    <n v="0"/>
    <n v="0"/>
    <n v="0"/>
    <n v="0"/>
    <n v="1444"/>
    <n v="2"/>
  </r>
  <r>
    <x v="3"/>
    <x v="83"/>
    <s v="1"/>
    <s v="01"/>
    <s v="15041RESIN041702021"/>
    <s v="21BL000F"/>
    <n v="7565"/>
    <n v="7565"/>
    <n v="7565"/>
    <n v="7565"/>
    <m/>
    <n v="0"/>
    <n v="0"/>
    <n v="0"/>
    <n v="481.4"/>
    <n v="0"/>
    <n v="0"/>
    <n v="0"/>
    <n v="0"/>
    <n v="0"/>
    <n v="481.4"/>
    <n v="2"/>
  </r>
  <r>
    <x v="3"/>
    <x v="83"/>
    <s v="1"/>
    <s v="01"/>
    <s v="15041RESIN041702021"/>
    <s v="21BL000F"/>
    <n v="7566"/>
    <n v="7566"/>
    <n v="7566"/>
    <n v="7566"/>
    <m/>
    <n v="0"/>
    <n v="0"/>
    <n v="0"/>
    <n v="514"/>
    <n v="0"/>
    <n v="0"/>
    <n v="0"/>
    <n v="0"/>
    <n v="0"/>
    <n v="514"/>
    <n v="2"/>
  </r>
  <r>
    <x v="3"/>
    <x v="83"/>
    <s v="1"/>
    <s v="01"/>
    <s v="15041RESIN041702021"/>
    <s v="21BL000F"/>
    <n v="7567"/>
    <n v="7567"/>
    <n v="7567"/>
    <n v="7567"/>
    <m/>
    <n v="0"/>
    <n v="0"/>
    <n v="0"/>
    <n v="49.5"/>
    <n v="0"/>
    <n v="0"/>
    <n v="0"/>
    <n v="0"/>
    <n v="0"/>
    <n v="49.5"/>
    <n v="2"/>
  </r>
  <r>
    <x v="3"/>
    <x v="83"/>
    <s v="1"/>
    <s v="01"/>
    <s v="15041RESIN041702021"/>
    <s v="21BL000F"/>
    <n v="7568"/>
    <n v="7568"/>
    <n v="7568"/>
    <n v="7568"/>
    <m/>
    <n v="0"/>
    <n v="0"/>
    <n v="0"/>
    <n v="120"/>
    <n v="0"/>
    <n v="0"/>
    <n v="0"/>
    <n v="0"/>
    <n v="0"/>
    <n v="120"/>
    <n v="2"/>
  </r>
  <r>
    <x v="3"/>
    <x v="83"/>
    <s v="1"/>
    <s v="01"/>
    <s v="15041RESIN041702021"/>
    <s v="21BL000F"/>
    <n v="7569"/>
    <n v="7569"/>
    <n v="7569"/>
    <n v="7569"/>
    <m/>
    <n v="0"/>
    <n v="0"/>
    <n v="0"/>
    <n v="510"/>
    <n v="0"/>
    <n v="0"/>
    <n v="0"/>
    <n v="0"/>
    <n v="0"/>
    <n v="510"/>
    <n v="2"/>
  </r>
  <r>
    <x v="3"/>
    <x v="83"/>
    <s v="1"/>
    <s v="01"/>
    <s v="15041RESIN041702021"/>
    <s v="21BL000F"/>
    <n v="7570"/>
    <n v="7570"/>
    <n v="7570"/>
    <n v="7570"/>
    <m/>
    <n v="0"/>
    <n v="0"/>
    <n v="0"/>
    <n v="574"/>
    <n v="0"/>
    <n v="0"/>
    <n v="0"/>
    <n v="0"/>
    <n v="0"/>
    <n v="574"/>
    <n v="2"/>
  </r>
  <r>
    <x v="3"/>
    <x v="83"/>
    <s v="1"/>
    <s v="01"/>
    <s v="15041RESIN041702021"/>
    <s v="21BL000F"/>
    <n v="7571"/>
    <n v="7571"/>
    <n v="7571"/>
    <n v="7571"/>
    <m/>
    <n v="0"/>
    <n v="0"/>
    <n v="0"/>
    <n v="538.75"/>
    <n v="0"/>
    <n v="0"/>
    <n v="0"/>
    <n v="0"/>
    <n v="0"/>
    <n v="538.75"/>
    <n v="2"/>
  </r>
  <r>
    <x v="3"/>
    <x v="83"/>
    <s v="1"/>
    <s v="01"/>
    <s v="15041RESIN041702021"/>
    <s v="21BL000F"/>
    <n v="7572"/>
    <n v="7572"/>
    <n v="7572"/>
    <n v="7572"/>
    <m/>
    <n v="0"/>
    <n v="0"/>
    <n v="0"/>
    <n v="50"/>
    <n v="0"/>
    <n v="0"/>
    <n v="0"/>
    <n v="0"/>
    <n v="0"/>
    <n v="50"/>
    <n v="2"/>
  </r>
  <r>
    <x v="3"/>
    <x v="83"/>
    <s v="1"/>
    <s v="01"/>
    <s v="15041RESIN041702021"/>
    <s v="21BL000F"/>
    <n v="7573"/>
    <n v="7573"/>
    <n v="7573"/>
    <n v="7573"/>
    <m/>
    <n v="0"/>
    <n v="0"/>
    <n v="0"/>
    <n v="16"/>
    <n v="0"/>
    <n v="0"/>
    <n v="0"/>
    <n v="0"/>
    <n v="0"/>
    <n v="16"/>
    <n v="2"/>
  </r>
  <r>
    <x v="3"/>
    <x v="83"/>
    <s v="1"/>
    <s v="01"/>
    <s v="15041RESIN041702021"/>
    <s v="21BL000F"/>
    <n v="7574"/>
    <n v="7574"/>
    <n v="7574"/>
    <n v="7574"/>
    <m/>
    <n v="0"/>
    <n v="0"/>
    <n v="0"/>
    <n v="790"/>
    <n v="0"/>
    <n v="0"/>
    <n v="0"/>
    <n v="0"/>
    <n v="0"/>
    <n v="790"/>
    <n v="2"/>
  </r>
  <r>
    <x v="3"/>
    <x v="83"/>
    <s v="1"/>
    <s v="01"/>
    <s v="15041RESIN041702021"/>
    <s v="21BL000F"/>
    <n v="7575"/>
    <n v="7575"/>
    <n v="7575"/>
    <n v="7575"/>
    <m/>
    <n v="0"/>
    <n v="0"/>
    <n v="0"/>
    <n v="15.75"/>
    <n v="0"/>
    <n v="0"/>
    <n v="0"/>
    <n v="0"/>
    <n v="0"/>
    <n v="15.75"/>
    <n v="2"/>
  </r>
  <r>
    <x v="3"/>
    <x v="83"/>
    <s v="1"/>
    <s v="01"/>
    <s v="15041RESIN041702021"/>
    <s v="21BL000F"/>
    <n v="7576"/>
    <n v="7576"/>
    <n v="7576"/>
    <n v="7576"/>
    <m/>
    <n v="0"/>
    <n v="0"/>
    <n v="0"/>
    <n v="164.5"/>
    <n v="0"/>
    <n v="0"/>
    <n v="0"/>
    <n v="0"/>
    <n v="0"/>
    <n v="164.5"/>
    <n v="2"/>
  </r>
  <r>
    <x v="3"/>
    <x v="83"/>
    <s v="1"/>
    <s v="01"/>
    <s v="15041RESIN041702021"/>
    <s v="21BL000F"/>
    <n v="7577"/>
    <n v="7577"/>
    <n v="7577"/>
    <n v="7577"/>
    <m/>
    <n v="0"/>
    <n v="0"/>
    <n v="0"/>
    <n v="460"/>
    <n v="0"/>
    <n v="0"/>
    <n v="0"/>
    <n v="0"/>
    <n v="0"/>
    <n v="460"/>
    <n v="2"/>
  </r>
  <r>
    <x v="3"/>
    <x v="83"/>
    <s v="1"/>
    <s v="01"/>
    <s v="15041RESIN041702021"/>
    <s v="21BL000F"/>
    <n v="7578"/>
    <n v="7578"/>
    <n v="7578"/>
    <n v="7578"/>
    <m/>
    <n v="0"/>
    <n v="0"/>
    <n v="0"/>
    <n v="609"/>
    <n v="0"/>
    <n v="0"/>
    <n v="0"/>
    <n v="0"/>
    <n v="0"/>
    <n v="609"/>
    <n v="2"/>
  </r>
  <r>
    <x v="3"/>
    <x v="83"/>
    <s v="1"/>
    <s v="01"/>
    <s v="15041RESIN041702021"/>
    <s v="21BL000F"/>
    <n v="7579"/>
    <n v="7579"/>
    <n v="7579"/>
    <n v="7579"/>
    <m/>
    <n v="0"/>
    <n v="0"/>
    <n v="0"/>
    <n v="39.75"/>
    <n v="0"/>
    <n v="0"/>
    <n v="0"/>
    <n v="0"/>
    <n v="0"/>
    <n v="39.75"/>
    <n v="2"/>
  </r>
  <r>
    <x v="3"/>
    <x v="83"/>
    <s v="1"/>
    <s v="01"/>
    <s v="15041RESIN041702021"/>
    <s v="21BL000F"/>
    <n v="7580"/>
    <n v="7580"/>
    <n v="7580"/>
    <n v="7580"/>
    <m/>
    <n v="0"/>
    <n v="0"/>
    <n v="0"/>
    <n v="195.5"/>
    <n v="0"/>
    <n v="0"/>
    <n v="0"/>
    <n v="0"/>
    <n v="0"/>
    <n v="195.5"/>
    <n v="2"/>
  </r>
  <r>
    <x v="3"/>
    <x v="83"/>
    <s v="1"/>
    <s v="01"/>
    <s v="15041RESIN041702021"/>
    <s v="21BL000F"/>
    <n v="7581"/>
    <n v="7581"/>
    <n v="7581"/>
    <n v="7581"/>
    <m/>
    <n v="0"/>
    <n v="0"/>
    <n v="0"/>
    <n v="10"/>
    <n v="0"/>
    <n v="0"/>
    <n v="0"/>
    <n v="0"/>
    <n v="0"/>
    <n v="10"/>
    <n v="2"/>
  </r>
  <r>
    <x v="3"/>
    <x v="83"/>
    <s v="1"/>
    <s v="01"/>
    <s v="15041RESIN041702021"/>
    <s v="21BL000F"/>
    <n v="7582"/>
    <n v="7582"/>
    <n v="7582"/>
    <n v="7582"/>
    <m/>
    <n v="0"/>
    <n v="0"/>
    <n v="0"/>
    <n v="75"/>
    <n v="0"/>
    <n v="0"/>
    <n v="0"/>
    <n v="0"/>
    <n v="0"/>
    <n v="75"/>
    <n v="2"/>
  </r>
  <r>
    <x v="3"/>
    <x v="83"/>
    <s v="1"/>
    <s v="01"/>
    <s v="15041RESIN041702021"/>
    <s v="21BL000F"/>
    <n v="7583"/>
    <n v="7583"/>
    <n v="7583"/>
    <n v="7583"/>
    <m/>
    <n v="0"/>
    <n v="0"/>
    <n v="0"/>
    <n v="40"/>
    <n v="0"/>
    <n v="0"/>
    <n v="0"/>
    <n v="0"/>
    <n v="0"/>
    <n v="40"/>
    <n v="2"/>
  </r>
  <r>
    <x v="3"/>
    <x v="83"/>
    <s v="1"/>
    <s v="01"/>
    <s v="15041RESIN041702021"/>
    <s v="21BL000F"/>
    <n v="7584"/>
    <n v="7584"/>
    <n v="7584"/>
    <n v="7584"/>
    <m/>
    <n v="0"/>
    <n v="0"/>
    <n v="0"/>
    <n v="5.04"/>
    <n v="0"/>
    <n v="0"/>
    <n v="0"/>
    <n v="0"/>
    <n v="0"/>
    <n v="5.04"/>
    <n v="2"/>
  </r>
  <r>
    <x v="3"/>
    <x v="83"/>
    <s v="1"/>
    <s v="01"/>
    <s v="15041RESIN041702021"/>
    <s v="21BL000F"/>
    <n v="7585"/>
    <n v="7585"/>
    <n v="7585"/>
    <n v="7585"/>
    <m/>
    <n v="0"/>
    <n v="0"/>
    <n v="0"/>
    <n v="24"/>
    <n v="0"/>
    <n v="0"/>
    <n v="0"/>
    <n v="0"/>
    <n v="0"/>
    <n v="24"/>
    <n v="2"/>
  </r>
  <r>
    <x v="3"/>
    <x v="83"/>
    <s v="1"/>
    <s v="01"/>
    <s v="15041RESIN041702021"/>
    <s v="21BL000F"/>
    <n v="7586"/>
    <n v="7586"/>
    <n v="7586"/>
    <n v="7586"/>
    <m/>
    <n v="0"/>
    <n v="0"/>
    <n v="0"/>
    <n v="200.25"/>
    <n v="0"/>
    <n v="0"/>
    <n v="0"/>
    <n v="0"/>
    <n v="0"/>
    <n v="200.25"/>
    <n v="2"/>
  </r>
  <r>
    <x v="3"/>
    <x v="83"/>
    <s v="1"/>
    <s v="01"/>
    <s v="15041RESIN041702021"/>
    <s v="21BL000F"/>
    <n v="7587"/>
    <n v="7587"/>
    <n v="7587"/>
    <n v="7587"/>
    <m/>
    <n v="0"/>
    <n v="0"/>
    <n v="0"/>
    <n v="664"/>
    <n v="0"/>
    <n v="0"/>
    <n v="0"/>
    <n v="0"/>
    <n v="0"/>
    <n v="664"/>
    <n v="2"/>
  </r>
  <r>
    <x v="3"/>
    <x v="83"/>
    <s v="1"/>
    <s v="01"/>
    <s v="15041RESIN041702021"/>
    <s v="21BL000F"/>
    <n v="7588"/>
    <n v="7588"/>
    <n v="7588"/>
    <n v="7588"/>
    <m/>
    <n v="0"/>
    <n v="0"/>
    <n v="0"/>
    <n v="9"/>
    <n v="0"/>
    <n v="0"/>
    <n v="0"/>
    <n v="0"/>
    <n v="0"/>
    <n v="9"/>
    <n v="2"/>
  </r>
  <r>
    <x v="3"/>
    <x v="83"/>
    <s v="1"/>
    <s v="01"/>
    <s v="15041RESIN041702021"/>
    <s v="21BL000F"/>
    <n v="7589"/>
    <n v="7589"/>
    <n v="7589"/>
    <n v="7589"/>
    <m/>
    <n v="0"/>
    <n v="0"/>
    <n v="0"/>
    <n v="52"/>
    <n v="0"/>
    <n v="0"/>
    <n v="0"/>
    <n v="0"/>
    <n v="0"/>
    <n v="52"/>
    <n v="2"/>
  </r>
  <r>
    <x v="3"/>
    <x v="83"/>
    <s v="1"/>
    <s v="01"/>
    <s v="15041RESIN041702021"/>
    <s v="21BL000F"/>
    <n v="7590"/>
    <n v="7590"/>
    <n v="7590"/>
    <n v="7590"/>
    <m/>
    <n v="0"/>
    <n v="0"/>
    <n v="0"/>
    <n v="100.8"/>
    <n v="0"/>
    <n v="0"/>
    <n v="0"/>
    <n v="0"/>
    <n v="0"/>
    <n v="100.8"/>
    <n v="2"/>
  </r>
  <r>
    <x v="3"/>
    <x v="83"/>
    <s v="1"/>
    <s v="01"/>
    <s v="15041RESIN041702021"/>
    <s v="21BL000F"/>
    <n v="7591"/>
    <n v="7591"/>
    <n v="7591"/>
    <n v="7591"/>
    <m/>
    <n v="0"/>
    <n v="0"/>
    <n v="0"/>
    <n v="250.25"/>
    <n v="0"/>
    <n v="0"/>
    <n v="0"/>
    <n v="0"/>
    <n v="0"/>
    <n v="250.25"/>
    <n v="2"/>
  </r>
  <r>
    <x v="3"/>
    <x v="83"/>
    <s v="1"/>
    <s v="01"/>
    <s v="15041RESIN041702021"/>
    <s v="21BL000F"/>
    <n v="7592"/>
    <n v="7592"/>
    <n v="7592"/>
    <n v="7592"/>
    <m/>
    <n v="0"/>
    <n v="0"/>
    <n v="0"/>
    <n v="898.5"/>
    <n v="0"/>
    <n v="0"/>
    <n v="0"/>
    <n v="0"/>
    <n v="0"/>
    <n v="898.5"/>
    <n v="2"/>
  </r>
  <r>
    <x v="3"/>
    <x v="84"/>
    <s v="1"/>
    <s v="01"/>
    <s v="15041RESIN041702021"/>
    <s v="21BL000F"/>
    <n v="7593"/>
    <n v="7593"/>
    <n v="7593"/>
    <n v="7593"/>
    <m/>
    <n v="0"/>
    <n v="0"/>
    <n v="0"/>
    <n v="69.3"/>
    <n v="0"/>
    <n v="0"/>
    <n v="0"/>
    <n v="0"/>
    <n v="0"/>
    <n v="69.3"/>
    <n v="2"/>
  </r>
  <r>
    <x v="3"/>
    <x v="84"/>
    <s v="1"/>
    <s v="01"/>
    <s v="15041RESIN041702021"/>
    <s v="21BL000F"/>
    <n v="7594"/>
    <n v="7594"/>
    <n v="7594"/>
    <n v="7594"/>
    <m/>
    <n v="0"/>
    <n v="0"/>
    <n v="0"/>
    <n v="471"/>
    <n v="0"/>
    <n v="0"/>
    <n v="0"/>
    <n v="0"/>
    <n v="0"/>
    <n v="471"/>
    <n v="2"/>
  </r>
  <r>
    <x v="3"/>
    <x v="84"/>
    <s v="1"/>
    <s v="01"/>
    <s v="15041RESIN041702021"/>
    <s v="21BL000F"/>
    <n v="7595"/>
    <n v="7595"/>
    <n v="7595"/>
    <n v="7595"/>
    <m/>
    <n v="0"/>
    <n v="0"/>
    <n v="0"/>
    <n v="154"/>
    <n v="0"/>
    <n v="0"/>
    <n v="0"/>
    <n v="0"/>
    <n v="0"/>
    <n v="154"/>
    <n v="2"/>
  </r>
  <r>
    <x v="3"/>
    <x v="84"/>
    <s v="1"/>
    <s v="01"/>
    <s v="15041RESIN041702021"/>
    <s v="21BL000F"/>
    <n v="7596"/>
    <n v="7596"/>
    <n v="7596"/>
    <n v="7596"/>
    <m/>
    <n v="0"/>
    <n v="0"/>
    <n v="0"/>
    <n v="480"/>
    <n v="0"/>
    <n v="0"/>
    <n v="0"/>
    <n v="0"/>
    <n v="0"/>
    <n v="480"/>
    <n v="2"/>
  </r>
  <r>
    <x v="3"/>
    <x v="84"/>
    <s v="1"/>
    <s v="01"/>
    <s v="15041RESIN041702021"/>
    <s v="21BL000F"/>
    <n v="7597"/>
    <n v="7597"/>
    <n v="7597"/>
    <n v="7597"/>
    <m/>
    <n v="0"/>
    <n v="0"/>
    <n v="0"/>
    <n v="613.5"/>
    <n v="0"/>
    <n v="0"/>
    <n v="0"/>
    <n v="0"/>
    <n v="0"/>
    <n v="613.5"/>
    <n v="2"/>
  </r>
  <r>
    <x v="3"/>
    <x v="84"/>
    <s v="1"/>
    <s v="01"/>
    <s v="15041RESIN041702021"/>
    <s v="21BL000F"/>
    <n v="7598"/>
    <n v="7598"/>
    <n v="7598"/>
    <n v="7598"/>
    <m/>
    <n v="0"/>
    <n v="0"/>
    <n v="0"/>
    <n v="466"/>
    <n v="0"/>
    <n v="0"/>
    <n v="0"/>
    <n v="0"/>
    <n v="0"/>
    <n v="466"/>
    <n v="2"/>
  </r>
  <r>
    <x v="3"/>
    <x v="84"/>
    <s v="1"/>
    <s v="01"/>
    <s v="15041RESIN041702021"/>
    <s v="21BL000F"/>
    <n v="7599"/>
    <n v="7599"/>
    <n v="7599"/>
    <n v="7599"/>
    <m/>
    <n v="0"/>
    <n v="0"/>
    <n v="0"/>
    <n v="0"/>
    <n v="0"/>
    <n v="0"/>
    <n v="0"/>
    <n v="0"/>
    <n v="0"/>
    <n v="0"/>
    <n v="2"/>
  </r>
  <r>
    <x v="3"/>
    <x v="84"/>
    <s v="1"/>
    <s v="01"/>
    <s v="15041RESIN041702021"/>
    <s v="21BL000F"/>
    <n v="7600"/>
    <n v="7600"/>
    <n v="7600"/>
    <n v="7600"/>
    <m/>
    <n v="0"/>
    <n v="0"/>
    <n v="0"/>
    <n v="494"/>
    <n v="0"/>
    <n v="0"/>
    <n v="0"/>
    <n v="0"/>
    <n v="0"/>
    <n v="494"/>
    <n v="2"/>
  </r>
  <r>
    <x v="3"/>
    <x v="84"/>
    <s v="1"/>
    <s v="01"/>
    <s v="15041RESIN041702021"/>
    <s v="21BL000F"/>
    <n v="7601"/>
    <n v="7601"/>
    <n v="7601"/>
    <n v="7601"/>
    <m/>
    <n v="0"/>
    <n v="0"/>
    <n v="0"/>
    <n v="180"/>
    <n v="0"/>
    <n v="0"/>
    <n v="0"/>
    <n v="0"/>
    <n v="0"/>
    <n v="180"/>
    <n v="2"/>
  </r>
  <r>
    <x v="3"/>
    <x v="84"/>
    <s v="1"/>
    <s v="01"/>
    <s v="15041RESIN041702021"/>
    <s v="21BL000F"/>
    <n v="7602"/>
    <n v="7602"/>
    <n v="7602"/>
    <n v="7602"/>
    <m/>
    <n v="0"/>
    <n v="0"/>
    <n v="0"/>
    <n v="45"/>
    <n v="0"/>
    <n v="0"/>
    <n v="0"/>
    <n v="0"/>
    <n v="0"/>
    <n v="45"/>
    <n v="2"/>
  </r>
  <r>
    <x v="3"/>
    <x v="84"/>
    <s v="1"/>
    <s v="01"/>
    <s v="15041RESIN041702021"/>
    <s v="21BL000F"/>
    <n v="7603"/>
    <n v="7603"/>
    <n v="7603"/>
    <n v="7603"/>
    <m/>
    <n v="0"/>
    <n v="0"/>
    <n v="0"/>
    <n v="24.7"/>
    <n v="0"/>
    <n v="0"/>
    <n v="0"/>
    <n v="0"/>
    <n v="0"/>
    <n v="24.7"/>
    <n v="2"/>
  </r>
  <r>
    <x v="3"/>
    <x v="84"/>
    <s v="1"/>
    <s v="01"/>
    <s v="15041RESIN041702021"/>
    <s v="21BL000F"/>
    <n v="7604"/>
    <n v="7604"/>
    <n v="7604"/>
    <n v="7604"/>
    <m/>
    <n v="0"/>
    <n v="0"/>
    <n v="0"/>
    <n v="5"/>
    <n v="0"/>
    <n v="0"/>
    <n v="0"/>
    <n v="0"/>
    <n v="0"/>
    <n v="5"/>
    <n v="2"/>
  </r>
  <r>
    <x v="3"/>
    <x v="84"/>
    <s v="1"/>
    <s v="01"/>
    <s v="15041RESIN041702021"/>
    <s v="21BL000F"/>
    <n v="7605"/>
    <n v="7605"/>
    <n v="7605"/>
    <n v="7605"/>
    <m/>
    <n v="0"/>
    <n v="0"/>
    <n v="0"/>
    <n v="197.5"/>
    <n v="0"/>
    <n v="0"/>
    <n v="0"/>
    <n v="0"/>
    <n v="0"/>
    <n v="197.5"/>
    <n v="2"/>
  </r>
  <r>
    <x v="3"/>
    <x v="84"/>
    <s v="1"/>
    <s v="01"/>
    <s v="15041RESIN041702021"/>
    <s v="21BL000F"/>
    <n v="7606"/>
    <n v="7606"/>
    <n v="7606"/>
    <n v="7606"/>
    <m/>
    <n v="0"/>
    <n v="0"/>
    <n v="0"/>
    <n v="135"/>
    <n v="0"/>
    <n v="0"/>
    <n v="0"/>
    <n v="0"/>
    <n v="0"/>
    <n v="135"/>
    <n v="2"/>
  </r>
  <r>
    <x v="3"/>
    <x v="84"/>
    <s v="1"/>
    <s v="01"/>
    <s v="15041RESIN041702021"/>
    <s v="21BL000F"/>
    <n v="7607"/>
    <n v="7607"/>
    <n v="7607"/>
    <n v="7607"/>
    <m/>
    <n v="0"/>
    <n v="0"/>
    <n v="0"/>
    <n v="203"/>
    <n v="0"/>
    <n v="0"/>
    <n v="0"/>
    <n v="0"/>
    <n v="0"/>
    <n v="203"/>
    <n v="2"/>
  </r>
  <r>
    <x v="3"/>
    <x v="85"/>
    <s v="1"/>
    <s v="01"/>
    <s v="15041RESIN041702021"/>
    <s v="21BL000F"/>
    <n v="7608"/>
    <n v="7608"/>
    <n v="7608"/>
    <n v="7608"/>
    <m/>
    <n v="0"/>
    <n v="0"/>
    <n v="0"/>
    <n v="513"/>
    <n v="0"/>
    <n v="0"/>
    <n v="0"/>
    <n v="0"/>
    <n v="0"/>
    <n v="513"/>
    <n v="2"/>
  </r>
  <r>
    <x v="3"/>
    <x v="85"/>
    <s v="1"/>
    <s v="01"/>
    <s v="15041RESIN041702021"/>
    <s v="21BL000F"/>
    <n v="7609"/>
    <n v="7609"/>
    <n v="7609"/>
    <n v="7609"/>
    <m/>
    <n v="0"/>
    <n v="0"/>
    <n v="0"/>
    <n v="470"/>
    <n v="0"/>
    <n v="0"/>
    <n v="0"/>
    <n v="0"/>
    <n v="0"/>
    <n v="470"/>
    <n v="2"/>
  </r>
  <r>
    <x v="3"/>
    <x v="85"/>
    <s v="1"/>
    <s v="01"/>
    <s v="15041RESIN041702021"/>
    <s v="21BL000F"/>
    <n v="7610"/>
    <n v="7610"/>
    <n v="7610"/>
    <n v="7610"/>
    <m/>
    <n v="0"/>
    <n v="0"/>
    <n v="0"/>
    <n v="564.79999999999995"/>
    <n v="0"/>
    <n v="0"/>
    <n v="0"/>
    <n v="0"/>
    <n v="0"/>
    <n v="564.79999999999995"/>
    <n v="2"/>
  </r>
  <r>
    <x v="3"/>
    <x v="85"/>
    <s v="1"/>
    <s v="01"/>
    <s v="15041RESIN041702021"/>
    <s v="21BL000F"/>
    <n v="7611"/>
    <n v="7611"/>
    <n v="7611"/>
    <n v="7611"/>
    <m/>
    <n v="0"/>
    <n v="0"/>
    <n v="0"/>
    <n v="469"/>
    <n v="0"/>
    <n v="0"/>
    <n v="0"/>
    <n v="0"/>
    <n v="0"/>
    <n v="469"/>
    <n v="2"/>
  </r>
  <r>
    <x v="3"/>
    <x v="85"/>
    <s v="1"/>
    <s v="01"/>
    <s v="15041RESIN041702021"/>
    <s v="21BL000F"/>
    <n v="7612"/>
    <n v="7612"/>
    <n v="7612"/>
    <n v="7612"/>
    <m/>
    <n v="0"/>
    <n v="0"/>
    <n v="0"/>
    <n v="174.5"/>
    <n v="0"/>
    <n v="0"/>
    <n v="0"/>
    <n v="0"/>
    <n v="0"/>
    <n v="174.5"/>
    <n v="2"/>
  </r>
  <r>
    <x v="3"/>
    <x v="85"/>
    <s v="1"/>
    <s v="01"/>
    <s v="15041RESIN041702021"/>
    <s v="21BL000F"/>
    <n v="7613"/>
    <n v="7613"/>
    <n v="7613"/>
    <n v="7613"/>
    <m/>
    <n v="0"/>
    <n v="0"/>
    <n v="0"/>
    <n v="1005"/>
    <n v="0"/>
    <n v="0"/>
    <n v="0"/>
    <n v="0"/>
    <n v="0"/>
    <n v="1005"/>
    <n v="2"/>
  </r>
  <r>
    <x v="3"/>
    <x v="85"/>
    <s v="1"/>
    <s v="01"/>
    <s v="15041RESIN041702021"/>
    <s v="21BL000F"/>
    <n v="7614"/>
    <n v="7614"/>
    <n v="7614"/>
    <n v="7614"/>
    <m/>
    <n v="0"/>
    <n v="0"/>
    <n v="0"/>
    <n v="615.79999999999995"/>
    <n v="0"/>
    <n v="0"/>
    <n v="0"/>
    <n v="0"/>
    <n v="0"/>
    <n v="615.79999999999995"/>
    <n v="2"/>
  </r>
  <r>
    <x v="3"/>
    <x v="85"/>
    <s v="1"/>
    <s v="01"/>
    <s v="15041RESIN041702021"/>
    <s v="21BL000F"/>
    <n v="7615"/>
    <n v="7615"/>
    <n v="7615"/>
    <n v="7615"/>
    <m/>
    <n v="0"/>
    <n v="0"/>
    <n v="0"/>
    <n v="11.24"/>
    <n v="0"/>
    <n v="0"/>
    <n v="0"/>
    <n v="0"/>
    <n v="0"/>
    <n v="11.24"/>
    <n v="2"/>
  </r>
  <r>
    <x v="3"/>
    <x v="85"/>
    <s v="1"/>
    <s v="01"/>
    <s v="15041RESIN041702021"/>
    <s v="21BL000F"/>
    <n v="7616"/>
    <n v="7616"/>
    <n v="7616"/>
    <n v="7616"/>
    <m/>
    <n v="0"/>
    <n v="0"/>
    <n v="0"/>
    <n v="176"/>
    <n v="0"/>
    <n v="0"/>
    <n v="0"/>
    <n v="0"/>
    <n v="0"/>
    <n v="176"/>
    <n v="2"/>
  </r>
  <r>
    <x v="3"/>
    <x v="85"/>
    <s v="1"/>
    <s v="01"/>
    <s v="15041RESIN041702021"/>
    <s v="21BL000F"/>
    <n v="7617"/>
    <n v="7617"/>
    <n v="7617"/>
    <n v="7617"/>
    <m/>
    <n v="0"/>
    <n v="0"/>
    <n v="0"/>
    <n v="323.60000000000002"/>
    <n v="0"/>
    <n v="0"/>
    <n v="0"/>
    <n v="0"/>
    <n v="0"/>
    <n v="323.60000000000002"/>
    <n v="2"/>
  </r>
  <r>
    <x v="3"/>
    <x v="85"/>
    <s v="1"/>
    <s v="01"/>
    <s v="15041RESIN041702021"/>
    <s v="21BL000F"/>
    <n v="7618"/>
    <n v="7618"/>
    <n v="7618"/>
    <n v="7618"/>
    <m/>
    <n v="0"/>
    <n v="0"/>
    <n v="0"/>
    <n v="1222"/>
    <n v="0"/>
    <n v="0"/>
    <n v="0"/>
    <n v="0"/>
    <n v="0"/>
    <n v="1222"/>
    <n v="2"/>
  </r>
  <r>
    <x v="3"/>
    <x v="85"/>
    <s v="1"/>
    <s v="01"/>
    <s v="15041RESIN041702021"/>
    <s v="21BL000F"/>
    <n v="7619"/>
    <n v="7619"/>
    <n v="7619"/>
    <n v="7619"/>
    <m/>
    <n v="0"/>
    <n v="0"/>
    <n v="0"/>
    <n v="49.6"/>
    <n v="0"/>
    <n v="0"/>
    <n v="0"/>
    <n v="0"/>
    <n v="0"/>
    <n v="49.6"/>
    <n v="2"/>
  </r>
  <r>
    <x v="3"/>
    <x v="85"/>
    <s v="1"/>
    <s v="01"/>
    <s v="15041RESIN041702021"/>
    <s v="21BL000F"/>
    <n v="7620"/>
    <n v="7620"/>
    <n v="7620"/>
    <n v="7620"/>
    <m/>
    <n v="0"/>
    <n v="0"/>
    <n v="0"/>
    <n v="0"/>
    <n v="0"/>
    <n v="0"/>
    <n v="0"/>
    <n v="0"/>
    <n v="0"/>
    <n v="0"/>
    <n v="2"/>
  </r>
  <r>
    <x v="3"/>
    <x v="85"/>
    <s v="1"/>
    <s v="01"/>
    <s v="15041RESIN041702021"/>
    <s v="21BL000F"/>
    <n v="7621"/>
    <n v="7621"/>
    <n v="7621"/>
    <n v="7621"/>
    <m/>
    <n v="0"/>
    <n v="0"/>
    <n v="0"/>
    <n v="160"/>
    <n v="0"/>
    <n v="0"/>
    <n v="0"/>
    <n v="0"/>
    <n v="0"/>
    <n v="160"/>
    <n v="2"/>
  </r>
  <r>
    <x v="3"/>
    <x v="85"/>
    <s v="1"/>
    <s v="01"/>
    <s v="15041RESIN041702021"/>
    <s v="21BL000F"/>
    <n v="7622"/>
    <n v="7622"/>
    <n v="7622"/>
    <n v="7622"/>
    <m/>
    <n v="0"/>
    <n v="0"/>
    <n v="0"/>
    <n v="9.64"/>
    <n v="0"/>
    <n v="0"/>
    <n v="0"/>
    <n v="0"/>
    <n v="0"/>
    <n v="9.64"/>
    <n v="2"/>
  </r>
  <r>
    <x v="3"/>
    <x v="85"/>
    <s v="1"/>
    <s v="01"/>
    <s v="15041RESIN041702021"/>
    <s v="21BL000F"/>
    <n v="7623"/>
    <n v="7623"/>
    <n v="7623"/>
    <n v="7623"/>
    <m/>
    <n v="0"/>
    <n v="0"/>
    <n v="0"/>
    <n v="866.9"/>
    <n v="0"/>
    <n v="0"/>
    <n v="0"/>
    <n v="0"/>
    <n v="0"/>
    <n v="866.9"/>
    <n v="2"/>
  </r>
  <r>
    <x v="3"/>
    <x v="85"/>
    <s v="1"/>
    <s v="01"/>
    <s v="15041RESIN041702021"/>
    <s v="21BL000F"/>
    <n v="7624"/>
    <n v="7624"/>
    <n v="7624"/>
    <n v="7624"/>
    <m/>
    <n v="0"/>
    <n v="0"/>
    <n v="0"/>
    <n v="54"/>
    <n v="0"/>
    <n v="0"/>
    <n v="0"/>
    <n v="0"/>
    <n v="0"/>
    <n v="54"/>
    <n v="2"/>
  </r>
  <r>
    <x v="3"/>
    <x v="85"/>
    <s v="1"/>
    <s v="01"/>
    <s v="15041RESIN041702021"/>
    <s v="21BL000F"/>
    <n v="7625"/>
    <n v="7625"/>
    <n v="7625"/>
    <n v="7625"/>
    <m/>
    <n v="0"/>
    <n v="0"/>
    <n v="0"/>
    <n v="39"/>
    <n v="0"/>
    <n v="0"/>
    <n v="0"/>
    <n v="0"/>
    <n v="0"/>
    <n v="39"/>
    <n v="2"/>
  </r>
  <r>
    <x v="3"/>
    <x v="85"/>
    <s v="1"/>
    <s v="01"/>
    <s v="15041RESIN041702021"/>
    <s v="21BL000F"/>
    <n v="7626"/>
    <n v="7626"/>
    <n v="7626"/>
    <n v="7626"/>
    <m/>
    <n v="0"/>
    <n v="0"/>
    <n v="0"/>
    <n v="131.75"/>
    <n v="0"/>
    <n v="0"/>
    <n v="0"/>
    <n v="0"/>
    <n v="0"/>
    <n v="131.75"/>
    <n v="2"/>
  </r>
  <r>
    <x v="3"/>
    <x v="86"/>
    <s v="1"/>
    <s v="01"/>
    <s v="15041RESIN041702021"/>
    <s v="21BL000F"/>
    <n v="7627"/>
    <n v="7627"/>
    <n v="7627"/>
    <n v="7627"/>
    <m/>
    <n v="0"/>
    <n v="0"/>
    <n v="0"/>
    <n v="495"/>
    <n v="0"/>
    <n v="0"/>
    <n v="0"/>
    <n v="0"/>
    <n v="0"/>
    <n v="495"/>
    <n v="2"/>
  </r>
  <r>
    <x v="3"/>
    <x v="86"/>
    <s v="1"/>
    <s v="01"/>
    <s v="15041RESIN041702021"/>
    <s v="21BL000F"/>
    <n v="7628"/>
    <n v="7628"/>
    <n v="7628"/>
    <n v="7628"/>
    <m/>
    <n v="0"/>
    <n v="0"/>
    <n v="0"/>
    <n v="576.5"/>
    <n v="0"/>
    <n v="0"/>
    <n v="0"/>
    <n v="0"/>
    <n v="0"/>
    <n v="576.5"/>
    <n v="2"/>
  </r>
  <r>
    <x v="3"/>
    <x v="86"/>
    <s v="1"/>
    <s v="01"/>
    <s v="15041RESIN041702021"/>
    <s v="21BL000F"/>
    <n v="7629"/>
    <n v="7629"/>
    <n v="7629"/>
    <n v="7629"/>
    <m/>
    <n v="0"/>
    <n v="0"/>
    <n v="0"/>
    <n v="13.5"/>
    <n v="0"/>
    <n v="0"/>
    <n v="0"/>
    <n v="0"/>
    <n v="0"/>
    <n v="13.5"/>
    <n v="2"/>
  </r>
  <r>
    <x v="3"/>
    <x v="86"/>
    <s v="1"/>
    <s v="01"/>
    <s v="15041RESIN041702021"/>
    <s v="21BL000F"/>
    <n v="7630"/>
    <n v="7630"/>
    <n v="7630"/>
    <n v="7630"/>
    <m/>
    <n v="0"/>
    <n v="0"/>
    <n v="0"/>
    <n v="376"/>
    <n v="0"/>
    <n v="0"/>
    <n v="0"/>
    <n v="0"/>
    <n v="0"/>
    <n v="376"/>
    <n v="2"/>
  </r>
  <r>
    <x v="3"/>
    <x v="86"/>
    <s v="1"/>
    <s v="01"/>
    <s v="15041RESIN041702021"/>
    <s v="21BL000F"/>
    <n v="7631"/>
    <n v="7631"/>
    <n v="7631"/>
    <n v="7631"/>
    <m/>
    <n v="0"/>
    <n v="0"/>
    <n v="0"/>
    <n v="35"/>
    <n v="0"/>
    <n v="0"/>
    <n v="0"/>
    <n v="0"/>
    <n v="0"/>
    <n v="35"/>
    <n v="2"/>
  </r>
  <r>
    <x v="3"/>
    <x v="86"/>
    <s v="1"/>
    <s v="01"/>
    <s v="15041RESIN041702021"/>
    <s v="21BL000F"/>
    <n v="7632"/>
    <n v="7632"/>
    <n v="7632"/>
    <n v="7632"/>
    <m/>
    <n v="0"/>
    <n v="0"/>
    <n v="0"/>
    <n v="514"/>
    <n v="0"/>
    <n v="0"/>
    <n v="0"/>
    <n v="0"/>
    <n v="0"/>
    <n v="514"/>
    <n v="2"/>
  </r>
  <r>
    <x v="3"/>
    <x v="86"/>
    <s v="1"/>
    <s v="01"/>
    <s v="15041RESIN041702021"/>
    <s v="21BL000F"/>
    <n v="7633"/>
    <n v="7633"/>
    <n v="7633"/>
    <n v="7633"/>
    <m/>
    <n v="0"/>
    <n v="0"/>
    <n v="0"/>
    <n v="25.8"/>
    <n v="0"/>
    <n v="0"/>
    <n v="0"/>
    <n v="0"/>
    <n v="0"/>
    <n v="25.8"/>
    <n v="2"/>
  </r>
  <r>
    <x v="3"/>
    <x v="86"/>
    <s v="1"/>
    <s v="01"/>
    <s v="15041RESIN041702021"/>
    <s v="21BL000F"/>
    <n v="7634"/>
    <n v="7634"/>
    <n v="7634"/>
    <n v="7634"/>
    <m/>
    <n v="0"/>
    <n v="0"/>
    <n v="0"/>
    <n v="286"/>
    <n v="0"/>
    <n v="0"/>
    <n v="0"/>
    <n v="0"/>
    <n v="0"/>
    <n v="286"/>
    <n v="2"/>
  </r>
  <r>
    <x v="3"/>
    <x v="86"/>
    <s v="1"/>
    <s v="01"/>
    <s v="15041RESIN041702021"/>
    <s v="21BL000F"/>
    <n v="7635"/>
    <n v="7635"/>
    <n v="7635"/>
    <n v="7635"/>
    <m/>
    <n v="0"/>
    <n v="0"/>
    <n v="0"/>
    <n v="492"/>
    <n v="0"/>
    <n v="0"/>
    <n v="0"/>
    <n v="0"/>
    <n v="0"/>
    <n v="492"/>
    <n v="2"/>
  </r>
  <r>
    <x v="3"/>
    <x v="86"/>
    <s v="1"/>
    <s v="01"/>
    <s v="15041RESIN041702021"/>
    <s v="21BL000F"/>
    <n v="7636"/>
    <n v="7636"/>
    <n v="7636"/>
    <n v="7636"/>
    <m/>
    <n v="0"/>
    <n v="0"/>
    <n v="0"/>
    <n v="76.5"/>
    <n v="0"/>
    <n v="0"/>
    <n v="0"/>
    <n v="0"/>
    <n v="0"/>
    <n v="76.5"/>
    <n v="2"/>
  </r>
  <r>
    <x v="3"/>
    <x v="86"/>
    <s v="1"/>
    <s v="01"/>
    <s v="15041RESIN041702021"/>
    <s v="21BL000F"/>
    <n v="7637"/>
    <n v="7637"/>
    <n v="7637"/>
    <n v="7637"/>
    <m/>
    <n v="0"/>
    <n v="0"/>
    <n v="0"/>
    <n v="571"/>
    <n v="0"/>
    <n v="0"/>
    <n v="0"/>
    <n v="0"/>
    <n v="0"/>
    <n v="571"/>
    <n v="2"/>
  </r>
  <r>
    <x v="3"/>
    <x v="86"/>
    <s v="1"/>
    <s v="01"/>
    <s v="15041RESIN041702021"/>
    <s v="21BL000F"/>
    <n v="7638"/>
    <n v="7638"/>
    <n v="7638"/>
    <n v="7638"/>
    <m/>
    <n v="0"/>
    <n v="0"/>
    <n v="0"/>
    <n v="27"/>
    <n v="0"/>
    <n v="0"/>
    <n v="0"/>
    <n v="0"/>
    <n v="0"/>
    <n v="27"/>
    <n v="2"/>
  </r>
  <r>
    <x v="3"/>
    <x v="86"/>
    <s v="1"/>
    <s v="01"/>
    <s v="15041RESIN041702021"/>
    <s v="21BL000F"/>
    <n v="7639"/>
    <n v="7639"/>
    <n v="7639"/>
    <n v="7639"/>
    <m/>
    <n v="0"/>
    <n v="0"/>
    <n v="0"/>
    <n v="298"/>
    <n v="0"/>
    <n v="0"/>
    <n v="0"/>
    <n v="0"/>
    <n v="0"/>
    <n v="298"/>
    <n v="2"/>
  </r>
  <r>
    <x v="3"/>
    <x v="86"/>
    <s v="1"/>
    <s v="01"/>
    <s v="15041RESIN041702021"/>
    <s v="21BL000F"/>
    <n v="7640"/>
    <n v="7640"/>
    <n v="7640"/>
    <n v="7640"/>
    <m/>
    <n v="0"/>
    <n v="0"/>
    <n v="0"/>
    <n v="254"/>
    <n v="0"/>
    <n v="0"/>
    <n v="0"/>
    <n v="0"/>
    <n v="0"/>
    <n v="254"/>
    <n v="2"/>
  </r>
  <r>
    <x v="3"/>
    <x v="87"/>
    <s v="1"/>
    <s v="01"/>
    <s v="15041RESIN041702021"/>
    <s v="21BL000F"/>
    <n v="7641"/>
    <n v="7641"/>
    <n v="7641"/>
    <n v="7641"/>
    <m/>
    <n v="0"/>
    <n v="0"/>
    <n v="0"/>
    <n v="480"/>
    <n v="0"/>
    <n v="0"/>
    <n v="0"/>
    <n v="0"/>
    <n v="0"/>
    <n v="480"/>
    <n v="2"/>
  </r>
  <r>
    <x v="3"/>
    <x v="87"/>
    <s v="1"/>
    <s v="01"/>
    <s v="15041RESIN041702021"/>
    <s v="21BL000F"/>
    <n v="7642"/>
    <n v="7642"/>
    <n v="7642"/>
    <n v="7642"/>
    <m/>
    <n v="0"/>
    <n v="0"/>
    <n v="0"/>
    <n v="133.80000000000001"/>
    <n v="0"/>
    <n v="0"/>
    <n v="0"/>
    <n v="0"/>
    <n v="0"/>
    <n v="133.80000000000001"/>
    <n v="2"/>
  </r>
  <r>
    <x v="3"/>
    <x v="87"/>
    <s v="1"/>
    <s v="01"/>
    <s v="15041RESIN041702021"/>
    <s v="21BL000F"/>
    <n v="7643"/>
    <n v="7643"/>
    <n v="7643"/>
    <n v="7643"/>
    <m/>
    <n v="0"/>
    <n v="0"/>
    <n v="0"/>
    <n v="23.1"/>
    <n v="0"/>
    <n v="0"/>
    <n v="0"/>
    <n v="0"/>
    <n v="0"/>
    <n v="23.1"/>
    <n v="2"/>
  </r>
  <r>
    <x v="3"/>
    <x v="87"/>
    <s v="1"/>
    <s v="01"/>
    <s v="15041RESIN041702021"/>
    <s v="21BL000F"/>
    <n v="7644"/>
    <n v="7644"/>
    <n v="7644"/>
    <n v="7644"/>
    <m/>
    <n v="0"/>
    <n v="0"/>
    <n v="0"/>
    <n v="504"/>
    <n v="0"/>
    <n v="0"/>
    <n v="0"/>
    <n v="0"/>
    <n v="0"/>
    <n v="504"/>
    <n v="2"/>
  </r>
  <r>
    <x v="3"/>
    <x v="87"/>
    <s v="1"/>
    <s v="01"/>
    <s v="15041RESIN041702021"/>
    <s v="21BL000F"/>
    <n v="7645"/>
    <n v="7645"/>
    <n v="7645"/>
    <n v="7645"/>
    <m/>
    <n v="0"/>
    <n v="0"/>
    <n v="0"/>
    <n v="470"/>
    <n v="0"/>
    <n v="0"/>
    <n v="0"/>
    <n v="0"/>
    <n v="0"/>
    <n v="470"/>
    <n v="2"/>
  </r>
  <r>
    <x v="3"/>
    <x v="87"/>
    <s v="1"/>
    <s v="01"/>
    <s v="15041RESIN041702021"/>
    <s v="21BL000F"/>
    <n v="7646"/>
    <n v="7646"/>
    <n v="7646"/>
    <n v="7646"/>
    <m/>
    <n v="0"/>
    <n v="0"/>
    <n v="0"/>
    <n v="472"/>
    <n v="0"/>
    <n v="0"/>
    <n v="0"/>
    <n v="0"/>
    <n v="0"/>
    <n v="472"/>
    <n v="2"/>
  </r>
  <r>
    <x v="3"/>
    <x v="87"/>
    <s v="1"/>
    <s v="01"/>
    <s v="15041RESIN041702021"/>
    <s v="21BL000F"/>
    <n v="7647"/>
    <n v="7647"/>
    <n v="7647"/>
    <n v="7647"/>
    <m/>
    <n v="0"/>
    <n v="0"/>
    <n v="0"/>
    <n v="450"/>
    <n v="0"/>
    <n v="0"/>
    <n v="0"/>
    <n v="0"/>
    <n v="0"/>
    <n v="450"/>
    <n v="2"/>
  </r>
  <r>
    <x v="3"/>
    <x v="87"/>
    <s v="1"/>
    <s v="01"/>
    <s v="15041RESIN041702021"/>
    <s v="21BL000F"/>
    <n v="7648"/>
    <n v="7648"/>
    <n v="7648"/>
    <n v="7648"/>
    <m/>
    <n v="0"/>
    <n v="0"/>
    <n v="0"/>
    <n v="103.25"/>
    <n v="0"/>
    <n v="0"/>
    <n v="0"/>
    <n v="0"/>
    <n v="0"/>
    <n v="103.25"/>
    <n v="2"/>
  </r>
  <r>
    <x v="3"/>
    <x v="87"/>
    <s v="1"/>
    <s v="01"/>
    <s v="15041RESIN041702021"/>
    <s v="21BL000F"/>
    <n v="7649"/>
    <n v="7649"/>
    <n v="7649"/>
    <n v="7649"/>
    <m/>
    <n v="0"/>
    <n v="0"/>
    <n v="0"/>
    <n v="411.5"/>
    <n v="0"/>
    <n v="0"/>
    <n v="0"/>
    <n v="0"/>
    <n v="0"/>
    <n v="411.5"/>
    <n v="2"/>
  </r>
  <r>
    <x v="3"/>
    <x v="87"/>
    <s v="1"/>
    <s v="01"/>
    <s v="15041RESIN041702021"/>
    <s v="21BL000F"/>
    <n v="7650"/>
    <n v="7650"/>
    <n v="7650"/>
    <n v="7650"/>
    <m/>
    <n v="0"/>
    <n v="0"/>
    <n v="0"/>
    <n v="390"/>
    <n v="0"/>
    <n v="0"/>
    <n v="0"/>
    <n v="0"/>
    <n v="0"/>
    <n v="390"/>
    <n v="2"/>
  </r>
  <r>
    <x v="3"/>
    <x v="88"/>
    <s v="1"/>
    <s v="01"/>
    <s v="15041RESIN041702021"/>
    <s v="21BL000F"/>
    <n v="7651"/>
    <n v="7651"/>
    <n v="7651"/>
    <n v="7651"/>
    <m/>
    <n v="0"/>
    <n v="0"/>
    <n v="0"/>
    <n v="543"/>
    <n v="0"/>
    <n v="0"/>
    <n v="0"/>
    <n v="0"/>
    <n v="0"/>
    <n v="543"/>
    <n v="2"/>
  </r>
  <r>
    <x v="3"/>
    <x v="88"/>
    <s v="1"/>
    <s v="01"/>
    <s v="15041RESIN041702021"/>
    <s v="21BL000F"/>
    <n v="7652"/>
    <n v="7652"/>
    <n v="7652"/>
    <n v="7652"/>
    <m/>
    <n v="0"/>
    <n v="0"/>
    <n v="0"/>
    <n v="482.5"/>
    <n v="0"/>
    <n v="0"/>
    <n v="0"/>
    <n v="0"/>
    <n v="0"/>
    <n v="482.5"/>
    <n v="2"/>
  </r>
  <r>
    <x v="3"/>
    <x v="88"/>
    <s v="1"/>
    <s v="01"/>
    <s v="15041RESIN041702021"/>
    <s v="21BL000F"/>
    <n v="7653"/>
    <n v="7653"/>
    <n v="7653"/>
    <n v="7653"/>
    <m/>
    <n v="0"/>
    <n v="0"/>
    <n v="0"/>
    <n v="516.79999999999995"/>
    <n v="0"/>
    <n v="0"/>
    <n v="0"/>
    <n v="0"/>
    <n v="0"/>
    <n v="516.79999999999995"/>
    <n v="2"/>
  </r>
  <r>
    <x v="3"/>
    <x v="88"/>
    <s v="1"/>
    <s v="01"/>
    <s v="15041RESIN041702021"/>
    <s v="21BL000F"/>
    <n v="7654"/>
    <n v="7654"/>
    <n v="7654"/>
    <n v="7654"/>
    <m/>
    <n v="0"/>
    <n v="0"/>
    <n v="0"/>
    <n v="17"/>
    <n v="0"/>
    <n v="0"/>
    <n v="0"/>
    <n v="0"/>
    <n v="0"/>
    <n v="17"/>
    <n v="2"/>
  </r>
  <r>
    <x v="3"/>
    <x v="88"/>
    <s v="1"/>
    <s v="01"/>
    <s v="15041RESIN041702021"/>
    <s v="21BL000F"/>
    <n v="7655"/>
    <n v="7655"/>
    <n v="7655"/>
    <n v="7655"/>
    <m/>
    <n v="0"/>
    <n v="0"/>
    <n v="0"/>
    <n v="319.25"/>
    <n v="0"/>
    <n v="0"/>
    <n v="0"/>
    <n v="0"/>
    <n v="0"/>
    <n v="319.25"/>
    <n v="2"/>
  </r>
  <r>
    <x v="3"/>
    <x v="88"/>
    <s v="1"/>
    <s v="01"/>
    <s v="15041RESIN041702021"/>
    <s v="21BL000F"/>
    <n v="7656"/>
    <n v="7656"/>
    <n v="7656"/>
    <n v="7656"/>
    <m/>
    <n v="0"/>
    <n v="0"/>
    <n v="0"/>
    <n v="13.4"/>
    <n v="0"/>
    <n v="0"/>
    <n v="0"/>
    <n v="0"/>
    <n v="0"/>
    <n v="13.4"/>
    <n v="2"/>
  </r>
  <r>
    <x v="3"/>
    <x v="88"/>
    <s v="1"/>
    <s v="01"/>
    <s v="15041RESIN041702021"/>
    <s v="21BL000F"/>
    <n v="7657"/>
    <n v="7657"/>
    <n v="7657"/>
    <n v="7657"/>
    <m/>
    <n v="0"/>
    <n v="0"/>
    <n v="0"/>
    <n v="70"/>
    <n v="0"/>
    <n v="0"/>
    <n v="0"/>
    <n v="0"/>
    <n v="0"/>
    <n v="70"/>
    <n v="2"/>
  </r>
  <r>
    <x v="3"/>
    <x v="88"/>
    <s v="1"/>
    <s v="01"/>
    <s v="15041RESIN041702021"/>
    <s v="21BL000F"/>
    <n v="7658"/>
    <n v="7658"/>
    <n v="7658"/>
    <n v="7658"/>
    <m/>
    <n v="0"/>
    <n v="0"/>
    <n v="0"/>
    <n v="408.5"/>
    <n v="0"/>
    <n v="0"/>
    <n v="0"/>
    <n v="0"/>
    <n v="0"/>
    <n v="408.5"/>
    <n v="2"/>
  </r>
  <r>
    <x v="3"/>
    <x v="88"/>
    <s v="1"/>
    <s v="01"/>
    <s v="15041RESIN041702021"/>
    <s v="21BL000F"/>
    <n v="7659"/>
    <n v="7659"/>
    <n v="7659"/>
    <n v="7659"/>
    <m/>
    <n v="0"/>
    <n v="0"/>
    <n v="0"/>
    <n v="302.5"/>
    <n v="0"/>
    <n v="0"/>
    <n v="0"/>
    <n v="0"/>
    <n v="0"/>
    <n v="302.5"/>
    <n v="2"/>
  </r>
  <r>
    <x v="3"/>
    <x v="88"/>
    <s v="1"/>
    <s v="01"/>
    <s v="15041RESIN041702021"/>
    <s v="21BL000F"/>
    <n v="7660"/>
    <n v="7660"/>
    <n v="7660"/>
    <n v="7660"/>
    <m/>
    <n v="0"/>
    <n v="0"/>
    <n v="0"/>
    <n v="28.75"/>
    <n v="0"/>
    <n v="0"/>
    <n v="0"/>
    <n v="0"/>
    <n v="0"/>
    <n v="28.75"/>
    <n v="2"/>
  </r>
  <r>
    <x v="3"/>
    <x v="88"/>
    <s v="1"/>
    <s v="01"/>
    <s v="15041RESIN041702021"/>
    <s v="21BL000F"/>
    <n v="7661"/>
    <n v="7661"/>
    <n v="7661"/>
    <n v="7661"/>
    <m/>
    <n v="0"/>
    <n v="0"/>
    <n v="0"/>
    <n v="50"/>
    <n v="0"/>
    <n v="0"/>
    <n v="0"/>
    <n v="0"/>
    <n v="0"/>
    <n v="50"/>
    <n v="2"/>
  </r>
  <r>
    <x v="3"/>
    <x v="88"/>
    <s v="1"/>
    <s v="01"/>
    <s v="15041RESIN041702021"/>
    <s v="21BL000F"/>
    <n v="7662"/>
    <n v="7662"/>
    <n v="7662"/>
    <n v="7662"/>
    <m/>
    <n v="0"/>
    <n v="0"/>
    <n v="0"/>
    <n v="18"/>
    <n v="0"/>
    <n v="0"/>
    <n v="0"/>
    <n v="0"/>
    <n v="0"/>
    <n v="18"/>
    <n v="2"/>
  </r>
  <r>
    <x v="3"/>
    <x v="88"/>
    <s v="1"/>
    <s v="01"/>
    <s v="15041RESIN041702021"/>
    <s v="21BL000F"/>
    <n v="7663"/>
    <n v="7663"/>
    <n v="7663"/>
    <n v="7663"/>
    <m/>
    <n v="0"/>
    <n v="0"/>
    <n v="0"/>
    <n v="482.4"/>
    <n v="0"/>
    <n v="0"/>
    <n v="0"/>
    <n v="0"/>
    <n v="0"/>
    <n v="482.4"/>
    <n v="2"/>
  </r>
  <r>
    <x v="3"/>
    <x v="89"/>
    <s v="1"/>
    <s v="01"/>
    <s v="15041RESIN041702021"/>
    <s v="21BL000F"/>
    <n v="7664"/>
    <n v="7664"/>
    <n v="7664"/>
    <n v="7664"/>
    <m/>
    <n v="0"/>
    <n v="0"/>
    <n v="0"/>
    <n v="470"/>
    <n v="0"/>
    <n v="0"/>
    <n v="0"/>
    <n v="0"/>
    <n v="0"/>
    <n v="470"/>
    <n v="2"/>
  </r>
  <r>
    <x v="3"/>
    <x v="89"/>
    <s v="1"/>
    <s v="01"/>
    <s v="15041RESIN041702021"/>
    <s v="21BL000F"/>
    <n v="7665"/>
    <n v="7665"/>
    <n v="7665"/>
    <n v="7665"/>
    <m/>
    <n v="0"/>
    <n v="0"/>
    <n v="0"/>
    <n v="509"/>
    <n v="0"/>
    <n v="0"/>
    <n v="0"/>
    <n v="0"/>
    <n v="0"/>
    <n v="509"/>
    <n v="2"/>
  </r>
  <r>
    <x v="3"/>
    <x v="89"/>
    <s v="1"/>
    <s v="01"/>
    <s v="15041RESIN041702021"/>
    <s v="21BL000F"/>
    <n v="7666"/>
    <n v="7666"/>
    <n v="7666"/>
    <n v="7666"/>
    <m/>
    <n v="0"/>
    <n v="0"/>
    <n v="0"/>
    <n v="24.75"/>
    <n v="0"/>
    <n v="0"/>
    <n v="0"/>
    <n v="0"/>
    <n v="0"/>
    <n v="24.75"/>
    <n v="2"/>
  </r>
  <r>
    <x v="3"/>
    <x v="89"/>
    <s v="1"/>
    <s v="01"/>
    <s v="15041RESIN041702021"/>
    <s v="21BL000F"/>
    <n v="7667"/>
    <n v="7667"/>
    <n v="7667"/>
    <n v="7667"/>
    <m/>
    <n v="0"/>
    <n v="0"/>
    <n v="0"/>
    <n v="569"/>
    <n v="0"/>
    <n v="0"/>
    <n v="0"/>
    <n v="0"/>
    <n v="0"/>
    <n v="569"/>
    <n v="2"/>
  </r>
  <r>
    <x v="3"/>
    <x v="89"/>
    <s v="1"/>
    <s v="01"/>
    <s v="15041RESIN041702021"/>
    <s v="21BL000F"/>
    <n v="7668"/>
    <n v="7668"/>
    <n v="7668"/>
    <n v="7668"/>
    <m/>
    <n v="0"/>
    <n v="0"/>
    <n v="0"/>
    <n v="510"/>
    <n v="0"/>
    <n v="0"/>
    <n v="0"/>
    <n v="0"/>
    <n v="0"/>
    <n v="510"/>
    <n v="2"/>
  </r>
  <r>
    <x v="3"/>
    <x v="89"/>
    <s v="1"/>
    <s v="01"/>
    <s v="15041RESIN041702021"/>
    <s v="21BL000F"/>
    <n v="7669"/>
    <n v="7669"/>
    <n v="7669"/>
    <n v="7669"/>
    <m/>
    <n v="0"/>
    <n v="0"/>
    <n v="0"/>
    <n v="0"/>
    <n v="0"/>
    <n v="0"/>
    <n v="0"/>
    <n v="0"/>
    <n v="0"/>
    <n v="0"/>
    <n v="2"/>
  </r>
  <r>
    <x v="3"/>
    <x v="89"/>
    <s v="1"/>
    <s v="01"/>
    <s v="15041RESIN041702021"/>
    <s v="21BL000F"/>
    <n v="7670"/>
    <n v="7670"/>
    <n v="7670"/>
    <n v="7670"/>
    <m/>
    <n v="0"/>
    <n v="0"/>
    <n v="0"/>
    <n v="658"/>
    <n v="0"/>
    <n v="0"/>
    <n v="0"/>
    <n v="0"/>
    <n v="0"/>
    <n v="658"/>
    <n v="2"/>
  </r>
  <r>
    <x v="3"/>
    <x v="89"/>
    <s v="1"/>
    <s v="01"/>
    <s v="15041RESIN041702021"/>
    <s v="21BL000F"/>
    <n v="7671"/>
    <n v="7671"/>
    <n v="7671"/>
    <n v="7671"/>
    <m/>
    <n v="0"/>
    <n v="0"/>
    <n v="0"/>
    <n v="564.48"/>
    <n v="0"/>
    <n v="0"/>
    <n v="0"/>
    <n v="0"/>
    <n v="0"/>
    <n v="564.48"/>
    <n v="2"/>
  </r>
  <r>
    <x v="3"/>
    <x v="89"/>
    <s v="1"/>
    <s v="01"/>
    <s v="15041RESIN041702021"/>
    <s v="21BL000F"/>
    <n v="7672"/>
    <n v="7672"/>
    <n v="7672"/>
    <n v="7672"/>
    <m/>
    <n v="0"/>
    <n v="0"/>
    <n v="0"/>
    <n v="19.95"/>
    <n v="0"/>
    <n v="0"/>
    <n v="0"/>
    <n v="0"/>
    <n v="0"/>
    <n v="19.95"/>
    <n v="2"/>
  </r>
  <r>
    <x v="3"/>
    <x v="89"/>
    <s v="1"/>
    <s v="01"/>
    <s v="15041RESIN041702021"/>
    <s v="21BL000F"/>
    <n v="7673"/>
    <n v="7673"/>
    <n v="7673"/>
    <n v="7673"/>
    <m/>
    <n v="0"/>
    <n v="0"/>
    <n v="0"/>
    <n v="890"/>
    <n v="0"/>
    <n v="0"/>
    <n v="0"/>
    <n v="0"/>
    <n v="0"/>
    <n v="890"/>
    <n v="2"/>
  </r>
  <r>
    <x v="3"/>
    <x v="90"/>
    <s v="1"/>
    <s v="01"/>
    <s v="15041RESIN041702021"/>
    <s v="21BL000F"/>
    <n v="7674"/>
    <n v="7674"/>
    <n v="7674"/>
    <n v="7674"/>
    <m/>
    <n v="0"/>
    <n v="0"/>
    <n v="0"/>
    <n v="548"/>
    <n v="0"/>
    <n v="0"/>
    <n v="0"/>
    <n v="0"/>
    <n v="0"/>
    <n v="548"/>
    <n v="2"/>
  </r>
  <r>
    <x v="3"/>
    <x v="90"/>
    <s v="1"/>
    <s v="01"/>
    <s v="15041RESIN041702021"/>
    <s v="21BL000F"/>
    <n v="7675"/>
    <n v="7675"/>
    <n v="7675"/>
    <n v="7675"/>
    <m/>
    <n v="0"/>
    <n v="0"/>
    <n v="0"/>
    <n v="217.6"/>
    <n v="0"/>
    <n v="0"/>
    <n v="0"/>
    <n v="0"/>
    <n v="0"/>
    <n v="217.6"/>
    <n v="2"/>
  </r>
  <r>
    <x v="3"/>
    <x v="90"/>
    <s v="1"/>
    <s v="01"/>
    <s v="15041RESIN041702021"/>
    <s v="21BL000F"/>
    <n v="7676"/>
    <n v="7676"/>
    <n v="7676"/>
    <n v="7676"/>
    <m/>
    <n v="0"/>
    <n v="0"/>
    <n v="0"/>
    <n v="513"/>
    <n v="0"/>
    <n v="0"/>
    <n v="0"/>
    <n v="0"/>
    <n v="0"/>
    <n v="513"/>
    <n v="2"/>
  </r>
  <r>
    <x v="3"/>
    <x v="90"/>
    <s v="1"/>
    <s v="01"/>
    <s v="15041RESIN041702021"/>
    <s v="21BL000F"/>
    <n v="7677"/>
    <n v="7677"/>
    <n v="7677"/>
    <n v="7677"/>
    <m/>
    <n v="0"/>
    <n v="0"/>
    <n v="0"/>
    <n v="489"/>
    <n v="0"/>
    <n v="0"/>
    <n v="0"/>
    <n v="0"/>
    <n v="0"/>
    <n v="489"/>
    <n v="2"/>
  </r>
  <r>
    <x v="3"/>
    <x v="90"/>
    <s v="1"/>
    <s v="01"/>
    <s v="15041RESIN041702021"/>
    <s v="21BL000F"/>
    <n v="7678"/>
    <n v="7678"/>
    <n v="7678"/>
    <n v="7678"/>
    <m/>
    <n v="0"/>
    <n v="0"/>
    <n v="0"/>
    <n v="72"/>
    <n v="0"/>
    <n v="0"/>
    <n v="0"/>
    <n v="0"/>
    <n v="0"/>
    <n v="72"/>
    <n v="2"/>
  </r>
  <r>
    <x v="3"/>
    <x v="90"/>
    <s v="1"/>
    <s v="01"/>
    <s v="15041RESIN041702021"/>
    <s v="21BL000F"/>
    <n v="7679"/>
    <n v="7679"/>
    <n v="7679"/>
    <n v="7679"/>
    <m/>
    <n v="0"/>
    <n v="0"/>
    <n v="0"/>
    <n v="548"/>
    <n v="0"/>
    <n v="0"/>
    <n v="0"/>
    <n v="0"/>
    <n v="0"/>
    <n v="548"/>
    <n v="2"/>
  </r>
  <r>
    <x v="3"/>
    <x v="90"/>
    <s v="1"/>
    <s v="01"/>
    <s v="15041RESIN041702021"/>
    <s v="21BL000F"/>
    <n v="7680"/>
    <n v="7680"/>
    <n v="7680"/>
    <n v="7680"/>
    <m/>
    <n v="0"/>
    <n v="0"/>
    <n v="0"/>
    <n v="45"/>
    <n v="0"/>
    <n v="0"/>
    <n v="0"/>
    <n v="0"/>
    <n v="0"/>
    <n v="45"/>
    <n v="2"/>
  </r>
  <r>
    <x v="3"/>
    <x v="90"/>
    <s v="1"/>
    <s v="01"/>
    <s v="15041RESIN041702021"/>
    <s v="21BL000F"/>
    <n v="7681"/>
    <n v="7681"/>
    <n v="7681"/>
    <n v="7681"/>
    <m/>
    <n v="0"/>
    <n v="0"/>
    <n v="0"/>
    <n v="411.75"/>
    <n v="0"/>
    <n v="0"/>
    <n v="0"/>
    <n v="0"/>
    <n v="0"/>
    <n v="411.75"/>
    <n v="2"/>
  </r>
  <r>
    <x v="3"/>
    <x v="90"/>
    <s v="1"/>
    <s v="01"/>
    <s v="15041RESIN041702021"/>
    <s v="21BL000F"/>
    <n v="7682"/>
    <n v="7682"/>
    <n v="7682"/>
    <n v="7682"/>
    <m/>
    <n v="0"/>
    <n v="0"/>
    <n v="0"/>
    <n v="57"/>
    <n v="0"/>
    <n v="0"/>
    <n v="0"/>
    <n v="0"/>
    <n v="0"/>
    <n v="57"/>
    <n v="2"/>
  </r>
  <r>
    <x v="3"/>
    <x v="90"/>
    <s v="1"/>
    <s v="01"/>
    <s v="15041RESIN041702021"/>
    <s v="21BL000F"/>
    <n v="7683"/>
    <n v="7683"/>
    <n v="7683"/>
    <n v="7683"/>
    <m/>
    <n v="0"/>
    <n v="0"/>
    <n v="0"/>
    <n v="15"/>
    <n v="0"/>
    <n v="0"/>
    <n v="0"/>
    <n v="0"/>
    <n v="0"/>
    <n v="15"/>
    <n v="2"/>
  </r>
  <r>
    <x v="3"/>
    <x v="90"/>
    <s v="1"/>
    <s v="01"/>
    <s v="15041RESIN041702021"/>
    <s v="21BL000F"/>
    <n v="7684"/>
    <n v="7684"/>
    <n v="7684"/>
    <n v="7684"/>
    <m/>
    <n v="0"/>
    <n v="0"/>
    <n v="0"/>
    <n v="115.5"/>
    <n v="0"/>
    <n v="0"/>
    <n v="0"/>
    <n v="0"/>
    <n v="0"/>
    <n v="115.5"/>
    <n v="2"/>
  </r>
  <r>
    <x v="3"/>
    <x v="90"/>
    <s v="1"/>
    <s v="01"/>
    <s v="15041RESIN041702021"/>
    <s v="21BL000F"/>
    <n v="7685"/>
    <n v="7685"/>
    <n v="7685"/>
    <n v="7685"/>
    <m/>
    <n v="0"/>
    <n v="0"/>
    <n v="0"/>
    <n v="19.5"/>
    <n v="0"/>
    <n v="0"/>
    <n v="0"/>
    <n v="0"/>
    <n v="0"/>
    <n v="19.5"/>
    <n v="2"/>
  </r>
  <r>
    <x v="3"/>
    <x v="90"/>
    <s v="1"/>
    <s v="01"/>
    <s v="15041RESIN041702021"/>
    <s v="21BL000F"/>
    <n v="7686"/>
    <n v="7686"/>
    <n v="7686"/>
    <n v="7686"/>
    <m/>
    <n v="0"/>
    <n v="0"/>
    <n v="0"/>
    <n v="110"/>
    <n v="0"/>
    <n v="0"/>
    <n v="0"/>
    <n v="0"/>
    <n v="0"/>
    <n v="110"/>
    <n v="2"/>
  </r>
  <r>
    <x v="3"/>
    <x v="90"/>
    <s v="1"/>
    <s v="01"/>
    <s v="15041RESIN041702021"/>
    <s v="21BL000F"/>
    <n v="7687"/>
    <n v="7687"/>
    <n v="7687"/>
    <n v="7687"/>
    <m/>
    <n v="0"/>
    <n v="0"/>
    <n v="0"/>
    <n v="12"/>
    <n v="0"/>
    <n v="0"/>
    <n v="0"/>
    <n v="0"/>
    <n v="0"/>
    <n v="12"/>
    <n v="2"/>
  </r>
  <r>
    <x v="3"/>
    <x v="90"/>
    <s v="1"/>
    <s v="01"/>
    <s v="15041RESIN041702021"/>
    <s v="21BL000F"/>
    <n v="7688"/>
    <n v="7688"/>
    <n v="7688"/>
    <n v="7688"/>
    <m/>
    <n v="0"/>
    <n v="0"/>
    <n v="0"/>
    <n v="9.6"/>
    <n v="0"/>
    <n v="0"/>
    <n v="0"/>
    <n v="0"/>
    <n v="0"/>
    <n v="9.6"/>
    <n v="2"/>
  </r>
  <r>
    <x v="3"/>
    <x v="90"/>
    <s v="1"/>
    <s v="01"/>
    <s v="15041RESIN041702021"/>
    <s v="21BL000F"/>
    <n v="7689"/>
    <n v="7689"/>
    <n v="7689"/>
    <n v="7689"/>
    <m/>
    <n v="0"/>
    <n v="0"/>
    <n v="0"/>
    <n v="13.75"/>
    <n v="0"/>
    <n v="0"/>
    <n v="0"/>
    <n v="0"/>
    <n v="0"/>
    <n v="13.75"/>
    <n v="2"/>
  </r>
  <r>
    <x v="3"/>
    <x v="91"/>
    <s v="1"/>
    <s v="01"/>
    <s v="15041RESIN041702021"/>
    <s v="21BL000F"/>
    <n v="7690"/>
    <n v="7690"/>
    <n v="7690"/>
    <n v="7690"/>
    <m/>
    <n v="0"/>
    <n v="0"/>
    <n v="0"/>
    <n v="580"/>
    <n v="0"/>
    <n v="0"/>
    <n v="0"/>
    <n v="0"/>
    <n v="0"/>
    <n v="580"/>
    <n v="2"/>
  </r>
  <r>
    <x v="3"/>
    <x v="91"/>
    <s v="1"/>
    <s v="01"/>
    <s v="15041RESIN041702021"/>
    <s v="21BL000F"/>
    <n v="7691"/>
    <n v="7691"/>
    <n v="7691"/>
    <n v="7691"/>
    <m/>
    <n v="0"/>
    <n v="0"/>
    <n v="0"/>
    <n v="134"/>
    <n v="0"/>
    <n v="0"/>
    <n v="0"/>
    <n v="0"/>
    <n v="0"/>
    <n v="134"/>
    <n v="2"/>
  </r>
  <r>
    <x v="3"/>
    <x v="91"/>
    <s v="1"/>
    <s v="01"/>
    <s v="15041RESIN041702021"/>
    <s v="21BL000F"/>
    <n v="7692"/>
    <n v="7692"/>
    <n v="7692"/>
    <n v="7692"/>
    <m/>
    <n v="0"/>
    <n v="0"/>
    <n v="0"/>
    <n v="137.5"/>
    <n v="0"/>
    <n v="0"/>
    <n v="0"/>
    <n v="0"/>
    <n v="0"/>
    <n v="137.5"/>
    <n v="2"/>
  </r>
  <r>
    <x v="3"/>
    <x v="91"/>
    <s v="1"/>
    <s v="01"/>
    <s v="15041RESIN041702021"/>
    <s v="21BL000F"/>
    <n v="7693"/>
    <n v="7693"/>
    <n v="7693"/>
    <n v="7693"/>
    <m/>
    <n v="0"/>
    <n v="0"/>
    <n v="0"/>
    <n v="103.1"/>
    <n v="0"/>
    <n v="0"/>
    <n v="0"/>
    <n v="0"/>
    <n v="0"/>
    <n v="103.1"/>
    <n v="2"/>
  </r>
  <r>
    <x v="3"/>
    <x v="91"/>
    <s v="1"/>
    <s v="01"/>
    <s v="15041RESIN041702021"/>
    <s v="21BL000F"/>
    <n v="7694"/>
    <n v="7694"/>
    <n v="7694"/>
    <n v="7694"/>
    <m/>
    <n v="0"/>
    <n v="0"/>
    <n v="0"/>
    <n v="546"/>
    <n v="0"/>
    <n v="0"/>
    <n v="0"/>
    <n v="0"/>
    <n v="0"/>
    <n v="546"/>
    <n v="2"/>
  </r>
  <r>
    <x v="3"/>
    <x v="91"/>
    <s v="1"/>
    <s v="01"/>
    <s v="15041RESIN041702021"/>
    <s v="21BL000F"/>
    <n v="7695"/>
    <n v="7695"/>
    <n v="7695"/>
    <n v="7695"/>
    <m/>
    <n v="0"/>
    <n v="0"/>
    <n v="0"/>
    <n v="593"/>
    <n v="0"/>
    <n v="0"/>
    <n v="0"/>
    <n v="0"/>
    <n v="0"/>
    <n v="593"/>
    <n v="2"/>
  </r>
  <r>
    <x v="3"/>
    <x v="91"/>
    <s v="1"/>
    <s v="01"/>
    <s v="15041RESIN041702021"/>
    <s v="21BL000F"/>
    <n v="7696"/>
    <n v="7696"/>
    <n v="7696"/>
    <n v="7696"/>
    <m/>
    <n v="0"/>
    <n v="0"/>
    <n v="0"/>
    <n v="240"/>
    <n v="0"/>
    <n v="0"/>
    <n v="0"/>
    <n v="0"/>
    <n v="0"/>
    <n v="240"/>
    <n v="2"/>
  </r>
  <r>
    <x v="3"/>
    <x v="91"/>
    <s v="1"/>
    <s v="01"/>
    <s v="15041RESIN041702021"/>
    <s v="21BL000F"/>
    <n v="7697"/>
    <n v="7697"/>
    <n v="7697"/>
    <n v="7697"/>
    <m/>
    <n v="0"/>
    <n v="0"/>
    <n v="0"/>
    <n v="15"/>
    <n v="0"/>
    <n v="0"/>
    <n v="0"/>
    <n v="0"/>
    <n v="0"/>
    <n v="15"/>
    <n v="2"/>
  </r>
  <r>
    <x v="3"/>
    <x v="91"/>
    <s v="1"/>
    <s v="01"/>
    <s v="15041RESIN041702021"/>
    <s v="21BL000F"/>
    <n v="7698"/>
    <n v="7698"/>
    <n v="7698"/>
    <n v="7698"/>
    <m/>
    <n v="0"/>
    <n v="0"/>
    <n v="0"/>
    <n v="508"/>
    <n v="0"/>
    <n v="0"/>
    <n v="0"/>
    <n v="0"/>
    <n v="0"/>
    <n v="508"/>
    <n v="2"/>
  </r>
  <r>
    <x v="3"/>
    <x v="91"/>
    <s v="1"/>
    <s v="01"/>
    <s v="15041RESIN041702021"/>
    <s v="21BL000F"/>
    <n v="7699"/>
    <n v="7699"/>
    <n v="7699"/>
    <n v="7699"/>
    <m/>
    <n v="0"/>
    <n v="0"/>
    <n v="0"/>
    <n v="45"/>
    <n v="0"/>
    <n v="0"/>
    <n v="0"/>
    <n v="0"/>
    <n v="0"/>
    <n v="45"/>
    <n v="2"/>
  </r>
  <r>
    <x v="3"/>
    <x v="91"/>
    <s v="1"/>
    <s v="01"/>
    <s v="15041RESIN041702021"/>
    <s v="21BL000F"/>
    <n v="7700"/>
    <n v="7700"/>
    <n v="7700"/>
    <n v="7700"/>
    <m/>
    <n v="0"/>
    <n v="0"/>
    <n v="0"/>
    <n v="944.5"/>
    <n v="0"/>
    <n v="0"/>
    <n v="0"/>
    <n v="0"/>
    <n v="0"/>
    <n v="944.5"/>
    <n v="2"/>
  </r>
  <r>
    <x v="3"/>
    <x v="91"/>
    <s v="1"/>
    <s v="01"/>
    <s v="15041RESIN041702021"/>
    <s v="21BL000F"/>
    <n v="7701"/>
    <n v="7701"/>
    <n v="7701"/>
    <n v="7701"/>
    <m/>
    <n v="0"/>
    <n v="0"/>
    <n v="0"/>
    <n v="965"/>
    <n v="0"/>
    <n v="0"/>
    <n v="0"/>
    <n v="0"/>
    <n v="0"/>
    <n v="965"/>
    <n v="2"/>
  </r>
  <r>
    <x v="3"/>
    <x v="91"/>
    <s v="1"/>
    <s v="01"/>
    <s v="15041RESIN041702021"/>
    <s v="21BL000F"/>
    <n v="7702"/>
    <n v="7702"/>
    <n v="7702"/>
    <n v="7702"/>
    <m/>
    <n v="0"/>
    <n v="0"/>
    <n v="0"/>
    <n v="134"/>
    <n v="0"/>
    <n v="0"/>
    <n v="0"/>
    <n v="0"/>
    <n v="0"/>
    <n v="134"/>
    <n v="2"/>
  </r>
  <r>
    <x v="3"/>
    <x v="91"/>
    <s v="1"/>
    <s v="01"/>
    <s v="15041RESIN041702021"/>
    <s v="21BL000F"/>
    <n v="7703"/>
    <n v="7703"/>
    <n v="7703"/>
    <n v="7703"/>
    <m/>
    <n v="0"/>
    <n v="0"/>
    <n v="0"/>
    <n v="166"/>
    <n v="0"/>
    <n v="0"/>
    <n v="0"/>
    <n v="0"/>
    <n v="0"/>
    <n v="166"/>
    <n v="2"/>
  </r>
  <r>
    <x v="3"/>
    <x v="91"/>
    <s v="1"/>
    <s v="01"/>
    <s v="15041RESIN041702021"/>
    <s v="21BL000F"/>
    <n v="7704"/>
    <n v="7704"/>
    <n v="7704"/>
    <n v="7704"/>
    <m/>
    <n v="0"/>
    <n v="0"/>
    <n v="0"/>
    <n v="25.3"/>
    <n v="0"/>
    <n v="0"/>
    <n v="0"/>
    <n v="0"/>
    <n v="0"/>
    <n v="25.3"/>
    <n v="2"/>
  </r>
  <r>
    <x v="3"/>
    <x v="91"/>
    <s v="1"/>
    <s v="01"/>
    <s v="15041RESIN041702021"/>
    <s v="21BL000F"/>
    <n v="7705"/>
    <n v="7705"/>
    <n v="7705"/>
    <n v="7705"/>
    <m/>
    <n v="0"/>
    <n v="0"/>
    <n v="0"/>
    <n v="60"/>
    <n v="0"/>
    <n v="0"/>
    <n v="0"/>
    <n v="0"/>
    <n v="0"/>
    <n v="60"/>
    <n v="2"/>
  </r>
  <r>
    <x v="3"/>
    <x v="91"/>
    <s v="1"/>
    <s v="01"/>
    <s v="15041RESIN041702021"/>
    <s v="21BL000F"/>
    <n v="7706"/>
    <n v="7706"/>
    <n v="7706"/>
    <n v="7706"/>
    <m/>
    <n v="0"/>
    <n v="0"/>
    <n v="0"/>
    <n v="9"/>
    <n v="0"/>
    <n v="0"/>
    <n v="0"/>
    <n v="0"/>
    <n v="0"/>
    <n v="9"/>
    <n v="2"/>
  </r>
  <r>
    <x v="3"/>
    <x v="91"/>
    <s v="1"/>
    <s v="01"/>
    <s v="15041RESIN041702021"/>
    <s v="21BL000F"/>
    <n v="7707"/>
    <n v="7707"/>
    <n v="7707"/>
    <n v="7707"/>
    <m/>
    <n v="0"/>
    <n v="0"/>
    <n v="0"/>
    <n v="132"/>
    <n v="0"/>
    <n v="0"/>
    <n v="0"/>
    <n v="0"/>
    <n v="0"/>
    <n v="132"/>
    <n v="2"/>
  </r>
  <r>
    <x v="3"/>
    <x v="91"/>
    <s v="1"/>
    <s v="01"/>
    <s v="15041RESIN041702021"/>
    <s v="21BL000F"/>
    <n v="7708"/>
    <n v="7708"/>
    <n v="7708"/>
    <n v="7708"/>
    <m/>
    <n v="0"/>
    <n v="0"/>
    <n v="0"/>
    <n v="601"/>
    <n v="0"/>
    <n v="0"/>
    <n v="0"/>
    <n v="0"/>
    <n v="0"/>
    <n v="601"/>
    <n v="2"/>
  </r>
  <r>
    <x v="3"/>
    <x v="91"/>
    <s v="1"/>
    <s v="01"/>
    <s v="15041RESIN041702021"/>
    <s v="21BL000F"/>
    <n v="7709"/>
    <n v="7709"/>
    <n v="7709"/>
    <n v="7709"/>
    <m/>
    <n v="0"/>
    <n v="0"/>
    <n v="0"/>
    <n v="33.75"/>
    <n v="0"/>
    <n v="0"/>
    <n v="0"/>
    <n v="0"/>
    <n v="0"/>
    <n v="33.75"/>
    <n v="2"/>
  </r>
  <r>
    <x v="3"/>
    <x v="91"/>
    <s v="1"/>
    <s v="01"/>
    <s v="15041RESIN041702021"/>
    <s v="21BL000F"/>
    <n v="7710"/>
    <n v="7710"/>
    <n v="7710"/>
    <n v="7710"/>
    <m/>
    <n v="0"/>
    <n v="0"/>
    <n v="0"/>
    <n v="75"/>
    <n v="0"/>
    <n v="0"/>
    <n v="0"/>
    <n v="0"/>
    <n v="0"/>
    <n v="75"/>
    <n v="2"/>
  </r>
  <r>
    <x v="3"/>
    <x v="91"/>
    <s v="1"/>
    <s v="01"/>
    <s v="15041RESIN041702021"/>
    <s v="21BL000F"/>
    <n v="7711"/>
    <n v="7711"/>
    <n v="7711"/>
    <n v="7711"/>
    <m/>
    <n v="0"/>
    <n v="0"/>
    <n v="0"/>
    <n v="132"/>
    <n v="0"/>
    <n v="0"/>
    <n v="0"/>
    <n v="0"/>
    <n v="0"/>
    <n v="132"/>
    <n v="2"/>
  </r>
  <r>
    <x v="3"/>
    <x v="92"/>
    <s v="1"/>
    <s v="01"/>
    <s v="15041RESIN041702021"/>
    <s v="21BL000F"/>
    <n v="7712"/>
    <n v="7712"/>
    <n v="7712"/>
    <n v="7712"/>
    <m/>
    <n v="0"/>
    <n v="0"/>
    <n v="0"/>
    <n v="471.5"/>
    <n v="0"/>
    <n v="0"/>
    <n v="0"/>
    <n v="0"/>
    <n v="0"/>
    <n v="471.5"/>
    <n v="2"/>
  </r>
  <r>
    <x v="3"/>
    <x v="92"/>
    <s v="1"/>
    <s v="01"/>
    <s v="15041RESIN041702021"/>
    <s v="21BL000F"/>
    <n v="7713"/>
    <n v="7713"/>
    <n v="7713"/>
    <n v="7713"/>
    <m/>
    <n v="0"/>
    <n v="0"/>
    <n v="0"/>
    <n v="580"/>
    <n v="0"/>
    <n v="0"/>
    <n v="0"/>
    <n v="0"/>
    <n v="0"/>
    <n v="580"/>
    <n v="2"/>
  </r>
  <r>
    <x v="3"/>
    <x v="92"/>
    <s v="1"/>
    <s v="01"/>
    <s v="15041RESIN041702021"/>
    <s v="21BL000F"/>
    <n v="7714"/>
    <n v="7714"/>
    <n v="7714"/>
    <n v="7714"/>
    <m/>
    <n v="0"/>
    <n v="0"/>
    <n v="0"/>
    <n v="6"/>
    <n v="0"/>
    <n v="0"/>
    <n v="0"/>
    <n v="0"/>
    <n v="0"/>
    <n v="6"/>
    <n v="2"/>
  </r>
  <r>
    <x v="3"/>
    <x v="92"/>
    <s v="1"/>
    <s v="01"/>
    <s v="15041RESIN041702021"/>
    <s v="21BL000F"/>
    <n v="7715"/>
    <n v="7715"/>
    <n v="7715"/>
    <n v="7715"/>
    <m/>
    <n v="0"/>
    <n v="0"/>
    <n v="0"/>
    <n v="180"/>
    <n v="0"/>
    <n v="0"/>
    <n v="0"/>
    <n v="0"/>
    <n v="0"/>
    <n v="180"/>
    <n v="2"/>
  </r>
  <r>
    <x v="3"/>
    <x v="92"/>
    <s v="1"/>
    <s v="01"/>
    <s v="15041RESIN041702021"/>
    <s v="21BL000F"/>
    <n v="7716"/>
    <n v="7716"/>
    <n v="7716"/>
    <n v="7716"/>
    <m/>
    <n v="0"/>
    <n v="0"/>
    <n v="0"/>
    <n v="609"/>
    <n v="0"/>
    <n v="0"/>
    <n v="0"/>
    <n v="0"/>
    <n v="0"/>
    <n v="609"/>
    <n v="2"/>
  </r>
  <r>
    <x v="3"/>
    <x v="92"/>
    <s v="1"/>
    <s v="01"/>
    <s v="15041RESIN041702021"/>
    <s v="21BL000F"/>
    <n v="7717"/>
    <n v="7717"/>
    <n v="7717"/>
    <n v="7717"/>
    <m/>
    <n v="0"/>
    <n v="0"/>
    <n v="0"/>
    <n v="597.5"/>
    <n v="0"/>
    <n v="0"/>
    <n v="0"/>
    <n v="0"/>
    <n v="0"/>
    <n v="597.5"/>
    <n v="2"/>
  </r>
  <r>
    <x v="3"/>
    <x v="92"/>
    <s v="1"/>
    <s v="01"/>
    <s v="15041RESIN041702021"/>
    <s v="21BL000F"/>
    <n v="7718"/>
    <n v="7718"/>
    <n v="7718"/>
    <n v="7718"/>
    <m/>
    <n v="0"/>
    <n v="0"/>
    <n v="0"/>
    <n v="634.5"/>
    <n v="0"/>
    <n v="0"/>
    <n v="0"/>
    <n v="0"/>
    <n v="0"/>
    <n v="634.5"/>
    <n v="2"/>
  </r>
  <r>
    <x v="3"/>
    <x v="92"/>
    <s v="1"/>
    <s v="01"/>
    <s v="15041RESIN041702021"/>
    <s v="21BL000F"/>
    <n v="7719"/>
    <n v="7719"/>
    <n v="7719"/>
    <n v="7719"/>
    <m/>
    <n v="0"/>
    <n v="0"/>
    <n v="0"/>
    <n v="58.5"/>
    <n v="0"/>
    <n v="0"/>
    <n v="0"/>
    <n v="0"/>
    <n v="0"/>
    <n v="58.5"/>
    <n v="2"/>
  </r>
  <r>
    <x v="3"/>
    <x v="92"/>
    <s v="1"/>
    <s v="01"/>
    <s v="15041RESIN041702021"/>
    <s v="21BL000F"/>
    <n v="7720"/>
    <n v="7720"/>
    <n v="7720"/>
    <n v="7720"/>
    <m/>
    <n v="0"/>
    <n v="0"/>
    <n v="0"/>
    <n v="1277"/>
    <n v="0"/>
    <n v="0"/>
    <n v="0"/>
    <n v="0"/>
    <n v="0"/>
    <n v="1277"/>
    <n v="2"/>
  </r>
  <r>
    <x v="3"/>
    <x v="92"/>
    <s v="1"/>
    <s v="01"/>
    <s v="15041RESIN041702021"/>
    <s v="21BL000F"/>
    <n v="7721"/>
    <n v="7721"/>
    <n v="7721"/>
    <n v="7721"/>
    <m/>
    <n v="0"/>
    <n v="0"/>
    <n v="0"/>
    <n v="613"/>
    <n v="0"/>
    <n v="0"/>
    <n v="0"/>
    <n v="0"/>
    <n v="0"/>
    <n v="613"/>
    <n v="2"/>
  </r>
  <r>
    <x v="3"/>
    <x v="92"/>
    <s v="1"/>
    <s v="01"/>
    <s v="15041RESIN041702021"/>
    <s v="21BL000F"/>
    <n v="7722"/>
    <n v="7722"/>
    <n v="7722"/>
    <n v="7722"/>
    <m/>
    <n v="0"/>
    <n v="0"/>
    <n v="0"/>
    <n v="10.5"/>
    <n v="0"/>
    <n v="0"/>
    <n v="0"/>
    <n v="0"/>
    <n v="0"/>
    <n v="10.5"/>
    <n v="2"/>
  </r>
  <r>
    <x v="3"/>
    <x v="92"/>
    <s v="1"/>
    <s v="01"/>
    <s v="15041RESIN041702021"/>
    <s v="21BL000F"/>
    <n v="7723"/>
    <n v="7723"/>
    <n v="7723"/>
    <n v="7723"/>
    <m/>
    <n v="0"/>
    <n v="0"/>
    <n v="0"/>
    <n v="22"/>
    <n v="0"/>
    <n v="0"/>
    <n v="0"/>
    <n v="0"/>
    <n v="0"/>
    <n v="22"/>
    <n v="2"/>
  </r>
  <r>
    <x v="3"/>
    <x v="92"/>
    <s v="1"/>
    <s v="01"/>
    <s v="15041RESIN041702021"/>
    <s v="21BL000F"/>
    <n v="7724"/>
    <n v="7724"/>
    <n v="7724"/>
    <n v="7724"/>
    <m/>
    <n v="0"/>
    <n v="0"/>
    <n v="0"/>
    <n v="16"/>
    <n v="0"/>
    <n v="0"/>
    <n v="0"/>
    <n v="0"/>
    <n v="0"/>
    <n v="16"/>
    <n v="2"/>
  </r>
  <r>
    <x v="3"/>
    <x v="92"/>
    <s v="1"/>
    <s v="01"/>
    <s v="15041RESIN041702021"/>
    <s v="21BL000F"/>
    <n v="7725"/>
    <n v="7725"/>
    <n v="7725"/>
    <n v="7725"/>
    <m/>
    <n v="0"/>
    <n v="0"/>
    <n v="0"/>
    <n v="45"/>
    <n v="0"/>
    <n v="0"/>
    <n v="0"/>
    <n v="0"/>
    <n v="0"/>
    <n v="45"/>
    <n v="2"/>
  </r>
  <r>
    <x v="3"/>
    <x v="92"/>
    <s v="1"/>
    <s v="01"/>
    <s v="15041RESIN041702021"/>
    <s v="21BL000F"/>
    <n v="7726"/>
    <n v="7726"/>
    <n v="7726"/>
    <n v="7726"/>
    <m/>
    <n v="0"/>
    <n v="0"/>
    <n v="0"/>
    <n v="9"/>
    <n v="0"/>
    <n v="0"/>
    <n v="0"/>
    <n v="0"/>
    <n v="0"/>
    <n v="9"/>
    <n v="2"/>
  </r>
  <r>
    <x v="3"/>
    <x v="92"/>
    <s v="1"/>
    <s v="01"/>
    <s v="15041RESIN041702021"/>
    <s v="21BL000F"/>
    <n v="7727"/>
    <n v="7727"/>
    <n v="7727"/>
    <n v="7727"/>
    <m/>
    <n v="0"/>
    <n v="0"/>
    <n v="0"/>
    <n v="0"/>
    <n v="0"/>
    <n v="0"/>
    <n v="0"/>
    <n v="0"/>
    <n v="0"/>
    <n v="0"/>
    <n v="2"/>
  </r>
  <r>
    <x v="3"/>
    <x v="92"/>
    <s v="1"/>
    <s v="01"/>
    <s v="15041RESIN041702021"/>
    <s v="21BL000F"/>
    <n v="7728"/>
    <n v="7728"/>
    <n v="7728"/>
    <n v="7728"/>
    <m/>
    <n v="0"/>
    <n v="0"/>
    <n v="0"/>
    <n v="761"/>
    <n v="0"/>
    <n v="0"/>
    <n v="0"/>
    <n v="0"/>
    <n v="0"/>
    <n v="761"/>
    <n v="2"/>
  </r>
  <r>
    <x v="3"/>
    <x v="92"/>
    <s v="1"/>
    <s v="01"/>
    <s v="15041RESIN041702021"/>
    <s v="21BL000F"/>
    <n v="7729"/>
    <n v="7729"/>
    <n v="7729"/>
    <n v="7729"/>
    <m/>
    <n v="0"/>
    <n v="0"/>
    <n v="0"/>
    <n v="119"/>
    <n v="0"/>
    <n v="0"/>
    <n v="0"/>
    <n v="0"/>
    <n v="0"/>
    <n v="119"/>
    <n v="2"/>
  </r>
  <r>
    <x v="3"/>
    <x v="92"/>
    <s v="1"/>
    <s v="01"/>
    <s v="15041RESIN041702021"/>
    <s v="21BL000F"/>
    <n v="7730"/>
    <n v="7730"/>
    <n v="7730"/>
    <n v="7730"/>
    <m/>
    <n v="0"/>
    <n v="0"/>
    <n v="0"/>
    <n v="24.8"/>
    <n v="0"/>
    <n v="0"/>
    <n v="0"/>
    <n v="0"/>
    <n v="0"/>
    <n v="24.8"/>
    <n v="2"/>
  </r>
  <r>
    <x v="3"/>
    <x v="92"/>
    <s v="1"/>
    <s v="01"/>
    <s v="15041RESIN041702021"/>
    <s v="21BL000F"/>
    <n v="7731"/>
    <n v="7731"/>
    <n v="7731"/>
    <n v="7731"/>
    <m/>
    <n v="0"/>
    <n v="0"/>
    <n v="0"/>
    <n v="450"/>
    <n v="0"/>
    <n v="0"/>
    <n v="0"/>
    <n v="0"/>
    <n v="0"/>
    <n v="450"/>
    <n v="2"/>
  </r>
  <r>
    <x v="3"/>
    <x v="92"/>
    <s v="1"/>
    <s v="01"/>
    <s v="15041RESIN041702021"/>
    <s v="21BL000F"/>
    <n v="7732"/>
    <n v="7732"/>
    <n v="7732"/>
    <n v="7732"/>
    <m/>
    <n v="0"/>
    <n v="0"/>
    <n v="0"/>
    <n v="980"/>
    <n v="0"/>
    <n v="0"/>
    <n v="0"/>
    <n v="0"/>
    <n v="0"/>
    <n v="980"/>
    <n v="2"/>
  </r>
  <r>
    <x v="3"/>
    <x v="92"/>
    <s v="1"/>
    <s v="01"/>
    <s v="15041RESIN041702021"/>
    <s v="21BL000F"/>
    <n v="7733"/>
    <n v="7733"/>
    <n v="7733"/>
    <n v="7733"/>
    <m/>
    <n v="0"/>
    <n v="0"/>
    <n v="0"/>
    <n v="22"/>
    <n v="0"/>
    <n v="0"/>
    <n v="0"/>
    <n v="0"/>
    <n v="0"/>
    <n v="22"/>
    <n v="2"/>
  </r>
  <r>
    <x v="3"/>
    <x v="92"/>
    <s v="1"/>
    <s v="01"/>
    <s v="15041RESIN041702021"/>
    <s v="21BL000F"/>
    <n v="7734"/>
    <n v="7734"/>
    <n v="7734"/>
    <n v="7734"/>
    <m/>
    <n v="0"/>
    <n v="0"/>
    <n v="0"/>
    <n v="2.2999999999999998"/>
    <n v="0"/>
    <n v="0"/>
    <n v="0"/>
    <n v="0"/>
    <n v="0"/>
    <n v="2.2999999999999998"/>
    <n v="2"/>
  </r>
  <r>
    <x v="3"/>
    <x v="93"/>
    <s v="1"/>
    <s v="01"/>
    <s v="15041RESIN041702021"/>
    <s v="21BL000F"/>
    <n v="7735"/>
    <n v="7735"/>
    <n v="7735"/>
    <n v="7735"/>
    <m/>
    <n v="0"/>
    <n v="0"/>
    <n v="0"/>
    <n v="644"/>
    <n v="0"/>
    <n v="0"/>
    <n v="0"/>
    <n v="0"/>
    <n v="0"/>
    <n v="644"/>
    <n v="2"/>
  </r>
  <r>
    <x v="3"/>
    <x v="93"/>
    <s v="1"/>
    <s v="01"/>
    <s v="15041RESIN041702021"/>
    <s v="21BL000F"/>
    <n v="7736"/>
    <n v="7736"/>
    <n v="7736"/>
    <n v="7736"/>
    <m/>
    <n v="0"/>
    <n v="0"/>
    <n v="0"/>
    <n v="111.5"/>
    <n v="0"/>
    <n v="0"/>
    <n v="0"/>
    <n v="0"/>
    <n v="0"/>
    <n v="111.5"/>
    <n v="2"/>
  </r>
  <r>
    <x v="3"/>
    <x v="93"/>
    <s v="1"/>
    <s v="01"/>
    <s v="15041RESIN041702021"/>
    <s v="21BL000F"/>
    <n v="7737"/>
    <n v="7737"/>
    <n v="7737"/>
    <n v="7737"/>
    <m/>
    <n v="0"/>
    <n v="0"/>
    <n v="0"/>
    <n v="504"/>
    <n v="0"/>
    <n v="0"/>
    <n v="0"/>
    <n v="0"/>
    <n v="0"/>
    <n v="504"/>
    <n v="2"/>
  </r>
  <r>
    <x v="3"/>
    <x v="93"/>
    <s v="1"/>
    <s v="01"/>
    <s v="15041RESIN041702021"/>
    <s v="21BL000F"/>
    <n v="7738"/>
    <n v="7738"/>
    <n v="7738"/>
    <n v="7738"/>
    <m/>
    <n v="0"/>
    <n v="0"/>
    <n v="0"/>
    <n v="949"/>
    <n v="0"/>
    <n v="0"/>
    <n v="0"/>
    <n v="0"/>
    <n v="0"/>
    <n v="949"/>
    <n v="2"/>
  </r>
  <r>
    <x v="3"/>
    <x v="93"/>
    <s v="1"/>
    <s v="01"/>
    <s v="15041RESIN041702021"/>
    <s v="21BL000F"/>
    <n v="7739"/>
    <n v="7739"/>
    <n v="7739"/>
    <n v="7739"/>
    <m/>
    <n v="0"/>
    <n v="0"/>
    <n v="0"/>
    <n v="495"/>
    <n v="0"/>
    <n v="0"/>
    <n v="0"/>
    <n v="0"/>
    <n v="0"/>
    <n v="495"/>
    <n v="2"/>
  </r>
  <r>
    <x v="3"/>
    <x v="93"/>
    <s v="1"/>
    <s v="01"/>
    <s v="15041RESIN041702021"/>
    <s v="21BL000F"/>
    <n v="7740"/>
    <n v="7740"/>
    <n v="7740"/>
    <n v="7740"/>
    <m/>
    <n v="0"/>
    <n v="0"/>
    <n v="0"/>
    <n v="370"/>
    <n v="0"/>
    <n v="0"/>
    <n v="0"/>
    <n v="0"/>
    <n v="0"/>
    <n v="370"/>
    <n v="2"/>
  </r>
  <r>
    <x v="3"/>
    <x v="93"/>
    <s v="1"/>
    <s v="01"/>
    <s v="15041RESIN041702021"/>
    <s v="21BL000F"/>
    <n v="7741"/>
    <n v="7741"/>
    <n v="7741"/>
    <n v="7741"/>
    <m/>
    <n v="0"/>
    <n v="0"/>
    <n v="0"/>
    <n v="503.5"/>
    <n v="0"/>
    <n v="0"/>
    <n v="0"/>
    <n v="0"/>
    <n v="0"/>
    <n v="503.5"/>
    <n v="2"/>
  </r>
  <r>
    <x v="3"/>
    <x v="93"/>
    <s v="1"/>
    <s v="01"/>
    <s v="15041RESIN041702021"/>
    <s v="21BL000F"/>
    <n v="7742"/>
    <n v="7742"/>
    <n v="7742"/>
    <n v="7742"/>
    <m/>
    <n v="0"/>
    <n v="0"/>
    <n v="0"/>
    <n v="166"/>
    <n v="0"/>
    <n v="0"/>
    <n v="0"/>
    <n v="0"/>
    <n v="0"/>
    <n v="166"/>
    <n v="2"/>
  </r>
  <r>
    <x v="3"/>
    <x v="93"/>
    <s v="1"/>
    <s v="01"/>
    <s v="15041RESIN041702021"/>
    <s v="21BL000F"/>
    <n v="7743"/>
    <n v="7743"/>
    <n v="7743"/>
    <n v="7743"/>
    <m/>
    <n v="0"/>
    <n v="0"/>
    <n v="0"/>
    <n v="16.96"/>
    <n v="0"/>
    <n v="0"/>
    <n v="0"/>
    <n v="0"/>
    <n v="0"/>
    <n v="16.96"/>
    <n v="2"/>
  </r>
  <r>
    <x v="3"/>
    <x v="93"/>
    <s v="1"/>
    <s v="01"/>
    <s v="15041RESIN041702021"/>
    <s v="21BL000F"/>
    <n v="7744"/>
    <n v="7744"/>
    <n v="7744"/>
    <n v="7744"/>
    <m/>
    <n v="0"/>
    <n v="0"/>
    <n v="0"/>
    <n v="484.3"/>
    <n v="0"/>
    <n v="0"/>
    <n v="0"/>
    <n v="0"/>
    <n v="0"/>
    <n v="484.3"/>
    <n v="2"/>
  </r>
  <r>
    <x v="3"/>
    <x v="93"/>
    <s v="1"/>
    <s v="01"/>
    <s v="15041RESIN041702021"/>
    <s v="21BL000F"/>
    <n v="7745"/>
    <n v="7745"/>
    <n v="7745"/>
    <n v="7745"/>
    <m/>
    <n v="0"/>
    <n v="0"/>
    <n v="0"/>
    <n v="7"/>
    <n v="0"/>
    <n v="0"/>
    <n v="0"/>
    <n v="0"/>
    <n v="0"/>
    <n v="7"/>
    <n v="2"/>
  </r>
  <r>
    <x v="3"/>
    <x v="93"/>
    <s v="1"/>
    <s v="01"/>
    <s v="15041RESIN041702021"/>
    <s v="21BL000F"/>
    <n v="7746"/>
    <n v="7746"/>
    <n v="7746"/>
    <n v="7746"/>
    <m/>
    <n v="0"/>
    <n v="0"/>
    <n v="0"/>
    <n v="435.2"/>
    <n v="0"/>
    <n v="0"/>
    <n v="0"/>
    <n v="0"/>
    <n v="0"/>
    <n v="435.2"/>
    <n v="2"/>
  </r>
  <r>
    <x v="3"/>
    <x v="93"/>
    <s v="1"/>
    <s v="01"/>
    <s v="15041RESIN041702021"/>
    <s v="21BL000F"/>
    <n v="7747"/>
    <n v="7747"/>
    <n v="7747"/>
    <n v="7747"/>
    <m/>
    <n v="0"/>
    <n v="0"/>
    <n v="0"/>
    <n v="9"/>
    <n v="0"/>
    <n v="0"/>
    <n v="0"/>
    <n v="0"/>
    <n v="0"/>
    <n v="9"/>
    <n v="2"/>
  </r>
  <r>
    <x v="3"/>
    <x v="93"/>
    <s v="1"/>
    <s v="01"/>
    <s v="15041RESIN041702021"/>
    <s v="21BL000F"/>
    <n v="7748"/>
    <n v="7748"/>
    <n v="7748"/>
    <n v="7748"/>
    <m/>
    <n v="0"/>
    <n v="0"/>
    <n v="0"/>
    <n v="359"/>
    <n v="0"/>
    <n v="0"/>
    <n v="0"/>
    <n v="0"/>
    <n v="0"/>
    <n v="359"/>
    <n v="2"/>
  </r>
  <r>
    <x v="3"/>
    <x v="93"/>
    <s v="1"/>
    <s v="01"/>
    <s v="15041RESIN041702021"/>
    <s v="21BL000F"/>
    <n v="7749"/>
    <n v="7749"/>
    <n v="7749"/>
    <n v="7749"/>
    <m/>
    <n v="0"/>
    <n v="0"/>
    <n v="0"/>
    <n v="0"/>
    <n v="0"/>
    <n v="0"/>
    <n v="0"/>
    <n v="0"/>
    <n v="0"/>
    <n v="0"/>
    <n v="2"/>
  </r>
  <r>
    <x v="3"/>
    <x v="93"/>
    <s v="1"/>
    <s v="01"/>
    <s v="15041RESIN041702021"/>
    <s v="21BL000F"/>
    <n v="7750"/>
    <n v="7750"/>
    <n v="7750"/>
    <n v="7750"/>
    <m/>
    <n v="0"/>
    <n v="0"/>
    <n v="0"/>
    <n v="485.5"/>
    <n v="0"/>
    <n v="0"/>
    <n v="0"/>
    <n v="0"/>
    <n v="0"/>
    <n v="485.5"/>
    <n v="2"/>
  </r>
  <r>
    <x v="3"/>
    <x v="93"/>
    <s v="1"/>
    <s v="01"/>
    <s v="15041RESIN041702021"/>
    <s v="21BL000F"/>
    <n v="7751"/>
    <n v="7751"/>
    <n v="7751"/>
    <n v="7751"/>
    <m/>
    <n v="0"/>
    <n v="0"/>
    <n v="0"/>
    <n v="115"/>
    <n v="0"/>
    <n v="0"/>
    <n v="0"/>
    <n v="0"/>
    <n v="0"/>
    <n v="115"/>
    <n v="2"/>
  </r>
  <r>
    <x v="3"/>
    <x v="93"/>
    <s v="1"/>
    <s v="01"/>
    <s v="15041RESIN041702021"/>
    <s v="21BL000F"/>
    <n v="7752"/>
    <n v="7752"/>
    <n v="7752"/>
    <n v="7752"/>
    <m/>
    <n v="0"/>
    <n v="0"/>
    <n v="0"/>
    <n v="5"/>
    <n v="0"/>
    <n v="0"/>
    <n v="0"/>
    <n v="0"/>
    <n v="0"/>
    <n v="5"/>
    <n v="2"/>
  </r>
  <r>
    <x v="3"/>
    <x v="93"/>
    <s v="1"/>
    <s v="01"/>
    <s v="15041RESIN041702021"/>
    <s v="21BL000F"/>
    <n v="7753"/>
    <n v="7753"/>
    <n v="7753"/>
    <n v="7753"/>
    <m/>
    <n v="0"/>
    <n v="0"/>
    <n v="0"/>
    <n v="119"/>
    <n v="0"/>
    <n v="0"/>
    <n v="0"/>
    <n v="0"/>
    <n v="0"/>
    <n v="119"/>
    <n v="2"/>
  </r>
  <r>
    <x v="3"/>
    <x v="93"/>
    <s v="1"/>
    <s v="01"/>
    <s v="15041RESIN041702021"/>
    <s v="21BL000F"/>
    <n v="7754"/>
    <n v="7754"/>
    <n v="7754"/>
    <n v="7754"/>
    <m/>
    <n v="0"/>
    <n v="0"/>
    <n v="0"/>
    <n v="300.45"/>
    <n v="0"/>
    <n v="0"/>
    <n v="0"/>
    <n v="0"/>
    <n v="0"/>
    <n v="300.45"/>
    <n v="2"/>
  </r>
  <r>
    <x v="3"/>
    <x v="93"/>
    <s v="1"/>
    <s v="01"/>
    <s v="15041RESIN041702021"/>
    <s v="21BL000F"/>
    <n v="7755"/>
    <n v="7755"/>
    <n v="7755"/>
    <n v="7755"/>
    <m/>
    <n v="0"/>
    <n v="0"/>
    <n v="0"/>
    <n v="200"/>
    <n v="0"/>
    <n v="0"/>
    <n v="0"/>
    <n v="0"/>
    <n v="0"/>
    <n v="200"/>
    <n v="2"/>
  </r>
  <r>
    <x v="3"/>
    <x v="94"/>
    <s v="1"/>
    <s v="01"/>
    <s v="15041RESIN041702021"/>
    <s v="21BL000F"/>
    <n v="7756"/>
    <n v="7756"/>
    <n v="7756"/>
    <n v="7756"/>
    <m/>
    <n v="0"/>
    <n v="0"/>
    <n v="0"/>
    <n v="33"/>
    <n v="0"/>
    <n v="0"/>
    <n v="0"/>
    <n v="0"/>
    <n v="0"/>
    <n v="33"/>
    <n v="2"/>
  </r>
  <r>
    <x v="3"/>
    <x v="94"/>
    <s v="1"/>
    <s v="01"/>
    <s v="15041RESIN041702021"/>
    <s v="21BL000F"/>
    <n v="7757"/>
    <n v="7757"/>
    <n v="7757"/>
    <n v="7757"/>
    <m/>
    <n v="0"/>
    <n v="0"/>
    <n v="0"/>
    <n v="85"/>
    <n v="0"/>
    <n v="0"/>
    <n v="0"/>
    <n v="0"/>
    <n v="0"/>
    <n v="85"/>
    <n v="2"/>
  </r>
  <r>
    <x v="3"/>
    <x v="94"/>
    <s v="1"/>
    <s v="01"/>
    <s v="15041RESIN041702021"/>
    <s v="21BL000F"/>
    <n v="7758"/>
    <n v="7758"/>
    <n v="7758"/>
    <n v="7758"/>
    <m/>
    <n v="0"/>
    <n v="0"/>
    <n v="0"/>
    <n v="62.5"/>
    <n v="0"/>
    <n v="0"/>
    <n v="0"/>
    <n v="0"/>
    <n v="0"/>
    <n v="62.5"/>
    <n v="2"/>
  </r>
  <r>
    <x v="3"/>
    <x v="94"/>
    <s v="1"/>
    <s v="01"/>
    <s v="15041RESIN041702021"/>
    <s v="21BL000F"/>
    <n v="7759"/>
    <n v="7759"/>
    <n v="7759"/>
    <n v="7759"/>
    <m/>
    <n v="0"/>
    <n v="0"/>
    <n v="0"/>
    <n v="486"/>
    <n v="0"/>
    <n v="0"/>
    <n v="0"/>
    <n v="0"/>
    <n v="0"/>
    <n v="486"/>
    <n v="2"/>
  </r>
  <r>
    <x v="3"/>
    <x v="94"/>
    <s v="1"/>
    <s v="01"/>
    <s v="15041RESIN041702021"/>
    <s v="21BL000F"/>
    <n v="7760"/>
    <n v="7760"/>
    <n v="7760"/>
    <n v="7760"/>
    <m/>
    <n v="0"/>
    <n v="0"/>
    <n v="0"/>
    <n v="129.1"/>
    <n v="0"/>
    <n v="0"/>
    <n v="0"/>
    <n v="0"/>
    <n v="0"/>
    <n v="129.1"/>
    <n v="2"/>
  </r>
  <r>
    <x v="3"/>
    <x v="94"/>
    <s v="1"/>
    <s v="01"/>
    <s v="15041RESIN041702021"/>
    <s v="21BL000F"/>
    <n v="7761"/>
    <n v="7761"/>
    <n v="7761"/>
    <n v="7761"/>
    <m/>
    <n v="0"/>
    <n v="0"/>
    <n v="0"/>
    <n v="151.85"/>
    <n v="0"/>
    <n v="0"/>
    <n v="0"/>
    <n v="0"/>
    <n v="0"/>
    <n v="151.85"/>
    <n v="2"/>
  </r>
  <r>
    <x v="3"/>
    <x v="94"/>
    <s v="1"/>
    <s v="01"/>
    <s v="15041RESIN041702021"/>
    <s v="21BL000F"/>
    <n v="7762"/>
    <n v="7762"/>
    <n v="7762"/>
    <n v="7762"/>
    <m/>
    <n v="0"/>
    <n v="0"/>
    <n v="0"/>
    <n v="376.64"/>
    <n v="0"/>
    <n v="0"/>
    <n v="0"/>
    <n v="0"/>
    <n v="0"/>
    <n v="376.64"/>
    <n v="2"/>
  </r>
  <r>
    <x v="3"/>
    <x v="94"/>
    <s v="1"/>
    <s v="01"/>
    <s v="15041RESIN041702021"/>
    <s v="21BL000F"/>
    <n v="7763"/>
    <n v="7763"/>
    <n v="7763"/>
    <n v="7763"/>
    <m/>
    <n v="0"/>
    <n v="0"/>
    <n v="0"/>
    <n v="16"/>
    <n v="0"/>
    <n v="0"/>
    <n v="0"/>
    <n v="0"/>
    <n v="0"/>
    <n v="16"/>
    <n v="2"/>
  </r>
  <r>
    <x v="3"/>
    <x v="94"/>
    <s v="1"/>
    <s v="01"/>
    <s v="15041RESIN041702021"/>
    <s v="21BL000F"/>
    <n v="7764"/>
    <n v="7764"/>
    <n v="7764"/>
    <n v="7764"/>
    <m/>
    <n v="0"/>
    <n v="0"/>
    <n v="0"/>
    <n v="22.5"/>
    <n v="0"/>
    <n v="0"/>
    <n v="0"/>
    <n v="0"/>
    <n v="0"/>
    <n v="22.5"/>
    <n v="2"/>
  </r>
  <r>
    <x v="3"/>
    <x v="94"/>
    <s v="1"/>
    <s v="01"/>
    <s v="15041RESIN041702021"/>
    <s v="21BL000F"/>
    <n v="7765"/>
    <n v="7765"/>
    <n v="7765"/>
    <n v="7765"/>
    <m/>
    <n v="0"/>
    <n v="0"/>
    <n v="0"/>
    <n v="160.5"/>
    <n v="0"/>
    <n v="0"/>
    <n v="0"/>
    <n v="0"/>
    <n v="0"/>
    <n v="160.5"/>
    <n v="2"/>
  </r>
  <r>
    <x v="3"/>
    <x v="94"/>
    <s v="1"/>
    <s v="01"/>
    <s v="15041RESIN041702021"/>
    <s v="21BL000F"/>
    <n v="7766"/>
    <n v="7766"/>
    <n v="7766"/>
    <n v="7766"/>
    <m/>
    <n v="0"/>
    <n v="0"/>
    <n v="0"/>
    <n v="336"/>
    <n v="0"/>
    <n v="0"/>
    <n v="0"/>
    <n v="0"/>
    <n v="0"/>
    <n v="336"/>
    <n v="2"/>
  </r>
  <r>
    <x v="3"/>
    <x v="94"/>
    <s v="1"/>
    <s v="01"/>
    <s v="15041RESIN041702021"/>
    <s v="21BL000F"/>
    <n v="7767"/>
    <n v="7767"/>
    <n v="7767"/>
    <n v="7767"/>
    <m/>
    <n v="0"/>
    <n v="0"/>
    <n v="0"/>
    <n v="613"/>
    <n v="0"/>
    <n v="0"/>
    <n v="0"/>
    <n v="0"/>
    <n v="0"/>
    <n v="613"/>
    <n v="2"/>
  </r>
  <r>
    <x v="3"/>
    <x v="94"/>
    <s v="1"/>
    <s v="01"/>
    <s v="15041RESIN041702021"/>
    <s v="21BL000F"/>
    <n v="7768"/>
    <n v="7768"/>
    <n v="7768"/>
    <n v="7768"/>
    <m/>
    <n v="0"/>
    <n v="0"/>
    <n v="0"/>
    <n v="11.75"/>
    <n v="0"/>
    <n v="0"/>
    <n v="0"/>
    <n v="0"/>
    <n v="0"/>
    <n v="11.75"/>
    <n v="2"/>
  </r>
  <r>
    <x v="3"/>
    <x v="94"/>
    <s v="1"/>
    <s v="01"/>
    <s v="15041RESIN041702021"/>
    <s v="21BL000F"/>
    <n v="7769"/>
    <n v="7769"/>
    <n v="7769"/>
    <n v="7769"/>
    <m/>
    <n v="0"/>
    <n v="0"/>
    <n v="0"/>
    <n v="62"/>
    <n v="0"/>
    <n v="0"/>
    <n v="0"/>
    <n v="0"/>
    <n v="0"/>
    <n v="62"/>
    <n v="2"/>
  </r>
  <r>
    <x v="3"/>
    <x v="94"/>
    <s v="1"/>
    <s v="01"/>
    <s v="15041RESIN041702021"/>
    <s v="21BL000F"/>
    <n v="7770"/>
    <n v="7770"/>
    <n v="7770"/>
    <n v="7770"/>
    <m/>
    <n v="0"/>
    <n v="0"/>
    <n v="0"/>
    <n v="0"/>
    <n v="0"/>
    <n v="0"/>
    <n v="0"/>
    <n v="0"/>
    <n v="0"/>
    <n v="0"/>
    <n v="2"/>
  </r>
  <r>
    <x v="3"/>
    <x v="94"/>
    <s v="1"/>
    <s v="01"/>
    <s v="15041RESIN041702021"/>
    <s v="21BL000F"/>
    <n v="7771"/>
    <n v="7771"/>
    <n v="7771"/>
    <n v="7771"/>
    <m/>
    <n v="0"/>
    <n v="0"/>
    <n v="0"/>
    <n v="335"/>
    <n v="0"/>
    <n v="0"/>
    <n v="0"/>
    <n v="0"/>
    <n v="0"/>
    <n v="335"/>
    <n v="2"/>
  </r>
  <r>
    <x v="3"/>
    <x v="94"/>
    <s v="1"/>
    <s v="01"/>
    <s v="15041RESIN041702021"/>
    <s v="21BL000F"/>
    <n v="7772"/>
    <n v="7772"/>
    <n v="7772"/>
    <n v="7772"/>
    <m/>
    <n v="0"/>
    <n v="0"/>
    <n v="0"/>
    <n v="17"/>
    <n v="0"/>
    <n v="0"/>
    <n v="0"/>
    <n v="0"/>
    <n v="0"/>
    <n v="17"/>
    <n v="2"/>
  </r>
  <r>
    <x v="3"/>
    <x v="94"/>
    <s v="1"/>
    <s v="01"/>
    <s v="15041RESIN041702021"/>
    <s v="21BL000F"/>
    <n v="7773"/>
    <n v="7773"/>
    <n v="7773"/>
    <n v="7773"/>
    <m/>
    <n v="0"/>
    <n v="0"/>
    <n v="0"/>
    <n v="142.5"/>
    <n v="0"/>
    <n v="0"/>
    <n v="0"/>
    <n v="0"/>
    <n v="0"/>
    <n v="142.5"/>
    <n v="2"/>
  </r>
  <r>
    <x v="3"/>
    <x v="94"/>
    <s v="1"/>
    <s v="01"/>
    <s v="15041RESIN041702021"/>
    <s v="21BL000F"/>
    <n v="7774"/>
    <n v="7774"/>
    <n v="7774"/>
    <n v="7774"/>
    <m/>
    <n v="0"/>
    <n v="0"/>
    <n v="0"/>
    <n v="634"/>
    <n v="0"/>
    <n v="0"/>
    <n v="0"/>
    <n v="0"/>
    <n v="0"/>
    <n v="634"/>
    <n v="2"/>
  </r>
  <r>
    <x v="3"/>
    <x v="94"/>
    <s v="1"/>
    <s v="01"/>
    <s v="15041RESIN041702021"/>
    <s v="21BL000F"/>
    <n v="7775"/>
    <n v="7775"/>
    <n v="7775"/>
    <n v="7775"/>
    <m/>
    <n v="0"/>
    <n v="0"/>
    <n v="0"/>
    <n v="7.28"/>
    <n v="0"/>
    <n v="0"/>
    <n v="0"/>
    <n v="0"/>
    <n v="0"/>
    <n v="7.28"/>
    <n v="2"/>
  </r>
  <r>
    <x v="3"/>
    <x v="94"/>
    <s v="1"/>
    <s v="01"/>
    <s v="15041RESIN041702021"/>
    <s v="21BL000F"/>
    <n v="7776"/>
    <n v="7776"/>
    <n v="7776"/>
    <n v="7776"/>
    <m/>
    <n v="0"/>
    <n v="0"/>
    <n v="0"/>
    <n v="13.86"/>
    <n v="0"/>
    <n v="0"/>
    <n v="0"/>
    <n v="0"/>
    <n v="0"/>
    <n v="13.86"/>
    <n v="2"/>
  </r>
  <r>
    <x v="3"/>
    <x v="95"/>
    <s v="1"/>
    <s v="01"/>
    <s v="15041RESIN041702021"/>
    <s v="21BL000F"/>
    <n v="7777"/>
    <n v="7777"/>
    <n v="7777"/>
    <n v="7777"/>
    <m/>
    <n v="0"/>
    <n v="0"/>
    <n v="0"/>
    <n v="574"/>
    <n v="0"/>
    <n v="0"/>
    <n v="0"/>
    <n v="0"/>
    <n v="0"/>
    <n v="574"/>
    <n v="2"/>
  </r>
  <r>
    <x v="3"/>
    <x v="95"/>
    <s v="1"/>
    <s v="01"/>
    <s v="15041RESIN041702021"/>
    <s v="21BL000F"/>
    <n v="7778"/>
    <n v="7778"/>
    <n v="7778"/>
    <n v="7778"/>
    <m/>
    <n v="0"/>
    <n v="0"/>
    <n v="0"/>
    <n v="513"/>
    <n v="0"/>
    <n v="0"/>
    <n v="0"/>
    <n v="0"/>
    <n v="0"/>
    <n v="513"/>
    <n v="2"/>
  </r>
  <r>
    <x v="3"/>
    <x v="95"/>
    <s v="1"/>
    <s v="01"/>
    <s v="15041RESIN041702021"/>
    <s v="21BL000F"/>
    <n v="7779"/>
    <n v="7779"/>
    <n v="7779"/>
    <n v="7779"/>
    <m/>
    <n v="0"/>
    <n v="0"/>
    <n v="0"/>
    <n v="475"/>
    <n v="0"/>
    <n v="0"/>
    <n v="0"/>
    <n v="0"/>
    <n v="0"/>
    <n v="475"/>
    <n v="2"/>
  </r>
  <r>
    <x v="3"/>
    <x v="95"/>
    <s v="1"/>
    <s v="01"/>
    <s v="15041RESIN041702021"/>
    <s v="21BL000F"/>
    <n v="7780"/>
    <n v="7780"/>
    <n v="7780"/>
    <n v="7780"/>
    <m/>
    <n v="0"/>
    <n v="0"/>
    <n v="0"/>
    <n v="326.39999999999998"/>
    <n v="0"/>
    <n v="0"/>
    <n v="0"/>
    <n v="0"/>
    <n v="0"/>
    <n v="326.39999999999998"/>
    <n v="2"/>
  </r>
  <r>
    <x v="3"/>
    <x v="95"/>
    <s v="1"/>
    <s v="01"/>
    <s v="15041RESIN041702021"/>
    <s v="21BL000F"/>
    <n v="7781"/>
    <n v="7781"/>
    <n v="7781"/>
    <n v="7781"/>
    <m/>
    <n v="0"/>
    <n v="0"/>
    <n v="0"/>
    <n v="210"/>
    <n v="0"/>
    <n v="0"/>
    <n v="0"/>
    <n v="0"/>
    <n v="0"/>
    <n v="210"/>
    <n v="2"/>
  </r>
  <r>
    <x v="3"/>
    <x v="95"/>
    <s v="1"/>
    <s v="01"/>
    <s v="15041RESIN041702021"/>
    <s v="21BL000F"/>
    <n v="7782"/>
    <n v="7782"/>
    <n v="7782"/>
    <n v="7782"/>
    <m/>
    <n v="0"/>
    <n v="0"/>
    <n v="0"/>
    <n v="180"/>
    <n v="0"/>
    <n v="0"/>
    <n v="0"/>
    <n v="0"/>
    <n v="0"/>
    <n v="180"/>
    <n v="2"/>
  </r>
  <r>
    <x v="3"/>
    <x v="95"/>
    <s v="1"/>
    <s v="01"/>
    <s v="15041RESIN041702021"/>
    <s v="21BL000F"/>
    <n v="7783"/>
    <n v="7783"/>
    <n v="7783"/>
    <n v="7783"/>
    <m/>
    <n v="0"/>
    <n v="0"/>
    <n v="0"/>
    <n v="51"/>
    <n v="0"/>
    <n v="0"/>
    <n v="0"/>
    <n v="0"/>
    <n v="0"/>
    <n v="51"/>
    <n v="2"/>
  </r>
  <r>
    <x v="3"/>
    <x v="95"/>
    <s v="1"/>
    <s v="01"/>
    <s v="15041RESIN041702021"/>
    <s v="21BL000F"/>
    <n v="7784"/>
    <n v="7784"/>
    <n v="7784"/>
    <n v="7784"/>
    <m/>
    <n v="0"/>
    <n v="0"/>
    <n v="0"/>
    <n v="434"/>
    <n v="0"/>
    <n v="0"/>
    <n v="0"/>
    <n v="0"/>
    <n v="0"/>
    <n v="434"/>
    <n v="2"/>
  </r>
  <r>
    <x v="3"/>
    <x v="95"/>
    <s v="1"/>
    <s v="01"/>
    <s v="15041RESIN041702021"/>
    <s v="21BL000F"/>
    <n v="7785"/>
    <n v="7785"/>
    <n v="7785"/>
    <n v="7785"/>
    <m/>
    <n v="0"/>
    <n v="0"/>
    <n v="0"/>
    <n v="27"/>
    <n v="0"/>
    <n v="0"/>
    <n v="0"/>
    <n v="0"/>
    <n v="0"/>
    <n v="27"/>
    <n v="2"/>
  </r>
  <r>
    <x v="3"/>
    <x v="95"/>
    <s v="1"/>
    <s v="01"/>
    <s v="15041RESIN041702021"/>
    <s v="21BL000F"/>
    <n v="7786"/>
    <n v="7786"/>
    <n v="7786"/>
    <n v="7786"/>
    <m/>
    <n v="0"/>
    <n v="0"/>
    <n v="0"/>
    <n v="11.25"/>
    <n v="0"/>
    <n v="0"/>
    <n v="0"/>
    <n v="0"/>
    <n v="0"/>
    <n v="11.25"/>
    <n v="2"/>
  </r>
  <r>
    <x v="3"/>
    <x v="95"/>
    <s v="1"/>
    <s v="01"/>
    <s v="15041RESIN041702021"/>
    <s v="21BL000F"/>
    <n v="7787"/>
    <n v="7787"/>
    <n v="7787"/>
    <n v="7787"/>
    <m/>
    <n v="0"/>
    <n v="0"/>
    <n v="0"/>
    <n v="135"/>
    <n v="0"/>
    <n v="0"/>
    <n v="0"/>
    <n v="0"/>
    <n v="0"/>
    <n v="135"/>
    <n v="2"/>
  </r>
  <r>
    <x v="3"/>
    <x v="95"/>
    <s v="1"/>
    <s v="01"/>
    <s v="15041RESIN041702021"/>
    <s v="21BL000F"/>
    <n v="7788"/>
    <n v="7788"/>
    <n v="7788"/>
    <n v="7788"/>
    <m/>
    <n v="0"/>
    <n v="0"/>
    <n v="0"/>
    <n v="0"/>
    <n v="0"/>
    <n v="0"/>
    <n v="0"/>
    <n v="0"/>
    <n v="0"/>
    <n v="0"/>
    <n v="2"/>
  </r>
  <r>
    <x v="3"/>
    <x v="95"/>
    <s v="1"/>
    <s v="01"/>
    <s v="15041RESIN041702021"/>
    <s v="21BL000F"/>
    <n v="7789"/>
    <n v="7789"/>
    <n v="7789"/>
    <n v="7789"/>
    <m/>
    <n v="0"/>
    <n v="0"/>
    <n v="0"/>
    <n v="393"/>
    <n v="0"/>
    <n v="0"/>
    <n v="0"/>
    <n v="0"/>
    <n v="0"/>
    <n v="393"/>
    <n v="2"/>
  </r>
  <r>
    <x v="3"/>
    <x v="95"/>
    <s v="1"/>
    <s v="01"/>
    <s v="15041RESIN041702021"/>
    <s v="21BL000F"/>
    <n v="7790"/>
    <n v="7790"/>
    <n v="7790"/>
    <n v="7790"/>
    <m/>
    <n v="0"/>
    <n v="0"/>
    <n v="0"/>
    <n v="120"/>
    <n v="0"/>
    <n v="0"/>
    <n v="0"/>
    <n v="0"/>
    <n v="0"/>
    <n v="120"/>
    <n v="2"/>
  </r>
  <r>
    <x v="3"/>
    <x v="95"/>
    <s v="1"/>
    <s v="01"/>
    <s v="15041RESIN041702021"/>
    <s v="21BL000F"/>
    <n v="7791"/>
    <n v="7791"/>
    <n v="7791"/>
    <n v="7791"/>
    <m/>
    <n v="0"/>
    <n v="0"/>
    <n v="0"/>
    <n v="227.5"/>
    <n v="0"/>
    <n v="0"/>
    <n v="0"/>
    <n v="0"/>
    <n v="0"/>
    <n v="227.5"/>
    <n v="2"/>
  </r>
  <r>
    <x v="3"/>
    <x v="95"/>
    <s v="1"/>
    <s v="01"/>
    <s v="15041RESIN041702021"/>
    <s v="21BL000F"/>
    <n v="7792"/>
    <n v="7792"/>
    <n v="7792"/>
    <n v="7792"/>
    <m/>
    <n v="0"/>
    <n v="0"/>
    <n v="0"/>
    <n v="50"/>
    <n v="0"/>
    <n v="0"/>
    <n v="0"/>
    <n v="0"/>
    <n v="0"/>
    <n v="50"/>
    <n v="2"/>
  </r>
  <r>
    <x v="3"/>
    <x v="95"/>
    <s v="1"/>
    <s v="01"/>
    <s v="15041RESIN041702021"/>
    <s v="21BL000F"/>
    <n v="7793"/>
    <n v="7793"/>
    <n v="7793"/>
    <n v="7793"/>
    <m/>
    <n v="0"/>
    <n v="0"/>
    <n v="0"/>
    <n v="183.32"/>
    <n v="0"/>
    <n v="0"/>
    <n v="0"/>
    <n v="0"/>
    <n v="0"/>
    <n v="183.32"/>
    <n v="2"/>
  </r>
  <r>
    <x v="3"/>
    <x v="95"/>
    <s v="1"/>
    <s v="01"/>
    <s v="15041RESIN041702021"/>
    <s v="21BL000F"/>
    <n v="7794"/>
    <n v="7794"/>
    <n v="7794"/>
    <n v="7794"/>
    <m/>
    <n v="0"/>
    <n v="0"/>
    <n v="0"/>
    <n v="90"/>
    <n v="0"/>
    <n v="0"/>
    <n v="0"/>
    <n v="0"/>
    <n v="0"/>
    <n v="90"/>
    <n v="2"/>
  </r>
  <r>
    <x v="3"/>
    <x v="95"/>
    <s v="1"/>
    <s v="01"/>
    <s v="15041RESIN041702021"/>
    <s v="21BL000F"/>
    <n v="7795"/>
    <n v="7795"/>
    <n v="7795"/>
    <n v="7795"/>
    <m/>
    <n v="0"/>
    <n v="0"/>
    <n v="0"/>
    <n v="227.5"/>
    <n v="0"/>
    <n v="0"/>
    <n v="0"/>
    <n v="0"/>
    <n v="0"/>
    <n v="227.5"/>
    <n v="2"/>
  </r>
  <r>
    <x v="3"/>
    <x v="95"/>
    <s v="1"/>
    <s v="01"/>
    <s v="15041RESIN041702021"/>
    <s v="21BL000F"/>
    <n v="7796"/>
    <n v="7796"/>
    <n v="7796"/>
    <n v="7796"/>
    <m/>
    <n v="0"/>
    <n v="0"/>
    <n v="0"/>
    <n v="380"/>
    <n v="0"/>
    <n v="0"/>
    <n v="0"/>
    <n v="0"/>
    <n v="0"/>
    <n v="380"/>
    <n v="2"/>
  </r>
  <r>
    <x v="3"/>
    <x v="95"/>
    <s v="1"/>
    <s v="01"/>
    <s v="15041RESIN041702021"/>
    <s v="21BL000F"/>
    <n v="7797"/>
    <n v="7797"/>
    <n v="7797"/>
    <n v="7797"/>
    <m/>
    <n v="0"/>
    <n v="0"/>
    <n v="0"/>
    <n v="210"/>
    <n v="0"/>
    <n v="0"/>
    <n v="0"/>
    <n v="0"/>
    <n v="0"/>
    <n v="210"/>
    <n v="2"/>
  </r>
  <r>
    <x v="3"/>
    <x v="95"/>
    <s v="1"/>
    <s v="01"/>
    <s v="15041RESIN041702021"/>
    <s v="21BL000F"/>
    <n v="7798"/>
    <n v="7798"/>
    <n v="7798"/>
    <n v="7798"/>
    <m/>
    <n v="0"/>
    <n v="0"/>
    <n v="0"/>
    <n v="318"/>
    <n v="0"/>
    <n v="0"/>
    <n v="0"/>
    <n v="0"/>
    <n v="0"/>
    <n v="318"/>
    <n v="2"/>
  </r>
  <r>
    <x v="3"/>
    <x v="95"/>
    <s v="1"/>
    <s v="01"/>
    <s v="15041RESIN041702021"/>
    <s v="21BL000F"/>
    <n v="7799"/>
    <n v="7799"/>
    <n v="7799"/>
    <n v="7799"/>
    <m/>
    <n v="0"/>
    <n v="0"/>
    <n v="0"/>
    <n v="508"/>
    <n v="0"/>
    <n v="0"/>
    <n v="0"/>
    <n v="0"/>
    <n v="0"/>
    <n v="508"/>
    <n v="2"/>
  </r>
  <r>
    <x v="3"/>
    <x v="95"/>
    <s v="1"/>
    <s v="01"/>
    <s v="15041RESIN041702021"/>
    <s v="21BL000F"/>
    <n v="7800"/>
    <n v="7800"/>
    <n v="7800"/>
    <n v="7800"/>
    <m/>
    <n v="0"/>
    <n v="0"/>
    <n v="0"/>
    <n v="520.5"/>
    <n v="0"/>
    <n v="0"/>
    <n v="0"/>
    <n v="0"/>
    <n v="0"/>
    <n v="520.5"/>
    <n v="2"/>
  </r>
  <r>
    <x v="3"/>
    <x v="96"/>
    <s v="1"/>
    <s v="01"/>
    <s v="15041RESIN041702021"/>
    <s v="21BL000F"/>
    <n v="7801"/>
    <n v="7801"/>
    <n v="7801"/>
    <n v="7801"/>
    <m/>
    <n v="0"/>
    <n v="0"/>
    <n v="0"/>
    <n v="495.5"/>
    <n v="0"/>
    <n v="0"/>
    <n v="0"/>
    <n v="0"/>
    <n v="0"/>
    <n v="495.5"/>
    <n v="2"/>
  </r>
  <r>
    <x v="3"/>
    <x v="96"/>
    <s v="1"/>
    <s v="01"/>
    <s v="15041RESIN041702021"/>
    <s v="21BL000F"/>
    <n v="7802"/>
    <n v="7802"/>
    <n v="7802"/>
    <n v="7802"/>
    <m/>
    <n v="0"/>
    <n v="0"/>
    <n v="0"/>
    <n v="411"/>
    <n v="0"/>
    <n v="0"/>
    <n v="0"/>
    <n v="0"/>
    <n v="0"/>
    <n v="411"/>
    <n v="2"/>
  </r>
  <r>
    <x v="3"/>
    <x v="96"/>
    <s v="1"/>
    <s v="01"/>
    <s v="15041RESIN041702021"/>
    <s v="21BL000F"/>
    <n v="7803"/>
    <n v="7803"/>
    <n v="7803"/>
    <n v="7803"/>
    <m/>
    <n v="0"/>
    <n v="0"/>
    <n v="0"/>
    <n v="538.70000000000005"/>
    <n v="0"/>
    <n v="0"/>
    <n v="0"/>
    <n v="0"/>
    <n v="0"/>
    <n v="538.70000000000005"/>
    <n v="2"/>
  </r>
  <r>
    <x v="3"/>
    <x v="96"/>
    <s v="1"/>
    <s v="01"/>
    <s v="15041RESIN041702021"/>
    <s v="21BL000F"/>
    <n v="7804"/>
    <n v="7804"/>
    <n v="7804"/>
    <n v="7804"/>
    <m/>
    <n v="0"/>
    <n v="0"/>
    <n v="0"/>
    <n v="70"/>
    <n v="0"/>
    <n v="0"/>
    <n v="0"/>
    <n v="0"/>
    <n v="0"/>
    <n v="70"/>
    <n v="2"/>
  </r>
  <r>
    <x v="3"/>
    <x v="96"/>
    <s v="1"/>
    <s v="01"/>
    <s v="15041RESIN041702021"/>
    <s v="21BL000F"/>
    <n v="7805"/>
    <n v="7805"/>
    <n v="7805"/>
    <n v="7805"/>
    <m/>
    <n v="0"/>
    <n v="0"/>
    <n v="0"/>
    <n v="487"/>
    <n v="0"/>
    <n v="0"/>
    <n v="0"/>
    <n v="0"/>
    <n v="0"/>
    <n v="487"/>
    <n v="2"/>
  </r>
  <r>
    <x v="3"/>
    <x v="96"/>
    <s v="1"/>
    <s v="01"/>
    <s v="15041RESIN041702021"/>
    <s v="21BL000F"/>
    <n v="7806"/>
    <n v="7806"/>
    <n v="7806"/>
    <n v="7806"/>
    <m/>
    <n v="0"/>
    <n v="0"/>
    <n v="0"/>
    <n v="220"/>
    <n v="0"/>
    <n v="0"/>
    <n v="0"/>
    <n v="0"/>
    <n v="0"/>
    <n v="220"/>
    <n v="2"/>
  </r>
  <r>
    <x v="3"/>
    <x v="96"/>
    <s v="1"/>
    <s v="01"/>
    <s v="15041RESIN041702021"/>
    <s v="21BL000F"/>
    <n v="7807"/>
    <n v="7807"/>
    <n v="7807"/>
    <n v="7807"/>
    <m/>
    <n v="0"/>
    <n v="0"/>
    <n v="0"/>
    <n v="52"/>
    <n v="0"/>
    <n v="0"/>
    <n v="0"/>
    <n v="0"/>
    <n v="0"/>
    <n v="52"/>
    <n v="2"/>
  </r>
  <r>
    <x v="3"/>
    <x v="96"/>
    <s v="1"/>
    <s v="01"/>
    <s v="15041RESIN041702021"/>
    <s v="21BL000F"/>
    <n v="7808"/>
    <n v="7808"/>
    <n v="7808"/>
    <n v="7808"/>
    <m/>
    <n v="0"/>
    <n v="0"/>
    <n v="0"/>
    <n v="27"/>
    <n v="0"/>
    <n v="0"/>
    <n v="0"/>
    <n v="0"/>
    <n v="0"/>
    <n v="27"/>
    <n v="2"/>
  </r>
  <r>
    <x v="3"/>
    <x v="96"/>
    <s v="1"/>
    <s v="01"/>
    <s v="15041RESIN041702021"/>
    <s v="21BL000F"/>
    <n v="7809"/>
    <n v="7809"/>
    <n v="7809"/>
    <n v="7809"/>
    <m/>
    <n v="0"/>
    <n v="0"/>
    <n v="0"/>
    <n v="121.8"/>
    <n v="0"/>
    <n v="0"/>
    <n v="0"/>
    <n v="0"/>
    <n v="0"/>
    <n v="121.8"/>
    <n v="2"/>
  </r>
  <r>
    <x v="3"/>
    <x v="96"/>
    <s v="1"/>
    <s v="01"/>
    <s v="15041RESIN041702021"/>
    <s v="21BL000F"/>
    <n v="7810"/>
    <n v="7810"/>
    <n v="7810"/>
    <n v="7810"/>
    <m/>
    <n v="0"/>
    <n v="0"/>
    <n v="0"/>
    <n v="10.8"/>
    <n v="0"/>
    <n v="0"/>
    <n v="0"/>
    <n v="0"/>
    <n v="0"/>
    <n v="10.8"/>
    <n v="2"/>
  </r>
  <r>
    <x v="3"/>
    <x v="96"/>
    <s v="1"/>
    <s v="01"/>
    <s v="15041RESIN041702021"/>
    <s v="21BL000F"/>
    <n v="7811"/>
    <n v="7811"/>
    <n v="7811"/>
    <n v="7811"/>
    <m/>
    <n v="0"/>
    <n v="0"/>
    <n v="0"/>
    <n v="3.4"/>
    <n v="0"/>
    <n v="0"/>
    <n v="0"/>
    <n v="0"/>
    <n v="0"/>
    <n v="3.4"/>
    <n v="2"/>
  </r>
  <r>
    <x v="3"/>
    <x v="96"/>
    <s v="1"/>
    <s v="01"/>
    <s v="15041RESIN041702021"/>
    <s v="21BL000F"/>
    <n v="7812"/>
    <n v="7812"/>
    <n v="7812"/>
    <n v="7812"/>
    <m/>
    <n v="0"/>
    <n v="0"/>
    <n v="0"/>
    <n v="110.4"/>
    <n v="0"/>
    <n v="0"/>
    <n v="0"/>
    <n v="0"/>
    <n v="0"/>
    <n v="110.4"/>
    <n v="2"/>
  </r>
  <r>
    <x v="3"/>
    <x v="96"/>
    <s v="1"/>
    <s v="01"/>
    <s v="15041RESIN041702021"/>
    <s v="21BL000F"/>
    <n v="7813"/>
    <n v="7813"/>
    <n v="7813"/>
    <n v="7813"/>
    <m/>
    <n v="0"/>
    <n v="0"/>
    <n v="0"/>
    <n v="6.6"/>
    <n v="0"/>
    <n v="0"/>
    <n v="0"/>
    <n v="0"/>
    <n v="0"/>
    <n v="6.6"/>
    <n v="2"/>
  </r>
  <r>
    <x v="3"/>
    <x v="96"/>
    <s v="1"/>
    <s v="01"/>
    <s v="15041RESIN041702021"/>
    <s v="21BL000F"/>
    <n v="7814"/>
    <n v="7814"/>
    <n v="7814"/>
    <n v="7814"/>
    <m/>
    <n v="0"/>
    <n v="0"/>
    <n v="0"/>
    <n v="27"/>
    <n v="0"/>
    <n v="0"/>
    <n v="0"/>
    <n v="0"/>
    <n v="0"/>
    <n v="27"/>
    <n v="2"/>
  </r>
  <r>
    <x v="3"/>
    <x v="96"/>
    <s v="1"/>
    <s v="01"/>
    <s v="15041RESIN041702021"/>
    <s v="21BL000F"/>
    <n v="7815"/>
    <n v="7815"/>
    <n v="7815"/>
    <n v="7815"/>
    <m/>
    <n v="0"/>
    <n v="0"/>
    <n v="0"/>
    <n v="18"/>
    <n v="0"/>
    <n v="0"/>
    <n v="0"/>
    <n v="0"/>
    <n v="0"/>
    <n v="18"/>
    <n v="2"/>
  </r>
  <r>
    <x v="3"/>
    <x v="96"/>
    <s v="1"/>
    <s v="01"/>
    <s v="15041RESIN041702021"/>
    <s v="21BL000F"/>
    <n v="7816"/>
    <n v="7816"/>
    <n v="7816"/>
    <n v="7816"/>
    <m/>
    <n v="0"/>
    <n v="0"/>
    <n v="0"/>
    <n v="11"/>
    <n v="0"/>
    <n v="0"/>
    <n v="0"/>
    <n v="0"/>
    <n v="0"/>
    <n v="11"/>
    <n v="2"/>
  </r>
  <r>
    <x v="3"/>
    <x v="96"/>
    <s v="1"/>
    <s v="01"/>
    <s v="15041RESIN041702021"/>
    <s v="21BL000F"/>
    <n v="7817"/>
    <n v="7817"/>
    <n v="7817"/>
    <n v="7817"/>
    <m/>
    <n v="0"/>
    <n v="0"/>
    <n v="0"/>
    <n v="15"/>
    <n v="0"/>
    <n v="0"/>
    <n v="0"/>
    <n v="0"/>
    <n v="0"/>
    <n v="15"/>
    <n v="2"/>
  </r>
  <r>
    <x v="3"/>
    <x v="96"/>
    <s v="1"/>
    <s v="01"/>
    <s v="15041RESIN041702021"/>
    <s v="21BL000F"/>
    <n v="7818"/>
    <n v="7818"/>
    <n v="7818"/>
    <n v="7818"/>
    <m/>
    <n v="0"/>
    <n v="0"/>
    <n v="0"/>
    <n v="8.32"/>
    <n v="0"/>
    <n v="0"/>
    <n v="0"/>
    <n v="0"/>
    <n v="0"/>
    <n v="8.32"/>
    <n v="2"/>
  </r>
  <r>
    <x v="3"/>
    <x v="96"/>
    <s v="1"/>
    <s v="01"/>
    <s v="15041RESIN041702021"/>
    <s v="21BL000F"/>
    <n v="7819"/>
    <n v="7819"/>
    <n v="7819"/>
    <n v="7819"/>
    <m/>
    <n v="0"/>
    <n v="0"/>
    <n v="0"/>
    <n v="17.55"/>
    <n v="0"/>
    <n v="0"/>
    <n v="0"/>
    <n v="0"/>
    <n v="0"/>
    <n v="17.55"/>
    <n v="2"/>
  </r>
  <r>
    <x v="3"/>
    <x v="96"/>
    <s v="1"/>
    <s v="01"/>
    <s v="15041RESIN041702021"/>
    <s v="21BL000F"/>
    <n v="7820"/>
    <n v="7820"/>
    <n v="7820"/>
    <n v="7820"/>
    <m/>
    <n v="0"/>
    <n v="0"/>
    <n v="0"/>
    <n v="90"/>
    <n v="0"/>
    <n v="0"/>
    <n v="0"/>
    <n v="0"/>
    <n v="0"/>
    <n v="90"/>
    <n v="2"/>
  </r>
  <r>
    <x v="3"/>
    <x v="96"/>
    <s v="1"/>
    <s v="01"/>
    <s v="15041RESIN041702021"/>
    <s v="21BL000F"/>
    <n v="7821"/>
    <n v="7821"/>
    <n v="7821"/>
    <n v="7821"/>
    <m/>
    <n v="0"/>
    <n v="0"/>
    <n v="0"/>
    <n v="235"/>
    <n v="0"/>
    <n v="0"/>
    <n v="0"/>
    <n v="0"/>
    <n v="0"/>
    <n v="235"/>
    <n v="2"/>
  </r>
  <r>
    <x v="3"/>
    <x v="96"/>
    <s v="1"/>
    <s v="01"/>
    <s v="15041RESIN041702021"/>
    <s v="21BL000F"/>
    <n v="7822"/>
    <n v="7822"/>
    <n v="7822"/>
    <n v="7822"/>
    <m/>
    <n v="0"/>
    <n v="0"/>
    <n v="0"/>
    <n v="475"/>
    <n v="0"/>
    <n v="0"/>
    <n v="0"/>
    <n v="0"/>
    <n v="0"/>
    <n v="475"/>
    <n v="2"/>
  </r>
  <r>
    <x v="3"/>
    <x v="96"/>
    <s v="1"/>
    <s v="01"/>
    <s v="15041RESIN041702021"/>
    <s v="21BL000F"/>
    <n v="7823"/>
    <n v="7823"/>
    <n v="7823"/>
    <n v="7823"/>
    <m/>
    <n v="0"/>
    <n v="0"/>
    <n v="0"/>
    <n v="530"/>
    <n v="0"/>
    <n v="0"/>
    <n v="0"/>
    <n v="0"/>
    <n v="0"/>
    <n v="530"/>
    <n v="2"/>
  </r>
  <r>
    <x v="3"/>
    <x v="96"/>
    <s v="1"/>
    <s v="01"/>
    <s v="15041RESIN041702021"/>
    <s v="21BL000F"/>
    <n v="7824"/>
    <n v="7824"/>
    <n v="7824"/>
    <n v="7824"/>
    <m/>
    <n v="0"/>
    <n v="0"/>
    <n v="0"/>
    <n v="510"/>
    <n v="0"/>
    <n v="0"/>
    <n v="0"/>
    <n v="0"/>
    <n v="0"/>
    <n v="510"/>
    <n v="2"/>
  </r>
  <r>
    <x v="4"/>
    <x v="97"/>
    <s v="1"/>
    <s v="01"/>
    <s v="15041RESIN041702021"/>
    <s v="21BL000F"/>
    <n v="7825"/>
    <n v="7825"/>
    <n v="7825"/>
    <n v="7825"/>
    <m/>
    <n v="0"/>
    <n v="0"/>
    <n v="0"/>
    <n v="449"/>
    <n v="0"/>
    <n v="0"/>
    <n v="0"/>
    <n v="0"/>
    <n v="0"/>
    <n v="449"/>
    <n v="2"/>
  </r>
  <r>
    <x v="4"/>
    <x v="97"/>
    <s v="1"/>
    <s v="01"/>
    <s v="15041RESIN041702021"/>
    <s v="21BL000F"/>
    <n v="7826"/>
    <n v="7826"/>
    <n v="7826"/>
    <n v="7826"/>
    <m/>
    <n v="0"/>
    <n v="0"/>
    <n v="0"/>
    <n v="506.6"/>
    <n v="0"/>
    <n v="0"/>
    <n v="0"/>
    <n v="0"/>
    <n v="0"/>
    <n v="506.6"/>
    <n v="2"/>
  </r>
  <r>
    <x v="4"/>
    <x v="97"/>
    <s v="1"/>
    <s v="01"/>
    <s v="15041RESIN041702021"/>
    <s v="21BL000F"/>
    <n v="7827"/>
    <n v="7827"/>
    <n v="7827"/>
    <n v="7827"/>
    <m/>
    <n v="0"/>
    <n v="0"/>
    <n v="0"/>
    <n v="40.25"/>
    <n v="0"/>
    <n v="0"/>
    <n v="0"/>
    <n v="0"/>
    <n v="0"/>
    <n v="40.25"/>
    <n v="2"/>
  </r>
  <r>
    <x v="4"/>
    <x v="97"/>
    <s v="1"/>
    <s v="01"/>
    <s v="15041RESIN041702021"/>
    <s v="21BL000F"/>
    <n v="7828"/>
    <n v="7828"/>
    <n v="7828"/>
    <n v="7828"/>
    <m/>
    <n v="0"/>
    <n v="0"/>
    <n v="0"/>
    <n v="49.5"/>
    <n v="0"/>
    <n v="0"/>
    <n v="0"/>
    <n v="0"/>
    <n v="0"/>
    <n v="49.5"/>
    <n v="2"/>
  </r>
  <r>
    <x v="4"/>
    <x v="97"/>
    <s v="1"/>
    <s v="01"/>
    <s v="15041RESIN041702021"/>
    <s v="21BL000F"/>
    <n v="7829"/>
    <n v="7829"/>
    <n v="7829"/>
    <n v="7829"/>
    <m/>
    <n v="0"/>
    <n v="0"/>
    <n v="0"/>
    <n v="489.5"/>
    <n v="0"/>
    <n v="0"/>
    <n v="0"/>
    <n v="0"/>
    <n v="0"/>
    <n v="489.5"/>
    <n v="2"/>
  </r>
  <r>
    <x v="4"/>
    <x v="97"/>
    <s v="1"/>
    <s v="01"/>
    <s v="15041RESIN041702021"/>
    <s v="21BL000F"/>
    <n v="7830"/>
    <n v="7830"/>
    <n v="7830"/>
    <n v="7830"/>
    <m/>
    <n v="0"/>
    <n v="0"/>
    <n v="0"/>
    <n v="175"/>
    <n v="0"/>
    <n v="0"/>
    <n v="0"/>
    <n v="0"/>
    <n v="0"/>
    <n v="175"/>
    <n v="2"/>
  </r>
  <r>
    <x v="4"/>
    <x v="97"/>
    <s v="1"/>
    <s v="01"/>
    <s v="15041RESIN041702021"/>
    <s v="21BL000F"/>
    <n v="7831"/>
    <n v="7831"/>
    <n v="7831"/>
    <n v="7831"/>
    <m/>
    <n v="0"/>
    <n v="0"/>
    <n v="0"/>
    <n v="550"/>
    <n v="0"/>
    <n v="0"/>
    <n v="0"/>
    <n v="0"/>
    <n v="0"/>
    <n v="550"/>
    <n v="2"/>
  </r>
  <r>
    <x v="4"/>
    <x v="97"/>
    <s v="1"/>
    <s v="01"/>
    <s v="15041RESIN041702021"/>
    <s v="21BL000F"/>
    <n v="7832"/>
    <n v="7832"/>
    <n v="7832"/>
    <n v="7832"/>
    <m/>
    <n v="0"/>
    <n v="0"/>
    <n v="0"/>
    <n v="49.5"/>
    <n v="0"/>
    <n v="0"/>
    <n v="0"/>
    <n v="0"/>
    <n v="0"/>
    <n v="49.5"/>
    <n v="2"/>
  </r>
  <r>
    <x v="4"/>
    <x v="97"/>
    <s v="1"/>
    <s v="01"/>
    <s v="15041RESIN041702021"/>
    <s v="21BL000F"/>
    <n v="7833"/>
    <n v="7833"/>
    <n v="7833"/>
    <n v="7833"/>
    <m/>
    <n v="0"/>
    <n v="0"/>
    <n v="0"/>
    <n v="235"/>
    <n v="0"/>
    <n v="0"/>
    <n v="0"/>
    <n v="0"/>
    <n v="0"/>
    <n v="235"/>
    <n v="2"/>
  </r>
  <r>
    <x v="4"/>
    <x v="97"/>
    <s v="1"/>
    <s v="01"/>
    <s v="15041RESIN041702021"/>
    <s v="21BL000F"/>
    <n v="7834"/>
    <n v="7834"/>
    <n v="7834"/>
    <n v="7834"/>
    <m/>
    <n v="0"/>
    <n v="0"/>
    <n v="0"/>
    <n v="135"/>
    <n v="0"/>
    <n v="0"/>
    <n v="0"/>
    <n v="0"/>
    <n v="0"/>
    <n v="135"/>
    <n v="2"/>
  </r>
  <r>
    <x v="4"/>
    <x v="97"/>
    <s v="1"/>
    <s v="01"/>
    <s v="15041RESIN041702021"/>
    <s v="21BL000F"/>
    <n v="7835"/>
    <n v="7835"/>
    <n v="7835"/>
    <n v="7835"/>
    <m/>
    <n v="0"/>
    <n v="0"/>
    <n v="0"/>
    <n v="132.35"/>
    <n v="0"/>
    <n v="0"/>
    <n v="0"/>
    <n v="0"/>
    <n v="0"/>
    <n v="132.35"/>
    <n v="2"/>
  </r>
  <r>
    <x v="4"/>
    <x v="97"/>
    <s v="1"/>
    <s v="01"/>
    <s v="15041RESIN041702021"/>
    <s v="21BL000F"/>
    <n v="7836"/>
    <n v="7836"/>
    <n v="7836"/>
    <n v="7836"/>
    <m/>
    <n v="0"/>
    <n v="0"/>
    <n v="0"/>
    <n v="392.2"/>
    <n v="0"/>
    <n v="0"/>
    <n v="0"/>
    <n v="0"/>
    <n v="0"/>
    <n v="392.2"/>
    <n v="2"/>
  </r>
  <r>
    <x v="4"/>
    <x v="97"/>
    <s v="1"/>
    <s v="01"/>
    <s v="15041RESIN041702021"/>
    <s v="21BL000F"/>
    <n v="7837"/>
    <n v="7837"/>
    <n v="7837"/>
    <n v="7837"/>
    <m/>
    <n v="0"/>
    <n v="0"/>
    <n v="0"/>
    <n v="524"/>
    <n v="0"/>
    <n v="0"/>
    <n v="0"/>
    <n v="0"/>
    <n v="0"/>
    <n v="524"/>
    <n v="2"/>
  </r>
  <r>
    <x v="4"/>
    <x v="97"/>
    <s v="1"/>
    <s v="01"/>
    <s v="15041RESIN041702021"/>
    <s v="21BL000F"/>
    <n v="7838"/>
    <n v="7838"/>
    <n v="7838"/>
    <n v="7838"/>
    <m/>
    <n v="0"/>
    <n v="0"/>
    <n v="0"/>
    <n v="42.5"/>
    <n v="0"/>
    <n v="0"/>
    <n v="0"/>
    <n v="0"/>
    <n v="0"/>
    <n v="42.5"/>
    <n v="2"/>
  </r>
  <r>
    <x v="4"/>
    <x v="97"/>
    <s v="1"/>
    <s v="01"/>
    <s v="15041RESIN041702021"/>
    <s v="21BL000F"/>
    <n v="7839"/>
    <n v="7839"/>
    <n v="7839"/>
    <n v="7839"/>
    <m/>
    <n v="0"/>
    <n v="0"/>
    <n v="0"/>
    <n v="12"/>
    <n v="0"/>
    <n v="0"/>
    <n v="0"/>
    <n v="0"/>
    <n v="0"/>
    <n v="12"/>
    <n v="2"/>
  </r>
  <r>
    <x v="4"/>
    <x v="97"/>
    <s v="1"/>
    <s v="01"/>
    <s v="15041RESIN041702021"/>
    <s v="21BL000F"/>
    <n v="7840"/>
    <n v="7840"/>
    <n v="7840"/>
    <n v="7840"/>
    <m/>
    <n v="0"/>
    <n v="0"/>
    <n v="0"/>
    <n v="225"/>
    <n v="0"/>
    <n v="0"/>
    <n v="0"/>
    <n v="0"/>
    <n v="0"/>
    <n v="225"/>
    <n v="2"/>
  </r>
  <r>
    <x v="4"/>
    <x v="97"/>
    <s v="1"/>
    <s v="01"/>
    <s v="15041RESIN041702021"/>
    <s v="21BL000F"/>
    <n v="7841"/>
    <n v="7841"/>
    <n v="7841"/>
    <n v="7841"/>
    <m/>
    <n v="0"/>
    <n v="0"/>
    <n v="0"/>
    <n v="277"/>
    <n v="0"/>
    <n v="0"/>
    <n v="0"/>
    <n v="0"/>
    <n v="0"/>
    <n v="277"/>
    <n v="2"/>
  </r>
  <r>
    <x v="4"/>
    <x v="97"/>
    <s v="1"/>
    <s v="01"/>
    <s v="15041RESIN041702021"/>
    <s v="21BL000F"/>
    <n v="7842"/>
    <n v="7842"/>
    <n v="7842"/>
    <n v="7842"/>
    <m/>
    <n v="0"/>
    <n v="0"/>
    <n v="0"/>
    <n v="159"/>
    <n v="0"/>
    <n v="0"/>
    <n v="0"/>
    <n v="0"/>
    <n v="0"/>
    <n v="159"/>
    <n v="2"/>
  </r>
  <r>
    <x v="4"/>
    <x v="97"/>
    <s v="1"/>
    <s v="01"/>
    <s v="15041RESIN041702021"/>
    <s v="21BL000F"/>
    <n v="7843"/>
    <n v="7843"/>
    <n v="7843"/>
    <n v="7843"/>
    <m/>
    <n v="0"/>
    <n v="0"/>
    <n v="0"/>
    <n v="53.25"/>
    <n v="0"/>
    <n v="0"/>
    <n v="0"/>
    <n v="0"/>
    <n v="0"/>
    <n v="53.25"/>
    <n v="2"/>
  </r>
  <r>
    <x v="4"/>
    <x v="97"/>
    <s v="1"/>
    <s v="01"/>
    <s v="15041RESIN041702021"/>
    <s v="21BL000F"/>
    <n v="7844"/>
    <n v="7844"/>
    <n v="7844"/>
    <n v="7844"/>
    <m/>
    <n v="0"/>
    <n v="0"/>
    <n v="0"/>
    <n v="568"/>
    <n v="0"/>
    <n v="0"/>
    <n v="0"/>
    <n v="0"/>
    <n v="0"/>
    <n v="568"/>
    <n v="2"/>
  </r>
  <r>
    <x v="4"/>
    <x v="97"/>
    <s v="1"/>
    <s v="01"/>
    <s v="15041RESIN041702021"/>
    <s v="21BL000F"/>
    <n v="7845"/>
    <n v="7845"/>
    <n v="7845"/>
    <n v="7845"/>
    <m/>
    <n v="0"/>
    <n v="0"/>
    <n v="0"/>
    <n v="52.5"/>
    <n v="0"/>
    <n v="0"/>
    <n v="0"/>
    <n v="0"/>
    <n v="0"/>
    <n v="52.5"/>
    <n v="2"/>
  </r>
  <r>
    <x v="4"/>
    <x v="97"/>
    <s v="1"/>
    <s v="01"/>
    <s v="15041RESIN041702021"/>
    <s v="21BL000F"/>
    <n v="7846"/>
    <n v="7846"/>
    <n v="7846"/>
    <n v="7846"/>
    <m/>
    <n v="0"/>
    <n v="0"/>
    <n v="0"/>
    <n v="71"/>
    <n v="0"/>
    <n v="0"/>
    <n v="0"/>
    <n v="0"/>
    <n v="0"/>
    <n v="71"/>
    <n v="2"/>
  </r>
  <r>
    <x v="4"/>
    <x v="97"/>
    <s v="1"/>
    <s v="01"/>
    <s v="15041RESIN041702021"/>
    <s v="21BL000F"/>
    <n v="7847"/>
    <n v="7847"/>
    <n v="7847"/>
    <n v="7847"/>
    <m/>
    <n v="0"/>
    <n v="0"/>
    <n v="0"/>
    <n v="681"/>
    <n v="0"/>
    <n v="0"/>
    <n v="0"/>
    <n v="0"/>
    <n v="0"/>
    <n v="681"/>
    <n v="2"/>
  </r>
  <r>
    <x v="4"/>
    <x v="97"/>
    <s v="1"/>
    <s v="01"/>
    <s v="15041RESIN041702021"/>
    <s v="21BL000F"/>
    <n v="7848"/>
    <n v="7848"/>
    <n v="7848"/>
    <n v="7848"/>
    <m/>
    <n v="0"/>
    <n v="0"/>
    <n v="0"/>
    <n v="135"/>
    <n v="0"/>
    <n v="0"/>
    <n v="0"/>
    <n v="0"/>
    <n v="0"/>
    <n v="135"/>
    <n v="2"/>
  </r>
  <r>
    <x v="4"/>
    <x v="98"/>
    <s v="1"/>
    <s v="01"/>
    <s v="15041RESIN041702021"/>
    <s v="21BL000F"/>
    <n v="7849"/>
    <n v="7849"/>
    <n v="7849"/>
    <n v="7849"/>
    <m/>
    <n v="0"/>
    <n v="0"/>
    <n v="0"/>
    <n v="305"/>
    <n v="0"/>
    <n v="0"/>
    <n v="0"/>
    <n v="0"/>
    <n v="0"/>
    <n v="305"/>
    <n v="2"/>
  </r>
  <r>
    <x v="4"/>
    <x v="98"/>
    <s v="1"/>
    <s v="01"/>
    <s v="15041RESIN041702021"/>
    <s v="21BL000F"/>
    <n v="7850"/>
    <n v="7850"/>
    <n v="7850"/>
    <n v="7850"/>
    <m/>
    <n v="0"/>
    <n v="0"/>
    <n v="0"/>
    <n v="589"/>
    <n v="0"/>
    <n v="0"/>
    <n v="0"/>
    <n v="0"/>
    <n v="0"/>
    <n v="589"/>
    <n v="2"/>
  </r>
  <r>
    <x v="4"/>
    <x v="98"/>
    <s v="1"/>
    <s v="01"/>
    <s v="15041RESIN041702021"/>
    <s v="21BL000F"/>
    <n v="7851"/>
    <n v="7851"/>
    <n v="7851"/>
    <n v="7851"/>
    <m/>
    <n v="0"/>
    <n v="0"/>
    <n v="0"/>
    <n v="495"/>
    <n v="0"/>
    <n v="0"/>
    <n v="0"/>
    <n v="0"/>
    <n v="0"/>
    <n v="495"/>
    <n v="2"/>
  </r>
  <r>
    <x v="4"/>
    <x v="98"/>
    <s v="1"/>
    <s v="01"/>
    <s v="15041RESIN041702021"/>
    <s v="21BL000F"/>
    <n v="7852"/>
    <n v="7852"/>
    <n v="7852"/>
    <n v="7852"/>
    <m/>
    <n v="0"/>
    <n v="0"/>
    <n v="0"/>
    <n v="685"/>
    <n v="0"/>
    <n v="0"/>
    <n v="0"/>
    <n v="0"/>
    <n v="0"/>
    <n v="685"/>
    <n v="2"/>
  </r>
  <r>
    <x v="4"/>
    <x v="98"/>
    <s v="1"/>
    <s v="01"/>
    <s v="15041RESIN041702021"/>
    <s v="21BL000F"/>
    <n v="7853"/>
    <n v="7853"/>
    <n v="7853"/>
    <n v="7853"/>
    <m/>
    <n v="0"/>
    <n v="0"/>
    <n v="0"/>
    <n v="297"/>
    <n v="0"/>
    <n v="0"/>
    <n v="0"/>
    <n v="0"/>
    <n v="0"/>
    <n v="297"/>
    <n v="2"/>
  </r>
  <r>
    <x v="4"/>
    <x v="98"/>
    <s v="1"/>
    <s v="01"/>
    <s v="15041RESIN041702021"/>
    <s v="21BL000F"/>
    <n v="7854"/>
    <n v="7854"/>
    <n v="7854"/>
    <n v="7854"/>
    <m/>
    <n v="0"/>
    <n v="0"/>
    <n v="0"/>
    <n v="506.5"/>
    <n v="0"/>
    <n v="0"/>
    <n v="0"/>
    <n v="0"/>
    <n v="0"/>
    <n v="506.5"/>
    <n v="2"/>
  </r>
  <r>
    <x v="4"/>
    <x v="98"/>
    <s v="1"/>
    <s v="01"/>
    <s v="15041RESIN041702021"/>
    <s v="21BL000F"/>
    <n v="7855"/>
    <n v="7855"/>
    <n v="7855"/>
    <n v="7855"/>
    <m/>
    <n v="0"/>
    <n v="0"/>
    <n v="0"/>
    <n v="535"/>
    <n v="0"/>
    <n v="0"/>
    <n v="0"/>
    <n v="0"/>
    <n v="0"/>
    <n v="535"/>
    <n v="2"/>
  </r>
  <r>
    <x v="4"/>
    <x v="98"/>
    <s v="1"/>
    <s v="01"/>
    <s v="15041RESIN041702021"/>
    <s v="21BL000F"/>
    <n v="7856"/>
    <n v="7856"/>
    <n v="7856"/>
    <n v="7856"/>
    <m/>
    <n v="0"/>
    <n v="0"/>
    <n v="0"/>
    <n v="9"/>
    <n v="0"/>
    <n v="0"/>
    <n v="0"/>
    <n v="0"/>
    <n v="0"/>
    <n v="9"/>
    <n v="2"/>
  </r>
  <r>
    <x v="4"/>
    <x v="98"/>
    <s v="1"/>
    <s v="01"/>
    <s v="15041RESIN041702021"/>
    <s v="21BL000F"/>
    <n v="7857"/>
    <n v="7857"/>
    <n v="7857"/>
    <n v="7857"/>
    <m/>
    <n v="0"/>
    <n v="0"/>
    <n v="0"/>
    <n v="102.8"/>
    <n v="0"/>
    <n v="0"/>
    <n v="0"/>
    <n v="0"/>
    <n v="0"/>
    <n v="102.8"/>
    <n v="2"/>
  </r>
  <r>
    <x v="4"/>
    <x v="98"/>
    <s v="1"/>
    <s v="01"/>
    <s v="15041RESIN041702021"/>
    <s v="21BL000F"/>
    <n v="7858"/>
    <n v="7858"/>
    <n v="7858"/>
    <n v="7858"/>
    <m/>
    <n v="0"/>
    <n v="0"/>
    <n v="0"/>
    <n v="210"/>
    <n v="0"/>
    <n v="0"/>
    <n v="0"/>
    <n v="0"/>
    <n v="0"/>
    <n v="210"/>
    <n v="2"/>
  </r>
  <r>
    <x v="4"/>
    <x v="98"/>
    <s v="1"/>
    <s v="01"/>
    <s v="15041RESIN041702021"/>
    <s v="21BL000F"/>
    <n v="7859"/>
    <n v="7859"/>
    <n v="7859"/>
    <n v="7859"/>
    <m/>
    <n v="0"/>
    <n v="0"/>
    <n v="0"/>
    <n v="201.55"/>
    <n v="0"/>
    <n v="0"/>
    <n v="0"/>
    <n v="0"/>
    <n v="0"/>
    <n v="201.55"/>
    <n v="2"/>
  </r>
  <r>
    <x v="4"/>
    <x v="98"/>
    <s v="1"/>
    <s v="01"/>
    <s v="15041RESIN041702021"/>
    <s v="21BL000F"/>
    <n v="7860"/>
    <n v="7860"/>
    <n v="7860"/>
    <n v="7860"/>
    <m/>
    <n v="0"/>
    <n v="0"/>
    <n v="0"/>
    <n v="299.8"/>
    <n v="0"/>
    <n v="0"/>
    <n v="0"/>
    <n v="0"/>
    <n v="0"/>
    <n v="299.8"/>
    <n v="2"/>
  </r>
  <r>
    <x v="4"/>
    <x v="98"/>
    <s v="1"/>
    <s v="01"/>
    <s v="15041RESIN041702021"/>
    <s v="21BL000F"/>
    <n v="7861"/>
    <n v="7861"/>
    <n v="7861"/>
    <n v="7861"/>
    <m/>
    <n v="0"/>
    <n v="0"/>
    <n v="0"/>
    <n v="75"/>
    <n v="0"/>
    <n v="0"/>
    <n v="0"/>
    <n v="0"/>
    <n v="0"/>
    <n v="75"/>
    <n v="2"/>
  </r>
  <r>
    <x v="4"/>
    <x v="98"/>
    <s v="1"/>
    <s v="01"/>
    <s v="15041RESIN041702021"/>
    <s v="21BL000F"/>
    <n v="7862"/>
    <n v="7862"/>
    <n v="7862"/>
    <n v="7862"/>
    <m/>
    <n v="0"/>
    <n v="0"/>
    <n v="0"/>
    <n v="275"/>
    <n v="0"/>
    <n v="0"/>
    <n v="0"/>
    <n v="0"/>
    <n v="0"/>
    <n v="275"/>
    <n v="2"/>
  </r>
  <r>
    <x v="4"/>
    <x v="98"/>
    <s v="1"/>
    <s v="01"/>
    <s v="15041RESIN041702021"/>
    <s v="21BL000F"/>
    <n v="7863"/>
    <n v="7863"/>
    <n v="7863"/>
    <n v="7863"/>
    <m/>
    <n v="0"/>
    <n v="0"/>
    <n v="0"/>
    <n v="225"/>
    <n v="0"/>
    <n v="0"/>
    <n v="0"/>
    <n v="0"/>
    <n v="0"/>
    <n v="225"/>
    <n v="2"/>
  </r>
  <r>
    <x v="4"/>
    <x v="98"/>
    <s v="1"/>
    <s v="01"/>
    <s v="15041RESIN041702021"/>
    <s v="21BL000F"/>
    <n v="7864"/>
    <n v="7864"/>
    <n v="7864"/>
    <n v="7864"/>
    <m/>
    <n v="0"/>
    <n v="0"/>
    <n v="0"/>
    <n v="140"/>
    <n v="0"/>
    <n v="0"/>
    <n v="0"/>
    <n v="0"/>
    <n v="0"/>
    <n v="140"/>
    <n v="2"/>
  </r>
  <r>
    <x v="4"/>
    <x v="98"/>
    <s v="1"/>
    <s v="01"/>
    <s v="15041RESIN041702021"/>
    <s v="21BL000F"/>
    <n v="7865"/>
    <n v="7865"/>
    <n v="7865"/>
    <n v="7865"/>
    <m/>
    <n v="0"/>
    <n v="0"/>
    <n v="0"/>
    <n v="196.8"/>
    <n v="0"/>
    <n v="0"/>
    <n v="0"/>
    <n v="0"/>
    <n v="0"/>
    <n v="196.8"/>
    <n v="2"/>
  </r>
  <r>
    <x v="4"/>
    <x v="98"/>
    <s v="1"/>
    <s v="01"/>
    <s v="15041RESIN041702021"/>
    <s v="21BL000F"/>
    <n v="7866"/>
    <n v="7866"/>
    <n v="7866"/>
    <n v="7866"/>
    <m/>
    <n v="0"/>
    <n v="0"/>
    <n v="0"/>
    <n v="24.5"/>
    <n v="0"/>
    <n v="0"/>
    <n v="0"/>
    <n v="0"/>
    <n v="0"/>
    <n v="24.5"/>
    <n v="2"/>
  </r>
  <r>
    <x v="4"/>
    <x v="98"/>
    <s v="1"/>
    <s v="01"/>
    <s v="15041RESIN041702021"/>
    <s v="21BL000F"/>
    <n v="7867"/>
    <n v="7867"/>
    <n v="7867"/>
    <n v="7867"/>
    <m/>
    <n v="0"/>
    <n v="0"/>
    <n v="0"/>
    <n v="72"/>
    <n v="0"/>
    <n v="0"/>
    <n v="0"/>
    <n v="0"/>
    <n v="0"/>
    <n v="72"/>
    <n v="2"/>
  </r>
  <r>
    <x v="4"/>
    <x v="98"/>
    <s v="1"/>
    <s v="01"/>
    <s v="15041RESIN041702021"/>
    <s v="21BL000F"/>
    <n v="7868"/>
    <n v="7868"/>
    <n v="7868"/>
    <n v="7868"/>
    <m/>
    <n v="0"/>
    <n v="0"/>
    <n v="0"/>
    <n v="87.5"/>
    <n v="0"/>
    <n v="0"/>
    <n v="0"/>
    <n v="0"/>
    <n v="0"/>
    <n v="87.5"/>
    <n v="2"/>
  </r>
  <r>
    <x v="4"/>
    <x v="98"/>
    <s v="1"/>
    <s v="01"/>
    <s v="15041RESIN041702021"/>
    <s v="21BL000F"/>
    <n v="7869"/>
    <n v="7869"/>
    <n v="7869"/>
    <n v="7869"/>
    <m/>
    <n v="0"/>
    <n v="0"/>
    <n v="0"/>
    <n v="105"/>
    <n v="0"/>
    <n v="0"/>
    <n v="0"/>
    <n v="0"/>
    <n v="0"/>
    <n v="105"/>
    <n v="2"/>
  </r>
  <r>
    <x v="4"/>
    <x v="98"/>
    <s v="1"/>
    <s v="01"/>
    <s v="15041RESIN041702021"/>
    <s v="21BL000F"/>
    <n v="7870"/>
    <n v="7870"/>
    <n v="7870"/>
    <n v="7870"/>
    <m/>
    <n v="0"/>
    <n v="0"/>
    <n v="0"/>
    <n v="487"/>
    <n v="0"/>
    <n v="0"/>
    <n v="0"/>
    <n v="0"/>
    <n v="0"/>
    <n v="487"/>
    <n v="2"/>
  </r>
  <r>
    <x v="4"/>
    <x v="98"/>
    <s v="1"/>
    <s v="01"/>
    <s v="15041RESIN041702021"/>
    <s v="21BL000F"/>
    <n v="7871"/>
    <n v="7871"/>
    <n v="7871"/>
    <n v="7871"/>
    <m/>
    <n v="0"/>
    <n v="0"/>
    <n v="0"/>
    <n v="12.5"/>
    <n v="0"/>
    <n v="0"/>
    <n v="0"/>
    <n v="0"/>
    <n v="0"/>
    <n v="12.5"/>
    <n v="2"/>
  </r>
  <r>
    <x v="4"/>
    <x v="98"/>
    <s v="1"/>
    <s v="01"/>
    <s v="15041RESIN041702021"/>
    <s v="21BL000F"/>
    <n v="7872"/>
    <n v="7872"/>
    <n v="7872"/>
    <n v="7872"/>
    <m/>
    <n v="0"/>
    <n v="0"/>
    <n v="0"/>
    <n v="85.5"/>
    <n v="0"/>
    <n v="0"/>
    <n v="0"/>
    <n v="0"/>
    <n v="0"/>
    <n v="85.5"/>
    <n v="2"/>
  </r>
  <r>
    <x v="4"/>
    <x v="98"/>
    <s v="1"/>
    <s v="01"/>
    <s v="15041RESIN041702021"/>
    <s v="21BL000F"/>
    <n v="7873"/>
    <n v="7873"/>
    <n v="7873"/>
    <n v="7873"/>
    <m/>
    <n v="0"/>
    <n v="0"/>
    <n v="0"/>
    <n v="85.5"/>
    <n v="0"/>
    <n v="0"/>
    <n v="0"/>
    <n v="0"/>
    <n v="0"/>
    <n v="85.5"/>
    <n v="2"/>
  </r>
  <r>
    <x v="4"/>
    <x v="99"/>
    <s v="1"/>
    <s v="01"/>
    <s v="15041RESIN041702021"/>
    <s v="21BL000F"/>
    <n v="7874"/>
    <n v="7874"/>
    <n v="7874"/>
    <n v="7874"/>
    <m/>
    <n v="0"/>
    <n v="0"/>
    <n v="0"/>
    <n v="661.5"/>
    <n v="0"/>
    <n v="0"/>
    <n v="0"/>
    <n v="0"/>
    <n v="0"/>
    <n v="661.5"/>
    <n v="2"/>
  </r>
  <r>
    <x v="4"/>
    <x v="99"/>
    <s v="1"/>
    <s v="01"/>
    <s v="15041RESIN041702021"/>
    <s v="21BL000F"/>
    <n v="7875"/>
    <n v="7875"/>
    <n v="7875"/>
    <n v="7875"/>
    <m/>
    <n v="0"/>
    <n v="0"/>
    <n v="0"/>
    <n v="210"/>
    <n v="0"/>
    <n v="0"/>
    <n v="0"/>
    <n v="0"/>
    <n v="0"/>
    <n v="210"/>
    <n v="2"/>
  </r>
  <r>
    <x v="4"/>
    <x v="99"/>
    <s v="1"/>
    <s v="01"/>
    <s v="15041RESIN041702021"/>
    <s v="21BL000F"/>
    <n v="7876"/>
    <n v="7876"/>
    <n v="7876"/>
    <n v="7876"/>
    <m/>
    <n v="0"/>
    <n v="0"/>
    <n v="0"/>
    <n v="36"/>
    <n v="0"/>
    <n v="0"/>
    <n v="0"/>
    <n v="0"/>
    <n v="0"/>
    <n v="36"/>
    <n v="2"/>
  </r>
  <r>
    <x v="4"/>
    <x v="99"/>
    <s v="1"/>
    <s v="01"/>
    <s v="15041RESIN041702021"/>
    <s v="21BL000F"/>
    <n v="7877"/>
    <n v="7877"/>
    <n v="7877"/>
    <n v="7877"/>
    <m/>
    <n v="0"/>
    <n v="0"/>
    <n v="0"/>
    <n v="434.5"/>
    <n v="0"/>
    <n v="0"/>
    <n v="0"/>
    <n v="0"/>
    <n v="0"/>
    <n v="434.5"/>
    <n v="2"/>
  </r>
  <r>
    <x v="4"/>
    <x v="99"/>
    <s v="1"/>
    <s v="01"/>
    <s v="15041RESIN041702021"/>
    <s v="21BL000F"/>
    <n v="7878"/>
    <n v="7878"/>
    <n v="7878"/>
    <n v="7878"/>
    <m/>
    <n v="0"/>
    <n v="0"/>
    <n v="0"/>
    <n v="229.1"/>
    <n v="0"/>
    <n v="0"/>
    <n v="0"/>
    <n v="0"/>
    <n v="0"/>
    <n v="229.1"/>
    <n v="2"/>
  </r>
  <r>
    <x v="4"/>
    <x v="99"/>
    <s v="1"/>
    <s v="01"/>
    <s v="15041RESIN041702021"/>
    <s v="21BL000F"/>
    <n v="7879"/>
    <n v="7879"/>
    <n v="7879"/>
    <n v="7879"/>
    <m/>
    <n v="0"/>
    <n v="0"/>
    <n v="0"/>
    <n v="0"/>
    <n v="0"/>
    <n v="0"/>
    <n v="0"/>
    <n v="0"/>
    <n v="0"/>
    <n v="0"/>
    <n v="2"/>
  </r>
  <r>
    <x v="4"/>
    <x v="99"/>
    <s v="1"/>
    <s v="01"/>
    <s v="15041RESIN041702021"/>
    <s v="21BL000F"/>
    <n v="7880"/>
    <n v="7880"/>
    <n v="7880"/>
    <n v="7880"/>
    <m/>
    <n v="0"/>
    <n v="0"/>
    <n v="0"/>
    <n v="100"/>
    <n v="0"/>
    <n v="0"/>
    <n v="0"/>
    <n v="0"/>
    <n v="0"/>
    <n v="100"/>
    <n v="2"/>
  </r>
  <r>
    <x v="4"/>
    <x v="99"/>
    <s v="1"/>
    <s v="01"/>
    <s v="15041RESIN041702021"/>
    <s v="21BL000F"/>
    <n v="7881"/>
    <n v="7881"/>
    <n v="7881"/>
    <n v="7881"/>
    <m/>
    <n v="0"/>
    <n v="0"/>
    <n v="0"/>
    <n v="740"/>
    <n v="0"/>
    <n v="0"/>
    <n v="0"/>
    <n v="0"/>
    <n v="0"/>
    <n v="740"/>
    <n v="2"/>
  </r>
  <r>
    <x v="4"/>
    <x v="99"/>
    <s v="1"/>
    <s v="01"/>
    <s v="15041RESIN041702021"/>
    <s v="21BL000F"/>
    <n v="7882"/>
    <n v="7882"/>
    <n v="7882"/>
    <n v="7882"/>
    <m/>
    <n v="0"/>
    <n v="0"/>
    <n v="0"/>
    <n v="440"/>
    <n v="0"/>
    <n v="0"/>
    <n v="0"/>
    <n v="0"/>
    <n v="0"/>
    <n v="440"/>
    <n v="2"/>
  </r>
  <r>
    <x v="4"/>
    <x v="99"/>
    <s v="1"/>
    <s v="01"/>
    <s v="15041RESIN041702021"/>
    <s v="21BL000F"/>
    <n v="7883"/>
    <n v="7883"/>
    <n v="7883"/>
    <n v="7883"/>
    <m/>
    <n v="0"/>
    <n v="0"/>
    <n v="0"/>
    <n v="46.25"/>
    <n v="0"/>
    <n v="0"/>
    <n v="0"/>
    <n v="0"/>
    <n v="0"/>
    <n v="46.25"/>
    <n v="2"/>
  </r>
  <r>
    <x v="4"/>
    <x v="99"/>
    <s v="1"/>
    <s v="01"/>
    <s v="15041RESIN041702021"/>
    <s v="21BL000F"/>
    <n v="7884"/>
    <n v="7884"/>
    <n v="7884"/>
    <n v="7884"/>
    <m/>
    <n v="0"/>
    <n v="0"/>
    <n v="0"/>
    <n v="75"/>
    <n v="0"/>
    <n v="0"/>
    <n v="0"/>
    <n v="0"/>
    <n v="0"/>
    <n v="75"/>
    <n v="2"/>
  </r>
  <r>
    <x v="4"/>
    <x v="99"/>
    <s v="1"/>
    <s v="01"/>
    <s v="15041RESIN041702021"/>
    <s v="21BL000F"/>
    <n v="7885"/>
    <n v="7885"/>
    <n v="7885"/>
    <n v="7885"/>
    <m/>
    <n v="0"/>
    <n v="0"/>
    <n v="0"/>
    <n v="15"/>
    <n v="0"/>
    <n v="0"/>
    <n v="0"/>
    <n v="0"/>
    <n v="0"/>
    <n v="15"/>
    <n v="2"/>
  </r>
  <r>
    <x v="4"/>
    <x v="99"/>
    <s v="1"/>
    <s v="01"/>
    <s v="15041RESIN041702021"/>
    <s v="21BL000F"/>
    <n v="7886"/>
    <n v="7886"/>
    <n v="7886"/>
    <n v="7886"/>
    <m/>
    <n v="0"/>
    <n v="0"/>
    <n v="0"/>
    <n v="51"/>
    <n v="0"/>
    <n v="0"/>
    <n v="0"/>
    <n v="0"/>
    <n v="0"/>
    <n v="51"/>
    <n v="2"/>
  </r>
  <r>
    <x v="4"/>
    <x v="99"/>
    <s v="1"/>
    <s v="01"/>
    <s v="15041RESIN041702021"/>
    <s v="21BL000F"/>
    <n v="7887"/>
    <n v="7887"/>
    <n v="7887"/>
    <n v="7887"/>
    <m/>
    <n v="0"/>
    <n v="0"/>
    <n v="0"/>
    <n v="466.2"/>
    <n v="0"/>
    <n v="0"/>
    <n v="0"/>
    <n v="0"/>
    <n v="0"/>
    <n v="466.2"/>
    <n v="2"/>
  </r>
  <r>
    <x v="4"/>
    <x v="99"/>
    <s v="1"/>
    <s v="01"/>
    <s v="15041RESIN041702021"/>
    <s v="21BL000F"/>
    <n v="7888"/>
    <n v="7888"/>
    <n v="7888"/>
    <n v="7888"/>
    <m/>
    <n v="0"/>
    <n v="0"/>
    <n v="0"/>
    <n v="116"/>
    <n v="0"/>
    <n v="0"/>
    <n v="0"/>
    <n v="0"/>
    <n v="0"/>
    <n v="116"/>
    <n v="2"/>
  </r>
  <r>
    <x v="4"/>
    <x v="99"/>
    <s v="1"/>
    <s v="01"/>
    <s v="15041RESIN041702021"/>
    <s v="21BL000F"/>
    <n v="7889"/>
    <n v="7889"/>
    <n v="7889"/>
    <n v="7889"/>
    <m/>
    <n v="0"/>
    <n v="0"/>
    <n v="0"/>
    <n v="66"/>
    <n v="0"/>
    <n v="0"/>
    <n v="0"/>
    <n v="0"/>
    <n v="0"/>
    <n v="66"/>
    <n v="2"/>
  </r>
  <r>
    <x v="4"/>
    <x v="99"/>
    <s v="1"/>
    <s v="01"/>
    <s v="15041RESIN041702021"/>
    <s v="21BL000F"/>
    <n v="7890"/>
    <n v="7890"/>
    <n v="7890"/>
    <n v="7890"/>
    <m/>
    <n v="0"/>
    <n v="0"/>
    <n v="0"/>
    <n v="108"/>
    <n v="0"/>
    <n v="0"/>
    <n v="0"/>
    <n v="0"/>
    <n v="0"/>
    <n v="108"/>
    <n v="2"/>
  </r>
  <r>
    <x v="4"/>
    <x v="99"/>
    <s v="1"/>
    <s v="01"/>
    <s v="15041RESIN041702021"/>
    <s v="21BL000F"/>
    <n v="7891"/>
    <n v="7891"/>
    <n v="7891"/>
    <n v="7891"/>
    <m/>
    <n v="0"/>
    <n v="0"/>
    <n v="0"/>
    <n v="3.3"/>
    <n v="0"/>
    <n v="0"/>
    <n v="0"/>
    <n v="0"/>
    <n v="0"/>
    <n v="3.3"/>
    <n v="2"/>
  </r>
  <r>
    <x v="4"/>
    <x v="99"/>
    <s v="1"/>
    <s v="01"/>
    <s v="15041RESIN041702021"/>
    <s v="21BL000F"/>
    <n v="7892"/>
    <n v="7892"/>
    <n v="7892"/>
    <n v="7892"/>
    <m/>
    <n v="0"/>
    <n v="0"/>
    <n v="0"/>
    <n v="134.25"/>
    <n v="0"/>
    <n v="0"/>
    <n v="0"/>
    <n v="0"/>
    <n v="0"/>
    <n v="134.25"/>
    <n v="2"/>
  </r>
  <r>
    <x v="4"/>
    <x v="99"/>
    <s v="1"/>
    <s v="01"/>
    <s v="15041RESIN041702021"/>
    <s v="21BL000F"/>
    <n v="7893"/>
    <n v="7893"/>
    <n v="7893"/>
    <n v="7893"/>
    <m/>
    <n v="0"/>
    <n v="0"/>
    <n v="0"/>
    <n v="43.2"/>
    <n v="0"/>
    <n v="0"/>
    <n v="0"/>
    <n v="0"/>
    <n v="0"/>
    <n v="43.2"/>
    <n v="2"/>
  </r>
  <r>
    <x v="4"/>
    <x v="99"/>
    <s v="1"/>
    <s v="01"/>
    <s v="15041RESIN041702021"/>
    <s v="21BL000F"/>
    <n v="7894"/>
    <n v="7894"/>
    <n v="7894"/>
    <n v="7894"/>
    <m/>
    <n v="0"/>
    <n v="0"/>
    <n v="0"/>
    <n v="34.5"/>
    <n v="0"/>
    <n v="0"/>
    <n v="0"/>
    <n v="0"/>
    <n v="0"/>
    <n v="34.5"/>
    <n v="2"/>
  </r>
  <r>
    <x v="4"/>
    <x v="99"/>
    <s v="1"/>
    <s v="01"/>
    <s v="15041RESIN041702021"/>
    <s v="21BL000F"/>
    <n v="7895"/>
    <n v="7895"/>
    <n v="7895"/>
    <n v="7895"/>
    <m/>
    <n v="0"/>
    <n v="0"/>
    <n v="0"/>
    <n v="22"/>
    <n v="0"/>
    <n v="0"/>
    <n v="0"/>
    <n v="0"/>
    <n v="0"/>
    <n v="22"/>
    <n v="2"/>
  </r>
  <r>
    <x v="4"/>
    <x v="99"/>
    <s v="1"/>
    <s v="01"/>
    <s v="15041RESIN041702021"/>
    <s v="21BL000F"/>
    <n v="7896"/>
    <n v="7896"/>
    <n v="7896"/>
    <n v="7896"/>
    <m/>
    <n v="0"/>
    <n v="0"/>
    <n v="0"/>
    <n v="85.5"/>
    <n v="0"/>
    <n v="0"/>
    <n v="0"/>
    <n v="0"/>
    <n v="0"/>
    <n v="85.5"/>
    <n v="2"/>
  </r>
  <r>
    <x v="4"/>
    <x v="99"/>
    <s v="1"/>
    <s v="01"/>
    <s v="15041RESIN041702021"/>
    <s v="21BL000F"/>
    <n v="7897"/>
    <n v="7897"/>
    <n v="7897"/>
    <n v="7897"/>
    <m/>
    <n v="0"/>
    <n v="0"/>
    <n v="0"/>
    <n v="555"/>
    <n v="0"/>
    <n v="0"/>
    <n v="0"/>
    <n v="0"/>
    <n v="0"/>
    <n v="555"/>
    <n v="2"/>
  </r>
  <r>
    <x v="4"/>
    <x v="99"/>
    <s v="1"/>
    <s v="01"/>
    <s v="15041RESIN041702021"/>
    <s v="21BL000F"/>
    <n v="7898"/>
    <n v="7898"/>
    <n v="7898"/>
    <n v="7898"/>
    <m/>
    <n v="0"/>
    <n v="0"/>
    <n v="0"/>
    <n v="536"/>
    <n v="0"/>
    <n v="0"/>
    <n v="0"/>
    <n v="0"/>
    <n v="0"/>
    <n v="536"/>
    <n v="2"/>
  </r>
  <r>
    <x v="4"/>
    <x v="99"/>
    <s v="1"/>
    <s v="01"/>
    <s v="15041RESIN041702021"/>
    <s v="21BL000F"/>
    <n v="7899"/>
    <n v="7899"/>
    <n v="7899"/>
    <n v="7899"/>
    <m/>
    <n v="0"/>
    <n v="0"/>
    <n v="0"/>
    <n v="482"/>
    <n v="0"/>
    <n v="0"/>
    <n v="0"/>
    <n v="0"/>
    <n v="0"/>
    <n v="482"/>
    <n v="2"/>
  </r>
  <r>
    <x v="4"/>
    <x v="99"/>
    <s v="1"/>
    <s v="01"/>
    <s v="15041RESIN041702021"/>
    <s v="21BL000F"/>
    <n v="7900"/>
    <n v="7900"/>
    <n v="7900"/>
    <n v="7900"/>
    <m/>
    <n v="0"/>
    <n v="0"/>
    <n v="0"/>
    <n v="81"/>
    <n v="0"/>
    <n v="0"/>
    <n v="0"/>
    <n v="0"/>
    <n v="0"/>
    <n v="81"/>
    <n v="2"/>
  </r>
  <r>
    <x v="4"/>
    <x v="99"/>
    <s v="1"/>
    <s v="01"/>
    <s v="15041RESIN041702021"/>
    <s v="21BL000F"/>
    <n v="7901"/>
    <n v="7901"/>
    <n v="7901"/>
    <n v="7901"/>
    <m/>
    <n v="0"/>
    <n v="0"/>
    <n v="0"/>
    <n v="282"/>
    <n v="0"/>
    <n v="0"/>
    <n v="0"/>
    <n v="0"/>
    <n v="0"/>
    <n v="282"/>
    <n v="2"/>
  </r>
  <r>
    <x v="4"/>
    <x v="99"/>
    <s v="1"/>
    <s v="01"/>
    <s v="15041RESIN041702021"/>
    <s v="21BL000F"/>
    <n v="7902"/>
    <n v="7902"/>
    <n v="7902"/>
    <n v="7902"/>
    <m/>
    <n v="0"/>
    <n v="0"/>
    <n v="0"/>
    <n v="210"/>
    <n v="0"/>
    <n v="0"/>
    <n v="0"/>
    <n v="0"/>
    <n v="0"/>
    <n v="210"/>
    <n v="2"/>
  </r>
  <r>
    <x v="4"/>
    <x v="100"/>
    <s v="1"/>
    <s v="01"/>
    <s v="15041RESIN041702021"/>
    <s v="21BL000F"/>
    <n v="7903"/>
    <n v="7903"/>
    <n v="7903"/>
    <n v="7903"/>
    <m/>
    <n v="0"/>
    <n v="0"/>
    <n v="0"/>
    <n v="543"/>
    <n v="0"/>
    <n v="0"/>
    <n v="0"/>
    <n v="0"/>
    <n v="0"/>
    <n v="543"/>
    <n v="2"/>
  </r>
  <r>
    <x v="4"/>
    <x v="100"/>
    <s v="1"/>
    <s v="01"/>
    <s v="15041RESIN041702021"/>
    <s v="21BL000F"/>
    <n v="7904"/>
    <n v="7904"/>
    <n v="7904"/>
    <n v="7904"/>
    <m/>
    <n v="0"/>
    <n v="0"/>
    <n v="0"/>
    <n v="399.15"/>
    <n v="0"/>
    <n v="0"/>
    <n v="0"/>
    <n v="0"/>
    <n v="0"/>
    <n v="399.15"/>
    <n v="2"/>
  </r>
  <r>
    <x v="4"/>
    <x v="100"/>
    <s v="1"/>
    <s v="01"/>
    <s v="15041RESIN041702021"/>
    <s v="21BL000F"/>
    <n v="7905"/>
    <n v="7905"/>
    <n v="7905"/>
    <n v="7905"/>
    <m/>
    <n v="0"/>
    <n v="0"/>
    <n v="0"/>
    <n v="21"/>
    <n v="0"/>
    <n v="0"/>
    <n v="0"/>
    <n v="0"/>
    <n v="0"/>
    <n v="21"/>
    <n v="2"/>
  </r>
  <r>
    <x v="4"/>
    <x v="100"/>
    <s v="1"/>
    <s v="01"/>
    <s v="15041RESIN041702021"/>
    <s v="21BL000F"/>
    <n v="7906"/>
    <n v="7906"/>
    <n v="7906"/>
    <n v="7906"/>
    <m/>
    <n v="0"/>
    <n v="0"/>
    <n v="0"/>
    <n v="664"/>
    <n v="0"/>
    <n v="0"/>
    <n v="0"/>
    <n v="0"/>
    <n v="0"/>
    <n v="664"/>
    <n v="2"/>
  </r>
  <r>
    <x v="4"/>
    <x v="100"/>
    <s v="1"/>
    <s v="01"/>
    <s v="15041RESIN041702021"/>
    <s v="21BL000F"/>
    <n v="7907"/>
    <n v="7907"/>
    <n v="7907"/>
    <n v="7907"/>
    <m/>
    <n v="0"/>
    <n v="0"/>
    <n v="0"/>
    <n v="596"/>
    <n v="0"/>
    <n v="0"/>
    <n v="0"/>
    <n v="0"/>
    <n v="0"/>
    <n v="596"/>
    <n v="2"/>
  </r>
  <r>
    <x v="4"/>
    <x v="100"/>
    <s v="1"/>
    <s v="01"/>
    <s v="15041RESIN041702021"/>
    <s v="21BL000F"/>
    <n v="7908"/>
    <n v="7908"/>
    <n v="7908"/>
    <n v="7908"/>
    <m/>
    <n v="0"/>
    <n v="0"/>
    <n v="0"/>
    <n v="367.5"/>
    <n v="0"/>
    <n v="0"/>
    <n v="0"/>
    <n v="0"/>
    <n v="0"/>
    <n v="367.5"/>
    <n v="2"/>
  </r>
  <r>
    <x v="4"/>
    <x v="100"/>
    <s v="1"/>
    <s v="01"/>
    <s v="15041RESIN041702021"/>
    <s v="21BL000F"/>
    <n v="7909"/>
    <n v="7909"/>
    <n v="7909"/>
    <n v="7909"/>
    <m/>
    <n v="0"/>
    <n v="0"/>
    <n v="0"/>
    <n v="11"/>
    <n v="0"/>
    <n v="0"/>
    <n v="0"/>
    <n v="0"/>
    <n v="0"/>
    <n v="11"/>
    <n v="2"/>
  </r>
  <r>
    <x v="4"/>
    <x v="100"/>
    <s v="1"/>
    <s v="01"/>
    <s v="15041RESIN041702021"/>
    <s v="21BL000F"/>
    <n v="7910"/>
    <n v="7910"/>
    <n v="7910"/>
    <n v="7910"/>
    <m/>
    <n v="0"/>
    <n v="0"/>
    <n v="0"/>
    <n v="12.72"/>
    <n v="0"/>
    <n v="0"/>
    <n v="0"/>
    <n v="0"/>
    <n v="0"/>
    <n v="12.72"/>
    <n v="2"/>
  </r>
  <r>
    <x v="4"/>
    <x v="100"/>
    <s v="1"/>
    <s v="01"/>
    <s v="15041RESIN041702021"/>
    <s v="21BL000F"/>
    <n v="7911"/>
    <n v="7911"/>
    <n v="7911"/>
    <n v="7911"/>
    <m/>
    <n v="0"/>
    <n v="0"/>
    <n v="0"/>
    <n v="495"/>
    <n v="0"/>
    <n v="0"/>
    <n v="0"/>
    <n v="0"/>
    <n v="0"/>
    <n v="495"/>
    <n v="2"/>
  </r>
  <r>
    <x v="4"/>
    <x v="100"/>
    <s v="1"/>
    <s v="01"/>
    <s v="15041RESIN041702021"/>
    <s v="21BL000F"/>
    <n v="7912"/>
    <n v="7912"/>
    <n v="7912"/>
    <n v="7912"/>
    <m/>
    <n v="0"/>
    <n v="0"/>
    <n v="0"/>
    <n v="628"/>
    <n v="0"/>
    <n v="0"/>
    <n v="0"/>
    <n v="0"/>
    <n v="0"/>
    <n v="628"/>
    <n v="2"/>
  </r>
  <r>
    <x v="4"/>
    <x v="100"/>
    <s v="1"/>
    <s v="01"/>
    <s v="15041RESIN041702021"/>
    <s v="21BL000F"/>
    <n v="7913"/>
    <n v="7913"/>
    <n v="7913"/>
    <n v="7913"/>
    <m/>
    <n v="0"/>
    <n v="0"/>
    <n v="0"/>
    <n v="105.94"/>
    <n v="0"/>
    <n v="0"/>
    <n v="0"/>
    <n v="0"/>
    <n v="0"/>
    <n v="105.94"/>
    <n v="2"/>
  </r>
  <r>
    <x v="4"/>
    <x v="100"/>
    <s v="1"/>
    <s v="01"/>
    <s v="15041RESIN041702021"/>
    <s v="21BL000F"/>
    <n v="7914"/>
    <n v="7914"/>
    <n v="7914"/>
    <n v="7914"/>
    <m/>
    <n v="0"/>
    <n v="0"/>
    <n v="0"/>
    <n v="274.8"/>
    <n v="0"/>
    <n v="0"/>
    <n v="0"/>
    <n v="0"/>
    <n v="0"/>
    <n v="274.8"/>
    <n v="2"/>
  </r>
  <r>
    <x v="4"/>
    <x v="100"/>
    <s v="1"/>
    <s v="01"/>
    <s v="15041RESIN041702021"/>
    <s v="21BL000F"/>
    <n v="7915"/>
    <n v="7915"/>
    <n v="7915"/>
    <n v="7915"/>
    <m/>
    <n v="0"/>
    <n v="0"/>
    <n v="0"/>
    <n v="170"/>
    <n v="0"/>
    <n v="0"/>
    <n v="0"/>
    <n v="0"/>
    <n v="0"/>
    <n v="170"/>
    <n v="2"/>
  </r>
  <r>
    <x v="4"/>
    <x v="100"/>
    <s v="1"/>
    <s v="01"/>
    <s v="15041RESIN041702021"/>
    <s v="21BL000F"/>
    <n v="7916"/>
    <n v="7916"/>
    <n v="7916"/>
    <n v="7916"/>
    <m/>
    <n v="0"/>
    <n v="0"/>
    <n v="0"/>
    <n v="72"/>
    <n v="0"/>
    <n v="0"/>
    <n v="0"/>
    <n v="0"/>
    <n v="0"/>
    <n v="72"/>
    <n v="2"/>
  </r>
  <r>
    <x v="4"/>
    <x v="100"/>
    <s v="1"/>
    <s v="01"/>
    <s v="15041RESIN041702021"/>
    <s v="21BL000F"/>
    <n v="7917"/>
    <n v="7917"/>
    <n v="7917"/>
    <n v="7917"/>
    <m/>
    <n v="0"/>
    <n v="0"/>
    <n v="0"/>
    <n v="224"/>
    <n v="0"/>
    <n v="0"/>
    <n v="0"/>
    <n v="0"/>
    <n v="0"/>
    <n v="224"/>
    <n v="2"/>
  </r>
  <r>
    <x v="4"/>
    <x v="100"/>
    <s v="1"/>
    <s v="01"/>
    <s v="15041RESIN041702021"/>
    <s v="21BL000F"/>
    <n v="7918"/>
    <n v="7918"/>
    <n v="7918"/>
    <n v="7918"/>
    <m/>
    <n v="0"/>
    <n v="0"/>
    <n v="0"/>
    <n v="165.25"/>
    <n v="0"/>
    <n v="0"/>
    <n v="0"/>
    <n v="0"/>
    <n v="0"/>
    <n v="165.25"/>
    <n v="2"/>
  </r>
  <r>
    <x v="4"/>
    <x v="100"/>
    <s v="1"/>
    <s v="01"/>
    <s v="15041RESIN041702021"/>
    <s v="21BL000F"/>
    <n v="7919"/>
    <n v="7919"/>
    <n v="7919"/>
    <n v="7919"/>
    <m/>
    <n v="0"/>
    <n v="0"/>
    <n v="0"/>
    <n v="29.25"/>
    <n v="0"/>
    <n v="0"/>
    <n v="0"/>
    <n v="0"/>
    <n v="0"/>
    <n v="29.25"/>
    <n v="2"/>
  </r>
  <r>
    <x v="4"/>
    <x v="100"/>
    <s v="1"/>
    <s v="01"/>
    <s v="15041RESIN041702021"/>
    <s v="21BL000F"/>
    <n v="7920"/>
    <n v="7920"/>
    <n v="7920"/>
    <n v="7920"/>
    <m/>
    <n v="0"/>
    <n v="0"/>
    <n v="0"/>
    <n v="264"/>
    <n v="0"/>
    <n v="0"/>
    <n v="0"/>
    <n v="0"/>
    <n v="0"/>
    <n v="264"/>
    <n v="2"/>
  </r>
  <r>
    <x v="4"/>
    <x v="100"/>
    <s v="1"/>
    <s v="01"/>
    <s v="15041RESIN041702021"/>
    <s v="21BL000F"/>
    <n v="7921"/>
    <n v="7921"/>
    <n v="7921"/>
    <n v="7921"/>
    <m/>
    <n v="0"/>
    <n v="0"/>
    <n v="0"/>
    <n v="297.5"/>
    <n v="0"/>
    <n v="0"/>
    <n v="0"/>
    <n v="0"/>
    <n v="0"/>
    <n v="297.5"/>
    <n v="2"/>
  </r>
  <r>
    <x v="4"/>
    <x v="100"/>
    <s v="1"/>
    <s v="01"/>
    <s v="15041RESIN041702021"/>
    <s v="21BL000F"/>
    <n v="7922"/>
    <n v="7922"/>
    <n v="7922"/>
    <n v="7922"/>
    <m/>
    <n v="0"/>
    <n v="0"/>
    <n v="0"/>
    <n v="19.5"/>
    <n v="0"/>
    <n v="0"/>
    <n v="0"/>
    <n v="0"/>
    <n v="0"/>
    <n v="19.5"/>
    <n v="2"/>
  </r>
  <r>
    <x v="4"/>
    <x v="101"/>
    <s v="1"/>
    <s v="01"/>
    <s v="15041RESIN041702021"/>
    <s v="21BL000F"/>
    <n v="7923"/>
    <n v="7923"/>
    <n v="7923"/>
    <n v="7923"/>
    <m/>
    <n v="0"/>
    <n v="0"/>
    <n v="0"/>
    <n v="525"/>
    <n v="0"/>
    <n v="0"/>
    <n v="0"/>
    <n v="0"/>
    <n v="0"/>
    <n v="525"/>
    <n v="2"/>
  </r>
  <r>
    <x v="4"/>
    <x v="101"/>
    <s v="1"/>
    <s v="01"/>
    <s v="15041RESIN041702021"/>
    <s v="21BL000F"/>
    <n v="7924"/>
    <n v="7924"/>
    <n v="7924"/>
    <n v="7924"/>
    <m/>
    <n v="0"/>
    <n v="0"/>
    <n v="0"/>
    <n v="468"/>
    <n v="0"/>
    <n v="0"/>
    <n v="0"/>
    <n v="0"/>
    <n v="0"/>
    <n v="468"/>
    <n v="2"/>
  </r>
  <r>
    <x v="4"/>
    <x v="101"/>
    <s v="1"/>
    <s v="01"/>
    <s v="15041RESIN041702021"/>
    <s v="21BL000F"/>
    <n v="7925"/>
    <n v="7925"/>
    <n v="7925"/>
    <n v="7925"/>
    <m/>
    <n v="0"/>
    <n v="0"/>
    <n v="0"/>
    <n v="565"/>
    <n v="0"/>
    <n v="0"/>
    <n v="0"/>
    <n v="0"/>
    <n v="0"/>
    <n v="565"/>
    <n v="2"/>
  </r>
  <r>
    <x v="4"/>
    <x v="101"/>
    <s v="1"/>
    <s v="01"/>
    <s v="15041RESIN041702021"/>
    <s v="21BL000F"/>
    <n v="7926"/>
    <n v="7926"/>
    <n v="7926"/>
    <n v="7926"/>
    <m/>
    <n v="0"/>
    <n v="0"/>
    <n v="0"/>
    <n v="112"/>
    <n v="0"/>
    <n v="0"/>
    <n v="0"/>
    <n v="0"/>
    <n v="0"/>
    <n v="112"/>
    <n v="2"/>
  </r>
  <r>
    <x v="4"/>
    <x v="101"/>
    <s v="1"/>
    <s v="01"/>
    <s v="15041RESIN041702021"/>
    <s v="21BL000F"/>
    <n v="7927"/>
    <n v="7927"/>
    <n v="7927"/>
    <n v="7927"/>
    <m/>
    <n v="0"/>
    <n v="0"/>
    <n v="0"/>
    <n v="471"/>
    <n v="0"/>
    <n v="0"/>
    <n v="0"/>
    <n v="0"/>
    <n v="0"/>
    <n v="471"/>
    <n v="2"/>
  </r>
  <r>
    <x v="4"/>
    <x v="101"/>
    <s v="1"/>
    <s v="01"/>
    <s v="15041RESIN041702021"/>
    <s v="21BL000F"/>
    <n v="7928"/>
    <n v="7928"/>
    <n v="7928"/>
    <n v="7928"/>
    <m/>
    <n v="0"/>
    <n v="0"/>
    <n v="0"/>
    <n v="457"/>
    <n v="0"/>
    <n v="0"/>
    <n v="0"/>
    <n v="0"/>
    <n v="0"/>
    <n v="457"/>
    <n v="2"/>
  </r>
  <r>
    <x v="4"/>
    <x v="101"/>
    <s v="1"/>
    <s v="01"/>
    <s v="15041RESIN041702021"/>
    <s v="21BL000F"/>
    <n v="7929"/>
    <n v="7929"/>
    <n v="7929"/>
    <n v="7929"/>
    <m/>
    <n v="0"/>
    <n v="0"/>
    <n v="0"/>
    <n v="535"/>
    <n v="0"/>
    <n v="0"/>
    <n v="0"/>
    <n v="0"/>
    <n v="0"/>
    <n v="535"/>
    <n v="2"/>
  </r>
  <r>
    <x v="4"/>
    <x v="101"/>
    <s v="1"/>
    <s v="01"/>
    <s v="15041RESIN041702021"/>
    <s v="21BL000F"/>
    <n v="7930"/>
    <n v="7930"/>
    <n v="7930"/>
    <n v="7930"/>
    <m/>
    <n v="0"/>
    <n v="0"/>
    <n v="0"/>
    <n v="232"/>
    <n v="0"/>
    <n v="0"/>
    <n v="0"/>
    <n v="0"/>
    <n v="0"/>
    <n v="232"/>
    <n v="2"/>
  </r>
  <r>
    <x v="4"/>
    <x v="101"/>
    <s v="1"/>
    <s v="01"/>
    <s v="15041RESIN041702021"/>
    <s v="21BL000F"/>
    <n v="7931"/>
    <n v="7931"/>
    <n v="7931"/>
    <n v="7931"/>
    <m/>
    <n v="0"/>
    <n v="0"/>
    <n v="0"/>
    <n v="11.7"/>
    <n v="0"/>
    <n v="0"/>
    <n v="0"/>
    <n v="0"/>
    <n v="0"/>
    <n v="11.7"/>
    <n v="2"/>
  </r>
  <r>
    <x v="4"/>
    <x v="101"/>
    <s v="1"/>
    <s v="01"/>
    <s v="15041RESIN041702021"/>
    <s v="21BL000F"/>
    <n v="7932"/>
    <n v="7932"/>
    <n v="7932"/>
    <n v="7932"/>
    <m/>
    <n v="0"/>
    <n v="0"/>
    <n v="0"/>
    <n v="13.8"/>
    <n v="0"/>
    <n v="0"/>
    <n v="0"/>
    <n v="0"/>
    <n v="0"/>
    <n v="13.8"/>
    <n v="2"/>
  </r>
  <r>
    <x v="4"/>
    <x v="101"/>
    <s v="1"/>
    <s v="01"/>
    <s v="15041RESIN041702021"/>
    <s v="21BL000F"/>
    <n v="7933"/>
    <n v="7933"/>
    <n v="7933"/>
    <n v="7933"/>
    <m/>
    <n v="0"/>
    <n v="0"/>
    <n v="0"/>
    <n v="233.96"/>
    <n v="0"/>
    <n v="0"/>
    <n v="0"/>
    <n v="0"/>
    <n v="0"/>
    <n v="233.96"/>
    <n v="2"/>
  </r>
  <r>
    <x v="4"/>
    <x v="101"/>
    <s v="1"/>
    <s v="01"/>
    <s v="15041RESIN041702021"/>
    <s v="21BL000F"/>
    <n v="7934"/>
    <n v="7934"/>
    <n v="7934"/>
    <n v="7934"/>
    <m/>
    <n v="0"/>
    <n v="0"/>
    <n v="0"/>
    <n v="21"/>
    <n v="0"/>
    <n v="0"/>
    <n v="0"/>
    <n v="0"/>
    <n v="0"/>
    <n v="21"/>
    <n v="2"/>
  </r>
  <r>
    <x v="4"/>
    <x v="101"/>
    <s v="1"/>
    <s v="01"/>
    <s v="15041RESIN041702021"/>
    <s v="21BL000F"/>
    <n v="7935"/>
    <n v="7935"/>
    <n v="7935"/>
    <n v="7935"/>
    <m/>
    <n v="0"/>
    <n v="0"/>
    <n v="0"/>
    <n v="270"/>
    <n v="0"/>
    <n v="0"/>
    <n v="0"/>
    <n v="0"/>
    <n v="0"/>
    <n v="270"/>
    <n v="2"/>
  </r>
  <r>
    <x v="4"/>
    <x v="101"/>
    <s v="1"/>
    <s v="01"/>
    <s v="15041RESIN041702021"/>
    <s v="21BL000F"/>
    <n v="7936"/>
    <n v="7936"/>
    <n v="7936"/>
    <n v="7936"/>
    <m/>
    <n v="0"/>
    <n v="0"/>
    <n v="0"/>
    <n v="84"/>
    <n v="0"/>
    <n v="0"/>
    <n v="0"/>
    <n v="0"/>
    <n v="0"/>
    <n v="84"/>
    <n v="2"/>
  </r>
  <r>
    <x v="4"/>
    <x v="101"/>
    <s v="1"/>
    <s v="01"/>
    <s v="15041RESIN041702021"/>
    <s v="21BL000F"/>
    <n v="7937"/>
    <n v="7937"/>
    <n v="7937"/>
    <n v="7937"/>
    <m/>
    <n v="0"/>
    <n v="0"/>
    <n v="0"/>
    <n v="601"/>
    <n v="0"/>
    <n v="0"/>
    <n v="0"/>
    <n v="0"/>
    <n v="0"/>
    <n v="601"/>
    <n v="2"/>
  </r>
  <r>
    <x v="4"/>
    <x v="101"/>
    <s v="1"/>
    <s v="01"/>
    <s v="15041RESIN041702021"/>
    <s v="21BL000F"/>
    <n v="7938"/>
    <n v="7938"/>
    <n v="7938"/>
    <n v="7938"/>
    <m/>
    <n v="0"/>
    <n v="0"/>
    <n v="0"/>
    <n v="225"/>
    <n v="0"/>
    <n v="0"/>
    <n v="0"/>
    <n v="0"/>
    <n v="0"/>
    <n v="225"/>
    <n v="2"/>
  </r>
  <r>
    <x v="4"/>
    <x v="101"/>
    <s v="1"/>
    <s v="01"/>
    <s v="15041RESIN041702021"/>
    <s v="21BL000F"/>
    <n v="7939"/>
    <n v="7939"/>
    <n v="7939"/>
    <n v="7939"/>
    <m/>
    <n v="0"/>
    <n v="0"/>
    <n v="0"/>
    <n v="33"/>
    <n v="0"/>
    <n v="0"/>
    <n v="0"/>
    <n v="0"/>
    <n v="0"/>
    <n v="33"/>
    <n v="2"/>
  </r>
  <r>
    <x v="4"/>
    <x v="101"/>
    <s v="1"/>
    <s v="01"/>
    <s v="15041RESIN041702021"/>
    <s v="21BL000F"/>
    <n v="7940"/>
    <n v="7940"/>
    <n v="7940"/>
    <n v="7940"/>
    <m/>
    <n v="0"/>
    <n v="0"/>
    <n v="0"/>
    <n v="64.650000000000006"/>
    <n v="0"/>
    <n v="0"/>
    <n v="0"/>
    <n v="0"/>
    <n v="0"/>
    <n v="64.650000000000006"/>
    <n v="2"/>
  </r>
  <r>
    <x v="4"/>
    <x v="101"/>
    <s v="1"/>
    <s v="01"/>
    <s v="15041RESIN041702021"/>
    <s v="21BL000F"/>
    <n v="7941"/>
    <n v="7941"/>
    <n v="7941"/>
    <n v="7941"/>
    <m/>
    <n v="0"/>
    <n v="0"/>
    <n v="0"/>
    <n v="45"/>
    <n v="0"/>
    <n v="0"/>
    <n v="0"/>
    <n v="0"/>
    <n v="0"/>
    <n v="45"/>
    <n v="2"/>
  </r>
  <r>
    <x v="4"/>
    <x v="101"/>
    <s v="1"/>
    <s v="01"/>
    <s v="15041RESIN041702021"/>
    <s v="21BL000F"/>
    <n v="7942"/>
    <n v="7942"/>
    <n v="7942"/>
    <n v="7942"/>
    <m/>
    <n v="0"/>
    <n v="0"/>
    <n v="0"/>
    <n v="23"/>
    <n v="0"/>
    <n v="0"/>
    <n v="0"/>
    <n v="0"/>
    <n v="0"/>
    <n v="23"/>
    <n v="2"/>
  </r>
  <r>
    <x v="4"/>
    <x v="101"/>
    <s v="1"/>
    <s v="01"/>
    <s v="15041RESIN041702021"/>
    <s v="21BL000F"/>
    <n v="7943"/>
    <n v="7943"/>
    <n v="7943"/>
    <n v="7943"/>
    <m/>
    <n v="0"/>
    <n v="0"/>
    <n v="0"/>
    <n v="761"/>
    <n v="0"/>
    <n v="0"/>
    <n v="0"/>
    <n v="0"/>
    <n v="0"/>
    <n v="761"/>
    <n v="2"/>
  </r>
  <r>
    <x v="4"/>
    <x v="101"/>
    <s v="1"/>
    <s v="01"/>
    <s v="15041RESIN041702021"/>
    <s v="21BL000F"/>
    <n v="7944"/>
    <n v="7944"/>
    <n v="7944"/>
    <n v="7944"/>
    <m/>
    <n v="0"/>
    <n v="0"/>
    <n v="0"/>
    <n v="463"/>
    <n v="0"/>
    <n v="0"/>
    <n v="0"/>
    <n v="0"/>
    <n v="0"/>
    <n v="463"/>
    <n v="2"/>
  </r>
  <r>
    <x v="4"/>
    <x v="101"/>
    <s v="1"/>
    <s v="01"/>
    <s v="15041RESIN041702021"/>
    <s v="21BL000F"/>
    <n v="7945"/>
    <n v="7945"/>
    <n v="7945"/>
    <n v="7945"/>
    <m/>
    <n v="0"/>
    <n v="0"/>
    <n v="0"/>
    <n v="0"/>
    <n v="0"/>
    <n v="0"/>
    <n v="0"/>
    <n v="0"/>
    <n v="0"/>
    <n v="0"/>
    <n v="2"/>
  </r>
  <r>
    <x v="4"/>
    <x v="101"/>
    <s v="1"/>
    <s v="01"/>
    <s v="15041RESIN041702021"/>
    <s v="21BL000F"/>
    <n v="7946"/>
    <n v="7946"/>
    <n v="7946"/>
    <n v="7946"/>
    <m/>
    <n v="0"/>
    <n v="0"/>
    <n v="0"/>
    <n v="559.91999999999996"/>
    <n v="0"/>
    <n v="0"/>
    <n v="0"/>
    <n v="0"/>
    <n v="0"/>
    <n v="559.91999999999996"/>
    <n v="2"/>
  </r>
  <r>
    <x v="4"/>
    <x v="101"/>
    <s v="1"/>
    <s v="01"/>
    <s v="15041RESIN041702021"/>
    <s v="21BL000F"/>
    <n v="7947"/>
    <n v="7947"/>
    <n v="7947"/>
    <n v="7947"/>
    <m/>
    <n v="0"/>
    <n v="0"/>
    <n v="0"/>
    <n v="510.2"/>
    <n v="0"/>
    <n v="0"/>
    <n v="0"/>
    <n v="0"/>
    <n v="0"/>
    <n v="510.2"/>
    <n v="2"/>
  </r>
  <r>
    <x v="4"/>
    <x v="101"/>
    <s v="1"/>
    <s v="01"/>
    <s v="15041RESIN041702021"/>
    <s v="21BL000F"/>
    <n v="7948"/>
    <n v="7948"/>
    <n v="7948"/>
    <n v="7948"/>
    <m/>
    <n v="0"/>
    <n v="0"/>
    <n v="0"/>
    <n v="496.24"/>
    <n v="0"/>
    <n v="0"/>
    <n v="0"/>
    <n v="0"/>
    <n v="0"/>
    <n v="496.24"/>
    <n v="2"/>
  </r>
  <r>
    <x v="4"/>
    <x v="101"/>
    <s v="1"/>
    <s v="01"/>
    <s v="15041RESIN041702021"/>
    <s v="21BL000F"/>
    <n v="7949"/>
    <n v="7949"/>
    <n v="7949"/>
    <n v="7949"/>
    <m/>
    <n v="0"/>
    <n v="0"/>
    <n v="0"/>
    <n v="75"/>
    <n v="0"/>
    <n v="0"/>
    <n v="0"/>
    <n v="0"/>
    <n v="0"/>
    <n v="75"/>
    <n v="2"/>
  </r>
  <r>
    <x v="4"/>
    <x v="101"/>
    <s v="1"/>
    <s v="01"/>
    <s v="15041RESIN041702021"/>
    <s v="21BL000F"/>
    <n v="7950"/>
    <n v="7950"/>
    <n v="7950"/>
    <n v="7950"/>
    <m/>
    <n v="0"/>
    <n v="0"/>
    <n v="0"/>
    <n v="495"/>
    <n v="0"/>
    <n v="0"/>
    <n v="0"/>
    <n v="0"/>
    <n v="0"/>
    <n v="495"/>
    <n v="2"/>
  </r>
  <r>
    <x v="4"/>
    <x v="102"/>
    <s v="1"/>
    <s v="01"/>
    <s v="15041RESIN041702021"/>
    <s v="21BL000F"/>
    <n v="7951"/>
    <n v="7951"/>
    <n v="7951"/>
    <n v="7951"/>
    <m/>
    <n v="0"/>
    <n v="0"/>
    <n v="0"/>
    <n v="187.5"/>
    <n v="0"/>
    <n v="0"/>
    <n v="0"/>
    <n v="0"/>
    <n v="0"/>
    <n v="187.5"/>
    <n v="2"/>
  </r>
  <r>
    <x v="4"/>
    <x v="102"/>
    <s v="1"/>
    <s v="01"/>
    <s v="15041RESIN041702021"/>
    <s v="21BL000F"/>
    <n v="7952"/>
    <n v="7952"/>
    <n v="7952"/>
    <n v="7952"/>
    <m/>
    <n v="0"/>
    <n v="0"/>
    <n v="0"/>
    <n v="90"/>
    <n v="0"/>
    <n v="0"/>
    <n v="0"/>
    <n v="0"/>
    <n v="0"/>
    <n v="90"/>
    <n v="2"/>
  </r>
  <r>
    <x v="4"/>
    <x v="102"/>
    <s v="1"/>
    <s v="01"/>
    <s v="15041RESIN041702021"/>
    <s v="21BL000F"/>
    <n v="7953"/>
    <n v="7953"/>
    <n v="7953"/>
    <n v="7953"/>
    <m/>
    <n v="0"/>
    <n v="0"/>
    <n v="0"/>
    <n v="253"/>
    <n v="0"/>
    <n v="0"/>
    <n v="0"/>
    <n v="0"/>
    <n v="0"/>
    <n v="253"/>
    <n v="2"/>
  </r>
  <r>
    <x v="4"/>
    <x v="102"/>
    <s v="1"/>
    <s v="01"/>
    <s v="15041RESIN041702021"/>
    <s v="21BL000F"/>
    <n v="7954"/>
    <n v="7954"/>
    <n v="7954"/>
    <n v="7954"/>
    <m/>
    <n v="0"/>
    <n v="0"/>
    <n v="0"/>
    <n v="41.4"/>
    <n v="0"/>
    <n v="0"/>
    <n v="0"/>
    <n v="0"/>
    <n v="0"/>
    <n v="41.4"/>
    <n v="2"/>
  </r>
  <r>
    <x v="4"/>
    <x v="102"/>
    <s v="1"/>
    <s v="01"/>
    <s v="15041RESIN041702021"/>
    <s v="21BL000F"/>
    <n v="7955"/>
    <n v="7955"/>
    <n v="7955"/>
    <n v="7955"/>
    <m/>
    <n v="0"/>
    <n v="0"/>
    <n v="0"/>
    <n v="27.5"/>
    <n v="0"/>
    <n v="0"/>
    <n v="0"/>
    <n v="0"/>
    <n v="0"/>
    <n v="27.5"/>
    <n v="2"/>
  </r>
  <r>
    <x v="4"/>
    <x v="102"/>
    <s v="1"/>
    <s v="01"/>
    <s v="15041RESIN041702021"/>
    <s v="21BL000F"/>
    <n v="7956"/>
    <n v="7956"/>
    <n v="7956"/>
    <n v="7956"/>
    <m/>
    <n v="0"/>
    <n v="0"/>
    <n v="0"/>
    <n v="76.2"/>
    <n v="0"/>
    <n v="0"/>
    <n v="0"/>
    <n v="0"/>
    <n v="0"/>
    <n v="76.2"/>
    <n v="2"/>
  </r>
  <r>
    <x v="4"/>
    <x v="103"/>
    <s v="1"/>
    <s v="01"/>
    <s v="15041RESIN041702021"/>
    <s v="21BL000F"/>
    <n v="7957"/>
    <n v="7957"/>
    <n v="7957"/>
    <n v="7957"/>
    <m/>
    <n v="0"/>
    <n v="0"/>
    <n v="0"/>
    <n v="207"/>
    <n v="0"/>
    <n v="0"/>
    <n v="0"/>
    <n v="0"/>
    <n v="0"/>
    <n v="207"/>
    <n v="2"/>
  </r>
  <r>
    <x v="4"/>
    <x v="103"/>
    <s v="1"/>
    <s v="01"/>
    <s v="15041RESIN041702021"/>
    <s v="21BL000F"/>
    <n v="7958"/>
    <n v="7958"/>
    <n v="7958"/>
    <n v="7958"/>
    <m/>
    <n v="0"/>
    <n v="0"/>
    <n v="0"/>
    <n v="513"/>
    <n v="0"/>
    <n v="0"/>
    <n v="0"/>
    <n v="0"/>
    <n v="0"/>
    <n v="513"/>
    <n v="2"/>
  </r>
  <r>
    <x v="4"/>
    <x v="103"/>
    <s v="1"/>
    <s v="01"/>
    <s v="15041RESIN041702021"/>
    <s v="21BL000F"/>
    <n v="7959"/>
    <n v="7959"/>
    <n v="7959"/>
    <n v="7959"/>
    <m/>
    <n v="0"/>
    <n v="0"/>
    <n v="0"/>
    <n v="50"/>
    <n v="0"/>
    <n v="0"/>
    <n v="0"/>
    <n v="0"/>
    <n v="0"/>
    <n v="50"/>
    <n v="2"/>
  </r>
  <r>
    <x v="4"/>
    <x v="103"/>
    <s v="1"/>
    <s v="01"/>
    <s v="15041RESIN041702021"/>
    <s v="21BL000F"/>
    <n v="7960"/>
    <n v="7960"/>
    <n v="7960"/>
    <n v="7960"/>
    <m/>
    <n v="0"/>
    <n v="0"/>
    <n v="0"/>
    <n v="471"/>
    <n v="0"/>
    <n v="0"/>
    <n v="0"/>
    <n v="0"/>
    <n v="0"/>
    <n v="471"/>
    <n v="2"/>
  </r>
  <r>
    <x v="4"/>
    <x v="103"/>
    <s v="1"/>
    <s v="01"/>
    <s v="15041RESIN041702021"/>
    <s v="21BL000F"/>
    <n v="7961"/>
    <n v="7961"/>
    <n v="7961"/>
    <n v="7961"/>
    <m/>
    <n v="0"/>
    <n v="0"/>
    <n v="0"/>
    <n v="36.799999999999997"/>
    <n v="0"/>
    <n v="0"/>
    <n v="0"/>
    <n v="0"/>
    <n v="0"/>
    <n v="36.799999999999997"/>
    <n v="2"/>
  </r>
  <r>
    <x v="4"/>
    <x v="103"/>
    <s v="1"/>
    <s v="01"/>
    <s v="15041RESIN041702021"/>
    <s v="21BL000F"/>
    <n v="7962"/>
    <n v="7962"/>
    <n v="7962"/>
    <n v="7962"/>
    <m/>
    <n v="0"/>
    <n v="0"/>
    <n v="0"/>
    <n v="76"/>
    <n v="0"/>
    <n v="0"/>
    <n v="0"/>
    <n v="0"/>
    <n v="0"/>
    <n v="76"/>
    <n v="2"/>
  </r>
  <r>
    <x v="4"/>
    <x v="103"/>
    <s v="1"/>
    <s v="01"/>
    <s v="15041RESIN041702021"/>
    <s v="21BL000F"/>
    <n v="7963"/>
    <n v="7963"/>
    <n v="7963"/>
    <n v="7963"/>
    <m/>
    <n v="0"/>
    <n v="0"/>
    <n v="0"/>
    <n v="494"/>
    <n v="0"/>
    <n v="0"/>
    <n v="0"/>
    <n v="0"/>
    <n v="0"/>
    <n v="494"/>
    <n v="2"/>
  </r>
  <r>
    <x v="4"/>
    <x v="103"/>
    <s v="1"/>
    <s v="01"/>
    <s v="15041RESIN041702021"/>
    <s v="21BL000F"/>
    <n v="7964"/>
    <n v="7964"/>
    <n v="7964"/>
    <n v="7964"/>
    <m/>
    <n v="0"/>
    <n v="0"/>
    <n v="0"/>
    <n v="678.6"/>
    <n v="0"/>
    <n v="0"/>
    <n v="0"/>
    <n v="0"/>
    <n v="0"/>
    <n v="678.6"/>
    <n v="2"/>
  </r>
  <r>
    <x v="4"/>
    <x v="103"/>
    <s v="1"/>
    <s v="01"/>
    <s v="15041RESIN041702021"/>
    <s v="21BL000F"/>
    <n v="7965"/>
    <n v="7965"/>
    <n v="7965"/>
    <n v="7965"/>
    <m/>
    <n v="0"/>
    <n v="0"/>
    <n v="0"/>
    <n v="508"/>
    <n v="0"/>
    <n v="0"/>
    <n v="0"/>
    <n v="0"/>
    <n v="0"/>
    <n v="508"/>
    <n v="2"/>
  </r>
  <r>
    <x v="4"/>
    <x v="103"/>
    <s v="1"/>
    <s v="01"/>
    <s v="15041RESIN041702021"/>
    <s v="21BL000F"/>
    <n v="7966"/>
    <n v="7966"/>
    <n v="7966"/>
    <n v="7966"/>
    <m/>
    <n v="0"/>
    <n v="0"/>
    <n v="0"/>
    <n v="135"/>
    <n v="0"/>
    <n v="0"/>
    <n v="0"/>
    <n v="0"/>
    <n v="0"/>
    <n v="135"/>
    <n v="2"/>
  </r>
  <r>
    <x v="4"/>
    <x v="103"/>
    <s v="1"/>
    <s v="01"/>
    <s v="15041RESIN041702021"/>
    <s v="21BL000F"/>
    <n v="7967"/>
    <n v="7967"/>
    <n v="7967"/>
    <n v="7967"/>
    <m/>
    <n v="0"/>
    <n v="0"/>
    <n v="0"/>
    <n v="150"/>
    <n v="0"/>
    <n v="0"/>
    <n v="0"/>
    <n v="0"/>
    <n v="0"/>
    <n v="150"/>
    <n v="2"/>
  </r>
  <r>
    <x v="4"/>
    <x v="103"/>
    <s v="1"/>
    <s v="01"/>
    <s v="15041RESIN041702021"/>
    <s v="21BL000F"/>
    <n v="7968"/>
    <n v="7968"/>
    <n v="7968"/>
    <n v="7968"/>
    <m/>
    <n v="0"/>
    <n v="0"/>
    <n v="0"/>
    <n v="311"/>
    <n v="0"/>
    <n v="0"/>
    <n v="0"/>
    <n v="0"/>
    <n v="0"/>
    <n v="311"/>
    <n v="2"/>
  </r>
  <r>
    <x v="4"/>
    <x v="103"/>
    <s v="1"/>
    <s v="01"/>
    <s v="15041RESIN041702021"/>
    <s v="21BL000F"/>
    <n v="7969"/>
    <n v="7969"/>
    <n v="7969"/>
    <n v="7969"/>
    <m/>
    <n v="0"/>
    <n v="0"/>
    <n v="0"/>
    <n v="580"/>
    <n v="0"/>
    <n v="0"/>
    <n v="0"/>
    <n v="0"/>
    <n v="0"/>
    <n v="580"/>
    <n v="2"/>
  </r>
  <r>
    <x v="4"/>
    <x v="103"/>
    <s v="1"/>
    <s v="01"/>
    <s v="15041RESIN041702021"/>
    <s v="21BL000F"/>
    <n v="7970"/>
    <n v="7970"/>
    <n v="7970"/>
    <n v="7970"/>
    <m/>
    <n v="0"/>
    <n v="0"/>
    <n v="0"/>
    <n v="135"/>
    <n v="0"/>
    <n v="0"/>
    <n v="0"/>
    <n v="0"/>
    <n v="0"/>
    <n v="135"/>
    <n v="2"/>
  </r>
  <r>
    <x v="4"/>
    <x v="103"/>
    <s v="1"/>
    <s v="01"/>
    <s v="15041RESIN041702021"/>
    <s v="21BL000F"/>
    <n v="7971"/>
    <n v="7971"/>
    <n v="7971"/>
    <n v="7971"/>
    <m/>
    <n v="0"/>
    <n v="0"/>
    <n v="0"/>
    <n v="17.5"/>
    <n v="0"/>
    <n v="0"/>
    <n v="0"/>
    <n v="0"/>
    <n v="0"/>
    <n v="17.5"/>
    <n v="2"/>
  </r>
  <r>
    <x v="4"/>
    <x v="103"/>
    <s v="1"/>
    <s v="01"/>
    <s v="15041RESIN041702021"/>
    <s v="21BL000F"/>
    <n v="7972"/>
    <n v="7972"/>
    <n v="7972"/>
    <n v="7972"/>
    <m/>
    <n v="0"/>
    <n v="0"/>
    <n v="0"/>
    <n v="66.7"/>
    <n v="0"/>
    <n v="0"/>
    <n v="0"/>
    <n v="0"/>
    <n v="0"/>
    <n v="66.7"/>
    <n v="2"/>
  </r>
  <r>
    <x v="4"/>
    <x v="103"/>
    <s v="1"/>
    <s v="01"/>
    <s v="15041RESIN041702021"/>
    <s v="21BL000F"/>
    <n v="7973"/>
    <n v="7973"/>
    <n v="7973"/>
    <n v="7973"/>
    <m/>
    <n v="0"/>
    <n v="0"/>
    <n v="0"/>
    <n v="265.60000000000002"/>
    <n v="0"/>
    <n v="0"/>
    <n v="0"/>
    <n v="0"/>
    <n v="0"/>
    <n v="265.60000000000002"/>
    <n v="2"/>
  </r>
  <r>
    <x v="4"/>
    <x v="103"/>
    <s v="1"/>
    <s v="01"/>
    <s v="15041RESIN041702021"/>
    <s v="21BL000F"/>
    <n v="7974"/>
    <n v="7974"/>
    <n v="7974"/>
    <n v="7974"/>
    <m/>
    <n v="0"/>
    <n v="0"/>
    <n v="0"/>
    <n v="495"/>
    <n v="0"/>
    <n v="0"/>
    <n v="0"/>
    <n v="0"/>
    <n v="0"/>
    <n v="495"/>
    <n v="2"/>
  </r>
  <r>
    <x v="4"/>
    <x v="103"/>
    <s v="1"/>
    <s v="01"/>
    <s v="15041RESIN041702021"/>
    <s v="21BL000F"/>
    <n v="7975"/>
    <n v="7975"/>
    <n v="7975"/>
    <n v="7975"/>
    <m/>
    <n v="0"/>
    <n v="0"/>
    <n v="0"/>
    <n v="8.15"/>
    <n v="0"/>
    <n v="0"/>
    <n v="0"/>
    <n v="0"/>
    <n v="0"/>
    <n v="8.15"/>
    <n v="2"/>
  </r>
  <r>
    <x v="4"/>
    <x v="103"/>
    <s v="1"/>
    <s v="01"/>
    <s v="15041RESIN041702021"/>
    <s v="21BL000F"/>
    <n v="7976"/>
    <n v="7976"/>
    <n v="7976"/>
    <n v="7976"/>
    <m/>
    <n v="0"/>
    <n v="0"/>
    <n v="0"/>
    <n v="319.42"/>
    <n v="0"/>
    <n v="0"/>
    <n v="0"/>
    <n v="0"/>
    <n v="0"/>
    <n v="319.42"/>
    <n v="2"/>
  </r>
  <r>
    <x v="4"/>
    <x v="103"/>
    <s v="1"/>
    <s v="01"/>
    <s v="15041RESIN041702021"/>
    <s v="21BL000F"/>
    <n v="7977"/>
    <n v="7977"/>
    <n v="7977"/>
    <n v="7977"/>
    <m/>
    <n v="0"/>
    <n v="0"/>
    <n v="0"/>
    <n v="29.8"/>
    <n v="0"/>
    <n v="0"/>
    <n v="0"/>
    <n v="0"/>
    <n v="0"/>
    <n v="29.8"/>
    <n v="2"/>
  </r>
  <r>
    <x v="4"/>
    <x v="103"/>
    <s v="1"/>
    <s v="01"/>
    <s v="15041RESIN041702021"/>
    <s v="21BL000F"/>
    <n v="7978"/>
    <n v="7978"/>
    <n v="7978"/>
    <n v="7978"/>
    <m/>
    <n v="0"/>
    <n v="0"/>
    <n v="0"/>
    <n v="6.3"/>
    <n v="0"/>
    <n v="0"/>
    <n v="0"/>
    <n v="0"/>
    <n v="0"/>
    <n v="6.3"/>
    <n v="2"/>
  </r>
  <r>
    <x v="4"/>
    <x v="103"/>
    <s v="1"/>
    <s v="01"/>
    <s v="15041RESIN041702021"/>
    <s v="21BL000F"/>
    <n v="7979"/>
    <n v="7979"/>
    <n v="7979"/>
    <n v="7979"/>
    <m/>
    <n v="0"/>
    <n v="0"/>
    <n v="0"/>
    <n v="479"/>
    <n v="0"/>
    <n v="0"/>
    <n v="0"/>
    <n v="0"/>
    <n v="0"/>
    <n v="479"/>
    <n v="2"/>
  </r>
  <r>
    <x v="4"/>
    <x v="103"/>
    <s v="1"/>
    <s v="01"/>
    <s v="15041RESIN041702021"/>
    <s v="21BL000F"/>
    <n v="7980"/>
    <n v="7980"/>
    <n v="7980"/>
    <n v="7980"/>
    <m/>
    <n v="0"/>
    <n v="0"/>
    <n v="0"/>
    <n v="224"/>
    <n v="0"/>
    <n v="0"/>
    <n v="0"/>
    <n v="0"/>
    <n v="0"/>
    <n v="224"/>
    <n v="2"/>
  </r>
  <r>
    <x v="4"/>
    <x v="103"/>
    <s v="1"/>
    <s v="01"/>
    <s v="15041RESIN041702021"/>
    <s v="21BL000F"/>
    <n v="7981"/>
    <n v="7981"/>
    <n v="7981"/>
    <n v="7981"/>
    <m/>
    <n v="0"/>
    <n v="0"/>
    <n v="0"/>
    <n v="329.2"/>
    <n v="0"/>
    <n v="0"/>
    <n v="0"/>
    <n v="0"/>
    <n v="0"/>
    <n v="329.2"/>
    <n v="2"/>
  </r>
  <r>
    <x v="4"/>
    <x v="103"/>
    <s v="1"/>
    <s v="01"/>
    <s v="15041RESIN041702021"/>
    <s v="21BL000F"/>
    <n v="7982"/>
    <n v="7982"/>
    <n v="7982"/>
    <n v="7982"/>
    <m/>
    <n v="0"/>
    <n v="0"/>
    <n v="0"/>
    <n v="10.8"/>
    <n v="0"/>
    <n v="0"/>
    <n v="0"/>
    <n v="0"/>
    <n v="0"/>
    <n v="10.8"/>
    <n v="2"/>
  </r>
  <r>
    <x v="4"/>
    <x v="104"/>
    <s v="1"/>
    <s v="01"/>
    <s v="15041RESIN041702021"/>
    <s v="21BL000F"/>
    <n v="7983"/>
    <n v="7983"/>
    <n v="7983"/>
    <n v="7983"/>
    <m/>
    <n v="0"/>
    <n v="0"/>
    <n v="0"/>
    <n v="470"/>
    <n v="0"/>
    <n v="0"/>
    <n v="0"/>
    <n v="0"/>
    <n v="0"/>
    <n v="470"/>
    <n v="2"/>
  </r>
  <r>
    <x v="4"/>
    <x v="104"/>
    <s v="1"/>
    <s v="01"/>
    <s v="15041RESIN041702021"/>
    <s v="21BL000F"/>
    <n v="7984"/>
    <n v="7984"/>
    <n v="7984"/>
    <n v="7984"/>
    <m/>
    <n v="0"/>
    <n v="0"/>
    <n v="0"/>
    <n v="571.25"/>
    <n v="0"/>
    <n v="0"/>
    <n v="0"/>
    <n v="0"/>
    <n v="0"/>
    <n v="571.25"/>
    <n v="2"/>
  </r>
  <r>
    <x v="4"/>
    <x v="104"/>
    <s v="1"/>
    <s v="01"/>
    <s v="15041RESIN041702021"/>
    <s v="21BL000F"/>
    <n v="7985"/>
    <n v="7985"/>
    <n v="7985"/>
    <n v="7985"/>
    <m/>
    <n v="0"/>
    <n v="0"/>
    <n v="0"/>
    <n v="496"/>
    <n v="0"/>
    <n v="0"/>
    <n v="0"/>
    <n v="0"/>
    <n v="0"/>
    <n v="496"/>
    <n v="2"/>
  </r>
  <r>
    <x v="4"/>
    <x v="104"/>
    <s v="1"/>
    <s v="01"/>
    <s v="15041RESIN041702021"/>
    <s v="21BL000F"/>
    <n v="7986"/>
    <n v="7986"/>
    <n v="7986"/>
    <n v="7986"/>
    <m/>
    <n v="0"/>
    <n v="0"/>
    <n v="0"/>
    <n v="25.5"/>
    <n v="0"/>
    <n v="0"/>
    <n v="0"/>
    <n v="0"/>
    <n v="0"/>
    <n v="25.5"/>
    <n v="2"/>
  </r>
  <r>
    <x v="4"/>
    <x v="104"/>
    <s v="1"/>
    <s v="01"/>
    <s v="15041RESIN041702021"/>
    <s v="21BL000F"/>
    <n v="7987"/>
    <n v="7987"/>
    <n v="7987"/>
    <n v="7987"/>
    <m/>
    <n v="0"/>
    <n v="0"/>
    <n v="0"/>
    <n v="23.1"/>
    <n v="0"/>
    <n v="0"/>
    <n v="0"/>
    <n v="0"/>
    <n v="0"/>
    <n v="23.1"/>
    <n v="2"/>
  </r>
  <r>
    <x v="4"/>
    <x v="104"/>
    <s v="1"/>
    <s v="01"/>
    <s v="15041RESIN041702021"/>
    <s v="21BL000F"/>
    <n v="7988"/>
    <n v="7988"/>
    <n v="7988"/>
    <n v="7988"/>
    <m/>
    <n v="0"/>
    <n v="0"/>
    <n v="0"/>
    <n v="262"/>
    <n v="0"/>
    <n v="0"/>
    <n v="0"/>
    <n v="0"/>
    <n v="0"/>
    <n v="262"/>
    <n v="2"/>
  </r>
  <r>
    <x v="4"/>
    <x v="104"/>
    <s v="1"/>
    <s v="01"/>
    <s v="15041RESIN041702021"/>
    <s v="21BL000F"/>
    <n v="7989"/>
    <n v="7989"/>
    <n v="7989"/>
    <n v="7989"/>
    <m/>
    <n v="0"/>
    <n v="0"/>
    <n v="0"/>
    <n v="510.5"/>
    <n v="0"/>
    <n v="0"/>
    <n v="0"/>
    <n v="0"/>
    <n v="0"/>
    <n v="510.5"/>
    <n v="2"/>
  </r>
  <r>
    <x v="4"/>
    <x v="104"/>
    <s v="1"/>
    <s v="01"/>
    <s v="15041RESIN041702021"/>
    <s v="21BL000F"/>
    <n v="7990"/>
    <n v="7990"/>
    <n v="7990"/>
    <n v="7990"/>
    <m/>
    <n v="0"/>
    <n v="0"/>
    <n v="0"/>
    <n v="70"/>
    <n v="0"/>
    <n v="0"/>
    <n v="0"/>
    <n v="0"/>
    <n v="0"/>
    <n v="70"/>
    <n v="2"/>
  </r>
  <r>
    <x v="4"/>
    <x v="104"/>
    <s v="1"/>
    <s v="01"/>
    <s v="15041RESIN041702021"/>
    <s v="21BL000F"/>
    <n v="7991"/>
    <n v="7991"/>
    <n v="7991"/>
    <n v="7991"/>
    <m/>
    <n v="0"/>
    <n v="0"/>
    <n v="0"/>
    <n v="110"/>
    <n v="0"/>
    <n v="0"/>
    <n v="0"/>
    <n v="0"/>
    <n v="0"/>
    <n v="110"/>
    <n v="2"/>
  </r>
  <r>
    <x v="4"/>
    <x v="104"/>
    <s v="1"/>
    <s v="01"/>
    <s v="15041RESIN041702021"/>
    <s v="21BL000F"/>
    <n v="7992"/>
    <n v="7992"/>
    <n v="7992"/>
    <n v="7992"/>
    <m/>
    <n v="0"/>
    <n v="0"/>
    <n v="0"/>
    <n v="460.2"/>
    <n v="0"/>
    <n v="0"/>
    <n v="0"/>
    <n v="0"/>
    <n v="0"/>
    <n v="460.2"/>
    <n v="2"/>
  </r>
  <r>
    <x v="4"/>
    <x v="104"/>
    <s v="1"/>
    <s v="01"/>
    <s v="15041RESIN041702021"/>
    <s v="21BL000F"/>
    <n v="7993"/>
    <n v="7993"/>
    <n v="7993"/>
    <n v="7993"/>
    <m/>
    <n v="0"/>
    <n v="0"/>
    <n v="0"/>
    <n v="33"/>
    <n v="0"/>
    <n v="0"/>
    <n v="0"/>
    <n v="0"/>
    <n v="0"/>
    <n v="33"/>
    <n v="2"/>
  </r>
  <r>
    <x v="4"/>
    <x v="104"/>
    <s v="1"/>
    <s v="01"/>
    <s v="15041RESIN041702021"/>
    <s v="21BL000F"/>
    <n v="7994"/>
    <n v="7994"/>
    <n v="7994"/>
    <n v="7994"/>
    <m/>
    <n v="0"/>
    <n v="0"/>
    <n v="0"/>
    <n v="24.5"/>
    <n v="0"/>
    <n v="0"/>
    <n v="0"/>
    <n v="0"/>
    <n v="0"/>
    <n v="24.5"/>
    <n v="2"/>
  </r>
  <r>
    <x v="4"/>
    <x v="104"/>
    <s v="1"/>
    <s v="01"/>
    <s v="15041RESIN041702021"/>
    <s v="21BL000F"/>
    <n v="7995"/>
    <n v="7995"/>
    <n v="7995"/>
    <n v="7995"/>
    <m/>
    <n v="0"/>
    <n v="0"/>
    <n v="0"/>
    <n v="270.72000000000003"/>
    <n v="0"/>
    <n v="0"/>
    <n v="0"/>
    <n v="0"/>
    <n v="0"/>
    <n v="270.72000000000003"/>
    <n v="2"/>
  </r>
  <r>
    <x v="4"/>
    <x v="104"/>
    <s v="1"/>
    <s v="01"/>
    <s v="15041RESIN041702021"/>
    <s v="21BL000F"/>
    <n v="7996"/>
    <n v="7996"/>
    <n v="7996"/>
    <n v="7996"/>
    <m/>
    <n v="0"/>
    <n v="0"/>
    <n v="0"/>
    <n v="0"/>
    <n v="0"/>
    <n v="0"/>
    <n v="0"/>
    <n v="0"/>
    <n v="0"/>
    <n v="0"/>
    <n v="2"/>
  </r>
  <r>
    <x v="4"/>
    <x v="104"/>
    <s v="1"/>
    <s v="01"/>
    <s v="15041RESIN041702021"/>
    <s v="21BL000F"/>
    <n v="7997"/>
    <n v="7997"/>
    <n v="7997"/>
    <n v="7997"/>
    <m/>
    <n v="0"/>
    <n v="0"/>
    <n v="0"/>
    <n v="14.85"/>
    <n v="0"/>
    <n v="0"/>
    <n v="0"/>
    <n v="0"/>
    <n v="0"/>
    <n v="14.85"/>
    <n v="2"/>
  </r>
  <r>
    <x v="4"/>
    <x v="104"/>
    <s v="1"/>
    <s v="01"/>
    <s v="15041RESIN041702021"/>
    <s v="21BL000F"/>
    <n v="7998"/>
    <n v="7998"/>
    <n v="7998"/>
    <n v="7998"/>
    <m/>
    <n v="0"/>
    <n v="0"/>
    <n v="0"/>
    <n v="189.5"/>
    <n v="0"/>
    <n v="0"/>
    <n v="0"/>
    <n v="0"/>
    <n v="0"/>
    <n v="189.5"/>
    <n v="2"/>
  </r>
  <r>
    <x v="4"/>
    <x v="104"/>
    <s v="1"/>
    <s v="01"/>
    <s v="15041RESIN041702021"/>
    <s v="21BL000F"/>
    <n v="7999"/>
    <n v="7999"/>
    <n v="7999"/>
    <n v="7999"/>
    <m/>
    <n v="0"/>
    <n v="0"/>
    <n v="0"/>
    <n v="88.35"/>
    <n v="0"/>
    <n v="0"/>
    <n v="0"/>
    <n v="0"/>
    <n v="0"/>
    <n v="88.35"/>
    <n v="2"/>
  </r>
  <r>
    <x v="4"/>
    <x v="104"/>
    <s v="1"/>
    <s v="01"/>
    <s v="15041RESIN041702021"/>
    <s v="21BL000F"/>
    <n v="8000"/>
    <n v="8000"/>
    <n v="8000"/>
    <n v="8000"/>
    <m/>
    <n v="0"/>
    <n v="0"/>
    <n v="0"/>
    <n v="203"/>
    <n v="0"/>
    <n v="0"/>
    <n v="0"/>
    <n v="0"/>
    <n v="0"/>
    <n v="203"/>
    <n v="2"/>
  </r>
  <r>
    <x v="4"/>
    <x v="105"/>
    <s v="1"/>
    <s v="01"/>
    <s v="15041RESIN159232022"/>
    <s v="22LB000F"/>
    <n v="1"/>
    <n v="1"/>
    <n v="1"/>
    <n v="1"/>
    <m/>
    <n v="0"/>
    <n v="0"/>
    <n v="0"/>
    <n v="135"/>
    <n v="0"/>
    <n v="0"/>
    <n v="0"/>
    <n v="0"/>
    <n v="0"/>
    <n v="135"/>
    <n v="2"/>
  </r>
  <r>
    <x v="4"/>
    <x v="105"/>
    <s v="1"/>
    <s v="01"/>
    <s v="15041RESIN159232022"/>
    <s v="22LB000F"/>
    <n v="2"/>
    <n v="2"/>
    <n v="2"/>
    <n v="2"/>
    <m/>
    <n v="0"/>
    <n v="0"/>
    <n v="0"/>
    <n v="22.5"/>
    <n v="0"/>
    <n v="0"/>
    <n v="0"/>
    <n v="0"/>
    <n v="0"/>
    <n v="22.5"/>
    <n v="2"/>
  </r>
  <r>
    <x v="4"/>
    <x v="105"/>
    <s v="1"/>
    <s v="01"/>
    <s v="15041RESIN159232022"/>
    <s v="22LB000F"/>
    <n v="3"/>
    <n v="3"/>
    <n v="3"/>
    <n v="3"/>
    <m/>
    <n v="0"/>
    <n v="0"/>
    <n v="0"/>
    <n v="251.35"/>
    <n v="0"/>
    <n v="0"/>
    <n v="0"/>
    <n v="0"/>
    <n v="0"/>
    <n v="251.35"/>
    <n v="2"/>
  </r>
  <r>
    <x v="4"/>
    <x v="105"/>
    <s v="1"/>
    <s v="01"/>
    <s v="15041RESIN159232022"/>
    <s v="22LB000F"/>
    <n v="4"/>
    <n v="4"/>
    <n v="4"/>
    <n v="4"/>
    <m/>
    <n v="0"/>
    <n v="0"/>
    <n v="0"/>
    <n v="513"/>
    <n v="0"/>
    <n v="0"/>
    <n v="0"/>
    <n v="0"/>
    <n v="0"/>
    <n v="513"/>
    <n v="2"/>
  </r>
  <r>
    <x v="4"/>
    <x v="105"/>
    <s v="1"/>
    <s v="01"/>
    <s v="15041RESIN159232022"/>
    <s v="22LB000F"/>
    <n v="5"/>
    <n v="5"/>
    <n v="5"/>
    <n v="5"/>
    <m/>
    <n v="0"/>
    <n v="0"/>
    <n v="0"/>
    <n v="470"/>
    <n v="0"/>
    <n v="0"/>
    <n v="0"/>
    <n v="0"/>
    <n v="0"/>
    <n v="470"/>
    <n v="2"/>
  </r>
  <r>
    <x v="4"/>
    <x v="105"/>
    <s v="1"/>
    <s v="01"/>
    <s v="15041RESIN159232022"/>
    <s v="22LB000F"/>
    <n v="6"/>
    <n v="6"/>
    <n v="6"/>
    <n v="6"/>
    <m/>
    <n v="0"/>
    <n v="0"/>
    <n v="0"/>
    <n v="157.5"/>
    <n v="0"/>
    <n v="0"/>
    <n v="0"/>
    <n v="0"/>
    <n v="0"/>
    <n v="157.5"/>
    <n v="2"/>
  </r>
  <r>
    <x v="4"/>
    <x v="105"/>
    <s v="1"/>
    <s v="01"/>
    <s v="15041RESIN159232022"/>
    <s v="22LB000F"/>
    <n v="7"/>
    <n v="7"/>
    <n v="7"/>
    <n v="7"/>
    <m/>
    <n v="0"/>
    <n v="0"/>
    <n v="0"/>
    <n v="928.7"/>
    <n v="0"/>
    <n v="0"/>
    <n v="0"/>
    <n v="0"/>
    <n v="0"/>
    <n v="928.7"/>
    <n v="2"/>
  </r>
  <r>
    <x v="4"/>
    <x v="105"/>
    <s v="1"/>
    <s v="01"/>
    <s v="15041RESIN159232022"/>
    <s v="22LB000F"/>
    <n v="8"/>
    <n v="8"/>
    <n v="8"/>
    <n v="8"/>
    <m/>
    <n v="0"/>
    <n v="0"/>
    <n v="0"/>
    <n v="433"/>
    <n v="0"/>
    <n v="0"/>
    <n v="0"/>
    <n v="0"/>
    <n v="0"/>
    <n v="433"/>
    <n v="2"/>
  </r>
  <r>
    <x v="4"/>
    <x v="105"/>
    <s v="1"/>
    <s v="01"/>
    <s v="15041RESIN159232022"/>
    <s v="22LB000F"/>
    <n v="9"/>
    <n v="9"/>
    <n v="9"/>
    <n v="9"/>
    <m/>
    <n v="0"/>
    <n v="0"/>
    <n v="0"/>
    <n v="11.55"/>
    <n v="0"/>
    <n v="0"/>
    <n v="0"/>
    <n v="0"/>
    <n v="0"/>
    <n v="11.55"/>
    <n v="2"/>
  </r>
  <r>
    <x v="4"/>
    <x v="105"/>
    <s v="1"/>
    <s v="01"/>
    <s v="15041RESIN159232022"/>
    <s v="22LB000F"/>
    <n v="10"/>
    <n v="10"/>
    <n v="10"/>
    <n v="10"/>
    <m/>
    <n v="0"/>
    <n v="0"/>
    <n v="0"/>
    <n v="422.8"/>
    <n v="0"/>
    <n v="0"/>
    <n v="0"/>
    <n v="0"/>
    <n v="0"/>
    <n v="422.8"/>
    <n v="2"/>
  </r>
  <r>
    <x v="4"/>
    <x v="105"/>
    <s v="1"/>
    <s v="01"/>
    <s v="15041RESIN159232022"/>
    <s v="22LB000F"/>
    <n v="11"/>
    <n v="11"/>
    <n v="11"/>
    <n v="11"/>
    <m/>
    <n v="0"/>
    <n v="0"/>
    <n v="0"/>
    <n v="26"/>
    <n v="0"/>
    <n v="0"/>
    <n v="0"/>
    <n v="0"/>
    <n v="0"/>
    <n v="26"/>
    <n v="2"/>
  </r>
  <r>
    <x v="4"/>
    <x v="105"/>
    <s v="1"/>
    <s v="01"/>
    <s v="15041RESIN159232022"/>
    <s v="22LB000F"/>
    <n v="12"/>
    <n v="12"/>
    <n v="12"/>
    <n v="12"/>
    <m/>
    <n v="0"/>
    <n v="0"/>
    <n v="0"/>
    <n v="62.5"/>
    <n v="0"/>
    <n v="0"/>
    <n v="0"/>
    <n v="0"/>
    <n v="0"/>
    <n v="62.5"/>
    <n v="2"/>
  </r>
  <r>
    <x v="4"/>
    <x v="105"/>
    <s v="1"/>
    <s v="01"/>
    <s v="15041RESIN159232022"/>
    <s v="22LB000F"/>
    <n v="13"/>
    <n v="13"/>
    <n v="13"/>
    <n v="13"/>
    <m/>
    <n v="0"/>
    <n v="0"/>
    <n v="0"/>
    <n v="39.6"/>
    <n v="0"/>
    <n v="0"/>
    <n v="0"/>
    <n v="0"/>
    <n v="0"/>
    <n v="39.6"/>
    <n v="2"/>
  </r>
  <r>
    <x v="4"/>
    <x v="105"/>
    <s v="1"/>
    <s v="01"/>
    <s v="15041RESIN159232022"/>
    <s v="22LB000F"/>
    <n v="14"/>
    <n v="14"/>
    <n v="14"/>
    <n v="14"/>
    <m/>
    <n v="0"/>
    <n v="0"/>
    <n v="0"/>
    <n v="112.5"/>
    <n v="0"/>
    <n v="0"/>
    <n v="0"/>
    <n v="0"/>
    <n v="0"/>
    <n v="112.5"/>
    <n v="2"/>
  </r>
  <r>
    <x v="4"/>
    <x v="105"/>
    <s v="1"/>
    <s v="01"/>
    <s v="15041RESIN159232022"/>
    <s v="22LB000F"/>
    <n v="15"/>
    <n v="15"/>
    <n v="15"/>
    <n v="15"/>
    <m/>
    <n v="0"/>
    <n v="0"/>
    <n v="0"/>
    <n v="121.75"/>
    <n v="0"/>
    <n v="0"/>
    <n v="0"/>
    <n v="0"/>
    <n v="0"/>
    <n v="121.75"/>
    <n v="2"/>
  </r>
  <r>
    <x v="4"/>
    <x v="105"/>
    <s v="1"/>
    <s v="01"/>
    <s v="15041RESIN159232022"/>
    <s v="22LB000F"/>
    <n v="16"/>
    <n v="16"/>
    <n v="16"/>
    <n v="16"/>
    <m/>
    <n v="0"/>
    <n v="0"/>
    <n v="0"/>
    <n v="135"/>
    <n v="0"/>
    <n v="0"/>
    <n v="0"/>
    <n v="0"/>
    <n v="0"/>
    <n v="135"/>
    <n v="2"/>
  </r>
  <r>
    <x v="4"/>
    <x v="105"/>
    <s v="1"/>
    <s v="01"/>
    <s v="15041RESIN159232022"/>
    <s v="22LB000F"/>
    <n v="17"/>
    <n v="17"/>
    <n v="17"/>
    <n v="17"/>
    <m/>
    <n v="0"/>
    <n v="0"/>
    <n v="0"/>
    <n v="27.5"/>
    <n v="0"/>
    <n v="0"/>
    <n v="0"/>
    <n v="0"/>
    <n v="0"/>
    <n v="27.5"/>
    <n v="2"/>
  </r>
  <r>
    <x v="4"/>
    <x v="105"/>
    <s v="1"/>
    <s v="01"/>
    <s v="15041RESIN159232022"/>
    <s v="22LB000F"/>
    <n v="18"/>
    <n v="18"/>
    <n v="18"/>
    <n v="18"/>
    <m/>
    <n v="0"/>
    <n v="0"/>
    <n v="0"/>
    <n v="360"/>
    <n v="0"/>
    <n v="0"/>
    <n v="0"/>
    <n v="0"/>
    <n v="0"/>
    <n v="360"/>
    <n v="2"/>
  </r>
  <r>
    <x v="4"/>
    <x v="105"/>
    <s v="1"/>
    <s v="01"/>
    <s v="15041RESIN159232022"/>
    <s v="22LB000F"/>
    <n v="19"/>
    <n v="19"/>
    <n v="19"/>
    <n v="19"/>
    <m/>
    <n v="0"/>
    <n v="0"/>
    <n v="0"/>
    <n v="533"/>
    <n v="0"/>
    <n v="0"/>
    <n v="0"/>
    <n v="0"/>
    <n v="0"/>
    <n v="533"/>
    <n v="2"/>
  </r>
  <r>
    <x v="4"/>
    <x v="105"/>
    <s v="1"/>
    <s v="01"/>
    <s v="15041RESIN159232022"/>
    <s v="22LB000F"/>
    <n v="20"/>
    <n v="20"/>
    <n v="20"/>
    <n v="20"/>
    <m/>
    <n v="0"/>
    <n v="0"/>
    <n v="0"/>
    <n v="140"/>
    <n v="0"/>
    <n v="0"/>
    <n v="0"/>
    <n v="0"/>
    <n v="0"/>
    <n v="140"/>
    <n v="2"/>
  </r>
  <r>
    <x v="4"/>
    <x v="105"/>
    <s v="1"/>
    <s v="01"/>
    <s v="15041RESIN159232022"/>
    <s v="22LB000F"/>
    <n v="21"/>
    <n v="21"/>
    <n v="21"/>
    <n v="21"/>
    <m/>
    <n v="0"/>
    <n v="0"/>
    <n v="0"/>
    <n v="8.25"/>
    <n v="0"/>
    <n v="0"/>
    <n v="0"/>
    <n v="0"/>
    <n v="0"/>
    <n v="8.25"/>
    <n v="2"/>
  </r>
  <r>
    <x v="4"/>
    <x v="105"/>
    <s v="1"/>
    <s v="01"/>
    <s v="15041RESIN159232022"/>
    <s v="22LB000F"/>
    <n v="22"/>
    <n v="22"/>
    <n v="22"/>
    <n v="22"/>
    <m/>
    <n v="0"/>
    <n v="0"/>
    <n v="0"/>
    <n v="18.420000000000002"/>
    <n v="0"/>
    <n v="0"/>
    <n v="0"/>
    <n v="0"/>
    <n v="0"/>
    <n v="18.420000000000002"/>
    <n v="2"/>
  </r>
  <r>
    <x v="4"/>
    <x v="105"/>
    <s v="1"/>
    <s v="01"/>
    <s v="15041RESIN159232022"/>
    <s v="22LB000F"/>
    <n v="23"/>
    <n v="23"/>
    <n v="23"/>
    <n v="23"/>
    <m/>
    <n v="0"/>
    <n v="0"/>
    <n v="0"/>
    <n v="34"/>
    <n v="0"/>
    <n v="0"/>
    <n v="0"/>
    <n v="0"/>
    <n v="0"/>
    <n v="34"/>
    <n v="2"/>
  </r>
  <r>
    <x v="4"/>
    <x v="105"/>
    <s v="1"/>
    <s v="01"/>
    <s v="15041RESIN159232022"/>
    <s v="22LB000F"/>
    <n v="24"/>
    <n v="24"/>
    <n v="24"/>
    <n v="24"/>
    <m/>
    <n v="0"/>
    <n v="0"/>
    <n v="0"/>
    <n v="114.3"/>
    <n v="0"/>
    <n v="0"/>
    <n v="0"/>
    <n v="0"/>
    <n v="0"/>
    <n v="114.3"/>
    <n v="2"/>
  </r>
  <r>
    <x v="4"/>
    <x v="105"/>
    <s v="1"/>
    <s v="01"/>
    <s v="15041RESIN159232022"/>
    <s v="22LB000F"/>
    <n v="25"/>
    <n v="25"/>
    <n v="25"/>
    <n v="25"/>
    <m/>
    <n v="0"/>
    <n v="0"/>
    <n v="0"/>
    <n v="525"/>
    <n v="0"/>
    <n v="0"/>
    <n v="0"/>
    <n v="0"/>
    <n v="0"/>
    <n v="525"/>
    <n v="2"/>
  </r>
  <r>
    <x v="4"/>
    <x v="105"/>
    <s v="1"/>
    <s v="01"/>
    <s v="15041RESIN159232022"/>
    <s v="22LB000F"/>
    <n v="26"/>
    <n v="26"/>
    <n v="26"/>
    <n v="26"/>
    <m/>
    <n v="0"/>
    <n v="0"/>
    <n v="0"/>
    <n v="95.5"/>
    <n v="0"/>
    <n v="0"/>
    <n v="0"/>
    <n v="0"/>
    <n v="0"/>
    <n v="95.5"/>
    <n v="2"/>
  </r>
  <r>
    <x v="4"/>
    <x v="105"/>
    <s v="1"/>
    <s v="01"/>
    <s v="15041RESIN159232022"/>
    <s v="22LB000F"/>
    <n v="27"/>
    <n v="27"/>
    <n v="27"/>
    <n v="27"/>
    <m/>
    <n v="0"/>
    <n v="0"/>
    <n v="0"/>
    <n v="1180"/>
    <n v="0"/>
    <n v="0"/>
    <n v="0"/>
    <n v="0"/>
    <n v="0"/>
    <n v="1180"/>
    <n v="2"/>
  </r>
  <r>
    <x v="4"/>
    <x v="105"/>
    <s v="1"/>
    <s v="01"/>
    <s v="15041RESIN159232022"/>
    <s v="22LB000F"/>
    <n v="28"/>
    <n v="28"/>
    <n v="28"/>
    <n v="28"/>
    <m/>
    <n v="0"/>
    <n v="0"/>
    <n v="0"/>
    <n v="46"/>
    <n v="0"/>
    <n v="0"/>
    <n v="0"/>
    <n v="0"/>
    <n v="0"/>
    <n v="46"/>
    <n v="2"/>
  </r>
  <r>
    <x v="4"/>
    <x v="106"/>
    <s v="1"/>
    <s v="01"/>
    <s v="15041RESIN159232022"/>
    <s v="22LB000F"/>
    <n v="29"/>
    <n v="29"/>
    <n v="29"/>
    <n v="29"/>
    <m/>
    <n v="0"/>
    <n v="0"/>
    <n v="0"/>
    <n v="500"/>
    <n v="0"/>
    <n v="0"/>
    <n v="0"/>
    <n v="0"/>
    <n v="0"/>
    <n v="500"/>
    <n v="2"/>
  </r>
  <r>
    <x v="4"/>
    <x v="106"/>
    <s v="1"/>
    <s v="01"/>
    <s v="15041RESIN159232022"/>
    <s v="22LB000F"/>
    <n v="30"/>
    <n v="30"/>
    <n v="30"/>
    <n v="30"/>
    <m/>
    <n v="0"/>
    <n v="0"/>
    <n v="0"/>
    <n v="502.5"/>
    <n v="0"/>
    <n v="0"/>
    <n v="0"/>
    <n v="0"/>
    <n v="0"/>
    <n v="502.5"/>
    <n v="2"/>
  </r>
  <r>
    <x v="4"/>
    <x v="106"/>
    <s v="1"/>
    <s v="01"/>
    <s v="15041RESIN159232022"/>
    <s v="22LB000F"/>
    <n v="31"/>
    <n v="31"/>
    <n v="31"/>
    <n v="31"/>
    <m/>
    <n v="0"/>
    <n v="0"/>
    <n v="0"/>
    <n v="199.8"/>
    <n v="0"/>
    <n v="0"/>
    <n v="0"/>
    <n v="0"/>
    <n v="0"/>
    <n v="199.8"/>
    <n v="2"/>
  </r>
  <r>
    <x v="4"/>
    <x v="106"/>
    <s v="1"/>
    <s v="01"/>
    <s v="15041RESIN159232022"/>
    <s v="22LB000F"/>
    <n v="32"/>
    <n v="32"/>
    <n v="32"/>
    <n v="32"/>
    <m/>
    <n v="0"/>
    <n v="0"/>
    <n v="0"/>
    <n v="26.4"/>
    <n v="0"/>
    <n v="0"/>
    <n v="0"/>
    <n v="0"/>
    <n v="0"/>
    <n v="26.4"/>
    <n v="2"/>
  </r>
  <r>
    <x v="4"/>
    <x v="106"/>
    <s v="1"/>
    <s v="01"/>
    <s v="15041RESIN159232022"/>
    <s v="22LB000F"/>
    <n v="33"/>
    <n v="33"/>
    <n v="33"/>
    <n v="33"/>
    <m/>
    <n v="0"/>
    <n v="0"/>
    <n v="0"/>
    <n v="20"/>
    <n v="0"/>
    <n v="0"/>
    <n v="0"/>
    <n v="0"/>
    <n v="0"/>
    <n v="20"/>
    <n v="2"/>
  </r>
  <r>
    <x v="4"/>
    <x v="106"/>
    <s v="1"/>
    <s v="01"/>
    <s v="15041RESIN159232022"/>
    <s v="22LB000F"/>
    <n v="34"/>
    <n v="34"/>
    <n v="34"/>
    <n v="34"/>
    <m/>
    <n v="0"/>
    <n v="0"/>
    <n v="0"/>
    <n v="611.5"/>
    <n v="0"/>
    <n v="0"/>
    <n v="0"/>
    <n v="0"/>
    <n v="0"/>
    <n v="611.5"/>
    <n v="2"/>
  </r>
  <r>
    <x v="4"/>
    <x v="106"/>
    <s v="1"/>
    <s v="01"/>
    <s v="15041RESIN159232022"/>
    <s v="22LB000F"/>
    <n v="35"/>
    <n v="35"/>
    <n v="35"/>
    <n v="35"/>
    <m/>
    <n v="0"/>
    <n v="0"/>
    <n v="0"/>
    <n v="510"/>
    <n v="0"/>
    <n v="0"/>
    <n v="0"/>
    <n v="0"/>
    <n v="0"/>
    <n v="510"/>
    <n v="2"/>
  </r>
  <r>
    <x v="4"/>
    <x v="106"/>
    <s v="1"/>
    <s v="01"/>
    <s v="15041RESIN159232022"/>
    <s v="22LB000F"/>
    <n v="36"/>
    <n v="36"/>
    <n v="36"/>
    <n v="36"/>
    <m/>
    <n v="0"/>
    <n v="0"/>
    <n v="0"/>
    <n v="195.1"/>
    <n v="0"/>
    <n v="0"/>
    <n v="0"/>
    <n v="0"/>
    <n v="0"/>
    <n v="195.1"/>
    <n v="2"/>
  </r>
  <r>
    <x v="4"/>
    <x v="106"/>
    <s v="1"/>
    <s v="01"/>
    <s v="15041RESIN159232022"/>
    <s v="22LB000F"/>
    <n v="37"/>
    <n v="37"/>
    <n v="37"/>
    <n v="37"/>
    <m/>
    <n v="0"/>
    <n v="0"/>
    <n v="0"/>
    <n v="249"/>
    <n v="0"/>
    <n v="0"/>
    <n v="0"/>
    <n v="0"/>
    <n v="0"/>
    <n v="249"/>
    <n v="2"/>
  </r>
  <r>
    <x v="4"/>
    <x v="106"/>
    <s v="1"/>
    <s v="01"/>
    <s v="15041RESIN159232022"/>
    <s v="22LB000F"/>
    <n v="38"/>
    <n v="38"/>
    <n v="38"/>
    <n v="38"/>
    <m/>
    <n v="0"/>
    <n v="0"/>
    <n v="0"/>
    <n v="495"/>
    <n v="0"/>
    <n v="0"/>
    <n v="0"/>
    <n v="0"/>
    <n v="0"/>
    <n v="495"/>
    <n v="2"/>
  </r>
  <r>
    <x v="4"/>
    <x v="106"/>
    <s v="1"/>
    <s v="01"/>
    <s v="15041RESIN159232022"/>
    <s v="22LB000F"/>
    <n v="39"/>
    <n v="39"/>
    <n v="39"/>
    <n v="39"/>
    <m/>
    <n v="0"/>
    <n v="0"/>
    <n v="0"/>
    <n v="298"/>
    <n v="0"/>
    <n v="0"/>
    <n v="0"/>
    <n v="0"/>
    <n v="0"/>
    <n v="298"/>
    <n v="2"/>
  </r>
  <r>
    <x v="4"/>
    <x v="106"/>
    <s v="1"/>
    <s v="01"/>
    <s v="15041RESIN159232022"/>
    <s v="22LB000F"/>
    <n v="40"/>
    <n v="40"/>
    <n v="40"/>
    <n v="40"/>
    <m/>
    <n v="0"/>
    <n v="0"/>
    <n v="0"/>
    <n v="220"/>
    <n v="0"/>
    <n v="0"/>
    <n v="0"/>
    <n v="0"/>
    <n v="0"/>
    <n v="220"/>
    <n v="2"/>
  </r>
  <r>
    <x v="4"/>
    <x v="106"/>
    <s v="1"/>
    <s v="01"/>
    <s v="15041RESIN159232022"/>
    <s v="22LB000F"/>
    <n v="41"/>
    <n v="41"/>
    <n v="41"/>
    <n v="41"/>
    <m/>
    <n v="0"/>
    <n v="0"/>
    <n v="0"/>
    <n v="4.5"/>
    <n v="0"/>
    <n v="0"/>
    <n v="0"/>
    <n v="0"/>
    <n v="0"/>
    <n v="4.5"/>
    <n v="2"/>
  </r>
  <r>
    <x v="4"/>
    <x v="106"/>
    <s v="1"/>
    <s v="01"/>
    <s v="15041RESIN159232022"/>
    <s v="22LB000F"/>
    <n v="42"/>
    <n v="42"/>
    <n v="42"/>
    <n v="42"/>
    <m/>
    <n v="0"/>
    <n v="0"/>
    <n v="0"/>
    <n v="30"/>
    <n v="0"/>
    <n v="0"/>
    <n v="0"/>
    <n v="0"/>
    <n v="0"/>
    <n v="30"/>
    <n v="2"/>
  </r>
  <r>
    <x v="4"/>
    <x v="106"/>
    <s v="1"/>
    <s v="01"/>
    <s v="15041RESIN159232022"/>
    <s v="22LB000F"/>
    <n v="43"/>
    <n v="43"/>
    <n v="43"/>
    <n v="43"/>
    <m/>
    <n v="0"/>
    <n v="0"/>
    <n v="0"/>
    <n v="433"/>
    <n v="0"/>
    <n v="0"/>
    <n v="0"/>
    <n v="0"/>
    <n v="0"/>
    <n v="433"/>
    <n v="2"/>
  </r>
  <r>
    <x v="4"/>
    <x v="106"/>
    <s v="1"/>
    <s v="01"/>
    <s v="15041RESIN159232022"/>
    <s v="22LB000F"/>
    <n v="44"/>
    <n v="44"/>
    <n v="44"/>
    <n v="44"/>
    <m/>
    <n v="0"/>
    <n v="0"/>
    <n v="0"/>
    <n v="50"/>
    <n v="0"/>
    <n v="0"/>
    <n v="0"/>
    <n v="0"/>
    <n v="0"/>
    <n v="50"/>
    <n v="2"/>
  </r>
  <r>
    <x v="4"/>
    <x v="106"/>
    <s v="1"/>
    <s v="01"/>
    <s v="15041RESIN159232022"/>
    <s v="22LB000F"/>
    <n v="45"/>
    <n v="45"/>
    <n v="45"/>
    <n v="45"/>
    <m/>
    <n v="0"/>
    <n v="0"/>
    <n v="0"/>
    <n v="81"/>
    <n v="0"/>
    <n v="0"/>
    <n v="0"/>
    <n v="0"/>
    <n v="0"/>
    <n v="81"/>
    <n v="2"/>
  </r>
  <r>
    <x v="4"/>
    <x v="106"/>
    <s v="1"/>
    <s v="01"/>
    <s v="15041RESIN159232022"/>
    <s v="22LB000F"/>
    <n v="46"/>
    <n v="46"/>
    <n v="46"/>
    <n v="46"/>
    <m/>
    <n v="0"/>
    <n v="0"/>
    <n v="0"/>
    <n v="7.65"/>
    <n v="0"/>
    <n v="0"/>
    <n v="0"/>
    <n v="0"/>
    <n v="0"/>
    <n v="7.65"/>
    <n v="2"/>
  </r>
  <r>
    <x v="4"/>
    <x v="106"/>
    <s v="1"/>
    <s v="01"/>
    <s v="15041RESIN159232022"/>
    <s v="22LB000F"/>
    <n v="47"/>
    <n v="47"/>
    <n v="47"/>
    <n v="47"/>
    <m/>
    <n v="0"/>
    <n v="0"/>
    <n v="0"/>
    <n v="62.5"/>
    <n v="0"/>
    <n v="0"/>
    <n v="0"/>
    <n v="0"/>
    <n v="0"/>
    <n v="62.5"/>
    <n v="2"/>
  </r>
  <r>
    <x v="4"/>
    <x v="106"/>
    <s v="1"/>
    <s v="01"/>
    <s v="15041RESIN159232022"/>
    <s v="22LB000F"/>
    <n v="48"/>
    <n v="48"/>
    <n v="48"/>
    <n v="48"/>
    <m/>
    <n v="0"/>
    <n v="0"/>
    <n v="0"/>
    <n v="94.9"/>
    <n v="0"/>
    <n v="0"/>
    <n v="0"/>
    <n v="0"/>
    <n v="0"/>
    <n v="94.9"/>
    <n v="2"/>
  </r>
  <r>
    <x v="4"/>
    <x v="106"/>
    <s v="1"/>
    <s v="01"/>
    <s v="15041RESIN159232022"/>
    <s v="22LB000F"/>
    <n v="49"/>
    <n v="49"/>
    <n v="49"/>
    <n v="49"/>
    <m/>
    <n v="0"/>
    <n v="0"/>
    <n v="0"/>
    <n v="71.400000000000006"/>
    <n v="0"/>
    <n v="0"/>
    <n v="0"/>
    <n v="0"/>
    <n v="0"/>
    <n v="71.400000000000006"/>
    <n v="2"/>
  </r>
  <r>
    <x v="4"/>
    <x v="106"/>
    <s v="1"/>
    <s v="01"/>
    <s v="15041RESIN159232022"/>
    <s v="22LB000F"/>
    <n v="50"/>
    <n v="50"/>
    <n v="50"/>
    <n v="50"/>
    <m/>
    <n v="0"/>
    <n v="0"/>
    <n v="0"/>
    <n v="60"/>
    <n v="0"/>
    <n v="0"/>
    <n v="0"/>
    <n v="0"/>
    <n v="0"/>
    <n v="60"/>
    <n v="2"/>
  </r>
  <r>
    <x v="4"/>
    <x v="106"/>
    <s v="1"/>
    <s v="01"/>
    <s v="15041RESIN159232022"/>
    <s v="22LB000F"/>
    <n v="51"/>
    <n v="51"/>
    <n v="51"/>
    <n v="51"/>
    <m/>
    <n v="0"/>
    <n v="0"/>
    <n v="0"/>
    <n v="45"/>
    <n v="0"/>
    <n v="0"/>
    <n v="0"/>
    <n v="0"/>
    <n v="0"/>
    <n v="45"/>
    <n v="2"/>
  </r>
  <r>
    <x v="4"/>
    <x v="107"/>
    <s v="1"/>
    <s v="01"/>
    <s v="15041RESIN159232022"/>
    <s v="22LB000F"/>
    <n v="52"/>
    <n v="52"/>
    <n v="52"/>
    <n v="52"/>
    <m/>
    <n v="0"/>
    <n v="0"/>
    <n v="0"/>
    <n v="1320"/>
    <n v="0"/>
    <n v="0"/>
    <n v="0"/>
    <n v="0"/>
    <n v="0"/>
    <n v="1320"/>
    <n v="2"/>
  </r>
  <r>
    <x v="4"/>
    <x v="107"/>
    <s v="1"/>
    <s v="01"/>
    <s v="15041RESIN159232022"/>
    <s v="22LB000F"/>
    <n v="53"/>
    <n v="53"/>
    <n v="53"/>
    <n v="53"/>
    <m/>
    <n v="0"/>
    <n v="0"/>
    <n v="0"/>
    <n v="135"/>
    <n v="0"/>
    <n v="0"/>
    <n v="0"/>
    <n v="0"/>
    <n v="0"/>
    <n v="135"/>
    <n v="2"/>
  </r>
  <r>
    <x v="4"/>
    <x v="107"/>
    <s v="1"/>
    <s v="01"/>
    <s v="15041RESIN159232022"/>
    <s v="22LB000F"/>
    <n v="54"/>
    <n v="54"/>
    <n v="54"/>
    <n v="54"/>
    <m/>
    <n v="0"/>
    <n v="0"/>
    <n v="0"/>
    <n v="73.27"/>
    <n v="0"/>
    <n v="0"/>
    <n v="0"/>
    <n v="0"/>
    <n v="0"/>
    <n v="73.27"/>
    <n v="2"/>
  </r>
  <r>
    <x v="4"/>
    <x v="107"/>
    <s v="1"/>
    <s v="01"/>
    <s v="15041RESIN159232022"/>
    <s v="22LB000F"/>
    <n v="55"/>
    <n v="55"/>
    <n v="55"/>
    <n v="55"/>
    <m/>
    <n v="0"/>
    <n v="0"/>
    <n v="0"/>
    <n v="790.5"/>
    <n v="0"/>
    <n v="0"/>
    <n v="0"/>
    <n v="0"/>
    <n v="0"/>
    <n v="790.5"/>
    <n v="2"/>
  </r>
  <r>
    <x v="4"/>
    <x v="107"/>
    <s v="1"/>
    <s v="01"/>
    <s v="15041RESIN159232022"/>
    <s v="22LB000F"/>
    <n v="56"/>
    <n v="56"/>
    <n v="56"/>
    <n v="56"/>
    <m/>
    <n v="0"/>
    <n v="0"/>
    <n v="0"/>
    <n v="508"/>
    <n v="0"/>
    <n v="0"/>
    <n v="0"/>
    <n v="0"/>
    <n v="0"/>
    <n v="508"/>
    <n v="2"/>
  </r>
  <r>
    <x v="4"/>
    <x v="107"/>
    <s v="1"/>
    <s v="01"/>
    <s v="15041RESIN159232022"/>
    <s v="22LB000F"/>
    <n v="57"/>
    <n v="57"/>
    <n v="57"/>
    <n v="57"/>
    <m/>
    <n v="0"/>
    <n v="0"/>
    <n v="0"/>
    <n v="395"/>
    <n v="0"/>
    <n v="0"/>
    <n v="0"/>
    <n v="0"/>
    <n v="0"/>
    <n v="395"/>
    <n v="2"/>
  </r>
  <r>
    <x v="4"/>
    <x v="107"/>
    <s v="1"/>
    <s v="01"/>
    <s v="15041RESIN159232022"/>
    <s v="22LB000F"/>
    <n v="58"/>
    <n v="58"/>
    <n v="58"/>
    <n v="58"/>
    <m/>
    <n v="0"/>
    <n v="0"/>
    <n v="0"/>
    <n v="9"/>
    <n v="0"/>
    <n v="0"/>
    <n v="0"/>
    <n v="0"/>
    <n v="0"/>
    <n v="9"/>
    <n v="2"/>
  </r>
  <r>
    <x v="4"/>
    <x v="107"/>
    <s v="1"/>
    <s v="01"/>
    <s v="15041RESIN159232022"/>
    <s v="22LB000F"/>
    <n v="59"/>
    <n v="59"/>
    <n v="59"/>
    <n v="59"/>
    <m/>
    <n v="0"/>
    <n v="0"/>
    <n v="0"/>
    <n v="742"/>
    <n v="0"/>
    <n v="0"/>
    <n v="0"/>
    <n v="0"/>
    <n v="0"/>
    <n v="742"/>
    <n v="2"/>
  </r>
  <r>
    <x v="4"/>
    <x v="107"/>
    <s v="1"/>
    <s v="01"/>
    <s v="15041RESIN159232022"/>
    <s v="22LB000F"/>
    <n v="60"/>
    <n v="60"/>
    <n v="60"/>
    <n v="60"/>
    <m/>
    <n v="0"/>
    <n v="0"/>
    <n v="0"/>
    <n v="58.3"/>
    <n v="0"/>
    <n v="0"/>
    <n v="0"/>
    <n v="0"/>
    <n v="0"/>
    <n v="58.3"/>
    <n v="2"/>
  </r>
  <r>
    <x v="4"/>
    <x v="107"/>
    <s v="1"/>
    <s v="01"/>
    <s v="15041RESIN159232022"/>
    <s v="22LB000F"/>
    <n v="61"/>
    <n v="61"/>
    <n v="61"/>
    <n v="61"/>
    <m/>
    <n v="0"/>
    <n v="0"/>
    <n v="0"/>
    <n v="22.5"/>
    <n v="0"/>
    <n v="0"/>
    <n v="0"/>
    <n v="0"/>
    <n v="0"/>
    <n v="22.5"/>
    <n v="2"/>
  </r>
  <r>
    <x v="4"/>
    <x v="107"/>
    <s v="1"/>
    <s v="01"/>
    <s v="15041RESIN159232022"/>
    <s v="22LB000F"/>
    <n v="62"/>
    <n v="62"/>
    <n v="62"/>
    <n v="62"/>
    <m/>
    <n v="0"/>
    <n v="0"/>
    <n v="0"/>
    <n v="27"/>
    <n v="0"/>
    <n v="0"/>
    <n v="0"/>
    <n v="0"/>
    <n v="0"/>
    <n v="27"/>
    <n v="2"/>
  </r>
  <r>
    <x v="4"/>
    <x v="107"/>
    <s v="1"/>
    <s v="01"/>
    <s v="15041RESIN159232022"/>
    <s v="22LB000F"/>
    <n v="63"/>
    <n v="63"/>
    <n v="63"/>
    <n v="63"/>
    <m/>
    <n v="0"/>
    <n v="0"/>
    <n v="0"/>
    <n v="0"/>
    <n v="0"/>
    <n v="0"/>
    <n v="0"/>
    <n v="0"/>
    <n v="0"/>
    <n v="0"/>
    <n v="2"/>
  </r>
  <r>
    <x v="4"/>
    <x v="107"/>
    <s v="1"/>
    <s v="01"/>
    <s v="15041RESIN159232022"/>
    <s v="22LB000F"/>
    <n v="64"/>
    <n v="64"/>
    <n v="64"/>
    <n v="64"/>
    <m/>
    <n v="0"/>
    <n v="0"/>
    <n v="0"/>
    <n v="122.5"/>
    <n v="0"/>
    <n v="0"/>
    <n v="0"/>
    <n v="0"/>
    <n v="0"/>
    <n v="122.5"/>
    <n v="2"/>
  </r>
  <r>
    <x v="4"/>
    <x v="108"/>
    <s v="1"/>
    <s v="01"/>
    <s v="15041RESIN159232022"/>
    <s v="22LB000F"/>
    <n v="65"/>
    <n v="65"/>
    <n v="65"/>
    <n v="65"/>
    <m/>
    <n v="0"/>
    <n v="0"/>
    <n v="0"/>
    <n v="487.5"/>
    <n v="0"/>
    <n v="0"/>
    <n v="0"/>
    <n v="0"/>
    <n v="0"/>
    <n v="487.5"/>
    <n v="2"/>
  </r>
  <r>
    <x v="4"/>
    <x v="108"/>
    <s v="1"/>
    <s v="01"/>
    <s v="15041RESIN159232022"/>
    <s v="22LB000F"/>
    <n v="66"/>
    <n v="66"/>
    <n v="66"/>
    <n v="66"/>
    <m/>
    <n v="0"/>
    <n v="0"/>
    <n v="0"/>
    <n v="137.5"/>
    <n v="0"/>
    <n v="0"/>
    <n v="0"/>
    <n v="0"/>
    <n v="0"/>
    <n v="137.5"/>
    <n v="2"/>
  </r>
  <r>
    <x v="4"/>
    <x v="108"/>
    <s v="1"/>
    <s v="01"/>
    <s v="15041RESIN159232022"/>
    <s v="22LB000F"/>
    <n v="67"/>
    <n v="67"/>
    <n v="67"/>
    <n v="67"/>
    <m/>
    <n v="0"/>
    <n v="0"/>
    <n v="0"/>
    <n v="711"/>
    <n v="0"/>
    <n v="0"/>
    <n v="0"/>
    <n v="0"/>
    <n v="0"/>
    <n v="711"/>
    <n v="2"/>
  </r>
  <r>
    <x v="4"/>
    <x v="108"/>
    <s v="1"/>
    <s v="01"/>
    <s v="15041RESIN159232022"/>
    <s v="22LB000F"/>
    <n v="68"/>
    <n v="68"/>
    <n v="68"/>
    <n v="68"/>
    <m/>
    <n v="0"/>
    <n v="0"/>
    <n v="0"/>
    <n v="822"/>
    <n v="0"/>
    <n v="0"/>
    <n v="0"/>
    <n v="0"/>
    <n v="0"/>
    <n v="822"/>
    <n v="2"/>
  </r>
  <r>
    <x v="4"/>
    <x v="108"/>
    <s v="1"/>
    <s v="01"/>
    <s v="15041RESIN159232022"/>
    <s v="22LB000F"/>
    <n v="69"/>
    <n v="69"/>
    <n v="69"/>
    <n v="69"/>
    <m/>
    <n v="0"/>
    <n v="0"/>
    <n v="0"/>
    <n v="68.56"/>
    <n v="0"/>
    <n v="0"/>
    <n v="0"/>
    <n v="0"/>
    <n v="0"/>
    <n v="68.56"/>
    <n v="2"/>
  </r>
  <r>
    <x v="4"/>
    <x v="108"/>
    <s v="1"/>
    <s v="01"/>
    <s v="15041RESIN159232022"/>
    <s v="22LB000F"/>
    <n v="70"/>
    <n v="70"/>
    <n v="70"/>
    <n v="70"/>
    <m/>
    <n v="0"/>
    <n v="0"/>
    <n v="0"/>
    <n v="93"/>
    <n v="0"/>
    <n v="0"/>
    <n v="0"/>
    <n v="0"/>
    <n v="0"/>
    <n v="93"/>
    <n v="2"/>
  </r>
  <r>
    <x v="4"/>
    <x v="108"/>
    <s v="1"/>
    <s v="01"/>
    <s v="15041RESIN159232022"/>
    <s v="22LB000F"/>
    <n v="71"/>
    <n v="71"/>
    <n v="71"/>
    <n v="71"/>
    <m/>
    <n v="0"/>
    <n v="0"/>
    <n v="0"/>
    <n v="236"/>
    <n v="0"/>
    <n v="0"/>
    <n v="0"/>
    <n v="0"/>
    <n v="0"/>
    <n v="236"/>
    <n v="2"/>
  </r>
  <r>
    <x v="4"/>
    <x v="108"/>
    <s v="1"/>
    <s v="01"/>
    <s v="15041RESIN159232022"/>
    <s v="22LB000F"/>
    <n v="72"/>
    <n v="72"/>
    <n v="72"/>
    <n v="72"/>
    <m/>
    <n v="0"/>
    <n v="0"/>
    <n v="0"/>
    <n v="48.74"/>
    <n v="0"/>
    <n v="0"/>
    <n v="0"/>
    <n v="0"/>
    <n v="0"/>
    <n v="48.74"/>
    <n v="2"/>
  </r>
  <r>
    <x v="4"/>
    <x v="108"/>
    <s v="1"/>
    <s v="01"/>
    <s v="15041RESIN159232022"/>
    <s v="22LB000F"/>
    <n v="73"/>
    <n v="73"/>
    <n v="73"/>
    <n v="73"/>
    <m/>
    <n v="0"/>
    <n v="0"/>
    <n v="0"/>
    <n v="561.5"/>
    <n v="0"/>
    <n v="0"/>
    <n v="0"/>
    <n v="0"/>
    <n v="0"/>
    <n v="561.5"/>
    <n v="2"/>
  </r>
  <r>
    <x v="4"/>
    <x v="108"/>
    <s v="1"/>
    <s v="01"/>
    <s v="15041RESIN159232022"/>
    <s v="22LB000F"/>
    <n v="74"/>
    <n v="74"/>
    <n v="74"/>
    <n v="74"/>
    <m/>
    <n v="0"/>
    <n v="0"/>
    <n v="0"/>
    <n v="10.4"/>
    <n v="0"/>
    <n v="0"/>
    <n v="0"/>
    <n v="0"/>
    <n v="0"/>
    <n v="10.4"/>
    <n v="2"/>
  </r>
  <r>
    <x v="4"/>
    <x v="108"/>
    <s v="1"/>
    <s v="01"/>
    <s v="15041RESIN159232022"/>
    <s v="22LB000F"/>
    <n v="75"/>
    <n v="75"/>
    <n v="75"/>
    <n v="75"/>
    <m/>
    <n v="0"/>
    <n v="0"/>
    <n v="0"/>
    <n v="44.75"/>
    <n v="0"/>
    <n v="0"/>
    <n v="0"/>
    <n v="0"/>
    <n v="0"/>
    <n v="44.75"/>
    <n v="2"/>
  </r>
  <r>
    <x v="4"/>
    <x v="108"/>
    <s v="1"/>
    <s v="01"/>
    <s v="15041RESIN159232022"/>
    <s v="22LB000F"/>
    <n v="76"/>
    <n v="76"/>
    <n v="76"/>
    <n v="76"/>
    <m/>
    <n v="0"/>
    <n v="0"/>
    <n v="0"/>
    <n v="308"/>
    <n v="0"/>
    <n v="0"/>
    <n v="0"/>
    <n v="0"/>
    <n v="0"/>
    <n v="308"/>
    <n v="2"/>
  </r>
  <r>
    <x v="4"/>
    <x v="108"/>
    <s v="1"/>
    <s v="01"/>
    <s v="15041RESIN159232022"/>
    <s v="22LB000F"/>
    <n v="77"/>
    <n v="77"/>
    <n v="77"/>
    <n v="77"/>
    <m/>
    <n v="0"/>
    <n v="0"/>
    <n v="0"/>
    <n v="501.5"/>
    <n v="0"/>
    <n v="0"/>
    <n v="0"/>
    <n v="0"/>
    <n v="0"/>
    <n v="501.5"/>
    <n v="2"/>
  </r>
  <r>
    <x v="4"/>
    <x v="108"/>
    <s v="1"/>
    <s v="01"/>
    <s v="15041RESIN159232022"/>
    <s v="22LB000F"/>
    <n v="78"/>
    <n v="78"/>
    <n v="78"/>
    <n v="78"/>
    <m/>
    <n v="0"/>
    <n v="0"/>
    <n v="0"/>
    <n v="14.4"/>
    <n v="0"/>
    <n v="0"/>
    <n v="0"/>
    <n v="0"/>
    <n v="0"/>
    <n v="14.4"/>
    <n v="2"/>
  </r>
  <r>
    <x v="4"/>
    <x v="108"/>
    <s v="1"/>
    <s v="01"/>
    <s v="15041RESIN159232022"/>
    <s v="22LB000F"/>
    <n v="79"/>
    <n v="79"/>
    <n v="79"/>
    <n v="79"/>
    <m/>
    <n v="0"/>
    <n v="0"/>
    <n v="0"/>
    <n v="30"/>
    <n v="0"/>
    <n v="0"/>
    <n v="0"/>
    <n v="0"/>
    <n v="0"/>
    <n v="30"/>
    <n v="2"/>
  </r>
  <r>
    <x v="4"/>
    <x v="108"/>
    <s v="1"/>
    <s v="01"/>
    <s v="15041RESIN159232022"/>
    <s v="22LB000F"/>
    <n v="80"/>
    <n v="80"/>
    <n v="80"/>
    <n v="80"/>
    <m/>
    <n v="0"/>
    <n v="0"/>
    <n v="0"/>
    <n v="144"/>
    <n v="0"/>
    <n v="0"/>
    <n v="0"/>
    <n v="0"/>
    <n v="0"/>
    <n v="144"/>
    <n v="2"/>
  </r>
  <r>
    <x v="4"/>
    <x v="108"/>
    <s v="1"/>
    <s v="01"/>
    <s v="15041RESIN159232022"/>
    <s v="22LB000F"/>
    <n v="81"/>
    <n v="81"/>
    <n v="81"/>
    <n v="81"/>
    <m/>
    <n v="0"/>
    <n v="0"/>
    <n v="0"/>
    <n v="20"/>
    <n v="0"/>
    <n v="0"/>
    <n v="0"/>
    <n v="0"/>
    <n v="0"/>
    <n v="20"/>
    <n v="2"/>
  </r>
  <r>
    <x v="4"/>
    <x v="108"/>
    <s v="1"/>
    <s v="01"/>
    <s v="15041RESIN159232022"/>
    <s v="22LB000F"/>
    <n v="82"/>
    <n v="82"/>
    <n v="82"/>
    <n v="82"/>
    <m/>
    <n v="0"/>
    <n v="0"/>
    <n v="0"/>
    <n v="598"/>
    <n v="0"/>
    <n v="0"/>
    <n v="0"/>
    <n v="0"/>
    <n v="0"/>
    <n v="598"/>
    <n v="2"/>
  </r>
  <r>
    <x v="4"/>
    <x v="109"/>
    <s v="1"/>
    <s v="01"/>
    <s v="15041RESIN159232022"/>
    <s v="22LB000F"/>
    <n v="83"/>
    <n v="83"/>
    <n v="83"/>
    <n v="83"/>
    <m/>
    <n v="0"/>
    <n v="0"/>
    <n v="0"/>
    <n v="470.25"/>
    <n v="0"/>
    <n v="0"/>
    <n v="0"/>
    <n v="0"/>
    <n v="0"/>
    <n v="470.25"/>
    <n v="2"/>
  </r>
  <r>
    <x v="4"/>
    <x v="109"/>
    <s v="1"/>
    <s v="01"/>
    <s v="15041RESIN159232022"/>
    <s v="22LB000F"/>
    <n v="84"/>
    <n v="84"/>
    <n v="84"/>
    <n v="84"/>
    <m/>
    <n v="0"/>
    <n v="0"/>
    <n v="0"/>
    <n v="559.5"/>
    <n v="0"/>
    <n v="0"/>
    <n v="0"/>
    <n v="0"/>
    <n v="0"/>
    <n v="559.5"/>
    <n v="2"/>
  </r>
  <r>
    <x v="4"/>
    <x v="109"/>
    <s v="1"/>
    <s v="01"/>
    <s v="15041RESIN159232022"/>
    <s v="22LB000F"/>
    <n v="85"/>
    <n v="85"/>
    <n v="85"/>
    <n v="85"/>
    <m/>
    <n v="0"/>
    <n v="0"/>
    <n v="0"/>
    <n v="0"/>
    <n v="0"/>
    <n v="0"/>
    <n v="0"/>
    <n v="0"/>
    <n v="0"/>
    <n v="0"/>
    <n v="2"/>
  </r>
  <r>
    <x v="4"/>
    <x v="109"/>
    <s v="1"/>
    <s v="01"/>
    <s v="15041RESIN159232022"/>
    <s v="22LB000F"/>
    <n v="86"/>
    <n v="86"/>
    <n v="86"/>
    <n v="86"/>
    <m/>
    <n v="0"/>
    <n v="0"/>
    <n v="0"/>
    <n v="582"/>
    <n v="0"/>
    <n v="0"/>
    <n v="0"/>
    <n v="0"/>
    <n v="0"/>
    <n v="582"/>
    <n v="2"/>
  </r>
  <r>
    <x v="4"/>
    <x v="109"/>
    <s v="1"/>
    <s v="01"/>
    <s v="15041RESIN159232022"/>
    <s v="22LB000F"/>
    <n v="87"/>
    <n v="87"/>
    <n v="87"/>
    <n v="87"/>
    <m/>
    <n v="0"/>
    <n v="0"/>
    <n v="0"/>
    <n v="55"/>
    <n v="0"/>
    <n v="0"/>
    <n v="0"/>
    <n v="0"/>
    <n v="0"/>
    <n v="55"/>
    <n v="2"/>
  </r>
  <r>
    <x v="4"/>
    <x v="109"/>
    <s v="1"/>
    <s v="01"/>
    <s v="15041RESIN159232022"/>
    <s v="22LB000F"/>
    <n v="88"/>
    <n v="88"/>
    <n v="88"/>
    <n v="88"/>
    <m/>
    <n v="0"/>
    <n v="0"/>
    <n v="0"/>
    <n v="268"/>
    <n v="0"/>
    <n v="0"/>
    <n v="0"/>
    <n v="0"/>
    <n v="0"/>
    <n v="268"/>
    <n v="2"/>
  </r>
  <r>
    <x v="4"/>
    <x v="109"/>
    <s v="1"/>
    <s v="01"/>
    <s v="15041RESIN159232022"/>
    <s v="22LB000F"/>
    <n v="89"/>
    <n v="89"/>
    <n v="89"/>
    <n v="89"/>
    <m/>
    <n v="0"/>
    <n v="0"/>
    <n v="0"/>
    <n v="328.62"/>
    <n v="0"/>
    <n v="0"/>
    <n v="0"/>
    <n v="0"/>
    <n v="0"/>
    <n v="328.62"/>
    <n v="2"/>
  </r>
  <r>
    <x v="4"/>
    <x v="109"/>
    <s v="1"/>
    <s v="01"/>
    <s v="15041RESIN159232022"/>
    <s v="22LB000F"/>
    <n v="90"/>
    <n v="90"/>
    <n v="90"/>
    <n v="90"/>
    <m/>
    <n v="0"/>
    <n v="0"/>
    <n v="0"/>
    <n v="120"/>
    <n v="0"/>
    <n v="0"/>
    <n v="0"/>
    <n v="0"/>
    <n v="0"/>
    <n v="120"/>
    <n v="2"/>
  </r>
  <r>
    <x v="4"/>
    <x v="109"/>
    <s v="1"/>
    <s v="01"/>
    <s v="15041RESIN159232022"/>
    <s v="22LB000F"/>
    <n v="91"/>
    <n v="91"/>
    <n v="91"/>
    <n v="91"/>
    <m/>
    <n v="0"/>
    <n v="0"/>
    <n v="0"/>
    <n v="81.75"/>
    <n v="0"/>
    <n v="0"/>
    <n v="0"/>
    <n v="0"/>
    <n v="0"/>
    <n v="81.75"/>
    <n v="2"/>
  </r>
  <r>
    <x v="4"/>
    <x v="109"/>
    <s v="1"/>
    <s v="01"/>
    <s v="15041RESIN159232022"/>
    <s v="22LB000F"/>
    <n v="92"/>
    <n v="92"/>
    <n v="92"/>
    <n v="92"/>
    <m/>
    <n v="0"/>
    <n v="0"/>
    <n v="0"/>
    <n v="504"/>
    <n v="0"/>
    <n v="0"/>
    <n v="0"/>
    <n v="0"/>
    <n v="0"/>
    <n v="504"/>
    <n v="2"/>
  </r>
  <r>
    <x v="4"/>
    <x v="109"/>
    <s v="1"/>
    <s v="01"/>
    <s v="15041RESIN159232022"/>
    <s v="22LB000F"/>
    <n v="93"/>
    <n v="93"/>
    <n v="93"/>
    <n v="93"/>
    <m/>
    <n v="0"/>
    <n v="0"/>
    <n v="0"/>
    <n v="475"/>
    <n v="0"/>
    <n v="0"/>
    <n v="0"/>
    <n v="0"/>
    <n v="0"/>
    <n v="475"/>
    <n v="2"/>
  </r>
  <r>
    <x v="4"/>
    <x v="109"/>
    <s v="1"/>
    <s v="01"/>
    <s v="15041RESIN159232022"/>
    <s v="22LB000F"/>
    <n v="94"/>
    <n v="94"/>
    <n v="94"/>
    <n v="94"/>
    <m/>
    <n v="0"/>
    <n v="0"/>
    <n v="0"/>
    <n v="147.30000000000001"/>
    <n v="0"/>
    <n v="0"/>
    <n v="0"/>
    <n v="0"/>
    <n v="0"/>
    <n v="147.30000000000001"/>
    <n v="2"/>
  </r>
  <r>
    <x v="4"/>
    <x v="109"/>
    <s v="1"/>
    <s v="01"/>
    <s v="15041RESIN159232022"/>
    <s v="22LB000F"/>
    <n v="95"/>
    <n v="95"/>
    <n v="95"/>
    <n v="95"/>
    <m/>
    <n v="0"/>
    <n v="0"/>
    <n v="0"/>
    <n v="1270.25"/>
    <n v="0"/>
    <n v="0"/>
    <n v="0"/>
    <n v="0"/>
    <n v="0"/>
    <n v="1270.25"/>
    <n v="2"/>
  </r>
  <r>
    <x v="4"/>
    <x v="109"/>
    <s v="1"/>
    <s v="01"/>
    <s v="15041RESIN159232022"/>
    <s v="22LB000F"/>
    <n v="96"/>
    <n v="96"/>
    <n v="96"/>
    <n v="96"/>
    <m/>
    <n v="0"/>
    <n v="0"/>
    <n v="0"/>
    <n v="530"/>
    <n v="0"/>
    <n v="0"/>
    <n v="0"/>
    <n v="0"/>
    <n v="0"/>
    <n v="530"/>
    <n v="2"/>
  </r>
  <r>
    <x v="4"/>
    <x v="109"/>
    <s v="1"/>
    <s v="01"/>
    <s v="15041RESIN159232022"/>
    <s v="22LB000F"/>
    <n v="97"/>
    <n v="97"/>
    <n v="97"/>
    <n v="97"/>
    <m/>
    <n v="0"/>
    <n v="0"/>
    <n v="0"/>
    <n v="45"/>
    <n v="0"/>
    <n v="0"/>
    <n v="0"/>
    <n v="0"/>
    <n v="0"/>
    <n v="45"/>
    <n v="2"/>
  </r>
  <r>
    <x v="4"/>
    <x v="109"/>
    <s v="1"/>
    <s v="01"/>
    <s v="15041RESIN159232022"/>
    <s v="22LB000F"/>
    <n v="98"/>
    <n v="98"/>
    <n v="98"/>
    <n v="98"/>
    <m/>
    <n v="0"/>
    <n v="0"/>
    <n v="0"/>
    <n v="536"/>
    <n v="0"/>
    <n v="0"/>
    <n v="0"/>
    <n v="0"/>
    <n v="0"/>
    <n v="536"/>
    <n v="2"/>
  </r>
  <r>
    <x v="4"/>
    <x v="109"/>
    <s v="1"/>
    <s v="01"/>
    <s v="15041RESIN159232022"/>
    <s v="22LB000F"/>
    <n v="99"/>
    <n v="99"/>
    <n v="99"/>
    <n v="99"/>
    <m/>
    <n v="0"/>
    <n v="0"/>
    <n v="0"/>
    <n v="0"/>
    <n v="0"/>
    <n v="0"/>
    <n v="0"/>
    <n v="0"/>
    <n v="0"/>
    <n v="0"/>
    <n v="2"/>
  </r>
  <r>
    <x v="4"/>
    <x v="109"/>
    <s v="1"/>
    <s v="01"/>
    <s v="15041RESIN159232022"/>
    <s v="22LB000F"/>
    <n v="100"/>
    <n v="100"/>
    <n v="100"/>
    <n v="100"/>
    <m/>
    <n v="0"/>
    <n v="0"/>
    <n v="0"/>
    <n v="46.05"/>
    <n v="0"/>
    <n v="0"/>
    <n v="0"/>
    <n v="0"/>
    <n v="0"/>
    <n v="46.05"/>
    <n v="2"/>
  </r>
  <r>
    <x v="4"/>
    <x v="109"/>
    <s v="1"/>
    <s v="01"/>
    <s v="15041RESIN159232022"/>
    <s v="22LB000F"/>
    <n v="101"/>
    <n v="101"/>
    <n v="101"/>
    <n v="101"/>
    <m/>
    <n v="0"/>
    <n v="0"/>
    <n v="0"/>
    <n v="60"/>
    <n v="0"/>
    <n v="0"/>
    <n v="0"/>
    <n v="0"/>
    <n v="0"/>
    <n v="60"/>
    <n v="2"/>
  </r>
  <r>
    <x v="4"/>
    <x v="109"/>
    <s v="1"/>
    <s v="01"/>
    <s v="15041RESIN159232022"/>
    <s v="22LB000F"/>
    <n v="102"/>
    <n v="102"/>
    <n v="102"/>
    <n v="102"/>
    <m/>
    <n v="0"/>
    <n v="0"/>
    <n v="0"/>
    <n v="130.19999999999999"/>
    <n v="0"/>
    <n v="0"/>
    <n v="0"/>
    <n v="0"/>
    <n v="0"/>
    <n v="130.19999999999999"/>
    <n v="2"/>
  </r>
  <r>
    <x v="4"/>
    <x v="110"/>
    <s v="1"/>
    <s v="01"/>
    <s v="15041RESIN159232022"/>
    <s v="22LB000F"/>
    <n v="103"/>
    <n v="103"/>
    <n v="103"/>
    <n v="103"/>
    <m/>
    <n v="0"/>
    <n v="0"/>
    <n v="0"/>
    <n v="530"/>
    <n v="0"/>
    <n v="0"/>
    <n v="0"/>
    <n v="0"/>
    <n v="0"/>
    <n v="530"/>
    <n v="2"/>
  </r>
  <r>
    <x v="4"/>
    <x v="110"/>
    <s v="1"/>
    <s v="01"/>
    <s v="15041RESIN159232022"/>
    <s v="22LB000F"/>
    <n v="104"/>
    <n v="104"/>
    <n v="104"/>
    <n v="104"/>
    <m/>
    <n v="0"/>
    <n v="0"/>
    <n v="0"/>
    <n v="500"/>
    <n v="0"/>
    <n v="0"/>
    <n v="0"/>
    <n v="0"/>
    <n v="0"/>
    <n v="500"/>
    <n v="2"/>
  </r>
  <r>
    <x v="4"/>
    <x v="110"/>
    <s v="1"/>
    <s v="01"/>
    <s v="15041RESIN159232022"/>
    <s v="22LB000F"/>
    <n v="105"/>
    <n v="105"/>
    <n v="105"/>
    <n v="105"/>
    <m/>
    <n v="0"/>
    <n v="0"/>
    <n v="0"/>
    <n v="355.06"/>
    <n v="0"/>
    <n v="0"/>
    <n v="0"/>
    <n v="0"/>
    <n v="0"/>
    <n v="355.06"/>
    <n v="2"/>
  </r>
  <r>
    <x v="4"/>
    <x v="110"/>
    <s v="1"/>
    <s v="01"/>
    <s v="15041RESIN159232022"/>
    <s v="22LB000F"/>
    <n v="106"/>
    <n v="106"/>
    <n v="106"/>
    <n v="106"/>
    <m/>
    <n v="0"/>
    <n v="0"/>
    <n v="0"/>
    <n v="94.5"/>
    <n v="0"/>
    <n v="0"/>
    <n v="0"/>
    <n v="0"/>
    <n v="0"/>
    <n v="94.5"/>
    <n v="2"/>
  </r>
  <r>
    <x v="4"/>
    <x v="110"/>
    <s v="1"/>
    <s v="01"/>
    <s v="15041RESIN159232022"/>
    <s v="22LB000F"/>
    <n v="107"/>
    <n v="107"/>
    <n v="107"/>
    <n v="107"/>
    <m/>
    <n v="0"/>
    <n v="0"/>
    <n v="0"/>
    <n v="320"/>
    <n v="0"/>
    <n v="0"/>
    <n v="0"/>
    <n v="0"/>
    <n v="0"/>
    <n v="320"/>
    <n v="2"/>
  </r>
  <r>
    <x v="4"/>
    <x v="110"/>
    <s v="1"/>
    <s v="01"/>
    <s v="15041RESIN159232022"/>
    <s v="22LB000F"/>
    <n v="108"/>
    <n v="108"/>
    <n v="108"/>
    <n v="108"/>
    <m/>
    <n v="0"/>
    <n v="0"/>
    <n v="0"/>
    <n v="580"/>
    <n v="0"/>
    <n v="0"/>
    <n v="0"/>
    <n v="0"/>
    <n v="0"/>
    <n v="580"/>
    <n v="2"/>
  </r>
  <r>
    <x v="4"/>
    <x v="110"/>
    <s v="1"/>
    <s v="01"/>
    <s v="15041RESIN159232022"/>
    <s v="22LB000F"/>
    <n v="109"/>
    <n v="109"/>
    <n v="109"/>
    <n v="109"/>
    <m/>
    <n v="0"/>
    <n v="0"/>
    <n v="0"/>
    <n v="47"/>
    <n v="0"/>
    <n v="0"/>
    <n v="0"/>
    <n v="0"/>
    <n v="0"/>
    <n v="47"/>
    <n v="2"/>
  </r>
  <r>
    <x v="4"/>
    <x v="110"/>
    <s v="1"/>
    <s v="01"/>
    <s v="15041RESIN159232022"/>
    <s v="22LB000F"/>
    <n v="110"/>
    <n v="110"/>
    <n v="110"/>
    <n v="110"/>
    <m/>
    <n v="0"/>
    <n v="0"/>
    <n v="0"/>
    <n v="202.5"/>
    <n v="0"/>
    <n v="0"/>
    <n v="0"/>
    <n v="0"/>
    <n v="0"/>
    <n v="202.5"/>
    <n v="2"/>
  </r>
  <r>
    <x v="4"/>
    <x v="110"/>
    <s v="1"/>
    <s v="01"/>
    <s v="15041RESIN159232022"/>
    <s v="22LB000F"/>
    <n v="111"/>
    <n v="111"/>
    <n v="111"/>
    <n v="111"/>
    <m/>
    <n v="0"/>
    <n v="0"/>
    <n v="0"/>
    <n v="80"/>
    <n v="0"/>
    <n v="0"/>
    <n v="0"/>
    <n v="0"/>
    <n v="0"/>
    <n v="80"/>
    <n v="2"/>
  </r>
  <r>
    <x v="4"/>
    <x v="110"/>
    <s v="1"/>
    <s v="01"/>
    <s v="15041RESIN159232022"/>
    <s v="22LB000F"/>
    <n v="112"/>
    <n v="112"/>
    <n v="112"/>
    <n v="112"/>
    <m/>
    <n v="0"/>
    <n v="0"/>
    <n v="0"/>
    <n v="67.5"/>
    <n v="0"/>
    <n v="0"/>
    <n v="0"/>
    <n v="0"/>
    <n v="0"/>
    <n v="67.5"/>
    <n v="2"/>
  </r>
  <r>
    <x v="4"/>
    <x v="110"/>
    <s v="1"/>
    <s v="01"/>
    <s v="15041RESIN159232022"/>
    <s v="22LB000F"/>
    <n v="113"/>
    <n v="113"/>
    <n v="113"/>
    <n v="113"/>
    <m/>
    <n v="0"/>
    <n v="0"/>
    <n v="0"/>
    <n v="120"/>
    <n v="0"/>
    <n v="0"/>
    <n v="0"/>
    <n v="0"/>
    <n v="0"/>
    <n v="120"/>
    <n v="2"/>
  </r>
  <r>
    <x v="4"/>
    <x v="110"/>
    <s v="1"/>
    <s v="01"/>
    <s v="15041RESIN159232022"/>
    <s v="22LB000F"/>
    <n v="114"/>
    <n v="114"/>
    <n v="114"/>
    <n v="114"/>
    <m/>
    <n v="0"/>
    <n v="0"/>
    <n v="0"/>
    <n v="583"/>
    <n v="0"/>
    <n v="0"/>
    <n v="0"/>
    <n v="0"/>
    <n v="0"/>
    <n v="583"/>
    <n v="2"/>
  </r>
  <r>
    <x v="4"/>
    <x v="110"/>
    <s v="1"/>
    <s v="01"/>
    <s v="15041RESIN159232022"/>
    <s v="22LB000F"/>
    <n v="115"/>
    <n v="115"/>
    <n v="115"/>
    <n v="115"/>
    <m/>
    <n v="0"/>
    <n v="0"/>
    <n v="0"/>
    <n v="27.5"/>
    <n v="0"/>
    <n v="0"/>
    <n v="0"/>
    <n v="0"/>
    <n v="0"/>
    <n v="27.5"/>
    <n v="2"/>
  </r>
  <r>
    <x v="4"/>
    <x v="110"/>
    <s v="1"/>
    <s v="01"/>
    <s v="15041RESIN159232022"/>
    <s v="22LB000F"/>
    <n v="116"/>
    <n v="116"/>
    <n v="116"/>
    <n v="116"/>
    <m/>
    <n v="0"/>
    <n v="0"/>
    <n v="0"/>
    <n v="235.5"/>
    <n v="0"/>
    <n v="0"/>
    <n v="0"/>
    <n v="0"/>
    <n v="0"/>
    <n v="235.5"/>
    <n v="2"/>
  </r>
  <r>
    <x v="4"/>
    <x v="110"/>
    <s v="1"/>
    <s v="01"/>
    <s v="15041RESIN159232022"/>
    <s v="22LB000F"/>
    <n v="117"/>
    <n v="117"/>
    <n v="117"/>
    <n v="117"/>
    <m/>
    <n v="0"/>
    <n v="0"/>
    <n v="0"/>
    <n v="193"/>
    <n v="0"/>
    <n v="0"/>
    <n v="0"/>
    <n v="0"/>
    <n v="0"/>
    <n v="193"/>
    <n v="2"/>
  </r>
  <r>
    <x v="4"/>
    <x v="110"/>
    <s v="1"/>
    <s v="01"/>
    <s v="15041RESIN159232022"/>
    <s v="22LB000F"/>
    <n v="118"/>
    <n v="118"/>
    <n v="118"/>
    <n v="118"/>
    <m/>
    <n v="0"/>
    <n v="0"/>
    <n v="0"/>
    <n v="75"/>
    <n v="0"/>
    <n v="0"/>
    <n v="0"/>
    <n v="0"/>
    <n v="0"/>
    <n v="75"/>
    <n v="2"/>
  </r>
  <r>
    <x v="4"/>
    <x v="110"/>
    <s v="1"/>
    <s v="01"/>
    <s v="15041RESIN159232022"/>
    <s v="22LB000F"/>
    <n v="119"/>
    <n v="119"/>
    <n v="119"/>
    <n v="119"/>
    <m/>
    <n v="0"/>
    <n v="0"/>
    <n v="0"/>
    <n v="189"/>
    <n v="0"/>
    <n v="0"/>
    <n v="0"/>
    <n v="0"/>
    <n v="0"/>
    <n v="189"/>
    <n v="2"/>
  </r>
  <r>
    <x v="4"/>
    <x v="110"/>
    <s v="1"/>
    <s v="01"/>
    <s v="15041RESIN159232022"/>
    <s v="22LB000F"/>
    <n v="120"/>
    <n v="120"/>
    <n v="120"/>
    <n v="120"/>
    <m/>
    <n v="0"/>
    <n v="0"/>
    <n v="0"/>
    <n v="30.6"/>
    <n v="0"/>
    <n v="0"/>
    <n v="0"/>
    <n v="0"/>
    <n v="0"/>
    <n v="30.6"/>
    <n v="2"/>
  </r>
  <r>
    <x v="4"/>
    <x v="110"/>
    <s v="1"/>
    <s v="01"/>
    <s v="15041RESIN159232022"/>
    <s v="22LB000F"/>
    <n v="121"/>
    <n v="121"/>
    <n v="121"/>
    <n v="121"/>
    <m/>
    <n v="0"/>
    <n v="0"/>
    <n v="0"/>
    <n v="32"/>
    <n v="0"/>
    <n v="0"/>
    <n v="0"/>
    <n v="0"/>
    <n v="0"/>
    <n v="32"/>
    <n v="2"/>
  </r>
  <r>
    <x v="4"/>
    <x v="110"/>
    <s v="1"/>
    <s v="01"/>
    <s v="15041RESIN159232022"/>
    <s v="22LB000F"/>
    <n v="122"/>
    <n v="122"/>
    <n v="122"/>
    <n v="122"/>
    <m/>
    <n v="0"/>
    <n v="0"/>
    <n v="0"/>
    <n v="81.75"/>
    <n v="0"/>
    <n v="0"/>
    <n v="0"/>
    <n v="0"/>
    <n v="0"/>
    <n v="81.75"/>
    <n v="2"/>
  </r>
  <r>
    <x v="4"/>
    <x v="110"/>
    <s v="1"/>
    <s v="01"/>
    <s v="15041RESIN159232022"/>
    <s v="22LB000F"/>
    <n v="123"/>
    <n v="123"/>
    <n v="123"/>
    <n v="123"/>
    <m/>
    <n v="0"/>
    <n v="0"/>
    <n v="0"/>
    <n v="189.3"/>
    <n v="0"/>
    <n v="0"/>
    <n v="0"/>
    <n v="0"/>
    <n v="0"/>
    <n v="189.3"/>
    <n v="2"/>
  </r>
  <r>
    <x v="4"/>
    <x v="110"/>
    <s v="1"/>
    <s v="01"/>
    <s v="15041RESIN159232022"/>
    <s v="22LB000F"/>
    <n v="124"/>
    <n v="124"/>
    <n v="124"/>
    <n v="124"/>
    <m/>
    <n v="0"/>
    <n v="0"/>
    <n v="0"/>
    <n v="488"/>
    <n v="0"/>
    <n v="0"/>
    <n v="0"/>
    <n v="0"/>
    <n v="0"/>
    <n v="488"/>
    <n v="2"/>
  </r>
  <r>
    <x v="4"/>
    <x v="110"/>
    <s v="1"/>
    <s v="01"/>
    <s v="15041RESIN159232022"/>
    <s v="22LB000F"/>
    <n v="125"/>
    <n v="125"/>
    <n v="125"/>
    <n v="125"/>
    <m/>
    <n v="0"/>
    <n v="0"/>
    <n v="0"/>
    <n v="0"/>
    <n v="0"/>
    <n v="0"/>
    <n v="0"/>
    <n v="0"/>
    <n v="0"/>
    <n v="0"/>
    <n v="2"/>
  </r>
  <r>
    <x v="4"/>
    <x v="110"/>
    <s v="1"/>
    <s v="01"/>
    <s v="15041RESIN159232022"/>
    <s v="22LB000F"/>
    <n v="126"/>
    <n v="126"/>
    <n v="126"/>
    <n v="126"/>
    <m/>
    <n v="0"/>
    <n v="0"/>
    <n v="0"/>
    <n v="64.5"/>
    <n v="0"/>
    <n v="0"/>
    <n v="0"/>
    <n v="0"/>
    <n v="0"/>
    <n v="64.5"/>
    <n v="2"/>
  </r>
  <r>
    <x v="4"/>
    <x v="110"/>
    <s v="1"/>
    <s v="01"/>
    <s v="15041RESIN159232022"/>
    <s v="22LB000F"/>
    <n v="127"/>
    <n v="127"/>
    <n v="127"/>
    <n v="127"/>
    <m/>
    <n v="0"/>
    <n v="0"/>
    <n v="0"/>
    <n v="24"/>
    <n v="0"/>
    <n v="0"/>
    <n v="0"/>
    <n v="0"/>
    <n v="0"/>
    <n v="24"/>
    <n v="2"/>
  </r>
  <r>
    <x v="4"/>
    <x v="110"/>
    <s v="1"/>
    <s v="01"/>
    <s v="15041RESIN159232022"/>
    <s v="22LB000F"/>
    <n v="128"/>
    <n v="128"/>
    <n v="128"/>
    <n v="128"/>
    <m/>
    <n v="0"/>
    <n v="0"/>
    <n v="0"/>
    <n v="15.75"/>
    <n v="0"/>
    <n v="0"/>
    <n v="0"/>
    <n v="0"/>
    <n v="0"/>
    <n v="15.75"/>
    <n v="2"/>
  </r>
  <r>
    <x v="4"/>
    <x v="110"/>
    <s v="1"/>
    <s v="01"/>
    <s v="15041RESIN159232022"/>
    <s v="22LB000F"/>
    <n v="129"/>
    <n v="129"/>
    <n v="129"/>
    <n v="129"/>
    <m/>
    <n v="0"/>
    <n v="0"/>
    <n v="0"/>
    <n v="26.1"/>
    <n v="0"/>
    <n v="0"/>
    <n v="0"/>
    <n v="0"/>
    <n v="0"/>
    <n v="26.1"/>
    <n v="2"/>
  </r>
  <r>
    <x v="4"/>
    <x v="110"/>
    <s v="1"/>
    <s v="01"/>
    <s v="15041RESIN159232022"/>
    <s v="22LB000F"/>
    <n v="130"/>
    <n v="130"/>
    <n v="130"/>
    <n v="130"/>
    <m/>
    <n v="0"/>
    <n v="0"/>
    <n v="0"/>
    <n v="487"/>
    <n v="0"/>
    <n v="0"/>
    <n v="0"/>
    <n v="0"/>
    <n v="0"/>
    <n v="487"/>
    <n v="2"/>
  </r>
  <r>
    <x v="4"/>
    <x v="110"/>
    <s v="1"/>
    <s v="01"/>
    <s v="15041RESIN159232022"/>
    <s v="22LB000F"/>
    <n v="131"/>
    <n v="131"/>
    <n v="131"/>
    <n v="131"/>
    <m/>
    <n v="0"/>
    <n v="0"/>
    <n v="0"/>
    <n v="165.03"/>
    <n v="0"/>
    <n v="0"/>
    <n v="0"/>
    <n v="0"/>
    <n v="0"/>
    <n v="165.03"/>
    <n v="2"/>
  </r>
  <r>
    <x v="4"/>
    <x v="111"/>
    <s v="1"/>
    <s v="01"/>
    <s v="15041RESIN159232022"/>
    <s v="22LB000F"/>
    <n v="132"/>
    <n v="132"/>
    <n v="132"/>
    <n v="132"/>
    <m/>
    <n v="0"/>
    <n v="0"/>
    <n v="0"/>
    <n v="520.5"/>
    <n v="0"/>
    <n v="0"/>
    <n v="0"/>
    <n v="0"/>
    <n v="0"/>
    <n v="520.5"/>
    <n v="2"/>
  </r>
  <r>
    <x v="4"/>
    <x v="111"/>
    <s v="1"/>
    <s v="01"/>
    <s v="15041RESIN159232022"/>
    <s v="22LB000F"/>
    <n v="133"/>
    <n v="133"/>
    <n v="133"/>
    <n v="133"/>
    <m/>
    <n v="0"/>
    <n v="0"/>
    <n v="0"/>
    <n v="544"/>
    <n v="0"/>
    <n v="0"/>
    <n v="0"/>
    <n v="0"/>
    <n v="0"/>
    <n v="544"/>
    <n v="2"/>
  </r>
  <r>
    <x v="4"/>
    <x v="111"/>
    <s v="1"/>
    <s v="01"/>
    <s v="15041RESIN159232022"/>
    <s v="22LB000F"/>
    <n v="134"/>
    <n v="134"/>
    <n v="134"/>
    <n v="134"/>
    <m/>
    <n v="0"/>
    <n v="0"/>
    <n v="0"/>
    <n v="925.25"/>
    <n v="0"/>
    <n v="0"/>
    <n v="0"/>
    <n v="0"/>
    <n v="0"/>
    <n v="925.25"/>
    <n v="2"/>
  </r>
  <r>
    <x v="4"/>
    <x v="111"/>
    <s v="1"/>
    <s v="01"/>
    <s v="15041RESIN159232022"/>
    <s v="22LB000F"/>
    <n v="135"/>
    <n v="135"/>
    <n v="135"/>
    <n v="135"/>
    <m/>
    <n v="0"/>
    <n v="0"/>
    <n v="0"/>
    <n v="35"/>
    <n v="0"/>
    <n v="0"/>
    <n v="0"/>
    <n v="0"/>
    <n v="0"/>
    <n v="35"/>
    <n v="2"/>
  </r>
  <r>
    <x v="4"/>
    <x v="111"/>
    <s v="1"/>
    <s v="01"/>
    <s v="15041RESIN159232022"/>
    <s v="22LB000F"/>
    <n v="136"/>
    <n v="136"/>
    <n v="136"/>
    <n v="136"/>
    <m/>
    <n v="0"/>
    <n v="0"/>
    <n v="0"/>
    <n v="170.3"/>
    <n v="0"/>
    <n v="0"/>
    <n v="0"/>
    <n v="0"/>
    <n v="0"/>
    <n v="170.3"/>
    <n v="2"/>
  </r>
  <r>
    <x v="4"/>
    <x v="111"/>
    <s v="1"/>
    <s v="01"/>
    <s v="15041RESIN159232022"/>
    <s v="22LB000F"/>
    <n v="137"/>
    <n v="137"/>
    <n v="137"/>
    <n v="137"/>
    <m/>
    <n v="0"/>
    <n v="0"/>
    <n v="0"/>
    <n v="105"/>
    <n v="0"/>
    <n v="0"/>
    <n v="0"/>
    <n v="0"/>
    <n v="0"/>
    <n v="105"/>
    <n v="2"/>
  </r>
  <r>
    <x v="4"/>
    <x v="111"/>
    <s v="1"/>
    <s v="01"/>
    <s v="15041RESIN159232022"/>
    <s v="22LB000F"/>
    <n v="138"/>
    <n v="138"/>
    <n v="138"/>
    <n v="138"/>
    <m/>
    <n v="0"/>
    <n v="0"/>
    <n v="0"/>
    <n v="200"/>
    <n v="0"/>
    <n v="0"/>
    <n v="0"/>
    <n v="0"/>
    <n v="0"/>
    <n v="200"/>
    <n v="2"/>
  </r>
  <r>
    <x v="4"/>
    <x v="111"/>
    <s v="1"/>
    <s v="01"/>
    <s v="15041RESIN159232022"/>
    <s v="22LB000F"/>
    <n v="139"/>
    <n v="139"/>
    <n v="139"/>
    <n v="139"/>
    <m/>
    <n v="0"/>
    <n v="0"/>
    <n v="0"/>
    <n v="6.6"/>
    <n v="0"/>
    <n v="0"/>
    <n v="0"/>
    <n v="0"/>
    <n v="0"/>
    <n v="6.6"/>
    <n v="2"/>
  </r>
  <r>
    <x v="4"/>
    <x v="111"/>
    <s v="1"/>
    <s v="01"/>
    <s v="15041RESIN159232022"/>
    <s v="22LB000F"/>
    <n v="140"/>
    <n v="140"/>
    <n v="140"/>
    <n v="140"/>
    <m/>
    <n v="0"/>
    <n v="0"/>
    <n v="0"/>
    <n v="591.6"/>
    <n v="0"/>
    <n v="0"/>
    <n v="0"/>
    <n v="0"/>
    <n v="0"/>
    <n v="591.6"/>
    <n v="2"/>
  </r>
  <r>
    <x v="4"/>
    <x v="111"/>
    <s v="1"/>
    <s v="01"/>
    <s v="15041RESIN159232022"/>
    <s v="22LB000F"/>
    <n v="141"/>
    <n v="141"/>
    <n v="141"/>
    <n v="141"/>
    <m/>
    <n v="0"/>
    <n v="0"/>
    <n v="0"/>
    <n v="634"/>
    <n v="0"/>
    <n v="0"/>
    <n v="0"/>
    <n v="0"/>
    <n v="0"/>
    <n v="634"/>
    <n v="2"/>
  </r>
  <r>
    <x v="4"/>
    <x v="111"/>
    <s v="1"/>
    <s v="01"/>
    <s v="15041RESIN159232022"/>
    <s v="22LB000F"/>
    <n v="142"/>
    <n v="142"/>
    <n v="142"/>
    <n v="142"/>
    <m/>
    <n v="0"/>
    <n v="0"/>
    <n v="0"/>
    <n v="436.75"/>
    <n v="0"/>
    <n v="0"/>
    <n v="0"/>
    <n v="0"/>
    <n v="0"/>
    <n v="436.75"/>
    <n v="2"/>
  </r>
  <r>
    <x v="4"/>
    <x v="111"/>
    <s v="1"/>
    <s v="01"/>
    <s v="15041RESIN159232022"/>
    <s v="22LB000F"/>
    <n v="143"/>
    <n v="143"/>
    <n v="143"/>
    <n v="143"/>
    <m/>
    <n v="0"/>
    <n v="0"/>
    <n v="0"/>
    <n v="149.5"/>
    <n v="0"/>
    <n v="0"/>
    <n v="0"/>
    <n v="0"/>
    <n v="0"/>
    <n v="149.5"/>
    <n v="2"/>
  </r>
  <r>
    <x v="4"/>
    <x v="111"/>
    <s v="1"/>
    <s v="01"/>
    <s v="15041RESIN159232022"/>
    <s v="22LB000F"/>
    <n v="144"/>
    <n v="144"/>
    <n v="144"/>
    <n v="144"/>
    <m/>
    <n v="0"/>
    <n v="0"/>
    <n v="0"/>
    <n v="22.4"/>
    <n v="0"/>
    <n v="0"/>
    <n v="0"/>
    <n v="0"/>
    <n v="0"/>
    <n v="22.4"/>
    <n v="2"/>
  </r>
  <r>
    <x v="4"/>
    <x v="111"/>
    <s v="1"/>
    <s v="01"/>
    <s v="15041RESIN159232022"/>
    <s v="22LB000F"/>
    <n v="145"/>
    <n v="145"/>
    <n v="145"/>
    <n v="145"/>
    <m/>
    <n v="0"/>
    <n v="0"/>
    <n v="0"/>
    <n v="175"/>
    <n v="0"/>
    <n v="0"/>
    <n v="0"/>
    <n v="0"/>
    <n v="0"/>
    <n v="175"/>
    <n v="2"/>
  </r>
  <r>
    <x v="4"/>
    <x v="111"/>
    <s v="1"/>
    <s v="01"/>
    <s v="15041RESIN159232022"/>
    <s v="22LB000F"/>
    <n v="146"/>
    <n v="146"/>
    <n v="146"/>
    <n v="146"/>
    <m/>
    <n v="0"/>
    <n v="0"/>
    <n v="0"/>
    <n v="50"/>
    <n v="0"/>
    <n v="0"/>
    <n v="0"/>
    <n v="0"/>
    <n v="0"/>
    <n v="50"/>
    <n v="2"/>
  </r>
  <r>
    <x v="4"/>
    <x v="111"/>
    <s v="1"/>
    <s v="01"/>
    <s v="15041RESIN159232022"/>
    <s v="22LB000F"/>
    <n v="147"/>
    <n v="147"/>
    <n v="147"/>
    <n v="147"/>
    <m/>
    <n v="0"/>
    <n v="0"/>
    <n v="0"/>
    <n v="96"/>
    <n v="0"/>
    <n v="0"/>
    <n v="0"/>
    <n v="0"/>
    <n v="0"/>
    <n v="96"/>
    <n v="2"/>
  </r>
  <r>
    <x v="4"/>
    <x v="111"/>
    <s v="1"/>
    <s v="01"/>
    <s v="15041RESIN159232022"/>
    <s v="22LB000F"/>
    <n v="148"/>
    <n v="148"/>
    <n v="148"/>
    <n v="148"/>
    <m/>
    <n v="0"/>
    <n v="0"/>
    <n v="0"/>
    <n v="90"/>
    <n v="0"/>
    <n v="0"/>
    <n v="0"/>
    <n v="0"/>
    <n v="0"/>
    <n v="90"/>
    <n v="2"/>
  </r>
  <r>
    <x v="4"/>
    <x v="111"/>
    <s v="1"/>
    <s v="01"/>
    <s v="15041RESIN159232022"/>
    <s v="22LB000F"/>
    <n v="149"/>
    <n v="149"/>
    <n v="149"/>
    <n v="149"/>
    <m/>
    <n v="0"/>
    <n v="0"/>
    <n v="0"/>
    <n v="175"/>
    <n v="0"/>
    <n v="0"/>
    <n v="0"/>
    <n v="0"/>
    <n v="0"/>
    <n v="175"/>
    <n v="2"/>
  </r>
  <r>
    <x v="4"/>
    <x v="111"/>
    <s v="1"/>
    <s v="01"/>
    <s v="15041RESIN159232022"/>
    <s v="22LB000F"/>
    <n v="150"/>
    <n v="150"/>
    <n v="150"/>
    <n v="150"/>
    <m/>
    <n v="0"/>
    <n v="0"/>
    <n v="0"/>
    <n v="598"/>
    <n v="0"/>
    <n v="0"/>
    <n v="0"/>
    <n v="0"/>
    <n v="0"/>
    <n v="598"/>
    <n v="2"/>
  </r>
  <r>
    <x v="4"/>
    <x v="112"/>
    <s v="1"/>
    <s v="01"/>
    <s v="15041RESIN159232022"/>
    <s v="22LB000F"/>
    <n v="151"/>
    <n v="151"/>
    <n v="151"/>
    <n v="151"/>
    <m/>
    <n v="0"/>
    <n v="0"/>
    <n v="0"/>
    <n v="54.75"/>
    <n v="0"/>
    <n v="0"/>
    <n v="0"/>
    <n v="0"/>
    <n v="0"/>
    <n v="54.75"/>
    <n v="2"/>
  </r>
  <r>
    <x v="4"/>
    <x v="112"/>
    <s v="1"/>
    <s v="01"/>
    <s v="15041RESIN159232022"/>
    <s v="22LB000F"/>
    <n v="152"/>
    <n v="152"/>
    <n v="152"/>
    <n v="152"/>
    <m/>
    <n v="0"/>
    <n v="0"/>
    <n v="0"/>
    <n v="490.5"/>
    <n v="0"/>
    <n v="0"/>
    <n v="0"/>
    <n v="0"/>
    <n v="0"/>
    <n v="490.5"/>
    <n v="2"/>
  </r>
  <r>
    <x v="4"/>
    <x v="112"/>
    <s v="1"/>
    <s v="01"/>
    <s v="15041RESIN159232022"/>
    <s v="22LB000F"/>
    <n v="153"/>
    <n v="153"/>
    <n v="153"/>
    <n v="153"/>
    <m/>
    <n v="0"/>
    <n v="0"/>
    <n v="0"/>
    <n v="433"/>
    <n v="0"/>
    <n v="0"/>
    <n v="0"/>
    <n v="0"/>
    <n v="0"/>
    <n v="433"/>
    <n v="2"/>
  </r>
  <r>
    <x v="4"/>
    <x v="112"/>
    <s v="1"/>
    <s v="01"/>
    <s v="15041RESIN159232022"/>
    <s v="22LB000F"/>
    <n v="154"/>
    <n v="154"/>
    <n v="154"/>
    <n v="154"/>
    <m/>
    <n v="0"/>
    <n v="0"/>
    <n v="0"/>
    <n v="121.5"/>
    <n v="0"/>
    <n v="0"/>
    <n v="0"/>
    <n v="0"/>
    <n v="0"/>
    <n v="121.5"/>
    <n v="2"/>
  </r>
  <r>
    <x v="4"/>
    <x v="112"/>
    <s v="1"/>
    <s v="01"/>
    <s v="15041RESIN159232022"/>
    <s v="22LB000F"/>
    <n v="155"/>
    <n v="155"/>
    <n v="155"/>
    <n v="155"/>
    <m/>
    <n v="0"/>
    <n v="0"/>
    <n v="0"/>
    <n v="511.5"/>
    <n v="0"/>
    <n v="0"/>
    <n v="0"/>
    <n v="0"/>
    <n v="0"/>
    <n v="511.5"/>
    <n v="2"/>
  </r>
  <r>
    <x v="4"/>
    <x v="112"/>
    <s v="1"/>
    <s v="01"/>
    <s v="15041RESIN159232022"/>
    <s v="22LB000F"/>
    <n v="156"/>
    <n v="156"/>
    <n v="156"/>
    <n v="156"/>
    <m/>
    <n v="0"/>
    <n v="0"/>
    <n v="0"/>
    <n v="37"/>
    <n v="0"/>
    <n v="0"/>
    <n v="0"/>
    <n v="0"/>
    <n v="0"/>
    <n v="37"/>
    <n v="2"/>
  </r>
  <r>
    <x v="4"/>
    <x v="112"/>
    <s v="1"/>
    <s v="01"/>
    <s v="15041RESIN159232022"/>
    <s v="22LB000F"/>
    <n v="157"/>
    <n v="157"/>
    <n v="157"/>
    <n v="157"/>
    <m/>
    <n v="0"/>
    <n v="0"/>
    <n v="0"/>
    <n v="47"/>
    <n v="0"/>
    <n v="0"/>
    <n v="0"/>
    <n v="0"/>
    <n v="0"/>
    <n v="47"/>
    <n v="2"/>
  </r>
  <r>
    <x v="4"/>
    <x v="112"/>
    <s v="1"/>
    <s v="01"/>
    <s v="15041RESIN159232022"/>
    <s v="22LB000F"/>
    <n v="158"/>
    <n v="158"/>
    <n v="158"/>
    <n v="158"/>
    <m/>
    <n v="0"/>
    <n v="0"/>
    <n v="0"/>
    <n v="156"/>
    <n v="0"/>
    <n v="0"/>
    <n v="0"/>
    <n v="0"/>
    <n v="0"/>
    <n v="156"/>
    <n v="2"/>
  </r>
  <r>
    <x v="4"/>
    <x v="112"/>
    <s v="1"/>
    <s v="01"/>
    <s v="15041RESIN159232022"/>
    <s v="22LB000F"/>
    <n v="159"/>
    <n v="159"/>
    <n v="159"/>
    <n v="159"/>
    <m/>
    <n v="0"/>
    <n v="0"/>
    <n v="0"/>
    <n v="471"/>
    <n v="0"/>
    <n v="0"/>
    <n v="0"/>
    <n v="0"/>
    <n v="0"/>
    <n v="471"/>
    <n v="2"/>
  </r>
  <r>
    <x v="4"/>
    <x v="112"/>
    <s v="1"/>
    <s v="01"/>
    <s v="15041RESIN159232022"/>
    <s v="22LB000F"/>
    <n v="160"/>
    <n v="160"/>
    <n v="160"/>
    <n v="160"/>
    <m/>
    <n v="0"/>
    <n v="0"/>
    <n v="0"/>
    <n v="550"/>
    <n v="0"/>
    <n v="0"/>
    <n v="0"/>
    <n v="0"/>
    <n v="0"/>
    <n v="550"/>
    <n v="2"/>
  </r>
  <r>
    <x v="4"/>
    <x v="112"/>
    <s v="1"/>
    <s v="01"/>
    <s v="15041RESIN159232022"/>
    <s v="22LB000F"/>
    <n v="161"/>
    <n v="161"/>
    <n v="161"/>
    <n v="161"/>
    <m/>
    <n v="0"/>
    <n v="0"/>
    <n v="0"/>
    <n v="37.15"/>
    <n v="0"/>
    <n v="0"/>
    <n v="0"/>
    <n v="0"/>
    <n v="0"/>
    <n v="37.15"/>
    <n v="2"/>
  </r>
  <r>
    <x v="4"/>
    <x v="112"/>
    <s v="1"/>
    <s v="01"/>
    <s v="15041RESIN159232022"/>
    <s v="22LB000F"/>
    <n v="162"/>
    <n v="162"/>
    <n v="162"/>
    <n v="162"/>
    <m/>
    <n v="0"/>
    <n v="0"/>
    <n v="0"/>
    <n v="143.11000000000001"/>
    <n v="0"/>
    <n v="0"/>
    <n v="0"/>
    <n v="0"/>
    <n v="0"/>
    <n v="143.11000000000001"/>
    <n v="2"/>
  </r>
  <r>
    <x v="4"/>
    <x v="112"/>
    <s v="1"/>
    <s v="01"/>
    <s v="15041RESIN159232022"/>
    <s v="22LB000F"/>
    <n v="163"/>
    <n v="163"/>
    <n v="163"/>
    <n v="163"/>
    <m/>
    <n v="0"/>
    <n v="0"/>
    <n v="0"/>
    <n v="156"/>
    <n v="0"/>
    <n v="0"/>
    <n v="0"/>
    <n v="0"/>
    <n v="0"/>
    <n v="156"/>
    <n v="2"/>
  </r>
  <r>
    <x v="4"/>
    <x v="112"/>
    <s v="1"/>
    <s v="01"/>
    <s v="15041RESIN159232022"/>
    <s v="22LB000F"/>
    <n v="164"/>
    <n v="164"/>
    <n v="164"/>
    <n v="164"/>
    <m/>
    <n v="0"/>
    <n v="0"/>
    <n v="0"/>
    <n v="36"/>
    <n v="0"/>
    <n v="0"/>
    <n v="0"/>
    <n v="0"/>
    <n v="0"/>
    <n v="36"/>
    <n v="2"/>
  </r>
  <r>
    <x v="4"/>
    <x v="112"/>
    <s v="1"/>
    <s v="01"/>
    <s v="15041RESIN159232022"/>
    <s v="22LB000F"/>
    <n v="165"/>
    <n v="165"/>
    <n v="165"/>
    <n v="165"/>
    <m/>
    <n v="0"/>
    <n v="0"/>
    <n v="0"/>
    <n v="112.5"/>
    <n v="0"/>
    <n v="0"/>
    <n v="0"/>
    <n v="0"/>
    <n v="0"/>
    <n v="112.5"/>
    <n v="2"/>
  </r>
  <r>
    <x v="4"/>
    <x v="112"/>
    <s v="1"/>
    <s v="01"/>
    <s v="15041RESIN159232022"/>
    <s v="22LB000F"/>
    <n v="166"/>
    <n v="166"/>
    <n v="166"/>
    <n v="166"/>
    <m/>
    <n v="0"/>
    <n v="0"/>
    <n v="0"/>
    <n v="614.41999999999996"/>
    <n v="0"/>
    <n v="0"/>
    <n v="0"/>
    <n v="0"/>
    <n v="0"/>
    <n v="614.41999999999996"/>
    <n v="2"/>
  </r>
  <r>
    <x v="4"/>
    <x v="112"/>
    <s v="1"/>
    <s v="01"/>
    <s v="15041RESIN159232022"/>
    <s v="22LB000F"/>
    <n v="167"/>
    <n v="167"/>
    <n v="167"/>
    <n v="167"/>
    <m/>
    <n v="0"/>
    <n v="0"/>
    <n v="0"/>
    <n v="160.05000000000001"/>
    <n v="0"/>
    <n v="0"/>
    <n v="0"/>
    <n v="0"/>
    <n v="0"/>
    <n v="160.05000000000001"/>
    <n v="2"/>
  </r>
  <r>
    <x v="4"/>
    <x v="112"/>
    <s v="1"/>
    <s v="01"/>
    <s v="15041RESIN159232022"/>
    <s v="22LB000F"/>
    <n v="168"/>
    <n v="168"/>
    <n v="168"/>
    <n v="168"/>
    <m/>
    <n v="0"/>
    <n v="0"/>
    <n v="0"/>
    <n v="37.5"/>
    <n v="0"/>
    <n v="0"/>
    <n v="0"/>
    <n v="0"/>
    <n v="0"/>
    <n v="37.5"/>
    <n v="2"/>
  </r>
  <r>
    <x v="4"/>
    <x v="112"/>
    <s v="1"/>
    <s v="01"/>
    <s v="15041RESIN159232022"/>
    <s v="22LB000F"/>
    <n v="169"/>
    <n v="169"/>
    <n v="169"/>
    <n v="169"/>
    <m/>
    <n v="0"/>
    <n v="0"/>
    <n v="0"/>
    <n v="38"/>
    <n v="0"/>
    <n v="0"/>
    <n v="0"/>
    <n v="0"/>
    <n v="0"/>
    <n v="38"/>
    <n v="2"/>
  </r>
  <r>
    <x v="4"/>
    <x v="112"/>
    <s v="1"/>
    <s v="01"/>
    <s v="15041RESIN159232022"/>
    <s v="22LB000F"/>
    <n v="170"/>
    <n v="170"/>
    <n v="170"/>
    <n v="170"/>
    <m/>
    <n v="0"/>
    <n v="0"/>
    <n v="0"/>
    <n v="2.5"/>
    <n v="0"/>
    <n v="0"/>
    <n v="0"/>
    <n v="0"/>
    <n v="0"/>
    <n v="2.5"/>
    <n v="2"/>
  </r>
  <r>
    <x v="4"/>
    <x v="112"/>
    <s v="1"/>
    <s v="01"/>
    <s v="15041RESIN159232022"/>
    <s v="22LB000F"/>
    <n v="171"/>
    <n v="171"/>
    <n v="171"/>
    <n v="171"/>
    <m/>
    <n v="0"/>
    <n v="0"/>
    <n v="0"/>
    <n v="172"/>
    <n v="0"/>
    <n v="0"/>
    <n v="0"/>
    <n v="0"/>
    <n v="0"/>
    <n v="172"/>
    <n v="2"/>
  </r>
  <r>
    <x v="4"/>
    <x v="113"/>
    <s v="1"/>
    <s v="01"/>
    <s v="15041RESIN159232022"/>
    <s v="22LB000F"/>
    <n v="172"/>
    <n v="172"/>
    <n v="172"/>
    <n v="172"/>
    <m/>
    <n v="0"/>
    <n v="0"/>
    <n v="0"/>
    <n v="495"/>
    <n v="0"/>
    <n v="0"/>
    <n v="0"/>
    <n v="0"/>
    <n v="0"/>
    <n v="495"/>
    <n v="2"/>
  </r>
  <r>
    <x v="4"/>
    <x v="113"/>
    <s v="1"/>
    <s v="01"/>
    <s v="15041RESIN159232022"/>
    <s v="22LB000F"/>
    <n v="173"/>
    <n v="173"/>
    <n v="173"/>
    <n v="173"/>
    <m/>
    <n v="0"/>
    <n v="0"/>
    <n v="0"/>
    <n v="546.5"/>
    <n v="0"/>
    <n v="0"/>
    <n v="0"/>
    <n v="0"/>
    <n v="0"/>
    <n v="546.5"/>
    <n v="2"/>
  </r>
  <r>
    <x v="4"/>
    <x v="113"/>
    <s v="1"/>
    <s v="01"/>
    <s v="15041RESIN159232022"/>
    <s v="22LB000F"/>
    <n v="174"/>
    <n v="174"/>
    <n v="174"/>
    <n v="174"/>
    <m/>
    <n v="0"/>
    <n v="0"/>
    <n v="0"/>
    <n v="26.4"/>
    <n v="0"/>
    <n v="0"/>
    <n v="0"/>
    <n v="0"/>
    <n v="0"/>
    <n v="26.4"/>
    <n v="2"/>
  </r>
  <r>
    <x v="4"/>
    <x v="113"/>
    <s v="1"/>
    <s v="01"/>
    <s v="15041RESIN159232022"/>
    <s v="22LB000F"/>
    <n v="175"/>
    <n v="175"/>
    <n v="175"/>
    <n v="175"/>
    <m/>
    <n v="0"/>
    <n v="0"/>
    <n v="0"/>
    <n v="4.4000000000000004"/>
    <n v="0"/>
    <n v="0"/>
    <n v="0"/>
    <n v="0"/>
    <n v="0"/>
    <n v="4.4000000000000004"/>
    <n v="2"/>
  </r>
  <r>
    <x v="4"/>
    <x v="113"/>
    <s v="1"/>
    <s v="01"/>
    <s v="15041RESIN159232022"/>
    <s v="22LB000F"/>
    <n v="176"/>
    <n v="176"/>
    <n v="176"/>
    <n v="176"/>
    <m/>
    <n v="0"/>
    <n v="0"/>
    <n v="0"/>
    <n v="521.85"/>
    <n v="0"/>
    <n v="0"/>
    <n v="0"/>
    <n v="0"/>
    <n v="0"/>
    <n v="521.85"/>
    <n v="2"/>
  </r>
  <r>
    <x v="4"/>
    <x v="113"/>
    <s v="1"/>
    <s v="01"/>
    <s v="15041RESIN159232022"/>
    <s v="22LB000F"/>
    <n v="177"/>
    <n v="177"/>
    <n v="177"/>
    <n v="177"/>
    <m/>
    <n v="0"/>
    <n v="0"/>
    <n v="0"/>
    <n v="426.5"/>
    <n v="0"/>
    <n v="0"/>
    <n v="0"/>
    <n v="0"/>
    <n v="0"/>
    <n v="426.5"/>
    <n v="2"/>
  </r>
  <r>
    <x v="4"/>
    <x v="113"/>
    <s v="1"/>
    <s v="01"/>
    <s v="15041RESIN159232022"/>
    <s v="22LB000F"/>
    <n v="178"/>
    <n v="178"/>
    <n v="178"/>
    <n v="178"/>
    <m/>
    <n v="0"/>
    <n v="0"/>
    <n v="0"/>
    <n v="175"/>
    <n v="0"/>
    <n v="0"/>
    <n v="0"/>
    <n v="0"/>
    <n v="0"/>
    <n v="175"/>
    <n v="2"/>
  </r>
  <r>
    <x v="4"/>
    <x v="113"/>
    <s v="1"/>
    <s v="01"/>
    <s v="15041RESIN159232022"/>
    <s v="22LB000F"/>
    <n v="179"/>
    <n v="179"/>
    <n v="179"/>
    <n v="179"/>
    <m/>
    <n v="0"/>
    <n v="0"/>
    <n v="0"/>
    <n v="82.3"/>
    <n v="0"/>
    <n v="0"/>
    <n v="0"/>
    <n v="0"/>
    <n v="0"/>
    <n v="82.3"/>
    <n v="2"/>
  </r>
  <r>
    <x v="4"/>
    <x v="113"/>
    <s v="1"/>
    <s v="01"/>
    <s v="15041RESIN159232022"/>
    <s v="22LB000F"/>
    <n v="180"/>
    <n v="180"/>
    <n v="180"/>
    <n v="180"/>
    <m/>
    <n v="0"/>
    <n v="0"/>
    <n v="0"/>
    <n v="63.8"/>
    <n v="0"/>
    <n v="0"/>
    <n v="0"/>
    <n v="0"/>
    <n v="0"/>
    <n v="63.8"/>
    <n v="2"/>
  </r>
  <r>
    <x v="4"/>
    <x v="113"/>
    <s v="1"/>
    <s v="01"/>
    <s v="15041RESIN159232022"/>
    <s v="22LB000F"/>
    <n v="181"/>
    <n v="181"/>
    <n v="181"/>
    <n v="181"/>
    <m/>
    <n v="0"/>
    <n v="0"/>
    <n v="0"/>
    <n v="16.5"/>
    <n v="0"/>
    <n v="0"/>
    <n v="0"/>
    <n v="0"/>
    <n v="0"/>
    <n v="16.5"/>
    <n v="2"/>
  </r>
  <r>
    <x v="4"/>
    <x v="113"/>
    <s v="1"/>
    <s v="01"/>
    <s v="15041RESIN159232022"/>
    <s v="22LB000F"/>
    <n v="182"/>
    <n v="182"/>
    <n v="182"/>
    <n v="182"/>
    <m/>
    <n v="0"/>
    <n v="0"/>
    <n v="0"/>
    <n v="43"/>
    <n v="0"/>
    <n v="0"/>
    <n v="0"/>
    <n v="0"/>
    <n v="0"/>
    <n v="43"/>
    <n v="2"/>
  </r>
  <r>
    <x v="4"/>
    <x v="113"/>
    <s v="1"/>
    <s v="01"/>
    <s v="15041RESIN159232022"/>
    <s v="22LB000F"/>
    <n v="183"/>
    <n v="183"/>
    <n v="183"/>
    <n v="183"/>
    <m/>
    <n v="0"/>
    <n v="0"/>
    <n v="0"/>
    <n v="20"/>
    <n v="0"/>
    <n v="0"/>
    <n v="0"/>
    <n v="0"/>
    <n v="0"/>
    <n v="20"/>
    <n v="2"/>
  </r>
  <r>
    <x v="4"/>
    <x v="113"/>
    <s v="1"/>
    <s v="01"/>
    <s v="15041RESIN159232022"/>
    <s v="22LB000F"/>
    <n v="184"/>
    <n v="184"/>
    <n v="184"/>
    <n v="184"/>
    <m/>
    <n v="0"/>
    <n v="0"/>
    <n v="0"/>
    <n v="175"/>
    <n v="0"/>
    <n v="0"/>
    <n v="0"/>
    <n v="0"/>
    <n v="0"/>
    <n v="175"/>
    <n v="2"/>
  </r>
  <r>
    <x v="4"/>
    <x v="113"/>
    <s v="1"/>
    <s v="01"/>
    <s v="15041RESIN159232022"/>
    <s v="22LB000F"/>
    <n v="185"/>
    <n v="185"/>
    <n v="185"/>
    <n v="185"/>
    <m/>
    <n v="0"/>
    <n v="0"/>
    <n v="0"/>
    <n v="130"/>
    <n v="0"/>
    <n v="0"/>
    <n v="0"/>
    <n v="0"/>
    <n v="0"/>
    <n v="130"/>
    <n v="2"/>
  </r>
  <r>
    <x v="4"/>
    <x v="113"/>
    <s v="1"/>
    <s v="01"/>
    <s v="15041RESIN159232022"/>
    <s v="22LB000F"/>
    <n v="186"/>
    <n v="186"/>
    <n v="186"/>
    <n v="186"/>
    <m/>
    <n v="0"/>
    <n v="0"/>
    <n v="0"/>
    <n v="55"/>
    <n v="0"/>
    <n v="0"/>
    <n v="0"/>
    <n v="0"/>
    <n v="0"/>
    <n v="55"/>
    <n v="2"/>
  </r>
  <r>
    <x v="4"/>
    <x v="113"/>
    <s v="1"/>
    <s v="01"/>
    <s v="15041RESIN159232022"/>
    <s v="22LB000F"/>
    <n v="187"/>
    <n v="187"/>
    <n v="187"/>
    <n v="187"/>
    <m/>
    <n v="0"/>
    <n v="0"/>
    <n v="0"/>
    <n v="23.4"/>
    <n v="0"/>
    <n v="0"/>
    <n v="0"/>
    <n v="0"/>
    <n v="0"/>
    <n v="23.4"/>
    <n v="2"/>
  </r>
  <r>
    <x v="4"/>
    <x v="113"/>
    <s v="1"/>
    <s v="01"/>
    <s v="15041RESIN159232022"/>
    <s v="22LB000F"/>
    <n v="188"/>
    <n v="188"/>
    <n v="188"/>
    <n v="188"/>
    <m/>
    <n v="0"/>
    <n v="0"/>
    <n v="0"/>
    <n v="234.84"/>
    <n v="0"/>
    <n v="0"/>
    <n v="0"/>
    <n v="0"/>
    <n v="0"/>
    <n v="234.84"/>
    <n v="2"/>
  </r>
  <r>
    <x v="4"/>
    <x v="114"/>
    <s v="1"/>
    <s v="01"/>
    <s v="15041RESIN159232022"/>
    <s v="22LB000F"/>
    <n v="189"/>
    <n v="189"/>
    <n v="189"/>
    <n v="189"/>
    <m/>
    <n v="0"/>
    <n v="0"/>
    <n v="0"/>
    <n v="511"/>
    <n v="0"/>
    <n v="0"/>
    <n v="0"/>
    <n v="0"/>
    <n v="0"/>
    <n v="511"/>
    <n v="2"/>
  </r>
  <r>
    <x v="4"/>
    <x v="114"/>
    <s v="1"/>
    <s v="01"/>
    <s v="15041RESIN159232022"/>
    <s v="22LB000F"/>
    <n v="190"/>
    <n v="190"/>
    <n v="190"/>
    <n v="190"/>
    <m/>
    <n v="0"/>
    <n v="0"/>
    <n v="0"/>
    <n v="698"/>
    <n v="0"/>
    <n v="0"/>
    <n v="0"/>
    <n v="0"/>
    <n v="0"/>
    <n v="698"/>
    <n v="2"/>
  </r>
  <r>
    <x v="4"/>
    <x v="114"/>
    <s v="1"/>
    <s v="01"/>
    <s v="15041RESIN159232022"/>
    <s v="22LB000F"/>
    <n v="191"/>
    <n v="191"/>
    <n v="191"/>
    <n v="191"/>
    <m/>
    <n v="0"/>
    <n v="0"/>
    <n v="0"/>
    <n v="0"/>
    <n v="0"/>
    <n v="0"/>
    <n v="0"/>
    <n v="0"/>
    <n v="0"/>
    <n v="0"/>
    <n v="2"/>
  </r>
  <r>
    <x v="4"/>
    <x v="114"/>
    <s v="1"/>
    <s v="01"/>
    <s v="15041RESIN159232022"/>
    <s v="22LB000F"/>
    <n v="192"/>
    <n v="192"/>
    <n v="192"/>
    <n v="192"/>
    <m/>
    <n v="0"/>
    <n v="0"/>
    <n v="0"/>
    <n v="471"/>
    <n v="0"/>
    <n v="0"/>
    <n v="0"/>
    <n v="0"/>
    <n v="0"/>
    <n v="471"/>
    <n v="2"/>
  </r>
  <r>
    <x v="4"/>
    <x v="114"/>
    <s v="1"/>
    <s v="01"/>
    <s v="15041RESIN159232022"/>
    <s v="22LB000F"/>
    <n v="193"/>
    <n v="193"/>
    <n v="193"/>
    <n v="193"/>
    <m/>
    <n v="0"/>
    <n v="0"/>
    <n v="0"/>
    <n v="164.5"/>
    <n v="0"/>
    <n v="0"/>
    <n v="0"/>
    <n v="0"/>
    <n v="0"/>
    <n v="164.5"/>
    <n v="2"/>
  </r>
  <r>
    <x v="4"/>
    <x v="114"/>
    <s v="1"/>
    <s v="01"/>
    <s v="15041RESIN159232022"/>
    <s v="22LB000F"/>
    <n v="194"/>
    <n v="194"/>
    <n v="194"/>
    <n v="194"/>
    <m/>
    <n v="0"/>
    <n v="0"/>
    <n v="0"/>
    <n v="121.4"/>
    <n v="0"/>
    <n v="0"/>
    <n v="0"/>
    <n v="0"/>
    <n v="0"/>
    <n v="121.4"/>
    <n v="2"/>
  </r>
  <r>
    <x v="4"/>
    <x v="114"/>
    <s v="1"/>
    <s v="01"/>
    <s v="15041RESIN159232022"/>
    <s v="22LB000F"/>
    <n v="195"/>
    <n v="195"/>
    <n v="195"/>
    <n v="195"/>
    <m/>
    <n v="0"/>
    <n v="0"/>
    <n v="0"/>
    <n v="23"/>
    <n v="0"/>
    <n v="0"/>
    <n v="0"/>
    <n v="0"/>
    <n v="0"/>
    <n v="23"/>
    <n v="2"/>
  </r>
  <r>
    <x v="4"/>
    <x v="114"/>
    <s v="1"/>
    <s v="01"/>
    <s v="15041RESIN159232022"/>
    <s v="22LB000F"/>
    <n v="196"/>
    <n v="196"/>
    <n v="196"/>
    <n v="196"/>
    <m/>
    <n v="0"/>
    <n v="0"/>
    <n v="0"/>
    <n v="220"/>
    <n v="0"/>
    <n v="0"/>
    <n v="0"/>
    <n v="0"/>
    <n v="0"/>
    <n v="220"/>
    <n v="2"/>
  </r>
  <r>
    <x v="4"/>
    <x v="114"/>
    <s v="1"/>
    <s v="01"/>
    <s v="15041RESIN159232022"/>
    <s v="22LB000F"/>
    <n v="197"/>
    <n v="197"/>
    <n v="197"/>
    <n v="197"/>
    <m/>
    <n v="0"/>
    <n v="0"/>
    <n v="0"/>
    <n v="544.5"/>
    <n v="0"/>
    <n v="0"/>
    <n v="0"/>
    <n v="0"/>
    <n v="0"/>
    <n v="544.5"/>
    <n v="2"/>
  </r>
  <r>
    <x v="4"/>
    <x v="114"/>
    <s v="1"/>
    <s v="01"/>
    <s v="15041RESIN159232022"/>
    <s v="22LB000F"/>
    <n v="198"/>
    <n v="198"/>
    <n v="198"/>
    <n v="198"/>
    <m/>
    <n v="0"/>
    <n v="0"/>
    <n v="0"/>
    <n v="546.5"/>
    <n v="0"/>
    <n v="0"/>
    <n v="0"/>
    <n v="0"/>
    <n v="0"/>
    <n v="546.5"/>
    <n v="2"/>
  </r>
  <r>
    <x v="4"/>
    <x v="114"/>
    <s v="1"/>
    <s v="01"/>
    <s v="15041RESIN159232022"/>
    <s v="22LB000F"/>
    <n v="199"/>
    <n v="199"/>
    <n v="199"/>
    <n v="199"/>
    <m/>
    <n v="0"/>
    <n v="0"/>
    <n v="0"/>
    <n v="77.66"/>
    <n v="0"/>
    <n v="0"/>
    <n v="0"/>
    <n v="0"/>
    <n v="0"/>
    <n v="77.66"/>
    <n v="2"/>
  </r>
  <r>
    <x v="4"/>
    <x v="114"/>
    <s v="1"/>
    <s v="01"/>
    <s v="15041RESIN159232022"/>
    <s v="22LB000F"/>
    <n v="200"/>
    <n v="200"/>
    <n v="200"/>
    <n v="200"/>
    <m/>
    <n v="0"/>
    <n v="0"/>
    <n v="0"/>
    <n v="280.25"/>
    <n v="0"/>
    <n v="0"/>
    <n v="0"/>
    <n v="0"/>
    <n v="0"/>
    <n v="280.25"/>
    <n v="2"/>
  </r>
  <r>
    <x v="4"/>
    <x v="114"/>
    <s v="1"/>
    <s v="01"/>
    <s v="15041RESIN159232022"/>
    <s v="22LB000F"/>
    <n v="201"/>
    <n v="201"/>
    <n v="201"/>
    <n v="201"/>
    <m/>
    <n v="0"/>
    <n v="0"/>
    <n v="0"/>
    <n v="26.5"/>
    <n v="0"/>
    <n v="0"/>
    <n v="0"/>
    <n v="0"/>
    <n v="0"/>
    <n v="26.5"/>
    <n v="2"/>
  </r>
  <r>
    <x v="4"/>
    <x v="114"/>
    <s v="1"/>
    <s v="01"/>
    <s v="15041RESIN159232022"/>
    <s v="22LB000F"/>
    <n v="202"/>
    <n v="202"/>
    <n v="202"/>
    <n v="202"/>
    <m/>
    <n v="0"/>
    <n v="0"/>
    <n v="0"/>
    <n v="156"/>
    <n v="0"/>
    <n v="0"/>
    <n v="0"/>
    <n v="0"/>
    <n v="0"/>
    <n v="156"/>
    <n v="2"/>
  </r>
  <r>
    <x v="4"/>
    <x v="114"/>
    <s v="1"/>
    <s v="01"/>
    <s v="15041RESIN159232022"/>
    <s v="22LB000F"/>
    <n v="203"/>
    <n v="203"/>
    <n v="203"/>
    <n v="203"/>
    <m/>
    <n v="0"/>
    <n v="0"/>
    <n v="0"/>
    <n v="22.4"/>
    <n v="0"/>
    <n v="0"/>
    <n v="0"/>
    <n v="0"/>
    <n v="0"/>
    <n v="22.4"/>
    <n v="2"/>
  </r>
  <r>
    <x v="4"/>
    <x v="114"/>
    <s v="1"/>
    <s v="01"/>
    <s v="15041RESIN159232022"/>
    <s v="22LB000F"/>
    <n v="204"/>
    <n v="204"/>
    <n v="204"/>
    <n v="204"/>
    <m/>
    <n v="0"/>
    <n v="0"/>
    <n v="0"/>
    <n v="529.5"/>
    <n v="0"/>
    <n v="0"/>
    <n v="0"/>
    <n v="0"/>
    <n v="0"/>
    <n v="529.5"/>
    <n v="2"/>
  </r>
  <r>
    <x v="4"/>
    <x v="114"/>
    <s v="1"/>
    <s v="01"/>
    <s v="15041RESIN159232022"/>
    <s v="22LB000F"/>
    <n v="205"/>
    <n v="205"/>
    <n v="205"/>
    <n v="205"/>
    <m/>
    <n v="0"/>
    <n v="0"/>
    <n v="0"/>
    <n v="37.5"/>
    <n v="0"/>
    <n v="0"/>
    <n v="0"/>
    <n v="0"/>
    <n v="0"/>
    <n v="37.5"/>
    <n v="2"/>
  </r>
  <r>
    <x v="4"/>
    <x v="114"/>
    <s v="1"/>
    <s v="01"/>
    <s v="15041RESIN159232022"/>
    <s v="22LB000F"/>
    <n v="206"/>
    <n v="206"/>
    <n v="206"/>
    <n v="206"/>
    <m/>
    <n v="0"/>
    <n v="0"/>
    <n v="0"/>
    <n v="2.2999999999999998"/>
    <n v="0"/>
    <n v="0"/>
    <n v="0"/>
    <n v="0"/>
    <n v="0"/>
    <n v="2.2999999999999998"/>
    <n v="2"/>
  </r>
  <r>
    <x v="4"/>
    <x v="114"/>
    <s v="1"/>
    <s v="01"/>
    <s v="15041RESIN159232022"/>
    <s v="22LB000F"/>
    <n v="207"/>
    <n v="207"/>
    <n v="207"/>
    <n v="207"/>
    <m/>
    <n v="0"/>
    <n v="0"/>
    <n v="0"/>
    <n v="138.5"/>
    <n v="0"/>
    <n v="0"/>
    <n v="0"/>
    <n v="0"/>
    <n v="0"/>
    <n v="138.5"/>
    <n v="2"/>
  </r>
  <r>
    <x v="4"/>
    <x v="114"/>
    <s v="1"/>
    <s v="01"/>
    <s v="15041RESIN159232022"/>
    <s v="22LB000F"/>
    <n v="208"/>
    <n v="208"/>
    <n v="208"/>
    <n v="208"/>
    <m/>
    <n v="0"/>
    <n v="0"/>
    <n v="0"/>
    <n v="20.239999999999998"/>
    <n v="0"/>
    <n v="0"/>
    <n v="0"/>
    <n v="0"/>
    <n v="0"/>
    <n v="20.239999999999998"/>
    <n v="2"/>
  </r>
  <r>
    <x v="4"/>
    <x v="114"/>
    <s v="1"/>
    <s v="01"/>
    <s v="15041RESIN159232022"/>
    <s v="22LB000F"/>
    <n v="209"/>
    <n v="209"/>
    <n v="209"/>
    <n v="209"/>
    <m/>
    <n v="0"/>
    <n v="0"/>
    <n v="0"/>
    <n v="113.4"/>
    <n v="0"/>
    <n v="0"/>
    <n v="0"/>
    <n v="0"/>
    <n v="0"/>
    <n v="113.4"/>
    <n v="2"/>
  </r>
  <r>
    <x v="4"/>
    <x v="114"/>
    <s v="1"/>
    <s v="01"/>
    <s v="15041RESIN159232022"/>
    <s v="22LB000F"/>
    <n v="210"/>
    <n v="210"/>
    <n v="210"/>
    <n v="210"/>
    <m/>
    <n v="0"/>
    <n v="0"/>
    <n v="0"/>
    <n v="27"/>
    <n v="0"/>
    <n v="0"/>
    <n v="0"/>
    <n v="0"/>
    <n v="0"/>
    <n v="27"/>
    <n v="2"/>
  </r>
  <r>
    <x v="4"/>
    <x v="115"/>
    <s v="1"/>
    <s v="01"/>
    <s v="15041RESIN159232022"/>
    <s v="22LB000F"/>
    <n v="211"/>
    <n v="211"/>
    <n v="211"/>
    <n v="211"/>
    <m/>
    <n v="0"/>
    <n v="0"/>
    <n v="0"/>
    <n v="566.79999999999995"/>
    <n v="0"/>
    <n v="0"/>
    <n v="0"/>
    <n v="0"/>
    <n v="0"/>
    <n v="566.79999999999995"/>
    <n v="2"/>
  </r>
  <r>
    <x v="4"/>
    <x v="115"/>
    <s v="1"/>
    <s v="01"/>
    <s v="15041RESIN159232022"/>
    <s v="22LB000F"/>
    <n v="212"/>
    <n v="212"/>
    <n v="212"/>
    <n v="212"/>
    <m/>
    <n v="0"/>
    <n v="0"/>
    <n v="0"/>
    <n v="210"/>
    <n v="0"/>
    <n v="0"/>
    <n v="0"/>
    <n v="0"/>
    <n v="0"/>
    <n v="210"/>
    <n v="2"/>
  </r>
  <r>
    <x v="4"/>
    <x v="115"/>
    <s v="1"/>
    <s v="01"/>
    <s v="15041RESIN159232022"/>
    <s v="22LB000F"/>
    <n v="213"/>
    <n v="213"/>
    <n v="213"/>
    <n v="213"/>
    <m/>
    <n v="0"/>
    <n v="0"/>
    <n v="0"/>
    <n v="500.5"/>
    <n v="0"/>
    <n v="0"/>
    <n v="0"/>
    <n v="0"/>
    <n v="0"/>
    <n v="500.5"/>
    <n v="2"/>
  </r>
  <r>
    <x v="4"/>
    <x v="115"/>
    <s v="1"/>
    <s v="01"/>
    <s v="15041RESIN159232022"/>
    <s v="22LB000F"/>
    <n v="214"/>
    <n v="214"/>
    <n v="214"/>
    <n v="214"/>
    <m/>
    <n v="0"/>
    <n v="0"/>
    <n v="0"/>
    <n v="44.25"/>
    <n v="0"/>
    <n v="0"/>
    <n v="0"/>
    <n v="0"/>
    <n v="0"/>
    <n v="44.25"/>
    <n v="2"/>
  </r>
  <r>
    <x v="4"/>
    <x v="115"/>
    <s v="1"/>
    <s v="01"/>
    <s v="15041RESIN159232022"/>
    <s v="22LB000F"/>
    <n v="215"/>
    <n v="215"/>
    <n v="215"/>
    <n v="215"/>
    <m/>
    <n v="0"/>
    <n v="0"/>
    <n v="0"/>
    <n v="36.299999999999997"/>
    <n v="0"/>
    <n v="0"/>
    <n v="0"/>
    <n v="0"/>
    <n v="0"/>
    <n v="36.299999999999997"/>
    <n v="2"/>
  </r>
  <r>
    <x v="4"/>
    <x v="115"/>
    <s v="1"/>
    <s v="01"/>
    <s v="15041RESIN159232022"/>
    <s v="22LB000F"/>
    <n v="216"/>
    <n v="216"/>
    <n v="216"/>
    <n v="216"/>
    <m/>
    <n v="0"/>
    <n v="0"/>
    <n v="0"/>
    <n v="494"/>
    <n v="0"/>
    <n v="0"/>
    <n v="0"/>
    <n v="0"/>
    <n v="0"/>
    <n v="494"/>
    <n v="2"/>
  </r>
  <r>
    <x v="4"/>
    <x v="115"/>
    <s v="1"/>
    <s v="01"/>
    <s v="15041RESIN159232022"/>
    <s v="22LB000F"/>
    <n v="217"/>
    <n v="217"/>
    <n v="217"/>
    <n v="217"/>
    <m/>
    <n v="0"/>
    <n v="0"/>
    <n v="0"/>
    <n v="50"/>
    <n v="0"/>
    <n v="0"/>
    <n v="0"/>
    <n v="0"/>
    <n v="0"/>
    <n v="50"/>
    <n v="2"/>
  </r>
  <r>
    <x v="4"/>
    <x v="115"/>
    <s v="1"/>
    <s v="01"/>
    <s v="15041RESIN159232022"/>
    <s v="22LB000F"/>
    <n v="218"/>
    <n v="218"/>
    <n v="218"/>
    <n v="218"/>
    <m/>
    <n v="0"/>
    <n v="0"/>
    <n v="0"/>
    <n v="208"/>
    <n v="0"/>
    <n v="0"/>
    <n v="0"/>
    <n v="0"/>
    <n v="0"/>
    <n v="208"/>
    <n v="2"/>
  </r>
  <r>
    <x v="4"/>
    <x v="115"/>
    <s v="1"/>
    <s v="01"/>
    <s v="15041RESIN159232022"/>
    <s v="22LB000F"/>
    <n v="219"/>
    <n v="219"/>
    <n v="219"/>
    <n v="219"/>
    <m/>
    <n v="0"/>
    <n v="0"/>
    <n v="0"/>
    <n v="4.2"/>
    <n v="0"/>
    <n v="0"/>
    <n v="0"/>
    <n v="0"/>
    <n v="0"/>
    <n v="4.2"/>
    <n v="2"/>
  </r>
  <r>
    <x v="4"/>
    <x v="115"/>
    <s v="1"/>
    <s v="01"/>
    <s v="15041RESIN159232022"/>
    <s v="22LB000F"/>
    <n v="220"/>
    <n v="220"/>
    <n v="220"/>
    <n v="220"/>
    <m/>
    <n v="0"/>
    <n v="0"/>
    <n v="0"/>
    <n v="17.600000000000001"/>
    <n v="0"/>
    <n v="0"/>
    <n v="0"/>
    <n v="0"/>
    <n v="0"/>
    <n v="17.600000000000001"/>
    <n v="2"/>
  </r>
  <r>
    <x v="4"/>
    <x v="115"/>
    <s v="1"/>
    <s v="01"/>
    <s v="15041RESIN159232022"/>
    <s v="22LB000F"/>
    <n v="221"/>
    <n v="221"/>
    <n v="221"/>
    <n v="221"/>
    <m/>
    <n v="0"/>
    <n v="0"/>
    <n v="0"/>
    <n v="536"/>
    <n v="0"/>
    <n v="0"/>
    <n v="0"/>
    <n v="0"/>
    <n v="0"/>
    <n v="536"/>
    <n v="2"/>
  </r>
  <r>
    <x v="4"/>
    <x v="115"/>
    <s v="1"/>
    <s v="01"/>
    <s v="15041RESIN159232022"/>
    <s v="22LB000F"/>
    <n v="222"/>
    <n v="222"/>
    <n v="222"/>
    <n v="222"/>
    <m/>
    <n v="0"/>
    <n v="0"/>
    <n v="0"/>
    <n v="711.35"/>
    <n v="0"/>
    <n v="0"/>
    <n v="0"/>
    <n v="0"/>
    <n v="0"/>
    <n v="711.35"/>
    <n v="2"/>
  </r>
  <r>
    <x v="4"/>
    <x v="115"/>
    <s v="1"/>
    <s v="01"/>
    <s v="15041RESIN159232022"/>
    <s v="22LB000F"/>
    <n v="223"/>
    <n v="223"/>
    <n v="223"/>
    <n v="223"/>
    <m/>
    <n v="0"/>
    <n v="0"/>
    <n v="0"/>
    <n v="55.5"/>
    <n v="0"/>
    <n v="0"/>
    <n v="0"/>
    <n v="0"/>
    <n v="0"/>
    <n v="55.5"/>
    <n v="2"/>
  </r>
  <r>
    <x v="4"/>
    <x v="115"/>
    <s v="1"/>
    <s v="01"/>
    <s v="15041RESIN159232022"/>
    <s v="22LB000F"/>
    <n v="224"/>
    <n v="224"/>
    <n v="224"/>
    <n v="224"/>
    <m/>
    <n v="0"/>
    <n v="0"/>
    <n v="0"/>
    <n v="386.4"/>
    <n v="0"/>
    <n v="0"/>
    <n v="0"/>
    <n v="0"/>
    <n v="0"/>
    <n v="386.4"/>
    <n v="2"/>
  </r>
  <r>
    <x v="4"/>
    <x v="115"/>
    <s v="1"/>
    <s v="01"/>
    <s v="15041RESIN159232022"/>
    <s v="22LB000F"/>
    <n v="225"/>
    <n v="225"/>
    <n v="225"/>
    <n v="225"/>
    <m/>
    <n v="0"/>
    <n v="0"/>
    <n v="0"/>
    <n v="205"/>
    <n v="0"/>
    <n v="0"/>
    <n v="0"/>
    <n v="0"/>
    <n v="0"/>
    <n v="205"/>
    <n v="2"/>
  </r>
  <r>
    <x v="4"/>
    <x v="115"/>
    <s v="1"/>
    <s v="01"/>
    <s v="15041RESIN159232022"/>
    <s v="22LB000F"/>
    <n v="226"/>
    <n v="226"/>
    <n v="226"/>
    <n v="226"/>
    <m/>
    <n v="0"/>
    <n v="0"/>
    <n v="0"/>
    <n v="10"/>
    <n v="0"/>
    <n v="0"/>
    <n v="0"/>
    <n v="0"/>
    <n v="0"/>
    <n v="10"/>
    <n v="2"/>
  </r>
  <r>
    <x v="4"/>
    <x v="115"/>
    <s v="1"/>
    <s v="01"/>
    <s v="15041RESIN159232022"/>
    <s v="22LB000F"/>
    <n v="227"/>
    <n v="227"/>
    <n v="227"/>
    <n v="227"/>
    <m/>
    <n v="0"/>
    <n v="0"/>
    <n v="0"/>
    <n v="33"/>
    <n v="0"/>
    <n v="0"/>
    <n v="0"/>
    <n v="0"/>
    <n v="0"/>
    <n v="33"/>
    <n v="2"/>
  </r>
  <r>
    <x v="4"/>
    <x v="115"/>
    <s v="1"/>
    <s v="01"/>
    <s v="15041RESIN159232022"/>
    <s v="22LB000F"/>
    <n v="228"/>
    <n v="228"/>
    <n v="228"/>
    <n v="228"/>
    <m/>
    <n v="0"/>
    <n v="0"/>
    <n v="0"/>
    <n v="20"/>
    <n v="0"/>
    <n v="0"/>
    <n v="0"/>
    <n v="0"/>
    <n v="0"/>
    <n v="20"/>
    <n v="2"/>
  </r>
  <r>
    <x v="4"/>
    <x v="115"/>
    <s v="1"/>
    <s v="01"/>
    <s v="15041RESIN159232022"/>
    <s v="22LB000F"/>
    <n v="229"/>
    <n v="229"/>
    <n v="229"/>
    <n v="229"/>
    <m/>
    <n v="0"/>
    <n v="0"/>
    <n v="0"/>
    <n v="43.5"/>
    <n v="0"/>
    <n v="0"/>
    <n v="0"/>
    <n v="0"/>
    <n v="0"/>
    <n v="43.5"/>
    <n v="2"/>
  </r>
  <r>
    <x v="4"/>
    <x v="115"/>
    <s v="1"/>
    <s v="01"/>
    <s v="15041RESIN159232022"/>
    <s v="22LB000F"/>
    <n v="230"/>
    <n v="230"/>
    <n v="230"/>
    <n v="230"/>
    <m/>
    <n v="0"/>
    <n v="0"/>
    <n v="0"/>
    <n v="40.700000000000003"/>
    <n v="0"/>
    <n v="0"/>
    <n v="0"/>
    <n v="0"/>
    <n v="0"/>
    <n v="40.700000000000003"/>
    <n v="2"/>
  </r>
  <r>
    <x v="4"/>
    <x v="116"/>
    <s v="1"/>
    <s v="01"/>
    <s v="15041RESIN159232022"/>
    <s v="22LB000F"/>
    <n v="231"/>
    <n v="231"/>
    <n v="231"/>
    <n v="231"/>
    <m/>
    <n v="0"/>
    <n v="0"/>
    <n v="0"/>
    <n v="512.5"/>
    <n v="0"/>
    <n v="0"/>
    <n v="0"/>
    <n v="0"/>
    <n v="0"/>
    <n v="512.5"/>
    <n v="2"/>
  </r>
  <r>
    <x v="4"/>
    <x v="116"/>
    <s v="1"/>
    <s v="01"/>
    <s v="15041RESIN159232022"/>
    <s v="22LB000F"/>
    <n v="232"/>
    <n v="232"/>
    <n v="232"/>
    <n v="232"/>
    <m/>
    <n v="0"/>
    <n v="0"/>
    <n v="0"/>
    <n v="504.5"/>
    <n v="0"/>
    <n v="0"/>
    <n v="0"/>
    <n v="0"/>
    <n v="0"/>
    <n v="504.5"/>
    <n v="2"/>
  </r>
  <r>
    <x v="4"/>
    <x v="116"/>
    <s v="1"/>
    <s v="01"/>
    <s v="15041RESIN159232022"/>
    <s v="22LB000F"/>
    <n v="233"/>
    <n v="233"/>
    <n v="233"/>
    <n v="233"/>
    <m/>
    <n v="0"/>
    <n v="0"/>
    <n v="0"/>
    <n v="38.5"/>
    <n v="0"/>
    <n v="0"/>
    <n v="0"/>
    <n v="0"/>
    <n v="0"/>
    <n v="38.5"/>
    <n v="2"/>
  </r>
  <r>
    <x v="4"/>
    <x v="116"/>
    <s v="1"/>
    <s v="01"/>
    <s v="15041RESIN159232022"/>
    <s v="22LB000F"/>
    <n v="234"/>
    <n v="234"/>
    <n v="234"/>
    <n v="234"/>
    <m/>
    <n v="0"/>
    <n v="0"/>
    <n v="0"/>
    <n v="35.700000000000003"/>
    <n v="0"/>
    <n v="0"/>
    <n v="0"/>
    <n v="0"/>
    <n v="0"/>
    <n v="35.700000000000003"/>
    <n v="2"/>
  </r>
  <r>
    <x v="4"/>
    <x v="116"/>
    <s v="1"/>
    <s v="01"/>
    <s v="15041RESIN159232022"/>
    <s v="22LB000F"/>
    <n v="235"/>
    <n v="235"/>
    <n v="235"/>
    <n v="235"/>
    <m/>
    <n v="0"/>
    <n v="0"/>
    <n v="0"/>
    <n v="462.5"/>
    <n v="0"/>
    <n v="0"/>
    <n v="0"/>
    <n v="0"/>
    <n v="0"/>
    <n v="462.5"/>
    <n v="2"/>
  </r>
  <r>
    <x v="4"/>
    <x v="116"/>
    <s v="1"/>
    <s v="01"/>
    <s v="15041RESIN159232022"/>
    <s v="22LB000F"/>
    <n v="236"/>
    <n v="236"/>
    <n v="236"/>
    <n v="236"/>
    <m/>
    <n v="0"/>
    <n v="0"/>
    <n v="0"/>
    <n v="582"/>
    <n v="0"/>
    <n v="0"/>
    <n v="0"/>
    <n v="0"/>
    <n v="0"/>
    <n v="582"/>
    <n v="2"/>
  </r>
  <r>
    <x v="4"/>
    <x v="116"/>
    <s v="1"/>
    <s v="01"/>
    <s v="15041RESIN159232022"/>
    <s v="22LB000F"/>
    <n v="237"/>
    <n v="237"/>
    <n v="237"/>
    <n v="237"/>
    <m/>
    <n v="0"/>
    <n v="0"/>
    <n v="0"/>
    <n v="33.5"/>
    <n v="0"/>
    <n v="0"/>
    <n v="0"/>
    <n v="0"/>
    <n v="0"/>
    <n v="33.5"/>
    <n v="2"/>
  </r>
  <r>
    <x v="4"/>
    <x v="116"/>
    <s v="1"/>
    <s v="01"/>
    <s v="15041RESIN159232022"/>
    <s v="22LB000F"/>
    <n v="238"/>
    <n v="238"/>
    <n v="238"/>
    <n v="238"/>
    <m/>
    <n v="0"/>
    <n v="0"/>
    <n v="0"/>
    <n v="86.94"/>
    <n v="0"/>
    <n v="0"/>
    <n v="0"/>
    <n v="0"/>
    <n v="0"/>
    <n v="86.94"/>
    <n v="2"/>
  </r>
  <r>
    <x v="4"/>
    <x v="116"/>
    <s v="1"/>
    <s v="01"/>
    <s v="15041RESIN159232022"/>
    <s v="22LB000F"/>
    <n v="239"/>
    <n v="239"/>
    <n v="239"/>
    <n v="239"/>
    <m/>
    <n v="0"/>
    <n v="0"/>
    <n v="0"/>
    <n v="220"/>
    <n v="0"/>
    <n v="0"/>
    <n v="0"/>
    <n v="0"/>
    <n v="0"/>
    <n v="220"/>
    <n v="2"/>
  </r>
  <r>
    <x v="4"/>
    <x v="116"/>
    <s v="1"/>
    <s v="01"/>
    <s v="15041RESIN159232022"/>
    <s v="22LB000F"/>
    <n v="240"/>
    <n v="240"/>
    <n v="240"/>
    <n v="240"/>
    <m/>
    <n v="0"/>
    <n v="0"/>
    <n v="0"/>
    <n v="30"/>
    <n v="0"/>
    <n v="0"/>
    <n v="0"/>
    <n v="0"/>
    <n v="0"/>
    <n v="30"/>
    <n v="2"/>
  </r>
  <r>
    <x v="4"/>
    <x v="116"/>
    <s v="1"/>
    <s v="01"/>
    <s v="15041RESIN159232022"/>
    <s v="22LB000F"/>
    <n v="241"/>
    <n v="241"/>
    <n v="241"/>
    <n v="241"/>
    <m/>
    <n v="0"/>
    <n v="0"/>
    <n v="0"/>
    <n v="6.75"/>
    <n v="0"/>
    <n v="0"/>
    <n v="0"/>
    <n v="0"/>
    <n v="0"/>
    <n v="6.75"/>
    <n v="2"/>
  </r>
  <r>
    <x v="4"/>
    <x v="116"/>
    <s v="1"/>
    <s v="01"/>
    <s v="15041RESIN159232022"/>
    <s v="22LB000F"/>
    <n v="242"/>
    <n v="242"/>
    <n v="242"/>
    <n v="242"/>
    <m/>
    <n v="0"/>
    <n v="0"/>
    <n v="0"/>
    <n v="33.5"/>
    <n v="0"/>
    <n v="0"/>
    <n v="0"/>
    <n v="0"/>
    <n v="0"/>
    <n v="33.5"/>
    <n v="2"/>
  </r>
  <r>
    <x v="4"/>
    <x v="116"/>
    <s v="1"/>
    <s v="01"/>
    <s v="15041RESIN159232022"/>
    <s v="22LB000F"/>
    <n v="243"/>
    <n v="243"/>
    <n v="243"/>
    <n v="243"/>
    <m/>
    <n v="0"/>
    <n v="0"/>
    <n v="0"/>
    <n v="602.6"/>
    <n v="0"/>
    <n v="0"/>
    <n v="0"/>
    <n v="0"/>
    <n v="0"/>
    <n v="602.6"/>
    <n v="2"/>
  </r>
  <r>
    <x v="4"/>
    <x v="116"/>
    <s v="1"/>
    <s v="01"/>
    <s v="15041RESIN159232022"/>
    <s v="22LB000F"/>
    <n v="244"/>
    <n v="244"/>
    <n v="244"/>
    <n v="244"/>
    <m/>
    <n v="0"/>
    <n v="0"/>
    <n v="0"/>
    <n v="557.4"/>
    <n v="0"/>
    <n v="0"/>
    <n v="0"/>
    <n v="0"/>
    <n v="0"/>
    <n v="557.4"/>
    <n v="2"/>
  </r>
  <r>
    <x v="4"/>
    <x v="116"/>
    <s v="1"/>
    <s v="01"/>
    <s v="15041RESIN159232022"/>
    <s v="22LB000F"/>
    <n v="245"/>
    <n v="245"/>
    <n v="245"/>
    <n v="245"/>
    <m/>
    <n v="0"/>
    <n v="0"/>
    <n v="0"/>
    <n v="1650"/>
    <n v="0"/>
    <n v="0"/>
    <n v="0"/>
    <n v="0"/>
    <n v="0"/>
    <n v="1650"/>
    <n v="2"/>
  </r>
  <r>
    <x v="4"/>
    <x v="116"/>
    <s v="1"/>
    <s v="01"/>
    <s v="15041RESIN159232022"/>
    <s v="22LB000F"/>
    <n v="246"/>
    <n v="246"/>
    <n v="246"/>
    <n v="246"/>
    <m/>
    <n v="0"/>
    <n v="0"/>
    <n v="0"/>
    <n v="146.25"/>
    <n v="0"/>
    <n v="0"/>
    <n v="0"/>
    <n v="0"/>
    <n v="0"/>
    <n v="146.25"/>
    <n v="2"/>
  </r>
  <r>
    <x v="4"/>
    <x v="116"/>
    <s v="1"/>
    <s v="01"/>
    <s v="15041RESIN159232022"/>
    <s v="22LB000F"/>
    <n v="247"/>
    <n v="247"/>
    <n v="247"/>
    <n v="247"/>
    <m/>
    <n v="0"/>
    <n v="0"/>
    <n v="0"/>
    <n v="261"/>
    <n v="0"/>
    <n v="0"/>
    <n v="0"/>
    <n v="0"/>
    <n v="0"/>
    <n v="261"/>
    <n v="2"/>
  </r>
  <r>
    <x v="4"/>
    <x v="116"/>
    <s v="1"/>
    <s v="01"/>
    <s v="15041RESIN159232022"/>
    <s v="22LB000F"/>
    <n v="248"/>
    <n v="248"/>
    <n v="248"/>
    <n v="248"/>
    <m/>
    <n v="0"/>
    <n v="0"/>
    <n v="0"/>
    <n v="90"/>
    <n v="0"/>
    <n v="0"/>
    <n v="0"/>
    <n v="0"/>
    <n v="0"/>
    <n v="90"/>
    <n v="2"/>
  </r>
  <r>
    <x v="4"/>
    <x v="116"/>
    <s v="1"/>
    <s v="01"/>
    <s v="15041RESIN159232022"/>
    <s v="22LB000F"/>
    <n v="249"/>
    <n v="249"/>
    <n v="249"/>
    <n v="249"/>
    <m/>
    <n v="0"/>
    <n v="0"/>
    <n v="0"/>
    <n v="495"/>
    <n v="0"/>
    <n v="0"/>
    <n v="0"/>
    <n v="0"/>
    <n v="0"/>
    <n v="495"/>
    <n v="2"/>
  </r>
  <r>
    <x v="4"/>
    <x v="116"/>
    <s v="1"/>
    <s v="01"/>
    <s v="15041RESIN159232022"/>
    <s v="22LB000F"/>
    <n v="250"/>
    <n v="250"/>
    <n v="250"/>
    <n v="250"/>
    <m/>
    <n v="0"/>
    <n v="0"/>
    <n v="0"/>
    <n v="18"/>
    <n v="0"/>
    <n v="0"/>
    <n v="0"/>
    <n v="0"/>
    <n v="0"/>
    <n v="18"/>
    <n v="2"/>
  </r>
  <r>
    <x v="4"/>
    <x v="116"/>
    <s v="1"/>
    <s v="01"/>
    <s v="15041RESIN159232022"/>
    <s v="22LB000F"/>
    <n v="251"/>
    <n v="251"/>
    <n v="251"/>
    <n v="251"/>
    <m/>
    <n v="0"/>
    <n v="0"/>
    <n v="0"/>
    <n v="18.75"/>
    <n v="0"/>
    <n v="0"/>
    <n v="0"/>
    <n v="0"/>
    <n v="0"/>
    <n v="18.75"/>
    <n v="2"/>
  </r>
  <r>
    <x v="4"/>
    <x v="116"/>
    <s v="1"/>
    <s v="01"/>
    <s v="15041RESIN159232022"/>
    <s v="22LB000F"/>
    <n v="252"/>
    <n v="252"/>
    <n v="252"/>
    <n v="252"/>
    <m/>
    <n v="0"/>
    <n v="0"/>
    <n v="0"/>
    <n v="466.65"/>
    <n v="0"/>
    <n v="0"/>
    <n v="0"/>
    <n v="0"/>
    <n v="0"/>
    <n v="466.65"/>
    <n v="2"/>
  </r>
  <r>
    <x v="4"/>
    <x v="117"/>
    <s v="1"/>
    <s v="01"/>
    <s v="15041RESIN159232022"/>
    <s v="22LB000F"/>
    <n v="253"/>
    <n v="253"/>
    <n v="253"/>
    <n v="253"/>
    <m/>
    <n v="0"/>
    <n v="0"/>
    <n v="0"/>
    <n v="56"/>
    <n v="0"/>
    <n v="0"/>
    <n v="0"/>
    <n v="0"/>
    <n v="0"/>
    <n v="56"/>
    <n v="2"/>
  </r>
  <r>
    <x v="4"/>
    <x v="117"/>
    <s v="1"/>
    <s v="01"/>
    <s v="15041RESIN159232022"/>
    <s v="22LB000F"/>
    <n v="254"/>
    <n v="254"/>
    <n v="254"/>
    <n v="254"/>
    <m/>
    <n v="0"/>
    <n v="0"/>
    <n v="0"/>
    <n v="240.5"/>
    <n v="0"/>
    <n v="0"/>
    <n v="0"/>
    <n v="0"/>
    <n v="0"/>
    <n v="240.5"/>
    <n v="2"/>
  </r>
  <r>
    <x v="4"/>
    <x v="117"/>
    <s v="1"/>
    <s v="01"/>
    <s v="15041RESIN159232022"/>
    <s v="22LB000F"/>
    <n v="255"/>
    <n v="255"/>
    <n v="255"/>
    <n v="255"/>
    <m/>
    <n v="0"/>
    <n v="0"/>
    <n v="0"/>
    <n v="80"/>
    <n v="0"/>
    <n v="0"/>
    <n v="0"/>
    <n v="0"/>
    <n v="0"/>
    <n v="80"/>
    <n v="2"/>
  </r>
  <r>
    <x v="4"/>
    <x v="117"/>
    <s v="1"/>
    <s v="01"/>
    <s v="15041RESIN159232022"/>
    <s v="22LB000F"/>
    <n v="256"/>
    <n v="256"/>
    <n v="256"/>
    <n v="256"/>
    <m/>
    <n v="0"/>
    <n v="0"/>
    <n v="0"/>
    <n v="7"/>
    <n v="0"/>
    <n v="0"/>
    <n v="0"/>
    <n v="0"/>
    <n v="0"/>
    <n v="7"/>
    <n v="2"/>
  </r>
  <r>
    <x v="4"/>
    <x v="117"/>
    <s v="1"/>
    <s v="01"/>
    <s v="15041RESIN159232022"/>
    <s v="22LB000F"/>
    <n v="257"/>
    <n v="257"/>
    <n v="257"/>
    <n v="257"/>
    <m/>
    <n v="0"/>
    <n v="0"/>
    <n v="0"/>
    <n v="655"/>
    <n v="0"/>
    <n v="0"/>
    <n v="0"/>
    <n v="0"/>
    <n v="0"/>
    <n v="655"/>
    <n v="2"/>
  </r>
  <r>
    <x v="4"/>
    <x v="117"/>
    <s v="1"/>
    <s v="01"/>
    <s v="15041RESIN159232022"/>
    <s v="22LB000F"/>
    <n v="258"/>
    <n v="258"/>
    <n v="258"/>
    <n v="258"/>
    <m/>
    <n v="0"/>
    <n v="0"/>
    <n v="0"/>
    <n v="140"/>
    <n v="0"/>
    <n v="0"/>
    <n v="0"/>
    <n v="0"/>
    <n v="0"/>
    <n v="140"/>
    <n v="2"/>
  </r>
  <r>
    <x v="4"/>
    <x v="117"/>
    <s v="1"/>
    <s v="01"/>
    <s v="15041RESIN159232022"/>
    <s v="22LB000F"/>
    <n v="259"/>
    <n v="259"/>
    <n v="259"/>
    <n v="259"/>
    <m/>
    <n v="0"/>
    <n v="0"/>
    <n v="0"/>
    <n v="212.75"/>
    <n v="0"/>
    <n v="0"/>
    <n v="0"/>
    <n v="0"/>
    <n v="0"/>
    <n v="212.75"/>
    <n v="2"/>
  </r>
  <r>
    <x v="4"/>
    <x v="117"/>
    <s v="1"/>
    <s v="01"/>
    <s v="15041RESIN159232022"/>
    <s v="22LB000F"/>
    <n v="260"/>
    <n v="260"/>
    <n v="260"/>
    <n v="260"/>
    <m/>
    <n v="0"/>
    <n v="0"/>
    <n v="0"/>
    <n v="524.5"/>
    <n v="0"/>
    <n v="0"/>
    <n v="0"/>
    <n v="0"/>
    <n v="0"/>
    <n v="524.5"/>
    <n v="2"/>
  </r>
  <r>
    <x v="4"/>
    <x v="117"/>
    <s v="1"/>
    <s v="01"/>
    <s v="15041RESIN159232022"/>
    <s v="22LB000F"/>
    <n v="261"/>
    <n v="261"/>
    <n v="261"/>
    <n v="261"/>
    <m/>
    <n v="0"/>
    <n v="0"/>
    <n v="0"/>
    <n v="100"/>
    <n v="0"/>
    <n v="0"/>
    <n v="0"/>
    <n v="0"/>
    <n v="0"/>
    <n v="100"/>
    <n v="2"/>
  </r>
  <r>
    <x v="4"/>
    <x v="117"/>
    <s v="1"/>
    <s v="01"/>
    <s v="15041RESIN159232022"/>
    <s v="22LB000F"/>
    <n v="262"/>
    <n v="262"/>
    <n v="262"/>
    <n v="262"/>
    <m/>
    <n v="0"/>
    <n v="0"/>
    <n v="0"/>
    <n v="24"/>
    <n v="0"/>
    <n v="0"/>
    <n v="0"/>
    <n v="0"/>
    <n v="0"/>
    <n v="24"/>
    <n v="2"/>
  </r>
  <r>
    <x v="4"/>
    <x v="117"/>
    <s v="1"/>
    <s v="01"/>
    <s v="15041RESIN159232022"/>
    <s v="22LB000F"/>
    <n v="263"/>
    <n v="263"/>
    <n v="263"/>
    <n v="263"/>
    <m/>
    <n v="0"/>
    <n v="0"/>
    <n v="0"/>
    <n v="515"/>
    <n v="0"/>
    <n v="0"/>
    <n v="0"/>
    <n v="0"/>
    <n v="0"/>
    <n v="515"/>
    <n v="2"/>
  </r>
  <r>
    <x v="4"/>
    <x v="117"/>
    <s v="1"/>
    <s v="01"/>
    <s v="15041RESIN159232022"/>
    <s v="22LB000F"/>
    <n v="264"/>
    <n v="264"/>
    <n v="264"/>
    <n v="264"/>
    <m/>
    <n v="0"/>
    <n v="0"/>
    <n v="0"/>
    <n v="606.86"/>
    <n v="0"/>
    <n v="0"/>
    <n v="0"/>
    <n v="0"/>
    <n v="0"/>
    <n v="606.86"/>
    <n v="2"/>
  </r>
  <r>
    <x v="4"/>
    <x v="117"/>
    <s v="1"/>
    <s v="01"/>
    <s v="15041RESIN159232022"/>
    <s v="22LB000F"/>
    <n v="265"/>
    <n v="265"/>
    <n v="265"/>
    <n v="265"/>
    <m/>
    <n v="0"/>
    <n v="0"/>
    <n v="0"/>
    <n v="48.75"/>
    <n v="0"/>
    <n v="0"/>
    <n v="0"/>
    <n v="0"/>
    <n v="0"/>
    <n v="48.75"/>
    <n v="2"/>
  </r>
  <r>
    <x v="4"/>
    <x v="117"/>
    <s v="1"/>
    <s v="01"/>
    <s v="15041RESIN159232022"/>
    <s v="22LB000F"/>
    <n v="266"/>
    <n v="266"/>
    <n v="266"/>
    <n v="266"/>
    <m/>
    <n v="0"/>
    <n v="0"/>
    <n v="0"/>
    <n v="45"/>
    <n v="0"/>
    <n v="0"/>
    <n v="0"/>
    <n v="0"/>
    <n v="0"/>
    <n v="45"/>
    <n v="2"/>
  </r>
  <r>
    <x v="4"/>
    <x v="117"/>
    <s v="1"/>
    <s v="01"/>
    <s v="15041RESIN159232022"/>
    <s v="22LB000F"/>
    <n v="267"/>
    <n v="267"/>
    <n v="267"/>
    <n v="267"/>
    <m/>
    <n v="0"/>
    <n v="0"/>
    <n v="0"/>
    <n v="45"/>
    <n v="0"/>
    <n v="0"/>
    <n v="0"/>
    <n v="0"/>
    <n v="0"/>
    <n v="45"/>
    <n v="2"/>
  </r>
  <r>
    <x v="4"/>
    <x v="117"/>
    <s v="1"/>
    <s v="01"/>
    <s v="15041RESIN159232022"/>
    <s v="22LB000F"/>
    <n v="268"/>
    <n v="268"/>
    <n v="268"/>
    <n v="268"/>
    <m/>
    <n v="0"/>
    <n v="0"/>
    <n v="0"/>
    <n v="471"/>
    <n v="0"/>
    <n v="0"/>
    <n v="0"/>
    <n v="0"/>
    <n v="0"/>
    <n v="471"/>
    <n v="2"/>
  </r>
  <r>
    <x v="4"/>
    <x v="117"/>
    <s v="1"/>
    <s v="01"/>
    <s v="15041RESIN159232022"/>
    <s v="22LB000F"/>
    <n v="269"/>
    <n v="269"/>
    <n v="269"/>
    <n v="269"/>
    <m/>
    <n v="0"/>
    <n v="0"/>
    <n v="0"/>
    <n v="82.5"/>
    <n v="0"/>
    <n v="0"/>
    <n v="0"/>
    <n v="0"/>
    <n v="0"/>
    <n v="82.5"/>
    <n v="2"/>
  </r>
  <r>
    <x v="4"/>
    <x v="117"/>
    <s v="1"/>
    <s v="01"/>
    <s v="15041RESIN159232022"/>
    <s v="22LB000F"/>
    <n v="270"/>
    <n v="270"/>
    <n v="270"/>
    <n v="270"/>
    <m/>
    <n v="0"/>
    <n v="0"/>
    <n v="0"/>
    <n v="135"/>
    <n v="0"/>
    <n v="0"/>
    <n v="0"/>
    <n v="0"/>
    <n v="0"/>
    <n v="135"/>
    <n v="2"/>
  </r>
  <r>
    <x v="4"/>
    <x v="117"/>
    <s v="1"/>
    <s v="01"/>
    <s v="15041RESIN159232022"/>
    <s v="22LB000F"/>
    <n v="271"/>
    <n v="271"/>
    <n v="271"/>
    <n v="271"/>
    <m/>
    <n v="0"/>
    <n v="0"/>
    <n v="0"/>
    <n v="38"/>
    <n v="0"/>
    <n v="0"/>
    <n v="0"/>
    <n v="0"/>
    <n v="0"/>
    <n v="38"/>
    <n v="2"/>
  </r>
  <r>
    <x v="4"/>
    <x v="117"/>
    <s v="1"/>
    <s v="01"/>
    <s v="15041RESIN159232022"/>
    <s v="22LB000F"/>
    <n v="272"/>
    <n v="272"/>
    <n v="272"/>
    <n v="272"/>
    <m/>
    <n v="0"/>
    <n v="0"/>
    <n v="0"/>
    <n v="43.4"/>
    <n v="0"/>
    <n v="0"/>
    <n v="0"/>
    <n v="0"/>
    <n v="0"/>
    <n v="43.4"/>
    <n v="2"/>
  </r>
  <r>
    <x v="4"/>
    <x v="117"/>
    <s v="1"/>
    <s v="01"/>
    <s v="15041RESIN159232022"/>
    <s v="22LB000F"/>
    <n v="273"/>
    <n v="273"/>
    <n v="273"/>
    <n v="273"/>
    <m/>
    <n v="0"/>
    <n v="0"/>
    <n v="0"/>
    <n v="1052.5"/>
    <n v="0"/>
    <n v="0"/>
    <n v="0"/>
    <n v="0"/>
    <n v="0"/>
    <n v="1052.5"/>
    <n v="2"/>
  </r>
  <r>
    <x v="4"/>
    <x v="118"/>
    <s v="1"/>
    <s v="01"/>
    <s v="15041RESIN159232022"/>
    <s v="22LB000F"/>
    <n v="274"/>
    <n v="274"/>
    <n v="274"/>
    <n v="274"/>
    <m/>
    <n v="0"/>
    <n v="0"/>
    <n v="0"/>
    <n v="620"/>
    <n v="0"/>
    <n v="0"/>
    <n v="0"/>
    <n v="0"/>
    <n v="0"/>
    <n v="620"/>
    <n v="2"/>
  </r>
  <r>
    <x v="4"/>
    <x v="118"/>
    <s v="1"/>
    <s v="01"/>
    <s v="15041RESIN159232022"/>
    <s v="22LB000F"/>
    <n v="275"/>
    <n v="275"/>
    <n v="275"/>
    <n v="275"/>
    <m/>
    <n v="0"/>
    <n v="0"/>
    <n v="0"/>
    <n v="135"/>
    <n v="0"/>
    <n v="0"/>
    <n v="0"/>
    <n v="0"/>
    <n v="0"/>
    <n v="135"/>
    <n v="2"/>
  </r>
  <r>
    <x v="4"/>
    <x v="118"/>
    <s v="1"/>
    <s v="01"/>
    <s v="15041RESIN159232022"/>
    <s v="22LB000F"/>
    <n v="276"/>
    <n v="276"/>
    <n v="276"/>
    <n v="276"/>
    <m/>
    <n v="0"/>
    <n v="0"/>
    <n v="0"/>
    <n v="779"/>
    <n v="0"/>
    <n v="0"/>
    <n v="0"/>
    <n v="0"/>
    <n v="0"/>
    <n v="779"/>
    <n v="2"/>
  </r>
  <r>
    <x v="4"/>
    <x v="118"/>
    <s v="1"/>
    <s v="01"/>
    <s v="15041RESIN159232022"/>
    <s v="22LB000F"/>
    <n v="277"/>
    <n v="277"/>
    <n v="277"/>
    <n v="277"/>
    <m/>
    <n v="0"/>
    <n v="0"/>
    <n v="0"/>
    <n v="13.35"/>
    <n v="0"/>
    <n v="0"/>
    <n v="0"/>
    <n v="0"/>
    <n v="0"/>
    <n v="13.35"/>
    <n v="2"/>
  </r>
  <r>
    <x v="4"/>
    <x v="118"/>
    <s v="1"/>
    <s v="01"/>
    <s v="15041RESIN159232022"/>
    <s v="22LB000F"/>
    <n v="278"/>
    <n v="278"/>
    <n v="278"/>
    <n v="278"/>
    <m/>
    <n v="0"/>
    <n v="0"/>
    <n v="0"/>
    <n v="530"/>
    <n v="0"/>
    <n v="0"/>
    <n v="0"/>
    <n v="0"/>
    <n v="0"/>
    <n v="530"/>
    <n v="2"/>
  </r>
  <r>
    <x v="4"/>
    <x v="118"/>
    <s v="1"/>
    <s v="01"/>
    <s v="15041RESIN159232022"/>
    <s v="22LB000F"/>
    <n v="279"/>
    <n v="279"/>
    <n v="279"/>
    <n v="279"/>
    <m/>
    <n v="0"/>
    <n v="0"/>
    <n v="0"/>
    <n v="4"/>
    <n v="0"/>
    <n v="0"/>
    <n v="0"/>
    <n v="0"/>
    <n v="0"/>
    <n v="4"/>
    <n v="2"/>
  </r>
  <r>
    <x v="4"/>
    <x v="118"/>
    <s v="1"/>
    <s v="01"/>
    <s v="15041RESIN159232022"/>
    <s v="22LB000F"/>
    <n v="280"/>
    <n v="280"/>
    <n v="280"/>
    <n v="280"/>
    <m/>
    <n v="0"/>
    <n v="0"/>
    <n v="0"/>
    <n v="46.9"/>
    <n v="0"/>
    <n v="0"/>
    <n v="0"/>
    <n v="0"/>
    <n v="0"/>
    <n v="46.9"/>
    <n v="2"/>
  </r>
  <r>
    <x v="4"/>
    <x v="118"/>
    <s v="1"/>
    <s v="01"/>
    <s v="15041RESIN159232022"/>
    <s v="22LB000F"/>
    <n v="281"/>
    <n v="281"/>
    <n v="281"/>
    <n v="281"/>
    <m/>
    <n v="0"/>
    <n v="0"/>
    <n v="0"/>
    <n v="1066.5"/>
    <n v="0"/>
    <n v="0"/>
    <n v="0"/>
    <n v="0"/>
    <n v="0"/>
    <n v="1066.5"/>
    <n v="2"/>
  </r>
  <r>
    <x v="4"/>
    <x v="118"/>
    <s v="1"/>
    <s v="01"/>
    <s v="15041RESIN159232022"/>
    <s v="22LB000F"/>
    <n v="282"/>
    <n v="282"/>
    <n v="282"/>
    <n v="282"/>
    <m/>
    <n v="0"/>
    <n v="0"/>
    <n v="0"/>
    <n v="52"/>
    <n v="0"/>
    <n v="0"/>
    <n v="0"/>
    <n v="0"/>
    <n v="0"/>
    <n v="52"/>
    <n v="2"/>
  </r>
  <r>
    <x v="4"/>
    <x v="118"/>
    <s v="1"/>
    <s v="01"/>
    <s v="15041RESIN159232022"/>
    <s v="22LB000F"/>
    <n v="283"/>
    <n v="283"/>
    <n v="283"/>
    <n v="283"/>
    <m/>
    <n v="0"/>
    <n v="0"/>
    <n v="0"/>
    <n v="104"/>
    <n v="0"/>
    <n v="0"/>
    <n v="0"/>
    <n v="0"/>
    <n v="0"/>
    <n v="104"/>
    <n v="2"/>
  </r>
  <r>
    <x v="4"/>
    <x v="118"/>
    <s v="1"/>
    <s v="01"/>
    <s v="15041RESIN159232022"/>
    <s v="22LB000F"/>
    <n v="284"/>
    <n v="284"/>
    <n v="284"/>
    <n v="284"/>
    <m/>
    <n v="0"/>
    <n v="0"/>
    <n v="0"/>
    <n v="68.400000000000006"/>
    <n v="0"/>
    <n v="0"/>
    <n v="0"/>
    <n v="0"/>
    <n v="0"/>
    <n v="68.400000000000006"/>
    <n v="2"/>
  </r>
  <r>
    <x v="4"/>
    <x v="118"/>
    <s v="1"/>
    <s v="01"/>
    <s v="15041RESIN159232022"/>
    <s v="22LB000F"/>
    <n v="285"/>
    <n v="285"/>
    <n v="285"/>
    <n v="285"/>
    <m/>
    <n v="0"/>
    <n v="0"/>
    <n v="0"/>
    <n v="100"/>
    <n v="0"/>
    <n v="0"/>
    <n v="0"/>
    <n v="0"/>
    <n v="0"/>
    <n v="100"/>
    <n v="2"/>
  </r>
  <r>
    <x v="4"/>
    <x v="118"/>
    <s v="1"/>
    <s v="01"/>
    <s v="15041RESIN159232022"/>
    <s v="22LB000F"/>
    <n v="286"/>
    <n v="286"/>
    <n v="286"/>
    <n v="286"/>
    <m/>
    <n v="0"/>
    <n v="0"/>
    <n v="0"/>
    <n v="270"/>
    <n v="0"/>
    <n v="0"/>
    <n v="0"/>
    <n v="0"/>
    <n v="0"/>
    <n v="270"/>
    <n v="2"/>
  </r>
  <r>
    <x v="4"/>
    <x v="118"/>
    <s v="1"/>
    <s v="01"/>
    <s v="15041RESIN159232022"/>
    <s v="22LB000F"/>
    <n v="287"/>
    <n v="287"/>
    <n v="287"/>
    <n v="287"/>
    <m/>
    <n v="0"/>
    <n v="0"/>
    <n v="0"/>
    <n v="11"/>
    <n v="0"/>
    <n v="0"/>
    <n v="0"/>
    <n v="0"/>
    <n v="0"/>
    <n v="11"/>
    <n v="2"/>
  </r>
  <r>
    <x v="4"/>
    <x v="118"/>
    <s v="1"/>
    <s v="01"/>
    <s v="15041RESIN159232022"/>
    <s v="22LB000F"/>
    <n v="288"/>
    <n v="288"/>
    <n v="288"/>
    <n v="288"/>
    <m/>
    <n v="0"/>
    <n v="0"/>
    <n v="0"/>
    <n v="13.27"/>
    <n v="0"/>
    <n v="0"/>
    <n v="0"/>
    <n v="0"/>
    <n v="0"/>
    <n v="13.27"/>
    <n v="2"/>
  </r>
  <r>
    <x v="4"/>
    <x v="118"/>
    <s v="1"/>
    <s v="01"/>
    <s v="15041RESIN159232022"/>
    <s v="22LB000F"/>
    <n v="289"/>
    <n v="289"/>
    <n v="289"/>
    <n v="289"/>
    <m/>
    <n v="0"/>
    <n v="0"/>
    <n v="0"/>
    <n v="561"/>
    <n v="0"/>
    <n v="0"/>
    <n v="0"/>
    <n v="0"/>
    <n v="0"/>
    <n v="561"/>
    <n v="2"/>
  </r>
  <r>
    <x v="4"/>
    <x v="118"/>
    <s v="1"/>
    <s v="01"/>
    <s v="15041RESIN159232022"/>
    <s v="22LB000F"/>
    <n v="290"/>
    <n v="290"/>
    <n v="290"/>
    <n v="290"/>
    <m/>
    <n v="0"/>
    <n v="0"/>
    <n v="0"/>
    <n v="40.700000000000003"/>
    <n v="0"/>
    <n v="0"/>
    <n v="0"/>
    <n v="0"/>
    <n v="0"/>
    <n v="40.700000000000003"/>
    <n v="2"/>
  </r>
  <r>
    <x v="4"/>
    <x v="118"/>
    <s v="1"/>
    <s v="01"/>
    <s v="15041RESIN159232022"/>
    <s v="22LB000F"/>
    <n v="291"/>
    <n v="291"/>
    <n v="291"/>
    <n v="291"/>
    <m/>
    <n v="0"/>
    <n v="0"/>
    <n v="0"/>
    <n v="630.5"/>
    <n v="0"/>
    <n v="0"/>
    <n v="0"/>
    <n v="0"/>
    <n v="0"/>
    <n v="630.5"/>
    <n v="2"/>
  </r>
  <r>
    <x v="4"/>
    <x v="118"/>
    <s v="1"/>
    <s v="01"/>
    <s v="15041RESIN159232022"/>
    <s v="22LB000F"/>
    <n v="292"/>
    <n v="292"/>
    <n v="292"/>
    <n v="292"/>
    <m/>
    <n v="0"/>
    <n v="0"/>
    <n v="0"/>
    <n v="19.3"/>
    <n v="0"/>
    <n v="0"/>
    <n v="0"/>
    <n v="0"/>
    <n v="0"/>
    <n v="19.3"/>
    <n v="2"/>
  </r>
  <r>
    <x v="4"/>
    <x v="118"/>
    <s v="1"/>
    <s v="01"/>
    <s v="15041RESIN159232022"/>
    <s v="22LB000F"/>
    <n v="293"/>
    <n v="293"/>
    <n v="293"/>
    <n v="293"/>
    <m/>
    <n v="0"/>
    <n v="0"/>
    <n v="0"/>
    <n v="480"/>
    <n v="0"/>
    <n v="0"/>
    <n v="0"/>
    <n v="0"/>
    <n v="0"/>
    <n v="480"/>
    <n v="2"/>
  </r>
  <r>
    <x v="4"/>
    <x v="119"/>
    <s v="1"/>
    <s v="01"/>
    <s v="15041RESIN159232022"/>
    <s v="22LB000F"/>
    <n v="294"/>
    <n v="294"/>
    <n v="294"/>
    <n v="294"/>
    <m/>
    <n v="0"/>
    <n v="0"/>
    <n v="0"/>
    <n v="159.5"/>
    <n v="0"/>
    <n v="0"/>
    <n v="0"/>
    <n v="0"/>
    <n v="0"/>
    <n v="159.5"/>
    <n v="2"/>
  </r>
  <r>
    <x v="4"/>
    <x v="119"/>
    <s v="1"/>
    <s v="01"/>
    <s v="15041RESIN159232022"/>
    <s v="22LB000F"/>
    <n v="295"/>
    <n v="295"/>
    <n v="295"/>
    <n v="295"/>
    <m/>
    <n v="0"/>
    <n v="0"/>
    <n v="0"/>
    <n v="195"/>
    <n v="0"/>
    <n v="0"/>
    <n v="0"/>
    <n v="0"/>
    <n v="0"/>
    <n v="195"/>
    <n v="2"/>
  </r>
  <r>
    <x v="4"/>
    <x v="119"/>
    <s v="1"/>
    <s v="01"/>
    <s v="15041RESIN159232022"/>
    <s v="22LB000F"/>
    <n v="296"/>
    <n v="296"/>
    <n v="296"/>
    <n v="296"/>
    <m/>
    <n v="0"/>
    <n v="0"/>
    <n v="0"/>
    <n v="508"/>
    <n v="0"/>
    <n v="0"/>
    <n v="0"/>
    <n v="0"/>
    <n v="0"/>
    <n v="508"/>
    <n v="2"/>
  </r>
  <r>
    <x v="4"/>
    <x v="119"/>
    <s v="1"/>
    <s v="01"/>
    <s v="15041RESIN159232022"/>
    <s v="22LB000F"/>
    <n v="297"/>
    <n v="297"/>
    <n v="297"/>
    <n v="297"/>
    <m/>
    <n v="0"/>
    <n v="0"/>
    <n v="0"/>
    <n v="350.45"/>
    <n v="0"/>
    <n v="0"/>
    <n v="0"/>
    <n v="0"/>
    <n v="0"/>
    <n v="350.45"/>
    <n v="2"/>
  </r>
  <r>
    <x v="4"/>
    <x v="119"/>
    <s v="1"/>
    <s v="01"/>
    <s v="15041RESIN159232022"/>
    <s v="22LB000F"/>
    <n v="298"/>
    <n v="298"/>
    <n v="298"/>
    <n v="298"/>
    <m/>
    <n v="0"/>
    <n v="0"/>
    <n v="0"/>
    <n v="495"/>
    <n v="0"/>
    <n v="0"/>
    <n v="0"/>
    <n v="0"/>
    <n v="0"/>
    <n v="495"/>
    <n v="2"/>
  </r>
  <r>
    <x v="4"/>
    <x v="119"/>
    <s v="1"/>
    <s v="01"/>
    <s v="15041RESIN159232022"/>
    <s v="22LB000F"/>
    <n v="299"/>
    <n v="299"/>
    <n v="299"/>
    <n v="299"/>
    <m/>
    <n v="0"/>
    <n v="0"/>
    <n v="0"/>
    <n v="446"/>
    <n v="0"/>
    <n v="0"/>
    <n v="0"/>
    <n v="0"/>
    <n v="0"/>
    <n v="446"/>
    <n v="2"/>
  </r>
  <r>
    <x v="4"/>
    <x v="119"/>
    <s v="1"/>
    <s v="01"/>
    <s v="15041RESIN159232022"/>
    <s v="22LB000F"/>
    <n v="300"/>
    <n v="300"/>
    <n v="300"/>
    <n v="300"/>
    <m/>
    <n v="0"/>
    <n v="0"/>
    <n v="0"/>
    <n v="175"/>
    <n v="0"/>
    <n v="0"/>
    <n v="0"/>
    <n v="0"/>
    <n v="0"/>
    <n v="175"/>
    <n v="2"/>
  </r>
  <r>
    <x v="4"/>
    <x v="119"/>
    <s v="1"/>
    <s v="01"/>
    <s v="15041RESIN159232022"/>
    <s v="22LB000F"/>
    <n v="301"/>
    <n v="301"/>
    <n v="301"/>
    <n v="301"/>
    <m/>
    <n v="0"/>
    <n v="0"/>
    <n v="0"/>
    <n v="460"/>
    <n v="0"/>
    <n v="0"/>
    <n v="0"/>
    <n v="0"/>
    <n v="0"/>
    <n v="460"/>
    <n v="2"/>
  </r>
  <r>
    <x v="4"/>
    <x v="119"/>
    <s v="1"/>
    <s v="01"/>
    <s v="15041RESIN159232022"/>
    <s v="22LB000F"/>
    <n v="302"/>
    <n v="302"/>
    <n v="302"/>
    <n v="302"/>
    <m/>
    <n v="0"/>
    <n v="0"/>
    <n v="0"/>
    <n v="19.2"/>
    <n v="0"/>
    <n v="0"/>
    <n v="0"/>
    <n v="0"/>
    <n v="0"/>
    <n v="19.2"/>
    <n v="2"/>
  </r>
  <r>
    <x v="4"/>
    <x v="119"/>
    <s v="1"/>
    <s v="01"/>
    <s v="15041RESIN159232022"/>
    <s v="22LB000F"/>
    <n v="303"/>
    <n v="303"/>
    <n v="303"/>
    <n v="303"/>
    <m/>
    <n v="0"/>
    <n v="0"/>
    <n v="0"/>
    <n v="298.2"/>
    <n v="0"/>
    <n v="0"/>
    <n v="0"/>
    <n v="0"/>
    <n v="0"/>
    <n v="298.2"/>
    <n v="2"/>
  </r>
  <r>
    <x v="4"/>
    <x v="119"/>
    <s v="1"/>
    <s v="01"/>
    <s v="15041RESIN159232022"/>
    <s v="22LB000F"/>
    <n v="304"/>
    <n v="304"/>
    <n v="304"/>
    <n v="304"/>
    <m/>
    <n v="0"/>
    <n v="0"/>
    <n v="0"/>
    <n v="37.5"/>
    <n v="0"/>
    <n v="0"/>
    <n v="0"/>
    <n v="0"/>
    <n v="0"/>
    <n v="37.5"/>
    <n v="2"/>
  </r>
  <r>
    <x v="4"/>
    <x v="119"/>
    <s v="1"/>
    <s v="01"/>
    <s v="15041RESIN159232022"/>
    <s v="22LB000F"/>
    <n v="305"/>
    <n v="305"/>
    <n v="305"/>
    <n v="305"/>
    <m/>
    <n v="0"/>
    <n v="0"/>
    <n v="0"/>
    <n v="140"/>
    <n v="0"/>
    <n v="0"/>
    <n v="0"/>
    <n v="0"/>
    <n v="0"/>
    <n v="140"/>
    <n v="2"/>
  </r>
  <r>
    <x v="4"/>
    <x v="119"/>
    <s v="1"/>
    <s v="01"/>
    <s v="15041RESIN159232022"/>
    <s v="22LB000F"/>
    <n v="306"/>
    <n v="306"/>
    <n v="306"/>
    <n v="306"/>
    <m/>
    <n v="0"/>
    <n v="0"/>
    <n v="0"/>
    <n v="76"/>
    <n v="0"/>
    <n v="0"/>
    <n v="0"/>
    <n v="0"/>
    <n v="0"/>
    <n v="76"/>
    <n v="2"/>
  </r>
  <r>
    <x v="4"/>
    <x v="119"/>
    <s v="1"/>
    <s v="01"/>
    <s v="15041RESIN159232022"/>
    <s v="22LB000F"/>
    <n v="307"/>
    <n v="307"/>
    <n v="307"/>
    <n v="307"/>
    <m/>
    <n v="0"/>
    <n v="0"/>
    <n v="0"/>
    <n v="30.17"/>
    <n v="0"/>
    <n v="0"/>
    <n v="0"/>
    <n v="0"/>
    <n v="0"/>
    <n v="30.17"/>
    <n v="2"/>
  </r>
  <r>
    <x v="4"/>
    <x v="119"/>
    <s v="1"/>
    <s v="01"/>
    <s v="15041RESIN159232022"/>
    <s v="22LB000F"/>
    <n v="308"/>
    <n v="308"/>
    <n v="308"/>
    <n v="308"/>
    <m/>
    <n v="0"/>
    <n v="0"/>
    <n v="0"/>
    <n v="175"/>
    <n v="0"/>
    <n v="0"/>
    <n v="0"/>
    <n v="0"/>
    <n v="0"/>
    <n v="175"/>
    <n v="2"/>
  </r>
  <r>
    <x v="4"/>
    <x v="119"/>
    <s v="1"/>
    <s v="01"/>
    <s v="15041RESIN159232022"/>
    <s v="22LB000F"/>
    <n v="309"/>
    <n v="309"/>
    <n v="309"/>
    <n v="309"/>
    <m/>
    <n v="0"/>
    <n v="0"/>
    <n v="0"/>
    <n v="43.5"/>
    <n v="0"/>
    <n v="0"/>
    <n v="0"/>
    <n v="0"/>
    <n v="0"/>
    <n v="43.5"/>
    <n v="2"/>
  </r>
  <r>
    <x v="4"/>
    <x v="120"/>
    <s v="1"/>
    <s v="01"/>
    <s v="15041RESIN159232022"/>
    <s v="22LB000F"/>
    <n v="310"/>
    <n v="310"/>
    <n v="310"/>
    <n v="310"/>
    <m/>
    <n v="0"/>
    <n v="0"/>
    <n v="0"/>
    <n v="1071"/>
    <n v="0"/>
    <n v="0"/>
    <n v="0"/>
    <n v="0"/>
    <n v="0"/>
    <n v="1071"/>
    <n v="2"/>
  </r>
  <r>
    <x v="4"/>
    <x v="120"/>
    <s v="1"/>
    <s v="01"/>
    <s v="15041RESIN159232022"/>
    <s v="22LB000F"/>
    <n v="311"/>
    <n v="311"/>
    <n v="311"/>
    <n v="311"/>
    <m/>
    <n v="0"/>
    <n v="0"/>
    <n v="0"/>
    <n v="480"/>
    <n v="0"/>
    <n v="0"/>
    <n v="0"/>
    <n v="0"/>
    <n v="0"/>
    <n v="480"/>
    <n v="2"/>
  </r>
  <r>
    <x v="4"/>
    <x v="120"/>
    <s v="1"/>
    <s v="01"/>
    <s v="15041RESIN159232022"/>
    <s v="22LB000F"/>
    <n v="312"/>
    <n v="312"/>
    <n v="312"/>
    <n v="312"/>
    <m/>
    <n v="0"/>
    <n v="0"/>
    <n v="0"/>
    <n v="0"/>
    <n v="0"/>
    <n v="0"/>
    <n v="0"/>
    <n v="0"/>
    <n v="0"/>
    <n v="0"/>
    <n v="2"/>
  </r>
  <r>
    <x v="4"/>
    <x v="120"/>
    <s v="1"/>
    <s v="01"/>
    <s v="15041RESIN159232022"/>
    <s v="22LB000F"/>
    <n v="313"/>
    <n v="313"/>
    <n v="313"/>
    <n v="313"/>
    <m/>
    <n v="0"/>
    <n v="0"/>
    <n v="0"/>
    <n v="502.75"/>
    <n v="0"/>
    <n v="0"/>
    <n v="0"/>
    <n v="0"/>
    <n v="0"/>
    <n v="502.75"/>
    <n v="2"/>
  </r>
  <r>
    <x v="4"/>
    <x v="120"/>
    <s v="1"/>
    <s v="01"/>
    <s v="15041RESIN159232022"/>
    <s v="22LB000F"/>
    <n v="314"/>
    <n v="314"/>
    <n v="314"/>
    <n v="314"/>
    <m/>
    <n v="0"/>
    <n v="0"/>
    <n v="0"/>
    <n v="46.5"/>
    <n v="0"/>
    <n v="0"/>
    <n v="0"/>
    <n v="0"/>
    <n v="0"/>
    <n v="46.5"/>
    <n v="2"/>
  </r>
  <r>
    <x v="4"/>
    <x v="120"/>
    <s v="1"/>
    <s v="01"/>
    <s v="15041RESIN159232022"/>
    <s v="22LB000F"/>
    <n v="315"/>
    <n v="315"/>
    <n v="315"/>
    <n v="315"/>
    <m/>
    <n v="0"/>
    <n v="0"/>
    <n v="0"/>
    <n v="147.5"/>
    <n v="0"/>
    <n v="0"/>
    <n v="0"/>
    <n v="0"/>
    <n v="0"/>
    <n v="147.5"/>
    <n v="2"/>
  </r>
  <r>
    <x v="4"/>
    <x v="120"/>
    <s v="1"/>
    <s v="01"/>
    <s v="15041RESIN159232022"/>
    <s v="22LB000F"/>
    <n v="316"/>
    <n v="316"/>
    <n v="316"/>
    <n v="316"/>
    <m/>
    <n v="0"/>
    <n v="0"/>
    <n v="0"/>
    <n v="22.5"/>
    <n v="0"/>
    <n v="0"/>
    <n v="0"/>
    <n v="0"/>
    <n v="0"/>
    <n v="22.5"/>
    <n v="2"/>
  </r>
  <r>
    <x v="4"/>
    <x v="120"/>
    <s v="1"/>
    <s v="01"/>
    <s v="15041RESIN159232022"/>
    <s v="22LB000F"/>
    <n v="317"/>
    <n v="317"/>
    <n v="317"/>
    <n v="317"/>
    <m/>
    <n v="0"/>
    <n v="0"/>
    <n v="0"/>
    <n v="5"/>
    <n v="0"/>
    <n v="0"/>
    <n v="0"/>
    <n v="0"/>
    <n v="0"/>
    <n v="5"/>
    <n v="2"/>
  </r>
  <r>
    <x v="4"/>
    <x v="120"/>
    <s v="1"/>
    <s v="01"/>
    <s v="15041RESIN159232022"/>
    <s v="22LB000F"/>
    <n v="318"/>
    <n v="318"/>
    <n v="318"/>
    <n v="318"/>
    <m/>
    <n v="0"/>
    <n v="0"/>
    <n v="0"/>
    <n v="329"/>
    <n v="0"/>
    <n v="0"/>
    <n v="0"/>
    <n v="0"/>
    <n v="0"/>
    <n v="329"/>
    <n v="2"/>
  </r>
  <r>
    <x v="4"/>
    <x v="120"/>
    <s v="1"/>
    <s v="01"/>
    <s v="15041RESIN159232022"/>
    <s v="22LB000F"/>
    <n v="319"/>
    <n v="319"/>
    <n v="319"/>
    <n v="319"/>
    <m/>
    <n v="0"/>
    <n v="0"/>
    <n v="0"/>
    <n v="105"/>
    <n v="0"/>
    <n v="0"/>
    <n v="0"/>
    <n v="0"/>
    <n v="0"/>
    <n v="105"/>
    <n v="2"/>
  </r>
  <r>
    <x v="4"/>
    <x v="120"/>
    <s v="1"/>
    <s v="01"/>
    <s v="15041RESIN159232022"/>
    <s v="22LB000F"/>
    <n v="320"/>
    <n v="320"/>
    <n v="320"/>
    <n v="320"/>
    <m/>
    <n v="0"/>
    <n v="0"/>
    <n v="0"/>
    <n v="15.75"/>
    <n v="0"/>
    <n v="0"/>
    <n v="0"/>
    <n v="0"/>
    <n v="0"/>
    <n v="15.75"/>
    <n v="2"/>
  </r>
  <r>
    <x v="4"/>
    <x v="120"/>
    <s v="1"/>
    <s v="01"/>
    <s v="15041RESIN159232022"/>
    <s v="22LB000F"/>
    <n v="321"/>
    <n v="321"/>
    <n v="321"/>
    <n v="321"/>
    <m/>
    <n v="0"/>
    <n v="0"/>
    <n v="0"/>
    <n v="49.5"/>
    <n v="0"/>
    <n v="0"/>
    <n v="0"/>
    <n v="0"/>
    <n v="0"/>
    <n v="49.5"/>
    <n v="2"/>
  </r>
  <r>
    <x v="4"/>
    <x v="120"/>
    <s v="1"/>
    <s v="01"/>
    <s v="15041RESIN159232022"/>
    <s v="22LB000F"/>
    <n v="322"/>
    <n v="322"/>
    <n v="322"/>
    <n v="322"/>
    <m/>
    <n v="0"/>
    <n v="0"/>
    <n v="0"/>
    <n v="463.96"/>
    <n v="0"/>
    <n v="0"/>
    <n v="0"/>
    <n v="0"/>
    <n v="0"/>
    <n v="463.96"/>
    <n v="2"/>
  </r>
  <r>
    <x v="4"/>
    <x v="120"/>
    <s v="1"/>
    <s v="01"/>
    <s v="15041RESIN159232022"/>
    <s v="22LB000F"/>
    <n v="323"/>
    <n v="323"/>
    <n v="323"/>
    <n v="323"/>
    <m/>
    <n v="0"/>
    <n v="0"/>
    <n v="0"/>
    <n v="135"/>
    <n v="0"/>
    <n v="0"/>
    <n v="0"/>
    <n v="0"/>
    <n v="0"/>
    <n v="135"/>
    <n v="2"/>
  </r>
  <r>
    <x v="4"/>
    <x v="120"/>
    <s v="1"/>
    <s v="01"/>
    <s v="15041RESIN159232022"/>
    <s v="22LB000F"/>
    <n v="324"/>
    <n v="324"/>
    <n v="324"/>
    <n v="324"/>
    <m/>
    <n v="0"/>
    <n v="0"/>
    <n v="0"/>
    <n v="593"/>
    <n v="0"/>
    <n v="0"/>
    <n v="0"/>
    <n v="0"/>
    <n v="0"/>
    <n v="593"/>
    <n v="2"/>
  </r>
  <r>
    <x v="4"/>
    <x v="120"/>
    <s v="1"/>
    <s v="01"/>
    <s v="15041RESIN159232022"/>
    <s v="22LB000F"/>
    <n v="325"/>
    <n v="325"/>
    <n v="325"/>
    <n v="325"/>
    <m/>
    <n v="0"/>
    <n v="0"/>
    <n v="0"/>
    <n v="16.2"/>
    <n v="0"/>
    <n v="0"/>
    <n v="0"/>
    <n v="0"/>
    <n v="0"/>
    <n v="16.2"/>
    <n v="2"/>
  </r>
  <r>
    <x v="4"/>
    <x v="120"/>
    <s v="1"/>
    <s v="01"/>
    <s v="15041RESIN159232022"/>
    <s v="22LB000F"/>
    <n v="326"/>
    <n v="326"/>
    <n v="326"/>
    <n v="326"/>
    <m/>
    <n v="0"/>
    <n v="0"/>
    <n v="0"/>
    <n v="48.4"/>
    <n v="0"/>
    <n v="0"/>
    <n v="0"/>
    <n v="0"/>
    <n v="0"/>
    <n v="48.4"/>
    <n v="2"/>
  </r>
  <r>
    <x v="4"/>
    <x v="120"/>
    <s v="1"/>
    <s v="01"/>
    <s v="15041RESIN159232022"/>
    <s v="22LB000F"/>
    <n v="327"/>
    <n v="327"/>
    <n v="327"/>
    <n v="327"/>
    <m/>
    <n v="0"/>
    <n v="0"/>
    <n v="0"/>
    <n v="39"/>
    <n v="0"/>
    <n v="0"/>
    <n v="0"/>
    <n v="0"/>
    <n v="0"/>
    <n v="39"/>
    <n v="2"/>
  </r>
  <r>
    <x v="4"/>
    <x v="121"/>
    <s v="1"/>
    <s v="01"/>
    <s v="15041RESIN159232022"/>
    <s v="22LB000F"/>
    <n v="328"/>
    <n v="328"/>
    <n v="328"/>
    <n v="328"/>
    <m/>
    <n v="0"/>
    <n v="0"/>
    <n v="0"/>
    <n v="620.25"/>
    <n v="0"/>
    <n v="0"/>
    <n v="0"/>
    <n v="0"/>
    <n v="0"/>
    <n v="620.25"/>
    <n v="2"/>
  </r>
  <r>
    <x v="4"/>
    <x v="121"/>
    <s v="1"/>
    <s v="01"/>
    <s v="15041RESIN159232022"/>
    <s v="22LB000F"/>
    <n v="329"/>
    <n v="329"/>
    <n v="329"/>
    <n v="329"/>
    <m/>
    <n v="0"/>
    <n v="0"/>
    <n v="0"/>
    <n v="485"/>
    <n v="0"/>
    <n v="0"/>
    <n v="0"/>
    <n v="0"/>
    <n v="0"/>
    <n v="485"/>
    <n v="2"/>
  </r>
  <r>
    <x v="4"/>
    <x v="121"/>
    <s v="1"/>
    <s v="01"/>
    <s v="15041RESIN159232022"/>
    <s v="22LB000F"/>
    <n v="330"/>
    <n v="330"/>
    <n v="330"/>
    <n v="330"/>
    <m/>
    <n v="0"/>
    <n v="0"/>
    <n v="0"/>
    <n v="561"/>
    <n v="0"/>
    <n v="0"/>
    <n v="0"/>
    <n v="0"/>
    <n v="0"/>
    <n v="561"/>
    <n v="2"/>
  </r>
  <r>
    <x v="4"/>
    <x v="121"/>
    <s v="1"/>
    <s v="01"/>
    <s v="15041RESIN159232022"/>
    <s v="22LB000F"/>
    <n v="331"/>
    <n v="331"/>
    <n v="331"/>
    <n v="331"/>
    <m/>
    <n v="0"/>
    <n v="0"/>
    <n v="0"/>
    <n v="225"/>
    <n v="0"/>
    <n v="0"/>
    <n v="0"/>
    <n v="0"/>
    <n v="0"/>
    <n v="225"/>
    <n v="2"/>
  </r>
  <r>
    <x v="4"/>
    <x v="121"/>
    <s v="1"/>
    <s v="01"/>
    <s v="15041RESIN159232022"/>
    <s v="22LB000F"/>
    <n v="332"/>
    <n v="332"/>
    <n v="332"/>
    <n v="332"/>
    <m/>
    <n v="0"/>
    <n v="0"/>
    <n v="0"/>
    <n v="11"/>
    <n v="0"/>
    <n v="0"/>
    <n v="0"/>
    <n v="0"/>
    <n v="0"/>
    <n v="11"/>
    <n v="2"/>
  </r>
  <r>
    <x v="4"/>
    <x v="121"/>
    <s v="1"/>
    <s v="01"/>
    <s v="15041RESIN159232022"/>
    <s v="22LB000F"/>
    <n v="333"/>
    <n v="333"/>
    <n v="333"/>
    <n v="333"/>
    <m/>
    <n v="0"/>
    <n v="0"/>
    <n v="0"/>
    <n v="41.25"/>
    <n v="0"/>
    <n v="0"/>
    <n v="0"/>
    <n v="0"/>
    <n v="0"/>
    <n v="41.25"/>
    <n v="2"/>
  </r>
  <r>
    <x v="4"/>
    <x v="121"/>
    <s v="1"/>
    <s v="01"/>
    <s v="15041RESIN159232022"/>
    <s v="22LB000F"/>
    <n v="334"/>
    <n v="334"/>
    <n v="334"/>
    <n v="334"/>
    <m/>
    <n v="0"/>
    <n v="0"/>
    <n v="0"/>
    <n v="168.3"/>
    <n v="0"/>
    <n v="0"/>
    <n v="0"/>
    <n v="0"/>
    <n v="0"/>
    <n v="168.3"/>
    <n v="2"/>
  </r>
  <r>
    <x v="4"/>
    <x v="121"/>
    <s v="1"/>
    <s v="01"/>
    <s v="15041RESIN159232022"/>
    <s v="22LB000F"/>
    <n v="335"/>
    <n v="335"/>
    <n v="335"/>
    <n v="335"/>
    <m/>
    <n v="0"/>
    <n v="0"/>
    <n v="0"/>
    <n v="61.5"/>
    <n v="0"/>
    <n v="0"/>
    <n v="0"/>
    <n v="0"/>
    <n v="0"/>
    <n v="61.5"/>
    <n v="2"/>
  </r>
  <r>
    <x v="4"/>
    <x v="121"/>
    <s v="1"/>
    <s v="01"/>
    <s v="15041RESIN159232022"/>
    <s v="22LB000F"/>
    <n v="336"/>
    <n v="336"/>
    <n v="336"/>
    <n v="336"/>
    <m/>
    <n v="0"/>
    <n v="0"/>
    <n v="0"/>
    <n v="41.8"/>
    <n v="0"/>
    <n v="0"/>
    <n v="0"/>
    <n v="0"/>
    <n v="0"/>
    <n v="41.8"/>
    <n v="2"/>
  </r>
  <r>
    <x v="4"/>
    <x v="121"/>
    <s v="1"/>
    <s v="01"/>
    <s v="15041RESIN159232022"/>
    <s v="22LB000F"/>
    <n v="337"/>
    <n v="337"/>
    <n v="337"/>
    <n v="337"/>
    <m/>
    <n v="0"/>
    <n v="0"/>
    <n v="0"/>
    <n v="128.5"/>
    <n v="0"/>
    <n v="0"/>
    <n v="0"/>
    <n v="0"/>
    <n v="0"/>
    <n v="128.5"/>
    <n v="2"/>
  </r>
  <r>
    <x v="4"/>
    <x v="121"/>
    <s v="1"/>
    <s v="01"/>
    <s v="15041RESIN159232022"/>
    <s v="22LB000F"/>
    <n v="338"/>
    <n v="338"/>
    <n v="338"/>
    <n v="338"/>
    <m/>
    <n v="0"/>
    <n v="0"/>
    <n v="0"/>
    <n v="216"/>
    <n v="0"/>
    <n v="0"/>
    <n v="0"/>
    <n v="0"/>
    <n v="0"/>
    <n v="216"/>
    <n v="2"/>
  </r>
  <r>
    <x v="4"/>
    <x v="121"/>
    <s v="1"/>
    <s v="01"/>
    <s v="15041RESIN159232022"/>
    <s v="22LB000F"/>
    <n v="339"/>
    <n v="339"/>
    <n v="339"/>
    <n v="339"/>
    <m/>
    <n v="0"/>
    <n v="0"/>
    <n v="0"/>
    <n v="38.5"/>
    <n v="0"/>
    <n v="0"/>
    <n v="0"/>
    <n v="0"/>
    <n v="0"/>
    <n v="38.5"/>
    <n v="2"/>
  </r>
  <r>
    <x v="4"/>
    <x v="121"/>
    <s v="1"/>
    <s v="01"/>
    <s v="15041RESIN159232022"/>
    <s v="22LB000F"/>
    <n v="340"/>
    <n v="340"/>
    <n v="340"/>
    <n v="340"/>
    <m/>
    <n v="0"/>
    <n v="0"/>
    <n v="0"/>
    <n v="25"/>
    <n v="0"/>
    <n v="0"/>
    <n v="0"/>
    <n v="0"/>
    <n v="0"/>
    <n v="25"/>
    <n v="2"/>
  </r>
  <r>
    <x v="4"/>
    <x v="121"/>
    <s v="1"/>
    <s v="01"/>
    <s v="15041RESIN159232022"/>
    <s v="22LB000F"/>
    <n v="341"/>
    <n v="341"/>
    <n v="341"/>
    <n v="341"/>
    <m/>
    <n v="0"/>
    <n v="0"/>
    <n v="0"/>
    <n v="79.2"/>
    <n v="0"/>
    <n v="0"/>
    <n v="0"/>
    <n v="0"/>
    <n v="0"/>
    <n v="79.2"/>
    <n v="2"/>
  </r>
  <r>
    <x v="4"/>
    <x v="121"/>
    <s v="1"/>
    <s v="01"/>
    <s v="15041RESIN159232022"/>
    <s v="22LB000F"/>
    <n v="342"/>
    <n v="342"/>
    <n v="342"/>
    <n v="342"/>
    <m/>
    <n v="0"/>
    <n v="0"/>
    <n v="0"/>
    <n v="82"/>
    <n v="0"/>
    <n v="0"/>
    <n v="0"/>
    <n v="0"/>
    <n v="0"/>
    <n v="82"/>
    <n v="2"/>
  </r>
  <r>
    <x v="4"/>
    <x v="121"/>
    <s v="1"/>
    <s v="01"/>
    <s v="15041RESIN159232022"/>
    <s v="22LB000F"/>
    <n v="343"/>
    <n v="343"/>
    <n v="343"/>
    <n v="343"/>
    <m/>
    <n v="0"/>
    <n v="0"/>
    <n v="0"/>
    <n v="600"/>
    <n v="0"/>
    <n v="0"/>
    <n v="0"/>
    <n v="0"/>
    <n v="0"/>
    <n v="600"/>
    <n v="2"/>
  </r>
  <r>
    <x v="4"/>
    <x v="121"/>
    <s v="1"/>
    <s v="01"/>
    <s v="15041RESIN159232022"/>
    <s v="22LB000F"/>
    <n v="344"/>
    <n v="344"/>
    <n v="344"/>
    <n v="344"/>
    <m/>
    <n v="0"/>
    <n v="0"/>
    <n v="0"/>
    <n v="515"/>
    <n v="0"/>
    <n v="0"/>
    <n v="0"/>
    <n v="0"/>
    <n v="0"/>
    <n v="515"/>
    <n v="2"/>
  </r>
  <r>
    <x v="4"/>
    <x v="121"/>
    <s v="1"/>
    <s v="01"/>
    <s v="15041RESIN159232022"/>
    <s v="22LB000F"/>
    <n v="345"/>
    <n v="345"/>
    <n v="345"/>
    <n v="345"/>
    <m/>
    <n v="0"/>
    <n v="0"/>
    <n v="0"/>
    <n v="225"/>
    <n v="0"/>
    <n v="0"/>
    <n v="0"/>
    <n v="0"/>
    <n v="0"/>
    <n v="225"/>
    <n v="2"/>
  </r>
  <r>
    <x v="4"/>
    <x v="121"/>
    <s v="1"/>
    <s v="01"/>
    <s v="15041RESIN159232022"/>
    <s v="22LB000F"/>
    <n v="346"/>
    <n v="346"/>
    <n v="346"/>
    <n v="346"/>
    <m/>
    <n v="0"/>
    <n v="0"/>
    <n v="0"/>
    <n v="81.25"/>
    <n v="0"/>
    <n v="0"/>
    <n v="0"/>
    <n v="0"/>
    <n v="0"/>
    <n v="81.25"/>
    <n v="2"/>
  </r>
  <r>
    <x v="4"/>
    <x v="121"/>
    <s v="1"/>
    <s v="01"/>
    <s v="15041RESIN159232022"/>
    <s v="22LB000F"/>
    <n v="347"/>
    <n v="347"/>
    <n v="347"/>
    <n v="347"/>
    <m/>
    <n v="0"/>
    <n v="0"/>
    <n v="0"/>
    <n v="13.5"/>
    <n v="0"/>
    <n v="0"/>
    <n v="0"/>
    <n v="0"/>
    <n v="0"/>
    <n v="13.5"/>
    <n v="2"/>
  </r>
  <r>
    <x v="4"/>
    <x v="121"/>
    <s v="1"/>
    <s v="01"/>
    <s v="15041RESIN159232022"/>
    <s v="22LB000F"/>
    <n v="348"/>
    <n v="348"/>
    <n v="348"/>
    <n v="348"/>
    <m/>
    <n v="0"/>
    <n v="0"/>
    <n v="0"/>
    <n v="471"/>
    <n v="0"/>
    <n v="0"/>
    <n v="0"/>
    <n v="0"/>
    <n v="0"/>
    <n v="471"/>
    <n v="2"/>
  </r>
  <r>
    <x v="4"/>
    <x v="121"/>
    <s v="1"/>
    <s v="01"/>
    <s v="15041RESIN159232022"/>
    <s v="22LB000F"/>
    <n v="349"/>
    <n v="349"/>
    <n v="349"/>
    <n v="349"/>
    <m/>
    <n v="0"/>
    <n v="0"/>
    <n v="0"/>
    <n v="50.1"/>
    <n v="0"/>
    <n v="0"/>
    <n v="0"/>
    <n v="0"/>
    <n v="0"/>
    <n v="50.1"/>
    <n v="2"/>
  </r>
  <r>
    <x v="4"/>
    <x v="121"/>
    <s v="1"/>
    <s v="01"/>
    <s v="15041RESIN159232022"/>
    <s v="22LB000F"/>
    <n v="350"/>
    <n v="350"/>
    <n v="350"/>
    <n v="350"/>
    <m/>
    <n v="0"/>
    <n v="0"/>
    <n v="0"/>
    <n v="494.92"/>
    <n v="0"/>
    <n v="0"/>
    <n v="0"/>
    <n v="0"/>
    <n v="0"/>
    <n v="494.92"/>
    <n v="2"/>
  </r>
  <r>
    <x v="5"/>
    <x v="122"/>
    <s v="1"/>
    <s v="01"/>
    <s v="15041RESIN159232022"/>
    <s v="22LB000F"/>
    <n v="351"/>
    <n v="351"/>
    <n v="351"/>
    <n v="351"/>
    <m/>
    <n v="0"/>
    <n v="0"/>
    <n v="0"/>
    <n v="605.70000000000005"/>
    <n v="0"/>
    <n v="0"/>
    <n v="0"/>
    <n v="0"/>
    <n v="0"/>
    <n v="605.70000000000005"/>
    <n v="2"/>
  </r>
  <r>
    <x v="5"/>
    <x v="122"/>
    <s v="1"/>
    <s v="01"/>
    <s v="15041RESIN159232022"/>
    <s v="22LB000F"/>
    <n v="352"/>
    <n v="352"/>
    <n v="352"/>
    <n v="352"/>
    <m/>
    <n v="0"/>
    <n v="0"/>
    <n v="0"/>
    <n v="499"/>
    <n v="0"/>
    <n v="0"/>
    <n v="0"/>
    <n v="0"/>
    <n v="0"/>
    <n v="499"/>
    <n v="2"/>
  </r>
  <r>
    <x v="5"/>
    <x v="122"/>
    <s v="1"/>
    <s v="01"/>
    <s v="15041RESIN159232022"/>
    <s v="22LB000F"/>
    <n v="353"/>
    <n v="353"/>
    <n v="353"/>
    <n v="353"/>
    <m/>
    <n v="0"/>
    <n v="0"/>
    <n v="0"/>
    <n v="582.24"/>
    <n v="0"/>
    <n v="0"/>
    <n v="0"/>
    <n v="0"/>
    <n v="0"/>
    <n v="582.24"/>
    <n v="2"/>
  </r>
  <r>
    <x v="5"/>
    <x v="122"/>
    <s v="1"/>
    <s v="01"/>
    <s v="15041RESIN159232022"/>
    <s v="22LB000F"/>
    <n v="354"/>
    <n v="354"/>
    <n v="354"/>
    <n v="354"/>
    <m/>
    <n v="0"/>
    <n v="0"/>
    <n v="0"/>
    <n v="662.5"/>
    <n v="0"/>
    <n v="0"/>
    <n v="0"/>
    <n v="0"/>
    <n v="0"/>
    <n v="662.5"/>
    <n v="2"/>
  </r>
  <r>
    <x v="5"/>
    <x v="122"/>
    <s v="1"/>
    <s v="01"/>
    <s v="15041RESIN159232022"/>
    <s v="22LB000F"/>
    <n v="355"/>
    <n v="355"/>
    <n v="355"/>
    <n v="355"/>
    <m/>
    <n v="0"/>
    <n v="0"/>
    <n v="0"/>
    <n v="50"/>
    <n v="0"/>
    <n v="0"/>
    <n v="0"/>
    <n v="0"/>
    <n v="0"/>
    <n v="50"/>
    <n v="2"/>
  </r>
  <r>
    <x v="5"/>
    <x v="122"/>
    <s v="1"/>
    <s v="01"/>
    <s v="15041RESIN159232022"/>
    <s v="22LB000F"/>
    <n v="356"/>
    <n v="356"/>
    <n v="356"/>
    <n v="356"/>
    <m/>
    <n v="0"/>
    <n v="0"/>
    <n v="0"/>
    <n v="986"/>
    <n v="0"/>
    <n v="0"/>
    <n v="0"/>
    <n v="0"/>
    <n v="0"/>
    <n v="986"/>
    <n v="2"/>
  </r>
  <r>
    <x v="5"/>
    <x v="122"/>
    <s v="1"/>
    <s v="01"/>
    <s v="15041RESIN159232022"/>
    <s v="22LB000F"/>
    <n v="357"/>
    <n v="357"/>
    <n v="357"/>
    <n v="357"/>
    <m/>
    <n v="0"/>
    <n v="0"/>
    <n v="0"/>
    <n v="156"/>
    <n v="0"/>
    <n v="0"/>
    <n v="0"/>
    <n v="0"/>
    <n v="0"/>
    <n v="156"/>
    <n v="2"/>
  </r>
  <r>
    <x v="5"/>
    <x v="122"/>
    <s v="1"/>
    <s v="01"/>
    <s v="15041RESIN159232022"/>
    <s v="22LB000F"/>
    <n v="358"/>
    <n v="358"/>
    <n v="358"/>
    <n v="358"/>
    <m/>
    <n v="0"/>
    <n v="0"/>
    <n v="0"/>
    <n v="24"/>
    <n v="0"/>
    <n v="0"/>
    <n v="0"/>
    <n v="0"/>
    <n v="0"/>
    <n v="24"/>
    <n v="2"/>
  </r>
  <r>
    <x v="5"/>
    <x v="122"/>
    <s v="1"/>
    <s v="01"/>
    <s v="15041RESIN159232022"/>
    <s v="22LB000F"/>
    <n v="359"/>
    <n v="359"/>
    <n v="359"/>
    <n v="359"/>
    <m/>
    <n v="0"/>
    <n v="0"/>
    <n v="0"/>
    <n v="429.5"/>
    <n v="0"/>
    <n v="0"/>
    <n v="0"/>
    <n v="0"/>
    <n v="0"/>
    <n v="429.5"/>
    <n v="2"/>
  </r>
  <r>
    <x v="5"/>
    <x v="122"/>
    <s v="1"/>
    <s v="01"/>
    <s v="15041RESIN159232022"/>
    <s v="22LB000F"/>
    <n v="360"/>
    <n v="360"/>
    <n v="360"/>
    <n v="360"/>
    <m/>
    <n v="0"/>
    <n v="0"/>
    <n v="0"/>
    <n v="112"/>
    <n v="0"/>
    <n v="0"/>
    <n v="0"/>
    <n v="0"/>
    <n v="0"/>
    <n v="112"/>
    <n v="2"/>
  </r>
  <r>
    <x v="5"/>
    <x v="122"/>
    <s v="1"/>
    <s v="01"/>
    <s v="15041RESIN159232022"/>
    <s v="22LB000F"/>
    <n v="361"/>
    <n v="361"/>
    <n v="361"/>
    <n v="361"/>
    <m/>
    <n v="0"/>
    <n v="0"/>
    <n v="0"/>
    <n v="15"/>
    <n v="0"/>
    <n v="0"/>
    <n v="0"/>
    <n v="0"/>
    <n v="0"/>
    <n v="15"/>
    <n v="2"/>
  </r>
  <r>
    <x v="5"/>
    <x v="122"/>
    <s v="1"/>
    <s v="01"/>
    <s v="15041RESIN159232022"/>
    <s v="22LB000F"/>
    <n v="362"/>
    <n v="362"/>
    <n v="362"/>
    <n v="362"/>
    <m/>
    <n v="0"/>
    <n v="0"/>
    <n v="0"/>
    <n v="412.25"/>
    <n v="0"/>
    <n v="0"/>
    <n v="0"/>
    <n v="0"/>
    <n v="0"/>
    <n v="412.25"/>
    <n v="2"/>
  </r>
  <r>
    <x v="5"/>
    <x v="122"/>
    <s v="1"/>
    <s v="01"/>
    <s v="15041RESIN159232022"/>
    <s v="22LB000F"/>
    <n v="363"/>
    <n v="363"/>
    <n v="363"/>
    <n v="363"/>
    <m/>
    <n v="0"/>
    <n v="0"/>
    <n v="0"/>
    <n v="156"/>
    <n v="0"/>
    <n v="0"/>
    <n v="0"/>
    <n v="0"/>
    <n v="0"/>
    <n v="156"/>
    <n v="2"/>
  </r>
  <r>
    <x v="5"/>
    <x v="122"/>
    <s v="1"/>
    <s v="01"/>
    <s v="15041RESIN159232022"/>
    <s v="22LB000F"/>
    <n v="364"/>
    <n v="364"/>
    <n v="364"/>
    <n v="364"/>
    <m/>
    <n v="0"/>
    <n v="0"/>
    <n v="0"/>
    <n v="76.2"/>
    <n v="0"/>
    <n v="0"/>
    <n v="0"/>
    <n v="0"/>
    <n v="0"/>
    <n v="76.2"/>
    <n v="2"/>
  </r>
  <r>
    <x v="5"/>
    <x v="122"/>
    <s v="1"/>
    <s v="01"/>
    <s v="15041RESIN159232022"/>
    <s v="22LB000F"/>
    <n v="365"/>
    <n v="365"/>
    <n v="365"/>
    <n v="365"/>
    <m/>
    <n v="0"/>
    <n v="0"/>
    <n v="0"/>
    <n v="25"/>
    <n v="0"/>
    <n v="0"/>
    <n v="0"/>
    <n v="0"/>
    <n v="0"/>
    <n v="25"/>
    <n v="2"/>
  </r>
  <r>
    <x v="5"/>
    <x v="122"/>
    <s v="1"/>
    <s v="01"/>
    <s v="15041RESIN159232022"/>
    <s v="22LB000F"/>
    <n v="366"/>
    <n v="366"/>
    <n v="366"/>
    <n v="366"/>
    <m/>
    <n v="0"/>
    <n v="0"/>
    <n v="0"/>
    <n v="97.5"/>
    <n v="0"/>
    <n v="0"/>
    <n v="0"/>
    <n v="0"/>
    <n v="0"/>
    <n v="97.5"/>
    <n v="2"/>
  </r>
  <r>
    <x v="5"/>
    <x v="122"/>
    <s v="1"/>
    <s v="01"/>
    <s v="15041RESIN159232022"/>
    <s v="22LB000F"/>
    <n v="367"/>
    <n v="367"/>
    <n v="367"/>
    <n v="367"/>
    <m/>
    <n v="0"/>
    <n v="0"/>
    <n v="0"/>
    <n v="367"/>
    <n v="0"/>
    <n v="0"/>
    <n v="0"/>
    <n v="0"/>
    <n v="0"/>
    <n v="367"/>
    <n v="2"/>
  </r>
  <r>
    <x v="5"/>
    <x v="122"/>
    <s v="1"/>
    <s v="01"/>
    <s v="15041RESIN159232022"/>
    <s v="22LB000F"/>
    <n v="368"/>
    <n v="368"/>
    <n v="368"/>
    <n v="368"/>
    <m/>
    <n v="0"/>
    <n v="0"/>
    <n v="0"/>
    <n v="533.25"/>
    <n v="0"/>
    <n v="0"/>
    <n v="0"/>
    <n v="0"/>
    <n v="0"/>
    <n v="533.25"/>
    <n v="2"/>
  </r>
  <r>
    <x v="5"/>
    <x v="122"/>
    <s v="1"/>
    <s v="01"/>
    <s v="15041RESIN159232022"/>
    <s v="22LB000F"/>
    <n v="369"/>
    <n v="369"/>
    <n v="369"/>
    <n v="369"/>
    <m/>
    <n v="0"/>
    <n v="0"/>
    <n v="0"/>
    <n v="147.5"/>
    <n v="0"/>
    <n v="0"/>
    <n v="0"/>
    <n v="0"/>
    <n v="0"/>
    <n v="147.5"/>
    <n v="2"/>
  </r>
  <r>
    <x v="5"/>
    <x v="122"/>
    <s v="1"/>
    <s v="01"/>
    <s v="15041RESIN159232022"/>
    <s v="22LB000F"/>
    <n v="370"/>
    <n v="370"/>
    <n v="370"/>
    <n v="370"/>
    <m/>
    <n v="0"/>
    <n v="0"/>
    <n v="0"/>
    <n v="522"/>
    <n v="0"/>
    <n v="0"/>
    <n v="0"/>
    <n v="0"/>
    <n v="0"/>
    <n v="522"/>
    <n v="2"/>
  </r>
  <r>
    <x v="5"/>
    <x v="122"/>
    <s v="1"/>
    <s v="01"/>
    <s v="15041RESIN159232022"/>
    <s v="22LB000F"/>
    <n v="371"/>
    <n v="371"/>
    <n v="371"/>
    <n v="371"/>
    <m/>
    <n v="0"/>
    <n v="0"/>
    <n v="0"/>
    <n v="50"/>
    <n v="0"/>
    <n v="0"/>
    <n v="0"/>
    <n v="0"/>
    <n v="0"/>
    <n v="50"/>
    <n v="2"/>
  </r>
  <r>
    <x v="5"/>
    <x v="122"/>
    <s v="1"/>
    <s v="01"/>
    <s v="15041RESIN159232022"/>
    <s v="22LB000F"/>
    <n v="372"/>
    <n v="372"/>
    <n v="372"/>
    <n v="372"/>
    <m/>
    <n v="0"/>
    <n v="0"/>
    <n v="0"/>
    <n v="27"/>
    <n v="0"/>
    <n v="0"/>
    <n v="0"/>
    <n v="0"/>
    <n v="0"/>
    <n v="27"/>
    <n v="2"/>
  </r>
  <r>
    <x v="5"/>
    <x v="122"/>
    <s v="1"/>
    <s v="01"/>
    <s v="15041RESIN159232022"/>
    <s v="22LB000F"/>
    <n v="373"/>
    <n v="373"/>
    <n v="373"/>
    <n v="373"/>
    <m/>
    <n v="0"/>
    <n v="0"/>
    <n v="0"/>
    <n v="56.2"/>
    <n v="0"/>
    <n v="0"/>
    <n v="0"/>
    <n v="0"/>
    <n v="0"/>
    <n v="56.2"/>
    <n v="2"/>
  </r>
  <r>
    <x v="5"/>
    <x v="122"/>
    <s v="1"/>
    <s v="01"/>
    <s v="15041RESIN159232022"/>
    <s v="22LB000F"/>
    <n v="374"/>
    <n v="374"/>
    <n v="374"/>
    <n v="374"/>
    <m/>
    <n v="0"/>
    <n v="0"/>
    <n v="0"/>
    <n v="601.15"/>
    <n v="0"/>
    <n v="0"/>
    <n v="0"/>
    <n v="0"/>
    <n v="0"/>
    <n v="601.15"/>
    <n v="2"/>
  </r>
  <r>
    <x v="5"/>
    <x v="122"/>
    <s v="1"/>
    <s v="01"/>
    <s v="15041RESIN159232022"/>
    <s v="22LB000F"/>
    <n v="375"/>
    <n v="375"/>
    <n v="375"/>
    <n v="375"/>
    <m/>
    <n v="0"/>
    <n v="0"/>
    <n v="0"/>
    <n v="113.75"/>
    <n v="0"/>
    <n v="0"/>
    <n v="0"/>
    <n v="0"/>
    <n v="0"/>
    <n v="113.75"/>
    <n v="2"/>
  </r>
  <r>
    <x v="5"/>
    <x v="123"/>
    <s v="1"/>
    <s v="01"/>
    <s v="15041RESIN159232022"/>
    <s v="22LB000F"/>
    <n v="376"/>
    <n v="376"/>
    <n v="376"/>
    <n v="376"/>
    <m/>
    <n v="0"/>
    <n v="0"/>
    <n v="0"/>
    <n v="13"/>
    <n v="0"/>
    <n v="0"/>
    <n v="0"/>
    <n v="0"/>
    <n v="0"/>
    <n v="13"/>
    <n v="2"/>
  </r>
  <r>
    <x v="5"/>
    <x v="123"/>
    <s v="1"/>
    <s v="01"/>
    <s v="15041RESIN159232022"/>
    <s v="22LB000F"/>
    <n v="377"/>
    <n v="377"/>
    <n v="377"/>
    <n v="377"/>
    <m/>
    <n v="0"/>
    <n v="0"/>
    <n v="0"/>
    <n v="979"/>
    <n v="0"/>
    <n v="0"/>
    <n v="0"/>
    <n v="0"/>
    <n v="0"/>
    <n v="979"/>
    <n v="2"/>
  </r>
  <r>
    <x v="5"/>
    <x v="123"/>
    <s v="1"/>
    <s v="01"/>
    <s v="15041RESIN159232022"/>
    <s v="22LB000F"/>
    <n v="378"/>
    <n v="378"/>
    <n v="378"/>
    <n v="378"/>
    <m/>
    <n v="0"/>
    <n v="0"/>
    <n v="0"/>
    <n v="77.5"/>
    <n v="0"/>
    <n v="0"/>
    <n v="0"/>
    <n v="0"/>
    <n v="0"/>
    <n v="77.5"/>
    <n v="2"/>
  </r>
  <r>
    <x v="5"/>
    <x v="123"/>
    <s v="1"/>
    <s v="01"/>
    <s v="15041RESIN159232022"/>
    <s v="22LB000F"/>
    <n v="379"/>
    <n v="379"/>
    <n v="379"/>
    <n v="379"/>
    <m/>
    <n v="0"/>
    <n v="0"/>
    <n v="0"/>
    <n v="194"/>
    <n v="0"/>
    <n v="0"/>
    <n v="0"/>
    <n v="0"/>
    <n v="0"/>
    <n v="194"/>
    <n v="2"/>
  </r>
  <r>
    <x v="5"/>
    <x v="123"/>
    <s v="1"/>
    <s v="01"/>
    <s v="15041RESIN159232022"/>
    <s v="22LB000F"/>
    <n v="380"/>
    <n v="380"/>
    <n v="380"/>
    <n v="380"/>
    <m/>
    <n v="0"/>
    <n v="0"/>
    <n v="0"/>
    <n v="463"/>
    <n v="0"/>
    <n v="0"/>
    <n v="0"/>
    <n v="0"/>
    <n v="0"/>
    <n v="463"/>
    <n v="2"/>
  </r>
  <r>
    <x v="5"/>
    <x v="123"/>
    <s v="1"/>
    <s v="01"/>
    <s v="15041RESIN159232022"/>
    <s v="22LB000F"/>
    <n v="381"/>
    <n v="381"/>
    <n v="381"/>
    <n v="381"/>
    <m/>
    <n v="0"/>
    <n v="0"/>
    <n v="0"/>
    <n v="34.700000000000003"/>
    <n v="0"/>
    <n v="0"/>
    <n v="0"/>
    <n v="0"/>
    <n v="0"/>
    <n v="34.700000000000003"/>
    <n v="2"/>
  </r>
  <r>
    <x v="5"/>
    <x v="123"/>
    <s v="1"/>
    <s v="01"/>
    <s v="15041RESIN159232022"/>
    <s v="22LB000F"/>
    <n v="382"/>
    <n v="382"/>
    <n v="382"/>
    <n v="382"/>
    <m/>
    <n v="0"/>
    <n v="0"/>
    <n v="0"/>
    <n v="77.2"/>
    <n v="0"/>
    <n v="0"/>
    <n v="0"/>
    <n v="0"/>
    <n v="0"/>
    <n v="77.2"/>
    <n v="2"/>
  </r>
  <r>
    <x v="5"/>
    <x v="123"/>
    <s v="1"/>
    <s v="01"/>
    <s v="15041RESIN159232022"/>
    <s v="22LB000F"/>
    <n v="383"/>
    <n v="383"/>
    <n v="383"/>
    <n v="383"/>
    <m/>
    <n v="0"/>
    <n v="0"/>
    <n v="0"/>
    <n v="49.15"/>
    <n v="0"/>
    <n v="0"/>
    <n v="0"/>
    <n v="0"/>
    <n v="0"/>
    <n v="49.15"/>
    <n v="2"/>
  </r>
  <r>
    <x v="5"/>
    <x v="123"/>
    <s v="1"/>
    <s v="01"/>
    <s v="15041RESIN159232022"/>
    <s v="22LB000F"/>
    <n v="384"/>
    <n v="384"/>
    <n v="384"/>
    <n v="384"/>
    <m/>
    <n v="0"/>
    <n v="0"/>
    <n v="0"/>
    <n v="25.96"/>
    <n v="0"/>
    <n v="0"/>
    <n v="0"/>
    <n v="0"/>
    <n v="0"/>
    <n v="25.96"/>
    <n v="2"/>
  </r>
  <r>
    <x v="5"/>
    <x v="123"/>
    <s v="1"/>
    <s v="01"/>
    <s v="15041RESIN159232022"/>
    <s v="22LB000F"/>
    <n v="385"/>
    <n v="385"/>
    <n v="385"/>
    <n v="385"/>
    <m/>
    <n v="0"/>
    <n v="0"/>
    <n v="0"/>
    <n v="7.42"/>
    <n v="0"/>
    <n v="0"/>
    <n v="0"/>
    <n v="0"/>
    <n v="0"/>
    <n v="7.42"/>
    <n v="2"/>
  </r>
  <r>
    <x v="5"/>
    <x v="123"/>
    <s v="1"/>
    <s v="01"/>
    <s v="15041RESIN159232022"/>
    <s v="22LB000F"/>
    <n v="386"/>
    <n v="386"/>
    <n v="386"/>
    <n v="386"/>
    <m/>
    <n v="0"/>
    <n v="0"/>
    <n v="0"/>
    <n v="507"/>
    <n v="0"/>
    <n v="0"/>
    <n v="0"/>
    <n v="0"/>
    <n v="0"/>
    <n v="507"/>
    <n v="2"/>
  </r>
  <r>
    <x v="5"/>
    <x v="123"/>
    <s v="1"/>
    <s v="01"/>
    <s v="15041RESIN159232022"/>
    <s v="22LB000F"/>
    <n v="387"/>
    <n v="387"/>
    <n v="387"/>
    <n v="387"/>
    <m/>
    <n v="0"/>
    <n v="0"/>
    <n v="0"/>
    <n v="124.8"/>
    <n v="0"/>
    <n v="0"/>
    <n v="0"/>
    <n v="0"/>
    <n v="0"/>
    <n v="124.8"/>
    <n v="2"/>
  </r>
  <r>
    <x v="5"/>
    <x v="123"/>
    <s v="1"/>
    <s v="01"/>
    <s v="15041RESIN159232022"/>
    <s v="22LB000F"/>
    <n v="388"/>
    <n v="388"/>
    <n v="388"/>
    <n v="388"/>
    <m/>
    <n v="0"/>
    <n v="0"/>
    <n v="0"/>
    <n v="590.5"/>
    <n v="0"/>
    <n v="0"/>
    <n v="0"/>
    <n v="0"/>
    <n v="0"/>
    <n v="590.5"/>
    <n v="2"/>
  </r>
  <r>
    <x v="5"/>
    <x v="123"/>
    <s v="1"/>
    <s v="01"/>
    <s v="15041RESIN159232022"/>
    <s v="22LB000F"/>
    <n v="389"/>
    <n v="389"/>
    <n v="389"/>
    <n v="389"/>
    <m/>
    <n v="0"/>
    <n v="0"/>
    <n v="0"/>
    <n v="65.45"/>
    <n v="0"/>
    <n v="0"/>
    <n v="0"/>
    <n v="0"/>
    <n v="0"/>
    <n v="65.45"/>
    <n v="2"/>
  </r>
  <r>
    <x v="5"/>
    <x v="124"/>
    <s v="1"/>
    <s v="01"/>
    <s v="15041RESIN159232022"/>
    <s v="22LB000F"/>
    <n v="390"/>
    <n v="390"/>
    <n v="390"/>
    <n v="390"/>
    <m/>
    <n v="0"/>
    <n v="0"/>
    <n v="0"/>
    <n v="515"/>
    <n v="0"/>
    <n v="0"/>
    <n v="0"/>
    <n v="0"/>
    <n v="0"/>
    <n v="515"/>
    <n v="2"/>
  </r>
  <r>
    <x v="5"/>
    <x v="124"/>
    <s v="1"/>
    <s v="01"/>
    <s v="15041RESIN159232022"/>
    <s v="22LB000F"/>
    <n v="391"/>
    <n v="391"/>
    <n v="391"/>
    <n v="391"/>
    <m/>
    <n v="0"/>
    <n v="0"/>
    <n v="0"/>
    <n v="0"/>
    <n v="0"/>
    <n v="0"/>
    <n v="0"/>
    <n v="0"/>
    <n v="0"/>
    <n v="0"/>
    <n v="2"/>
  </r>
  <r>
    <x v="5"/>
    <x v="124"/>
    <s v="1"/>
    <s v="01"/>
    <s v="15041RESIN159232022"/>
    <s v="22LB000F"/>
    <n v="392"/>
    <n v="392"/>
    <n v="392"/>
    <n v="392"/>
    <m/>
    <n v="0"/>
    <n v="0"/>
    <n v="0"/>
    <n v="582"/>
    <n v="0"/>
    <n v="0"/>
    <n v="0"/>
    <n v="0"/>
    <n v="0"/>
    <n v="582"/>
    <n v="2"/>
  </r>
  <r>
    <x v="5"/>
    <x v="124"/>
    <s v="1"/>
    <s v="01"/>
    <s v="15041RESIN159232022"/>
    <s v="22LB000F"/>
    <n v="393"/>
    <n v="393"/>
    <n v="393"/>
    <n v="393"/>
    <m/>
    <n v="0"/>
    <n v="0"/>
    <n v="0"/>
    <n v="536"/>
    <n v="0"/>
    <n v="0"/>
    <n v="0"/>
    <n v="0"/>
    <n v="0"/>
    <n v="536"/>
    <n v="2"/>
  </r>
  <r>
    <x v="5"/>
    <x v="124"/>
    <s v="1"/>
    <s v="01"/>
    <s v="15041RESIN159232022"/>
    <s v="22LB000F"/>
    <n v="394"/>
    <n v="394"/>
    <n v="394"/>
    <n v="394"/>
    <m/>
    <n v="0"/>
    <n v="0"/>
    <n v="0"/>
    <n v="440"/>
    <n v="0"/>
    <n v="0"/>
    <n v="0"/>
    <n v="0"/>
    <n v="0"/>
    <n v="440"/>
    <n v="2"/>
  </r>
  <r>
    <x v="5"/>
    <x v="124"/>
    <s v="1"/>
    <s v="01"/>
    <s v="15041RESIN159232022"/>
    <s v="22LB000F"/>
    <n v="395"/>
    <n v="395"/>
    <n v="395"/>
    <n v="395"/>
    <m/>
    <n v="0"/>
    <n v="0"/>
    <n v="0"/>
    <n v="204"/>
    <n v="0"/>
    <n v="0"/>
    <n v="0"/>
    <n v="0"/>
    <n v="0"/>
    <n v="204"/>
    <n v="2"/>
  </r>
  <r>
    <x v="5"/>
    <x v="124"/>
    <s v="1"/>
    <s v="01"/>
    <s v="15041RESIN159232022"/>
    <s v="22LB000F"/>
    <n v="396"/>
    <n v="396"/>
    <n v="396"/>
    <n v="396"/>
    <m/>
    <n v="0"/>
    <n v="0"/>
    <n v="0"/>
    <n v="655.9"/>
    <n v="0"/>
    <n v="0"/>
    <n v="0"/>
    <n v="0"/>
    <n v="0"/>
    <n v="655.9"/>
    <n v="2"/>
  </r>
  <r>
    <x v="5"/>
    <x v="124"/>
    <s v="1"/>
    <s v="01"/>
    <s v="15041RESIN159232022"/>
    <s v="22LB000F"/>
    <n v="397"/>
    <n v="397"/>
    <n v="397"/>
    <n v="397"/>
    <m/>
    <n v="0"/>
    <n v="0"/>
    <n v="0"/>
    <n v="43.3"/>
    <n v="0"/>
    <n v="0"/>
    <n v="0"/>
    <n v="0"/>
    <n v="0"/>
    <n v="43.3"/>
    <n v="2"/>
  </r>
  <r>
    <x v="5"/>
    <x v="124"/>
    <s v="1"/>
    <s v="01"/>
    <s v="15041RESIN159232022"/>
    <s v="22LB000F"/>
    <n v="398"/>
    <n v="398"/>
    <n v="398"/>
    <n v="398"/>
    <m/>
    <n v="0"/>
    <n v="0"/>
    <n v="0"/>
    <n v="506.1"/>
    <n v="0"/>
    <n v="0"/>
    <n v="0"/>
    <n v="0"/>
    <n v="0"/>
    <n v="506.1"/>
    <n v="2"/>
  </r>
  <r>
    <x v="5"/>
    <x v="124"/>
    <s v="1"/>
    <s v="01"/>
    <s v="15041RESIN159232022"/>
    <s v="22LB000F"/>
    <n v="399"/>
    <n v="399"/>
    <n v="399"/>
    <n v="399"/>
    <m/>
    <n v="0"/>
    <n v="0"/>
    <n v="0"/>
    <n v="175"/>
    <n v="0"/>
    <n v="0"/>
    <n v="0"/>
    <n v="0"/>
    <n v="0"/>
    <n v="175"/>
    <n v="2"/>
  </r>
  <r>
    <x v="5"/>
    <x v="124"/>
    <s v="1"/>
    <s v="01"/>
    <s v="15041RESIN159232022"/>
    <s v="22LB000F"/>
    <n v="400"/>
    <n v="400"/>
    <n v="400"/>
    <n v="400"/>
    <m/>
    <n v="0"/>
    <n v="0"/>
    <n v="0"/>
    <n v="1.8"/>
    <n v="0"/>
    <n v="0"/>
    <n v="0"/>
    <n v="0"/>
    <n v="0"/>
    <n v="1.8"/>
    <n v="2"/>
  </r>
  <r>
    <x v="5"/>
    <x v="124"/>
    <s v="1"/>
    <s v="01"/>
    <s v="15041RESIN159232022"/>
    <s v="22LB000F"/>
    <n v="401"/>
    <n v="401"/>
    <n v="401"/>
    <n v="401"/>
    <m/>
    <n v="0"/>
    <n v="0"/>
    <n v="0"/>
    <n v="940"/>
    <n v="0"/>
    <n v="0"/>
    <n v="0"/>
    <n v="0"/>
    <n v="0"/>
    <n v="940"/>
    <n v="2"/>
  </r>
  <r>
    <x v="5"/>
    <x v="124"/>
    <s v="1"/>
    <s v="01"/>
    <s v="15041RESIN159232022"/>
    <s v="22LB000F"/>
    <n v="402"/>
    <n v="402"/>
    <n v="402"/>
    <n v="402"/>
    <m/>
    <n v="0"/>
    <n v="0"/>
    <n v="0"/>
    <n v="237.5"/>
    <n v="0"/>
    <n v="0"/>
    <n v="0"/>
    <n v="0"/>
    <n v="0"/>
    <n v="237.5"/>
    <n v="2"/>
  </r>
  <r>
    <x v="5"/>
    <x v="124"/>
    <s v="1"/>
    <s v="01"/>
    <s v="15041RESIN159232022"/>
    <s v="22LB000F"/>
    <n v="403"/>
    <n v="403"/>
    <n v="403"/>
    <n v="403"/>
    <m/>
    <n v="0"/>
    <n v="0"/>
    <n v="0"/>
    <n v="61"/>
    <n v="0"/>
    <n v="0"/>
    <n v="0"/>
    <n v="0"/>
    <n v="0"/>
    <n v="61"/>
    <n v="2"/>
  </r>
  <r>
    <x v="5"/>
    <x v="124"/>
    <s v="1"/>
    <s v="01"/>
    <s v="15041RESIN159232022"/>
    <s v="22LB000F"/>
    <n v="404"/>
    <n v="404"/>
    <n v="404"/>
    <n v="404"/>
    <m/>
    <n v="0"/>
    <n v="0"/>
    <n v="0"/>
    <n v="65.400000000000006"/>
    <n v="0"/>
    <n v="0"/>
    <n v="0"/>
    <n v="0"/>
    <n v="0"/>
    <n v="65.400000000000006"/>
    <n v="2"/>
  </r>
  <r>
    <x v="5"/>
    <x v="124"/>
    <s v="1"/>
    <s v="01"/>
    <s v="15041RESIN159232022"/>
    <s v="22LB000F"/>
    <n v="405"/>
    <n v="405"/>
    <n v="405"/>
    <n v="405"/>
    <m/>
    <n v="0"/>
    <n v="0"/>
    <n v="0"/>
    <n v="37.5"/>
    <n v="0"/>
    <n v="0"/>
    <n v="0"/>
    <n v="0"/>
    <n v="0"/>
    <n v="37.5"/>
    <n v="2"/>
  </r>
  <r>
    <x v="5"/>
    <x v="124"/>
    <s v="1"/>
    <s v="01"/>
    <s v="15041RESIN159232022"/>
    <s v="22LB000F"/>
    <n v="406"/>
    <n v="406"/>
    <n v="406"/>
    <n v="406"/>
    <m/>
    <n v="0"/>
    <n v="0"/>
    <n v="0"/>
    <n v="60"/>
    <n v="0"/>
    <n v="0"/>
    <n v="0"/>
    <n v="0"/>
    <n v="0"/>
    <n v="60"/>
    <n v="2"/>
  </r>
  <r>
    <x v="5"/>
    <x v="124"/>
    <s v="1"/>
    <s v="01"/>
    <s v="15041RESIN159232022"/>
    <s v="22LB000F"/>
    <n v="407"/>
    <n v="407"/>
    <n v="407"/>
    <n v="407"/>
    <m/>
    <n v="0"/>
    <n v="0"/>
    <n v="0"/>
    <n v="138.9"/>
    <n v="0"/>
    <n v="0"/>
    <n v="0"/>
    <n v="0"/>
    <n v="0"/>
    <n v="138.9"/>
    <n v="2"/>
  </r>
  <r>
    <x v="5"/>
    <x v="124"/>
    <s v="1"/>
    <s v="01"/>
    <s v="15041RESIN159232022"/>
    <s v="22LB000F"/>
    <n v="408"/>
    <n v="408"/>
    <n v="408"/>
    <n v="408"/>
    <m/>
    <n v="0"/>
    <n v="0"/>
    <n v="0"/>
    <n v="381"/>
    <n v="0"/>
    <n v="0"/>
    <n v="0"/>
    <n v="0"/>
    <n v="0"/>
    <n v="381"/>
    <n v="2"/>
  </r>
  <r>
    <x v="5"/>
    <x v="124"/>
    <s v="1"/>
    <s v="01"/>
    <s v="15041RESIN159232022"/>
    <s v="22LB000F"/>
    <n v="409"/>
    <n v="409"/>
    <n v="409"/>
    <n v="409"/>
    <m/>
    <n v="0"/>
    <n v="0"/>
    <n v="0"/>
    <n v="48.75"/>
    <n v="0"/>
    <n v="0"/>
    <n v="0"/>
    <n v="0"/>
    <n v="0"/>
    <n v="48.75"/>
    <n v="2"/>
  </r>
  <r>
    <x v="5"/>
    <x v="124"/>
    <s v="1"/>
    <s v="01"/>
    <s v="15041RESIN159232022"/>
    <s v="22LB000F"/>
    <n v="410"/>
    <n v="410"/>
    <n v="410"/>
    <n v="410"/>
    <m/>
    <n v="0"/>
    <n v="0"/>
    <n v="0"/>
    <n v="25"/>
    <n v="0"/>
    <n v="0"/>
    <n v="0"/>
    <n v="0"/>
    <n v="0"/>
    <n v="25"/>
    <n v="2"/>
  </r>
  <r>
    <x v="5"/>
    <x v="125"/>
    <s v="1"/>
    <s v="01"/>
    <s v="15041RESIN159232022"/>
    <s v="22LB000F"/>
    <n v="411"/>
    <n v="411"/>
    <n v="411"/>
    <n v="411"/>
    <m/>
    <n v="0"/>
    <n v="0"/>
    <n v="0"/>
    <n v="545.15"/>
    <n v="0"/>
    <n v="0"/>
    <n v="0"/>
    <n v="0"/>
    <n v="0"/>
    <n v="545.15"/>
    <n v="2"/>
  </r>
  <r>
    <x v="5"/>
    <x v="125"/>
    <s v="1"/>
    <s v="01"/>
    <s v="15041RESIN159232022"/>
    <s v="22LB000F"/>
    <n v="412"/>
    <n v="412"/>
    <n v="412"/>
    <n v="412"/>
    <m/>
    <n v="0"/>
    <n v="0"/>
    <n v="0"/>
    <n v="449.9"/>
    <n v="0"/>
    <n v="0"/>
    <n v="0"/>
    <n v="0"/>
    <n v="0"/>
    <n v="449.9"/>
    <n v="2"/>
  </r>
  <r>
    <x v="5"/>
    <x v="125"/>
    <s v="1"/>
    <s v="01"/>
    <s v="15041RESIN159232022"/>
    <s v="22LB000F"/>
    <n v="413"/>
    <n v="413"/>
    <n v="413"/>
    <n v="413"/>
    <m/>
    <n v="0"/>
    <n v="0"/>
    <n v="0"/>
    <n v="130"/>
    <n v="0"/>
    <n v="0"/>
    <n v="0"/>
    <n v="0"/>
    <n v="0"/>
    <n v="130"/>
    <n v="2"/>
  </r>
  <r>
    <x v="5"/>
    <x v="125"/>
    <s v="1"/>
    <s v="01"/>
    <s v="15041RESIN159232022"/>
    <s v="22LB000F"/>
    <n v="414"/>
    <n v="414"/>
    <n v="414"/>
    <n v="414"/>
    <m/>
    <n v="0"/>
    <n v="0"/>
    <n v="0"/>
    <n v="505"/>
    <n v="0"/>
    <n v="0"/>
    <n v="0"/>
    <n v="0"/>
    <n v="0"/>
    <n v="505"/>
    <n v="2"/>
  </r>
  <r>
    <x v="5"/>
    <x v="125"/>
    <s v="1"/>
    <s v="01"/>
    <s v="15041RESIN159232022"/>
    <s v="22LB000F"/>
    <n v="415"/>
    <n v="415"/>
    <n v="415"/>
    <n v="415"/>
    <m/>
    <n v="0"/>
    <n v="0"/>
    <n v="0"/>
    <n v="503.5"/>
    <n v="0"/>
    <n v="0"/>
    <n v="0"/>
    <n v="0"/>
    <n v="0"/>
    <n v="503.5"/>
    <n v="2"/>
  </r>
  <r>
    <x v="5"/>
    <x v="125"/>
    <s v="1"/>
    <s v="01"/>
    <s v="15041RESIN159232022"/>
    <s v="22LB000F"/>
    <n v="416"/>
    <n v="416"/>
    <n v="416"/>
    <n v="416"/>
    <m/>
    <n v="0"/>
    <n v="0"/>
    <n v="0"/>
    <n v="495"/>
    <n v="0"/>
    <n v="0"/>
    <n v="0"/>
    <n v="0"/>
    <n v="0"/>
    <n v="495"/>
    <n v="2"/>
  </r>
  <r>
    <x v="5"/>
    <x v="125"/>
    <s v="1"/>
    <s v="01"/>
    <s v="15041RESIN159232022"/>
    <s v="22LB000F"/>
    <n v="417"/>
    <n v="417"/>
    <n v="417"/>
    <n v="417"/>
    <m/>
    <n v="0"/>
    <n v="0"/>
    <n v="0"/>
    <n v="36"/>
    <n v="0"/>
    <n v="0"/>
    <n v="0"/>
    <n v="0"/>
    <n v="0"/>
    <n v="36"/>
    <n v="2"/>
  </r>
  <r>
    <x v="5"/>
    <x v="125"/>
    <s v="1"/>
    <s v="01"/>
    <s v="15041RESIN159232022"/>
    <s v="22LB000F"/>
    <n v="418"/>
    <n v="418"/>
    <n v="418"/>
    <n v="418"/>
    <m/>
    <n v="0"/>
    <n v="0"/>
    <n v="0"/>
    <n v="786.15"/>
    <n v="0"/>
    <n v="0"/>
    <n v="0"/>
    <n v="0"/>
    <n v="0"/>
    <n v="786.15"/>
    <n v="2"/>
  </r>
  <r>
    <x v="5"/>
    <x v="125"/>
    <s v="1"/>
    <s v="01"/>
    <s v="15041RESIN159232022"/>
    <s v="22LB000F"/>
    <n v="419"/>
    <n v="419"/>
    <n v="419"/>
    <n v="419"/>
    <m/>
    <n v="0"/>
    <n v="0"/>
    <n v="0"/>
    <n v="0"/>
    <n v="0"/>
    <n v="0"/>
    <n v="0"/>
    <n v="0"/>
    <n v="0"/>
    <n v="0"/>
    <n v="2"/>
  </r>
  <r>
    <x v="5"/>
    <x v="125"/>
    <s v="1"/>
    <s v="01"/>
    <s v="15041RESIN159232022"/>
    <s v="22LB000F"/>
    <n v="420"/>
    <n v="420"/>
    <n v="420"/>
    <n v="420"/>
    <m/>
    <n v="0"/>
    <n v="0"/>
    <n v="0"/>
    <n v="150"/>
    <n v="0"/>
    <n v="0"/>
    <n v="0"/>
    <n v="0"/>
    <n v="0"/>
    <n v="150"/>
    <n v="2"/>
  </r>
  <r>
    <x v="5"/>
    <x v="125"/>
    <s v="1"/>
    <s v="01"/>
    <s v="15041RESIN159232022"/>
    <s v="22LB000F"/>
    <n v="421"/>
    <n v="421"/>
    <n v="421"/>
    <n v="421"/>
    <m/>
    <n v="0"/>
    <n v="0"/>
    <n v="0"/>
    <n v="293.39999999999998"/>
    <n v="0"/>
    <n v="0"/>
    <n v="0"/>
    <n v="0"/>
    <n v="0"/>
    <n v="293.39999999999998"/>
    <n v="2"/>
  </r>
  <r>
    <x v="5"/>
    <x v="125"/>
    <s v="1"/>
    <s v="01"/>
    <s v="15041RESIN159232022"/>
    <s v="22LB000F"/>
    <n v="422"/>
    <n v="422"/>
    <n v="422"/>
    <n v="422"/>
    <m/>
    <n v="0"/>
    <n v="0"/>
    <n v="0"/>
    <n v="385"/>
    <n v="0"/>
    <n v="0"/>
    <n v="0"/>
    <n v="0"/>
    <n v="0"/>
    <n v="385"/>
    <n v="2"/>
  </r>
  <r>
    <x v="5"/>
    <x v="125"/>
    <s v="1"/>
    <s v="01"/>
    <s v="15041RESIN159232022"/>
    <s v="22LB000F"/>
    <n v="423"/>
    <n v="423"/>
    <n v="423"/>
    <n v="423"/>
    <m/>
    <n v="0"/>
    <n v="0"/>
    <n v="0"/>
    <n v="100"/>
    <n v="0"/>
    <n v="0"/>
    <n v="0"/>
    <n v="0"/>
    <n v="0"/>
    <n v="100"/>
    <n v="2"/>
  </r>
  <r>
    <x v="5"/>
    <x v="125"/>
    <s v="1"/>
    <s v="01"/>
    <s v="15041RESIN159232022"/>
    <s v="22LB000F"/>
    <n v="424"/>
    <n v="424"/>
    <n v="424"/>
    <n v="424"/>
    <m/>
    <n v="0"/>
    <n v="0"/>
    <n v="0"/>
    <n v="9"/>
    <n v="0"/>
    <n v="0"/>
    <n v="0"/>
    <n v="0"/>
    <n v="0"/>
    <n v="9"/>
    <n v="2"/>
  </r>
  <r>
    <x v="5"/>
    <x v="125"/>
    <s v="1"/>
    <s v="01"/>
    <s v="15041RESIN159232022"/>
    <s v="22LB000F"/>
    <n v="425"/>
    <n v="425"/>
    <n v="425"/>
    <n v="425"/>
    <m/>
    <n v="0"/>
    <n v="0"/>
    <n v="0"/>
    <n v="45"/>
    <n v="0"/>
    <n v="0"/>
    <n v="0"/>
    <n v="0"/>
    <n v="0"/>
    <n v="45"/>
    <n v="2"/>
  </r>
  <r>
    <x v="5"/>
    <x v="125"/>
    <s v="1"/>
    <s v="01"/>
    <s v="15041RESIN159232022"/>
    <s v="22LB000F"/>
    <n v="426"/>
    <n v="426"/>
    <n v="426"/>
    <n v="426"/>
    <m/>
    <n v="0"/>
    <n v="0"/>
    <n v="0"/>
    <n v="8.9600000000000009"/>
    <n v="0"/>
    <n v="0"/>
    <n v="0"/>
    <n v="0"/>
    <n v="0"/>
    <n v="8.9600000000000009"/>
    <n v="2"/>
  </r>
  <r>
    <x v="5"/>
    <x v="125"/>
    <s v="1"/>
    <s v="01"/>
    <s v="15041RESIN159232022"/>
    <s v="22LB000F"/>
    <n v="427"/>
    <n v="427"/>
    <n v="427"/>
    <n v="427"/>
    <m/>
    <n v="0"/>
    <n v="0"/>
    <n v="0"/>
    <n v="499.36"/>
    <n v="0"/>
    <n v="0"/>
    <n v="0"/>
    <n v="0"/>
    <n v="0"/>
    <n v="499.36"/>
    <n v="2"/>
  </r>
  <r>
    <x v="5"/>
    <x v="125"/>
    <s v="1"/>
    <s v="01"/>
    <s v="15041RESIN159232022"/>
    <s v="22LB000F"/>
    <n v="428"/>
    <n v="428"/>
    <n v="428"/>
    <n v="428"/>
    <m/>
    <n v="0"/>
    <n v="0"/>
    <n v="0"/>
    <n v="187.5"/>
    <n v="0"/>
    <n v="0"/>
    <n v="0"/>
    <n v="0"/>
    <n v="0"/>
    <n v="187.5"/>
    <n v="2"/>
  </r>
  <r>
    <x v="5"/>
    <x v="125"/>
    <s v="1"/>
    <s v="01"/>
    <s v="15041RESIN159232022"/>
    <s v="22LB000F"/>
    <n v="429"/>
    <n v="429"/>
    <n v="429"/>
    <n v="429"/>
    <m/>
    <n v="0"/>
    <n v="0"/>
    <n v="0"/>
    <n v="18.25"/>
    <n v="0"/>
    <n v="0"/>
    <n v="0"/>
    <n v="0"/>
    <n v="0"/>
    <n v="18.25"/>
    <n v="2"/>
  </r>
  <r>
    <x v="5"/>
    <x v="126"/>
    <s v="1"/>
    <s v="01"/>
    <s v="15041RESIN159232022"/>
    <s v="22LB000F"/>
    <n v="430"/>
    <n v="430"/>
    <n v="430"/>
    <n v="430"/>
    <m/>
    <n v="0"/>
    <n v="0"/>
    <n v="0"/>
    <n v="433"/>
    <n v="0"/>
    <n v="0"/>
    <n v="0"/>
    <n v="0"/>
    <n v="0"/>
    <n v="433"/>
    <n v="2"/>
  </r>
  <r>
    <x v="5"/>
    <x v="126"/>
    <s v="1"/>
    <s v="01"/>
    <s v="15041RESIN159232022"/>
    <s v="22LB000F"/>
    <n v="431"/>
    <n v="431"/>
    <n v="431"/>
    <n v="431"/>
    <m/>
    <n v="0"/>
    <n v="0"/>
    <n v="0"/>
    <n v="320"/>
    <n v="0"/>
    <n v="0"/>
    <n v="0"/>
    <n v="0"/>
    <n v="0"/>
    <n v="320"/>
    <n v="2"/>
  </r>
  <r>
    <x v="5"/>
    <x v="126"/>
    <s v="1"/>
    <s v="01"/>
    <s v="15041RESIN159232022"/>
    <s v="22LB000F"/>
    <n v="432"/>
    <n v="432"/>
    <n v="432"/>
    <n v="432"/>
    <m/>
    <n v="0"/>
    <n v="0"/>
    <n v="0"/>
    <n v="173.25"/>
    <n v="0"/>
    <n v="0"/>
    <n v="0"/>
    <n v="0"/>
    <n v="0"/>
    <n v="173.25"/>
    <n v="2"/>
  </r>
  <r>
    <x v="5"/>
    <x v="126"/>
    <s v="1"/>
    <s v="01"/>
    <s v="15041RESIN159232022"/>
    <s v="22LB000F"/>
    <n v="433"/>
    <n v="433"/>
    <n v="433"/>
    <n v="433"/>
    <m/>
    <n v="0"/>
    <n v="0"/>
    <n v="0"/>
    <n v="520"/>
    <n v="0"/>
    <n v="0"/>
    <n v="0"/>
    <n v="0"/>
    <n v="0"/>
    <n v="520"/>
    <n v="2"/>
  </r>
  <r>
    <x v="5"/>
    <x v="126"/>
    <s v="1"/>
    <s v="01"/>
    <s v="15041RESIN159232022"/>
    <s v="22LB000F"/>
    <n v="434"/>
    <n v="434"/>
    <n v="434"/>
    <n v="434"/>
    <m/>
    <n v="0"/>
    <n v="0"/>
    <n v="0"/>
    <n v="535"/>
    <n v="0"/>
    <n v="0"/>
    <n v="0"/>
    <n v="0"/>
    <n v="0"/>
    <n v="535"/>
    <n v="2"/>
  </r>
  <r>
    <x v="5"/>
    <x v="126"/>
    <s v="1"/>
    <s v="01"/>
    <s v="15041RESIN159232022"/>
    <s v="22LB000F"/>
    <n v="435"/>
    <n v="435"/>
    <n v="435"/>
    <n v="435"/>
    <m/>
    <n v="0"/>
    <n v="0"/>
    <n v="0"/>
    <n v="400"/>
    <n v="0"/>
    <n v="0"/>
    <n v="0"/>
    <n v="0"/>
    <n v="0"/>
    <n v="400"/>
    <n v="2"/>
  </r>
  <r>
    <x v="5"/>
    <x v="126"/>
    <s v="1"/>
    <s v="01"/>
    <s v="15041RESIN159232022"/>
    <s v="22LB000F"/>
    <n v="436"/>
    <n v="436"/>
    <n v="436"/>
    <n v="436"/>
    <m/>
    <n v="0"/>
    <n v="0"/>
    <n v="0"/>
    <n v="614"/>
    <n v="0"/>
    <n v="0"/>
    <n v="0"/>
    <n v="0"/>
    <n v="0"/>
    <n v="614"/>
    <n v="2"/>
  </r>
  <r>
    <x v="5"/>
    <x v="126"/>
    <s v="1"/>
    <s v="01"/>
    <s v="15041RESIN159232022"/>
    <s v="22LB000F"/>
    <n v="437"/>
    <n v="437"/>
    <n v="437"/>
    <n v="437"/>
    <m/>
    <n v="0"/>
    <n v="0"/>
    <n v="0"/>
    <n v="69.75"/>
    <n v="0"/>
    <n v="0"/>
    <n v="0"/>
    <n v="0"/>
    <n v="0"/>
    <n v="69.75"/>
    <n v="2"/>
  </r>
  <r>
    <x v="5"/>
    <x v="126"/>
    <s v="1"/>
    <s v="01"/>
    <s v="15041RESIN159232022"/>
    <s v="22LB000F"/>
    <n v="438"/>
    <n v="438"/>
    <n v="438"/>
    <n v="438"/>
    <m/>
    <n v="0"/>
    <n v="0"/>
    <n v="0"/>
    <n v="163.75"/>
    <n v="0"/>
    <n v="0"/>
    <n v="0"/>
    <n v="0"/>
    <n v="0"/>
    <n v="163.75"/>
    <n v="2"/>
  </r>
  <r>
    <x v="5"/>
    <x v="126"/>
    <s v="1"/>
    <s v="01"/>
    <s v="15041RESIN159232022"/>
    <s v="22LB000F"/>
    <n v="439"/>
    <n v="439"/>
    <n v="439"/>
    <n v="439"/>
    <m/>
    <n v="0"/>
    <n v="0"/>
    <n v="0"/>
    <n v="16.5"/>
    <n v="0"/>
    <n v="0"/>
    <n v="0"/>
    <n v="0"/>
    <n v="0"/>
    <n v="16.5"/>
    <n v="2"/>
  </r>
  <r>
    <x v="5"/>
    <x v="126"/>
    <s v="1"/>
    <s v="01"/>
    <s v="15041RESIN159232022"/>
    <s v="22LB000F"/>
    <n v="440"/>
    <n v="440"/>
    <n v="440"/>
    <n v="440"/>
    <m/>
    <n v="0"/>
    <n v="0"/>
    <n v="0"/>
    <n v="39.700000000000003"/>
    <n v="0"/>
    <n v="0"/>
    <n v="0"/>
    <n v="0"/>
    <n v="0"/>
    <n v="39.700000000000003"/>
    <n v="2"/>
  </r>
  <r>
    <x v="5"/>
    <x v="126"/>
    <s v="1"/>
    <s v="01"/>
    <s v="15041RESIN159232022"/>
    <s v="22LB000F"/>
    <n v="441"/>
    <n v="441"/>
    <n v="441"/>
    <n v="441"/>
    <m/>
    <n v="0"/>
    <n v="0"/>
    <n v="0"/>
    <n v="114.7"/>
    <n v="0"/>
    <n v="0"/>
    <n v="0"/>
    <n v="0"/>
    <n v="0"/>
    <n v="114.7"/>
    <n v="2"/>
  </r>
  <r>
    <x v="5"/>
    <x v="126"/>
    <s v="1"/>
    <s v="01"/>
    <s v="15041RESIN159232022"/>
    <s v="22LB000F"/>
    <n v="442"/>
    <n v="442"/>
    <n v="442"/>
    <n v="442"/>
    <m/>
    <n v="0"/>
    <n v="0"/>
    <n v="0"/>
    <n v="3"/>
    <n v="0"/>
    <n v="0"/>
    <n v="0"/>
    <n v="0"/>
    <n v="0"/>
    <n v="3"/>
    <n v="2"/>
  </r>
  <r>
    <x v="5"/>
    <x v="126"/>
    <s v="1"/>
    <s v="01"/>
    <s v="15041RESIN159232022"/>
    <s v="22LB000F"/>
    <n v="443"/>
    <n v="443"/>
    <n v="443"/>
    <n v="443"/>
    <m/>
    <n v="0"/>
    <n v="0"/>
    <n v="0"/>
    <n v="68"/>
    <n v="0"/>
    <n v="0"/>
    <n v="0"/>
    <n v="0"/>
    <n v="0"/>
    <n v="68"/>
    <n v="2"/>
  </r>
  <r>
    <x v="5"/>
    <x v="126"/>
    <s v="1"/>
    <s v="01"/>
    <s v="15041RESIN159232022"/>
    <s v="22LB000F"/>
    <n v="444"/>
    <n v="444"/>
    <n v="444"/>
    <n v="444"/>
    <m/>
    <n v="0"/>
    <n v="0"/>
    <n v="0"/>
    <n v="508"/>
    <n v="0"/>
    <n v="0"/>
    <n v="0"/>
    <n v="0"/>
    <n v="0"/>
    <n v="508"/>
    <n v="2"/>
  </r>
  <r>
    <x v="5"/>
    <x v="126"/>
    <s v="1"/>
    <s v="01"/>
    <s v="15041RESIN159232022"/>
    <s v="22LB000F"/>
    <n v="445"/>
    <n v="445"/>
    <n v="445"/>
    <n v="445"/>
    <m/>
    <n v="0"/>
    <n v="0"/>
    <n v="0"/>
    <n v="45.5"/>
    <n v="0"/>
    <n v="0"/>
    <n v="0"/>
    <n v="0"/>
    <n v="0"/>
    <n v="45.5"/>
    <n v="2"/>
  </r>
  <r>
    <x v="5"/>
    <x v="126"/>
    <s v="1"/>
    <s v="01"/>
    <s v="15041RESIN159232022"/>
    <s v="22LB000F"/>
    <n v="446"/>
    <n v="446"/>
    <n v="446"/>
    <n v="446"/>
    <m/>
    <n v="0"/>
    <n v="0"/>
    <n v="0"/>
    <n v="213.3"/>
    <n v="0"/>
    <n v="0"/>
    <n v="0"/>
    <n v="0"/>
    <n v="0"/>
    <n v="213.3"/>
    <n v="2"/>
  </r>
  <r>
    <x v="5"/>
    <x v="126"/>
    <s v="1"/>
    <s v="01"/>
    <s v="15041RESIN159232022"/>
    <s v="22LB000F"/>
    <n v="447"/>
    <n v="447"/>
    <n v="447"/>
    <n v="447"/>
    <m/>
    <n v="0"/>
    <n v="0"/>
    <n v="0"/>
    <n v="77.89"/>
    <n v="0"/>
    <n v="0"/>
    <n v="0"/>
    <n v="0"/>
    <n v="0"/>
    <n v="77.89"/>
    <n v="2"/>
  </r>
  <r>
    <x v="5"/>
    <x v="127"/>
    <s v="1"/>
    <s v="01"/>
    <s v="15041RESIN159232022"/>
    <s v="22LB000F"/>
    <n v="448"/>
    <n v="448"/>
    <n v="448"/>
    <n v="448"/>
    <m/>
    <n v="0"/>
    <n v="0"/>
    <n v="0"/>
    <n v="379.8"/>
    <n v="0"/>
    <n v="0"/>
    <n v="0"/>
    <n v="0"/>
    <n v="0"/>
    <n v="379.8"/>
    <n v="2"/>
  </r>
  <r>
    <x v="5"/>
    <x v="127"/>
    <s v="1"/>
    <s v="01"/>
    <s v="15041RESIN159232022"/>
    <s v="22LB000F"/>
    <n v="449"/>
    <n v="449"/>
    <n v="449"/>
    <n v="449"/>
    <m/>
    <n v="0"/>
    <n v="0"/>
    <n v="0"/>
    <n v="940"/>
    <n v="0"/>
    <n v="0"/>
    <n v="0"/>
    <n v="0"/>
    <n v="0"/>
    <n v="940"/>
    <n v="2"/>
  </r>
  <r>
    <x v="5"/>
    <x v="127"/>
    <s v="1"/>
    <s v="01"/>
    <s v="15041RESIN159232022"/>
    <s v="22LB000F"/>
    <n v="450"/>
    <n v="450"/>
    <n v="450"/>
    <n v="450"/>
    <m/>
    <n v="0"/>
    <n v="0"/>
    <n v="0"/>
    <n v="324"/>
    <n v="0"/>
    <n v="0"/>
    <n v="0"/>
    <n v="0"/>
    <n v="0"/>
    <n v="324"/>
    <n v="2"/>
  </r>
  <r>
    <x v="5"/>
    <x v="127"/>
    <s v="1"/>
    <s v="01"/>
    <s v="15041RESIN159232022"/>
    <s v="22LB000F"/>
    <n v="451"/>
    <n v="451"/>
    <n v="451"/>
    <n v="451"/>
    <m/>
    <n v="0"/>
    <n v="0"/>
    <n v="0"/>
    <n v="271.39999999999998"/>
    <n v="0"/>
    <n v="0"/>
    <n v="0"/>
    <n v="0"/>
    <n v="0"/>
    <n v="271.39999999999998"/>
    <n v="2"/>
  </r>
  <r>
    <x v="5"/>
    <x v="127"/>
    <s v="1"/>
    <s v="01"/>
    <s v="15041RESIN159232022"/>
    <s v="22LB000F"/>
    <n v="452"/>
    <n v="452"/>
    <n v="452"/>
    <n v="452"/>
    <m/>
    <n v="0"/>
    <n v="0"/>
    <n v="0"/>
    <n v="517"/>
    <n v="0"/>
    <n v="0"/>
    <n v="0"/>
    <n v="0"/>
    <n v="0"/>
    <n v="517"/>
    <n v="2"/>
  </r>
  <r>
    <x v="5"/>
    <x v="127"/>
    <s v="1"/>
    <s v="01"/>
    <s v="15041RESIN159232022"/>
    <s v="22LB000F"/>
    <n v="453"/>
    <n v="453"/>
    <n v="453"/>
    <n v="453"/>
    <m/>
    <n v="0"/>
    <n v="0"/>
    <n v="0"/>
    <n v="13.2"/>
    <n v="0"/>
    <n v="0"/>
    <n v="0"/>
    <n v="0"/>
    <n v="0"/>
    <n v="13.2"/>
    <n v="2"/>
  </r>
  <r>
    <x v="5"/>
    <x v="127"/>
    <s v="1"/>
    <s v="01"/>
    <s v="15041RESIN159232022"/>
    <s v="22LB000F"/>
    <n v="454"/>
    <n v="454"/>
    <n v="454"/>
    <n v="454"/>
    <m/>
    <n v="0"/>
    <n v="0"/>
    <n v="0"/>
    <n v="13.75"/>
    <n v="0"/>
    <n v="0"/>
    <n v="0"/>
    <n v="0"/>
    <n v="0"/>
    <n v="13.75"/>
    <n v="2"/>
  </r>
  <r>
    <x v="5"/>
    <x v="127"/>
    <s v="1"/>
    <s v="01"/>
    <s v="15041RESIN159232022"/>
    <s v="22LB000F"/>
    <n v="455"/>
    <n v="455"/>
    <n v="455"/>
    <n v="455"/>
    <m/>
    <n v="0"/>
    <n v="0"/>
    <n v="0"/>
    <n v="242.5"/>
    <n v="0"/>
    <n v="0"/>
    <n v="0"/>
    <n v="0"/>
    <n v="0"/>
    <n v="242.5"/>
    <n v="2"/>
  </r>
  <r>
    <x v="5"/>
    <x v="127"/>
    <s v="1"/>
    <s v="01"/>
    <s v="15041RESIN159232022"/>
    <s v="22LB000F"/>
    <n v="456"/>
    <n v="456"/>
    <n v="456"/>
    <n v="456"/>
    <m/>
    <n v="0"/>
    <n v="0"/>
    <n v="0"/>
    <n v="515"/>
    <n v="0"/>
    <n v="0"/>
    <n v="0"/>
    <n v="0"/>
    <n v="0"/>
    <n v="515"/>
    <n v="2"/>
  </r>
  <r>
    <x v="5"/>
    <x v="127"/>
    <s v="1"/>
    <s v="01"/>
    <s v="15041RESIN159232022"/>
    <s v="22LB000F"/>
    <n v="457"/>
    <n v="457"/>
    <n v="457"/>
    <n v="457"/>
    <m/>
    <n v="0"/>
    <n v="0"/>
    <n v="0"/>
    <n v="769"/>
    <n v="0"/>
    <n v="0"/>
    <n v="0"/>
    <n v="0"/>
    <n v="0"/>
    <n v="769"/>
    <n v="2"/>
  </r>
  <r>
    <x v="5"/>
    <x v="127"/>
    <s v="1"/>
    <s v="01"/>
    <s v="15041RESIN159232022"/>
    <s v="22LB000F"/>
    <n v="458"/>
    <n v="458"/>
    <n v="458"/>
    <n v="458"/>
    <m/>
    <n v="0"/>
    <n v="0"/>
    <n v="0"/>
    <n v="136.30000000000001"/>
    <n v="0"/>
    <n v="0"/>
    <n v="0"/>
    <n v="0"/>
    <n v="0"/>
    <n v="136.30000000000001"/>
    <n v="2"/>
  </r>
  <r>
    <x v="5"/>
    <x v="127"/>
    <s v="1"/>
    <s v="01"/>
    <s v="15041RESIN159232022"/>
    <s v="22LB000F"/>
    <n v="459"/>
    <n v="459"/>
    <n v="459"/>
    <n v="459"/>
    <m/>
    <n v="0"/>
    <n v="0"/>
    <n v="0"/>
    <n v="2440"/>
    <n v="0"/>
    <n v="0"/>
    <n v="0"/>
    <n v="0"/>
    <n v="0"/>
    <n v="2440"/>
    <n v="2"/>
  </r>
  <r>
    <x v="5"/>
    <x v="127"/>
    <s v="1"/>
    <s v="01"/>
    <s v="15041RESIN159232022"/>
    <s v="22LB000F"/>
    <n v="460"/>
    <n v="460"/>
    <n v="460"/>
    <n v="460"/>
    <m/>
    <n v="0"/>
    <n v="0"/>
    <n v="0"/>
    <n v="502"/>
    <n v="0"/>
    <n v="0"/>
    <n v="0"/>
    <n v="0"/>
    <n v="0"/>
    <n v="502"/>
    <n v="2"/>
  </r>
  <r>
    <x v="5"/>
    <x v="127"/>
    <s v="1"/>
    <s v="01"/>
    <s v="15041RESIN159232022"/>
    <s v="22LB000F"/>
    <n v="461"/>
    <n v="461"/>
    <n v="461"/>
    <n v="461"/>
    <m/>
    <n v="0"/>
    <n v="0"/>
    <n v="0"/>
    <n v="22"/>
    <n v="0"/>
    <n v="0"/>
    <n v="0"/>
    <n v="0"/>
    <n v="0"/>
    <n v="22"/>
    <n v="2"/>
  </r>
  <r>
    <x v="5"/>
    <x v="127"/>
    <s v="1"/>
    <s v="01"/>
    <s v="15041RESIN159232022"/>
    <s v="22LB000F"/>
    <n v="462"/>
    <n v="462"/>
    <n v="462"/>
    <n v="462"/>
    <m/>
    <n v="0"/>
    <n v="0"/>
    <n v="0"/>
    <n v="60"/>
    <n v="0"/>
    <n v="0"/>
    <n v="0"/>
    <n v="0"/>
    <n v="0"/>
    <n v="60"/>
    <n v="2"/>
  </r>
  <r>
    <x v="5"/>
    <x v="127"/>
    <s v="1"/>
    <s v="01"/>
    <s v="15041RESIN159232022"/>
    <s v="22LB000F"/>
    <n v="463"/>
    <n v="463"/>
    <n v="463"/>
    <n v="463"/>
    <m/>
    <n v="0"/>
    <n v="0"/>
    <n v="0"/>
    <n v="715"/>
    <n v="0"/>
    <n v="0"/>
    <n v="0"/>
    <n v="0"/>
    <n v="0"/>
    <n v="715"/>
    <n v="2"/>
  </r>
  <r>
    <x v="5"/>
    <x v="127"/>
    <s v="1"/>
    <s v="01"/>
    <s v="15041RESIN159232022"/>
    <s v="22LB000F"/>
    <n v="464"/>
    <n v="464"/>
    <n v="464"/>
    <n v="464"/>
    <m/>
    <n v="0"/>
    <n v="0"/>
    <n v="0"/>
    <n v="111.5"/>
    <n v="0"/>
    <n v="0"/>
    <n v="0"/>
    <n v="0"/>
    <n v="0"/>
    <n v="111.5"/>
    <n v="2"/>
  </r>
  <r>
    <x v="5"/>
    <x v="127"/>
    <s v="1"/>
    <s v="01"/>
    <s v="15041RESIN159232022"/>
    <s v="22LB000F"/>
    <n v="465"/>
    <n v="465"/>
    <n v="465"/>
    <n v="465"/>
    <m/>
    <n v="0"/>
    <n v="0"/>
    <n v="0"/>
    <n v="497.5"/>
    <n v="0"/>
    <n v="0"/>
    <n v="0"/>
    <n v="0"/>
    <n v="0"/>
    <n v="497.5"/>
    <n v="2"/>
  </r>
  <r>
    <x v="5"/>
    <x v="128"/>
    <s v="1"/>
    <s v="01"/>
    <s v="15041RESIN159232022"/>
    <s v="22LB000F"/>
    <n v="466"/>
    <n v="466"/>
    <n v="466"/>
    <n v="466"/>
    <m/>
    <n v="0"/>
    <n v="0"/>
    <n v="0"/>
    <n v="121.25"/>
    <n v="0"/>
    <n v="0"/>
    <n v="0"/>
    <n v="0"/>
    <n v="0"/>
    <n v="121.25"/>
    <n v="2"/>
  </r>
  <r>
    <x v="5"/>
    <x v="128"/>
    <s v="1"/>
    <s v="01"/>
    <s v="15041RESIN159232022"/>
    <s v="22LB000F"/>
    <n v="467"/>
    <n v="467"/>
    <n v="467"/>
    <n v="467"/>
    <m/>
    <n v="0"/>
    <n v="0"/>
    <n v="0"/>
    <n v="0"/>
    <n v="0"/>
    <n v="0"/>
    <n v="0"/>
    <n v="0"/>
    <n v="0"/>
    <n v="0"/>
    <n v="2"/>
  </r>
  <r>
    <x v="5"/>
    <x v="128"/>
    <s v="1"/>
    <s v="01"/>
    <s v="15041RESIN159232022"/>
    <s v="22LB000F"/>
    <n v="468"/>
    <n v="468"/>
    <n v="468"/>
    <n v="468"/>
    <m/>
    <n v="0"/>
    <n v="0"/>
    <n v="0"/>
    <n v="505"/>
    <n v="0"/>
    <n v="0"/>
    <n v="0"/>
    <n v="0"/>
    <n v="0"/>
    <n v="505"/>
    <n v="2"/>
  </r>
  <r>
    <x v="5"/>
    <x v="128"/>
    <s v="1"/>
    <s v="01"/>
    <s v="15041RESIN159232022"/>
    <s v="22LB000F"/>
    <n v="469"/>
    <n v="469"/>
    <n v="469"/>
    <n v="469"/>
    <m/>
    <n v="0"/>
    <n v="0"/>
    <n v="0"/>
    <n v="524"/>
    <n v="0"/>
    <n v="0"/>
    <n v="0"/>
    <n v="0"/>
    <n v="0"/>
    <n v="524"/>
    <n v="2"/>
  </r>
  <r>
    <x v="5"/>
    <x v="128"/>
    <s v="1"/>
    <s v="01"/>
    <s v="15041RESIN159232022"/>
    <s v="22LB000F"/>
    <n v="470"/>
    <n v="470"/>
    <n v="470"/>
    <n v="470"/>
    <m/>
    <n v="0"/>
    <n v="0"/>
    <n v="0"/>
    <n v="99"/>
    <n v="0"/>
    <n v="0"/>
    <n v="0"/>
    <n v="0"/>
    <n v="0"/>
    <n v="99"/>
    <n v="2"/>
  </r>
  <r>
    <x v="5"/>
    <x v="128"/>
    <s v="1"/>
    <s v="01"/>
    <s v="15041RESIN159232022"/>
    <s v="22LB000F"/>
    <n v="471"/>
    <n v="471"/>
    <n v="471"/>
    <n v="471"/>
    <m/>
    <n v="0"/>
    <n v="0"/>
    <n v="0"/>
    <n v="5.5"/>
    <n v="0"/>
    <n v="0"/>
    <n v="0"/>
    <n v="0"/>
    <n v="0"/>
    <n v="5.5"/>
    <n v="2"/>
  </r>
  <r>
    <x v="5"/>
    <x v="128"/>
    <s v="1"/>
    <s v="01"/>
    <s v="15041RESIN159232022"/>
    <s v="22LB000F"/>
    <n v="472"/>
    <n v="472"/>
    <n v="472"/>
    <n v="472"/>
    <m/>
    <n v="0"/>
    <n v="0"/>
    <n v="0"/>
    <n v="521.25"/>
    <n v="0"/>
    <n v="0"/>
    <n v="0"/>
    <n v="0"/>
    <n v="0"/>
    <n v="521.25"/>
    <n v="2"/>
  </r>
  <r>
    <x v="5"/>
    <x v="128"/>
    <s v="1"/>
    <s v="01"/>
    <s v="15041RESIN159232022"/>
    <s v="22LB000F"/>
    <n v="473"/>
    <n v="473"/>
    <n v="473"/>
    <n v="473"/>
    <m/>
    <n v="0"/>
    <n v="0"/>
    <n v="0"/>
    <n v="262.5"/>
    <n v="0"/>
    <n v="0"/>
    <n v="0"/>
    <n v="0"/>
    <n v="0"/>
    <n v="262.5"/>
    <n v="2"/>
  </r>
  <r>
    <x v="5"/>
    <x v="128"/>
    <s v="1"/>
    <s v="01"/>
    <s v="15041RESIN159232022"/>
    <s v="22LB000F"/>
    <n v="474"/>
    <n v="474"/>
    <n v="474"/>
    <n v="474"/>
    <m/>
    <n v="0"/>
    <n v="0"/>
    <n v="0"/>
    <n v="196.8"/>
    <n v="0"/>
    <n v="0"/>
    <n v="0"/>
    <n v="0"/>
    <n v="0"/>
    <n v="196.8"/>
    <n v="2"/>
  </r>
  <r>
    <x v="5"/>
    <x v="128"/>
    <s v="1"/>
    <s v="01"/>
    <s v="15041RESIN159232022"/>
    <s v="22LB000F"/>
    <n v="475"/>
    <n v="475"/>
    <n v="475"/>
    <n v="475"/>
    <m/>
    <n v="0"/>
    <n v="0"/>
    <n v="0"/>
    <n v="0"/>
    <n v="0"/>
    <n v="0"/>
    <n v="0"/>
    <n v="0"/>
    <n v="0"/>
    <n v="0"/>
    <n v="2"/>
  </r>
  <r>
    <x v="5"/>
    <x v="128"/>
    <s v="1"/>
    <s v="01"/>
    <s v="15041RESIN159232022"/>
    <s v="22LB000F"/>
    <n v="476"/>
    <n v="476"/>
    <n v="476"/>
    <n v="476"/>
    <m/>
    <n v="0"/>
    <n v="0"/>
    <n v="0"/>
    <n v="180"/>
    <n v="0"/>
    <n v="0"/>
    <n v="0"/>
    <n v="0"/>
    <n v="0"/>
    <n v="180"/>
    <n v="2"/>
  </r>
  <r>
    <x v="5"/>
    <x v="128"/>
    <s v="1"/>
    <s v="01"/>
    <s v="15041RESIN159232022"/>
    <s v="22LB000F"/>
    <n v="477"/>
    <n v="477"/>
    <n v="477"/>
    <n v="477"/>
    <m/>
    <n v="0"/>
    <n v="0"/>
    <n v="0"/>
    <n v="47"/>
    <n v="0"/>
    <n v="0"/>
    <n v="0"/>
    <n v="0"/>
    <n v="0"/>
    <n v="47"/>
    <n v="2"/>
  </r>
  <r>
    <x v="5"/>
    <x v="128"/>
    <s v="1"/>
    <s v="01"/>
    <s v="15041RESIN159232022"/>
    <s v="22LB000F"/>
    <n v="478"/>
    <n v="478"/>
    <n v="478"/>
    <n v="478"/>
    <m/>
    <n v="0"/>
    <n v="0"/>
    <n v="0"/>
    <n v="489.25"/>
    <n v="0"/>
    <n v="0"/>
    <n v="0"/>
    <n v="0"/>
    <n v="0"/>
    <n v="489.25"/>
    <n v="2"/>
  </r>
  <r>
    <x v="5"/>
    <x v="129"/>
    <s v="1"/>
    <s v="01"/>
    <s v="15041RESIN159232022"/>
    <s v="22LB000F"/>
    <n v="479"/>
    <n v="479"/>
    <n v="479"/>
    <n v="479"/>
    <m/>
    <n v="0"/>
    <n v="0"/>
    <n v="0"/>
    <n v="539"/>
    <n v="0"/>
    <n v="0"/>
    <n v="0"/>
    <n v="0"/>
    <n v="0"/>
    <n v="539"/>
    <n v="2"/>
  </r>
  <r>
    <x v="5"/>
    <x v="129"/>
    <s v="1"/>
    <s v="01"/>
    <s v="15041RESIN159232022"/>
    <s v="22LB000F"/>
    <n v="480"/>
    <n v="480"/>
    <n v="480"/>
    <n v="480"/>
    <m/>
    <n v="0"/>
    <n v="0"/>
    <n v="0"/>
    <n v="82.5"/>
    <n v="0"/>
    <n v="0"/>
    <n v="0"/>
    <n v="0"/>
    <n v="0"/>
    <n v="82.5"/>
    <n v="2"/>
  </r>
  <r>
    <x v="5"/>
    <x v="129"/>
    <s v="1"/>
    <s v="01"/>
    <s v="15041RESIN159232022"/>
    <s v="22LB000F"/>
    <n v="481"/>
    <n v="481"/>
    <n v="481"/>
    <n v="481"/>
    <m/>
    <n v="0"/>
    <n v="0"/>
    <n v="0"/>
    <n v="41.3"/>
    <n v="0"/>
    <n v="0"/>
    <n v="0"/>
    <n v="0"/>
    <n v="0"/>
    <n v="41.3"/>
    <n v="2"/>
  </r>
  <r>
    <x v="5"/>
    <x v="129"/>
    <s v="1"/>
    <s v="01"/>
    <s v="15041RESIN159232022"/>
    <s v="22LB000F"/>
    <n v="482"/>
    <n v="482"/>
    <n v="482"/>
    <n v="482"/>
    <m/>
    <n v="0"/>
    <n v="0"/>
    <n v="0"/>
    <n v="183.9"/>
    <n v="0"/>
    <n v="0"/>
    <n v="0"/>
    <n v="0"/>
    <n v="0"/>
    <n v="183.9"/>
    <n v="2"/>
  </r>
  <r>
    <x v="5"/>
    <x v="129"/>
    <s v="1"/>
    <s v="01"/>
    <s v="15041RESIN159232022"/>
    <s v="22LB000F"/>
    <n v="483"/>
    <n v="483"/>
    <n v="483"/>
    <n v="483"/>
    <m/>
    <n v="0"/>
    <n v="0"/>
    <n v="0"/>
    <n v="12"/>
    <n v="0"/>
    <n v="0"/>
    <n v="0"/>
    <n v="0"/>
    <n v="0"/>
    <n v="12"/>
    <n v="2"/>
  </r>
  <r>
    <x v="5"/>
    <x v="129"/>
    <s v="1"/>
    <s v="01"/>
    <s v="15041RESIN159232022"/>
    <s v="22LB000F"/>
    <n v="484"/>
    <n v="484"/>
    <n v="484"/>
    <n v="484"/>
    <m/>
    <n v="0"/>
    <n v="0"/>
    <n v="0"/>
    <n v="16.5"/>
    <n v="0"/>
    <n v="0"/>
    <n v="0"/>
    <n v="0"/>
    <n v="0"/>
    <n v="16.5"/>
    <n v="2"/>
  </r>
  <r>
    <x v="5"/>
    <x v="129"/>
    <s v="1"/>
    <s v="01"/>
    <s v="15041RESIN159232022"/>
    <s v="22LB000F"/>
    <n v="485"/>
    <n v="485"/>
    <n v="485"/>
    <n v="485"/>
    <m/>
    <n v="0"/>
    <n v="0"/>
    <n v="0"/>
    <n v="232.05"/>
    <n v="0"/>
    <n v="0"/>
    <n v="0"/>
    <n v="0"/>
    <n v="0"/>
    <n v="232.05"/>
    <n v="2"/>
  </r>
  <r>
    <x v="5"/>
    <x v="129"/>
    <s v="1"/>
    <s v="01"/>
    <s v="15041RESIN159232022"/>
    <s v="22LB000F"/>
    <n v="486"/>
    <n v="486"/>
    <n v="486"/>
    <n v="486"/>
    <m/>
    <n v="0"/>
    <n v="0"/>
    <n v="0"/>
    <n v="9.9"/>
    <n v="0"/>
    <n v="0"/>
    <n v="0"/>
    <n v="0"/>
    <n v="0"/>
    <n v="9.9"/>
    <n v="2"/>
  </r>
  <r>
    <x v="5"/>
    <x v="129"/>
    <s v="1"/>
    <s v="01"/>
    <s v="15041RESIN159232022"/>
    <s v="22LB000F"/>
    <n v="487"/>
    <n v="487"/>
    <n v="487"/>
    <n v="487"/>
    <m/>
    <n v="0"/>
    <n v="0"/>
    <n v="0"/>
    <n v="1024"/>
    <n v="0"/>
    <n v="0"/>
    <n v="0"/>
    <n v="0"/>
    <n v="0"/>
    <n v="1024"/>
    <n v="2"/>
  </r>
  <r>
    <x v="5"/>
    <x v="129"/>
    <s v="1"/>
    <s v="01"/>
    <s v="15041RESIN159232022"/>
    <s v="22LB000F"/>
    <n v="488"/>
    <n v="488"/>
    <n v="488"/>
    <n v="488"/>
    <m/>
    <n v="0"/>
    <n v="0"/>
    <n v="0"/>
    <n v="990"/>
    <n v="0"/>
    <n v="0"/>
    <n v="0"/>
    <n v="0"/>
    <n v="0"/>
    <n v="990"/>
    <n v="2"/>
  </r>
  <r>
    <x v="5"/>
    <x v="129"/>
    <s v="1"/>
    <s v="01"/>
    <s v="15041RESIN159232022"/>
    <s v="22LB000F"/>
    <n v="489"/>
    <n v="489"/>
    <n v="489"/>
    <n v="489"/>
    <m/>
    <n v="0"/>
    <n v="0"/>
    <n v="0"/>
    <n v="78.28"/>
    <n v="0"/>
    <n v="0"/>
    <n v="0"/>
    <n v="0"/>
    <n v="0"/>
    <n v="78.28"/>
    <n v="2"/>
  </r>
  <r>
    <x v="5"/>
    <x v="129"/>
    <s v="1"/>
    <s v="01"/>
    <s v="15041RESIN159232022"/>
    <s v="22LB000F"/>
    <n v="490"/>
    <n v="490"/>
    <n v="490"/>
    <n v="490"/>
    <m/>
    <n v="0"/>
    <n v="0"/>
    <n v="0"/>
    <n v="108"/>
    <n v="0"/>
    <n v="0"/>
    <n v="0"/>
    <n v="0"/>
    <n v="0"/>
    <n v="108"/>
    <n v="2"/>
  </r>
  <r>
    <x v="5"/>
    <x v="129"/>
    <s v="1"/>
    <s v="01"/>
    <s v="15041RESIN159232022"/>
    <s v="22LB000F"/>
    <n v="491"/>
    <n v="491"/>
    <n v="491"/>
    <n v="491"/>
    <m/>
    <n v="0"/>
    <n v="0"/>
    <n v="0"/>
    <n v="85"/>
    <n v="0"/>
    <n v="0"/>
    <n v="0"/>
    <n v="0"/>
    <n v="0"/>
    <n v="85"/>
    <n v="2"/>
  </r>
  <r>
    <x v="5"/>
    <x v="129"/>
    <s v="1"/>
    <s v="01"/>
    <s v="15041RESIN159232022"/>
    <s v="22LB000F"/>
    <n v="492"/>
    <n v="492"/>
    <n v="492"/>
    <n v="492"/>
    <m/>
    <n v="0"/>
    <n v="0"/>
    <n v="0"/>
    <n v="41.25"/>
    <n v="0"/>
    <n v="0"/>
    <n v="0"/>
    <n v="0"/>
    <n v="0"/>
    <n v="41.25"/>
    <n v="2"/>
  </r>
  <r>
    <x v="5"/>
    <x v="129"/>
    <s v="1"/>
    <s v="01"/>
    <s v="15041RESIN159232022"/>
    <s v="22LB000F"/>
    <n v="493"/>
    <n v="493"/>
    <n v="493"/>
    <n v="493"/>
    <m/>
    <n v="0"/>
    <n v="0"/>
    <n v="0"/>
    <n v="40"/>
    <n v="0"/>
    <n v="0"/>
    <n v="0"/>
    <n v="0"/>
    <n v="0"/>
    <n v="40"/>
    <n v="2"/>
  </r>
  <r>
    <x v="5"/>
    <x v="129"/>
    <s v="1"/>
    <s v="01"/>
    <s v="15041RESIN159232022"/>
    <s v="22LB000F"/>
    <n v="494"/>
    <n v="494"/>
    <n v="494"/>
    <n v="494"/>
    <m/>
    <n v="0"/>
    <n v="0"/>
    <n v="0"/>
    <n v="10.1"/>
    <n v="0"/>
    <n v="0"/>
    <n v="0"/>
    <n v="0"/>
    <n v="0"/>
    <n v="10.1"/>
    <n v="2"/>
  </r>
  <r>
    <x v="5"/>
    <x v="130"/>
    <s v="1"/>
    <s v="01"/>
    <s v="15041RESIN159232022"/>
    <s v="22LB000F"/>
    <n v="495"/>
    <n v="495"/>
    <n v="495"/>
    <n v="495"/>
    <m/>
    <n v="0"/>
    <n v="0"/>
    <n v="0"/>
    <n v="495.5"/>
    <n v="0"/>
    <n v="0"/>
    <n v="0"/>
    <n v="0"/>
    <n v="0"/>
    <n v="495.5"/>
    <n v="2"/>
  </r>
  <r>
    <x v="5"/>
    <x v="130"/>
    <s v="1"/>
    <s v="01"/>
    <s v="15041RESIN159232022"/>
    <s v="22LB000F"/>
    <n v="496"/>
    <n v="496"/>
    <n v="496"/>
    <n v="496"/>
    <m/>
    <n v="0"/>
    <n v="0"/>
    <n v="0"/>
    <n v="44.85"/>
    <n v="0"/>
    <n v="0"/>
    <n v="0"/>
    <n v="0"/>
    <n v="0"/>
    <n v="44.85"/>
    <n v="2"/>
  </r>
  <r>
    <x v="5"/>
    <x v="130"/>
    <s v="1"/>
    <s v="01"/>
    <s v="15041RESIN159232022"/>
    <s v="22LB000F"/>
    <n v="497"/>
    <n v="497"/>
    <n v="497"/>
    <n v="497"/>
    <m/>
    <n v="0"/>
    <n v="0"/>
    <n v="0"/>
    <n v="9.4499999999999993"/>
    <n v="0"/>
    <n v="0"/>
    <n v="0"/>
    <n v="0"/>
    <n v="0"/>
    <n v="9.4499999999999993"/>
    <n v="2"/>
  </r>
  <r>
    <x v="5"/>
    <x v="130"/>
    <s v="1"/>
    <s v="01"/>
    <s v="15041RESIN159232022"/>
    <s v="22LB000F"/>
    <n v="498"/>
    <n v="498"/>
    <n v="498"/>
    <n v="498"/>
    <m/>
    <n v="0"/>
    <n v="0"/>
    <n v="0"/>
    <n v="25"/>
    <n v="0"/>
    <n v="0"/>
    <n v="0"/>
    <n v="0"/>
    <n v="0"/>
    <n v="25"/>
    <n v="2"/>
  </r>
  <r>
    <x v="5"/>
    <x v="130"/>
    <s v="1"/>
    <s v="01"/>
    <s v="15041RESIN159232022"/>
    <s v="22LB000F"/>
    <n v="499"/>
    <n v="499"/>
    <n v="499"/>
    <n v="499"/>
    <m/>
    <n v="0"/>
    <n v="0"/>
    <n v="0"/>
    <n v="30"/>
    <n v="0"/>
    <n v="0"/>
    <n v="0"/>
    <n v="0"/>
    <n v="0"/>
    <n v="30"/>
    <n v="2"/>
  </r>
  <r>
    <x v="5"/>
    <x v="130"/>
    <s v="1"/>
    <s v="01"/>
    <s v="15041RESIN159232022"/>
    <s v="22LB000F"/>
    <n v="500"/>
    <n v="500"/>
    <n v="500"/>
    <n v="500"/>
    <m/>
    <n v="0"/>
    <n v="0"/>
    <n v="0"/>
    <n v="15"/>
    <n v="0"/>
    <n v="0"/>
    <n v="0"/>
    <n v="0"/>
    <n v="0"/>
    <n v="15"/>
    <n v="2"/>
  </r>
  <r>
    <x v="5"/>
    <x v="130"/>
    <s v="1"/>
    <s v="01"/>
    <s v="15041RESIN159232022"/>
    <s v="22LB000F"/>
    <n v="501"/>
    <n v="501"/>
    <n v="501"/>
    <n v="501"/>
    <m/>
    <n v="0"/>
    <n v="0"/>
    <n v="0"/>
    <n v="100"/>
    <n v="0"/>
    <n v="0"/>
    <n v="0"/>
    <n v="0"/>
    <n v="0"/>
    <n v="100"/>
    <n v="2"/>
  </r>
  <r>
    <x v="5"/>
    <x v="130"/>
    <s v="1"/>
    <s v="01"/>
    <s v="15041RESIN159232022"/>
    <s v="22LB000F"/>
    <n v="502"/>
    <n v="502"/>
    <n v="502"/>
    <n v="502"/>
    <m/>
    <n v="0"/>
    <n v="0"/>
    <n v="0"/>
    <n v="63.38"/>
    <n v="0"/>
    <n v="0"/>
    <n v="0"/>
    <n v="0"/>
    <n v="0"/>
    <n v="63.38"/>
    <n v="2"/>
  </r>
  <r>
    <x v="5"/>
    <x v="130"/>
    <s v="1"/>
    <s v="01"/>
    <s v="15041RESIN159232022"/>
    <s v="22LB000F"/>
    <n v="503"/>
    <n v="503"/>
    <n v="503"/>
    <n v="503"/>
    <m/>
    <n v="0"/>
    <n v="0"/>
    <n v="0"/>
    <n v="133.05000000000001"/>
    <n v="0"/>
    <n v="0"/>
    <n v="0"/>
    <n v="0"/>
    <n v="0"/>
    <n v="133.05000000000001"/>
    <n v="2"/>
  </r>
  <r>
    <x v="5"/>
    <x v="130"/>
    <s v="1"/>
    <s v="01"/>
    <s v="15041RESIN159232022"/>
    <s v="22LB000F"/>
    <n v="504"/>
    <n v="504"/>
    <n v="504"/>
    <n v="504"/>
    <m/>
    <n v="0"/>
    <n v="0"/>
    <n v="0"/>
    <n v="0"/>
    <n v="0"/>
    <n v="0"/>
    <n v="0"/>
    <n v="0"/>
    <n v="0"/>
    <n v="0"/>
    <n v="2"/>
  </r>
  <r>
    <x v="5"/>
    <x v="130"/>
    <s v="1"/>
    <s v="01"/>
    <s v="15041RESIN159232022"/>
    <s v="22LB000F"/>
    <n v="505"/>
    <n v="505"/>
    <n v="505"/>
    <n v="505"/>
    <m/>
    <n v="0"/>
    <n v="0"/>
    <n v="0"/>
    <n v="251.7"/>
    <n v="0"/>
    <n v="0"/>
    <n v="0"/>
    <n v="0"/>
    <n v="0"/>
    <n v="251.7"/>
    <n v="2"/>
  </r>
  <r>
    <x v="5"/>
    <x v="130"/>
    <s v="1"/>
    <s v="01"/>
    <s v="15041RESIN159232022"/>
    <s v="22LB000F"/>
    <n v="506"/>
    <n v="506"/>
    <n v="506"/>
    <n v="506"/>
    <m/>
    <n v="0"/>
    <n v="0"/>
    <n v="0"/>
    <n v="23.25"/>
    <n v="0"/>
    <n v="0"/>
    <n v="0"/>
    <n v="0"/>
    <n v="0"/>
    <n v="23.25"/>
    <n v="2"/>
  </r>
  <r>
    <x v="5"/>
    <x v="130"/>
    <s v="1"/>
    <s v="01"/>
    <s v="15041RESIN159232022"/>
    <s v="22LB000F"/>
    <n v="507"/>
    <n v="507"/>
    <n v="507"/>
    <n v="507"/>
    <m/>
    <n v="0"/>
    <n v="0"/>
    <n v="0"/>
    <n v="13.5"/>
    <n v="0"/>
    <n v="0"/>
    <n v="0"/>
    <n v="0"/>
    <n v="0"/>
    <n v="13.5"/>
    <n v="2"/>
  </r>
  <r>
    <x v="5"/>
    <x v="130"/>
    <s v="1"/>
    <s v="01"/>
    <s v="15041RESIN159232022"/>
    <s v="22LB000F"/>
    <n v="508"/>
    <n v="508"/>
    <n v="508"/>
    <n v="508"/>
    <m/>
    <n v="0"/>
    <n v="0"/>
    <n v="0"/>
    <n v="10"/>
    <n v="0"/>
    <n v="0"/>
    <n v="0"/>
    <n v="0"/>
    <n v="0"/>
    <n v="10"/>
    <n v="2"/>
  </r>
  <r>
    <x v="5"/>
    <x v="130"/>
    <s v="1"/>
    <s v="01"/>
    <s v="15041RESIN159232022"/>
    <s v="22LB000F"/>
    <n v="509"/>
    <n v="509"/>
    <n v="509"/>
    <n v="509"/>
    <m/>
    <n v="0"/>
    <n v="0"/>
    <n v="0"/>
    <n v="501.5"/>
    <n v="0"/>
    <n v="0"/>
    <n v="0"/>
    <n v="0"/>
    <n v="0"/>
    <n v="501.5"/>
    <n v="2"/>
  </r>
  <r>
    <x v="5"/>
    <x v="131"/>
    <s v="1"/>
    <s v="01"/>
    <s v="15041RESIN159232022"/>
    <s v="22LB000F"/>
    <n v="510"/>
    <n v="510"/>
    <n v="510"/>
    <n v="510"/>
    <m/>
    <n v="0"/>
    <n v="0"/>
    <n v="0"/>
    <n v="378.7"/>
    <n v="0"/>
    <n v="0"/>
    <n v="0"/>
    <n v="0"/>
    <n v="0"/>
    <n v="378.7"/>
    <n v="2"/>
  </r>
  <r>
    <x v="5"/>
    <x v="131"/>
    <s v="1"/>
    <s v="01"/>
    <s v="15041RESIN159232022"/>
    <s v="22LB000F"/>
    <n v="511"/>
    <n v="511"/>
    <n v="511"/>
    <n v="511"/>
    <m/>
    <n v="0"/>
    <n v="0"/>
    <n v="0"/>
    <n v="35"/>
    <n v="0"/>
    <n v="0"/>
    <n v="0"/>
    <n v="0"/>
    <n v="0"/>
    <n v="35"/>
    <n v="2"/>
  </r>
  <r>
    <x v="5"/>
    <x v="131"/>
    <s v="1"/>
    <s v="01"/>
    <s v="15041RESIN159232022"/>
    <s v="22LB000F"/>
    <n v="512"/>
    <n v="512"/>
    <n v="512"/>
    <n v="512"/>
    <m/>
    <n v="0"/>
    <n v="0"/>
    <n v="0"/>
    <n v="507.5"/>
    <n v="0"/>
    <n v="0"/>
    <n v="0"/>
    <n v="0"/>
    <n v="0"/>
    <n v="507.5"/>
    <n v="2"/>
  </r>
  <r>
    <x v="5"/>
    <x v="131"/>
    <s v="1"/>
    <s v="01"/>
    <s v="15041RESIN159232022"/>
    <s v="22LB000F"/>
    <n v="513"/>
    <n v="513"/>
    <n v="513"/>
    <n v="513"/>
    <m/>
    <n v="0"/>
    <n v="0"/>
    <n v="0"/>
    <n v="167.2"/>
    <n v="0"/>
    <n v="0"/>
    <n v="0"/>
    <n v="0"/>
    <n v="0"/>
    <n v="167.2"/>
    <n v="2"/>
  </r>
  <r>
    <x v="5"/>
    <x v="131"/>
    <s v="1"/>
    <s v="01"/>
    <s v="15041RESIN159232022"/>
    <s v="22LB000F"/>
    <n v="514"/>
    <n v="514"/>
    <n v="514"/>
    <n v="514"/>
    <m/>
    <n v="0"/>
    <n v="0"/>
    <n v="0"/>
    <n v="644"/>
    <n v="0"/>
    <n v="0"/>
    <n v="0"/>
    <n v="0"/>
    <n v="0"/>
    <n v="644"/>
    <n v="2"/>
  </r>
  <r>
    <x v="5"/>
    <x v="131"/>
    <s v="1"/>
    <s v="01"/>
    <s v="15041RESIN159232022"/>
    <s v="22LB000F"/>
    <n v="515"/>
    <n v="515"/>
    <n v="515"/>
    <n v="515"/>
    <m/>
    <n v="0"/>
    <n v="0"/>
    <n v="0"/>
    <n v="40.700000000000003"/>
    <n v="0"/>
    <n v="0"/>
    <n v="0"/>
    <n v="0"/>
    <n v="0"/>
    <n v="40.700000000000003"/>
    <n v="2"/>
  </r>
  <r>
    <x v="5"/>
    <x v="131"/>
    <s v="1"/>
    <s v="01"/>
    <s v="15041RESIN159232022"/>
    <s v="22LB000F"/>
    <n v="516"/>
    <n v="516"/>
    <n v="516"/>
    <n v="516"/>
    <m/>
    <n v="0"/>
    <n v="0"/>
    <n v="0"/>
    <n v="20"/>
    <n v="0"/>
    <n v="0"/>
    <n v="0"/>
    <n v="0"/>
    <n v="0"/>
    <n v="20"/>
    <n v="2"/>
  </r>
  <r>
    <x v="5"/>
    <x v="131"/>
    <s v="1"/>
    <s v="01"/>
    <s v="15041RESIN159232022"/>
    <s v="22LB000F"/>
    <n v="517"/>
    <n v="517"/>
    <n v="517"/>
    <n v="517"/>
    <m/>
    <n v="0"/>
    <n v="0"/>
    <n v="0"/>
    <n v="156.25"/>
    <n v="0"/>
    <n v="0"/>
    <n v="0"/>
    <n v="0"/>
    <n v="0"/>
    <n v="156.25"/>
    <n v="2"/>
  </r>
  <r>
    <x v="5"/>
    <x v="131"/>
    <s v="1"/>
    <s v="01"/>
    <s v="15041RESIN159232022"/>
    <s v="22LB000F"/>
    <n v="518"/>
    <n v="518"/>
    <n v="518"/>
    <n v="518"/>
    <m/>
    <n v="0"/>
    <n v="0"/>
    <n v="0"/>
    <n v="194"/>
    <n v="0"/>
    <n v="0"/>
    <n v="0"/>
    <n v="0"/>
    <n v="0"/>
    <n v="194"/>
    <n v="2"/>
  </r>
  <r>
    <x v="5"/>
    <x v="131"/>
    <s v="1"/>
    <s v="01"/>
    <s v="15041RESIN159232022"/>
    <s v="22LB000F"/>
    <n v="519"/>
    <n v="519"/>
    <n v="519"/>
    <n v="519"/>
    <m/>
    <n v="0"/>
    <n v="0"/>
    <n v="0"/>
    <n v="62.1"/>
    <n v="0"/>
    <n v="0"/>
    <n v="0"/>
    <n v="0"/>
    <n v="0"/>
    <n v="62.1"/>
    <n v="2"/>
  </r>
  <r>
    <x v="5"/>
    <x v="131"/>
    <s v="1"/>
    <s v="01"/>
    <s v="15041RESIN159232022"/>
    <s v="22LB000F"/>
    <n v="520"/>
    <n v="520"/>
    <n v="520"/>
    <n v="520"/>
    <m/>
    <n v="0"/>
    <n v="0"/>
    <n v="0"/>
    <n v="416.72"/>
    <n v="0"/>
    <n v="0"/>
    <n v="0"/>
    <n v="0"/>
    <n v="0"/>
    <n v="416.72"/>
    <n v="2"/>
  </r>
  <r>
    <x v="5"/>
    <x v="131"/>
    <s v="1"/>
    <s v="01"/>
    <s v="15041RESIN159232022"/>
    <s v="22LB000F"/>
    <n v="521"/>
    <n v="521"/>
    <n v="521"/>
    <n v="521"/>
    <m/>
    <n v="0"/>
    <n v="0"/>
    <n v="0"/>
    <n v="50"/>
    <n v="0"/>
    <n v="0"/>
    <n v="0"/>
    <n v="0"/>
    <n v="0"/>
    <n v="50"/>
    <n v="2"/>
  </r>
  <r>
    <x v="5"/>
    <x v="131"/>
    <s v="1"/>
    <s v="01"/>
    <s v="15041RESIN159232022"/>
    <s v="22LB000F"/>
    <n v="522"/>
    <n v="522"/>
    <n v="522"/>
    <n v="522"/>
    <m/>
    <n v="0"/>
    <n v="0"/>
    <n v="0"/>
    <n v="421"/>
    <n v="0"/>
    <n v="0"/>
    <n v="0"/>
    <n v="0"/>
    <n v="0"/>
    <n v="421"/>
    <n v="2"/>
  </r>
  <r>
    <x v="5"/>
    <x v="131"/>
    <s v="1"/>
    <s v="01"/>
    <s v="15041RESIN159232022"/>
    <s v="22LB000F"/>
    <n v="523"/>
    <n v="523"/>
    <n v="523"/>
    <n v="523"/>
    <m/>
    <n v="0"/>
    <n v="0"/>
    <n v="0"/>
    <n v="77.8"/>
    <n v="0"/>
    <n v="0"/>
    <n v="0"/>
    <n v="0"/>
    <n v="0"/>
    <n v="77.8"/>
    <n v="2"/>
  </r>
  <r>
    <x v="5"/>
    <x v="131"/>
    <s v="1"/>
    <s v="01"/>
    <s v="15041RESIN159232022"/>
    <s v="22LB000F"/>
    <n v="524"/>
    <n v="524"/>
    <n v="524"/>
    <n v="524"/>
    <m/>
    <n v="0"/>
    <n v="0"/>
    <n v="0"/>
    <n v="15"/>
    <n v="0"/>
    <n v="0"/>
    <n v="0"/>
    <n v="0"/>
    <n v="0"/>
    <n v="15"/>
    <n v="2"/>
  </r>
  <r>
    <x v="5"/>
    <x v="131"/>
    <s v="1"/>
    <s v="01"/>
    <s v="15041RESIN159232022"/>
    <s v="22LB000F"/>
    <n v="525"/>
    <n v="525"/>
    <n v="525"/>
    <n v="525"/>
    <m/>
    <n v="0"/>
    <n v="0"/>
    <n v="0"/>
    <n v="42"/>
    <n v="0"/>
    <n v="0"/>
    <n v="0"/>
    <n v="0"/>
    <n v="0"/>
    <n v="42"/>
    <n v="2"/>
  </r>
  <r>
    <x v="5"/>
    <x v="131"/>
    <s v="1"/>
    <s v="01"/>
    <s v="15041RESIN159232022"/>
    <s v="22LB000F"/>
    <n v="526"/>
    <n v="526"/>
    <n v="526"/>
    <n v="526"/>
    <m/>
    <n v="0"/>
    <n v="0"/>
    <n v="0"/>
    <n v="312"/>
    <n v="0"/>
    <n v="0"/>
    <n v="0"/>
    <n v="0"/>
    <n v="0"/>
    <n v="312"/>
    <n v="2"/>
  </r>
  <r>
    <x v="5"/>
    <x v="131"/>
    <s v="1"/>
    <s v="01"/>
    <s v="15041RESIN159232022"/>
    <s v="22LB000F"/>
    <n v="527"/>
    <n v="527"/>
    <n v="527"/>
    <n v="527"/>
    <m/>
    <n v="0"/>
    <n v="0"/>
    <n v="0"/>
    <n v="5.12"/>
    <n v="0"/>
    <n v="0"/>
    <n v="0"/>
    <n v="0"/>
    <n v="0"/>
    <n v="5.12"/>
    <n v="2"/>
  </r>
  <r>
    <x v="5"/>
    <x v="131"/>
    <s v="1"/>
    <s v="01"/>
    <s v="15041RESIN159232022"/>
    <s v="22LB000F"/>
    <n v="528"/>
    <n v="528"/>
    <n v="528"/>
    <n v="528"/>
    <m/>
    <n v="0"/>
    <n v="0"/>
    <n v="0"/>
    <n v="32"/>
    <n v="0"/>
    <n v="0"/>
    <n v="0"/>
    <n v="0"/>
    <n v="0"/>
    <n v="32"/>
    <n v="2"/>
  </r>
  <r>
    <x v="5"/>
    <x v="131"/>
    <s v="1"/>
    <s v="01"/>
    <s v="15041RESIN159232022"/>
    <s v="22LB000F"/>
    <n v="529"/>
    <n v="529"/>
    <n v="529"/>
    <n v="529"/>
    <m/>
    <n v="0"/>
    <n v="0"/>
    <n v="0"/>
    <n v="69"/>
    <n v="0"/>
    <n v="0"/>
    <n v="0"/>
    <n v="0"/>
    <n v="0"/>
    <n v="69"/>
    <n v="2"/>
  </r>
  <r>
    <x v="5"/>
    <x v="132"/>
    <s v="1"/>
    <s v="01"/>
    <s v="15041RESIN159232022"/>
    <s v="22LB000F"/>
    <n v="530"/>
    <n v="530"/>
    <n v="530"/>
    <n v="530"/>
    <m/>
    <n v="0"/>
    <n v="0"/>
    <n v="0"/>
    <n v="310.56"/>
    <n v="0"/>
    <n v="0"/>
    <n v="0"/>
    <n v="0"/>
    <n v="0"/>
    <n v="310.56"/>
    <n v="2"/>
  </r>
  <r>
    <x v="5"/>
    <x v="132"/>
    <s v="1"/>
    <s v="01"/>
    <s v="15041RESIN159232022"/>
    <s v="22LB000F"/>
    <n v="531"/>
    <n v="531"/>
    <n v="531"/>
    <n v="531"/>
    <m/>
    <n v="0"/>
    <n v="0"/>
    <n v="0"/>
    <n v="290"/>
    <n v="0"/>
    <n v="0"/>
    <n v="0"/>
    <n v="0"/>
    <n v="0"/>
    <n v="290"/>
    <n v="2"/>
  </r>
  <r>
    <x v="5"/>
    <x v="132"/>
    <s v="1"/>
    <s v="01"/>
    <s v="15041RESIN159232022"/>
    <s v="22LB000F"/>
    <n v="532"/>
    <n v="532"/>
    <n v="532"/>
    <n v="532"/>
    <m/>
    <n v="0"/>
    <n v="0"/>
    <n v="0"/>
    <n v="60"/>
    <n v="0"/>
    <n v="0"/>
    <n v="0"/>
    <n v="0"/>
    <n v="0"/>
    <n v="60"/>
    <n v="2"/>
  </r>
  <r>
    <x v="5"/>
    <x v="132"/>
    <s v="1"/>
    <s v="01"/>
    <s v="15041RESIN159232022"/>
    <s v="22LB000F"/>
    <n v="533"/>
    <n v="533"/>
    <n v="533"/>
    <n v="533"/>
    <m/>
    <n v="0"/>
    <n v="0"/>
    <n v="0"/>
    <n v="807.25"/>
    <n v="0"/>
    <n v="0"/>
    <n v="0"/>
    <n v="0"/>
    <n v="0"/>
    <n v="807.25"/>
    <n v="2"/>
  </r>
  <r>
    <x v="5"/>
    <x v="132"/>
    <s v="1"/>
    <s v="01"/>
    <s v="15041RESIN159232022"/>
    <s v="22LB000F"/>
    <n v="534"/>
    <n v="534"/>
    <n v="534"/>
    <n v="534"/>
    <m/>
    <n v="0"/>
    <n v="0"/>
    <n v="0"/>
    <n v="43.45"/>
    <n v="0"/>
    <n v="0"/>
    <n v="0"/>
    <n v="0"/>
    <n v="0"/>
    <n v="43.45"/>
    <n v="2"/>
  </r>
  <r>
    <x v="5"/>
    <x v="132"/>
    <s v="1"/>
    <s v="01"/>
    <s v="15041RESIN159232022"/>
    <s v="22LB000F"/>
    <n v="535"/>
    <n v="535"/>
    <n v="535"/>
    <n v="535"/>
    <m/>
    <n v="0"/>
    <n v="0"/>
    <n v="0"/>
    <n v="305.06"/>
    <n v="0"/>
    <n v="0"/>
    <n v="0"/>
    <n v="0"/>
    <n v="0"/>
    <n v="305.06"/>
    <n v="2"/>
  </r>
  <r>
    <x v="5"/>
    <x v="132"/>
    <s v="1"/>
    <s v="01"/>
    <s v="15041RESIN159232022"/>
    <s v="22LB000F"/>
    <n v="536"/>
    <n v="536"/>
    <n v="536"/>
    <n v="536"/>
    <m/>
    <n v="0"/>
    <n v="0"/>
    <n v="0"/>
    <n v="2.75"/>
    <n v="0"/>
    <n v="0"/>
    <n v="0"/>
    <n v="0"/>
    <n v="0"/>
    <n v="2.75"/>
    <n v="2"/>
  </r>
  <r>
    <x v="5"/>
    <x v="132"/>
    <s v="1"/>
    <s v="01"/>
    <s v="15041RESIN159232022"/>
    <s v="22LB000F"/>
    <n v="537"/>
    <n v="537"/>
    <n v="537"/>
    <n v="537"/>
    <m/>
    <n v="0"/>
    <n v="0"/>
    <n v="0"/>
    <n v="126"/>
    <n v="0"/>
    <n v="0"/>
    <n v="0"/>
    <n v="0"/>
    <n v="0"/>
    <n v="126"/>
    <n v="2"/>
  </r>
  <r>
    <x v="5"/>
    <x v="132"/>
    <s v="1"/>
    <s v="01"/>
    <s v="15041RESIN159232022"/>
    <s v="22LB000F"/>
    <n v="538"/>
    <n v="538"/>
    <n v="538"/>
    <n v="538"/>
    <m/>
    <n v="0"/>
    <n v="0"/>
    <n v="0"/>
    <n v="134.1"/>
    <n v="0"/>
    <n v="0"/>
    <n v="0"/>
    <n v="0"/>
    <n v="0"/>
    <n v="134.1"/>
    <n v="2"/>
  </r>
  <r>
    <x v="5"/>
    <x v="132"/>
    <s v="1"/>
    <s v="01"/>
    <s v="15041RESIN159232022"/>
    <s v="22LB000F"/>
    <n v="539"/>
    <n v="539"/>
    <n v="539"/>
    <n v="539"/>
    <m/>
    <n v="0"/>
    <n v="0"/>
    <n v="0"/>
    <n v="210"/>
    <n v="0"/>
    <n v="0"/>
    <n v="0"/>
    <n v="0"/>
    <n v="0"/>
    <n v="210"/>
    <n v="2"/>
  </r>
  <r>
    <x v="5"/>
    <x v="132"/>
    <s v="1"/>
    <s v="01"/>
    <s v="15041RESIN159232022"/>
    <s v="22LB000F"/>
    <n v="540"/>
    <n v="540"/>
    <n v="540"/>
    <n v="540"/>
    <m/>
    <n v="0"/>
    <n v="0"/>
    <n v="0"/>
    <n v="50"/>
    <n v="0"/>
    <n v="0"/>
    <n v="0"/>
    <n v="0"/>
    <n v="0"/>
    <n v="50"/>
    <n v="2"/>
  </r>
  <r>
    <x v="5"/>
    <x v="132"/>
    <s v="1"/>
    <s v="01"/>
    <s v="15041RESIN159232022"/>
    <s v="22LB000F"/>
    <n v="541"/>
    <n v="541"/>
    <n v="541"/>
    <n v="541"/>
    <m/>
    <n v="0"/>
    <n v="0"/>
    <n v="0"/>
    <n v="187.5"/>
    <n v="0"/>
    <n v="0"/>
    <n v="0"/>
    <n v="0"/>
    <n v="0"/>
    <n v="187.5"/>
    <n v="2"/>
  </r>
  <r>
    <x v="5"/>
    <x v="132"/>
    <s v="1"/>
    <s v="01"/>
    <s v="15041RESIN159232022"/>
    <s v="22LB000F"/>
    <n v="542"/>
    <n v="542"/>
    <n v="542"/>
    <n v="542"/>
    <m/>
    <n v="0"/>
    <n v="0"/>
    <n v="0"/>
    <n v="70"/>
    <n v="0"/>
    <n v="0"/>
    <n v="0"/>
    <n v="0"/>
    <n v="0"/>
    <n v="70"/>
    <n v="2"/>
  </r>
  <r>
    <x v="5"/>
    <x v="132"/>
    <s v="1"/>
    <s v="01"/>
    <s v="15041RESIN159232022"/>
    <s v="22LB000F"/>
    <n v="543"/>
    <n v="543"/>
    <n v="543"/>
    <n v="543"/>
    <m/>
    <n v="0"/>
    <n v="0"/>
    <n v="0"/>
    <n v="12"/>
    <n v="0"/>
    <n v="0"/>
    <n v="0"/>
    <n v="0"/>
    <n v="0"/>
    <n v="12"/>
    <n v="2"/>
  </r>
  <r>
    <x v="5"/>
    <x v="132"/>
    <s v="1"/>
    <s v="01"/>
    <s v="15041RESIN159232022"/>
    <s v="22LB000F"/>
    <n v="544"/>
    <n v="544"/>
    <n v="544"/>
    <n v="544"/>
    <m/>
    <n v="0"/>
    <n v="0"/>
    <n v="0"/>
    <n v="9"/>
    <n v="0"/>
    <n v="0"/>
    <n v="0"/>
    <n v="0"/>
    <n v="0"/>
    <n v="9"/>
    <n v="2"/>
  </r>
  <r>
    <x v="5"/>
    <x v="132"/>
    <s v="1"/>
    <s v="01"/>
    <s v="15041RESIN159232022"/>
    <s v="22LB000F"/>
    <n v="545"/>
    <n v="545"/>
    <n v="545"/>
    <n v="545"/>
    <m/>
    <n v="0"/>
    <n v="0"/>
    <n v="0"/>
    <n v="70"/>
    <n v="0"/>
    <n v="0"/>
    <n v="0"/>
    <n v="0"/>
    <n v="0"/>
    <n v="70"/>
    <n v="2"/>
  </r>
  <r>
    <x v="5"/>
    <x v="132"/>
    <s v="1"/>
    <s v="01"/>
    <s v="15041RESIN159232022"/>
    <s v="22LB000F"/>
    <n v="546"/>
    <n v="546"/>
    <n v="546"/>
    <n v="546"/>
    <m/>
    <n v="0"/>
    <n v="0"/>
    <n v="0"/>
    <n v="1033"/>
    <n v="0"/>
    <n v="0"/>
    <n v="0"/>
    <n v="0"/>
    <n v="0"/>
    <n v="1033"/>
    <n v="2"/>
  </r>
  <r>
    <x v="5"/>
    <x v="132"/>
    <s v="1"/>
    <s v="01"/>
    <s v="15041RESIN159232022"/>
    <s v="22LB000F"/>
    <n v="547"/>
    <n v="547"/>
    <n v="547"/>
    <n v="547"/>
    <m/>
    <n v="0"/>
    <n v="0"/>
    <n v="0"/>
    <n v="532"/>
    <n v="0"/>
    <n v="0"/>
    <n v="0"/>
    <n v="0"/>
    <n v="0"/>
    <n v="532"/>
    <n v="2"/>
  </r>
  <r>
    <x v="5"/>
    <x v="132"/>
    <s v="1"/>
    <s v="01"/>
    <s v="15041RESIN159232022"/>
    <s v="22LB000F"/>
    <n v="548"/>
    <n v="548"/>
    <n v="548"/>
    <n v="548"/>
    <m/>
    <n v="0"/>
    <n v="0"/>
    <n v="0"/>
    <n v="36"/>
    <n v="0"/>
    <n v="0"/>
    <n v="0"/>
    <n v="0"/>
    <n v="0"/>
    <n v="36"/>
    <n v="2"/>
  </r>
  <r>
    <x v="5"/>
    <x v="133"/>
    <s v="1"/>
    <s v="01"/>
    <s v="15041RESIN159232022"/>
    <s v="22LB000F"/>
    <n v="549"/>
    <n v="549"/>
    <n v="549"/>
    <n v="549"/>
    <m/>
    <n v="0"/>
    <n v="0"/>
    <n v="0"/>
    <n v="138.19999999999999"/>
    <n v="0"/>
    <n v="0"/>
    <n v="0"/>
    <n v="0"/>
    <n v="0"/>
    <n v="138.19999999999999"/>
    <n v="2"/>
  </r>
  <r>
    <x v="5"/>
    <x v="133"/>
    <s v="1"/>
    <s v="01"/>
    <s v="15041RESIN159232022"/>
    <s v="22LB000F"/>
    <n v="550"/>
    <n v="550"/>
    <n v="550"/>
    <n v="550"/>
    <m/>
    <n v="0"/>
    <n v="0"/>
    <n v="0"/>
    <n v="500.5"/>
    <n v="0"/>
    <n v="0"/>
    <n v="0"/>
    <n v="0"/>
    <n v="0"/>
    <n v="500.5"/>
    <n v="2"/>
  </r>
  <r>
    <x v="5"/>
    <x v="133"/>
    <s v="1"/>
    <s v="01"/>
    <s v="15041RESIN159232022"/>
    <s v="22LB000F"/>
    <n v="551"/>
    <n v="551"/>
    <n v="551"/>
    <n v="551"/>
    <m/>
    <n v="0"/>
    <n v="0"/>
    <n v="0"/>
    <n v="30"/>
    <n v="0"/>
    <n v="0"/>
    <n v="0"/>
    <n v="0"/>
    <n v="0"/>
    <n v="30"/>
    <n v="2"/>
  </r>
  <r>
    <x v="5"/>
    <x v="133"/>
    <s v="1"/>
    <s v="01"/>
    <s v="15041RESIN159232022"/>
    <s v="22LB000F"/>
    <n v="552"/>
    <n v="552"/>
    <n v="552"/>
    <n v="552"/>
    <m/>
    <n v="0"/>
    <n v="0"/>
    <n v="0"/>
    <n v="168.7"/>
    <n v="0"/>
    <n v="0"/>
    <n v="0"/>
    <n v="0"/>
    <n v="0"/>
    <n v="168.7"/>
    <n v="2"/>
  </r>
  <r>
    <x v="5"/>
    <x v="133"/>
    <s v="1"/>
    <s v="01"/>
    <s v="15041RESIN159232022"/>
    <s v="22LB000F"/>
    <n v="553"/>
    <n v="553"/>
    <n v="553"/>
    <n v="553"/>
    <m/>
    <n v="0"/>
    <n v="0"/>
    <n v="0"/>
    <n v="361.32"/>
    <n v="0"/>
    <n v="0"/>
    <n v="0"/>
    <n v="0"/>
    <n v="0"/>
    <n v="361.32"/>
    <n v="2"/>
  </r>
  <r>
    <x v="5"/>
    <x v="133"/>
    <s v="1"/>
    <s v="01"/>
    <s v="15041RESIN159232022"/>
    <s v="22LB000F"/>
    <n v="554"/>
    <n v="554"/>
    <n v="554"/>
    <n v="554"/>
    <m/>
    <n v="0"/>
    <n v="0"/>
    <n v="0"/>
    <n v="213"/>
    <n v="0"/>
    <n v="0"/>
    <n v="0"/>
    <n v="0"/>
    <n v="0"/>
    <n v="213"/>
    <n v="2"/>
  </r>
  <r>
    <x v="5"/>
    <x v="133"/>
    <s v="1"/>
    <s v="01"/>
    <s v="15041RESIN159232022"/>
    <s v="22LB000F"/>
    <n v="555"/>
    <n v="555"/>
    <n v="555"/>
    <n v="555"/>
    <m/>
    <n v="0"/>
    <n v="0"/>
    <n v="0"/>
    <n v="167.3"/>
    <n v="0"/>
    <n v="0"/>
    <n v="0"/>
    <n v="0"/>
    <n v="0"/>
    <n v="167.3"/>
    <n v="2"/>
  </r>
  <r>
    <x v="5"/>
    <x v="133"/>
    <s v="1"/>
    <s v="01"/>
    <s v="15041RESIN159232022"/>
    <s v="22LB000F"/>
    <n v="556"/>
    <n v="556"/>
    <n v="556"/>
    <n v="556"/>
    <m/>
    <n v="0"/>
    <n v="0"/>
    <n v="0"/>
    <n v="205.64"/>
    <n v="0"/>
    <n v="0"/>
    <n v="0"/>
    <n v="0"/>
    <n v="0"/>
    <n v="205.64"/>
    <n v="2"/>
  </r>
  <r>
    <x v="5"/>
    <x v="133"/>
    <s v="1"/>
    <s v="01"/>
    <s v="15041RESIN159232022"/>
    <s v="22LB000F"/>
    <n v="557"/>
    <n v="557"/>
    <n v="557"/>
    <n v="557"/>
    <m/>
    <n v="0"/>
    <n v="0"/>
    <n v="0"/>
    <n v="1144.2"/>
    <n v="0"/>
    <n v="0"/>
    <n v="0"/>
    <n v="0"/>
    <n v="0"/>
    <n v="1144.2"/>
    <n v="2"/>
  </r>
  <r>
    <x v="5"/>
    <x v="133"/>
    <s v="1"/>
    <s v="01"/>
    <s v="15041RESIN159232022"/>
    <s v="22LB000F"/>
    <n v="558"/>
    <n v="558"/>
    <n v="558"/>
    <n v="558"/>
    <m/>
    <n v="0"/>
    <n v="0"/>
    <n v="0"/>
    <n v="1046.08"/>
    <n v="0"/>
    <n v="0"/>
    <n v="0"/>
    <n v="0"/>
    <n v="0"/>
    <n v="1046.08"/>
    <n v="2"/>
  </r>
  <r>
    <x v="5"/>
    <x v="133"/>
    <s v="1"/>
    <s v="01"/>
    <s v="15041RESIN159232022"/>
    <s v="22LB000F"/>
    <n v="559"/>
    <n v="559"/>
    <n v="559"/>
    <n v="559"/>
    <m/>
    <n v="0"/>
    <n v="0"/>
    <n v="0"/>
    <n v="59.95"/>
    <n v="0"/>
    <n v="0"/>
    <n v="0"/>
    <n v="0"/>
    <n v="0"/>
    <n v="59.95"/>
    <n v="2"/>
  </r>
  <r>
    <x v="5"/>
    <x v="133"/>
    <s v="1"/>
    <s v="01"/>
    <s v="15041RESIN159232022"/>
    <s v="22LB000F"/>
    <n v="560"/>
    <n v="560"/>
    <n v="560"/>
    <n v="560"/>
    <m/>
    <n v="0"/>
    <n v="0"/>
    <n v="0"/>
    <n v="45"/>
    <n v="0"/>
    <n v="0"/>
    <n v="0"/>
    <n v="0"/>
    <n v="0"/>
    <n v="45"/>
    <n v="2"/>
  </r>
  <r>
    <x v="5"/>
    <x v="133"/>
    <s v="1"/>
    <s v="01"/>
    <s v="15041RESIN159232022"/>
    <s v="22LB000F"/>
    <n v="561"/>
    <n v="561"/>
    <n v="561"/>
    <n v="561"/>
    <m/>
    <n v="0"/>
    <n v="0"/>
    <n v="0"/>
    <n v="268.55"/>
    <n v="0"/>
    <n v="0"/>
    <n v="0"/>
    <n v="0"/>
    <n v="0"/>
    <n v="268.55"/>
    <n v="2"/>
  </r>
  <r>
    <x v="5"/>
    <x v="133"/>
    <s v="1"/>
    <s v="01"/>
    <s v="15041RESIN159232022"/>
    <s v="22LB000F"/>
    <n v="562"/>
    <n v="562"/>
    <n v="562"/>
    <n v="562"/>
    <m/>
    <n v="0"/>
    <n v="0"/>
    <n v="0"/>
    <n v="24.45"/>
    <n v="0"/>
    <n v="0"/>
    <n v="0"/>
    <n v="0"/>
    <n v="0"/>
    <n v="24.45"/>
    <n v="2"/>
  </r>
  <r>
    <x v="5"/>
    <x v="133"/>
    <s v="1"/>
    <s v="01"/>
    <s v="15041RESIN159232022"/>
    <s v="22LB000F"/>
    <n v="563"/>
    <n v="563"/>
    <n v="563"/>
    <n v="563"/>
    <m/>
    <n v="0"/>
    <n v="0"/>
    <n v="0"/>
    <n v="55.85"/>
    <n v="0"/>
    <n v="0"/>
    <n v="0"/>
    <n v="0"/>
    <n v="0"/>
    <n v="55.85"/>
    <n v="2"/>
  </r>
  <r>
    <x v="5"/>
    <x v="134"/>
    <s v="1"/>
    <s v="01"/>
    <s v="15041RESIN159232022"/>
    <s v="22LB000F"/>
    <n v="564"/>
    <n v="564"/>
    <n v="564"/>
    <n v="564"/>
    <m/>
    <n v="0"/>
    <n v="0"/>
    <n v="0"/>
    <n v="33.75"/>
    <n v="0"/>
    <n v="0"/>
    <n v="0"/>
    <n v="0"/>
    <n v="0"/>
    <n v="33.75"/>
    <n v="2"/>
  </r>
  <r>
    <x v="5"/>
    <x v="134"/>
    <s v="1"/>
    <s v="01"/>
    <s v="15041RESIN159232022"/>
    <s v="22LB000F"/>
    <n v="565"/>
    <n v="565"/>
    <n v="565"/>
    <n v="565"/>
    <m/>
    <n v="0"/>
    <n v="0"/>
    <n v="0"/>
    <n v="1301"/>
    <n v="0"/>
    <n v="0"/>
    <n v="0"/>
    <n v="0"/>
    <n v="0"/>
    <n v="1301"/>
    <n v="2"/>
  </r>
  <r>
    <x v="5"/>
    <x v="134"/>
    <s v="1"/>
    <s v="01"/>
    <s v="15041RESIN159232022"/>
    <s v="22LB000F"/>
    <n v="566"/>
    <n v="566"/>
    <n v="566"/>
    <n v="566"/>
    <m/>
    <n v="0"/>
    <n v="0"/>
    <n v="0"/>
    <n v="522.1"/>
    <n v="0"/>
    <n v="0"/>
    <n v="0"/>
    <n v="0"/>
    <n v="0"/>
    <n v="522.1"/>
    <n v="2"/>
  </r>
  <r>
    <x v="5"/>
    <x v="134"/>
    <s v="1"/>
    <s v="01"/>
    <s v="15041RESIN159232022"/>
    <s v="22LB000F"/>
    <n v="567"/>
    <n v="567"/>
    <n v="567"/>
    <n v="567"/>
    <m/>
    <n v="0"/>
    <n v="0"/>
    <n v="0"/>
    <n v="427.5"/>
    <n v="0"/>
    <n v="0"/>
    <n v="0"/>
    <n v="0"/>
    <n v="0"/>
    <n v="427.5"/>
    <n v="2"/>
  </r>
  <r>
    <x v="5"/>
    <x v="134"/>
    <s v="1"/>
    <s v="01"/>
    <s v="15041RESIN159232022"/>
    <s v="22LB000F"/>
    <n v="568"/>
    <n v="568"/>
    <n v="568"/>
    <n v="568"/>
    <m/>
    <n v="0"/>
    <n v="0"/>
    <n v="0"/>
    <n v="571"/>
    <n v="0"/>
    <n v="0"/>
    <n v="0"/>
    <n v="0"/>
    <n v="0"/>
    <n v="571"/>
    <n v="2"/>
  </r>
  <r>
    <x v="5"/>
    <x v="134"/>
    <s v="1"/>
    <s v="01"/>
    <s v="15041RESIN159232022"/>
    <s v="22LB000F"/>
    <n v="569"/>
    <n v="569"/>
    <n v="569"/>
    <n v="569"/>
    <m/>
    <n v="0"/>
    <n v="0"/>
    <n v="0"/>
    <n v="45"/>
    <n v="0"/>
    <n v="0"/>
    <n v="0"/>
    <n v="0"/>
    <n v="0"/>
    <n v="45"/>
    <n v="2"/>
  </r>
  <r>
    <x v="5"/>
    <x v="134"/>
    <s v="1"/>
    <s v="01"/>
    <s v="15041RESIN159232022"/>
    <s v="22LB000F"/>
    <n v="570"/>
    <n v="570"/>
    <n v="570"/>
    <n v="570"/>
    <m/>
    <n v="0"/>
    <n v="0"/>
    <n v="0"/>
    <n v="159.6"/>
    <n v="0"/>
    <n v="0"/>
    <n v="0"/>
    <n v="0"/>
    <n v="0"/>
    <n v="159.6"/>
    <n v="2"/>
  </r>
  <r>
    <x v="5"/>
    <x v="134"/>
    <s v="1"/>
    <s v="01"/>
    <s v="15041RESIN159232022"/>
    <s v="22LB000F"/>
    <n v="571"/>
    <n v="571"/>
    <n v="571"/>
    <n v="571"/>
    <m/>
    <n v="0"/>
    <n v="0"/>
    <n v="0"/>
    <n v="50"/>
    <n v="0"/>
    <n v="0"/>
    <n v="0"/>
    <n v="0"/>
    <n v="0"/>
    <n v="50"/>
    <n v="2"/>
  </r>
  <r>
    <x v="5"/>
    <x v="134"/>
    <s v="1"/>
    <s v="01"/>
    <s v="15041RESIN159232022"/>
    <s v="22LB000F"/>
    <n v="572"/>
    <n v="572"/>
    <n v="572"/>
    <n v="572"/>
    <m/>
    <n v="0"/>
    <n v="0"/>
    <n v="0"/>
    <n v="41.25"/>
    <n v="0"/>
    <n v="0"/>
    <n v="0"/>
    <n v="0"/>
    <n v="0"/>
    <n v="41.25"/>
    <n v="2"/>
  </r>
  <r>
    <x v="5"/>
    <x v="134"/>
    <s v="1"/>
    <s v="01"/>
    <s v="15041RESIN159232022"/>
    <s v="22LB000F"/>
    <n v="573"/>
    <n v="573"/>
    <n v="573"/>
    <n v="573"/>
    <m/>
    <n v="0"/>
    <n v="0"/>
    <n v="0"/>
    <n v="40"/>
    <n v="0"/>
    <n v="0"/>
    <n v="0"/>
    <n v="0"/>
    <n v="0"/>
    <n v="40"/>
    <n v="2"/>
  </r>
  <r>
    <x v="5"/>
    <x v="134"/>
    <s v="1"/>
    <s v="01"/>
    <s v="15041RESIN159232022"/>
    <s v="22LB000F"/>
    <n v="574"/>
    <n v="574"/>
    <n v="574"/>
    <n v="574"/>
    <m/>
    <n v="0"/>
    <n v="0"/>
    <n v="0"/>
    <n v="9.84"/>
    <n v="0"/>
    <n v="0"/>
    <n v="0"/>
    <n v="0"/>
    <n v="0"/>
    <n v="9.84"/>
    <n v="2"/>
  </r>
  <r>
    <x v="5"/>
    <x v="134"/>
    <s v="1"/>
    <s v="01"/>
    <s v="15041RESIN159232022"/>
    <s v="22LB000F"/>
    <n v="575"/>
    <n v="575"/>
    <n v="575"/>
    <n v="575"/>
    <m/>
    <n v="0"/>
    <n v="0"/>
    <n v="0"/>
    <n v="66.7"/>
    <n v="0"/>
    <n v="0"/>
    <n v="0"/>
    <n v="0"/>
    <n v="0"/>
    <n v="66.7"/>
    <n v="2"/>
  </r>
  <r>
    <x v="5"/>
    <x v="134"/>
    <s v="1"/>
    <s v="01"/>
    <s v="15041RESIN159232022"/>
    <s v="22LB000F"/>
    <n v="576"/>
    <n v="576"/>
    <n v="576"/>
    <n v="576"/>
    <m/>
    <n v="0"/>
    <n v="0"/>
    <n v="0"/>
    <n v="276.39999999999998"/>
    <n v="0"/>
    <n v="0"/>
    <n v="0"/>
    <n v="0"/>
    <n v="0"/>
    <n v="276.39999999999998"/>
    <n v="2"/>
  </r>
  <r>
    <x v="5"/>
    <x v="134"/>
    <s v="1"/>
    <s v="01"/>
    <s v="15041RESIN159232022"/>
    <s v="22LB000F"/>
    <n v="577"/>
    <n v="577"/>
    <n v="577"/>
    <n v="577"/>
    <m/>
    <n v="0"/>
    <n v="0"/>
    <n v="0"/>
    <n v="164"/>
    <n v="0"/>
    <n v="0"/>
    <n v="0"/>
    <n v="0"/>
    <n v="0"/>
    <n v="164"/>
    <n v="2"/>
  </r>
  <r>
    <x v="5"/>
    <x v="134"/>
    <s v="1"/>
    <s v="01"/>
    <s v="15041RESIN159232022"/>
    <s v="22LB000F"/>
    <n v="578"/>
    <n v="578"/>
    <n v="578"/>
    <n v="578"/>
    <m/>
    <n v="0"/>
    <n v="0"/>
    <n v="0"/>
    <n v="10"/>
    <n v="0"/>
    <n v="0"/>
    <n v="0"/>
    <n v="0"/>
    <n v="0"/>
    <n v="10"/>
    <n v="2"/>
  </r>
  <r>
    <x v="5"/>
    <x v="135"/>
    <s v="1"/>
    <s v="01"/>
    <s v="15041RESIN159232022"/>
    <s v="22LB000F"/>
    <n v="579"/>
    <n v="579"/>
    <n v="579"/>
    <n v="579"/>
    <m/>
    <n v="0"/>
    <n v="0"/>
    <n v="0"/>
    <n v="152.66999999999999"/>
    <n v="0"/>
    <n v="0"/>
    <n v="0"/>
    <n v="0"/>
    <n v="0"/>
    <n v="152.66999999999999"/>
    <n v="2"/>
  </r>
  <r>
    <x v="5"/>
    <x v="135"/>
    <s v="1"/>
    <s v="01"/>
    <s v="15041RESIN159232022"/>
    <s v="22LB000F"/>
    <n v="580"/>
    <n v="580"/>
    <n v="580"/>
    <n v="580"/>
    <m/>
    <n v="0"/>
    <n v="0"/>
    <n v="0"/>
    <n v="455.5"/>
    <n v="0"/>
    <n v="0"/>
    <n v="0"/>
    <n v="0"/>
    <n v="0"/>
    <n v="455.5"/>
    <n v="2"/>
  </r>
  <r>
    <x v="5"/>
    <x v="135"/>
    <s v="1"/>
    <s v="01"/>
    <s v="15041RESIN159232022"/>
    <s v="22LB000F"/>
    <n v="581"/>
    <n v="581"/>
    <n v="581"/>
    <n v="581"/>
    <m/>
    <n v="0"/>
    <n v="0"/>
    <n v="0"/>
    <n v="543.25"/>
    <n v="0"/>
    <n v="0"/>
    <n v="0"/>
    <n v="0"/>
    <n v="0"/>
    <n v="543.25"/>
    <n v="2"/>
  </r>
  <r>
    <x v="5"/>
    <x v="135"/>
    <s v="1"/>
    <s v="01"/>
    <s v="15041RESIN159232022"/>
    <s v="22LB000F"/>
    <n v="582"/>
    <n v="582"/>
    <n v="582"/>
    <n v="582"/>
    <m/>
    <n v="0"/>
    <n v="0"/>
    <n v="0"/>
    <n v="70"/>
    <n v="0"/>
    <n v="0"/>
    <n v="0"/>
    <n v="0"/>
    <n v="0"/>
    <n v="70"/>
    <n v="2"/>
  </r>
  <r>
    <x v="5"/>
    <x v="135"/>
    <s v="1"/>
    <s v="01"/>
    <s v="15041RESIN159232022"/>
    <s v="22LB000F"/>
    <n v="583"/>
    <n v="583"/>
    <n v="583"/>
    <n v="583"/>
    <m/>
    <n v="0"/>
    <n v="0"/>
    <n v="0"/>
    <n v="9"/>
    <n v="0"/>
    <n v="0"/>
    <n v="0"/>
    <n v="0"/>
    <n v="0"/>
    <n v="9"/>
    <n v="2"/>
  </r>
  <r>
    <x v="5"/>
    <x v="135"/>
    <s v="1"/>
    <s v="01"/>
    <s v="15041RESIN159232022"/>
    <s v="22LB000F"/>
    <n v="584"/>
    <n v="584"/>
    <n v="584"/>
    <n v="584"/>
    <m/>
    <n v="0"/>
    <n v="0"/>
    <n v="0"/>
    <n v="35"/>
    <n v="0"/>
    <n v="0"/>
    <n v="0"/>
    <n v="0"/>
    <n v="0"/>
    <n v="35"/>
    <n v="2"/>
  </r>
  <r>
    <x v="5"/>
    <x v="135"/>
    <s v="1"/>
    <s v="01"/>
    <s v="15041RESIN159232022"/>
    <s v="22LB000F"/>
    <n v="585"/>
    <n v="585"/>
    <n v="585"/>
    <n v="585"/>
    <m/>
    <n v="0"/>
    <n v="0"/>
    <n v="0"/>
    <n v="91.95"/>
    <n v="0"/>
    <n v="0"/>
    <n v="0"/>
    <n v="0"/>
    <n v="0"/>
    <n v="91.95"/>
    <n v="2"/>
  </r>
  <r>
    <x v="5"/>
    <x v="135"/>
    <s v="1"/>
    <s v="01"/>
    <s v="15041RESIN159232022"/>
    <s v="22LB000F"/>
    <n v="586"/>
    <n v="586"/>
    <n v="586"/>
    <n v="586"/>
    <m/>
    <n v="0"/>
    <n v="0"/>
    <n v="0"/>
    <n v="137.5"/>
    <n v="0"/>
    <n v="0"/>
    <n v="0"/>
    <n v="0"/>
    <n v="0"/>
    <n v="137.5"/>
    <n v="2"/>
  </r>
  <r>
    <x v="5"/>
    <x v="135"/>
    <s v="1"/>
    <s v="01"/>
    <s v="15041RESIN159232022"/>
    <s v="22LB000F"/>
    <n v="587"/>
    <n v="587"/>
    <n v="587"/>
    <n v="587"/>
    <m/>
    <n v="0"/>
    <n v="0"/>
    <n v="0"/>
    <n v="30"/>
    <n v="0"/>
    <n v="0"/>
    <n v="0"/>
    <n v="0"/>
    <n v="0"/>
    <n v="30"/>
    <n v="2"/>
  </r>
  <r>
    <x v="5"/>
    <x v="135"/>
    <s v="1"/>
    <s v="01"/>
    <s v="15041RESIN159232022"/>
    <s v="22LB000F"/>
    <n v="588"/>
    <n v="588"/>
    <n v="588"/>
    <n v="588"/>
    <m/>
    <n v="0"/>
    <n v="0"/>
    <n v="0"/>
    <n v="34.5"/>
    <n v="0"/>
    <n v="0"/>
    <n v="0"/>
    <n v="0"/>
    <n v="0"/>
    <n v="34.5"/>
    <n v="2"/>
  </r>
  <r>
    <x v="5"/>
    <x v="135"/>
    <s v="1"/>
    <s v="01"/>
    <s v="15041RESIN159232022"/>
    <s v="22LB000F"/>
    <n v="589"/>
    <n v="589"/>
    <n v="589"/>
    <n v="589"/>
    <m/>
    <n v="0"/>
    <n v="0"/>
    <n v="0"/>
    <n v="235"/>
    <n v="0"/>
    <n v="0"/>
    <n v="0"/>
    <n v="0"/>
    <n v="0"/>
    <n v="235"/>
    <n v="2"/>
  </r>
  <r>
    <x v="5"/>
    <x v="135"/>
    <s v="1"/>
    <s v="01"/>
    <s v="15041RESIN159232022"/>
    <s v="22LB000F"/>
    <n v="590"/>
    <n v="590"/>
    <n v="590"/>
    <n v="590"/>
    <m/>
    <n v="0"/>
    <n v="0"/>
    <n v="0"/>
    <n v="17.149999999999999"/>
    <n v="0"/>
    <n v="0"/>
    <n v="0"/>
    <n v="0"/>
    <n v="0"/>
    <n v="17.149999999999999"/>
    <n v="2"/>
  </r>
  <r>
    <x v="5"/>
    <x v="135"/>
    <s v="1"/>
    <s v="01"/>
    <s v="15041RESIN159232022"/>
    <s v="22LB000F"/>
    <n v="591"/>
    <n v="591"/>
    <n v="591"/>
    <n v="591"/>
    <m/>
    <n v="0"/>
    <n v="0"/>
    <n v="0"/>
    <n v="17.600000000000001"/>
    <n v="0"/>
    <n v="0"/>
    <n v="0"/>
    <n v="0"/>
    <n v="0"/>
    <n v="17.600000000000001"/>
    <n v="2"/>
  </r>
  <r>
    <x v="5"/>
    <x v="136"/>
    <s v="1"/>
    <s v="01"/>
    <s v="15041RESIN159232022"/>
    <s v="22LB000F"/>
    <n v="592"/>
    <n v="592"/>
    <n v="592"/>
    <n v="592"/>
    <m/>
    <n v="0"/>
    <n v="0"/>
    <n v="0"/>
    <n v="521.75"/>
    <n v="0"/>
    <n v="0"/>
    <n v="0"/>
    <n v="0"/>
    <n v="0"/>
    <n v="521.75"/>
    <n v="2"/>
  </r>
  <r>
    <x v="5"/>
    <x v="136"/>
    <s v="1"/>
    <s v="01"/>
    <s v="15041RESIN159232022"/>
    <s v="22LB000F"/>
    <n v="593"/>
    <n v="593"/>
    <n v="593"/>
    <n v="593"/>
    <m/>
    <n v="0"/>
    <n v="0"/>
    <n v="0"/>
    <n v="600"/>
    <n v="0"/>
    <n v="0"/>
    <n v="0"/>
    <n v="0"/>
    <n v="0"/>
    <n v="600"/>
    <n v="2"/>
  </r>
  <r>
    <x v="5"/>
    <x v="136"/>
    <s v="1"/>
    <s v="01"/>
    <s v="15041RESIN159232022"/>
    <s v="22LB000F"/>
    <n v="594"/>
    <n v="594"/>
    <n v="594"/>
    <n v="594"/>
    <m/>
    <n v="0"/>
    <n v="0"/>
    <n v="0"/>
    <n v="830"/>
    <n v="0"/>
    <n v="0"/>
    <n v="0"/>
    <n v="0"/>
    <n v="0"/>
    <n v="830"/>
    <n v="2"/>
  </r>
  <r>
    <x v="5"/>
    <x v="136"/>
    <s v="1"/>
    <s v="01"/>
    <s v="15041RESIN159232022"/>
    <s v="22LB000F"/>
    <n v="595"/>
    <n v="595"/>
    <n v="595"/>
    <n v="595"/>
    <m/>
    <n v="0"/>
    <n v="0"/>
    <n v="0"/>
    <n v="21.1"/>
    <n v="0"/>
    <n v="0"/>
    <n v="0"/>
    <n v="0"/>
    <n v="0"/>
    <n v="21.1"/>
    <n v="2"/>
  </r>
  <r>
    <x v="5"/>
    <x v="136"/>
    <s v="1"/>
    <s v="01"/>
    <s v="15041RESIN159232022"/>
    <s v="22LB000F"/>
    <n v="596"/>
    <n v="596"/>
    <n v="596"/>
    <n v="596"/>
    <m/>
    <n v="0"/>
    <n v="0"/>
    <n v="0"/>
    <n v="95.6"/>
    <n v="0"/>
    <n v="0"/>
    <n v="0"/>
    <n v="0"/>
    <n v="0"/>
    <n v="95.6"/>
    <n v="2"/>
  </r>
  <r>
    <x v="5"/>
    <x v="136"/>
    <s v="1"/>
    <s v="01"/>
    <s v="15041RESIN159232022"/>
    <s v="22LB000F"/>
    <n v="597"/>
    <n v="597"/>
    <n v="597"/>
    <n v="597"/>
    <m/>
    <n v="0"/>
    <n v="0"/>
    <n v="0"/>
    <n v="14"/>
    <n v="0"/>
    <n v="0"/>
    <n v="0"/>
    <n v="0"/>
    <n v="0"/>
    <n v="14"/>
    <n v="2"/>
  </r>
  <r>
    <x v="5"/>
    <x v="136"/>
    <s v="1"/>
    <s v="01"/>
    <s v="15041RESIN159232022"/>
    <s v="22LB000F"/>
    <n v="598"/>
    <n v="598"/>
    <n v="598"/>
    <n v="598"/>
    <m/>
    <n v="0"/>
    <n v="0"/>
    <n v="0"/>
    <n v="44.8"/>
    <n v="0"/>
    <n v="0"/>
    <n v="0"/>
    <n v="0"/>
    <n v="0"/>
    <n v="44.8"/>
    <n v="2"/>
  </r>
  <r>
    <x v="5"/>
    <x v="136"/>
    <s v="1"/>
    <s v="01"/>
    <s v="15041RESIN159232022"/>
    <s v="22LB000F"/>
    <n v="599"/>
    <n v="599"/>
    <n v="599"/>
    <n v="599"/>
    <m/>
    <n v="0"/>
    <n v="0"/>
    <n v="0"/>
    <n v="2"/>
    <n v="0"/>
    <n v="0"/>
    <n v="0"/>
    <n v="0"/>
    <n v="0"/>
    <n v="2"/>
    <n v="2"/>
  </r>
  <r>
    <x v="5"/>
    <x v="136"/>
    <s v="1"/>
    <s v="01"/>
    <s v="15041RESIN159232022"/>
    <s v="22LB000F"/>
    <n v="600"/>
    <n v="600"/>
    <n v="600"/>
    <n v="600"/>
    <m/>
    <n v="0"/>
    <n v="0"/>
    <n v="0"/>
    <n v="210"/>
    <n v="0"/>
    <n v="0"/>
    <n v="0"/>
    <n v="0"/>
    <n v="0"/>
    <n v="210"/>
    <n v="2"/>
  </r>
  <r>
    <x v="5"/>
    <x v="137"/>
    <s v="1"/>
    <s v="01"/>
    <s v="15041RESIN159232022"/>
    <s v="22LB000F"/>
    <n v="601"/>
    <n v="601"/>
    <n v="601"/>
    <n v="601"/>
    <m/>
    <n v="0"/>
    <n v="0"/>
    <n v="0"/>
    <n v="309.5"/>
    <n v="0"/>
    <n v="0"/>
    <n v="0"/>
    <n v="0"/>
    <n v="0"/>
    <n v="309.5"/>
    <n v="2"/>
  </r>
  <r>
    <x v="5"/>
    <x v="137"/>
    <s v="1"/>
    <s v="01"/>
    <s v="15041RESIN159232022"/>
    <s v="22LB000F"/>
    <n v="602"/>
    <n v="602"/>
    <n v="602"/>
    <n v="602"/>
    <m/>
    <n v="0"/>
    <n v="0"/>
    <n v="0"/>
    <n v="528"/>
    <n v="0"/>
    <n v="0"/>
    <n v="0"/>
    <n v="0"/>
    <n v="0"/>
    <n v="528"/>
    <n v="2"/>
  </r>
  <r>
    <x v="5"/>
    <x v="137"/>
    <s v="1"/>
    <s v="01"/>
    <s v="15041RESIN159232022"/>
    <s v="22LB000F"/>
    <n v="603"/>
    <n v="603"/>
    <n v="603"/>
    <n v="603"/>
    <m/>
    <n v="0"/>
    <n v="0"/>
    <n v="0"/>
    <n v="298.85000000000002"/>
    <n v="0"/>
    <n v="0"/>
    <n v="0"/>
    <n v="0"/>
    <n v="0"/>
    <n v="298.85000000000002"/>
    <n v="2"/>
  </r>
  <r>
    <x v="5"/>
    <x v="137"/>
    <s v="1"/>
    <s v="01"/>
    <s v="15041RESIN159232022"/>
    <s v="22LB000F"/>
    <n v="604"/>
    <n v="604"/>
    <n v="604"/>
    <n v="604"/>
    <m/>
    <n v="0"/>
    <n v="0"/>
    <n v="0"/>
    <n v="235.55"/>
    <n v="0"/>
    <n v="0"/>
    <n v="0"/>
    <n v="0"/>
    <n v="0"/>
    <n v="235.55"/>
    <n v="2"/>
  </r>
  <r>
    <x v="5"/>
    <x v="137"/>
    <s v="1"/>
    <s v="01"/>
    <s v="15041RESIN159232022"/>
    <s v="22LB000F"/>
    <n v="605"/>
    <n v="605"/>
    <n v="605"/>
    <n v="605"/>
    <m/>
    <n v="0"/>
    <n v="0"/>
    <n v="0"/>
    <n v="44.75"/>
    <n v="0"/>
    <n v="0"/>
    <n v="0"/>
    <n v="0"/>
    <n v="0"/>
    <n v="44.75"/>
    <n v="2"/>
  </r>
  <r>
    <x v="5"/>
    <x v="137"/>
    <s v="1"/>
    <s v="01"/>
    <s v="15041RESIN159232022"/>
    <s v="22LB000F"/>
    <n v="606"/>
    <n v="606"/>
    <n v="606"/>
    <n v="606"/>
    <m/>
    <n v="0"/>
    <n v="0"/>
    <n v="0"/>
    <n v="60"/>
    <n v="0"/>
    <n v="0"/>
    <n v="0"/>
    <n v="0"/>
    <n v="0"/>
    <n v="60"/>
    <n v="2"/>
  </r>
  <r>
    <x v="5"/>
    <x v="137"/>
    <s v="1"/>
    <s v="01"/>
    <s v="15041RESIN159232022"/>
    <s v="22LB000F"/>
    <n v="607"/>
    <n v="607"/>
    <n v="607"/>
    <n v="607"/>
    <m/>
    <n v="0"/>
    <n v="0"/>
    <n v="0"/>
    <n v="44"/>
    <n v="0"/>
    <n v="0"/>
    <n v="0"/>
    <n v="0"/>
    <n v="0"/>
    <n v="44"/>
    <n v="2"/>
  </r>
  <r>
    <x v="5"/>
    <x v="137"/>
    <s v="1"/>
    <s v="01"/>
    <s v="15041RESIN159232022"/>
    <s v="22LB000F"/>
    <n v="608"/>
    <n v="608"/>
    <n v="608"/>
    <n v="608"/>
    <m/>
    <n v="0"/>
    <n v="0"/>
    <n v="0"/>
    <n v="62.5"/>
    <n v="0"/>
    <n v="0"/>
    <n v="0"/>
    <n v="0"/>
    <n v="0"/>
    <n v="62.5"/>
    <n v="2"/>
  </r>
  <r>
    <x v="5"/>
    <x v="137"/>
    <s v="1"/>
    <s v="01"/>
    <s v="15041RESIN159232022"/>
    <s v="22LB000F"/>
    <n v="609"/>
    <n v="609"/>
    <n v="609"/>
    <n v="609"/>
    <m/>
    <n v="0"/>
    <n v="0"/>
    <n v="0"/>
    <n v="45"/>
    <n v="0"/>
    <n v="0"/>
    <n v="0"/>
    <n v="0"/>
    <n v="0"/>
    <n v="45"/>
    <n v="2"/>
  </r>
  <r>
    <x v="5"/>
    <x v="137"/>
    <s v="1"/>
    <s v="01"/>
    <s v="15041RESIN159232022"/>
    <s v="22LB000F"/>
    <n v="610"/>
    <n v="610"/>
    <n v="610"/>
    <n v="610"/>
    <m/>
    <n v="0"/>
    <n v="0"/>
    <n v="0"/>
    <n v="4.8"/>
    <n v="0"/>
    <n v="0"/>
    <n v="0"/>
    <n v="0"/>
    <n v="0"/>
    <n v="4.8"/>
    <n v="2"/>
  </r>
  <r>
    <x v="5"/>
    <x v="137"/>
    <s v="1"/>
    <s v="01"/>
    <s v="15041RESIN159232022"/>
    <s v="22LB000F"/>
    <n v="611"/>
    <n v="611"/>
    <n v="611"/>
    <n v="611"/>
    <m/>
    <n v="0"/>
    <n v="0"/>
    <n v="0"/>
    <n v="825"/>
    <n v="0"/>
    <n v="0"/>
    <n v="0"/>
    <n v="0"/>
    <n v="0"/>
    <n v="825"/>
    <n v="2"/>
  </r>
  <r>
    <x v="5"/>
    <x v="137"/>
    <s v="1"/>
    <s v="01"/>
    <s v="15041RESIN159232022"/>
    <s v="22LB000F"/>
    <n v="612"/>
    <n v="612"/>
    <n v="612"/>
    <n v="612"/>
    <m/>
    <n v="0"/>
    <n v="0"/>
    <n v="0"/>
    <n v="28"/>
    <n v="0"/>
    <n v="0"/>
    <n v="0"/>
    <n v="0"/>
    <n v="0"/>
    <n v="28"/>
    <n v="2"/>
  </r>
  <r>
    <x v="5"/>
    <x v="138"/>
    <s v="1"/>
    <s v="01"/>
    <s v="15041RESIN159232022"/>
    <s v="22LB000F"/>
    <n v="613"/>
    <n v="613"/>
    <n v="613"/>
    <n v="613"/>
    <m/>
    <n v="0"/>
    <n v="0"/>
    <n v="0"/>
    <n v="100.1"/>
    <n v="0"/>
    <n v="0"/>
    <n v="0"/>
    <n v="0"/>
    <n v="0"/>
    <n v="100.1"/>
    <n v="2"/>
  </r>
  <r>
    <x v="5"/>
    <x v="138"/>
    <s v="1"/>
    <s v="01"/>
    <s v="15041RESIN159232022"/>
    <s v="22LB000F"/>
    <n v="614"/>
    <n v="614"/>
    <n v="614"/>
    <n v="614"/>
    <m/>
    <n v="0"/>
    <n v="0"/>
    <n v="0"/>
    <n v="264.5"/>
    <n v="0"/>
    <n v="0"/>
    <n v="0"/>
    <n v="0"/>
    <n v="0"/>
    <n v="264.5"/>
    <n v="2"/>
  </r>
  <r>
    <x v="5"/>
    <x v="138"/>
    <s v="1"/>
    <s v="01"/>
    <s v="15041RESIN159232022"/>
    <s v="22LB000F"/>
    <n v="615"/>
    <n v="615"/>
    <n v="615"/>
    <n v="615"/>
    <m/>
    <n v="0"/>
    <n v="0"/>
    <n v="0"/>
    <n v="60"/>
    <n v="0"/>
    <n v="0"/>
    <n v="0"/>
    <n v="0"/>
    <n v="0"/>
    <n v="60"/>
    <n v="2"/>
  </r>
  <r>
    <x v="5"/>
    <x v="138"/>
    <s v="1"/>
    <s v="01"/>
    <s v="15041RESIN159232022"/>
    <s v="22LB000F"/>
    <n v="616"/>
    <n v="616"/>
    <n v="616"/>
    <n v="616"/>
    <m/>
    <n v="0"/>
    <n v="0"/>
    <n v="0"/>
    <n v="210"/>
    <n v="0"/>
    <n v="0"/>
    <n v="0"/>
    <n v="0"/>
    <n v="0"/>
    <n v="210"/>
    <n v="2"/>
  </r>
  <r>
    <x v="5"/>
    <x v="138"/>
    <s v="1"/>
    <s v="01"/>
    <s v="15041RESIN159232022"/>
    <s v="22LB000F"/>
    <n v="617"/>
    <n v="617"/>
    <n v="617"/>
    <n v="617"/>
    <m/>
    <n v="0"/>
    <n v="0"/>
    <n v="0"/>
    <n v="20"/>
    <n v="0"/>
    <n v="0"/>
    <n v="0"/>
    <n v="0"/>
    <n v="0"/>
    <n v="20"/>
    <n v="2"/>
  </r>
  <r>
    <x v="5"/>
    <x v="138"/>
    <s v="1"/>
    <s v="01"/>
    <s v="15041RESIN159232022"/>
    <s v="22LB000F"/>
    <n v="618"/>
    <n v="618"/>
    <n v="618"/>
    <n v="618"/>
    <m/>
    <n v="0"/>
    <n v="0"/>
    <n v="0"/>
    <n v="6.75"/>
    <n v="0"/>
    <n v="0"/>
    <n v="0"/>
    <n v="0"/>
    <n v="0"/>
    <n v="6.75"/>
    <n v="2"/>
  </r>
  <r>
    <x v="5"/>
    <x v="138"/>
    <s v="1"/>
    <s v="01"/>
    <s v="15041RESIN159232022"/>
    <s v="22LB000F"/>
    <n v="619"/>
    <n v="619"/>
    <n v="619"/>
    <n v="619"/>
    <m/>
    <n v="0"/>
    <n v="0"/>
    <n v="0"/>
    <n v="600"/>
    <n v="0"/>
    <n v="0"/>
    <n v="0"/>
    <n v="0"/>
    <n v="0"/>
    <n v="600"/>
    <n v="2"/>
  </r>
  <r>
    <x v="5"/>
    <x v="138"/>
    <s v="1"/>
    <s v="01"/>
    <s v="15041RESIN159232022"/>
    <s v="22LB000F"/>
    <n v="620"/>
    <n v="620"/>
    <n v="620"/>
    <n v="620"/>
    <m/>
    <n v="0"/>
    <n v="0"/>
    <n v="0"/>
    <n v="29.7"/>
    <n v="0"/>
    <n v="0"/>
    <n v="0"/>
    <n v="0"/>
    <n v="0"/>
    <n v="29.7"/>
    <n v="2"/>
  </r>
  <r>
    <x v="5"/>
    <x v="138"/>
    <s v="1"/>
    <s v="01"/>
    <s v="15041RESIN159232022"/>
    <s v="22LB000F"/>
    <n v="621"/>
    <n v="621"/>
    <n v="621"/>
    <n v="621"/>
    <m/>
    <n v="0"/>
    <n v="0"/>
    <n v="0"/>
    <n v="567"/>
    <n v="0"/>
    <n v="0"/>
    <n v="0"/>
    <n v="0"/>
    <n v="0"/>
    <n v="567"/>
    <n v="2"/>
  </r>
  <r>
    <x v="5"/>
    <x v="138"/>
    <s v="1"/>
    <s v="01"/>
    <s v="15041RESIN159232022"/>
    <s v="22LB000F"/>
    <n v="622"/>
    <n v="622"/>
    <n v="622"/>
    <n v="622"/>
    <m/>
    <n v="0"/>
    <n v="0"/>
    <n v="0"/>
    <n v="204.05"/>
    <n v="0"/>
    <n v="0"/>
    <n v="0"/>
    <n v="0"/>
    <n v="0"/>
    <n v="204.05"/>
    <n v="2"/>
  </r>
  <r>
    <x v="5"/>
    <x v="138"/>
    <s v="1"/>
    <s v="01"/>
    <s v="15041RESIN159232022"/>
    <s v="22LB000F"/>
    <n v="623"/>
    <n v="623"/>
    <n v="623"/>
    <n v="623"/>
    <m/>
    <n v="0"/>
    <n v="0"/>
    <n v="0"/>
    <n v="149.5"/>
    <n v="0"/>
    <n v="0"/>
    <n v="0"/>
    <n v="0"/>
    <n v="0"/>
    <n v="149.5"/>
    <n v="2"/>
  </r>
  <r>
    <x v="5"/>
    <x v="138"/>
    <s v="1"/>
    <s v="01"/>
    <s v="15041RESIN159232022"/>
    <s v="22LB000F"/>
    <n v="624"/>
    <n v="624"/>
    <n v="624"/>
    <n v="624"/>
    <m/>
    <n v="0"/>
    <n v="0"/>
    <n v="0"/>
    <n v="4486"/>
    <n v="0"/>
    <n v="0"/>
    <n v="0"/>
    <n v="0"/>
    <n v="0"/>
    <n v="4486"/>
    <n v="2"/>
  </r>
  <r>
    <x v="5"/>
    <x v="138"/>
    <s v="1"/>
    <s v="01"/>
    <s v="15041RESIN159232022"/>
    <s v="22LB000F"/>
    <n v="625"/>
    <n v="625"/>
    <n v="625"/>
    <n v="625"/>
    <m/>
    <n v="0"/>
    <n v="0"/>
    <n v="0"/>
    <n v="544.6"/>
    <n v="0"/>
    <n v="0"/>
    <n v="0"/>
    <n v="0"/>
    <n v="0"/>
    <n v="544.6"/>
    <n v="2"/>
  </r>
  <r>
    <x v="5"/>
    <x v="139"/>
    <s v="1"/>
    <s v="01"/>
    <s v="15041RESIN159232022"/>
    <s v="22LB000F"/>
    <n v="626"/>
    <n v="626"/>
    <n v="626"/>
    <n v="626"/>
    <m/>
    <n v="0"/>
    <n v="0"/>
    <n v="0"/>
    <n v="154.9"/>
    <n v="0"/>
    <n v="0"/>
    <n v="0"/>
    <n v="0"/>
    <n v="0"/>
    <n v="154.9"/>
    <n v="2"/>
  </r>
  <r>
    <x v="5"/>
    <x v="139"/>
    <s v="1"/>
    <s v="01"/>
    <s v="15041RESIN159232022"/>
    <s v="22LB000F"/>
    <n v="627"/>
    <n v="627"/>
    <n v="627"/>
    <n v="627"/>
    <m/>
    <n v="0"/>
    <n v="0"/>
    <n v="0"/>
    <n v="12"/>
    <n v="0"/>
    <n v="0"/>
    <n v="0"/>
    <n v="0"/>
    <n v="0"/>
    <n v="12"/>
    <n v="2"/>
  </r>
  <r>
    <x v="5"/>
    <x v="139"/>
    <s v="1"/>
    <s v="01"/>
    <s v="15041RESIN159232022"/>
    <s v="22LB000F"/>
    <n v="628"/>
    <n v="628"/>
    <n v="628"/>
    <n v="628"/>
    <m/>
    <n v="0"/>
    <n v="0"/>
    <n v="0"/>
    <n v="22"/>
    <n v="0"/>
    <n v="0"/>
    <n v="0"/>
    <n v="0"/>
    <n v="0"/>
    <n v="22"/>
    <n v="2"/>
  </r>
  <r>
    <x v="5"/>
    <x v="139"/>
    <s v="1"/>
    <s v="01"/>
    <s v="15041RESIN159232022"/>
    <s v="22LB000F"/>
    <n v="629"/>
    <n v="629"/>
    <n v="629"/>
    <n v="629"/>
    <m/>
    <n v="0"/>
    <n v="0"/>
    <n v="0"/>
    <n v="38.5"/>
    <n v="0"/>
    <n v="0"/>
    <n v="0"/>
    <n v="0"/>
    <n v="0"/>
    <n v="38.5"/>
    <n v="2"/>
  </r>
  <r>
    <x v="5"/>
    <x v="139"/>
    <s v="1"/>
    <s v="01"/>
    <s v="15041RESIN159232022"/>
    <s v="22LB000F"/>
    <n v="630"/>
    <n v="630"/>
    <n v="630"/>
    <n v="630"/>
    <m/>
    <n v="0"/>
    <n v="0"/>
    <n v="0"/>
    <n v="162.18"/>
    <n v="0"/>
    <n v="0"/>
    <n v="0"/>
    <n v="0"/>
    <n v="0"/>
    <n v="162.18"/>
    <n v="2"/>
  </r>
  <r>
    <x v="5"/>
    <x v="139"/>
    <s v="1"/>
    <s v="01"/>
    <s v="15041RESIN159232022"/>
    <s v="22LB000F"/>
    <n v="631"/>
    <n v="631"/>
    <n v="631"/>
    <n v="631"/>
    <m/>
    <n v="0"/>
    <n v="0"/>
    <n v="0"/>
    <n v="509"/>
    <n v="0"/>
    <n v="0"/>
    <n v="0"/>
    <n v="0"/>
    <n v="0"/>
    <n v="509"/>
    <n v="2"/>
  </r>
  <r>
    <x v="5"/>
    <x v="139"/>
    <s v="1"/>
    <s v="01"/>
    <s v="15041RESIN159232022"/>
    <s v="22LB000F"/>
    <n v="632"/>
    <n v="632"/>
    <n v="632"/>
    <n v="632"/>
    <m/>
    <n v="0"/>
    <n v="0"/>
    <n v="0"/>
    <n v="80.849999999999994"/>
    <n v="0"/>
    <n v="0"/>
    <n v="0"/>
    <n v="0"/>
    <n v="0"/>
    <n v="80.849999999999994"/>
    <n v="2"/>
  </r>
  <r>
    <x v="5"/>
    <x v="139"/>
    <s v="1"/>
    <s v="01"/>
    <s v="15041RESIN159232022"/>
    <s v="22LB000F"/>
    <n v="633"/>
    <n v="633"/>
    <n v="633"/>
    <n v="633"/>
    <m/>
    <n v="0"/>
    <n v="0"/>
    <n v="0"/>
    <n v="15.75"/>
    <n v="0"/>
    <n v="0"/>
    <n v="0"/>
    <n v="0"/>
    <n v="0"/>
    <n v="15.75"/>
    <n v="2"/>
  </r>
  <r>
    <x v="5"/>
    <x v="140"/>
    <s v="1"/>
    <s v="01"/>
    <s v="15041RESIN159232022"/>
    <s v="22LB000F"/>
    <n v="634"/>
    <n v="634"/>
    <n v="634"/>
    <n v="634"/>
    <m/>
    <n v="0"/>
    <n v="0"/>
    <n v="0"/>
    <n v="513"/>
    <n v="0"/>
    <n v="0"/>
    <n v="0"/>
    <n v="0"/>
    <n v="0"/>
    <n v="513"/>
    <n v="2"/>
  </r>
  <r>
    <x v="5"/>
    <x v="140"/>
    <s v="1"/>
    <s v="01"/>
    <s v="15041RESIN159232022"/>
    <s v="22LB000F"/>
    <n v="635"/>
    <n v="635"/>
    <n v="635"/>
    <n v="635"/>
    <m/>
    <n v="0"/>
    <n v="0"/>
    <n v="0"/>
    <n v="121.75"/>
    <n v="0"/>
    <n v="0"/>
    <n v="0"/>
    <n v="0"/>
    <n v="0"/>
    <n v="121.75"/>
    <n v="2"/>
  </r>
  <r>
    <x v="5"/>
    <x v="140"/>
    <s v="1"/>
    <s v="01"/>
    <s v="15041RESIN159232022"/>
    <s v="22LB000F"/>
    <n v="636"/>
    <n v="636"/>
    <n v="636"/>
    <n v="636"/>
    <m/>
    <n v="0"/>
    <n v="0"/>
    <n v="0"/>
    <n v="14"/>
    <n v="0"/>
    <n v="0"/>
    <n v="0"/>
    <n v="0"/>
    <n v="0"/>
    <n v="14"/>
    <n v="2"/>
  </r>
  <r>
    <x v="5"/>
    <x v="140"/>
    <s v="1"/>
    <s v="01"/>
    <s v="15041RESIN159232022"/>
    <s v="22LB000F"/>
    <n v="637"/>
    <n v="637"/>
    <n v="637"/>
    <n v="637"/>
    <m/>
    <n v="0"/>
    <n v="0"/>
    <n v="0"/>
    <n v="4"/>
    <n v="0"/>
    <n v="0"/>
    <n v="0"/>
    <n v="0"/>
    <n v="0"/>
    <n v="4"/>
    <n v="2"/>
  </r>
  <r>
    <x v="5"/>
    <x v="140"/>
    <s v="1"/>
    <s v="01"/>
    <s v="15041RESIN159232022"/>
    <s v="22LB000F"/>
    <n v="638"/>
    <n v="638"/>
    <n v="638"/>
    <n v="638"/>
    <m/>
    <n v="0"/>
    <n v="0"/>
    <n v="0"/>
    <n v="520"/>
    <n v="0"/>
    <n v="0"/>
    <n v="0"/>
    <n v="0"/>
    <n v="0"/>
    <n v="520"/>
    <n v="2"/>
  </r>
  <r>
    <x v="5"/>
    <x v="140"/>
    <s v="1"/>
    <s v="01"/>
    <s v="15041RESIN159232022"/>
    <s v="22LB000F"/>
    <n v="639"/>
    <n v="639"/>
    <n v="639"/>
    <n v="639"/>
    <m/>
    <n v="0"/>
    <n v="0"/>
    <n v="0"/>
    <n v="47.2"/>
    <n v="0"/>
    <n v="0"/>
    <n v="0"/>
    <n v="0"/>
    <n v="0"/>
    <n v="47.2"/>
    <n v="2"/>
  </r>
  <r>
    <x v="5"/>
    <x v="140"/>
    <s v="1"/>
    <s v="01"/>
    <s v="15041RESIN159232022"/>
    <s v="22LB000F"/>
    <n v="640"/>
    <n v="640"/>
    <n v="640"/>
    <n v="640"/>
    <m/>
    <n v="0"/>
    <n v="0"/>
    <n v="0"/>
    <n v="34"/>
    <n v="0"/>
    <n v="0"/>
    <n v="0"/>
    <n v="0"/>
    <n v="0"/>
    <n v="34"/>
    <n v="2"/>
  </r>
  <r>
    <x v="5"/>
    <x v="140"/>
    <s v="1"/>
    <s v="01"/>
    <s v="15041RESIN159232022"/>
    <s v="22LB000F"/>
    <n v="641"/>
    <n v="641"/>
    <n v="641"/>
    <n v="641"/>
    <m/>
    <n v="0"/>
    <n v="0"/>
    <n v="0"/>
    <n v="0"/>
    <n v="0"/>
    <n v="0"/>
    <n v="0"/>
    <n v="0"/>
    <n v="0"/>
    <n v="0"/>
    <n v="2"/>
  </r>
  <r>
    <x v="5"/>
    <x v="140"/>
    <s v="1"/>
    <s v="01"/>
    <s v="15041RESIN159232022"/>
    <s v="22LB000F"/>
    <n v="642"/>
    <n v="642"/>
    <n v="642"/>
    <n v="642"/>
    <m/>
    <n v="0"/>
    <n v="0"/>
    <n v="0"/>
    <n v="85.5"/>
    <n v="0"/>
    <n v="0"/>
    <n v="0"/>
    <n v="0"/>
    <n v="0"/>
    <n v="85.5"/>
    <n v="2"/>
  </r>
  <r>
    <x v="5"/>
    <x v="140"/>
    <s v="1"/>
    <s v="01"/>
    <s v="15041RESIN159232022"/>
    <s v="22LB000F"/>
    <n v="643"/>
    <n v="643"/>
    <n v="643"/>
    <n v="643"/>
    <m/>
    <n v="0"/>
    <n v="0"/>
    <n v="0"/>
    <n v="108.9"/>
    <n v="0"/>
    <n v="0"/>
    <n v="0"/>
    <n v="0"/>
    <n v="0"/>
    <n v="108.9"/>
    <n v="2"/>
  </r>
  <r>
    <x v="5"/>
    <x v="140"/>
    <s v="1"/>
    <s v="01"/>
    <s v="15041RESIN159232022"/>
    <s v="22LB000F"/>
    <n v="644"/>
    <n v="644"/>
    <n v="644"/>
    <n v="644"/>
    <m/>
    <n v="0"/>
    <n v="0"/>
    <n v="0"/>
    <n v="139.01"/>
    <n v="0"/>
    <n v="0"/>
    <n v="0"/>
    <n v="0"/>
    <n v="0"/>
    <n v="139.01"/>
    <n v="2"/>
  </r>
  <r>
    <x v="5"/>
    <x v="141"/>
    <s v="1"/>
    <s v="01"/>
    <s v="15041RESIN159232022"/>
    <s v="22LB000F"/>
    <n v="645"/>
    <n v="645"/>
    <n v="645"/>
    <n v="645"/>
    <m/>
    <n v="0"/>
    <n v="0"/>
    <n v="0"/>
    <n v="45"/>
    <n v="0"/>
    <n v="0"/>
    <n v="0"/>
    <n v="0"/>
    <n v="0"/>
    <n v="45"/>
    <n v="2"/>
  </r>
  <r>
    <x v="5"/>
    <x v="141"/>
    <s v="1"/>
    <s v="01"/>
    <s v="15041RESIN159232022"/>
    <s v="22LB000F"/>
    <n v="646"/>
    <n v="646"/>
    <n v="646"/>
    <n v="646"/>
    <m/>
    <n v="0"/>
    <n v="0"/>
    <n v="0"/>
    <n v="508"/>
    <n v="0"/>
    <n v="0"/>
    <n v="0"/>
    <n v="0"/>
    <n v="0"/>
    <n v="508"/>
    <n v="2"/>
  </r>
  <r>
    <x v="5"/>
    <x v="141"/>
    <s v="1"/>
    <s v="01"/>
    <s v="15041RESIN159232022"/>
    <s v="22LB000F"/>
    <n v="647"/>
    <n v="647"/>
    <n v="647"/>
    <n v="647"/>
    <m/>
    <n v="0"/>
    <n v="0"/>
    <n v="0"/>
    <n v="108.4"/>
    <n v="0"/>
    <n v="0"/>
    <n v="0"/>
    <n v="0"/>
    <n v="0"/>
    <n v="108.4"/>
    <n v="2"/>
  </r>
  <r>
    <x v="5"/>
    <x v="141"/>
    <s v="1"/>
    <s v="01"/>
    <s v="15041RESIN159232022"/>
    <s v="22LB000F"/>
    <n v="648"/>
    <n v="648"/>
    <n v="648"/>
    <n v="648"/>
    <m/>
    <n v="0"/>
    <n v="0"/>
    <n v="0"/>
    <n v="322.5"/>
    <n v="0"/>
    <n v="0"/>
    <n v="0"/>
    <n v="0"/>
    <n v="0"/>
    <n v="322.5"/>
    <n v="2"/>
  </r>
  <r>
    <x v="5"/>
    <x v="141"/>
    <s v="1"/>
    <s v="01"/>
    <s v="15041RESIN159232022"/>
    <s v="22LB000F"/>
    <n v="649"/>
    <n v="649"/>
    <n v="649"/>
    <n v="649"/>
    <m/>
    <n v="0"/>
    <n v="0"/>
    <n v="0"/>
    <n v="354.5"/>
    <n v="0"/>
    <n v="0"/>
    <n v="0"/>
    <n v="0"/>
    <n v="0"/>
    <n v="354.5"/>
    <n v="2"/>
  </r>
  <r>
    <x v="5"/>
    <x v="141"/>
    <s v="1"/>
    <s v="01"/>
    <s v="15041RESIN159232022"/>
    <s v="22LB000F"/>
    <n v="650"/>
    <n v="650"/>
    <n v="650"/>
    <n v="650"/>
    <m/>
    <n v="0"/>
    <n v="0"/>
    <n v="0"/>
    <n v="505"/>
    <n v="0"/>
    <n v="0"/>
    <n v="0"/>
    <n v="0"/>
    <n v="0"/>
    <n v="505"/>
    <n v="2"/>
  </r>
  <r>
    <x v="5"/>
    <x v="141"/>
    <s v="1"/>
    <s v="01"/>
    <s v="15041RESIN159232022"/>
    <s v="22LB000F"/>
    <n v="651"/>
    <n v="651"/>
    <n v="651"/>
    <n v="651"/>
    <m/>
    <n v="0"/>
    <n v="0"/>
    <n v="0"/>
    <n v="20.7"/>
    <n v="0"/>
    <n v="0"/>
    <n v="0"/>
    <n v="0"/>
    <n v="0"/>
    <n v="20.7"/>
    <n v="2"/>
  </r>
  <r>
    <x v="5"/>
    <x v="141"/>
    <s v="1"/>
    <s v="01"/>
    <s v="15041RESIN159232022"/>
    <s v="22LB000F"/>
    <n v="652"/>
    <n v="652"/>
    <n v="652"/>
    <n v="652"/>
    <m/>
    <n v="0"/>
    <n v="0"/>
    <n v="0"/>
    <n v="6.9"/>
    <n v="0"/>
    <n v="0"/>
    <n v="0"/>
    <n v="0"/>
    <n v="0"/>
    <n v="6.9"/>
    <n v="2"/>
  </r>
  <r>
    <x v="5"/>
    <x v="141"/>
    <s v="1"/>
    <s v="01"/>
    <s v="15041RESIN159232022"/>
    <s v="22LB000F"/>
    <n v="653"/>
    <n v="653"/>
    <n v="653"/>
    <n v="653"/>
    <m/>
    <n v="0"/>
    <n v="0"/>
    <n v="0"/>
    <n v="40.5"/>
    <n v="0"/>
    <n v="0"/>
    <n v="0"/>
    <n v="0"/>
    <n v="0"/>
    <n v="40.5"/>
    <n v="2"/>
  </r>
  <r>
    <x v="5"/>
    <x v="142"/>
    <s v="1"/>
    <s v="01"/>
    <s v="15041RESIN159232022"/>
    <s v="22LB000F"/>
    <n v="654"/>
    <n v="654"/>
    <n v="654"/>
    <n v="654"/>
    <m/>
    <n v="0"/>
    <n v="0"/>
    <n v="0"/>
    <n v="505.4"/>
    <n v="0"/>
    <n v="0"/>
    <n v="0"/>
    <n v="0"/>
    <n v="0"/>
    <n v="505.4"/>
    <n v="2"/>
  </r>
  <r>
    <x v="5"/>
    <x v="142"/>
    <s v="1"/>
    <s v="01"/>
    <s v="15041RESIN159232022"/>
    <s v="22LB000F"/>
    <n v="655"/>
    <n v="655"/>
    <n v="655"/>
    <n v="655"/>
    <m/>
    <n v="0"/>
    <n v="0"/>
    <n v="0"/>
    <n v="193"/>
    <n v="0"/>
    <n v="0"/>
    <n v="0"/>
    <n v="0"/>
    <n v="0"/>
    <n v="193"/>
    <n v="2"/>
  </r>
  <r>
    <x v="5"/>
    <x v="142"/>
    <s v="1"/>
    <s v="01"/>
    <s v="15041RESIN159232022"/>
    <s v="22LB000F"/>
    <n v="656"/>
    <n v="656"/>
    <n v="656"/>
    <n v="656"/>
    <m/>
    <n v="0"/>
    <n v="0"/>
    <n v="0"/>
    <n v="0"/>
    <n v="0"/>
    <n v="0"/>
    <n v="0"/>
    <n v="0"/>
    <n v="0"/>
    <n v="0"/>
    <n v="2"/>
  </r>
  <r>
    <x v="5"/>
    <x v="142"/>
    <s v="1"/>
    <s v="01"/>
    <s v="15041RESIN159232022"/>
    <s v="22LB000F"/>
    <n v="657"/>
    <n v="657"/>
    <n v="657"/>
    <n v="657"/>
    <m/>
    <n v="0"/>
    <n v="0"/>
    <n v="0"/>
    <n v="133"/>
    <n v="0"/>
    <n v="0"/>
    <n v="0"/>
    <n v="0"/>
    <n v="0"/>
    <n v="133"/>
    <n v="2"/>
  </r>
  <r>
    <x v="5"/>
    <x v="142"/>
    <s v="1"/>
    <s v="01"/>
    <s v="15041RESIN159232022"/>
    <s v="22LB000F"/>
    <n v="658"/>
    <n v="658"/>
    <n v="658"/>
    <n v="658"/>
    <m/>
    <n v="0"/>
    <n v="0"/>
    <n v="0"/>
    <n v="262.5"/>
    <n v="0"/>
    <n v="0"/>
    <n v="0"/>
    <n v="0"/>
    <n v="0"/>
    <n v="262.5"/>
    <n v="2"/>
  </r>
  <r>
    <x v="5"/>
    <x v="142"/>
    <s v="1"/>
    <s v="01"/>
    <s v="15041RESIN159232022"/>
    <s v="22LB000F"/>
    <n v="659"/>
    <n v="659"/>
    <n v="659"/>
    <n v="659"/>
    <m/>
    <n v="0"/>
    <n v="0"/>
    <n v="0"/>
    <n v="82.5"/>
    <n v="0"/>
    <n v="0"/>
    <n v="0"/>
    <n v="0"/>
    <n v="0"/>
    <n v="82.5"/>
    <n v="2"/>
  </r>
  <r>
    <x v="5"/>
    <x v="142"/>
    <s v="1"/>
    <s v="01"/>
    <s v="15041RESIN159232022"/>
    <s v="22LB000F"/>
    <n v="660"/>
    <n v="660"/>
    <n v="660"/>
    <n v="660"/>
    <m/>
    <n v="0"/>
    <n v="0"/>
    <n v="0"/>
    <n v="75.900000000000006"/>
    <n v="0"/>
    <n v="0"/>
    <n v="0"/>
    <n v="0"/>
    <n v="0"/>
    <n v="75.900000000000006"/>
    <n v="2"/>
  </r>
  <r>
    <x v="5"/>
    <x v="142"/>
    <s v="1"/>
    <s v="01"/>
    <s v="15041RESIN159232022"/>
    <s v="22LB000F"/>
    <n v="661"/>
    <n v="661"/>
    <n v="661"/>
    <n v="661"/>
    <m/>
    <n v="0"/>
    <n v="0"/>
    <n v="0"/>
    <n v="48.5"/>
    <n v="0"/>
    <n v="0"/>
    <n v="0"/>
    <n v="0"/>
    <n v="0"/>
    <n v="48.5"/>
    <n v="2"/>
  </r>
  <r>
    <x v="5"/>
    <x v="143"/>
    <s v="1"/>
    <s v="01"/>
    <s v="15041RESIN159232022"/>
    <s v="22LB000F"/>
    <n v="662"/>
    <n v="662"/>
    <n v="662"/>
    <n v="662"/>
    <m/>
    <n v="0"/>
    <n v="0"/>
    <n v="0"/>
    <n v="550"/>
    <n v="0"/>
    <n v="0"/>
    <n v="0"/>
    <n v="0"/>
    <n v="0"/>
    <n v="550"/>
    <n v="2"/>
  </r>
  <r>
    <x v="5"/>
    <x v="143"/>
    <s v="1"/>
    <s v="01"/>
    <s v="15041RESIN159232022"/>
    <s v="22LB000F"/>
    <n v="663"/>
    <n v="663"/>
    <n v="663"/>
    <n v="663"/>
    <m/>
    <n v="0"/>
    <n v="0"/>
    <n v="0"/>
    <n v="29.25"/>
    <n v="0"/>
    <n v="0"/>
    <n v="0"/>
    <n v="0"/>
    <n v="0"/>
    <n v="29.25"/>
    <n v="2"/>
  </r>
  <r>
    <x v="5"/>
    <x v="143"/>
    <s v="1"/>
    <s v="01"/>
    <s v="15041RESIN159232022"/>
    <s v="22LB000F"/>
    <n v="664"/>
    <n v="664"/>
    <n v="664"/>
    <n v="664"/>
    <m/>
    <n v="0"/>
    <n v="0"/>
    <n v="0"/>
    <n v="823.13"/>
    <n v="0"/>
    <n v="0"/>
    <n v="0"/>
    <n v="0"/>
    <n v="0"/>
    <n v="823.13"/>
    <n v="2"/>
  </r>
  <r>
    <x v="5"/>
    <x v="143"/>
    <s v="1"/>
    <s v="01"/>
    <s v="15041RESIN159232022"/>
    <s v="22LB000F"/>
    <n v="665"/>
    <n v="665"/>
    <n v="665"/>
    <n v="665"/>
    <m/>
    <n v="0"/>
    <n v="0"/>
    <n v="0"/>
    <n v="520"/>
    <n v="0"/>
    <n v="0"/>
    <n v="0"/>
    <n v="0"/>
    <n v="0"/>
    <n v="520"/>
    <n v="2"/>
  </r>
  <r>
    <x v="5"/>
    <x v="143"/>
    <s v="1"/>
    <s v="01"/>
    <s v="15041RESIN159232022"/>
    <s v="22LB000F"/>
    <n v="666"/>
    <n v="666"/>
    <n v="666"/>
    <n v="666"/>
    <m/>
    <n v="0"/>
    <n v="0"/>
    <n v="0"/>
    <n v="25"/>
    <n v="0"/>
    <n v="0"/>
    <n v="0"/>
    <n v="0"/>
    <n v="0"/>
    <n v="25"/>
    <n v="2"/>
  </r>
  <r>
    <x v="5"/>
    <x v="143"/>
    <s v="1"/>
    <s v="01"/>
    <s v="15041RESIN159232022"/>
    <s v="22LB000F"/>
    <n v="667"/>
    <n v="667"/>
    <n v="667"/>
    <n v="667"/>
    <m/>
    <n v="0"/>
    <n v="0"/>
    <n v="0"/>
    <n v="37.5"/>
    <n v="0"/>
    <n v="0"/>
    <n v="0"/>
    <n v="0"/>
    <n v="0"/>
    <n v="37.5"/>
    <n v="2"/>
  </r>
  <r>
    <x v="5"/>
    <x v="143"/>
    <s v="1"/>
    <s v="01"/>
    <s v="15041RESIN159232022"/>
    <s v="22LB000F"/>
    <n v="668"/>
    <n v="668"/>
    <n v="668"/>
    <n v="668"/>
    <m/>
    <n v="0"/>
    <n v="0"/>
    <n v="0"/>
    <n v="7.5"/>
    <n v="0"/>
    <n v="0"/>
    <n v="0"/>
    <n v="0"/>
    <n v="0"/>
    <n v="7.5"/>
    <n v="2"/>
  </r>
  <r>
    <x v="5"/>
    <x v="143"/>
    <s v="1"/>
    <s v="01"/>
    <s v="15041RESIN159232022"/>
    <s v="22LB000F"/>
    <n v="669"/>
    <n v="669"/>
    <n v="669"/>
    <n v="669"/>
    <m/>
    <n v="0"/>
    <n v="0"/>
    <n v="0"/>
    <n v="495"/>
    <n v="0"/>
    <n v="0"/>
    <n v="0"/>
    <n v="0"/>
    <n v="0"/>
    <n v="495"/>
    <n v="2"/>
  </r>
  <r>
    <x v="5"/>
    <x v="143"/>
    <s v="1"/>
    <s v="01"/>
    <s v="15041RESIN159232022"/>
    <s v="22LB000F"/>
    <n v="670"/>
    <n v="670"/>
    <n v="670"/>
    <n v="670"/>
    <m/>
    <n v="0"/>
    <n v="0"/>
    <n v="0"/>
    <n v="180"/>
    <n v="0"/>
    <n v="0"/>
    <n v="0"/>
    <n v="0"/>
    <n v="0"/>
    <n v="180"/>
    <n v="2"/>
  </r>
  <r>
    <x v="5"/>
    <x v="143"/>
    <s v="1"/>
    <s v="01"/>
    <s v="15041RESIN159232022"/>
    <s v="22LB000F"/>
    <n v="671"/>
    <n v="671"/>
    <n v="671"/>
    <n v="671"/>
    <m/>
    <n v="0"/>
    <n v="0"/>
    <n v="0"/>
    <n v="140"/>
    <n v="0"/>
    <n v="0"/>
    <n v="0"/>
    <n v="0"/>
    <n v="0"/>
    <n v="140"/>
    <n v="2"/>
  </r>
  <r>
    <x v="5"/>
    <x v="143"/>
    <s v="1"/>
    <s v="01"/>
    <s v="15041RESIN159232022"/>
    <s v="22LB000F"/>
    <n v="672"/>
    <n v="672"/>
    <n v="672"/>
    <n v="672"/>
    <m/>
    <n v="0"/>
    <n v="0"/>
    <n v="0"/>
    <n v="360"/>
    <n v="0"/>
    <n v="0"/>
    <n v="0"/>
    <n v="0"/>
    <n v="0"/>
    <n v="360"/>
    <n v="2"/>
  </r>
  <r>
    <x v="5"/>
    <x v="143"/>
    <s v="1"/>
    <s v="01"/>
    <s v="15041RESIN159232022"/>
    <s v="22LB000F"/>
    <n v="673"/>
    <n v="673"/>
    <n v="673"/>
    <n v="673"/>
    <m/>
    <n v="0"/>
    <n v="0"/>
    <n v="0"/>
    <n v="45"/>
    <n v="0"/>
    <n v="0"/>
    <n v="0"/>
    <n v="0"/>
    <n v="0"/>
    <n v="45"/>
    <n v="2"/>
  </r>
  <r>
    <x v="5"/>
    <x v="143"/>
    <s v="1"/>
    <s v="01"/>
    <s v="15041RESIN159232022"/>
    <s v="22LB000F"/>
    <n v="674"/>
    <n v="674"/>
    <n v="674"/>
    <n v="674"/>
    <m/>
    <n v="0"/>
    <n v="0"/>
    <n v="0"/>
    <n v="457.2"/>
    <n v="0"/>
    <n v="0"/>
    <n v="0"/>
    <n v="0"/>
    <n v="0"/>
    <n v="457.2"/>
    <n v="2"/>
  </r>
  <r>
    <x v="5"/>
    <x v="143"/>
    <s v="1"/>
    <s v="01"/>
    <s v="15041RESIN159232022"/>
    <s v="22LB000F"/>
    <n v="675"/>
    <n v="675"/>
    <n v="675"/>
    <n v="675"/>
    <m/>
    <n v="0"/>
    <n v="0"/>
    <n v="0"/>
    <n v="1041.6500000000001"/>
    <n v="0"/>
    <n v="0"/>
    <n v="0"/>
    <n v="0"/>
    <n v="0"/>
    <n v="1041.6500000000001"/>
    <n v="2"/>
  </r>
  <r>
    <x v="5"/>
    <x v="143"/>
    <s v="1"/>
    <s v="01"/>
    <s v="15041RESIN159232022"/>
    <s v="22LB000F"/>
    <n v="676"/>
    <n v="676"/>
    <n v="676"/>
    <n v="676"/>
    <m/>
    <n v="0"/>
    <n v="0"/>
    <n v="0"/>
    <n v="530"/>
    <n v="0"/>
    <n v="0"/>
    <n v="0"/>
    <n v="0"/>
    <n v="0"/>
    <n v="530"/>
    <n v="2"/>
  </r>
  <r>
    <x v="5"/>
    <x v="143"/>
    <s v="1"/>
    <s v="01"/>
    <s v="15041RESIN159232022"/>
    <s v="22LB000F"/>
    <n v="677"/>
    <n v="677"/>
    <n v="677"/>
    <n v="677"/>
    <m/>
    <n v="0"/>
    <n v="0"/>
    <n v="0"/>
    <n v="328.92"/>
    <n v="0"/>
    <n v="0"/>
    <n v="0"/>
    <n v="0"/>
    <n v="0"/>
    <n v="328.92"/>
    <n v="2"/>
  </r>
  <r>
    <x v="5"/>
    <x v="143"/>
    <s v="1"/>
    <s v="01"/>
    <s v="15041RESIN159232022"/>
    <s v="22LB000F"/>
    <n v="678"/>
    <n v="678"/>
    <n v="678"/>
    <n v="678"/>
    <m/>
    <n v="0"/>
    <n v="0"/>
    <n v="0"/>
    <n v="450"/>
    <n v="0"/>
    <n v="0"/>
    <n v="0"/>
    <n v="0"/>
    <n v="0"/>
    <n v="450"/>
    <n v="2"/>
  </r>
  <r>
    <x v="5"/>
    <x v="143"/>
    <s v="1"/>
    <s v="01"/>
    <s v="15041RESIN159232022"/>
    <s v="22LB000F"/>
    <n v="679"/>
    <n v="679"/>
    <n v="679"/>
    <n v="679"/>
    <m/>
    <n v="0"/>
    <n v="0"/>
    <n v="0"/>
    <n v="74.39"/>
    <n v="0"/>
    <n v="0"/>
    <n v="0"/>
    <n v="0"/>
    <n v="0"/>
    <n v="74.39"/>
    <n v="2"/>
  </r>
  <r>
    <x v="5"/>
    <x v="143"/>
    <s v="1"/>
    <s v="01"/>
    <s v="15041RESIN159232022"/>
    <s v="22LB000F"/>
    <n v="680"/>
    <n v="680"/>
    <n v="680"/>
    <n v="680"/>
    <m/>
    <n v="0"/>
    <n v="0"/>
    <n v="0"/>
    <n v="1.6"/>
    <n v="0"/>
    <n v="0"/>
    <n v="0"/>
    <n v="0"/>
    <n v="0"/>
    <n v="1.6"/>
    <n v="2"/>
  </r>
  <r>
    <x v="5"/>
    <x v="143"/>
    <s v="1"/>
    <s v="01"/>
    <s v="15041RESIN159232022"/>
    <s v="22LB000F"/>
    <n v="681"/>
    <n v="681"/>
    <n v="681"/>
    <n v="681"/>
    <m/>
    <n v="0"/>
    <n v="0"/>
    <n v="0"/>
    <n v="64"/>
    <n v="0"/>
    <n v="0"/>
    <n v="0"/>
    <n v="0"/>
    <n v="0"/>
    <n v="64"/>
    <n v="2"/>
  </r>
  <r>
    <x v="5"/>
    <x v="143"/>
    <s v="1"/>
    <s v="01"/>
    <s v="15041RESIN159232022"/>
    <s v="22LB000F"/>
    <n v="682"/>
    <n v="682"/>
    <n v="682"/>
    <n v="682"/>
    <m/>
    <n v="0"/>
    <n v="0"/>
    <n v="0"/>
    <n v="16.5"/>
    <n v="0"/>
    <n v="0"/>
    <n v="0"/>
    <n v="0"/>
    <n v="0"/>
    <n v="16.5"/>
    <n v="2"/>
  </r>
  <r>
    <x v="5"/>
    <x v="143"/>
    <s v="1"/>
    <s v="01"/>
    <s v="15041RESIN159232022"/>
    <s v="22LB000F"/>
    <n v="683"/>
    <n v="683"/>
    <n v="683"/>
    <n v="683"/>
    <m/>
    <n v="0"/>
    <n v="0"/>
    <n v="0"/>
    <n v="16.170000000000002"/>
    <n v="0"/>
    <n v="0"/>
    <n v="0"/>
    <n v="0"/>
    <n v="0"/>
    <n v="16.170000000000002"/>
    <n v="2"/>
  </r>
  <r>
    <x v="5"/>
    <x v="143"/>
    <s v="1"/>
    <s v="01"/>
    <s v="15041RESIN159232022"/>
    <s v="22LB000F"/>
    <n v="684"/>
    <n v="684"/>
    <n v="684"/>
    <n v="684"/>
    <m/>
    <n v="0"/>
    <n v="0"/>
    <n v="0"/>
    <n v="275"/>
    <n v="0"/>
    <n v="0"/>
    <n v="0"/>
    <n v="0"/>
    <n v="0"/>
    <n v="275"/>
    <n v="2"/>
  </r>
  <r>
    <x v="5"/>
    <x v="143"/>
    <s v="1"/>
    <s v="01"/>
    <s v="15041RESIN159232022"/>
    <s v="22LB000F"/>
    <n v="685"/>
    <n v="685"/>
    <n v="685"/>
    <n v="685"/>
    <m/>
    <n v="0"/>
    <n v="0"/>
    <n v="0"/>
    <n v="18"/>
    <n v="0"/>
    <n v="0"/>
    <n v="0"/>
    <n v="0"/>
    <n v="0"/>
    <n v="18"/>
    <n v="2"/>
  </r>
  <r>
    <x v="5"/>
    <x v="143"/>
    <s v="1"/>
    <s v="01"/>
    <s v="15041RESIN159232022"/>
    <s v="22LB000F"/>
    <n v="686"/>
    <n v="686"/>
    <n v="686"/>
    <n v="686"/>
    <m/>
    <n v="0"/>
    <n v="0"/>
    <n v="0"/>
    <n v="78"/>
    <n v="0"/>
    <n v="0"/>
    <n v="0"/>
    <n v="0"/>
    <n v="0"/>
    <n v="78"/>
    <n v="2"/>
  </r>
  <r>
    <x v="5"/>
    <x v="143"/>
    <s v="1"/>
    <s v="01"/>
    <s v="15041RESIN159232022"/>
    <s v="22LB000F"/>
    <n v="687"/>
    <n v="687"/>
    <n v="687"/>
    <n v="687"/>
    <m/>
    <n v="0"/>
    <n v="0"/>
    <n v="0"/>
    <n v="60.5"/>
    <n v="0"/>
    <n v="0"/>
    <n v="0"/>
    <n v="0"/>
    <n v="0"/>
    <n v="60.5"/>
    <n v="2"/>
  </r>
  <r>
    <x v="5"/>
    <x v="143"/>
    <s v="1"/>
    <s v="01"/>
    <s v="15041RESIN159232022"/>
    <s v="22LB000F"/>
    <n v="688"/>
    <n v="688"/>
    <n v="688"/>
    <n v="688"/>
    <m/>
    <n v="0"/>
    <n v="0"/>
    <n v="0"/>
    <n v="9.6"/>
    <n v="0"/>
    <n v="0"/>
    <n v="0"/>
    <n v="0"/>
    <n v="0"/>
    <n v="9.6"/>
    <n v="2"/>
  </r>
  <r>
    <x v="5"/>
    <x v="143"/>
    <s v="1"/>
    <s v="01"/>
    <s v="15041RESIN159232022"/>
    <s v="22LB000F"/>
    <n v="689"/>
    <n v="689"/>
    <n v="689"/>
    <n v="689"/>
    <m/>
    <n v="0"/>
    <n v="0"/>
    <n v="0"/>
    <n v="18"/>
    <n v="0"/>
    <n v="0"/>
    <n v="0"/>
    <n v="0"/>
    <n v="0"/>
    <n v="18"/>
    <n v="2"/>
  </r>
  <r>
    <x v="5"/>
    <x v="143"/>
    <s v="1"/>
    <s v="01"/>
    <s v="15041RESIN159232022"/>
    <s v="22LB000F"/>
    <n v="690"/>
    <n v="690"/>
    <n v="690"/>
    <n v="690"/>
    <m/>
    <n v="0"/>
    <n v="0"/>
    <n v="0"/>
    <n v="90"/>
    <n v="0"/>
    <n v="0"/>
    <n v="0"/>
    <n v="0"/>
    <n v="0"/>
    <n v="90"/>
    <n v="2"/>
  </r>
  <r>
    <x v="5"/>
    <x v="144"/>
    <s v="1"/>
    <s v="01"/>
    <s v="15041RESIN159232022"/>
    <s v="22LB000F"/>
    <n v="691"/>
    <n v="691"/>
    <n v="691"/>
    <n v="691"/>
    <m/>
    <n v="0"/>
    <n v="0"/>
    <n v="0"/>
    <n v="100"/>
    <n v="0"/>
    <n v="0"/>
    <n v="0"/>
    <n v="0"/>
    <n v="0"/>
    <n v="100"/>
    <n v="2"/>
  </r>
  <r>
    <x v="5"/>
    <x v="144"/>
    <s v="1"/>
    <s v="01"/>
    <s v="15041RESIN159232022"/>
    <s v="22LB000F"/>
    <n v="692"/>
    <n v="692"/>
    <n v="692"/>
    <n v="692"/>
    <m/>
    <n v="0"/>
    <n v="0"/>
    <n v="0"/>
    <n v="32.5"/>
    <n v="0"/>
    <n v="0"/>
    <n v="0"/>
    <n v="0"/>
    <n v="0"/>
    <n v="32.5"/>
    <n v="2"/>
  </r>
  <r>
    <x v="5"/>
    <x v="144"/>
    <s v="1"/>
    <s v="01"/>
    <s v="15041RESIN159232022"/>
    <s v="22LB000F"/>
    <n v="693"/>
    <n v="693"/>
    <n v="693"/>
    <n v="693"/>
    <m/>
    <n v="0"/>
    <n v="0"/>
    <n v="0"/>
    <n v="280.36"/>
    <n v="0"/>
    <n v="0"/>
    <n v="0"/>
    <n v="0"/>
    <n v="0"/>
    <n v="280.36"/>
    <n v="2"/>
  </r>
  <r>
    <x v="5"/>
    <x v="144"/>
    <s v="1"/>
    <s v="01"/>
    <s v="15041RESIN159232022"/>
    <s v="22LB000F"/>
    <n v="694"/>
    <n v="694"/>
    <n v="694"/>
    <n v="694"/>
    <m/>
    <n v="0"/>
    <n v="0"/>
    <n v="0"/>
    <n v="454.5"/>
    <n v="0"/>
    <n v="0"/>
    <n v="0"/>
    <n v="0"/>
    <n v="0"/>
    <n v="454.5"/>
    <n v="2"/>
  </r>
  <r>
    <x v="5"/>
    <x v="144"/>
    <s v="1"/>
    <s v="01"/>
    <s v="15041RESIN159232022"/>
    <s v="22LB000F"/>
    <n v="695"/>
    <n v="695"/>
    <n v="695"/>
    <n v="695"/>
    <m/>
    <n v="0"/>
    <n v="0"/>
    <n v="0"/>
    <n v="133.25"/>
    <n v="0"/>
    <n v="0"/>
    <n v="0"/>
    <n v="0"/>
    <n v="0"/>
    <n v="133.25"/>
    <n v="2"/>
  </r>
  <r>
    <x v="5"/>
    <x v="144"/>
    <s v="1"/>
    <s v="01"/>
    <s v="15041RESIN159232022"/>
    <s v="22LB000F"/>
    <n v="696"/>
    <n v="696"/>
    <n v="696"/>
    <n v="696"/>
    <m/>
    <n v="0"/>
    <n v="0"/>
    <n v="0"/>
    <n v="637.9"/>
    <n v="0"/>
    <n v="0"/>
    <n v="0"/>
    <n v="0"/>
    <n v="0"/>
    <n v="637.9"/>
    <n v="2"/>
  </r>
  <r>
    <x v="5"/>
    <x v="144"/>
    <s v="1"/>
    <s v="01"/>
    <s v="15041RESIN159232022"/>
    <s v="22LB000F"/>
    <n v="697"/>
    <n v="697"/>
    <n v="697"/>
    <n v="697"/>
    <m/>
    <n v="0"/>
    <n v="0"/>
    <n v="0"/>
    <n v="507.5"/>
    <n v="0"/>
    <n v="0"/>
    <n v="0"/>
    <n v="0"/>
    <n v="0"/>
    <n v="507.5"/>
    <n v="2"/>
  </r>
  <r>
    <x v="5"/>
    <x v="144"/>
    <s v="1"/>
    <s v="01"/>
    <s v="15041RESIN159232022"/>
    <s v="22LB000F"/>
    <n v="698"/>
    <n v="698"/>
    <n v="698"/>
    <n v="698"/>
    <m/>
    <n v="0"/>
    <n v="0"/>
    <n v="0"/>
    <n v="48"/>
    <n v="0"/>
    <n v="0"/>
    <n v="0"/>
    <n v="0"/>
    <n v="0"/>
    <n v="48"/>
    <n v="2"/>
  </r>
  <r>
    <x v="5"/>
    <x v="144"/>
    <s v="1"/>
    <s v="01"/>
    <s v="15041RESIN159232022"/>
    <s v="22LB000F"/>
    <n v="699"/>
    <n v="699"/>
    <n v="699"/>
    <n v="699"/>
    <m/>
    <n v="0"/>
    <n v="0"/>
    <n v="0"/>
    <n v="65.2"/>
    <n v="0"/>
    <n v="0"/>
    <n v="0"/>
    <n v="0"/>
    <n v="0"/>
    <n v="65.2"/>
    <n v="2"/>
  </r>
  <r>
    <x v="5"/>
    <x v="144"/>
    <s v="1"/>
    <s v="01"/>
    <s v="15041RESIN159232022"/>
    <s v="22LB000F"/>
    <n v="700"/>
    <n v="700"/>
    <n v="700"/>
    <n v="700"/>
    <m/>
    <n v="0"/>
    <n v="0"/>
    <n v="0"/>
    <n v="182.22"/>
    <n v="0"/>
    <n v="0"/>
    <n v="0"/>
    <n v="0"/>
    <n v="0"/>
    <n v="182.22"/>
    <n v="2"/>
  </r>
  <r>
    <x v="5"/>
    <x v="144"/>
    <s v="1"/>
    <s v="01"/>
    <s v="15041RESIN159232022"/>
    <s v="22LB000F"/>
    <n v="701"/>
    <n v="701"/>
    <n v="701"/>
    <n v="701"/>
    <m/>
    <n v="0"/>
    <n v="0"/>
    <n v="0"/>
    <n v="1.5"/>
    <n v="0"/>
    <n v="0"/>
    <n v="0"/>
    <n v="0"/>
    <n v="0"/>
    <n v="1.5"/>
    <n v="2"/>
  </r>
  <r>
    <x v="5"/>
    <x v="144"/>
    <s v="1"/>
    <s v="01"/>
    <s v="15041RESIN159232022"/>
    <s v="22LB000F"/>
    <n v="702"/>
    <n v="702"/>
    <n v="702"/>
    <n v="702"/>
    <m/>
    <n v="0"/>
    <n v="0"/>
    <n v="0"/>
    <n v="645"/>
    <n v="0"/>
    <n v="0"/>
    <n v="0"/>
    <n v="0"/>
    <n v="0"/>
    <n v="645"/>
    <n v="2"/>
  </r>
  <r>
    <x v="5"/>
    <x v="144"/>
    <s v="1"/>
    <s v="01"/>
    <s v="15041RESIN159232022"/>
    <s v="22LB000F"/>
    <n v="703"/>
    <n v="703"/>
    <n v="703"/>
    <n v="703"/>
    <m/>
    <n v="0"/>
    <n v="0"/>
    <n v="0"/>
    <n v="0"/>
    <n v="0"/>
    <n v="0"/>
    <n v="0"/>
    <n v="0"/>
    <n v="0"/>
    <n v="0"/>
    <n v="2"/>
  </r>
  <r>
    <x v="5"/>
    <x v="144"/>
    <s v="1"/>
    <s v="01"/>
    <s v="15041RESIN159232022"/>
    <s v="22LB000F"/>
    <n v="704"/>
    <n v="704"/>
    <n v="704"/>
    <n v="704"/>
    <m/>
    <n v="0"/>
    <n v="0"/>
    <n v="0"/>
    <n v="558"/>
    <n v="0"/>
    <n v="0"/>
    <n v="0"/>
    <n v="0"/>
    <n v="0"/>
    <n v="558"/>
    <n v="2"/>
  </r>
  <r>
    <x v="5"/>
    <x v="144"/>
    <s v="1"/>
    <s v="01"/>
    <s v="15041RESIN159232022"/>
    <s v="22LB000F"/>
    <n v="705"/>
    <n v="705"/>
    <n v="705"/>
    <n v="705"/>
    <m/>
    <n v="0"/>
    <n v="0"/>
    <n v="0"/>
    <n v="74.400000000000006"/>
    <n v="0"/>
    <n v="0"/>
    <n v="0"/>
    <n v="0"/>
    <n v="0"/>
    <n v="74.400000000000006"/>
    <n v="2"/>
  </r>
  <r>
    <x v="5"/>
    <x v="144"/>
    <s v="1"/>
    <s v="01"/>
    <s v="15041RESIN159232022"/>
    <s v="22LB000F"/>
    <n v="706"/>
    <n v="706"/>
    <n v="706"/>
    <n v="706"/>
    <m/>
    <n v="0"/>
    <n v="0"/>
    <n v="0"/>
    <n v="90"/>
    <n v="0"/>
    <n v="0"/>
    <n v="0"/>
    <n v="0"/>
    <n v="0"/>
    <n v="90"/>
    <n v="2"/>
  </r>
  <r>
    <x v="5"/>
    <x v="144"/>
    <s v="1"/>
    <s v="01"/>
    <s v="15041RESIN159232022"/>
    <s v="22LB000F"/>
    <n v="707"/>
    <n v="707"/>
    <n v="707"/>
    <n v="707"/>
    <m/>
    <n v="0"/>
    <n v="0"/>
    <n v="0"/>
    <n v="510"/>
    <n v="0"/>
    <n v="0"/>
    <n v="0"/>
    <n v="0"/>
    <n v="0"/>
    <n v="510"/>
    <n v="2"/>
  </r>
  <r>
    <x v="5"/>
    <x v="145"/>
    <s v="1"/>
    <s v="01"/>
    <s v="15041RESIN159232022"/>
    <s v="22LB000F"/>
    <n v="708"/>
    <n v="708"/>
    <n v="708"/>
    <n v="708"/>
    <m/>
    <n v="0"/>
    <n v="0"/>
    <n v="0"/>
    <n v="495"/>
    <n v="0"/>
    <n v="0"/>
    <n v="0"/>
    <n v="0"/>
    <n v="0"/>
    <n v="495"/>
    <n v="2"/>
  </r>
  <r>
    <x v="5"/>
    <x v="145"/>
    <s v="1"/>
    <s v="01"/>
    <s v="15041RESIN159232022"/>
    <s v="22LB000F"/>
    <n v="709"/>
    <n v="709"/>
    <n v="709"/>
    <n v="709"/>
    <m/>
    <n v="0"/>
    <n v="0"/>
    <n v="0"/>
    <n v="571"/>
    <n v="0"/>
    <n v="0"/>
    <n v="0"/>
    <n v="0"/>
    <n v="0"/>
    <n v="571"/>
    <n v="2"/>
  </r>
  <r>
    <x v="5"/>
    <x v="145"/>
    <s v="1"/>
    <s v="01"/>
    <s v="15041RESIN159232022"/>
    <s v="22LB000F"/>
    <n v="710"/>
    <n v="710"/>
    <n v="710"/>
    <n v="710"/>
    <m/>
    <n v="0"/>
    <n v="0"/>
    <n v="0"/>
    <n v="457.75"/>
    <n v="0"/>
    <n v="0"/>
    <n v="0"/>
    <n v="0"/>
    <n v="0"/>
    <n v="457.75"/>
    <n v="2"/>
  </r>
  <r>
    <x v="5"/>
    <x v="145"/>
    <s v="1"/>
    <s v="01"/>
    <s v="15041RESIN159232022"/>
    <s v="22LB000F"/>
    <n v="711"/>
    <n v="711"/>
    <n v="711"/>
    <n v="711"/>
    <m/>
    <n v="0"/>
    <n v="0"/>
    <n v="0"/>
    <n v="116"/>
    <n v="0"/>
    <n v="0"/>
    <n v="0"/>
    <n v="0"/>
    <n v="0"/>
    <n v="116"/>
    <n v="2"/>
  </r>
  <r>
    <x v="5"/>
    <x v="145"/>
    <s v="1"/>
    <s v="01"/>
    <s v="15041RESIN159232022"/>
    <s v="22LB000F"/>
    <n v="712"/>
    <n v="712"/>
    <n v="712"/>
    <n v="712"/>
    <m/>
    <n v="0"/>
    <n v="0"/>
    <n v="0"/>
    <n v="56.95"/>
    <n v="0"/>
    <n v="0"/>
    <n v="0"/>
    <n v="0"/>
    <n v="0"/>
    <n v="56.95"/>
    <n v="2"/>
  </r>
  <r>
    <x v="5"/>
    <x v="145"/>
    <s v="1"/>
    <s v="01"/>
    <s v="15041RESIN159232022"/>
    <s v="22LB000F"/>
    <n v="713"/>
    <n v="713"/>
    <n v="713"/>
    <n v="713"/>
    <m/>
    <n v="0"/>
    <n v="0"/>
    <n v="0"/>
    <n v="511"/>
    <n v="0"/>
    <n v="0"/>
    <n v="0"/>
    <n v="0"/>
    <n v="0"/>
    <n v="511"/>
    <n v="2"/>
  </r>
  <r>
    <x v="5"/>
    <x v="145"/>
    <s v="1"/>
    <s v="01"/>
    <s v="15041RESIN159232022"/>
    <s v="22LB000F"/>
    <n v="714"/>
    <n v="714"/>
    <n v="714"/>
    <n v="714"/>
    <m/>
    <n v="0"/>
    <n v="0"/>
    <n v="0"/>
    <n v="539.87"/>
    <n v="0"/>
    <n v="0"/>
    <n v="0"/>
    <n v="0"/>
    <n v="0"/>
    <n v="539.87"/>
    <n v="2"/>
  </r>
  <r>
    <x v="5"/>
    <x v="145"/>
    <s v="1"/>
    <s v="01"/>
    <s v="15041RESIN159232022"/>
    <s v="22LB000F"/>
    <n v="715"/>
    <n v="715"/>
    <n v="715"/>
    <n v="715"/>
    <m/>
    <n v="0"/>
    <n v="0"/>
    <n v="0"/>
    <n v="136.30000000000001"/>
    <n v="0"/>
    <n v="0"/>
    <n v="0"/>
    <n v="0"/>
    <n v="0"/>
    <n v="136.30000000000001"/>
    <n v="2"/>
  </r>
  <r>
    <x v="5"/>
    <x v="145"/>
    <s v="1"/>
    <s v="01"/>
    <s v="15041RESIN159232022"/>
    <s v="22LB000F"/>
    <n v="716"/>
    <n v="716"/>
    <n v="716"/>
    <n v="716"/>
    <m/>
    <n v="0"/>
    <n v="0"/>
    <n v="0"/>
    <n v="576.79999999999995"/>
    <n v="0"/>
    <n v="0"/>
    <n v="0"/>
    <n v="0"/>
    <n v="0"/>
    <n v="576.79999999999995"/>
    <n v="2"/>
  </r>
  <r>
    <x v="5"/>
    <x v="145"/>
    <s v="1"/>
    <s v="01"/>
    <s v="15041RESIN159232022"/>
    <s v="22LB000F"/>
    <n v="717"/>
    <n v="717"/>
    <n v="717"/>
    <n v="717"/>
    <m/>
    <n v="0"/>
    <n v="0"/>
    <n v="0"/>
    <n v="45"/>
    <n v="0"/>
    <n v="0"/>
    <n v="0"/>
    <n v="0"/>
    <n v="0"/>
    <n v="45"/>
    <n v="2"/>
  </r>
  <r>
    <x v="5"/>
    <x v="145"/>
    <s v="1"/>
    <s v="01"/>
    <s v="15041RESIN159232022"/>
    <s v="22LB000F"/>
    <n v="718"/>
    <n v="718"/>
    <n v="718"/>
    <n v="718"/>
    <m/>
    <n v="0"/>
    <n v="0"/>
    <n v="0"/>
    <n v="42"/>
    <n v="0"/>
    <n v="0"/>
    <n v="0"/>
    <n v="0"/>
    <n v="0"/>
    <n v="42"/>
    <n v="2"/>
  </r>
  <r>
    <x v="5"/>
    <x v="145"/>
    <s v="1"/>
    <s v="01"/>
    <s v="15041RESIN159232022"/>
    <s v="22LB000F"/>
    <n v="719"/>
    <n v="719"/>
    <n v="719"/>
    <n v="719"/>
    <m/>
    <n v="0"/>
    <n v="0"/>
    <n v="0"/>
    <n v="73.5"/>
    <n v="0"/>
    <n v="0"/>
    <n v="0"/>
    <n v="0"/>
    <n v="0"/>
    <n v="73.5"/>
    <n v="2"/>
  </r>
  <r>
    <x v="5"/>
    <x v="145"/>
    <s v="1"/>
    <s v="01"/>
    <s v="15041RESIN159232022"/>
    <s v="22LB000F"/>
    <n v="720"/>
    <n v="720"/>
    <n v="720"/>
    <n v="720"/>
    <m/>
    <n v="0"/>
    <n v="0"/>
    <n v="0"/>
    <n v="45"/>
    <n v="0"/>
    <n v="0"/>
    <n v="0"/>
    <n v="0"/>
    <n v="0"/>
    <n v="45"/>
    <n v="2"/>
  </r>
  <r>
    <x v="5"/>
    <x v="145"/>
    <s v="1"/>
    <s v="01"/>
    <s v="15041RESIN159232022"/>
    <s v="22LB000F"/>
    <n v="721"/>
    <n v="721"/>
    <n v="721"/>
    <n v="721"/>
    <m/>
    <n v="0"/>
    <n v="0"/>
    <n v="0"/>
    <n v="22"/>
    <n v="0"/>
    <n v="0"/>
    <n v="0"/>
    <n v="0"/>
    <n v="0"/>
    <n v="22"/>
    <n v="2"/>
  </r>
  <r>
    <x v="5"/>
    <x v="145"/>
    <s v="1"/>
    <s v="01"/>
    <s v="15041RESIN159232022"/>
    <s v="22LB000F"/>
    <n v="722"/>
    <n v="722"/>
    <n v="722"/>
    <n v="722"/>
    <m/>
    <n v="0"/>
    <n v="0"/>
    <n v="0"/>
    <n v="59.4"/>
    <n v="0"/>
    <n v="0"/>
    <n v="0"/>
    <n v="0"/>
    <n v="0"/>
    <n v="59.4"/>
    <n v="2"/>
  </r>
  <r>
    <x v="5"/>
    <x v="145"/>
    <s v="1"/>
    <s v="01"/>
    <s v="15041RESIN159232022"/>
    <s v="22LB000F"/>
    <n v="723"/>
    <n v="723"/>
    <n v="723"/>
    <n v="723"/>
    <m/>
    <n v="0"/>
    <n v="0"/>
    <n v="0"/>
    <n v="44.15"/>
    <n v="0"/>
    <n v="0"/>
    <n v="0"/>
    <n v="0"/>
    <n v="0"/>
    <n v="44.15"/>
    <n v="2"/>
  </r>
  <r>
    <x v="5"/>
    <x v="146"/>
    <s v="1"/>
    <s v="01"/>
    <s v="15041RESIN159232022"/>
    <s v="22LB000F"/>
    <n v="724"/>
    <n v="724"/>
    <n v="724"/>
    <n v="724"/>
    <m/>
    <n v="0"/>
    <n v="0"/>
    <n v="0"/>
    <n v="621"/>
    <n v="0"/>
    <n v="0"/>
    <n v="0"/>
    <n v="0"/>
    <n v="0"/>
    <n v="621"/>
    <n v="2"/>
  </r>
  <r>
    <x v="5"/>
    <x v="146"/>
    <s v="1"/>
    <s v="01"/>
    <s v="15041RESIN159232022"/>
    <s v="22LB000F"/>
    <n v="725"/>
    <n v="725"/>
    <n v="725"/>
    <n v="725"/>
    <m/>
    <n v="0"/>
    <n v="0"/>
    <n v="0"/>
    <n v="199.7"/>
    <n v="0"/>
    <n v="0"/>
    <n v="0"/>
    <n v="0"/>
    <n v="0"/>
    <n v="199.7"/>
    <n v="2"/>
  </r>
  <r>
    <x v="5"/>
    <x v="146"/>
    <s v="1"/>
    <s v="01"/>
    <s v="15041RESIN159232022"/>
    <s v="22LB000F"/>
    <n v="726"/>
    <n v="726"/>
    <n v="726"/>
    <n v="726"/>
    <m/>
    <n v="0"/>
    <n v="0"/>
    <n v="0"/>
    <n v="21"/>
    <n v="0"/>
    <n v="0"/>
    <n v="0"/>
    <n v="0"/>
    <n v="0"/>
    <n v="21"/>
    <n v="2"/>
  </r>
  <r>
    <x v="5"/>
    <x v="146"/>
    <s v="1"/>
    <s v="01"/>
    <s v="15041RESIN159232022"/>
    <s v="22LB000F"/>
    <n v="727"/>
    <n v="727"/>
    <n v="727"/>
    <n v="727"/>
    <m/>
    <n v="0"/>
    <n v="0"/>
    <n v="0"/>
    <n v="37.5"/>
    <n v="0"/>
    <n v="0"/>
    <n v="0"/>
    <n v="0"/>
    <n v="0"/>
    <n v="37.5"/>
    <n v="2"/>
  </r>
  <r>
    <x v="5"/>
    <x v="146"/>
    <s v="1"/>
    <s v="01"/>
    <s v="15041RESIN159232022"/>
    <s v="22LB000F"/>
    <n v="728"/>
    <n v="728"/>
    <n v="728"/>
    <n v="728"/>
    <m/>
    <n v="0"/>
    <n v="0"/>
    <n v="0"/>
    <n v="25.3"/>
    <n v="0"/>
    <n v="0"/>
    <n v="0"/>
    <n v="0"/>
    <n v="0"/>
    <n v="25.3"/>
    <n v="2"/>
  </r>
  <r>
    <x v="5"/>
    <x v="146"/>
    <s v="1"/>
    <s v="01"/>
    <s v="15041RESIN159232022"/>
    <s v="22LB000F"/>
    <n v="729"/>
    <n v="729"/>
    <n v="729"/>
    <n v="729"/>
    <m/>
    <n v="0"/>
    <n v="0"/>
    <n v="0"/>
    <n v="4.95"/>
    <n v="0"/>
    <n v="0"/>
    <n v="0"/>
    <n v="0"/>
    <n v="0"/>
    <n v="4.95"/>
    <n v="2"/>
  </r>
  <r>
    <x v="5"/>
    <x v="146"/>
    <s v="1"/>
    <s v="01"/>
    <s v="15041RESIN159232022"/>
    <s v="22LB000F"/>
    <n v="730"/>
    <n v="730"/>
    <n v="730"/>
    <n v="730"/>
    <m/>
    <n v="0"/>
    <n v="0"/>
    <n v="0"/>
    <n v="5"/>
    <n v="0"/>
    <n v="0"/>
    <n v="0"/>
    <n v="0"/>
    <n v="0"/>
    <n v="5"/>
    <n v="2"/>
  </r>
  <r>
    <x v="5"/>
    <x v="146"/>
    <s v="1"/>
    <s v="01"/>
    <s v="15041RESIN159232022"/>
    <s v="22LB000F"/>
    <n v="731"/>
    <n v="731"/>
    <n v="731"/>
    <n v="731"/>
    <m/>
    <n v="0"/>
    <n v="0"/>
    <n v="0"/>
    <n v="82.5"/>
    <n v="0"/>
    <n v="0"/>
    <n v="0"/>
    <n v="0"/>
    <n v="0"/>
    <n v="82.5"/>
    <n v="2"/>
  </r>
  <r>
    <x v="5"/>
    <x v="146"/>
    <s v="1"/>
    <s v="01"/>
    <s v="15041RESIN159232022"/>
    <s v="22LB000F"/>
    <n v="732"/>
    <n v="732"/>
    <n v="732"/>
    <n v="732"/>
    <m/>
    <n v="0"/>
    <n v="0"/>
    <n v="0"/>
    <n v="30"/>
    <n v="0"/>
    <n v="0"/>
    <n v="0"/>
    <n v="0"/>
    <n v="0"/>
    <n v="30"/>
    <n v="2"/>
  </r>
  <r>
    <x v="6"/>
    <x v="147"/>
    <s v="1"/>
    <s v="01"/>
    <s v="15041RESIN159232022"/>
    <s v="22LB000F"/>
    <n v="733"/>
    <n v="733"/>
    <n v="733"/>
    <n v="733"/>
    <m/>
    <n v="0"/>
    <n v="0"/>
    <n v="0"/>
    <n v="494.25"/>
    <n v="0"/>
    <n v="0"/>
    <n v="0"/>
    <n v="0"/>
    <n v="0"/>
    <n v="494.25"/>
    <n v="2"/>
  </r>
  <r>
    <x v="6"/>
    <x v="147"/>
    <s v="1"/>
    <s v="01"/>
    <s v="15041RESIN159232022"/>
    <s v="22LB000F"/>
    <n v="734"/>
    <n v="734"/>
    <n v="734"/>
    <n v="734"/>
    <m/>
    <n v="0"/>
    <n v="0"/>
    <n v="0"/>
    <n v="81.5"/>
    <n v="0"/>
    <n v="0"/>
    <n v="0"/>
    <n v="0"/>
    <n v="0"/>
    <n v="81.5"/>
    <n v="2"/>
  </r>
  <r>
    <x v="6"/>
    <x v="147"/>
    <s v="1"/>
    <s v="01"/>
    <s v="15041RESIN159232022"/>
    <s v="22LB000F"/>
    <n v="735"/>
    <n v="735"/>
    <n v="735"/>
    <n v="735"/>
    <m/>
    <n v="0"/>
    <n v="0"/>
    <n v="0"/>
    <n v="557.75"/>
    <n v="0"/>
    <n v="0"/>
    <n v="0"/>
    <n v="0"/>
    <n v="0"/>
    <n v="557.75"/>
    <n v="2"/>
  </r>
  <r>
    <x v="6"/>
    <x v="147"/>
    <s v="1"/>
    <s v="01"/>
    <s v="15041RESIN159232022"/>
    <s v="22LB000F"/>
    <n v="736"/>
    <n v="736"/>
    <n v="736"/>
    <n v="736"/>
    <m/>
    <n v="0"/>
    <n v="0"/>
    <n v="0"/>
    <n v="10"/>
    <n v="0"/>
    <n v="0"/>
    <n v="0"/>
    <n v="0"/>
    <n v="0"/>
    <n v="10"/>
    <n v="2"/>
  </r>
  <r>
    <x v="6"/>
    <x v="147"/>
    <s v="1"/>
    <s v="01"/>
    <s v="15041RESIN159232022"/>
    <s v="22LB000F"/>
    <n v="737"/>
    <n v="737"/>
    <n v="737"/>
    <n v="737"/>
    <m/>
    <n v="0"/>
    <n v="0"/>
    <n v="0"/>
    <n v="45"/>
    <n v="0"/>
    <n v="0"/>
    <n v="0"/>
    <n v="0"/>
    <n v="0"/>
    <n v="45"/>
    <n v="2"/>
  </r>
  <r>
    <x v="6"/>
    <x v="147"/>
    <s v="1"/>
    <s v="01"/>
    <s v="15041RESIN159232022"/>
    <s v="22LB000F"/>
    <n v="738"/>
    <n v="738"/>
    <n v="738"/>
    <n v="738"/>
    <m/>
    <n v="0"/>
    <n v="0"/>
    <n v="0"/>
    <n v="67.5"/>
    <n v="0"/>
    <n v="0"/>
    <n v="0"/>
    <n v="0"/>
    <n v="0"/>
    <n v="67.5"/>
    <n v="2"/>
  </r>
  <r>
    <x v="6"/>
    <x v="147"/>
    <s v="1"/>
    <s v="01"/>
    <s v="15041RESIN159232022"/>
    <s v="22LB000F"/>
    <n v="739"/>
    <n v="739"/>
    <n v="739"/>
    <n v="739"/>
    <m/>
    <n v="0"/>
    <n v="0"/>
    <n v="0"/>
    <n v="115.55"/>
    <n v="0"/>
    <n v="0"/>
    <n v="0"/>
    <n v="0"/>
    <n v="0"/>
    <n v="115.55"/>
    <n v="2"/>
  </r>
  <r>
    <x v="6"/>
    <x v="147"/>
    <s v="1"/>
    <s v="01"/>
    <s v="15041RESIN159232022"/>
    <s v="22LB000F"/>
    <n v="740"/>
    <n v="740"/>
    <n v="740"/>
    <n v="740"/>
    <m/>
    <n v="0"/>
    <n v="0"/>
    <n v="0"/>
    <n v="6"/>
    <n v="0"/>
    <n v="0"/>
    <n v="0"/>
    <n v="0"/>
    <n v="0"/>
    <n v="6"/>
    <n v="2"/>
  </r>
  <r>
    <x v="6"/>
    <x v="147"/>
    <s v="1"/>
    <s v="01"/>
    <s v="15041RESIN159232022"/>
    <s v="22LB000F"/>
    <n v="741"/>
    <n v="741"/>
    <n v="741"/>
    <n v="741"/>
    <m/>
    <n v="0"/>
    <n v="0"/>
    <n v="0"/>
    <n v="530"/>
    <n v="0"/>
    <n v="0"/>
    <n v="0"/>
    <n v="0"/>
    <n v="0"/>
    <n v="530"/>
    <n v="2"/>
  </r>
  <r>
    <x v="6"/>
    <x v="147"/>
    <s v="1"/>
    <s v="01"/>
    <s v="15041RESIN159232022"/>
    <s v="22LB000F"/>
    <n v="742"/>
    <n v="742"/>
    <n v="742"/>
    <n v="742"/>
    <m/>
    <n v="0"/>
    <n v="0"/>
    <n v="0"/>
    <n v="275.45"/>
    <n v="0"/>
    <n v="0"/>
    <n v="0"/>
    <n v="0"/>
    <n v="0"/>
    <n v="275.45"/>
    <n v="2"/>
  </r>
  <r>
    <x v="6"/>
    <x v="147"/>
    <s v="1"/>
    <s v="01"/>
    <s v="15041RESIN159232022"/>
    <s v="22LB000F"/>
    <n v="743"/>
    <n v="743"/>
    <n v="743"/>
    <n v="743"/>
    <m/>
    <n v="0"/>
    <n v="0"/>
    <n v="0"/>
    <n v="62"/>
    <n v="0"/>
    <n v="0"/>
    <n v="0"/>
    <n v="0"/>
    <n v="0"/>
    <n v="62"/>
    <n v="2"/>
  </r>
  <r>
    <x v="6"/>
    <x v="147"/>
    <s v="1"/>
    <s v="01"/>
    <s v="15041RESIN159232022"/>
    <s v="22LB000F"/>
    <n v="744"/>
    <n v="744"/>
    <n v="744"/>
    <n v="744"/>
    <m/>
    <n v="0"/>
    <n v="0"/>
    <n v="0"/>
    <n v="45"/>
    <n v="0"/>
    <n v="0"/>
    <n v="0"/>
    <n v="0"/>
    <n v="0"/>
    <n v="45"/>
    <n v="2"/>
  </r>
  <r>
    <x v="6"/>
    <x v="147"/>
    <s v="1"/>
    <s v="01"/>
    <s v="15041RESIN159232022"/>
    <s v="22LB000F"/>
    <n v="745"/>
    <n v="745"/>
    <n v="745"/>
    <n v="745"/>
    <m/>
    <n v="0"/>
    <n v="0"/>
    <n v="0"/>
    <n v="8.1"/>
    <n v="0"/>
    <n v="0"/>
    <n v="0"/>
    <n v="0"/>
    <n v="0"/>
    <n v="8.1"/>
    <n v="2"/>
  </r>
  <r>
    <x v="6"/>
    <x v="148"/>
    <s v="1"/>
    <s v="01"/>
    <s v="15041RESIN159232022"/>
    <s v="22LB000F"/>
    <n v="746"/>
    <n v="746"/>
    <n v="746"/>
    <n v="746"/>
    <m/>
    <n v="0"/>
    <n v="0"/>
    <n v="0"/>
    <n v="248.1"/>
    <n v="0"/>
    <n v="0"/>
    <n v="0"/>
    <n v="0"/>
    <n v="0"/>
    <n v="248.1"/>
    <n v="2"/>
  </r>
  <r>
    <x v="6"/>
    <x v="148"/>
    <s v="1"/>
    <s v="01"/>
    <s v="15041RESIN159232022"/>
    <s v="22LB000F"/>
    <n v="747"/>
    <n v="747"/>
    <n v="747"/>
    <n v="747"/>
    <m/>
    <n v="0"/>
    <n v="0"/>
    <n v="0"/>
    <n v="520.5"/>
    <n v="0"/>
    <n v="0"/>
    <n v="0"/>
    <n v="0"/>
    <n v="0"/>
    <n v="520.5"/>
    <n v="2"/>
  </r>
  <r>
    <x v="6"/>
    <x v="148"/>
    <s v="1"/>
    <s v="01"/>
    <s v="15041RESIN159232022"/>
    <s v="22LB000F"/>
    <n v="748"/>
    <n v="748"/>
    <n v="748"/>
    <n v="748"/>
    <m/>
    <n v="0"/>
    <n v="0"/>
    <n v="0"/>
    <n v="509"/>
    <n v="0"/>
    <n v="0"/>
    <n v="0"/>
    <n v="0"/>
    <n v="0"/>
    <n v="509"/>
    <n v="2"/>
  </r>
  <r>
    <x v="6"/>
    <x v="148"/>
    <s v="1"/>
    <s v="01"/>
    <s v="15041RESIN159232022"/>
    <s v="22LB000F"/>
    <n v="749"/>
    <n v="749"/>
    <n v="749"/>
    <n v="749"/>
    <m/>
    <n v="0"/>
    <n v="0"/>
    <n v="0"/>
    <n v="66.900000000000006"/>
    <n v="0"/>
    <n v="0"/>
    <n v="0"/>
    <n v="0"/>
    <n v="0"/>
    <n v="66.900000000000006"/>
    <n v="2"/>
  </r>
  <r>
    <x v="6"/>
    <x v="148"/>
    <s v="1"/>
    <s v="01"/>
    <s v="15041RESIN159232022"/>
    <s v="22LB000F"/>
    <n v="750"/>
    <n v="750"/>
    <n v="750"/>
    <n v="750"/>
    <m/>
    <n v="0"/>
    <n v="0"/>
    <n v="0"/>
    <n v="1091"/>
    <n v="0"/>
    <n v="0"/>
    <n v="0"/>
    <n v="0"/>
    <n v="0"/>
    <n v="1091"/>
    <n v="2"/>
  </r>
  <r>
    <x v="6"/>
    <x v="148"/>
    <s v="1"/>
    <s v="01"/>
    <s v="15041RESIN159232022"/>
    <s v="22LB000F"/>
    <n v="751"/>
    <n v="751"/>
    <n v="751"/>
    <n v="751"/>
    <m/>
    <n v="0"/>
    <n v="0"/>
    <n v="0"/>
    <n v="55"/>
    <n v="0"/>
    <n v="0"/>
    <n v="0"/>
    <n v="0"/>
    <n v="0"/>
    <n v="55"/>
    <n v="2"/>
  </r>
  <r>
    <x v="6"/>
    <x v="148"/>
    <s v="1"/>
    <s v="01"/>
    <s v="15041RESIN159232022"/>
    <s v="22LB000F"/>
    <n v="752"/>
    <n v="752"/>
    <n v="752"/>
    <n v="752"/>
    <m/>
    <n v="0"/>
    <n v="0"/>
    <n v="0"/>
    <n v="212.35"/>
    <n v="0"/>
    <n v="0"/>
    <n v="0"/>
    <n v="0"/>
    <n v="0"/>
    <n v="212.35"/>
    <n v="2"/>
  </r>
  <r>
    <x v="6"/>
    <x v="148"/>
    <s v="1"/>
    <s v="01"/>
    <s v="15041RESIN159232022"/>
    <s v="22LB000F"/>
    <n v="753"/>
    <n v="753"/>
    <n v="753"/>
    <n v="753"/>
    <m/>
    <n v="0"/>
    <n v="0"/>
    <n v="0"/>
    <n v="58.5"/>
    <n v="0"/>
    <n v="0"/>
    <n v="0"/>
    <n v="0"/>
    <n v="0"/>
    <n v="58.5"/>
    <n v="2"/>
  </r>
  <r>
    <x v="6"/>
    <x v="148"/>
    <s v="1"/>
    <s v="01"/>
    <s v="15041RESIN159232022"/>
    <s v="22LB000F"/>
    <n v="754"/>
    <n v="754"/>
    <n v="754"/>
    <n v="754"/>
    <m/>
    <n v="0"/>
    <n v="0"/>
    <n v="0"/>
    <n v="12"/>
    <n v="0"/>
    <n v="0"/>
    <n v="0"/>
    <n v="0"/>
    <n v="0"/>
    <n v="12"/>
    <n v="2"/>
  </r>
  <r>
    <x v="6"/>
    <x v="148"/>
    <s v="1"/>
    <s v="01"/>
    <s v="15041RESIN159232022"/>
    <s v="22LB000F"/>
    <n v="755"/>
    <n v="755"/>
    <n v="755"/>
    <n v="755"/>
    <m/>
    <n v="0"/>
    <n v="0"/>
    <n v="0"/>
    <n v="31.8"/>
    <n v="0"/>
    <n v="0"/>
    <n v="0"/>
    <n v="0"/>
    <n v="0"/>
    <n v="31.8"/>
    <n v="2"/>
  </r>
  <r>
    <x v="6"/>
    <x v="148"/>
    <s v="1"/>
    <s v="01"/>
    <s v="15041RESIN159232022"/>
    <s v="22LB000F"/>
    <n v="756"/>
    <n v="756"/>
    <n v="756"/>
    <n v="756"/>
    <m/>
    <n v="0"/>
    <n v="0"/>
    <n v="0"/>
    <n v="515"/>
    <n v="0"/>
    <n v="0"/>
    <n v="0"/>
    <n v="0"/>
    <n v="0"/>
    <n v="515"/>
    <n v="2"/>
  </r>
  <r>
    <x v="6"/>
    <x v="148"/>
    <s v="1"/>
    <s v="01"/>
    <s v="15041RESIN159232022"/>
    <s v="22LB000F"/>
    <n v="757"/>
    <n v="757"/>
    <n v="757"/>
    <n v="757"/>
    <m/>
    <n v="0"/>
    <n v="0"/>
    <n v="0"/>
    <n v="122.5"/>
    <n v="0"/>
    <n v="0"/>
    <n v="0"/>
    <n v="0"/>
    <n v="0"/>
    <n v="122.5"/>
    <n v="2"/>
  </r>
  <r>
    <x v="6"/>
    <x v="148"/>
    <s v="1"/>
    <s v="01"/>
    <s v="15041RESIN159232022"/>
    <s v="22LB000F"/>
    <n v="758"/>
    <n v="758"/>
    <n v="758"/>
    <n v="758"/>
    <m/>
    <n v="0"/>
    <n v="0"/>
    <n v="0"/>
    <n v="61.36"/>
    <n v="0"/>
    <n v="0"/>
    <n v="0"/>
    <n v="0"/>
    <n v="0"/>
    <n v="61.36"/>
    <n v="2"/>
  </r>
  <r>
    <x v="6"/>
    <x v="149"/>
    <s v="1"/>
    <s v="01"/>
    <s v="15041RESIN159232022"/>
    <s v="22LB000F"/>
    <n v="759"/>
    <n v="759"/>
    <n v="759"/>
    <n v="759"/>
    <m/>
    <n v="0"/>
    <n v="0"/>
    <n v="0"/>
    <n v="59.5"/>
    <n v="0"/>
    <n v="0"/>
    <n v="0"/>
    <n v="0"/>
    <n v="0"/>
    <n v="59.5"/>
    <n v="2"/>
  </r>
  <r>
    <x v="6"/>
    <x v="149"/>
    <s v="1"/>
    <s v="01"/>
    <s v="15041RESIN159232022"/>
    <s v="22LB000F"/>
    <n v="760"/>
    <n v="760"/>
    <n v="760"/>
    <n v="760"/>
    <m/>
    <n v="0"/>
    <n v="0"/>
    <n v="0"/>
    <n v="175"/>
    <n v="0"/>
    <n v="0"/>
    <n v="0"/>
    <n v="0"/>
    <n v="0"/>
    <n v="175"/>
    <n v="2"/>
  </r>
  <r>
    <x v="6"/>
    <x v="149"/>
    <s v="1"/>
    <s v="01"/>
    <s v="15041RESIN159232022"/>
    <s v="22LB000F"/>
    <n v="761"/>
    <n v="761"/>
    <n v="761"/>
    <n v="761"/>
    <m/>
    <n v="0"/>
    <n v="0"/>
    <n v="0"/>
    <n v="317.10000000000002"/>
    <n v="0"/>
    <n v="0"/>
    <n v="0"/>
    <n v="0"/>
    <n v="0"/>
    <n v="317.10000000000002"/>
    <n v="2"/>
  </r>
  <r>
    <x v="6"/>
    <x v="149"/>
    <s v="1"/>
    <s v="01"/>
    <s v="15041RESIN159232022"/>
    <s v="22LB000F"/>
    <n v="762"/>
    <n v="762"/>
    <n v="762"/>
    <n v="762"/>
    <m/>
    <n v="0"/>
    <n v="0"/>
    <n v="0"/>
    <n v="638.46"/>
    <n v="0"/>
    <n v="0"/>
    <n v="0"/>
    <n v="0"/>
    <n v="0"/>
    <n v="638.46"/>
    <n v="2"/>
  </r>
  <r>
    <x v="6"/>
    <x v="149"/>
    <s v="1"/>
    <s v="01"/>
    <s v="15041RESIN159232022"/>
    <s v="22LB000F"/>
    <n v="763"/>
    <n v="763"/>
    <n v="763"/>
    <n v="763"/>
    <m/>
    <n v="0"/>
    <n v="0"/>
    <n v="0"/>
    <n v="28"/>
    <n v="0"/>
    <n v="0"/>
    <n v="0"/>
    <n v="0"/>
    <n v="0"/>
    <n v="28"/>
    <n v="2"/>
  </r>
  <r>
    <x v="6"/>
    <x v="149"/>
    <s v="1"/>
    <s v="01"/>
    <s v="15041RESIN159232022"/>
    <s v="22LB000F"/>
    <n v="764"/>
    <n v="764"/>
    <n v="764"/>
    <n v="764"/>
    <m/>
    <n v="0"/>
    <n v="0"/>
    <n v="0"/>
    <n v="122.65"/>
    <n v="0"/>
    <n v="0"/>
    <n v="0"/>
    <n v="0"/>
    <n v="0"/>
    <n v="122.65"/>
    <n v="2"/>
  </r>
  <r>
    <x v="6"/>
    <x v="149"/>
    <s v="1"/>
    <s v="01"/>
    <s v="15041RESIN159232022"/>
    <s v="22LB000F"/>
    <n v="765"/>
    <n v="765"/>
    <n v="765"/>
    <n v="765"/>
    <m/>
    <n v="0"/>
    <n v="0"/>
    <n v="0"/>
    <n v="50"/>
    <n v="0"/>
    <n v="0"/>
    <n v="0"/>
    <n v="0"/>
    <n v="0"/>
    <n v="50"/>
    <n v="2"/>
  </r>
  <r>
    <x v="6"/>
    <x v="149"/>
    <s v="1"/>
    <s v="01"/>
    <s v="15041RESIN159232022"/>
    <s v="22LB000F"/>
    <n v="766"/>
    <n v="766"/>
    <n v="766"/>
    <n v="766"/>
    <m/>
    <n v="0"/>
    <n v="0"/>
    <n v="0"/>
    <n v="162"/>
    <n v="0"/>
    <n v="0"/>
    <n v="0"/>
    <n v="0"/>
    <n v="0"/>
    <n v="162"/>
    <n v="2"/>
  </r>
  <r>
    <x v="6"/>
    <x v="149"/>
    <s v="1"/>
    <s v="01"/>
    <s v="15041RESIN159232022"/>
    <s v="22LB000F"/>
    <n v="767"/>
    <n v="767"/>
    <n v="767"/>
    <n v="767"/>
    <m/>
    <n v="0"/>
    <n v="0"/>
    <n v="0"/>
    <n v="520"/>
    <n v="0"/>
    <n v="0"/>
    <n v="0"/>
    <n v="0"/>
    <n v="0"/>
    <n v="520"/>
    <n v="2"/>
  </r>
  <r>
    <x v="6"/>
    <x v="149"/>
    <s v="1"/>
    <s v="01"/>
    <s v="15041RESIN159232022"/>
    <s v="22LB000F"/>
    <n v="768"/>
    <n v="768"/>
    <n v="768"/>
    <n v="768"/>
    <m/>
    <n v="0"/>
    <n v="0"/>
    <n v="0"/>
    <n v="507.5"/>
    <n v="0"/>
    <n v="0"/>
    <n v="0"/>
    <n v="0"/>
    <n v="0"/>
    <n v="507.5"/>
    <n v="2"/>
  </r>
  <r>
    <x v="6"/>
    <x v="149"/>
    <s v="1"/>
    <s v="01"/>
    <s v="15041RESIN159232022"/>
    <s v="22LB000F"/>
    <n v="769"/>
    <n v="769"/>
    <n v="769"/>
    <n v="769"/>
    <m/>
    <n v="0"/>
    <n v="0"/>
    <n v="0"/>
    <n v="16.5"/>
    <n v="0"/>
    <n v="0"/>
    <n v="0"/>
    <n v="0"/>
    <n v="0"/>
    <n v="16.5"/>
    <n v="2"/>
  </r>
  <r>
    <x v="6"/>
    <x v="149"/>
    <s v="1"/>
    <s v="01"/>
    <s v="15041RESIN159232022"/>
    <s v="22LB000F"/>
    <n v="770"/>
    <n v="770"/>
    <n v="770"/>
    <n v="770"/>
    <m/>
    <n v="0"/>
    <n v="0"/>
    <n v="0"/>
    <n v="5.5"/>
    <n v="0"/>
    <n v="0"/>
    <n v="0"/>
    <n v="0"/>
    <n v="0"/>
    <n v="5.5"/>
    <n v="2"/>
  </r>
  <r>
    <x v="6"/>
    <x v="149"/>
    <s v="1"/>
    <s v="01"/>
    <s v="15041RESIN159232022"/>
    <s v="22LB000F"/>
    <n v="771"/>
    <n v="771"/>
    <n v="771"/>
    <n v="771"/>
    <m/>
    <n v="0"/>
    <n v="0"/>
    <n v="0"/>
    <n v="260.60000000000002"/>
    <n v="0"/>
    <n v="0"/>
    <n v="0"/>
    <n v="0"/>
    <n v="0"/>
    <n v="260.60000000000002"/>
    <n v="2"/>
  </r>
  <r>
    <x v="6"/>
    <x v="149"/>
    <s v="1"/>
    <s v="01"/>
    <s v="15041RESIN159232022"/>
    <s v="22LB000F"/>
    <n v="772"/>
    <n v="772"/>
    <n v="772"/>
    <n v="772"/>
    <m/>
    <n v="0"/>
    <n v="0"/>
    <n v="0"/>
    <n v="67.5"/>
    <n v="0"/>
    <n v="0"/>
    <n v="0"/>
    <n v="0"/>
    <n v="0"/>
    <n v="67.5"/>
    <n v="2"/>
  </r>
  <r>
    <x v="6"/>
    <x v="149"/>
    <s v="1"/>
    <s v="01"/>
    <s v="15041RESIN159232022"/>
    <s v="22LB000F"/>
    <n v="773"/>
    <n v="773"/>
    <n v="773"/>
    <n v="773"/>
    <m/>
    <n v="0"/>
    <n v="0"/>
    <n v="0"/>
    <n v="125"/>
    <n v="0"/>
    <n v="0"/>
    <n v="0"/>
    <n v="0"/>
    <n v="0"/>
    <n v="125"/>
    <n v="2"/>
  </r>
  <r>
    <x v="6"/>
    <x v="149"/>
    <s v="1"/>
    <s v="01"/>
    <s v="15041RESIN159232022"/>
    <s v="22LB000F"/>
    <n v="774"/>
    <n v="774"/>
    <n v="774"/>
    <n v="774"/>
    <m/>
    <n v="0"/>
    <n v="0"/>
    <n v="0"/>
    <n v="44"/>
    <n v="0"/>
    <n v="0"/>
    <n v="0"/>
    <n v="0"/>
    <n v="0"/>
    <n v="44"/>
    <n v="2"/>
  </r>
  <r>
    <x v="6"/>
    <x v="149"/>
    <s v="1"/>
    <s v="01"/>
    <s v="15041RESIN159232022"/>
    <s v="22LB000F"/>
    <n v="775"/>
    <n v="775"/>
    <n v="775"/>
    <n v="775"/>
    <m/>
    <n v="0"/>
    <n v="0"/>
    <n v="0"/>
    <n v="180"/>
    <n v="0"/>
    <n v="0"/>
    <n v="0"/>
    <n v="0"/>
    <n v="0"/>
    <n v="180"/>
    <n v="2"/>
  </r>
  <r>
    <x v="6"/>
    <x v="149"/>
    <s v="1"/>
    <s v="01"/>
    <s v="15041RESIN159232022"/>
    <s v="22LB000F"/>
    <n v="776"/>
    <n v="776"/>
    <n v="776"/>
    <n v="776"/>
    <m/>
    <n v="0"/>
    <n v="0"/>
    <n v="0"/>
    <n v="0"/>
    <n v="0"/>
    <n v="0"/>
    <n v="0"/>
    <n v="0"/>
    <n v="0"/>
    <n v="0"/>
    <n v="2"/>
  </r>
  <r>
    <x v="6"/>
    <x v="149"/>
    <s v="1"/>
    <s v="01"/>
    <s v="15041RESIN159232022"/>
    <s v="22LB000F"/>
    <n v="777"/>
    <n v="777"/>
    <n v="777"/>
    <n v="777"/>
    <m/>
    <n v="0"/>
    <n v="0"/>
    <n v="0"/>
    <n v="33.85"/>
    <n v="0"/>
    <n v="0"/>
    <n v="0"/>
    <n v="0"/>
    <n v="0"/>
    <n v="33.85"/>
    <n v="2"/>
  </r>
  <r>
    <x v="6"/>
    <x v="149"/>
    <s v="1"/>
    <s v="01"/>
    <s v="15041RESIN159232022"/>
    <s v="22LB000F"/>
    <n v="778"/>
    <n v="778"/>
    <n v="778"/>
    <n v="778"/>
    <m/>
    <n v="0"/>
    <n v="0"/>
    <n v="0"/>
    <n v="60.31"/>
    <n v="0"/>
    <n v="0"/>
    <n v="0"/>
    <n v="0"/>
    <n v="0"/>
    <n v="60.31"/>
    <n v="2"/>
  </r>
  <r>
    <x v="6"/>
    <x v="150"/>
    <s v="1"/>
    <s v="01"/>
    <s v="15041RESIN159232022"/>
    <s v="22LB000F"/>
    <n v="779"/>
    <n v="779"/>
    <n v="779"/>
    <n v="779"/>
    <m/>
    <n v="0"/>
    <n v="0"/>
    <n v="0"/>
    <n v="56.7"/>
    <n v="0"/>
    <n v="0"/>
    <n v="0"/>
    <n v="0"/>
    <n v="0"/>
    <n v="56.7"/>
    <n v="2"/>
  </r>
  <r>
    <x v="6"/>
    <x v="150"/>
    <s v="1"/>
    <s v="01"/>
    <s v="15041RESIN159232022"/>
    <s v="22LB000F"/>
    <n v="780"/>
    <n v="780"/>
    <n v="780"/>
    <n v="780"/>
    <m/>
    <n v="0"/>
    <n v="0"/>
    <n v="0"/>
    <n v="390.5"/>
    <n v="0"/>
    <n v="0"/>
    <n v="0"/>
    <n v="0"/>
    <n v="0"/>
    <n v="390.5"/>
    <n v="2"/>
  </r>
  <r>
    <x v="6"/>
    <x v="150"/>
    <s v="1"/>
    <s v="01"/>
    <s v="15041RESIN159232022"/>
    <s v="22LB000F"/>
    <n v="781"/>
    <n v="781"/>
    <n v="781"/>
    <n v="781"/>
    <m/>
    <n v="0"/>
    <n v="0"/>
    <n v="0"/>
    <n v="520"/>
    <n v="0"/>
    <n v="0"/>
    <n v="0"/>
    <n v="0"/>
    <n v="0"/>
    <n v="520"/>
    <n v="2"/>
  </r>
  <r>
    <x v="6"/>
    <x v="150"/>
    <s v="1"/>
    <s v="01"/>
    <s v="15041RESIN159232022"/>
    <s v="22LB000F"/>
    <n v="782"/>
    <n v="782"/>
    <n v="782"/>
    <n v="782"/>
    <m/>
    <n v="0"/>
    <n v="0"/>
    <n v="0"/>
    <n v="13.95"/>
    <n v="0"/>
    <n v="0"/>
    <n v="0"/>
    <n v="0"/>
    <n v="0"/>
    <n v="13.95"/>
    <n v="2"/>
  </r>
  <r>
    <x v="6"/>
    <x v="150"/>
    <s v="1"/>
    <s v="01"/>
    <s v="15041RESIN159232022"/>
    <s v="22LB000F"/>
    <n v="783"/>
    <n v="783"/>
    <n v="783"/>
    <n v="783"/>
    <m/>
    <n v="0"/>
    <n v="0"/>
    <n v="0"/>
    <n v="12"/>
    <n v="0"/>
    <n v="0"/>
    <n v="0"/>
    <n v="0"/>
    <n v="0"/>
    <n v="12"/>
    <n v="2"/>
  </r>
  <r>
    <x v="6"/>
    <x v="150"/>
    <s v="1"/>
    <s v="01"/>
    <s v="15041RESIN159232022"/>
    <s v="22LB000F"/>
    <n v="784"/>
    <n v="784"/>
    <n v="784"/>
    <n v="784"/>
    <m/>
    <n v="0"/>
    <n v="0"/>
    <n v="0"/>
    <n v="456"/>
    <n v="0"/>
    <n v="0"/>
    <n v="0"/>
    <n v="0"/>
    <n v="0"/>
    <n v="456"/>
    <n v="2"/>
  </r>
  <r>
    <x v="6"/>
    <x v="150"/>
    <s v="1"/>
    <s v="01"/>
    <s v="15041RESIN159232022"/>
    <s v="22LB000F"/>
    <n v="785"/>
    <n v="785"/>
    <n v="785"/>
    <n v="785"/>
    <m/>
    <n v="0"/>
    <n v="0"/>
    <n v="0"/>
    <n v="168"/>
    <n v="0"/>
    <n v="0"/>
    <n v="0"/>
    <n v="0"/>
    <n v="0"/>
    <n v="168"/>
    <n v="2"/>
  </r>
  <r>
    <x v="6"/>
    <x v="150"/>
    <s v="1"/>
    <s v="01"/>
    <s v="15041RESIN159232022"/>
    <s v="22LB000F"/>
    <n v="786"/>
    <n v="786"/>
    <n v="786"/>
    <n v="786"/>
    <m/>
    <n v="0"/>
    <n v="0"/>
    <n v="0"/>
    <n v="60"/>
    <n v="0"/>
    <n v="0"/>
    <n v="0"/>
    <n v="0"/>
    <n v="0"/>
    <n v="60"/>
    <n v="2"/>
  </r>
  <r>
    <x v="6"/>
    <x v="150"/>
    <s v="1"/>
    <s v="01"/>
    <s v="15041RESIN159232022"/>
    <s v="22LB000F"/>
    <n v="787"/>
    <n v="787"/>
    <n v="787"/>
    <n v="787"/>
    <m/>
    <n v="0"/>
    <n v="0"/>
    <n v="0"/>
    <n v="519.1"/>
    <n v="0"/>
    <n v="0"/>
    <n v="0"/>
    <n v="0"/>
    <n v="0"/>
    <n v="519.1"/>
    <n v="2"/>
  </r>
  <r>
    <x v="6"/>
    <x v="150"/>
    <s v="1"/>
    <s v="01"/>
    <s v="15041RESIN159232022"/>
    <s v="22LB000F"/>
    <n v="788"/>
    <n v="788"/>
    <n v="788"/>
    <n v="788"/>
    <m/>
    <n v="0"/>
    <n v="0"/>
    <n v="0"/>
    <n v="2222.5"/>
    <n v="0"/>
    <n v="0"/>
    <n v="0"/>
    <n v="0"/>
    <n v="0"/>
    <n v="2222.5"/>
    <n v="2"/>
  </r>
  <r>
    <x v="6"/>
    <x v="150"/>
    <s v="1"/>
    <s v="01"/>
    <s v="15041RESIN159232022"/>
    <s v="22LB000F"/>
    <n v="789"/>
    <n v="789"/>
    <n v="789"/>
    <n v="789"/>
    <m/>
    <n v="0"/>
    <n v="0"/>
    <n v="0"/>
    <n v="15.75"/>
    <n v="0"/>
    <n v="0"/>
    <n v="0"/>
    <n v="0"/>
    <n v="0"/>
    <n v="15.75"/>
    <n v="2"/>
  </r>
  <r>
    <x v="6"/>
    <x v="150"/>
    <s v="1"/>
    <s v="01"/>
    <s v="15041RESIN159232022"/>
    <s v="22LB000F"/>
    <n v="790"/>
    <n v="790"/>
    <n v="790"/>
    <n v="790"/>
    <m/>
    <n v="0"/>
    <n v="0"/>
    <n v="0"/>
    <n v="48.77"/>
    <n v="0"/>
    <n v="0"/>
    <n v="0"/>
    <n v="0"/>
    <n v="0"/>
    <n v="48.77"/>
    <n v="2"/>
  </r>
  <r>
    <x v="6"/>
    <x v="150"/>
    <s v="1"/>
    <s v="01"/>
    <s v="15041RESIN159232022"/>
    <s v="22LB000F"/>
    <n v="791"/>
    <n v="791"/>
    <n v="791"/>
    <n v="791"/>
    <m/>
    <n v="0"/>
    <n v="0"/>
    <n v="0"/>
    <n v="305"/>
    <n v="0"/>
    <n v="0"/>
    <n v="0"/>
    <n v="0"/>
    <n v="0"/>
    <n v="305"/>
    <n v="2"/>
  </r>
  <r>
    <x v="6"/>
    <x v="150"/>
    <s v="1"/>
    <s v="01"/>
    <s v="15041RESIN159232022"/>
    <s v="22LB000F"/>
    <n v="792"/>
    <n v="792"/>
    <n v="792"/>
    <n v="792"/>
    <m/>
    <n v="0"/>
    <n v="0"/>
    <n v="0"/>
    <n v="26"/>
    <n v="0"/>
    <n v="0"/>
    <n v="0"/>
    <n v="0"/>
    <n v="0"/>
    <n v="26"/>
    <n v="2"/>
  </r>
  <r>
    <x v="6"/>
    <x v="150"/>
    <s v="1"/>
    <s v="01"/>
    <s v="15041RESIN159232022"/>
    <s v="22LB000F"/>
    <n v="793"/>
    <n v="793"/>
    <n v="793"/>
    <n v="793"/>
    <m/>
    <n v="0"/>
    <n v="0"/>
    <n v="0"/>
    <n v="265.95"/>
    <n v="0"/>
    <n v="0"/>
    <n v="0"/>
    <n v="0"/>
    <n v="0"/>
    <n v="265.95"/>
    <n v="2"/>
  </r>
  <r>
    <x v="6"/>
    <x v="150"/>
    <s v="1"/>
    <s v="01"/>
    <s v="15041RESIN159232022"/>
    <s v="22LB000F"/>
    <n v="794"/>
    <n v="794"/>
    <n v="794"/>
    <n v="794"/>
    <m/>
    <n v="0"/>
    <n v="0"/>
    <n v="0"/>
    <n v="34.380000000000003"/>
    <n v="0"/>
    <n v="0"/>
    <n v="0"/>
    <n v="0"/>
    <n v="0"/>
    <n v="34.380000000000003"/>
    <n v="2"/>
  </r>
  <r>
    <x v="6"/>
    <x v="150"/>
    <s v="1"/>
    <s v="01"/>
    <s v="15041RESIN159232022"/>
    <s v="22LB000F"/>
    <n v="795"/>
    <n v="795"/>
    <n v="795"/>
    <n v="795"/>
    <m/>
    <n v="0"/>
    <n v="0"/>
    <n v="0"/>
    <n v="45.5"/>
    <n v="0"/>
    <n v="0"/>
    <n v="0"/>
    <n v="0"/>
    <n v="0"/>
    <n v="45.5"/>
    <n v="2"/>
  </r>
  <r>
    <x v="6"/>
    <x v="150"/>
    <s v="1"/>
    <s v="01"/>
    <s v="15041RESIN159232022"/>
    <s v="22LB000F"/>
    <n v="796"/>
    <n v="796"/>
    <n v="796"/>
    <n v="796"/>
    <m/>
    <n v="0"/>
    <n v="0"/>
    <n v="0"/>
    <n v="183.75"/>
    <n v="0"/>
    <n v="0"/>
    <n v="0"/>
    <n v="0"/>
    <n v="0"/>
    <n v="183.75"/>
    <n v="2"/>
  </r>
  <r>
    <x v="6"/>
    <x v="150"/>
    <s v="1"/>
    <s v="01"/>
    <s v="15041RESIN159232022"/>
    <s v="22LB000F"/>
    <n v="797"/>
    <n v="797"/>
    <n v="797"/>
    <n v="797"/>
    <m/>
    <n v="0"/>
    <n v="0"/>
    <n v="0"/>
    <n v="75"/>
    <n v="0"/>
    <n v="0"/>
    <n v="0"/>
    <n v="0"/>
    <n v="0"/>
    <n v="75"/>
    <n v="2"/>
  </r>
  <r>
    <x v="6"/>
    <x v="150"/>
    <s v="1"/>
    <s v="01"/>
    <s v="15041RESIN159232022"/>
    <s v="22LB000F"/>
    <n v="798"/>
    <n v="798"/>
    <n v="798"/>
    <n v="798"/>
    <m/>
    <n v="0"/>
    <n v="0"/>
    <n v="0"/>
    <n v="45"/>
    <n v="0"/>
    <n v="0"/>
    <n v="0"/>
    <n v="0"/>
    <n v="0"/>
    <n v="45"/>
    <n v="2"/>
  </r>
  <r>
    <x v="6"/>
    <x v="150"/>
    <s v="1"/>
    <s v="01"/>
    <s v="15041RESIN159232022"/>
    <s v="22LB000F"/>
    <n v="799"/>
    <n v="799"/>
    <n v="799"/>
    <n v="799"/>
    <m/>
    <n v="0"/>
    <n v="0"/>
    <n v="0"/>
    <n v="721.75"/>
    <n v="0"/>
    <n v="0"/>
    <n v="0"/>
    <n v="0"/>
    <n v="0"/>
    <n v="721.75"/>
    <n v="2"/>
  </r>
  <r>
    <x v="6"/>
    <x v="150"/>
    <s v="1"/>
    <s v="01"/>
    <s v="15041RESIN159232022"/>
    <s v="22LB000F"/>
    <n v="800"/>
    <n v="800"/>
    <n v="800"/>
    <n v="800"/>
    <m/>
    <n v="0"/>
    <n v="0"/>
    <n v="0"/>
    <n v="500"/>
    <n v="0"/>
    <n v="0"/>
    <n v="0"/>
    <n v="0"/>
    <n v="0"/>
    <n v="500"/>
    <n v="2"/>
  </r>
  <r>
    <x v="6"/>
    <x v="150"/>
    <s v="1"/>
    <s v="01"/>
    <s v="15041RESIN159232022"/>
    <s v="22LB000F"/>
    <n v="801"/>
    <n v="801"/>
    <n v="801"/>
    <n v="801"/>
    <m/>
    <n v="0"/>
    <n v="0"/>
    <n v="0"/>
    <n v="6.75"/>
    <n v="0"/>
    <n v="0"/>
    <n v="0"/>
    <n v="0"/>
    <n v="0"/>
    <n v="6.75"/>
    <n v="2"/>
  </r>
  <r>
    <x v="6"/>
    <x v="151"/>
    <s v="1"/>
    <s v="01"/>
    <s v="15041RESIN159232022"/>
    <s v="22LB000F"/>
    <n v="802"/>
    <n v="802"/>
    <n v="802"/>
    <n v="802"/>
    <m/>
    <n v="0"/>
    <n v="0"/>
    <n v="0"/>
    <n v="105"/>
    <n v="0"/>
    <n v="0"/>
    <n v="0"/>
    <n v="0"/>
    <n v="0"/>
    <n v="105"/>
    <n v="2"/>
  </r>
  <r>
    <x v="6"/>
    <x v="151"/>
    <s v="1"/>
    <s v="01"/>
    <s v="15041RESIN159232022"/>
    <s v="22LB000F"/>
    <n v="803"/>
    <n v="803"/>
    <n v="803"/>
    <n v="803"/>
    <m/>
    <n v="0"/>
    <n v="0"/>
    <n v="0"/>
    <n v="542"/>
    <n v="0"/>
    <n v="0"/>
    <n v="0"/>
    <n v="0"/>
    <n v="0"/>
    <n v="542"/>
    <n v="2"/>
  </r>
  <r>
    <x v="6"/>
    <x v="151"/>
    <s v="1"/>
    <s v="01"/>
    <s v="15041RESIN159232022"/>
    <s v="22LB000F"/>
    <n v="804"/>
    <n v="804"/>
    <n v="804"/>
    <n v="804"/>
    <m/>
    <n v="0"/>
    <n v="0"/>
    <n v="0"/>
    <n v="192.8"/>
    <n v="0"/>
    <n v="0"/>
    <n v="0"/>
    <n v="0"/>
    <n v="0"/>
    <n v="192.8"/>
    <n v="2"/>
  </r>
  <r>
    <x v="6"/>
    <x v="151"/>
    <s v="1"/>
    <s v="01"/>
    <s v="15041RESIN159232022"/>
    <s v="22LB000F"/>
    <n v="805"/>
    <n v="805"/>
    <n v="805"/>
    <n v="805"/>
    <m/>
    <n v="0"/>
    <n v="0"/>
    <n v="0"/>
    <n v="45"/>
    <n v="0"/>
    <n v="0"/>
    <n v="0"/>
    <n v="0"/>
    <n v="0"/>
    <n v="45"/>
    <n v="2"/>
  </r>
  <r>
    <x v="6"/>
    <x v="151"/>
    <s v="1"/>
    <s v="01"/>
    <s v="15041RESIN159232022"/>
    <s v="22LB000F"/>
    <n v="806"/>
    <n v="806"/>
    <n v="806"/>
    <n v="806"/>
    <m/>
    <n v="0"/>
    <n v="0"/>
    <n v="0"/>
    <n v="39"/>
    <n v="0"/>
    <n v="0"/>
    <n v="0"/>
    <n v="0"/>
    <n v="0"/>
    <n v="39"/>
    <n v="2"/>
  </r>
  <r>
    <x v="6"/>
    <x v="151"/>
    <s v="1"/>
    <s v="01"/>
    <s v="15041RESIN159232022"/>
    <s v="22LB000F"/>
    <n v="807"/>
    <n v="807"/>
    <n v="807"/>
    <n v="807"/>
    <m/>
    <n v="0"/>
    <n v="0"/>
    <n v="0"/>
    <n v="17.399999999999999"/>
    <n v="0"/>
    <n v="0"/>
    <n v="0"/>
    <n v="0"/>
    <n v="0"/>
    <n v="17.399999999999999"/>
    <n v="2"/>
  </r>
  <r>
    <x v="6"/>
    <x v="151"/>
    <s v="1"/>
    <s v="01"/>
    <s v="15041RESIN159232022"/>
    <s v="22LB000F"/>
    <n v="808"/>
    <n v="808"/>
    <n v="808"/>
    <n v="808"/>
    <m/>
    <n v="0"/>
    <n v="0"/>
    <n v="0"/>
    <n v="59"/>
    <n v="0"/>
    <n v="0"/>
    <n v="0"/>
    <n v="0"/>
    <n v="0"/>
    <n v="59"/>
    <n v="2"/>
  </r>
  <r>
    <x v="6"/>
    <x v="151"/>
    <s v="1"/>
    <s v="01"/>
    <s v="15041RESIN159232022"/>
    <s v="22LB000F"/>
    <n v="809"/>
    <n v="809"/>
    <n v="809"/>
    <n v="809"/>
    <m/>
    <n v="0"/>
    <n v="0"/>
    <n v="0"/>
    <n v="50"/>
    <n v="0"/>
    <n v="0"/>
    <n v="0"/>
    <n v="0"/>
    <n v="0"/>
    <n v="50"/>
    <n v="2"/>
  </r>
  <r>
    <x v="6"/>
    <x v="151"/>
    <s v="1"/>
    <s v="01"/>
    <s v="15041RESIN159232022"/>
    <s v="22LB000F"/>
    <n v="810"/>
    <n v="810"/>
    <n v="810"/>
    <n v="810"/>
    <m/>
    <n v="0"/>
    <n v="0"/>
    <n v="0"/>
    <n v="410.78"/>
    <n v="0"/>
    <n v="0"/>
    <n v="0"/>
    <n v="0"/>
    <n v="0"/>
    <n v="410.78"/>
    <n v="2"/>
  </r>
  <r>
    <x v="6"/>
    <x v="151"/>
    <s v="1"/>
    <s v="01"/>
    <s v="15041RESIN159232022"/>
    <s v="22LB000F"/>
    <n v="811"/>
    <n v="811"/>
    <n v="811"/>
    <n v="811"/>
    <m/>
    <n v="0"/>
    <n v="0"/>
    <n v="0"/>
    <n v="541"/>
    <n v="0"/>
    <n v="0"/>
    <n v="0"/>
    <n v="0"/>
    <n v="0"/>
    <n v="541"/>
    <n v="2"/>
  </r>
  <r>
    <x v="6"/>
    <x v="151"/>
    <s v="1"/>
    <s v="01"/>
    <s v="15041RESIN159232022"/>
    <s v="22LB000F"/>
    <n v="812"/>
    <n v="812"/>
    <n v="812"/>
    <n v="812"/>
    <m/>
    <n v="0"/>
    <n v="0"/>
    <n v="0"/>
    <n v="175"/>
    <n v="0"/>
    <n v="0"/>
    <n v="0"/>
    <n v="0"/>
    <n v="0"/>
    <n v="175"/>
    <n v="2"/>
  </r>
  <r>
    <x v="6"/>
    <x v="151"/>
    <s v="1"/>
    <s v="01"/>
    <s v="15041RESIN159232022"/>
    <s v="22LB000F"/>
    <n v="813"/>
    <n v="813"/>
    <n v="813"/>
    <n v="813"/>
    <m/>
    <n v="0"/>
    <n v="0"/>
    <n v="0"/>
    <n v="33"/>
    <n v="0"/>
    <n v="0"/>
    <n v="0"/>
    <n v="0"/>
    <n v="0"/>
    <n v="33"/>
    <n v="2"/>
  </r>
  <r>
    <x v="6"/>
    <x v="151"/>
    <s v="1"/>
    <s v="01"/>
    <s v="15041RESIN159232022"/>
    <s v="22LB000F"/>
    <n v="814"/>
    <n v="814"/>
    <n v="814"/>
    <n v="814"/>
    <m/>
    <n v="0"/>
    <n v="0"/>
    <n v="0"/>
    <n v="518.20000000000005"/>
    <n v="0"/>
    <n v="0"/>
    <n v="0"/>
    <n v="0"/>
    <n v="0"/>
    <n v="518.20000000000005"/>
    <n v="2"/>
  </r>
  <r>
    <x v="6"/>
    <x v="151"/>
    <s v="1"/>
    <s v="01"/>
    <s v="15041RESIN159232022"/>
    <s v="22LB000F"/>
    <n v="815"/>
    <n v="815"/>
    <n v="815"/>
    <n v="815"/>
    <m/>
    <n v="0"/>
    <n v="0"/>
    <n v="0"/>
    <n v="170"/>
    <n v="0"/>
    <n v="0"/>
    <n v="0"/>
    <n v="0"/>
    <n v="0"/>
    <n v="170"/>
    <n v="2"/>
  </r>
  <r>
    <x v="6"/>
    <x v="151"/>
    <s v="1"/>
    <s v="01"/>
    <s v="15041RESIN159232022"/>
    <s v="22LB000F"/>
    <n v="816"/>
    <n v="816"/>
    <n v="816"/>
    <n v="816"/>
    <m/>
    <n v="0"/>
    <n v="0"/>
    <n v="0"/>
    <n v="228"/>
    <n v="0"/>
    <n v="0"/>
    <n v="0"/>
    <n v="0"/>
    <n v="0"/>
    <n v="228"/>
    <n v="2"/>
  </r>
  <r>
    <x v="6"/>
    <x v="152"/>
    <s v="1"/>
    <s v="01"/>
    <s v="15041RESIN159232022"/>
    <s v="22LB000F"/>
    <n v="817"/>
    <n v="817"/>
    <n v="817"/>
    <n v="817"/>
    <m/>
    <n v="0"/>
    <n v="0"/>
    <n v="0"/>
    <n v="185.5"/>
    <n v="0"/>
    <n v="0"/>
    <n v="0"/>
    <n v="0"/>
    <n v="0"/>
    <n v="185.5"/>
    <n v="2"/>
  </r>
  <r>
    <x v="6"/>
    <x v="152"/>
    <s v="1"/>
    <s v="01"/>
    <s v="15041RESIN159232022"/>
    <s v="22LB000F"/>
    <n v="818"/>
    <n v="818"/>
    <n v="818"/>
    <n v="818"/>
    <m/>
    <n v="0"/>
    <n v="0"/>
    <n v="0"/>
    <n v="587"/>
    <n v="0"/>
    <n v="0"/>
    <n v="0"/>
    <n v="0"/>
    <n v="0"/>
    <n v="587"/>
    <n v="2"/>
  </r>
  <r>
    <x v="6"/>
    <x v="152"/>
    <s v="1"/>
    <s v="01"/>
    <s v="15041RESIN159232022"/>
    <s v="22LB000F"/>
    <n v="819"/>
    <n v="819"/>
    <n v="819"/>
    <n v="819"/>
    <m/>
    <n v="0"/>
    <n v="0"/>
    <n v="0"/>
    <n v="555"/>
    <n v="0"/>
    <n v="0"/>
    <n v="0"/>
    <n v="0"/>
    <n v="0"/>
    <n v="555"/>
    <n v="2"/>
  </r>
  <r>
    <x v="6"/>
    <x v="152"/>
    <s v="1"/>
    <s v="01"/>
    <s v="15041RESIN159232022"/>
    <s v="22LB000F"/>
    <n v="820"/>
    <n v="820"/>
    <n v="820"/>
    <n v="820"/>
    <m/>
    <n v="0"/>
    <n v="0"/>
    <n v="0"/>
    <n v="231.5"/>
    <n v="0"/>
    <n v="0"/>
    <n v="0"/>
    <n v="0"/>
    <n v="0"/>
    <n v="231.5"/>
    <n v="2"/>
  </r>
  <r>
    <x v="6"/>
    <x v="152"/>
    <s v="1"/>
    <s v="01"/>
    <s v="15041RESIN159232022"/>
    <s v="22LB000F"/>
    <n v="821"/>
    <n v="821"/>
    <n v="821"/>
    <n v="821"/>
    <m/>
    <n v="0"/>
    <n v="0"/>
    <n v="0"/>
    <n v="490.9"/>
    <n v="0"/>
    <n v="0"/>
    <n v="0"/>
    <n v="0"/>
    <n v="0"/>
    <n v="490.9"/>
    <n v="2"/>
  </r>
  <r>
    <x v="6"/>
    <x v="152"/>
    <s v="1"/>
    <s v="01"/>
    <s v="15041RESIN159232022"/>
    <s v="22LB000F"/>
    <n v="822"/>
    <n v="822"/>
    <n v="822"/>
    <n v="822"/>
    <m/>
    <n v="0"/>
    <n v="0"/>
    <n v="0"/>
    <n v="556"/>
    <n v="0"/>
    <n v="0"/>
    <n v="0"/>
    <n v="0"/>
    <n v="0"/>
    <n v="556"/>
    <n v="2"/>
  </r>
  <r>
    <x v="6"/>
    <x v="152"/>
    <s v="1"/>
    <s v="01"/>
    <s v="15041RESIN159232022"/>
    <s v="22LB000F"/>
    <n v="823"/>
    <n v="823"/>
    <n v="823"/>
    <n v="823"/>
    <m/>
    <n v="0"/>
    <n v="0"/>
    <n v="0"/>
    <n v="185.3"/>
    <n v="0"/>
    <n v="0"/>
    <n v="0"/>
    <n v="0"/>
    <n v="0"/>
    <n v="185.3"/>
    <n v="2"/>
  </r>
  <r>
    <x v="6"/>
    <x v="152"/>
    <s v="1"/>
    <s v="01"/>
    <s v="15041RESIN159232022"/>
    <s v="22LB000F"/>
    <n v="824"/>
    <n v="824"/>
    <n v="824"/>
    <n v="824"/>
    <m/>
    <n v="0"/>
    <n v="0"/>
    <n v="0"/>
    <n v="30"/>
    <n v="0"/>
    <n v="0"/>
    <n v="0"/>
    <n v="0"/>
    <n v="0"/>
    <n v="30"/>
    <n v="2"/>
  </r>
  <r>
    <x v="6"/>
    <x v="152"/>
    <s v="1"/>
    <s v="01"/>
    <s v="15041RESIN159232022"/>
    <s v="22LB000F"/>
    <n v="825"/>
    <n v="825"/>
    <n v="825"/>
    <n v="825"/>
    <m/>
    <n v="0"/>
    <n v="0"/>
    <n v="0"/>
    <n v="410.1"/>
    <n v="0"/>
    <n v="0"/>
    <n v="0"/>
    <n v="0"/>
    <n v="0"/>
    <n v="410.1"/>
    <n v="2"/>
  </r>
  <r>
    <x v="6"/>
    <x v="152"/>
    <s v="1"/>
    <s v="01"/>
    <s v="15041RESIN159232022"/>
    <s v="22LB000F"/>
    <n v="826"/>
    <n v="826"/>
    <n v="826"/>
    <n v="826"/>
    <m/>
    <n v="0"/>
    <n v="0"/>
    <n v="0"/>
    <n v="520"/>
    <n v="0"/>
    <n v="0"/>
    <n v="0"/>
    <n v="0"/>
    <n v="0"/>
    <n v="520"/>
    <n v="2"/>
  </r>
  <r>
    <x v="6"/>
    <x v="152"/>
    <s v="1"/>
    <s v="01"/>
    <s v="15041RESIN159232022"/>
    <s v="22LB000F"/>
    <n v="827"/>
    <n v="827"/>
    <n v="827"/>
    <n v="827"/>
    <m/>
    <n v="0"/>
    <n v="0"/>
    <n v="0"/>
    <n v="67.400000000000006"/>
    <n v="0"/>
    <n v="0"/>
    <n v="0"/>
    <n v="0"/>
    <n v="0"/>
    <n v="67.400000000000006"/>
    <n v="2"/>
  </r>
  <r>
    <x v="6"/>
    <x v="152"/>
    <s v="1"/>
    <s v="01"/>
    <s v="15041RESIN159232022"/>
    <s v="22LB000F"/>
    <n v="828"/>
    <n v="828"/>
    <n v="828"/>
    <n v="828"/>
    <m/>
    <n v="0"/>
    <n v="0"/>
    <n v="0"/>
    <n v="492.75"/>
    <n v="0"/>
    <n v="0"/>
    <n v="0"/>
    <n v="0"/>
    <n v="0"/>
    <n v="492.75"/>
    <n v="2"/>
  </r>
  <r>
    <x v="6"/>
    <x v="152"/>
    <s v="1"/>
    <s v="01"/>
    <s v="15041RESIN159232022"/>
    <s v="22LB000F"/>
    <n v="829"/>
    <n v="829"/>
    <n v="829"/>
    <n v="829"/>
    <m/>
    <n v="0"/>
    <n v="0"/>
    <n v="0"/>
    <n v="130.80000000000001"/>
    <n v="0"/>
    <n v="0"/>
    <n v="0"/>
    <n v="0"/>
    <n v="0"/>
    <n v="130.80000000000001"/>
    <n v="2"/>
  </r>
  <r>
    <x v="6"/>
    <x v="152"/>
    <s v="1"/>
    <s v="01"/>
    <s v="15041RESIN159232022"/>
    <s v="22LB000F"/>
    <n v="830"/>
    <n v="830"/>
    <n v="830"/>
    <n v="830"/>
    <m/>
    <n v="0"/>
    <n v="0"/>
    <n v="0"/>
    <n v="67.5"/>
    <n v="0"/>
    <n v="0"/>
    <n v="0"/>
    <n v="0"/>
    <n v="0"/>
    <n v="67.5"/>
    <n v="2"/>
  </r>
  <r>
    <x v="6"/>
    <x v="152"/>
    <s v="1"/>
    <s v="01"/>
    <s v="15041RESIN159232022"/>
    <s v="22LB000F"/>
    <n v="831"/>
    <n v="831"/>
    <n v="831"/>
    <n v="831"/>
    <m/>
    <n v="0"/>
    <n v="0"/>
    <n v="0"/>
    <n v="18.899999999999999"/>
    <n v="0"/>
    <n v="0"/>
    <n v="0"/>
    <n v="0"/>
    <n v="0"/>
    <n v="18.899999999999999"/>
    <n v="2"/>
  </r>
  <r>
    <x v="6"/>
    <x v="152"/>
    <s v="1"/>
    <s v="01"/>
    <s v="15041RESIN159232022"/>
    <s v="22LB000F"/>
    <n v="832"/>
    <n v="832"/>
    <n v="832"/>
    <n v="832"/>
    <m/>
    <n v="0"/>
    <n v="0"/>
    <n v="0"/>
    <n v="75"/>
    <n v="0"/>
    <n v="0"/>
    <n v="0"/>
    <n v="0"/>
    <n v="0"/>
    <n v="75"/>
    <n v="2"/>
  </r>
  <r>
    <x v="6"/>
    <x v="152"/>
    <s v="1"/>
    <s v="01"/>
    <s v="15041RESIN159232022"/>
    <s v="22LB000F"/>
    <n v="833"/>
    <n v="833"/>
    <n v="833"/>
    <n v="833"/>
    <m/>
    <n v="0"/>
    <n v="0"/>
    <n v="0"/>
    <n v="0"/>
    <n v="0"/>
    <n v="0"/>
    <n v="0"/>
    <n v="0"/>
    <n v="0"/>
    <n v="0"/>
    <n v="2"/>
  </r>
  <r>
    <x v="6"/>
    <x v="152"/>
    <s v="1"/>
    <s v="01"/>
    <s v="15041RESIN159232022"/>
    <s v="22LB000F"/>
    <n v="834"/>
    <n v="834"/>
    <n v="834"/>
    <n v="834"/>
    <m/>
    <n v="0"/>
    <n v="0"/>
    <n v="0"/>
    <n v="565.5"/>
    <n v="0"/>
    <n v="0"/>
    <n v="0"/>
    <n v="0"/>
    <n v="0"/>
    <n v="565.5"/>
    <n v="2"/>
  </r>
  <r>
    <x v="6"/>
    <x v="152"/>
    <s v="1"/>
    <s v="01"/>
    <s v="15041RESIN159232022"/>
    <s v="22LB000F"/>
    <n v="835"/>
    <n v="835"/>
    <n v="835"/>
    <n v="835"/>
    <m/>
    <n v="0"/>
    <n v="0"/>
    <n v="0"/>
    <n v="67.5"/>
    <n v="0"/>
    <n v="0"/>
    <n v="0"/>
    <n v="0"/>
    <n v="0"/>
    <n v="67.5"/>
    <n v="2"/>
  </r>
  <r>
    <x v="6"/>
    <x v="152"/>
    <s v="1"/>
    <s v="01"/>
    <s v="15041RESIN159232022"/>
    <s v="22LB000F"/>
    <n v="836"/>
    <n v="836"/>
    <n v="836"/>
    <n v="836"/>
    <m/>
    <n v="0"/>
    <n v="0"/>
    <n v="0"/>
    <n v="125"/>
    <n v="0"/>
    <n v="0"/>
    <n v="0"/>
    <n v="0"/>
    <n v="0"/>
    <n v="125"/>
    <n v="2"/>
  </r>
  <r>
    <x v="6"/>
    <x v="153"/>
    <s v="1"/>
    <s v="01"/>
    <s v="15041RESIN159232022"/>
    <s v="22LB000F"/>
    <n v="837"/>
    <n v="837"/>
    <n v="837"/>
    <n v="837"/>
    <m/>
    <n v="0"/>
    <n v="0"/>
    <n v="0"/>
    <n v="530"/>
    <n v="0"/>
    <n v="0"/>
    <n v="0"/>
    <n v="0"/>
    <n v="0"/>
    <n v="530"/>
    <n v="2"/>
  </r>
  <r>
    <x v="6"/>
    <x v="153"/>
    <s v="1"/>
    <s v="01"/>
    <s v="15041RESIN159232022"/>
    <s v="22LB000F"/>
    <n v="838"/>
    <n v="838"/>
    <n v="838"/>
    <n v="838"/>
    <m/>
    <n v="0"/>
    <n v="0"/>
    <n v="0"/>
    <n v="504"/>
    <n v="0"/>
    <n v="0"/>
    <n v="0"/>
    <n v="0"/>
    <n v="0"/>
    <n v="504"/>
    <n v="2"/>
  </r>
  <r>
    <x v="6"/>
    <x v="153"/>
    <s v="1"/>
    <s v="01"/>
    <s v="15041RESIN159232022"/>
    <s v="22LB000F"/>
    <n v="839"/>
    <n v="839"/>
    <n v="839"/>
    <n v="839"/>
    <m/>
    <n v="0"/>
    <n v="0"/>
    <n v="0"/>
    <n v="55"/>
    <n v="0"/>
    <n v="0"/>
    <n v="0"/>
    <n v="0"/>
    <n v="0"/>
    <n v="55"/>
    <n v="2"/>
  </r>
  <r>
    <x v="6"/>
    <x v="153"/>
    <s v="1"/>
    <s v="01"/>
    <s v="15041RESIN159232022"/>
    <s v="22LB000F"/>
    <n v="840"/>
    <n v="840"/>
    <n v="840"/>
    <n v="840"/>
    <m/>
    <n v="0"/>
    <n v="0"/>
    <n v="0"/>
    <n v="74.2"/>
    <n v="0"/>
    <n v="0"/>
    <n v="0"/>
    <n v="0"/>
    <n v="0"/>
    <n v="74.2"/>
    <n v="2"/>
  </r>
  <r>
    <x v="6"/>
    <x v="153"/>
    <s v="1"/>
    <s v="01"/>
    <s v="15041RESIN159232022"/>
    <s v="22LB000F"/>
    <n v="841"/>
    <n v="841"/>
    <n v="841"/>
    <n v="841"/>
    <m/>
    <n v="0"/>
    <n v="0"/>
    <n v="0"/>
    <n v="282"/>
    <n v="0"/>
    <n v="0"/>
    <n v="0"/>
    <n v="0"/>
    <n v="0"/>
    <n v="282"/>
    <n v="2"/>
  </r>
  <r>
    <x v="6"/>
    <x v="153"/>
    <s v="1"/>
    <s v="01"/>
    <s v="15041RESIN159232022"/>
    <s v="22LB000F"/>
    <n v="842"/>
    <n v="842"/>
    <n v="842"/>
    <n v="842"/>
    <m/>
    <n v="0"/>
    <n v="0"/>
    <n v="0"/>
    <n v="187.5"/>
    <n v="0"/>
    <n v="0"/>
    <n v="0"/>
    <n v="0"/>
    <n v="0"/>
    <n v="187.5"/>
    <n v="2"/>
  </r>
  <r>
    <x v="6"/>
    <x v="153"/>
    <s v="1"/>
    <s v="01"/>
    <s v="15041RESIN159232022"/>
    <s v="22LB000F"/>
    <n v="843"/>
    <n v="843"/>
    <n v="843"/>
    <n v="843"/>
    <m/>
    <n v="0"/>
    <n v="0"/>
    <n v="0"/>
    <n v="39"/>
    <n v="0"/>
    <n v="0"/>
    <n v="0"/>
    <n v="0"/>
    <n v="0"/>
    <n v="39"/>
    <n v="2"/>
  </r>
  <r>
    <x v="6"/>
    <x v="153"/>
    <s v="1"/>
    <s v="01"/>
    <s v="15041RESIN159232022"/>
    <s v="22LB000F"/>
    <n v="844"/>
    <n v="844"/>
    <n v="844"/>
    <n v="844"/>
    <m/>
    <n v="0"/>
    <n v="0"/>
    <n v="0"/>
    <n v="103.97"/>
    <n v="0"/>
    <n v="0"/>
    <n v="0"/>
    <n v="0"/>
    <n v="0"/>
    <n v="103.97"/>
    <n v="2"/>
  </r>
  <r>
    <x v="6"/>
    <x v="153"/>
    <s v="1"/>
    <s v="01"/>
    <s v="15041RESIN159232022"/>
    <s v="22LB000F"/>
    <n v="845"/>
    <n v="845"/>
    <n v="845"/>
    <n v="845"/>
    <m/>
    <n v="0"/>
    <n v="0"/>
    <n v="0"/>
    <n v="125"/>
    <n v="0"/>
    <n v="0"/>
    <n v="0"/>
    <n v="0"/>
    <n v="0"/>
    <n v="125"/>
    <n v="2"/>
  </r>
  <r>
    <x v="6"/>
    <x v="153"/>
    <s v="1"/>
    <s v="01"/>
    <s v="15041RESIN159232022"/>
    <s v="22LB000F"/>
    <n v="846"/>
    <n v="846"/>
    <n v="846"/>
    <n v="846"/>
    <m/>
    <n v="0"/>
    <n v="0"/>
    <n v="0"/>
    <n v="0"/>
    <n v="0"/>
    <n v="0"/>
    <n v="0"/>
    <n v="0"/>
    <n v="0"/>
    <n v="0"/>
    <n v="2"/>
  </r>
  <r>
    <x v="6"/>
    <x v="153"/>
    <s v="1"/>
    <s v="01"/>
    <s v="15041RESIN159232022"/>
    <s v="22LB000F"/>
    <n v="847"/>
    <n v="847"/>
    <n v="847"/>
    <n v="847"/>
    <m/>
    <n v="0"/>
    <n v="0"/>
    <n v="0"/>
    <n v="36.299999999999997"/>
    <n v="0"/>
    <n v="0"/>
    <n v="0"/>
    <n v="0"/>
    <n v="0"/>
    <n v="36.299999999999997"/>
    <n v="2"/>
  </r>
  <r>
    <x v="6"/>
    <x v="153"/>
    <s v="1"/>
    <s v="01"/>
    <s v="15041RESIN159232022"/>
    <s v="22LB000F"/>
    <n v="848"/>
    <n v="848"/>
    <n v="848"/>
    <n v="848"/>
    <m/>
    <n v="0"/>
    <n v="0"/>
    <n v="0"/>
    <n v="3.15"/>
    <n v="0"/>
    <n v="0"/>
    <n v="0"/>
    <n v="0"/>
    <n v="0"/>
    <n v="3.15"/>
    <n v="2"/>
  </r>
  <r>
    <x v="6"/>
    <x v="153"/>
    <s v="1"/>
    <s v="01"/>
    <s v="15041RESIN159232022"/>
    <s v="22LB000F"/>
    <n v="849"/>
    <n v="849"/>
    <n v="849"/>
    <n v="849"/>
    <m/>
    <n v="0"/>
    <n v="0"/>
    <n v="0"/>
    <n v="75"/>
    <n v="0"/>
    <n v="0"/>
    <n v="0"/>
    <n v="0"/>
    <n v="0"/>
    <n v="75"/>
    <n v="2"/>
  </r>
  <r>
    <x v="6"/>
    <x v="154"/>
    <s v="1"/>
    <s v="01"/>
    <s v="15041RESIN159232022"/>
    <s v="22LB000F"/>
    <n v="850"/>
    <n v="850"/>
    <n v="850"/>
    <n v="850"/>
    <m/>
    <n v="0"/>
    <n v="0"/>
    <n v="0"/>
    <n v="202.5"/>
    <n v="0"/>
    <n v="0"/>
    <n v="0"/>
    <n v="0"/>
    <n v="0"/>
    <n v="202.5"/>
    <n v="2"/>
  </r>
  <r>
    <x v="6"/>
    <x v="154"/>
    <s v="1"/>
    <s v="01"/>
    <s v="15041RESIN159232022"/>
    <s v="22LB000F"/>
    <n v="851"/>
    <n v="851"/>
    <n v="851"/>
    <n v="851"/>
    <m/>
    <n v="0"/>
    <n v="0"/>
    <n v="0"/>
    <n v="504"/>
    <n v="0"/>
    <n v="0"/>
    <n v="0"/>
    <n v="0"/>
    <n v="0"/>
    <n v="504"/>
    <n v="2"/>
  </r>
  <r>
    <x v="6"/>
    <x v="154"/>
    <s v="1"/>
    <s v="01"/>
    <s v="15041RESIN159232022"/>
    <s v="22LB000F"/>
    <n v="852"/>
    <n v="852"/>
    <n v="852"/>
    <n v="852"/>
    <m/>
    <n v="0"/>
    <n v="0"/>
    <n v="0"/>
    <n v="100"/>
    <n v="0"/>
    <n v="0"/>
    <n v="0"/>
    <n v="0"/>
    <n v="0"/>
    <n v="100"/>
    <n v="2"/>
  </r>
  <r>
    <x v="6"/>
    <x v="154"/>
    <s v="1"/>
    <s v="01"/>
    <s v="15041RESIN159232022"/>
    <s v="22LB000F"/>
    <n v="853"/>
    <n v="853"/>
    <n v="853"/>
    <n v="853"/>
    <m/>
    <n v="0"/>
    <n v="0"/>
    <n v="0"/>
    <n v="28.6"/>
    <n v="0"/>
    <n v="0"/>
    <n v="0"/>
    <n v="0"/>
    <n v="0"/>
    <n v="28.6"/>
    <n v="2"/>
  </r>
  <r>
    <x v="6"/>
    <x v="154"/>
    <s v="1"/>
    <s v="01"/>
    <s v="15041RESIN159232022"/>
    <s v="22LB000F"/>
    <n v="854"/>
    <n v="854"/>
    <n v="854"/>
    <n v="854"/>
    <m/>
    <n v="0"/>
    <n v="0"/>
    <n v="0"/>
    <n v="87.6"/>
    <n v="0"/>
    <n v="0"/>
    <n v="0"/>
    <n v="0"/>
    <n v="0"/>
    <n v="87.6"/>
    <n v="2"/>
  </r>
  <r>
    <x v="6"/>
    <x v="154"/>
    <s v="1"/>
    <s v="01"/>
    <s v="15041RESIN159232022"/>
    <s v="22LB000F"/>
    <n v="855"/>
    <n v="855"/>
    <n v="855"/>
    <n v="855"/>
    <m/>
    <n v="0"/>
    <n v="0"/>
    <n v="0"/>
    <n v="78.400000000000006"/>
    <n v="0"/>
    <n v="0"/>
    <n v="0"/>
    <n v="0"/>
    <n v="0"/>
    <n v="78.400000000000006"/>
    <n v="2"/>
  </r>
  <r>
    <x v="6"/>
    <x v="154"/>
    <s v="1"/>
    <s v="01"/>
    <s v="15041RESIN159232022"/>
    <s v="22LB000F"/>
    <n v="856"/>
    <n v="856"/>
    <n v="856"/>
    <n v="856"/>
    <m/>
    <n v="0"/>
    <n v="0"/>
    <n v="0"/>
    <n v="11.22"/>
    <n v="0"/>
    <n v="0"/>
    <n v="0"/>
    <n v="0"/>
    <n v="0"/>
    <n v="11.22"/>
    <n v="2"/>
  </r>
  <r>
    <x v="6"/>
    <x v="154"/>
    <s v="1"/>
    <s v="01"/>
    <s v="15041RESIN159232022"/>
    <s v="22LB000F"/>
    <n v="857"/>
    <n v="857"/>
    <n v="857"/>
    <n v="857"/>
    <m/>
    <n v="0"/>
    <n v="0"/>
    <n v="0"/>
    <n v="75.7"/>
    <n v="0"/>
    <n v="0"/>
    <n v="0"/>
    <n v="0"/>
    <n v="0"/>
    <n v="75.7"/>
    <n v="2"/>
  </r>
  <r>
    <x v="6"/>
    <x v="154"/>
    <s v="1"/>
    <s v="01"/>
    <s v="15041RESIN159232022"/>
    <s v="22LB000F"/>
    <n v="858"/>
    <n v="858"/>
    <n v="858"/>
    <n v="858"/>
    <m/>
    <n v="0"/>
    <n v="0"/>
    <n v="0"/>
    <n v="287.2"/>
    <n v="0"/>
    <n v="0"/>
    <n v="0"/>
    <n v="0"/>
    <n v="0"/>
    <n v="287.2"/>
    <n v="2"/>
  </r>
  <r>
    <x v="6"/>
    <x v="154"/>
    <s v="1"/>
    <s v="01"/>
    <s v="15041RESIN159232022"/>
    <s v="22LB000F"/>
    <n v="859"/>
    <n v="859"/>
    <n v="859"/>
    <n v="859"/>
    <m/>
    <n v="0"/>
    <n v="0"/>
    <n v="0"/>
    <n v="78"/>
    <n v="0"/>
    <n v="0"/>
    <n v="0"/>
    <n v="0"/>
    <n v="0"/>
    <n v="78"/>
    <n v="2"/>
  </r>
  <r>
    <x v="6"/>
    <x v="154"/>
    <s v="1"/>
    <s v="01"/>
    <s v="15041RESIN159232022"/>
    <s v="22LB000F"/>
    <n v="860"/>
    <n v="860"/>
    <n v="860"/>
    <n v="860"/>
    <m/>
    <n v="0"/>
    <n v="0"/>
    <n v="0"/>
    <n v="90"/>
    <n v="0"/>
    <n v="0"/>
    <n v="0"/>
    <n v="0"/>
    <n v="0"/>
    <n v="90"/>
    <n v="2"/>
  </r>
  <r>
    <x v="6"/>
    <x v="155"/>
    <s v="1"/>
    <s v="01"/>
    <s v="15041RESIN159232022"/>
    <s v="22LB000F"/>
    <n v="861"/>
    <n v="861"/>
    <n v="861"/>
    <n v="861"/>
    <m/>
    <n v="0"/>
    <n v="0"/>
    <n v="0"/>
    <n v="456"/>
    <n v="0"/>
    <n v="0"/>
    <n v="0"/>
    <n v="0"/>
    <n v="0"/>
    <n v="456"/>
    <n v="2"/>
  </r>
  <r>
    <x v="6"/>
    <x v="155"/>
    <s v="1"/>
    <s v="01"/>
    <s v="15041RESIN159232022"/>
    <s v="22LB000F"/>
    <n v="862"/>
    <n v="862"/>
    <n v="862"/>
    <n v="862"/>
    <m/>
    <n v="0"/>
    <n v="0"/>
    <n v="0"/>
    <n v="209.2"/>
    <n v="0"/>
    <n v="0"/>
    <n v="0"/>
    <n v="0"/>
    <n v="0"/>
    <n v="209.2"/>
    <n v="2"/>
  </r>
  <r>
    <x v="6"/>
    <x v="155"/>
    <s v="1"/>
    <s v="01"/>
    <s v="15041RESIN159232022"/>
    <s v="22LB000F"/>
    <n v="863"/>
    <n v="863"/>
    <n v="863"/>
    <n v="863"/>
    <m/>
    <n v="0"/>
    <n v="0"/>
    <n v="0"/>
    <n v="576"/>
    <n v="0"/>
    <n v="0"/>
    <n v="0"/>
    <n v="0"/>
    <n v="0"/>
    <n v="576"/>
    <n v="2"/>
  </r>
  <r>
    <x v="6"/>
    <x v="155"/>
    <s v="1"/>
    <s v="01"/>
    <s v="15041RESIN159232022"/>
    <s v="22LB000F"/>
    <n v="864"/>
    <n v="864"/>
    <n v="864"/>
    <n v="864"/>
    <m/>
    <n v="0"/>
    <n v="0"/>
    <n v="0"/>
    <n v="62.73"/>
    <n v="0"/>
    <n v="0"/>
    <n v="0"/>
    <n v="0"/>
    <n v="0"/>
    <n v="62.73"/>
    <n v="2"/>
  </r>
  <r>
    <x v="6"/>
    <x v="155"/>
    <s v="1"/>
    <s v="01"/>
    <s v="15041RESIN159232022"/>
    <s v="22LB000F"/>
    <n v="865"/>
    <n v="865"/>
    <n v="865"/>
    <n v="865"/>
    <m/>
    <n v="0"/>
    <n v="0"/>
    <n v="0"/>
    <n v="568.5"/>
    <n v="0"/>
    <n v="0"/>
    <n v="0"/>
    <n v="0"/>
    <n v="0"/>
    <n v="568.5"/>
    <n v="2"/>
  </r>
  <r>
    <x v="6"/>
    <x v="155"/>
    <s v="1"/>
    <s v="01"/>
    <s v="15041RESIN159232022"/>
    <s v="22LB000F"/>
    <n v="866"/>
    <n v="866"/>
    <n v="866"/>
    <n v="866"/>
    <m/>
    <n v="0"/>
    <n v="0"/>
    <n v="0"/>
    <n v="19.8"/>
    <n v="0"/>
    <n v="0"/>
    <n v="0"/>
    <n v="0"/>
    <n v="0"/>
    <n v="19.8"/>
    <n v="2"/>
  </r>
  <r>
    <x v="6"/>
    <x v="155"/>
    <s v="1"/>
    <s v="01"/>
    <s v="15041RESIN159232022"/>
    <s v="22LB000F"/>
    <n v="867"/>
    <n v="867"/>
    <n v="867"/>
    <n v="867"/>
    <m/>
    <n v="0"/>
    <n v="0"/>
    <n v="0"/>
    <n v="4.5"/>
    <n v="0"/>
    <n v="0"/>
    <n v="0"/>
    <n v="0"/>
    <n v="0"/>
    <n v="4.5"/>
    <n v="2"/>
  </r>
  <r>
    <x v="6"/>
    <x v="155"/>
    <s v="1"/>
    <s v="01"/>
    <s v="15041RESIN159232022"/>
    <s v="22LB000F"/>
    <n v="868"/>
    <n v="868"/>
    <n v="868"/>
    <n v="868"/>
    <m/>
    <n v="0"/>
    <n v="0"/>
    <n v="0"/>
    <n v="448"/>
    <n v="0"/>
    <n v="0"/>
    <n v="0"/>
    <n v="0"/>
    <n v="0"/>
    <n v="448"/>
    <n v="2"/>
  </r>
  <r>
    <x v="6"/>
    <x v="155"/>
    <s v="1"/>
    <s v="01"/>
    <s v="15041RESIN159232022"/>
    <s v="22LB000F"/>
    <n v="869"/>
    <n v="869"/>
    <n v="869"/>
    <n v="869"/>
    <m/>
    <n v="0"/>
    <n v="0"/>
    <n v="0"/>
    <n v="591.72"/>
    <n v="0"/>
    <n v="0"/>
    <n v="0"/>
    <n v="0"/>
    <n v="0"/>
    <n v="591.72"/>
    <n v="2"/>
  </r>
  <r>
    <x v="6"/>
    <x v="155"/>
    <s v="1"/>
    <s v="01"/>
    <s v="15041RESIN159232022"/>
    <s v="22LB000F"/>
    <n v="870"/>
    <n v="870"/>
    <n v="870"/>
    <n v="870"/>
    <m/>
    <n v="0"/>
    <n v="0"/>
    <n v="0"/>
    <n v="85.5"/>
    <n v="0"/>
    <n v="0"/>
    <n v="0"/>
    <n v="0"/>
    <n v="0"/>
    <n v="85.5"/>
    <n v="2"/>
  </r>
  <r>
    <x v="6"/>
    <x v="155"/>
    <s v="1"/>
    <s v="01"/>
    <s v="15041RESIN159232022"/>
    <s v="22LB000F"/>
    <n v="871"/>
    <n v="871"/>
    <n v="871"/>
    <n v="871"/>
    <m/>
    <n v="0"/>
    <n v="0"/>
    <n v="0"/>
    <n v="521"/>
    <n v="0"/>
    <n v="0"/>
    <n v="0"/>
    <n v="0"/>
    <n v="0"/>
    <n v="521"/>
    <n v="2"/>
  </r>
  <r>
    <x v="6"/>
    <x v="155"/>
    <s v="1"/>
    <s v="01"/>
    <s v="15041RESIN159232022"/>
    <s v="22LB000F"/>
    <n v="872"/>
    <n v="872"/>
    <n v="872"/>
    <n v="872"/>
    <m/>
    <n v="0"/>
    <n v="0"/>
    <n v="0"/>
    <n v="75"/>
    <n v="0"/>
    <n v="0"/>
    <n v="0"/>
    <n v="0"/>
    <n v="0"/>
    <n v="75"/>
    <n v="2"/>
  </r>
  <r>
    <x v="6"/>
    <x v="155"/>
    <s v="1"/>
    <s v="01"/>
    <s v="15041RESIN159232022"/>
    <s v="22LB000F"/>
    <n v="873"/>
    <n v="873"/>
    <n v="873"/>
    <n v="873"/>
    <m/>
    <n v="0"/>
    <n v="0"/>
    <n v="0"/>
    <n v="10"/>
    <n v="0"/>
    <n v="0"/>
    <n v="0"/>
    <n v="0"/>
    <n v="0"/>
    <n v="10"/>
    <n v="2"/>
  </r>
  <r>
    <x v="6"/>
    <x v="155"/>
    <s v="1"/>
    <s v="01"/>
    <s v="15041RESIN159232022"/>
    <s v="22LB000F"/>
    <n v="874"/>
    <n v="874"/>
    <n v="874"/>
    <n v="874"/>
    <m/>
    <n v="0"/>
    <n v="0"/>
    <n v="0"/>
    <n v="108"/>
    <n v="0"/>
    <n v="0"/>
    <n v="0"/>
    <n v="0"/>
    <n v="0"/>
    <n v="108"/>
    <n v="2"/>
  </r>
  <r>
    <x v="6"/>
    <x v="155"/>
    <s v="1"/>
    <s v="01"/>
    <s v="15041RESIN159232022"/>
    <s v="22LB000F"/>
    <n v="875"/>
    <n v="875"/>
    <n v="875"/>
    <n v="875"/>
    <m/>
    <n v="0"/>
    <n v="0"/>
    <n v="0"/>
    <n v="42.75"/>
    <n v="0"/>
    <n v="0"/>
    <n v="0"/>
    <n v="0"/>
    <n v="0"/>
    <n v="42.75"/>
    <n v="2"/>
  </r>
  <r>
    <x v="6"/>
    <x v="155"/>
    <s v="1"/>
    <s v="01"/>
    <s v="15041RESIN159232022"/>
    <s v="22LB000F"/>
    <n v="876"/>
    <n v="876"/>
    <n v="876"/>
    <n v="876"/>
    <m/>
    <n v="0"/>
    <n v="0"/>
    <n v="0"/>
    <n v="415"/>
    <n v="0"/>
    <n v="0"/>
    <n v="0"/>
    <n v="0"/>
    <n v="0"/>
    <n v="415"/>
    <n v="2"/>
  </r>
  <r>
    <x v="6"/>
    <x v="155"/>
    <s v="1"/>
    <s v="01"/>
    <s v="15041RESIN159232022"/>
    <s v="22LB000F"/>
    <n v="877"/>
    <n v="877"/>
    <n v="877"/>
    <n v="877"/>
    <m/>
    <n v="0"/>
    <n v="0"/>
    <n v="0"/>
    <n v="27"/>
    <n v="0"/>
    <n v="0"/>
    <n v="0"/>
    <n v="0"/>
    <n v="0"/>
    <n v="27"/>
    <n v="2"/>
  </r>
  <r>
    <x v="6"/>
    <x v="155"/>
    <s v="1"/>
    <s v="01"/>
    <s v="15041RESIN159232022"/>
    <s v="22LB000F"/>
    <n v="878"/>
    <n v="878"/>
    <n v="878"/>
    <n v="878"/>
    <m/>
    <n v="0"/>
    <n v="0"/>
    <n v="0"/>
    <n v="508"/>
    <n v="0"/>
    <n v="0"/>
    <n v="0"/>
    <n v="0"/>
    <n v="0"/>
    <n v="508"/>
    <n v="2"/>
  </r>
  <r>
    <x v="6"/>
    <x v="156"/>
    <s v="1"/>
    <s v="01"/>
    <s v="15041RESIN159232022"/>
    <s v="22LB000F"/>
    <n v="879"/>
    <n v="879"/>
    <n v="879"/>
    <n v="879"/>
    <m/>
    <n v="0"/>
    <n v="0"/>
    <n v="0"/>
    <n v="360"/>
    <n v="0"/>
    <n v="0"/>
    <n v="0"/>
    <n v="0"/>
    <n v="0"/>
    <n v="360"/>
    <n v="2"/>
  </r>
  <r>
    <x v="6"/>
    <x v="156"/>
    <s v="1"/>
    <s v="01"/>
    <s v="15041RESIN159232022"/>
    <s v="22LB000F"/>
    <n v="880"/>
    <n v="880"/>
    <n v="880"/>
    <n v="880"/>
    <m/>
    <n v="0"/>
    <n v="0"/>
    <n v="0"/>
    <n v="100"/>
    <n v="0"/>
    <n v="0"/>
    <n v="0"/>
    <n v="0"/>
    <n v="0"/>
    <n v="100"/>
    <n v="2"/>
  </r>
  <r>
    <x v="6"/>
    <x v="156"/>
    <s v="1"/>
    <s v="01"/>
    <s v="15041RESIN159232022"/>
    <s v="22LB000F"/>
    <n v="881"/>
    <n v="881"/>
    <n v="881"/>
    <n v="881"/>
    <m/>
    <n v="0"/>
    <n v="0"/>
    <n v="0"/>
    <n v="586.14"/>
    <n v="0"/>
    <n v="0"/>
    <n v="0"/>
    <n v="0"/>
    <n v="0"/>
    <n v="586.14"/>
    <n v="2"/>
  </r>
  <r>
    <x v="6"/>
    <x v="156"/>
    <s v="1"/>
    <s v="01"/>
    <s v="15041RESIN159232022"/>
    <s v="22LB000F"/>
    <n v="882"/>
    <n v="882"/>
    <n v="882"/>
    <n v="882"/>
    <m/>
    <n v="0"/>
    <n v="0"/>
    <n v="0"/>
    <n v="37.5"/>
    <n v="0"/>
    <n v="0"/>
    <n v="0"/>
    <n v="0"/>
    <n v="0"/>
    <n v="37.5"/>
    <n v="2"/>
  </r>
  <r>
    <x v="6"/>
    <x v="156"/>
    <s v="1"/>
    <s v="01"/>
    <s v="15041RESIN159232022"/>
    <s v="22LB000F"/>
    <n v="883"/>
    <n v="883"/>
    <n v="883"/>
    <n v="883"/>
    <m/>
    <n v="0"/>
    <n v="0"/>
    <n v="0"/>
    <n v="175"/>
    <n v="0"/>
    <n v="0"/>
    <n v="0"/>
    <n v="0"/>
    <n v="0"/>
    <n v="175"/>
    <n v="2"/>
  </r>
  <r>
    <x v="6"/>
    <x v="156"/>
    <s v="1"/>
    <s v="01"/>
    <s v="15041RESIN159232022"/>
    <s v="22LB000F"/>
    <n v="884"/>
    <n v="884"/>
    <n v="884"/>
    <n v="884"/>
    <m/>
    <n v="0"/>
    <n v="0"/>
    <n v="0"/>
    <n v="180"/>
    <n v="0"/>
    <n v="0"/>
    <n v="0"/>
    <n v="0"/>
    <n v="0"/>
    <n v="180"/>
    <n v="2"/>
  </r>
  <r>
    <x v="6"/>
    <x v="156"/>
    <s v="1"/>
    <s v="01"/>
    <s v="15041RESIN159232022"/>
    <s v="22LB000F"/>
    <n v="885"/>
    <n v="885"/>
    <n v="885"/>
    <n v="885"/>
    <m/>
    <n v="0"/>
    <n v="0"/>
    <n v="0"/>
    <n v="90"/>
    <n v="0"/>
    <n v="0"/>
    <n v="0"/>
    <n v="0"/>
    <n v="0"/>
    <n v="90"/>
    <n v="2"/>
  </r>
  <r>
    <x v="6"/>
    <x v="156"/>
    <s v="1"/>
    <s v="01"/>
    <s v="15041RESIN159232022"/>
    <s v="22LB000F"/>
    <n v="886"/>
    <n v="886"/>
    <n v="886"/>
    <n v="886"/>
    <m/>
    <n v="0"/>
    <n v="0"/>
    <n v="0"/>
    <n v="17"/>
    <n v="0"/>
    <n v="0"/>
    <n v="0"/>
    <n v="0"/>
    <n v="0"/>
    <n v="17"/>
    <n v="2"/>
  </r>
  <r>
    <x v="6"/>
    <x v="156"/>
    <s v="1"/>
    <s v="01"/>
    <s v="15041RESIN159232022"/>
    <s v="22LB000F"/>
    <n v="887"/>
    <n v="887"/>
    <n v="887"/>
    <n v="887"/>
    <m/>
    <n v="0"/>
    <n v="0"/>
    <n v="0"/>
    <n v="16.5"/>
    <n v="0"/>
    <n v="0"/>
    <n v="0"/>
    <n v="0"/>
    <n v="0"/>
    <n v="16.5"/>
    <n v="2"/>
  </r>
  <r>
    <x v="6"/>
    <x v="156"/>
    <s v="1"/>
    <s v="01"/>
    <s v="15041RESIN159232022"/>
    <s v="22LB000F"/>
    <n v="888"/>
    <n v="888"/>
    <n v="888"/>
    <n v="888"/>
    <m/>
    <n v="0"/>
    <n v="0"/>
    <n v="0"/>
    <n v="198.5"/>
    <n v="0"/>
    <n v="0"/>
    <n v="0"/>
    <n v="0"/>
    <n v="0"/>
    <n v="198.5"/>
    <n v="2"/>
  </r>
  <r>
    <x v="6"/>
    <x v="156"/>
    <s v="1"/>
    <s v="01"/>
    <s v="15041RESIN159232022"/>
    <s v="22LB000F"/>
    <n v="889"/>
    <n v="889"/>
    <n v="889"/>
    <n v="889"/>
    <m/>
    <n v="0"/>
    <n v="0"/>
    <n v="0"/>
    <n v="55"/>
    <n v="0"/>
    <n v="0"/>
    <n v="0"/>
    <n v="0"/>
    <n v="0"/>
    <n v="55"/>
    <n v="2"/>
  </r>
  <r>
    <x v="6"/>
    <x v="156"/>
    <s v="1"/>
    <s v="01"/>
    <s v="15041RESIN159232022"/>
    <s v="22LB000F"/>
    <n v="890"/>
    <n v="890"/>
    <n v="890"/>
    <n v="890"/>
    <m/>
    <n v="0"/>
    <n v="0"/>
    <n v="0"/>
    <n v="45"/>
    <n v="0"/>
    <n v="0"/>
    <n v="0"/>
    <n v="0"/>
    <n v="0"/>
    <n v="45"/>
    <n v="2"/>
  </r>
  <r>
    <x v="6"/>
    <x v="156"/>
    <s v="1"/>
    <s v="01"/>
    <s v="15041RESIN159232022"/>
    <s v="22LB000F"/>
    <n v="891"/>
    <n v="891"/>
    <n v="891"/>
    <n v="891"/>
    <m/>
    <n v="0"/>
    <n v="0"/>
    <n v="0"/>
    <n v="767.5"/>
    <n v="0"/>
    <n v="0"/>
    <n v="0"/>
    <n v="0"/>
    <n v="0"/>
    <n v="767.5"/>
    <n v="2"/>
  </r>
  <r>
    <x v="6"/>
    <x v="156"/>
    <s v="1"/>
    <s v="01"/>
    <s v="15041RESIN159232022"/>
    <s v="22LB000F"/>
    <n v="892"/>
    <n v="892"/>
    <n v="892"/>
    <n v="892"/>
    <m/>
    <n v="0"/>
    <n v="0"/>
    <n v="0"/>
    <n v="584"/>
    <n v="0"/>
    <n v="0"/>
    <n v="0"/>
    <n v="0"/>
    <n v="0"/>
    <n v="584"/>
    <n v="2"/>
  </r>
  <r>
    <x v="6"/>
    <x v="156"/>
    <s v="1"/>
    <s v="01"/>
    <s v="15041RESIN159232022"/>
    <s v="22LB000F"/>
    <n v="893"/>
    <n v="893"/>
    <n v="893"/>
    <n v="893"/>
    <m/>
    <n v="0"/>
    <n v="0"/>
    <n v="0"/>
    <n v="146.9"/>
    <n v="0"/>
    <n v="0"/>
    <n v="0"/>
    <n v="0"/>
    <n v="0"/>
    <n v="146.9"/>
    <n v="2"/>
  </r>
  <r>
    <x v="6"/>
    <x v="156"/>
    <s v="1"/>
    <s v="01"/>
    <s v="15041RESIN159232022"/>
    <s v="22LB000F"/>
    <n v="894"/>
    <n v="894"/>
    <n v="894"/>
    <n v="894"/>
    <m/>
    <n v="0"/>
    <n v="0"/>
    <n v="0"/>
    <n v="279.5"/>
    <n v="0"/>
    <n v="0"/>
    <n v="0"/>
    <n v="0"/>
    <n v="0"/>
    <n v="279.5"/>
    <n v="2"/>
  </r>
  <r>
    <x v="6"/>
    <x v="156"/>
    <s v="1"/>
    <s v="01"/>
    <s v="15041RESIN159232022"/>
    <s v="22LB000F"/>
    <n v="895"/>
    <n v="895"/>
    <n v="895"/>
    <n v="895"/>
    <m/>
    <n v="0"/>
    <n v="0"/>
    <n v="0"/>
    <n v="682"/>
    <n v="0"/>
    <n v="0"/>
    <n v="0"/>
    <n v="0"/>
    <n v="0"/>
    <n v="682"/>
    <n v="2"/>
  </r>
  <r>
    <x v="6"/>
    <x v="156"/>
    <s v="1"/>
    <s v="01"/>
    <s v="15041RESIN159232022"/>
    <s v="22LB000F"/>
    <n v="896"/>
    <n v="896"/>
    <n v="896"/>
    <n v="896"/>
    <m/>
    <n v="0"/>
    <n v="0"/>
    <n v="0"/>
    <n v="584"/>
    <n v="0"/>
    <n v="0"/>
    <n v="0"/>
    <n v="0"/>
    <n v="0"/>
    <n v="584"/>
    <n v="2"/>
  </r>
  <r>
    <x v="6"/>
    <x v="156"/>
    <s v="1"/>
    <s v="01"/>
    <s v="15041RESIN159232022"/>
    <s v="22LB000F"/>
    <n v="897"/>
    <n v="897"/>
    <n v="897"/>
    <n v="897"/>
    <m/>
    <n v="0"/>
    <n v="0"/>
    <n v="0"/>
    <n v="16.5"/>
    <n v="0"/>
    <n v="0"/>
    <n v="0"/>
    <n v="0"/>
    <n v="0"/>
    <n v="16.5"/>
    <n v="2"/>
  </r>
  <r>
    <x v="6"/>
    <x v="156"/>
    <s v="1"/>
    <s v="01"/>
    <s v="15041RESIN159232022"/>
    <s v="22LB000F"/>
    <n v="898"/>
    <n v="898"/>
    <n v="898"/>
    <n v="898"/>
    <m/>
    <n v="0"/>
    <n v="0"/>
    <n v="0"/>
    <n v="205"/>
    <n v="0"/>
    <n v="0"/>
    <n v="0"/>
    <n v="0"/>
    <n v="0"/>
    <n v="205"/>
    <n v="2"/>
  </r>
  <r>
    <x v="6"/>
    <x v="156"/>
    <s v="1"/>
    <s v="01"/>
    <s v="15041RESIN159232022"/>
    <s v="22LB000F"/>
    <n v="899"/>
    <n v="899"/>
    <n v="899"/>
    <n v="899"/>
    <m/>
    <n v="0"/>
    <n v="0"/>
    <n v="0"/>
    <n v="78"/>
    <n v="0"/>
    <n v="0"/>
    <n v="0"/>
    <n v="0"/>
    <n v="0"/>
    <n v="78"/>
    <n v="2"/>
  </r>
  <r>
    <x v="6"/>
    <x v="156"/>
    <s v="1"/>
    <s v="01"/>
    <s v="15041RESIN159232022"/>
    <s v="22LB000F"/>
    <n v="900"/>
    <n v="900"/>
    <n v="900"/>
    <n v="900"/>
    <m/>
    <n v="0"/>
    <n v="0"/>
    <n v="0"/>
    <n v="312.5"/>
    <n v="0"/>
    <n v="0"/>
    <n v="0"/>
    <n v="0"/>
    <n v="0"/>
    <n v="312.5"/>
    <n v="2"/>
  </r>
  <r>
    <x v="6"/>
    <x v="157"/>
    <s v="1"/>
    <s v="01"/>
    <s v="15041RESIN159232022"/>
    <s v="22LB000F"/>
    <n v="901"/>
    <n v="901"/>
    <n v="901"/>
    <n v="901"/>
    <m/>
    <n v="0"/>
    <n v="0"/>
    <n v="0"/>
    <n v="797.5"/>
    <n v="0"/>
    <n v="0"/>
    <n v="0"/>
    <n v="0"/>
    <n v="0"/>
    <n v="797.5"/>
    <n v="2"/>
  </r>
  <r>
    <x v="6"/>
    <x v="157"/>
    <s v="1"/>
    <s v="01"/>
    <s v="15041RESIN159232022"/>
    <s v="22LB000F"/>
    <n v="902"/>
    <n v="902"/>
    <n v="902"/>
    <n v="902"/>
    <m/>
    <n v="0"/>
    <n v="0"/>
    <n v="0"/>
    <n v="85.4"/>
    <n v="0"/>
    <n v="0"/>
    <n v="0"/>
    <n v="0"/>
    <n v="0"/>
    <n v="85.4"/>
    <n v="2"/>
  </r>
  <r>
    <x v="6"/>
    <x v="157"/>
    <s v="1"/>
    <s v="01"/>
    <s v="15041RESIN159232022"/>
    <s v="22LB000F"/>
    <n v="903"/>
    <n v="903"/>
    <n v="903"/>
    <n v="903"/>
    <m/>
    <n v="0"/>
    <n v="0"/>
    <n v="0"/>
    <n v="6.5"/>
    <n v="0"/>
    <n v="0"/>
    <n v="0"/>
    <n v="0"/>
    <n v="0"/>
    <n v="6.5"/>
    <n v="2"/>
  </r>
  <r>
    <x v="6"/>
    <x v="157"/>
    <s v="1"/>
    <s v="01"/>
    <s v="15041RESIN159232022"/>
    <s v="22LB000F"/>
    <n v="904"/>
    <n v="904"/>
    <n v="904"/>
    <n v="904"/>
    <m/>
    <n v="0"/>
    <n v="0"/>
    <n v="0"/>
    <n v="45"/>
    <n v="0"/>
    <n v="0"/>
    <n v="0"/>
    <n v="0"/>
    <n v="0"/>
    <n v="45"/>
    <n v="2"/>
  </r>
  <r>
    <x v="6"/>
    <x v="157"/>
    <s v="1"/>
    <s v="01"/>
    <s v="15041RESIN159232022"/>
    <s v="22LB000F"/>
    <n v="905"/>
    <n v="905"/>
    <n v="905"/>
    <n v="905"/>
    <m/>
    <n v="0"/>
    <n v="0"/>
    <n v="0"/>
    <n v="525.20000000000005"/>
    <n v="0"/>
    <n v="0"/>
    <n v="0"/>
    <n v="0"/>
    <n v="0"/>
    <n v="525.20000000000005"/>
    <n v="2"/>
  </r>
  <r>
    <x v="6"/>
    <x v="157"/>
    <s v="1"/>
    <s v="01"/>
    <s v="15041RESIN159232022"/>
    <s v="22LB000F"/>
    <n v="906"/>
    <n v="906"/>
    <n v="906"/>
    <n v="906"/>
    <m/>
    <n v="0"/>
    <n v="0"/>
    <n v="0"/>
    <n v="510"/>
    <n v="0"/>
    <n v="0"/>
    <n v="0"/>
    <n v="0"/>
    <n v="0"/>
    <n v="510"/>
    <n v="2"/>
  </r>
  <r>
    <x v="6"/>
    <x v="157"/>
    <s v="1"/>
    <s v="01"/>
    <s v="15041RESIN159232022"/>
    <s v="22LB000F"/>
    <n v="907"/>
    <n v="907"/>
    <n v="907"/>
    <n v="907"/>
    <m/>
    <n v="0"/>
    <n v="0"/>
    <n v="0"/>
    <n v="12.6"/>
    <n v="0"/>
    <n v="0"/>
    <n v="0"/>
    <n v="0"/>
    <n v="0"/>
    <n v="12.6"/>
    <n v="2"/>
  </r>
  <r>
    <x v="6"/>
    <x v="157"/>
    <s v="1"/>
    <s v="01"/>
    <s v="15041RESIN159232022"/>
    <s v="22LB000F"/>
    <n v="908"/>
    <n v="908"/>
    <n v="908"/>
    <n v="908"/>
    <m/>
    <n v="0"/>
    <n v="0"/>
    <n v="0"/>
    <n v="150"/>
    <n v="0"/>
    <n v="0"/>
    <n v="0"/>
    <n v="0"/>
    <n v="0"/>
    <n v="150"/>
    <n v="2"/>
  </r>
  <r>
    <x v="6"/>
    <x v="157"/>
    <s v="1"/>
    <s v="01"/>
    <s v="15041RESIN159232022"/>
    <s v="22LB000F"/>
    <n v="909"/>
    <n v="909"/>
    <n v="909"/>
    <n v="909"/>
    <m/>
    <n v="0"/>
    <n v="0"/>
    <n v="0"/>
    <n v="94"/>
    <n v="0"/>
    <n v="0"/>
    <n v="0"/>
    <n v="0"/>
    <n v="0"/>
    <n v="94"/>
    <n v="2"/>
  </r>
  <r>
    <x v="6"/>
    <x v="157"/>
    <s v="1"/>
    <s v="01"/>
    <s v="15041RESIN159232022"/>
    <s v="22LB000F"/>
    <n v="910"/>
    <n v="910"/>
    <n v="910"/>
    <n v="910"/>
    <m/>
    <n v="0"/>
    <n v="0"/>
    <n v="0"/>
    <n v="13"/>
    <n v="0"/>
    <n v="0"/>
    <n v="0"/>
    <n v="0"/>
    <n v="0"/>
    <n v="13"/>
    <n v="2"/>
  </r>
  <r>
    <x v="6"/>
    <x v="157"/>
    <s v="1"/>
    <s v="01"/>
    <s v="15041RESIN159232022"/>
    <s v="22LB000F"/>
    <n v="911"/>
    <n v="911"/>
    <n v="911"/>
    <n v="911"/>
    <m/>
    <n v="0"/>
    <n v="0"/>
    <n v="0"/>
    <n v="411"/>
    <n v="0"/>
    <n v="0"/>
    <n v="0"/>
    <n v="0"/>
    <n v="0"/>
    <n v="411"/>
    <n v="2"/>
  </r>
  <r>
    <x v="6"/>
    <x v="157"/>
    <s v="1"/>
    <s v="01"/>
    <s v="15041RESIN159232022"/>
    <s v="22LB000F"/>
    <n v="912"/>
    <n v="912"/>
    <n v="912"/>
    <n v="912"/>
    <m/>
    <n v="0"/>
    <n v="0"/>
    <n v="0"/>
    <n v="19.600000000000001"/>
    <n v="0"/>
    <n v="0"/>
    <n v="0"/>
    <n v="0"/>
    <n v="0"/>
    <n v="19.600000000000001"/>
    <n v="2"/>
  </r>
  <r>
    <x v="6"/>
    <x v="157"/>
    <s v="1"/>
    <s v="01"/>
    <s v="15041RESIN159232022"/>
    <s v="22LB000F"/>
    <n v="913"/>
    <n v="913"/>
    <n v="913"/>
    <n v="913"/>
    <m/>
    <n v="0"/>
    <n v="0"/>
    <n v="0"/>
    <n v="660.5"/>
    <n v="0"/>
    <n v="0"/>
    <n v="0"/>
    <n v="0"/>
    <n v="0"/>
    <n v="660.5"/>
    <n v="2"/>
  </r>
  <r>
    <x v="6"/>
    <x v="157"/>
    <s v="1"/>
    <s v="01"/>
    <s v="15041RESIN159232022"/>
    <s v="22LB000F"/>
    <n v="914"/>
    <n v="914"/>
    <n v="914"/>
    <n v="914"/>
    <m/>
    <n v="0"/>
    <n v="0"/>
    <n v="0"/>
    <n v="81"/>
    <n v="0"/>
    <n v="0"/>
    <n v="0"/>
    <n v="0"/>
    <n v="0"/>
    <n v="81"/>
    <n v="2"/>
  </r>
  <r>
    <x v="6"/>
    <x v="157"/>
    <s v="1"/>
    <s v="01"/>
    <s v="15041RESIN159232022"/>
    <s v="22LB000F"/>
    <n v="915"/>
    <n v="915"/>
    <n v="915"/>
    <n v="915"/>
    <m/>
    <n v="0"/>
    <n v="0"/>
    <n v="0"/>
    <n v="214"/>
    <n v="0"/>
    <n v="0"/>
    <n v="0"/>
    <n v="0"/>
    <n v="0"/>
    <n v="214"/>
    <n v="2"/>
  </r>
  <r>
    <x v="6"/>
    <x v="157"/>
    <s v="1"/>
    <s v="01"/>
    <s v="15041RESIN159232022"/>
    <s v="22LB000F"/>
    <n v="916"/>
    <n v="916"/>
    <n v="916"/>
    <n v="916"/>
    <m/>
    <n v="0"/>
    <n v="0"/>
    <n v="0"/>
    <n v="185.5"/>
    <n v="0"/>
    <n v="0"/>
    <n v="0"/>
    <n v="0"/>
    <n v="0"/>
    <n v="185.5"/>
    <n v="2"/>
  </r>
  <r>
    <x v="6"/>
    <x v="157"/>
    <s v="1"/>
    <s v="01"/>
    <s v="15041RESIN159232022"/>
    <s v="22LB000F"/>
    <n v="917"/>
    <n v="917"/>
    <n v="917"/>
    <n v="917"/>
    <m/>
    <n v="0"/>
    <n v="0"/>
    <n v="0"/>
    <n v="556"/>
    <n v="0"/>
    <n v="0"/>
    <n v="0"/>
    <n v="0"/>
    <n v="0"/>
    <n v="556"/>
    <n v="2"/>
  </r>
  <r>
    <x v="6"/>
    <x v="157"/>
    <s v="1"/>
    <s v="01"/>
    <s v="15041RESIN159232022"/>
    <s v="22LB000F"/>
    <n v="918"/>
    <n v="918"/>
    <n v="918"/>
    <n v="918"/>
    <m/>
    <n v="0"/>
    <n v="0"/>
    <n v="0"/>
    <n v="26.35"/>
    <n v="0"/>
    <n v="0"/>
    <n v="0"/>
    <n v="0"/>
    <n v="0"/>
    <n v="26.35"/>
    <n v="2"/>
  </r>
  <r>
    <x v="6"/>
    <x v="157"/>
    <s v="1"/>
    <s v="01"/>
    <s v="15041RESIN159232022"/>
    <s v="22LB000F"/>
    <n v="919"/>
    <n v="919"/>
    <n v="919"/>
    <n v="919"/>
    <m/>
    <n v="0"/>
    <n v="0"/>
    <n v="0"/>
    <n v="140.19999999999999"/>
    <n v="0"/>
    <n v="0"/>
    <n v="0"/>
    <n v="0"/>
    <n v="0"/>
    <n v="140.19999999999999"/>
    <n v="2"/>
  </r>
  <r>
    <x v="6"/>
    <x v="157"/>
    <s v="1"/>
    <s v="01"/>
    <s v="15041RESIN159232022"/>
    <s v="22LB000F"/>
    <n v="920"/>
    <n v="920"/>
    <n v="920"/>
    <n v="920"/>
    <m/>
    <n v="0"/>
    <n v="0"/>
    <n v="0"/>
    <n v="18.75"/>
    <n v="0"/>
    <n v="0"/>
    <n v="0"/>
    <n v="0"/>
    <n v="0"/>
    <n v="18.75"/>
    <n v="2"/>
  </r>
  <r>
    <x v="6"/>
    <x v="157"/>
    <s v="1"/>
    <s v="01"/>
    <s v="15041RESIN159232022"/>
    <s v="22LB000F"/>
    <n v="921"/>
    <n v="921"/>
    <n v="921"/>
    <n v="921"/>
    <m/>
    <n v="0"/>
    <n v="0"/>
    <n v="0"/>
    <n v="5.5"/>
    <n v="0"/>
    <n v="0"/>
    <n v="0"/>
    <n v="0"/>
    <n v="0"/>
    <n v="5.5"/>
    <n v="2"/>
  </r>
  <r>
    <x v="6"/>
    <x v="157"/>
    <s v="1"/>
    <s v="01"/>
    <s v="15041RESIN159232022"/>
    <s v="22LB000F"/>
    <n v="922"/>
    <n v="922"/>
    <n v="922"/>
    <n v="922"/>
    <m/>
    <n v="0"/>
    <n v="0"/>
    <n v="0"/>
    <n v="62.5"/>
    <n v="0"/>
    <n v="0"/>
    <n v="0"/>
    <n v="0"/>
    <n v="0"/>
    <n v="62.5"/>
    <n v="2"/>
  </r>
  <r>
    <x v="6"/>
    <x v="157"/>
    <s v="1"/>
    <s v="01"/>
    <s v="15041RESIN159232022"/>
    <s v="22LB000F"/>
    <n v="923"/>
    <n v="923"/>
    <n v="923"/>
    <n v="923"/>
    <m/>
    <n v="0"/>
    <n v="0"/>
    <n v="0"/>
    <n v="55"/>
    <n v="0"/>
    <n v="0"/>
    <n v="0"/>
    <n v="0"/>
    <n v="0"/>
    <n v="55"/>
    <n v="2"/>
  </r>
  <r>
    <x v="6"/>
    <x v="158"/>
    <s v="1"/>
    <s v="01"/>
    <s v="15041RESIN159232022"/>
    <s v="22LB000F"/>
    <n v="924"/>
    <n v="924"/>
    <n v="924"/>
    <n v="924"/>
    <m/>
    <n v="0"/>
    <n v="0"/>
    <n v="0"/>
    <n v="450"/>
    <n v="0"/>
    <n v="0"/>
    <n v="0"/>
    <n v="0"/>
    <n v="0"/>
    <n v="450"/>
    <n v="2"/>
  </r>
  <r>
    <x v="6"/>
    <x v="158"/>
    <s v="1"/>
    <s v="01"/>
    <s v="15041RESIN159232022"/>
    <s v="22LB000F"/>
    <n v="925"/>
    <n v="925"/>
    <n v="925"/>
    <n v="925"/>
    <m/>
    <n v="0"/>
    <n v="0"/>
    <n v="0"/>
    <n v="992.25"/>
    <n v="0"/>
    <n v="0"/>
    <n v="0"/>
    <n v="0"/>
    <n v="0"/>
    <n v="992.25"/>
    <n v="2"/>
  </r>
  <r>
    <x v="6"/>
    <x v="158"/>
    <s v="1"/>
    <s v="01"/>
    <s v="15041RESIN159232022"/>
    <s v="22LB000F"/>
    <n v="926"/>
    <n v="926"/>
    <n v="926"/>
    <n v="926"/>
    <m/>
    <n v="0"/>
    <n v="0"/>
    <n v="0"/>
    <n v="72"/>
    <n v="0"/>
    <n v="0"/>
    <n v="0"/>
    <n v="0"/>
    <n v="0"/>
    <n v="72"/>
    <n v="2"/>
  </r>
  <r>
    <x v="6"/>
    <x v="158"/>
    <s v="1"/>
    <s v="01"/>
    <s v="15041RESIN159232022"/>
    <s v="22LB000F"/>
    <n v="927"/>
    <n v="927"/>
    <n v="927"/>
    <n v="927"/>
    <m/>
    <n v="0"/>
    <n v="0"/>
    <n v="0"/>
    <n v="9.6"/>
    <n v="0"/>
    <n v="0"/>
    <n v="0"/>
    <n v="0"/>
    <n v="0"/>
    <n v="9.6"/>
    <n v="2"/>
  </r>
  <r>
    <x v="6"/>
    <x v="158"/>
    <s v="1"/>
    <s v="01"/>
    <s v="15041RESIN159232022"/>
    <s v="22LB000F"/>
    <n v="928"/>
    <n v="928"/>
    <n v="928"/>
    <n v="928"/>
    <m/>
    <n v="0"/>
    <n v="0"/>
    <n v="0"/>
    <n v="680"/>
    <n v="0"/>
    <n v="0"/>
    <n v="0"/>
    <n v="0"/>
    <n v="0"/>
    <n v="680"/>
    <n v="2"/>
  </r>
  <r>
    <x v="6"/>
    <x v="158"/>
    <s v="1"/>
    <s v="01"/>
    <s v="15041RESIN159232022"/>
    <s v="22LB000F"/>
    <n v="929"/>
    <n v="929"/>
    <n v="929"/>
    <n v="929"/>
    <m/>
    <n v="0"/>
    <n v="0"/>
    <n v="0"/>
    <n v="441.05"/>
    <n v="0"/>
    <n v="0"/>
    <n v="0"/>
    <n v="0"/>
    <n v="0"/>
    <n v="441.05"/>
    <n v="2"/>
  </r>
  <r>
    <x v="6"/>
    <x v="158"/>
    <s v="1"/>
    <s v="01"/>
    <s v="15041RESIN159232022"/>
    <s v="22LB000F"/>
    <n v="930"/>
    <n v="930"/>
    <n v="930"/>
    <n v="930"/>
    <m/>
    <n v="0"/>
    <n v="0"/>
    <n v="0"/>
    <n v="531.15"/>
    <n v="0"/>
    <n v="0"/>
    <n v="0"/>
    <n v="0"/>
    <n v="0"/>
    <n v="531.15"/>
    <n v="2"/>
  </r>
  <r>
    <x v="6"/>
    <x v="158"/>
    <s v="1"/>
    <s v="01"/>
    <s v="15041RESIN159232022"/>
    <s v="22LB000F"/>
    <n v="931"/>
    <n v="931"/>
    <n v="931"/>
    <n v="931"/>
    <m/>
    <n v="0"/>
    <n v="0"/>
    <n v="0"/>
    <n v="12"/>
    <n v="0"/>
    <n v="0"/>
    <n v="0"/>
    <n v="0"/>
    <n v="0"/>
    <n v="12"/>
    <n v="2"/>
  </r>
  <r>
    <x v="6"/>
    <x v="158"/>
    <s v="1"/>
    <s v="01"/>
    <s v="15041RESIN159232022"/>
    <s v="22LB000F"/>
    <n v="932"/>
    <n v="932"/>
    <n v="932"/>
    <n v="932"/>
    <m/>
    <n v="0"/>
    <n v="0"/>
    <n v="0"/>
    <n v="137.01"/>
    <n v="0"/>
    <n v="0"/>
    <n v="0"/>
    <n v="0"/>
    <n v="0"/>
    <n v="137.01"/>
    <n v="2"/>
  </r>
  <r>
    <x v="6"/>
    <x v="158"/>
    <s v="1"/>
    <s v="01"/>
    <s v="15041RESIN159232022"/>
    <s v="22LB000F"/>
    <n v="933"/>
    <n v="933"/>
    <n v="933"/>
    <n v="933"/>
    <m/>
    <n v="0"/>
    <n v="0"/>
    <n v="0"/>
    <n v="274.7"/>
    <n v="0"/>
    <n v="0"/>
    <n v="0"/>
    <n v="0"/>
    <n v="0"/>
    <n v="274.7"/>
    <n v="2"/>
  </r>
  <r>
    <x v="6"/>
    <x v="158"/>
    <s v="1"/>
    <s v="01"/>
    <s v="15041RESIN159232022"/>
    <s v="22LB000F"/>
    <n v="934"/>
    <n v="934"/>
    <n v="934"/>
    <n v="934"/>
    <m/>
    <n v="0"/>
    <n v="0"/>
    <n v="0"/>
    <n v="276"/>
    <n v="0"/>
    <n v="0"/>
    <n v="0"/>
    <n v="0"/>
    <n v="0"/>
    <n v="276"/>
    <n v="2"/>
  </r>
  <r>
    <x v="6"/>
    <x v="158"/>
    <s v="1"/>
    <s v="01"/>
    <s v="15041RESIN159232022"/>
    <s v="22LB000F"/>
    <n v="935"/>
    <n v="935"/>
    <n v="935"/>
    <n v="935"/>
    <m/>
    <n v="0"/>
    <n v="0"/>
    <n v="0"/>
    <n v="50"/>
    <n v="0"/>
    <n v="0"/>
    <n v="0"/>
    <n v="0"/>
    <n v="0"/>
    <n v="50"/>
    <n v="2"/>
  </r>
  <r>
    <x v="6"/>
    <x v="158"/>
    <s v="1"/>
    <s v="01"/>
    <s v="15041RESIN159232022"/>
    <s v="22LB000F"/>
    <n v="936"/>
    <n v="936"/>
    <n v="936"/>
    <n v="936"/>
    <m/>
    <n v="0"/>
    <n v="0"/>
    <n v="0"/>
    <n v="22.05"/>
    <n v="0"/>
    <n v="0"/>
    <n v="0"/>
    <n v="0"/>
    <n v="0"/>
    <n v="22.05"/>
    <n v="2"/>
  </r>
  <r>
    <x v="6"/>
    <x v="158"/>
    <s v="1"/>
    <s v="01"/>
    <s v="15041RESIN159232022"/>
    <s v="22LB000F"/>
    <n v="937"/>
    <n v="937"/>
    <n v="937"/>
    <n v="937"/>
    <m/>
    <n v="0"/>
    <n v="0"/>
    <n v="0"/>
    <n v="6.25"/>
    <n v="0"/>
    <n v="0"/>
    <n v="0"/>
    <n v="0"/>
    <n v="0"/>
    <n v="6.25"/>
    <n v="2"/>
  </r>
  <r>
    <x v="6"/>
    <x v="158"/>
    <s v="1"/>
    <s v="01"/>
    <s v="15041RESIN159232022"/>
    <s v="22LB000F"/>
    <n v="938"/>
    <n v="938"/>
    <n v="938"/>
    <n v="938"/>
    <m/>
    <n v="0"/>
    <n v="0"/>
    <n v="0"/>
    <n v="45.55"/>
    <n v="0"/>
    <n v="0"/>
    <n v="0"/>
    <n v="0"/>
    <n v="0"/>
    <n v="45.55"/>
    <n v="2"/>
  </r>
  <r>
    <x v="6"/>
    <x v="159"/>
    <s v="1"/>
    <s v="01"/>
    <s v="15041RESIN159232022"/>
    <s v="22LB000F"/>
    <n v="939"/>
    <n v="939"/>
    <n v="939"/>
    <n v="939"/>
    <m/>
    <n v="0"/>
    <n v="0"/>
    <n v="0"/>
    <n v="558.6"/>
    <n v="0"/>
    <n v="0"/>
    <n v="0"/>
    <n v="0"/>
    <n v="0"/>
    <n v="558.6"/>
    <n v="2"/>
  </r>
  <r>
    <x v="6"/>
    <x v="159"/>
    <s v="1"/>
    <s v="01"/>
    <s v="15041RESIN159232022"/>
    <s v="22LB000F"/>
    <n v="940"/>
    <n v="940"/>
    <n v="940"/>
    <n v="940"/>
    <m/>
    <n v="0"/>
    <n v="0"/>
    <n v="0"/>
    <n v="338.5"/>
    <n v="0"/>
    <n v="0"/>
    <n v="0"/>
    <n v="0"/>
    <n v="0"/>
    <n v="338.5"/>
    <n v="2"/>
  </r>
  <r>
    <x v="6"/>
    <x v="159"/>
    <s v="1"/>
    <s v="01"/>
    <s v="15041RESIN159232022"/>
    <s v="22LB000F"/>
    <n v="941"/>
    <n v="941"/>
    <n v="941"/>
    <n v="941"/>
    <m/>
    <n v="0"/>
    <n v="0"/>
    <n v="0"/>
    <n v="557.1"/>
    <n v="0"/>
    <n v="0"/>
    <n v="0"/>
    <n v="0"/>
    <n v="0"/>
    <n v="557.1"/>
    <n v="2"/>
  </r>
  <r>
    <x v="6"/>
    <x v="159"/>
    <s v="1"/>
    <s v="01"/>
    <s v="15041RESIN159232022"/>
    <s v="22LB000F"/>
    <n v="942"/>
    <n v="942"/>
    <n v="942"/>
    <n v="942"/>
    <m/>
    <n v="0"/>
    <n v="0"/>
    <n v="0"/>
    <n v="213.6"/>
    <n v="0"/>
    <n v="0"/>
    <n v="0"/>
    <n v="0"/>
    <n v="0"/>
    <n v="213.6"/>
    <n v="2"/>
  </r>
  <r>
    <x v="6"/>
    <x v="159"/>
    <s v="1"/>
    <s v="01"/>
    <s v="15041RESIN159232022"/>
    <s v="22LB000F"/>
    <n v="943"/>
    <n v="943"/>
    <n v="943"/>
    <n v="943"/>
    <m/>
    <n v="0"/>
    <n v="0"/>
    <n v="0"/>
    <n v="525"/>
    <n v="0"/>
    <n v="0"/>
    <n v="0"/>
    <n v="0"/>
    <n v="0"/>
    <n v="525"/>
    <n v="2"/>
  </r>
  <r>
    <x v="6"/>
    <x v="159"/>
    <s v="1"/>
    <s v="01"/>
    <s v="15041RESIN159232022"/>
    <s v="22LB000F"/>
    <n v="944"/>
    <n v="944"/>
    <n v="944"/>
    <n v="944"/>
    <m/>
    <n v="0"/>
    <n v="0"/>
    <n v="0"/>
    <n v="13.2"/>
    <n v="0"/>
    <n v="0"/>
    <n v="0"/>
    <n v="0"/>
    <n v="0"/>
    <n v="13.2"/>
    <n v="2"/>
  </r>
  <r>
    <x v="6"/>
    <x v="159"/>
    <s v="1"/>
    <s v="01"/>
    <s v="15041RESIN159232022"/>
    <s v="22LB000F"/>
    <n v="945"/>
    <n v="945"/>
    <n v="945"/>
    <n v="945"/>
    <m/>
    <n v="0"/>
    <n v="0"/>
    <n v="0"/>
    <n v="0"/>
    <n v="0"/>
    <n v="0"/>
    <n v="0"/>
    <n v="0"/>
    <n v="0"/>
    <n v="0"/>
    <n v="2"/>
  </r>
  <r>
    <x v="6"/>
    <x v="159"/>
    <s v="1"/>
    <s v="01"/>
    <s v="15041RESIN159232022"/>
    <s v="22LB000F"/>
    <n v="946"/>
    <n v="946"/>
    <n v="946"/>
    <n v="946"/>
    <m/>
    <n v="0"/>
    <n v="0"/>
    <n v="0"/>
    <n v="61.6"/>
    <n v="0"/>
    <n v="0"/>
    <n v="0"/>
    <n v="0"/>
    <n v="0"/>
    <n v="61.6"/>
    <n v="2"/>
  </r>
  <r>
    <x v="6"/>
    <x v="159"/>
    <s v="1"/>
    <s v="01"/>
    <s v="15041RESIN159232022"/>
    <s v="22LB000F"/>
    <n v="947"/>
    <n v="947"/>
    <n v="947"/>
    <n v="947"/>
    <m/>
    <n v="0"/>
    <n v="0"/>
    <n v="0"/>
    <n v="33.75"/>
    <n v="0"/>
    <n v="0"/>
    <n v="0"/>
    <n v="0"/>
    <n v="0"/>
    <n v="33.75"/>
    <n v="2"/>
  </r>
  <r>
    <x v="6"/>
    <x v="159"/>
    <s v="1"/>
    <s v="01"/>
    <s v="15041RESIN159232022"/>
    <s v="22LB000F"/>
    <n v="948"/>
    <n v="948"/>
    <n v="948"/>
    <n v="948"/>
    <m/>
    <n v="0"/>
    <n v="0"/>
    <n v="0"/>
    <n v="100"/>
    <n v="0"/>
    <n v="0"/>
    <n v="0"/>
    <n v="0"/>
    <n v="0"/>
    <n v="100"/>
    <n v="2"/>
  </r>
  <r>
    <x v="6"/>
    <x v="159"/>
    <s v="1"/>
    <s v="01"/>
    <s v="15041RESIN159232022"/>
    <s v="22LB000F"/>
    <n v="949"/>
    <n v="949"/>
    <n v="949"/>
    <n v="949"/>
    <m/>
    <n v="0"/>
    <n v="0"/>
    <n v="0"/>
    <n v="106.5"/>
    <n v="0"/>
    <n v="0"/>
    <n v="0"/>
    <n v="0"/>
    <n v="0"/>
    <n v="106.5"/>
    <n v="2"/>
  </r>
  <r>
    <x v="6"/>
    <x v="159"/>
    <s v="1"/>
    <s v="01"/>
    <s v="15041RESIN159232022"/>
    <s v="22LB000F"/>
    <n v="950"/>
    <n v="950"/>
    <n v="950"/>
    <n v="950"/>
    <m/>
    <n v="0"/>
    <n v="0"/>
    <n v="0"/>
    <n v="534"/>
    <n v="0"/>
    <n v="0"/>
    <n v="0"/>
    <n v="0"/>
    <n v="0"/>
    <n v="534"/>
    <n v="2"/>
  </r>
  <r>
    <x v="6"/>
    <x v="159"/>
    <s v="1"/>
    <s v="01"/>
    <s v="15041RESIN159232022"/>
    <s v="22LB000F"/>
    <n v="951"/>
    <n v="951"/>
    <n v="951"/>
    <n v="951"/>
    <m/>
    <n v="0"/>
    <n v="0"/>
    <n v="0"/>
    <n v="157.5"/>
    <n v="0"/>
    <n v="0"/>
    <n v="0"/>
    <n v="0"/>
    <n v="0"/>
    <n v="157.5"/>
    <n v="2"/>
  </r>
  <r>
    <x v="6"/>
    <x v="159"/>
    <s v="1"/>
    <s v="01"/>
    <s v="15041RESIN159232022"/>
    <s v="22LB000F"/>
    <n v="952"/>
    <n v="952"/>
    <n v="952"/>
    <n v="952"/>
    <m/>
    <n v="0"/>
    <n v="0"/>
    <n v="0"/>
    <n v="192.25"/>
    <n v="0"/>
    <n v="0"/>
    <n v="0"/>
    <n v="0"/>
    <n v="0"/>
    <n v="192.25"/>
    <n v="2"/>
  </r>
  <r>
    <x v="6"/>
    <x v="159"/>
    <s v="1"/>
    <s v="01"/>
    <s v="15041RESIN159232022"/>
    <s v="22LB000F"/>
    <n v="953"/>
    <n v="953"/>
    <n v="953"/>
    <n v="953"/>
    <m/>
    <n v="0"/>
    <n v="0"/>
    <n v="0"/>
    <n v="258"/>
    <n v="0"/>
    <n v="0"/>
    <n v="0"/>
    <n v="0"/>
    <n v="0"/>
    <n v="258"/>
    <n v="2"/>
  </r>
  <r>
    <x v="6"/>
    <x v="159"/>
    <s v="1"/>
    <s v="01"/>
    <s v="15041RESIN159232022"/>
    <s v="22LB000F"/>
    <n v="954"/>
    <n v="954"/>
    <n v="954"/>
    <n v="954"/>
    <m/>
    <n v="0"/>
    <n v="0"/>
    <n v="0"/>
    <n v="78.150000000000006"/>
    <n v="0"/>
    <n v="0"/>
    <n v="0"/>
    <n v="0"/>
    <n v="0"/>
    <n v="78.150000000000006"/>
    <n v="2"/>
  </r>
  <r>
    <x v="6"/>
    <x v="160"/>
    <s v="1"/>
    <s v="01"/>
    <s v="15041RESIN159232022"/>
    <s v="22LB000F"/>
    <n v="955"/>
    <n v="955"/>
    <n v="955"/>
    <n v="955"/>
    <m/>
    <n v="0"/>
    <n v="0"/>
    <n v="0"/>
    <n v="261.5"/>
    <n v="0"/>
    <n v="0"/>
    <n v="0"/>
    <n v="0"/>
    <n v="0"/>
    <n v="261.5"/>
    <n v="2"/>
  </r>
  <r>
    <x v="6"/>
    <x v="160"/>
    <s v="1"/>
    <s v="01"/>
    <s v="15041RESIN159232022"/>
    <s v="22LB000F"/>
    <n v="956"/>
    <n v="956"/>
    <n v="956"/>
    <n v="956"/>
    <m/>
    <n v="0"/>
    <n v="0"/>
    <n v="0"/>
    <n v="504"/>
    <n v="0"/>
    <n v="0"/>
    <n v="0"/>
    <n v="0"/>
    <n v="0"/>
    <n v="504"/>
    <n v="2"/>
  </r>
  <r>
    <x v="6"/>
    <x v="160"/>
    <s v="1"/>
    <s v="01"/>
    <s v="15041RESIN159232022"/>
    <s v="22LB000F"/>
    <n v="957"/>
    <n v="957"/>
    <n v="957"/>
    <n v="957"/>
    <m/>
    <n v="0"/>
    <n v="0"/>
    <n v="0"/>
    <n v="282.5"/>
    <n v="0"/>
    <n v="0"/>
    <n v="0"/>
    <n v="0"/>
    <n v="0"/>
    <n v="282.5"/>
    <n v="2"/>
  </r>
  <r>
    <x v="6"/>
    <x v="160"/>
    <s v="1"/>
    <s v="01"/>
    <s v="15041RESIN159232022"/>
    <s v="22LB000F"/>
    <n v="958"/>
    <n v="958"/>
    <n v="958"/>
    <n v="958"/>
    <m/>
    <n v="0"/>
    <n v="0"/>
    <n v="0"/>
    <n v="38"/>
    <n v="0"/>
    <n v="0"/>
    <n v="0"/>
    <n v="0"/>
    <n v="0"/>
    <n v="38"/>
    <n v="2"/>
  </r>
  <r>
    <x v="6"/>
    <x v="160"/>
    <s v="1"/>
    <s v="01"/>
    <s v="15041RESIN159232022"/>
    <s v="22LB000F"/>
    <n v="959"/>
    <n v="959"/>
    <n v="959"/>
    <n v="959"/>
    <m/>
    <n v="0"/>
    <n v="0"/>
    <n v="0"/>
    <n v="384.04"/>
    <n v="0"/>
    <n v="0"/>
    <n v="0"/>
    <n v="0"/>
    <n v="0"/>
    <n v="384.04"/>
    <n v="2"/>
  </r>
  <r>
    <x v="6"/>
    <x v="160"/>
    <s v="1"/>
    <s v="01"/>
    <s v="15041RESIN159232022"/>
    <s v="22LB000F"/>
    <n v="960"/>
    <n v="960"/>
    <n v="960"/>
    <n v="960"/>
    <m/>
    <n v="0"/>
    <n v="0"/>
    <n v="0"/>
    <n v="501.5"/>
    <n v="0"/>
    <n v="0"/>
    <n v="0"/>
    <n v="0"/>
    <n v="0"/>
    <n v="501.5"/>
    <n v="2"/>
  </r>
  <r>
    <x v="6"/>
    <x v="160"/>
    <s v="1"/>
    <s v="01"/>
    <s v="15041RESIN159232022"/>
    <s v="22LB000F"/>
    <n v="961"/>
    <n v="961"/>
    <n v="961"/>
    <n v="961"/>
    <m/>
    <n v="0"/>
    <n v="0"/>
    <n v="0"/>
    <n v="27.5"/>
    <n v="0"/>
    <n v="0"/>
    <n v="0"/>
    <n v="0"/>
    <n v="0"/>
    <n v="27.5"/>
    <n v="2"/>
  </r>
  <r>
    <x v="6"/>
    <x v="160"/>
    <s v="1"/>
    <s v="01"/>
    <s v="15041RESIN159232022"/>
    <s v="22LB000F"/>
    <n v="962"/>
    <n v="962"/>
    <n v="962"/>
    <n v="962"/>
    <m/>
    <n v="0"/>
    <n v="0"/>
    <n v="0"/>
    <n v="47.82"/>
    <n v="0"/>
    <n v="0"/>
    <n v="0"/>
    <n v="0"/>
    <n v="0"/>
    <n v="47.82"/>
    <n v="2"/>
  </r>
  <r>
    <x v="6"/>
    <x v="160"/>
    <s v="1"/>
    <s v="01"/>
    <s v="15041RESIN159232022"/>
    <s v="22LB000F"/>
    <n v="963"/>
    <n v="963"/>
    <n v="963"/>
    <n v="963"/>
    <m/>
    <n v="0"/>
    <n v="0"/>
    <n v="0"/>
    <n v="40"/>
    <n v="0"/>
    <n v="0"/>
    <n v="0"/>
    <n v="0"/>
    <n v="0"/>
    <n v="40"/>
    <n v="2"/>
  </r>
  <r>
    <x v="6"/>
    <x v="160"/>
    <s v="1"/>
    <s v="01"/>
    <s v="15041RESIN159232022"/>
    <s v="22LB000F"/>
    <n v="964"/>
    <n v="964"/>
    <n v="964"/>
    <n v="964"/>
    <m/>
    <n v="0"/>
    <n v="0"/>
    <n v="0"/>
    <n v="850"/>
    <n v="0"/>
    <n v="0"/>
    <n v="0"/>
    <n v="0"/>
    <n v="0"/>
    <n v="850"/>
    <n v="2"/>
  </r>
  <r>
    <x v="6"/>
    <x v="160"/>
    <s v="1"/>
    <s v="01"/>
    <s v="15041RESIN159232022"/>
    <s v="22LB000F"/>
    <n v="965"/>
    <n v="965"/>
    <n v="965"/>
    <n v="965"/>
    <m/>
    <n v="0"/>
    <n v="0"/>
    <n v="0"/>
    <n v="33"/>
    <n v="0"/>
    <n v="0"/>
    <n v="0"/>
    <n v="0"/>
    <n v="0"/>
    <n v="33"/>
    <n v="2"/>
  </r>
  <r>
    <x v="6"/>
    <x v="160"/>
    <s v="1"/>
    <s v="01"/>
    <s v="15041RESIN159232022"/>
    <s v="22LB000F"/>
    <n v="966"/>
    <n v="966"/>
    <n v="966"/>
    <n v="966"/>
    <m/>
    <n v="0"/>
    <n v="0"/>
    <n v="0"/>
    <n v="75"/>
    <n v="0"/>
    <n v="0"/>
    <n v="0"/>
    <n v="0"/>
    <n v="0"/>
    <n v="75"/>
    <n v="2"/>
  </r>
  <r>
    <x v="6"/>
    <x v="160"/>
    <s v="1"/>
    <s v="01"/>
    <s v="15041RESIN159232022"/>
    <s v="22LB000F"/>
    <n v="967"/>
    <n v="967"/>
    <n v="967"/>
    <n v="967"/>
    <m/>
    <n v="0"/>
    <n v="0"/>
    <n v="0"/>
    <n v="259"/>
    <n v="0"/>
    <n v="0"/>
    <n v="0"/>
    <n v="0"/>
    <n v="0"/>
    <n v="259"/>
    <n v="2"/>
  </r>
  <r>
    <x v="6"/>
    <x v="161"/>
    <s v="1"/>
    <s v="01"/>
    <s v="15041RESIN159232022"/>
    <s v="22LB000F"/>
    <n v="968"/>
    <n v="968"/>
    <n v="968"/>
    <n v="968"/>
    <m/>
    <n v="0"/>
    <n v="0"/>
    <n v="0"/>
    <n v="160.5"/>
    <n v="0"/>
    <n v="0"/>
    <n v="0"/>
    <n v="0"/>
    <n v="0"/>
    <n v="160.5"/>
    <n v="2"/>
  </r>
  <r>
    <x v="6"/>
    <x v="161"/>
    <s v="1"/>
    <s v="01"/>
    <s v="15041RESIN159232022"/>
    <s v="22LB000F"/>
    <n v="969"/>
    <n v="969"/>
    <n v="969"/>
    <n v="969"/>
    <m/>
    <n v="0"/>
    <n v="0"/>
    <n v="0"/>
    <n v="210.15"/>
    <n v="0"/>
    <n v="0"/>
    <n v="0"/>
    <n v="0"/>
    <n v="0"/>
    <n v="210.15"/>
    <n v="2"/>
  </r>
  <r>
    <x v="6"/>
    <x v="161"/>
    <s v="1"/>
    <s v="01"/>
    <s v="15041RESIN159232022"/>
    <s v="22LB000F"/>
    <n v="970"/>
    <n v="970"/>
    <n v="970"/>
    <n v="970"/>
    <m/>
    <n v="0"/>
    <n v="0"/>
    <n v="0"/>
    <n v="244.5"/>
    <n v="0"/>
    <n v="0"/>
    <n v="0"/>
    <n v="0"/>
    <n v="0"/>
    <n v="244.5"/>
    <n v="2"/>
  </r>
  <r>
    <x v="6"/>
    <x v="161"/>
    <s v="1"/>
    <s v="01"/>
    <s v="15041RESIN159232022"/>
    <s v="22LB000F"/>
    <n v="971"/>
    <n v="971"/>
    <n v="971"/>
    <n v="971"/>
    <m/>
    <n v="0"/>
    <n v="0"/>
    <n v="0"/>
    <n v="360"/>
    <n v="0"/>
    <n v="0"/>
    <n v="0"/>
    <n v="0"/>
    <n v="0"/>
    <n v="360"/>
    <n v="2"/>
  </r>
  <r>
    <x v="6"/>
    <x v="161"/>
    <s v="1"/>
    <s v="01"/>
    <s v="15041RESIN159232022"/>
    <s v="22LB000F"/>
    <n v="972"/>
    <n v="972"/>
    <n v="972"/>
    <n v="972"/>
    <m/>
    <n v="0"/>
    <n v="0"/>
    <n v="0"/>
    <n v="22.5"/>
    <n v="0"/>
    <n v="0"/>
    <n v="0"/>
    <n v="0"/>
    <n v="0"/>
    <n v="22.5"/>
    <n v="2"/>
  </r>
  <r>
    <x v="6"/>
    <x v="161"/>
    <s v="1"/>
    <s v="01"/>
    <s v="15041RESIN159232022"/>
    <s v="22LB000F"/>
    <n v="973"/>
    <n v="973"/>
    <n v="973"/>
    <n v="973"/>
    <m/>
    <n v="0"/>
    <n v="0"/>
    <n v="0"/>
    <n v="477"/>
    <n v="0"/>
    <n v="0"/>
    <n v="0"/>
    <n v="0"/>
    <n v="0"/>
    <n v="477"/>
    <n v="2"/>
  </r>
  <r>
    <x v="6"/>
    <x v="161"/>
    <s v="1"/>
    <s v="01"/>
    <s v="15041RESIN159232022"/>
    <s v="22LB000F"/>
    <n v="974"/>
    <n v="974"/>
    <n v="974"/>
    <n v="974"/>
    <m/>
    <n v="0"/>
    <n v="0"/>
    <n v="0"/>
    <n v="83.85"/>
    <n v="0"/>
    <n v="0"/>
    <n v="0"/>
    <n v="0"/>
    <n v="0"/>
    <n v="83.85"/>
    <n v="2"/>
  </r>
  <r>
    <x v="6"/>
    <x v="161"/>
    <s v="1"/>
    <s v="01"/>
    <s v="15041RESIN159232022"/>
    <s v="22LB000F"/>
    <n v="975"/>
    <n v="975"/>
    <n v="975"/>
    <n v="975"/>
    <m/>
    <n v="0"/>
    <n v="0"/>
    <n v="0"/>
    <n v="42"/>
    <n v="0"/>
    <n v="0"/>
    <n v="0"/>
    <n v="0"/>
    <n v="0"/>
    <n v="42"/>
    <n v="2"/>
  </r>
  <r>
    <x v="6"/>
    <x v="161"/>
    <s v="1"/>
    <s v="01"/>
    <s v="15041RESIN159232022"/>
    <s v="22LB000F"/>
    <n v="976"/>
    <n v="976"/>
    <n v="976"/>
    <n v="976"/>
    <m/>
    <n v="0"/>
    <n v="0"/>
    <n v="0"/>
    <n v="375"/>
    <n v="0"/>
    <n v="0"/>
    <n v="0"/>
    <n v="0"/>
    <n v="0"/>
    <n v="375"/>
    <n v="2"/>
  </r>
  <r>
    <x v="6"/>
    <x v="161"/>
    <s v="1"/>
    <s v="01"/>
    <s v="15041RESIN159232022"/>
    <s v="22LB000F"/>
    <n v="977"/>
    <n v="977"/>
    <n v="977"/>
    <n v="977"/>
    <m/>
    <n v="0"/>
    <n v="0"/>
    <n v="0"/>
    <n v="16"/>
    <n v="0"/>
    <n v="0"/>
    <n v="0"/>
    <n v="0"/>
    <n v="0"/>
    <n v="16"/>
    <n v="2"/>
  </r>
  <r>
    <x v="6"/>
    <x v="161"/>
    <s v="1"/>
    <s v="01"/>
    <s v="15041RESIN159232022"/>
    <s v="22LB000F"/>
    <n v="978"/>
    <n v="978"/>
    <n v="978"/>
    <n v="978"/>
    <m/>
    <n v="0"/>
    <n v="0"/>
    <n v="0"/>
    <n v="108"/>
    <n v="0"/>
    <n v="0"/>
    <n v="0"/>
    <n v="0"/>
    <n v="0"/>
    <n v="108"/>
    <n v="2"/>
  </r>
  <r>
    <x v="6"/>
    <x v="161"/>
    <s v="1"/>
    <s v="01"/>
    <s v="15041RESIN159232022"/>
    <s v="22LB000F"/>
    <n v="979"/>
    <n v="979"/>
    <n v="979"/>
    <n v="979"/>
    <m/>
    <n v="0"/>
    <n v="0"/>
    <n v="0"/>
    <n v="24"/>
    <n v="0"/>
    <n v="0"/>
    <n v="0"/>
    <n v="0"/>
    <n v="0"/>
    <n v="24"/>
    <n v="2"/>
  </r>
  <r>
    <x v="6"/>
    <x v="161"/>
    <s v="1"/>
    <s v="01"/>
    <s v="15041RESIN159232022"/>
    <s v="22LB000F"/>
    <n v="980"/>
    <n v="980"/>
    <n v="980"/>
    <n v="980"/>
    <m/>
    <n v="0"/>
    <n v="0"/>
    <n v="0"/>
    <n v="556"/>
    <n v="0"/>
    <n v="0"/>
    <n v="0"/>
    <n v="0"/>
    <n v="0"/>
    <n v="556"/>
    <n v="2"/>
  </r>
  <r>
    <x v="6"/>
    <x v="161"/>
    <s v="1"/>
    <s v="01"/>
    <s v="15041RESIN159232022"/>
    <s v="22LB000F"/>
    <n v="981"/>
    <n v="981"/>
    <n v="981"/>
    <n v="981"/>
    <m/>
    <n v="0"/>
    <n v="0"/>
    <n v="0"/>
    <n v="18"/>
    <n v="0"/>
    <n v="0"/>
    <n v="0"/>
    <n v="0"/>
    <n v="0"/>
    <n v="18"/>
    <n v="2"/>
  </r>
  <r>
    <x v="6"/>
    <x v="161"/>
    <s v="1"/>
    <s v="01"/>
    <s v="15041RESIN159232022"/>
    <s v="22LB000F"/>
    <n v="982"/>
    <n v="982"/>
    <n v="982"/>
    <n v="982"/>
    <m/>
    <n v="0"/>
    <n v="0"/>
    <n v="0"/>
    <n v="70.650000000000006"/>
    <n v="0"/>
    <n v="0"/>
    <n v="0"/>
    <n v="0"/>
    <n v="0"/>
    <n v="70.650000000000006"/>
    <n v="2"/>
  </r>
  <r>
    <x v="6"/>
    <x v="161"/>
    <s v="1"/>
    <s v="01"/>
    <s v="15041RESIN159232022"/>
    <s v="22LB000F"/>
    <n v="983"/>
    <n v="983"/>
    <n v="983"/>
    <n v="983"/>
    <m/>
    <n v="0"/>
    <n v="0"/>
    <n v="0"/>
    <n v="45"/>
    <n v="0"/>
    <n v="0"/>
    <n v="0"/>
    <n v="0"/>
    <n v="0"/>
    <n v="45"/>
    <n v="2"/>
  </r>
  <r>
    <x v="6"/>
    <x v="161"/>
    <s v="1"/>
    <s v="01"/>
    <s v="15041RESIN159232022"/>
    <s v="22LB000F"/>
    <n v="984"/>
    <n v="984"/>
    <n v="984"/>
    <n v="984"/>
    <m/>
    <n v="0"/>
    <n v="0"/>
    <n v="0"/>
    <n v="15"/>
    <n v="0"/>
    <n v="0"/>
    <n v="0"/>
    <n v="0"/>
    <n v="0"/>
    <n v="15"/>
    <n v="2"/>
  </r>
  <r>
    <x v="6"/>
    <x v="161"/>
    <s v="1"/>
    <s v="01"/>
    <s v="15041RESIN159232022"/>
    <s v="22LB000F"/>
    <n v="985"/>
    <n v="985"/>
    <n v="985"/>
    <n v="985"/>
    <m/>
    <n v="0"/>
    <n v="0"/>
    <n v="0"/>
    <n v="522.25"/>
    <n v="0"/>
    <n v="0"/>
    <n v="0"/>
    <n v="0"/>
    <n v="0"/>
    <n v="522.25"/>
    <n v="2"/>
  </r>
  <r>
    <x v="6"/>
    <x v="161"/>
    <s v="1"/>
    <s v="01"/>
    <s v="15041RESIN159232022"/>
    <s v="22LB000F"/>
    <n v="986"/>
    <n v="986"/>
    <n v="986"/>
    <n v="986"/>
    <m/>
    <n v="0"/>
    <n v="0"/>
    <n v="0"/>
    <n v="574"/>
    <n v="0"/>
    <n v="0"/>
    <n v="0"/>
    <n v="0"/>
    <n v="0"/>
    <n v="574"/>
    <n v="2"/>
  </r>
  <r>
    <x v="6"/>
    <x v="161"/>
    <s v="1"/>
    <s v="01"/>
    <s v="15041RESIN159232022"/>
    <s v="22LB000F"/>
    <n v="987"/>
    <n v="987"/>
    <n v="987"/>
    <n v="987"/>
    <m/>
    <n v="0"/>
    <n v="0"/>
    <n v="0"/>
    <n v="99"/>
    <n v="0"/>
    <n v="0"/>
    <n v="0"/>
    <n v="0"/>
    <n v="0"/>
    <n v="99"/>
    <n v="2"/>
  </r>
  <r>
    <x v="6"/>
    <x v="162"/>
    <s v="1"/>
    <s v="01"/>
    <s v="15041RESIN159232022"/>
    <s v="22LB000F"/>
    <n v="988"/>
    <n v="988"/>
    <n v="988"/>
    <n v="988"/>
    <m/>
    <n v="0"/>
    <n v="0"/>
    <n v="0"/>
    <n v="290"/>
    <n v="0"/>
    <n v="0"/>
    <n v="0"/>
    <n v="0"/>
    <n v="0"/>
    <n v="290"/>
    <n v="2"/>
  </r>
  <r>
    <x v="6"/>
    <x v="162"/>
    <s v="1"/>
    <s v="01"/>
    <s v="15041RESIN159232022"/>
    <s v="22LB000F"/>
    <n v="989"/>
    <n v="989"/>
    <n v="989"/>
    <n v="989"/>
    <m/>
    <n v="0"/>
    <n v="0"/>
    <n v="0"/>
    <n v="425.7"/>
    <n v="0"/>
    <n v="0"/>
    <n v="0"/>
    <n v="0"/>
    <n v="0"/>
    <n v="425.7"/>
    <n v="2"/>
  </r>
  <r>
    <x v="6"/>
    <x v="162"/>
    <s v="1"/>
    <s v="01"/>
    <s v="15041RESIN159232022"/>
    <s v="22LB000F"/>
    <n v="990"/>
    <n v="990"/>
    <n v="990"/>
    <n v="990"/>
    <m/>
    <n v="0"/>
    <n v="0"/>
    <n v="0"/>
    <n v="252"/>
    <n v="0"/>
    <n v="0"/>
    <n v="0"/>
    <n v="0"/>
    <n v="0"/>
    <n v="252"/>
    <n v="2"/>
  </r>
  <r>
    <x v="6"/>
    <x v="162"/>
    <s v="1"/>
    <s v="01"/>
    <s v="15041RESIN159232022"/>
    <s v="22LB000F"/>
    <n v="991"/>
    <n v="991"/>
    <n v="991"/>
    <n v="991"/>
    <m/>
    <n v="0"/>
    <n v="0"/>
    <n v="0"/>
    <n v="570.4"/>
    <n v="0"/>
    <n v="0"/>
    <n v="0"/>
    <n v="0"/>
    <n v="0"/>
    <n v="570.4"/>
    <n v="2"/>
  </r>
  <r>
    <x v="6"/>
    <x v="162"/>
    <s v="1"/>
    <s v="01"/>
    <s v="15041RESIN159232022"/>
    <s v="22LB000F"/>
    <n v="992"/>
    <n v="992"/>
    <n v="992"/>
    <n v="992"/>
    <m/>
    <n v="0"/>
    <n v="0"/>
    <n v="0"/>
    <n v="461"/>
    <n v="0"/>
    <n v="0"/>
    <n v="0"/>
    <n v="0"/>
    <n v="0"/>
    <n v="461"/>
    <n v="2"/>
  </r>
  <r>
    <x v="6"/>
    <x v="162"/>
    <s v="1"/>
    <s v="01"/>
    <s v="15041RESIN159232022"/>
    <s v="22LB000F"/>
    <n v="993"/>
    <n v="993"/>
    <n v="993"/>
    <n v="993"/>
    <m/>
    <n v="0"/>
    <n v="0"/>
    <n v="0"/>
    <n v="726"/>
    <n v="0"/>
    <n v="0"/>
    <n v="0"/>
    <n v="0"/>
    <n v="0"/>
    <n v="726"/>
    <n v="2"/>
  </r>
  <r>
    <x v="6"/>
    <x v="162"/>
    <s v="1"/>
    <s v="01"/>
    <s v="15041RESIN159232022"/>
    <s v="22LB000F"/>
    <n v="994"/>
    <n v="994"/>
    <n v="994"/>
    <n v="994"/>
    <m/>
    <n v="0"/>
    <n v="0"/>
    <n v="0"/>
    <n v="50"/>
    <n v="0"/>
    <n v="0"/>
    <n v="0"/>
    <n v="0"/>
    <n v="0"/>
    <n v="50"/>
    <n v="2"/>
  </r>
  <r>
    <x v="6"/>
    <x v="162"/>
    <s v="1"/>
    <s v="01"/>
    <s v="15041RESIN159232022"/>
    <s v="22LB000F"/>
    <n v="995"/>
    <n v="995"/>
    <n v="995"/>
    <n v="995"/>
    <m/>
    <n v="0"/>
    <n v="0"/>
    <n v="0"/>
    <n v="39"/>
    <n v="0"/>
    <n v="0"/>
    <n v="0"/>
    <n v="0"/>
    <n v="0"/>
    <n v="39"/>
    <n v="2"/>
  </r>
  <r>
    <x v="6"/>
    <x v="162"/>
    <s v="1"/>
    <s v="01"/>
    <s v="15041RESIN159232022"/>
    <s v="22LB000F"/>
    <n v="996"/>
    <n v="996"/>
    <n v="996"/>
    <n v="996"/>
    <m/>
    <n v="0"/>
    <n v="0"/>
    <n v="0"/>
    <n v="495"/>
    <n v="0"/>
    <n v="0"/>
    <n v="0"/>
    <n v="0"/>
    <n v="0"/>
    <n v="495"/>
    <n v="2"/>
  </r>
  <r>
    <x v="6"/>
    <x v="162"/>
    <s v="1"/>
    <s v="01"/>
    <s v="15041RESIN159232022"/>
    <s v="22LB000F"/>
    <n v="997"/>
    <n v="997"/>
    <n v="997"/>
    <n v="997"/>
    <m/>
    <n v="0"/>
    <n v="0"/>
    <n v="0"/>
    <n v="433.75"/>
    <n v="0"/>
    <n v="0"/>
    <n v="0"/>
    <n v="0"/>
    <n v="0"/>
    <n v="433.75"/>
    <n v="2"/>
  </r>
  <r>
    <x v="6"/>
    <x v="162"/>
    <s v="1"/>
    <s v="01"/>
    <s v="15041RESIN159232022"/>
    <s v="22LB000F"/>
    <n v="998"/>
    <n v="998"/>
    <n v="998"/>
    <n v="998"/>
    <m/>
    <n v="0"/>
    <n v="0"/>
    <n v="0"/>
    <n v="483"/>
    <n v="0"/>
    <n v="0"/>
    <n v="0"/>
    <n v="0"/>
    <n v="0"/>
    <n v="483"/>
    <n v="2"/>
  </r>
  <r>
    <x v="6"/>
    <x v="162"/>
    <s v="1"/>
    <s v="01"/>
    <s v="15041RESIN159232022"/>
    <s v="22LB000F"/>
    <n v="999"/>
    <n v="999"/>
    <n v="999"/>
    <n v="999"/>
    <m/>
    <n v="0"/>
    <n v="0"/>
    <n v="0"/>
    <n v="300"/>
    <n v="0"/>
    <n v="0"/>
    <n v="0"/>
    <n v="0"/>
    <n v="0"/>
    <n v="300"/>
    <n v="2"/>
  </r>
  <r>
    <x v="6"/>
    <x v="162"/>
    <s v="1"/>
    <s v="01"/>
    <s v="15041RESIN159232022"/>
    <s v="22LB000F"/>
    <n v="1000"/>
    <n v="1000"/>
    <n v="1000"/>
    <n v="1000"/>
    <m/>
    <n v="0"/>
    <n v="0"/>
    <n v="0"/>
    <n v="202.4"/>
    <n v="0"/>
    <n v="0"/>
    <n v="0"/>
    <n v="0"/>
    <n v="0"/>
    <n v="202.4"/>
    <n v="2"/>
  </r>
  <r>
    <x v="6"/>
    <x v="162"/>
    <s v="1"/>
    <s v="01"/>
    <s v="15041RESIN159232022"/>
    <s v="22LB000F"/>
    <n v="1001"/>
    <n v="1001"/>
    <n v="1001"/>
    <n v="1001"/>
    <m/>
    <n v="0"/>
    <n v="0"/>
    <n v="0"/>
    <n v="1186"/>
    <n v="0"/>
    <n v="0"/>
    <n v="0"/>
    <n v="0"/>
    <n v="0"/>
    <n v="1186"/>
    <n v="2"/>
  </r>
  <r>
    <x v="6"/>
    <x v="162"/>
    <s v="1"/>
    <s v="01"/>
    <s v="15041RESIN159232022"/>
    <s v="22LB000F"/>
    <n v="1002"/>
    <n v="1002"/>
    <n v="1002"/>
    <n v="1002"/>
    <m/>
    <n v="0"/>
    <n v="0"/>
    <n v="0"/>
    <n v="110"/>
    <n v="0"/>
    <n v="0"/>
    <n v="0"/>
    <n v="0"/>
    <n v="0"/>
    <n v="110"/>
    <n v="2"/>
  </r>
  <r>
    <x v="6"/>
    <x v="162"/>
    <s v="1"/>
    <s v="01"/>
    <s v="15041RESIN159232022"/>
    <s v="22LB000F"/>
    <n v="1003"/>
    <n v="1003"/>
    <n v="1003"/>
    <n v="1003"/>
    <m/>
    <n v="0"/>
    <n v="0"/>
    <n v="0"/>
    <n v="12"/>
    <n v="0"/>
    <n v="0"/>
    <n v="0"/>
    <n v="0"/>
    <n v="0"/>
    <n v="12"/>
    <n v="2"/>
  </r>
  <r>
    <x v="6"/>
    <x v="162"/>
    <s v="1"/>
    <s v="01"/>
    <s v="15041RESIN159232022"/>
    <s v="22LB000F"/>
    <n v="1004"/>
    <n v="1004"/>
    <n v="1004"/>
    <n v="1004"/>
    <m/>
    <n v="0"/>
    <n v="0"/>
    <n v="0"/>
    <n v="60"/>
    <n v="0"/>
    <n v="0"/>
    <n v="0"/>
    <n v="0"/>
    <n v="0"/>
    <n v="60"/>
    <n v="2"/>
  </r>
  <r>
    <x v="6"/>
    <x v="162"/>
    <s v="1"/>
    <s v="01"/>
    <s v="15041RESIN159232022"/>
    <s v="22LB000F"/>
    <n v="1005"/>
    <n v="1005"/>
    <n v="1005"/>
    <n v="1005"/>
    <m/>
    <n v="0"/>
    <n v="0"/>
    <n v="0"/>
    <n v="27.5"/>
    <n v="0"/>
    <n v="0"/>
    <n v="0"/>
    <n v="0"/>
    <n v="0"/>
    <n v="27.5"/>
    <n v="2"/>
  </r>
  <r>
    <x v="6"/>
    <x v="162"/>
    <s v="1"/>
    <s v="01"/>
    <s v="15041RESIN159232022"/>
    <s v="22LB000F"/>
    <n v="1006"/>
    <n v="1006"/>
    <n v="1006"/>
    <n v="1006"/>
    <m/>
    <n v="0"/>
    <n v="0"/>
    <n v="0"/>
    <n v="41.45"/>
    <n v="0"/>
    <n v="0"/>
    <n v="0"/>
    <n v="0"/>
    <n v="0"/>
    <n v="41.45"/>
    <n v="2"/>
  </r>
  <r>
    <x v="6"/>
    <x v="162"/>
    <s v="1"/>
    <s v="01"/>
    <s v="15041RESIN159232022"/>
    <s v="22LB000F"/>
    <n v="1007"/>
    <n v="1007"/>
    <n v="1007"/>
    <n v="1007"/>
    <m/>
    <n v="0"/>
    <n v="0"/>
    <n v="0"/>
    <n v="656"/>
    <n v="0"/>
    <n v="0"/>
    <n v="0"/>
    <n v="0"/>
    <n v="0"/>
    <n v="656"/>
    <n v="2"/>
  </r>
  <r>
    <x v="6"/>
    <x v="162"/>
    <s v="1"/>
    <s v="01"/>
    <s v="15041RESIN159232022"/>
    <s v="22LB000F"/>
    <n v="1008"/>
    <n v="1008"/>
    <n v="1008"/>
    <n v="1008"/>
    <m/>
    <n v="0"/>
    <n v="0"/>
    <n v="0"/>
    <n v="80"/>
    <n v="0"/>
    <n v="0"/>
    <n v="0"/>
    <n v="0"/>
    <n v="0"/>
    <n v="80"/>
    <n v="2"/>
  </r>
  <r>
    <x v="6"/>
    <x v="162"/>
    <s v="1"/>
    <s v="01"/>
    <s v="15041RESIN159232022"/>
    <s v="22LB000F"/>
    <n v="1009"/>
    <n v="1009"/>
    <n v="1009"/>
    <n v="1009"/>
    <m/>
    <n v="0"/>
    <n v="0"/>
    <n v="0"/>
    <n v="90"/>
    <n v="0"/>
    <n v="0"/>
    <n v="0"/>
    <n v="0"/>
    <n v="0"/>
    <n v="90"/>
    <n v="2"/>
  </r>
  <r>
    <x v="6"/>
    <x v="162"/>
    <s v="1"/>
    <s v="01"/>
    <s v="15041RESIN159232022"/>
    <s v="22LB000F"/>
    <n v="1010"/>
    <n v="1010"/>
    <n v="1010"/>
    <n v="1010"/>
    <m/>
    <n v="0"/>
    <n v="0"/>
    <n v="0"/>
    <n v="18"/>
    <n v="0"/>
    <n v="0"/>
    <n v="0"/>
    <n v="0"/>
    <n v="0"/>
    <n v="18"/>
    <n v="2"/>
  </r>
  <r>
    <x v="6"/>
    <x v="162"/>
    <s v="1"/>
    <s v="01"/>
    <s v="15041RESIN159232022"/>
    <s v="22LB000F"/>
    <n v="1011"/>
    <n v="1011"/>
    <n v="1011"/>
    <n v="1011"/>
    <m/>
    <n v="0"/>
    <n v="0"/>
    <n v="0"/>
    <n v="75"/>
    <n v="0"/>
    <n v="0"/>
    <n v="0"/>
    <n v="0"/>
    <n v="0"/>
    <n v="75"/>
    <n v="2"/>
  </r>
  <r>
    <x v="6"/>
    <x v="162"/>
    <s v="1"/>
    <s v="01"/>
    <s v="15041RESIN159232022"/>
    <s v="22LB000F"/>
    <n v="1012"/>
    <n v="1012"/>
    <n v="1012"/>
    <n v="1012"/>
    <m/>
    <n v="0"/>
    <n v="0"/>
    <n v="0"/>
    <n v="32.85"/>
    <n v="0"/>
    <n v="0"/>
    <n v="0"/>
    <n v="0"/>
    <n v="0"/>
    <n v="32.85"/>
    <n v="2"/>
  </r>
  <r>
    <x v="6"/>
    <x v="162"/>
    <s v="1"/>
    <s v="01"/>
    <s v="15041RESIN159232022"/>
    <s v="22LB000F"/>
    <n v="1013"/>
    <n v="1013"/>
    <n v="1013"/>
    <n v="1013"/>
    <m/>
    <n v="0"/>
    <n v="0"/>
    <n v="0"/>
    <n v="11"/>
    <n v="0"/>
    <n v="0"/>
    <n v="0"/>
    <n v="0"/>
    <n v="0"/>
    <n v="11"/>
    <n v="2"/>
  </r>
  <r>
    <x v="6"/>
    <x v="162"/>
    <s v="1"/>
    <s v="01"/>
    <s v="15041RESIN159232022"/>
    <s v="22LB000F"/>
    <n v="1014"/>
    <n v="1014"/>
    <n v="1014"/>
    <n v="1014"/>
    <m/>
    <n v="0"/>
    <n v="0"/>
    <n v="0"/>
    <n v="48"/>
    <n v="0"/>
    <n v="0"/>
    <n v="0"/>
    <n v="0"/>
    <n v="0"/>
    <n v="48"/>
    <n v="2"/>
  </r>
  <r>
    <x v="6"/>
    <x v="162"/>
    <s v="1"/>
    <s v="01"/>
    <s v="15041RESIN159232022"/>
    <s v="22LB000F"/>
    <n v="1015"/>
    <n v="1015"/>
    <n v="1015"/>
    <n v="1015"/>
    <m/>
    <n v="0"/>
    <n v="0"/>
    <n v="0"/>
    <n v="5.5"/>
    <n v="0"/>
    <n v="0"/>
    <n v="0"/>
    <n v="0"/>
    <n v="0"/>
    <n v="5.5"/>
    <n v="2"/>
  </r>
  <r>
    <x v="6"/>
    <x v="162"/>
    <s v="1"/>
    <s v="01"/>
    <s v="15041RESIN159232022"/>
    <s v="22LB000F"/>
    <n v="1016"/>
    <n v="1016"/>
    <n v="1016"/>
    <n v="1016"/>
    <m/>
    <n v="0"/>
    <n v="0"/>
    <n v="0"/>
    <n v="157.5"/>
    <n v="0"/>
    <n v="0"/>
    <n v="0"/>
    <n v="0"/>
    <n v="0"/>
    <n v="157.5"/>
    <n v="2"/>
  </r>
  <r>
    <x v="6"/>
    <x v="162"/>
    <s v="1"/>
    <s v="01"/>
    <s v="15041RESIN159232022"/>
    <s v="22LB000F"/>
    <n v="1017"/>
    <n v="1017"/>
    <n v="1017"/>
    <n v="1017"/>
    <m/>
    <n v="0"/>
    <n v="0"/>
    <n v="0"/>
    <n v="45"/>
    <n v="0"/>
    <n v="0"/>
    <n v="0"/>
    <n v="0"/>
    <n v="0"/>
    <n v="45"/>
    <n v="2"/>
  </r>
  <r>
    <x v="6"/>
    <x v="162"/>
    <s v="1"/>
    <s v="01"/>
    <s v="15041RESIN159232022"/>
    <s v="22LB000F"/>
    <n v="1018"/>
    <n v="1018"/>
    <n v="1018"/>
    <n v="1018"/>
    <m/>
    <n v="0"/>
    <n v="0"/>
    <n v="0"/>
    <n v="11"/>
    <n v="0"/>
    <n v="0"/>
    <n v="0"/>
    <n v="0"/>
    <n v="0"/>
    <n v="11"/>
    <n v="2"/>
  </r>
  <r>
    <x v="6"/>
    <x v="162"/>
    <s v="1"/>
    <s v="01"/>
    <s v="15041RESIN159232022"/>
    <s v="22LB000F"/>
    <n v="1019"/>
    <n v="1019"/>
    <n v="1019"/>
    <n v="1019"/>
    <m/>
    <n v="0"/>
    <n v="0"/>
    <n v="0"/>
    <n v="22.5"/>
    <n v="0"/>
    <n v="0"/>
    <n v="0"/>
    <n v="0"/>
    <n v="0"/>
    <n v="22.5"/>
    <n v="2"/>
  </r>
  <r>
    <x v="6"/>
    <x v="163"/>
    <s v="1"/>
    <s v="01"/>
    <s v="15041RESIN159232022"/>
    <s v="22LB000F"/>
    <n v="1020"/>
    <n v="1020"/>
    <n v="1020"/>
    <n v="1020"/>
    <m/>
    <n v="0"/>
    <n v="0"/>
    <n v="0"/>
    <n v="474"/>
    <n v="0"/>
    <n v="0"/>
    <n v="0"/>
    <n v="0"/>
    <n v="0"/>
    <n v="474"/>
    <n v="2"/>
  </r>
  <r>
    <x v="6"/>
    <x v="163"/>
    <s v="1"/>
    <s v="01"/>
    <s v="15041RESIN159232022"/>
    <s v="22LB000F"/>
    <n v="1021"/>
    <n v="1021"/>
    <n v="1021"/>
    <n v="1021"/>
    <m/>
    <n v="0"/>
    <n v="0"/>
    <n v="0"/>
    <n v="30"/>
    <n v="0"/>
    <n v="0"/>
    <n v="0"/>
    <n v="0"/>
    <n v="0"/>
    <n v="30"/>
    <n v="2"/>
  </r>
  <r>
    <x v="6"/>
    <x v="163"/>
    <s v="1"/>
    <s v="01"/>
    <s v="15041RESIN159232022"/>
    <s v="22LB000F"/>
    <n v="1022"/>
    <n v="1022"/>
    <n v="1022"/>
    <n v="1022"/>
    <m/>
    <n v="0"/>
    <n v="0"/>
    <n v="0"/>
    <n v="363.5"/>
    <n v="0"/>
    <n v="0"/>
    <n v="0"/>
    <n v="0"/>
    <n v="0"/>
    <n v="363.5"/>
    <n v="2"/>
  </r>
  <r>
    <x v="6"/>
    <x v="163"/>
    <s v="1"/>
    <s v="01"/>
    <s v="15041RESIN159232022"/>
    <s v="22LB000F"/>
    <n v="1023"/>
    <n v="1023"/>
    <n v="1023"/>
    <n v="1023"/>
    <m/>
    <n v="0"/>
    <n v="0"/>
    <n v="0"/>
    <n v="560"/>
    <n v="0"/>
    <n v="0"/>
    <n v="0"/>
    <n v="0"/>
    <n v="0"/>
    <n v="560"/>
    <n v="2"/>
  </r>
  <r>
    <x v="6"/>
    <x v="163"/>
    <s v="1"/>
    <s v="01"/>
    <s v="15041RESIN159232022"/>
    <s v="22LB000F"/>
    <n v="1024"/>
    <n v="1024"/>
    <n v="1024"/>
    <n v="1024"/>
    <m/>
    <n v="0"/>
    <n v="0"/>
    <n v="0"/>
    <n v="132.5"/>
    <n v="0"/>
    <n v="0"/>
    <n v="0"/>
    <n v="0"/>
    <n v="0"/>
    <n v="132.5"/>
    <n v="2"/>
  </r>
  <r>
    <x v="6"/>
    <x v="163"/>
    <s v="1"/>
    <s v="01"/>
    <s v="15041RESIN159232022"/>
    <s v="22LB000F"/>
    <n v="1025"/>
    <n v="1025"/>
    <n v="1025"/>
    <n v="1025"/>
    <m/>
    <n v="0"/>
    <n v="0"/>
    <n v="0"/>
    <n v="494.5"/>
    <n v="0"/>
    <n v="0"/>
    <n v="0"/>
    <n v="0"/>
    <n v="0"/>
    <n v="494.5"/>
    <n v="2"/>
  </r>
  <r>
    <x v="6"/>
    <x v="163"/>
    <s v="1"/>
    <s v="01"/>
    <s v="15041RESIN159232022"/>
    <s v="22LB000F"/>
    <n v="1026"/>
    <n v="1026"/>
    <n v="1026"/>
    <n v="1026"/>
    <m/>
    <n v="0"/>
    <n v="0"/>
    <n v="0"/>
    <n v="169.89"/>
    <n v="0"/>
    <n v="0"/>
    <n v="0"/>
    <n v="0"/>
    <n v="0"/>
    <n v="169.89"/>
    <n v="2"/>
  </r>
  <r>
    <x v="6"/>
    <x v="163"/>
    <s v="1"/>
    <s v="01"/>
    <s v="15041RESIN159232022"/>
    <s v="22LB000F"/>
    <n v="1027"/>
    <n v="1027"/>
    <n v="1027"/>
    <n v="1027"/>
    <m/>
    <n v="0"/>
    <n v="0"/>
    <n v="0"/>
    <n v="498.75"/>
    <n v="0"/>
    <n v="0"/>
    <n v="0"/>
    <n v="0"/>
    <n v="0"/>
    <n v="498.75"/>
    <n v="2"/>
  </r>
  <r>
    <x v="6"/>
    <x v="163"/>
    <s v="1"/>
    <s v="01"/>
    <s v="15041RESIN159232022"/>
    <s v="22LB000F"/>
    <n v="1028"/>
    <n v="1028"/>
    <n v="1028"/>
    <n v="1028"/>
    <m/>
    <n v="0"/>
    <n v="0"/>
    <n v="0"/>
    <n v="38.25"/>
    <n v="0"/>
    <n v="0"/>
    <n v="0"/>
    <n v="0"/>
    <n v="0"/>
    <n v="38.25"/>
    <n v="2"/>
  </r>
  <r>
    <x v="6"/>
    <x v="163"/>
    <s v="1"/>
    <s v="01"/>
    <s v="15041RESIN159232022"/>
    <s v="22LB000F"/>
    <n v="1029"/>
    <n v="1029"/>
    <n v="1029"/>
    <n v="1029"/>
    <m/>
    <n v="0"/>
    <n v="0"/>
    <n v="0"/>
    <n v="515"/>
    <n v="0"/>
    <n v="0"/>
    <n v="0"/>
    <n v="0"/>
    <n v="0"/>
    <n v="515"/>
    <n v="2"/>
  </r>
  <r>
    <x v="6"/>
    <x v="163"/>
    <s v="1"/>
    <s v="01"/>
    <s v="15041RESIN159232022"/>
    <s v="22LB000F"/>
    <n v="1030"/>
    <n v="1030"/>
    <n v="1030"/>
    <n v="1030"/>
    <m/>
    <n v="0"/>
    <n v="0"/>
    <n v="0"/>
    <n v="553"/>
    <n v="0"/>
    <n v="0"/>
    <n v="0"/>
    <n v="0"/>
    <n v="0"/>
    <n v="553"/>
    <n v="2"/>
  </r>
  <r>
    <x v="6"/>
    <x v="163"/>
    <s v="1"/>
    <s v="01"/>
    <s v="15041RESIN159232022"/>
    <s v="22LB000F"/>
    <n v="1031"/>
    <n v="1031"/>
    <n v="1031"/>
    <n v="1031"/>
    <m/>
    <n v="0"/>
    <n v="0"/>
    <n v="0"/>
    <n v="40"/>
    <n v="0"/>
    <n v="0"/>
    <n v="0"/>
    <n v="0"/>
    <n v="0"/>
    <n v="40"/>
    <n v="2"/>
  </r>
  <r>
    <x v="6"/>
    <x v="163"/>
    <s v="1"/>
    <s v="01"/>
    <s v="15041RESIN159232022"/>
    <s v="22LB000F"/>
    <n v="1032"/>
    <n v="1032"/>
    <n v="1032"/>
    <n v="1032"/>
    <m/>
    <n v="0"/>
    <n v="0"/>
    <n v="0"/>
    <n v="36.299999999999997"/>
    <n v="0"/>
    <n v="0"/>
    <n v="0"/>
    <n v="0"/>
    <n v="0"/>
    <n v="36.299999999999997"/>
    <n v="2"/>
  </r>
  <r>
    <x v="6"/>
    <x v="163"/>
    <s v="1"/>
    <s v="01"/>
    <s v="15041RESIN159232022"/>
    <s v="22LB000F"/>
    <n v="1033"/>
    <n v="1033"/>
    <n v="1033"/>
    <n v="1033"/>
    <m/>
    <n v="0"/>
    <n v="0"/>
    <n v="0"/>
    <n v="16"/>
    <n v="0"/>
    <n v="0"/>
    <n v="0"/>
    <n v="0"/>
    <n v="0"/>
    <n v="16"/>
    <n v="2"/>
  </r>
  <r>
    <x v="6"/>
    <x v="163"/>
    <s v="1"/>
    <s v="01"/>
    <s v="15041RESIN159232022"/>
    <s v="22LB000F"/>
    <n v="1034"/>
    <n v="1034"/>
    <n v="1034"/>
    <n v="1034"/>
    <m/>
    <n v="0"/>
    <n v="0"/>
    <n v="0"/>
    <n v="180"/>
    <n v="0"/>
    <n v="0"/>
    <n v="0"/>
    <n v="0"/>
    <n v="0"/>
    <n v="180"/>
    <n v="2"/>
  </r>
  <r>
    <x v="6"/>
    <x v="163"/>
    <s v="1"/>
    <s v="01"/>
    <s v="15041RESIN159232022"/>
    <s v="22LB000F"/>
    <n v="1035"/>
    <n v="1035"/>
    <n v="1035"/>
    <n v="1035"/>
    <m/>
    <n v="0"/>
    <n v="0"/>
    <n v="0"/>
    <n v="180"/>
    <n v="0"/>
    <n v="0"/>
    <n v="0"/>
    <n v="0"/>
    <n v="0"/>
    <n v="180"/>
    <n v="2"/>
  </r>
  <r>
    <x v="6"/>
    <x v="163"/>
    <s v="1"/>
    <s v="01"/>
    <s v="15041RESIN159232022"/>
    <s v="22LB000F"/>
    <n v="1036"/>
    <n v="1036"/>
    <n v="1036"/>
    <n v="1036"/>
    <m/>
    <n v="0"/>
    <n v="0"/>
    <n v="0"/>
    <n v="49.5"/>
    <n v="0"/>
    <n v="0"/>
    <n v="0"/>
    <n v="0"/>
    <n v="0"/>
    <n v="49.5"/>
    <n v="2"/>
  </r>
  <r>
    <x v="6"/>
    <x v="163"/>
    <s v="1"/>
    <s v="01"/>
    <s v="15041RESIN159232022"/>
    <s v="22LB000F"/>
    <n v="1037"/>
    <n v="1037"/>
    <n v="1037"/>
    <n v="1037"/>
    <m/>
    <n v="0"/>
    <n v="0"/>
    <n v="0"/>
    <n v="49"/>
    <n v="0"/>
    <n v="0"/>
    <n v="0"/>
    <n v="0"/>
    <n v="0"/>
    <n v="49"/>
    <n v="2"/>
  </r>
  <r>
    <x v="6"/>
    <x v="163"/>
    <s v="1"/>
    <s v="01"/>
    <s v="15041RESIN159232022"/>
    <s v="22LB000F"/>
    <n v="1038"/>
    <n v="1038"/>
    <n v="1038"/>
    <n v="1038"/>
    <m/>
    <n v="0"/>
    <n v="0"/>
    <n v="0"/>
    <n v="15.3"/>
    <n v="0"/>
    <n v="0"/>
    <n v="0"/>
    <n v="0"/>
    <n v="0"/>
    <n v="15.3"/>
    <n v="2"/>
  </r>
  <r>
    <x v="6"/>
    <x v="163"/>
    <s v="1"/>
    <s v="01"/>
    <s v="15041RESIN159232022"/>
    <s v="22LB000F"/>
    <n v="1039"/>
    <n v="1039"/>
    <n v="1039"/>
    <n v="1039"/>
    <m/>
    <n v="0"/>
    <n v="0"/>
    <n v="0"/>
    <n v="44"/>
    <n v="0"/>
    <n v="0"/>
    <n v="0"/>
    <n v="0"/>
    <n v="0"/>
    <n v="44"/>
    <n v="2"/>
  </r>
  <r>
    <x v="6"/>
    <x v="163"/>
    <s v="1"/>
    <s v="01"/>
    <s v="15041RESIN159232022"/>
    <s v="22LB000F"/>
    <n v="1040"/>
    <n v="1040"/>
    <n v="1040"/>
    <n v="1040"/>
    <m/>
    <n v="0"/>
    <n v="0"/>
    <n v="0"/>
    <n v="40"/>
    <n v="0"/>
    <n v="0"/>
    <n v="0"/>
    <n v="0"/>
    <n v="0"/>
    <n v="40"/>
    <n v="2"/>
  </r>
  <r>
    <x v="6"/>
    <x v="163"/>
    <s v="1"/>
    <s v="01"/>
    <s v="15041RESIN159232022"/>
    <s v="22LB000F"/>
    <n v="1041"/>
    <n v="1041"/>
    <n v="1041"/>
    <n v="1041"/>
    <m/>
    <n v="0"/>
    <n v="0"/>
    <n v="0"/>
    <n v="10"/>
    <n v="0"/>
    <n v="0"/>
    <n v="0"/>
    <n v="0"/>
    <n v="0"/>
    <n v="10"/>
    <n v="2"/>
  </r>
  <r>
    <x v="6"/>
    <x v="163"/>
    <s v="1"/>
    <s v="01"/>
    <s v="15041RESIN159232022"/>
    <s v="22LB000F"/>
    <n v="1042"/>
    <n v="1042"/>
    <n v="1042"/>
    <n v="1042"/>
    <m/>
    <n v="0"/>
    <n v="0"/>
    <n v="0"/>
    <n v="112.5"/>
    <n v="0"/>
    <n v="0"/>
    <n v="0"/>
    <n v="0"/>
    <n v="0"/>
    <n v="112.5"/>
    <n v="2"/>
  </r>
  <r>
    <x v="6"/>
    <x v="164"/>
    <s v="1"/>
    <s v="01"/>
    <s v="15041RESIN159232022"/>
    <s v="22LB000F"/>
    <n v="1043"/>
    <n v="1043"/>
    <n v="1043"/>
    <n v="1043"/>
    <m/>
    <n v="0"/>
    <n v="0"/>
    <n v="0"/>
    <n v="580.5"/>
    <n v="0"/>
    <n v="0"/>
    <n v="0"/>
    <n v="0"/>
    <n v="0"/>
    <n v="580.5"/>
    <n v="2"/>
  </r>
  <r>
    <x v="6"/>
    <x v="164"/>
    <s v="1"/>
    <s v="01"/>
    <s v="15041RESIN159232022"/>
    <s v="22LB000F"/>
    <n v="1044"/>
    <n v="1044"/>
    <n v="1044"/>
    <n v="1044"/>
    <m/>
    <n v="0"/>
    <n v="0"/>
    <n v="0"/>
    <n v="251"/>
    <n v="0"/>
    <n v="0"/>
    <n v="0"/>
    <n v="0"/>
    <n v="0"/>
    <n v="251"/>
    <n v="2"/>
  </r>
  <r>
    <x v="6"/>
    <x v="164"/>
    <s v="1"/>
    <s v="01"/>
    <s v="15041RESIN159232022"/>
    <s v="22LB000F"/>
    <n v="1045"/>
    <n v="1045"/>
    <n v="1045"/>
    <n v="1045"/>
    <m/>
    <n v="0"/>
    <n v="0"/>
    <n v="0"/>
    <n v="935.5"/>
    <n v="0"/>
    <n v="0"/>
    <n v="0"/>
    <n v="0"/>
    <n v="0"/>
    <n v="935.5"/>
    <n v="2"/>
  </r>
  <r>
    <x v="6"/>
    <x v="164"/>
    <s v="1"/>
    <s v="01"/>
    <s v="15041RESIN159232022"/>
    <s v="22LB000F"/>
    <n v="1046"/>
    <n v="1046"/>
    <n v="1046"/>
    <n v="1046"/>
    <m/>
    <n v="0"/>
    <n v="0"/>
    <n v="0"/>
    <n v="13.75"/>
    <n v="0"/>
    <n v="0"/>
    <n v="0"/>
    <n v="0"/>
    <n v="0"/>
    <n v="13.75"/>
    <n v="2"/>
  </r>
  <r>
    <x v="6"/>
    <x v="164"/>
    <s v="1"/>
    <s v="01"/>
    <s v="15041RESIN159232022"/>
    <s v="22LB000F"/>
    <n v="1047"/>
    <n v="1047"/>
    <n v="1047"/>
    <n v="1047"/>
    <m/>
    <n v="0"/>
    <n v="0"/>
    <n v="0"/>
    <n v="1074"/>
    <n v="0"/>
    <n v="0"/>
    <n v="0"/>
    <n v="0"/>
    <n v="0"/>
    <n v="1074"/>
    <n v="2"/>
  </r>
  <r>
    <x v="6"/>
    <x v="164"/>
    <s v="1"/>
    <s v="01"/>
    <s v="15041RESIN159232022"/>
    <s v="22LB000F"/>
    <n v="1048"/>
    <n v="1048"/>
    <n v="1048"/>
    <n v="1048"/>
    <m/>
    <n v="0"/>
    <n v="0"/>
    <n v="0"/>
    <n v="27.5"/>
    <n v="0"/>
    <n v="0"/>
    <n v="0"/>
    <n v="0"/>
    <n v="0"/>
    <n v="27.5"/>
    <n v="2"/>
  </r>
  <r>
    <x v="6"/>
    <x v="164"/>
    <s v="1"/>
    <s v="01"/>
    <s v="15041RESIN159232022"/>
    <s v="22LB000F"/>
    <n v="1049"/>
    <n v="1049"/>
    <n v="1049"/>
    <n v="1049"/>
    <m/>
    <n v="0"/>
    <n v="0"/>
    <n v="0"/>
    <n v="41.85"/>
    <n v="0"/>
    <n v="0"/>
    <n v="0"/>
    <n v="0"/>
    <n v="0"/>
    <n v="41.85"/>
    <n v="2"/>
  </r>
  <r>
    <x v="6"/>
    <x v="164"/>
    <s v="1"/>
    <s v="01"/>
    <s v="15041RESIN159232022"/>
    <s v="22LB000F"/>
    <n v="1050"/>
    <n v="1050"/>
    <n v="1050"/>
    <n v="1050"/>
    <m/>
    <n v="0"/>
    <n v="0"/>
    <n v="0"/>
    <n v="535"/>
    <n v="0"/>
    <n v="0"/>
    <n v="0"/>
    <n v="0"/>
    <n v="0"/>
    <n v="535"/>
    <n v="2"/>
  </r>
  <r>
    <x v="6"/>
    <x v="164"/>
    <s v="1"/>
    <s v="01"/>
    <s v="15041RESIN159232022"/>
    <s v="22LB000F"/>
    <n v="1051"/>
    <n v="1051"/>
    <n v="1051"/>
    <n v="1051"/>
    <m/>
    <n v="0"/>
    <n v="0"/>
    <n v="0"/>
    <n v="20"/>
    <n v="0"/>
    <n v="0"/>
    <n v="0"/>
    <n v="0"/>
    <n v="0"/>
    <n v="20"/>
    <n v="2"/>
  </r>
  <r>
    <x v="6"/>
    <x v="164"/>
    <s v="1"/>
    <s v="01"/>
    <s v="15041RESIN159232022"/>
    <s v="22LB000F"/>
    <n v="1052"/>
    <n v="1052"/>
    <n v="1052"/>
    <n v="1052"/>
    <m/>
    <n v="0"/>
    <n v="0"/>
    <n v="0"/>
    <n v="48.9"/>
    <n v="0"/>
    <n v="0"/>
    <n v="0"/>
    <n v="0"/>
    <n v="0"/>
    <n v="48.9"/>
    <n v="2"/>
  </r>
  <r>
    <x v="6"/>
    <x v="164"/>
    <s v="1"/>
    <s v="01"/>
    <s v="15041RESIN159232022"/>
    <s v="22LB000F"/>
    <n v="1053"/>
    <n v="1053"/>
    <n v="1053"/>
    <n v="1053"/>
    <m/>
    <n v="0"/>
    <n v="0"/>
    <n v="0"/>
    <n v="8"/>
    <n v="0"/>
    <n v="0"/>
    <n v="0"/>
    <n v="0"/>
    <n v="0"/>
    <n v="8"/>
    <n v="2"/>
  </r>
  <r>
    <x v="6"/>
    <x v="164"/>
    <s v="1"/>
    <s v="01"/>
    <s v="15041RESIN159232022"/>
    <s v="22LB000F"/>
    <n v="1054"/>
    <n v="1054"/>
    <n v="1054"/>
    <n v="1054"/>
    <m/>
    <n v="0"/>
    <n v="0"/>
    <n v="0"/>
    <n v="357"/>
    <n v="0"/>
    <n v="0"/>
    <n v="0"/>
    <n v="0"/>
    <n v="0"/>
    <n v="357"/>
    <n v="2"/>
  </r>
  <r>
    <x v="6"/>
    <x v="164"/>
    <s v="1"/>
    <s v="01"/>
    <s v="15041RESIN159232022"/>
    <s v="22LB000F"/>
    <n v="1055"/>
    <n v="1055"/>
    <n v="1055"/>
    <n v="1055"/>
    <m/>
    <n v="0"/>
    <n v="0"/>
    <n v="0"/>
    <n v="176.4"/>
    <n v="0"/>
    <n v="0"/>
    <n v="0"/>
    <n v="0"/>
    <n v="0"/>
    <n v="176.4"/>
    <n v="2"/>
  </r>
  <r>
    <x v="6"/>
    <x v="164"/>
    <s v="1"/>
    <s v="01"/>
    <s v="15041RESIN159232022"/>
    <s v="22LB000F"/>
    <n v="1056"/>
    <n v="1056"/>
    <n v="1056"/>
    <n v="1056"/>
    <m/>
    <n v="0"/>
    <n v="0"/>
    <n v="0"/>
    <n v="8"/>
    <n v="0"/>
    <n v="0"/>
    <n v="0"/>
    <n v="0"/>
    <n v="0"/>
    <n v="8"/>
    <n v="2"/>
  </r>
  <r>
    <x v="6"/>
    <x v="165"/>
    <s v="1"/>
    <s v="01"/>
    <s v="15041RESIN159232022"/>
    <s v="22LB000F"/>
    <n v="1057"/>
    <n v="1057"/>
    <n v="1057"/>
    <n v="1057"/>
    <m/>
    <n v="0"/>
    <n v="0"/>
    <n v="0"/>
    <n v="342"/>
    <n v="0"/>
    <n v="0"/>
    <n v="0"/>
    <n v="0"/>
    <n v="0"/>
    <n v="342"/>
    <n v="2"/>
  </r>
  <r>
    <x v="6"/>
    <x v="165"/>
    <s v="1"/>
    <s v="01"/>
    <s v="15041RESIN159232022"/>
    <s v="22LB000F"/>
    <n v="1058"/>
    <n v="1058"/>
    <n v="1058"/>
    <n v="1058"/>
    <m/>
    <n v="0"/>
    <n v="0"/>
    <n v="0"/>
    <n v="5"/>
    <n v="0"/>
    <n v="0"/>
    <n v="0"/>
    <n v="0"/>
    <n v="0"/>
    <n v="5"/>
    <n v="2"/>
  </r>
  <r>
    <x v="6"/>
    <x v="165"/>
    <s v="1"/>
    <s v="01"/>
    <s v="15041RESIN159232022"/>
    <s v="22LB000F"/>
    <n v="1059"/>
    <n v="1059"/>
    <n v="1059"/>
    <n v="1059"/>
    <m/>
    <n v="0"/>
    <n v="0"/>
    <n v="0"/>
    <n v="490.85"/>
    <n v="0"/>
    <n v="0"/>
    <n v="0"/>
    <n v="0"/>
    <n v="0"/>
    <n v="490.85"/>
    <n v="2"/>
  </r>
  <r>
    <x v="6"/>
    <x v="165"/>
    <s v="1"/>
    <s v="01"/>
    <s v="15041RESIN159232022"/>
    <s v="22LB000F"/>
    <n v="1060"/>
    <n v="1060"/>
    <n v="1060"/>
    <n v="1060"/>
    <m/>
    <n v="0"/>
    <n v="0"/>
    <n v="0"/>
    <n v="225"/>
    <n v="0"/>
    <n v="0"/>
    <n v="0"/>
    <n v="0"/>
    <n v="0"/>
    <n v="225"/>
    <n v="2"/>
  </r>
  <r>
    <x v="6"/>
    <x v="165"/>
    <s v="1"/>
    <s v="01"/>
    <s v="15041RESIN159232022"/>
    <s v="22LB000F"/>
    <n v="1061"/>
    <n v="1061"/>
    <n v="1061"/>
    <n v="1061"/>
    <m/>
    <n v="0"/>
    <n v="0"/>
    <n v="0"/>
    <n v="286.5"/>
    <n v="0"/>
    <n v="0"/>
    <n v="0"/>
    <n v="0"/>
    <n v="0"/>
    <n v="286.5"/>
    <n v="2"/>
  </r>
  <r>
    <x v="6"/>
    <x v="165"/>
    <s v="1"/>
    <s v="01"/>
    <s v="15041RESIN159232022"/>
    <s v="22LB000F"/>
    <n v="1062"/>
    <n v="1062"/>
    <n v="1062"/>
    <n v="1062"/>
    <m/>
    <n v="0"/>
    <n v="0"/>
    <n v="0"/>
    <n v="38.5"/>
    <n v="0"/>
    <n v="0"/>
    <n v="0"/>
    <n v="0"/>
    <n v="0"/>
    <n v="38.5"/>
    <n v="2"/>
  </r>
  <r>
    <x v="6"/>
    <x v="165"/>
    <s v="1"/>
    <s v="01"/>
    <s v="15041RESIN159232022"/>
    <s v="22LB000F"/>
    <n v="1063"/>
    <n v="1063"/>
    <n v="1063"/>
    <n v="1063"/>
    <m/>
    <n v="0"/>
    <n v="0"/>
    <n v="0"/>
    <n v="47.15"/>
    <n v="0"/>
    <n v="0"/>
    <n v="0"/>
    <n v="0"/>
    <n v="0"/>
    <n v="47.15"/>
    <n v="2"/>
  </r>
  <r>
    <x v="6"/>
    <x v="165"/>
    <s v="1"/>
    <s v="01"/>
    <s v="15041RESIN159232022"/>
    <s v="22LB000F"/>
    <n v="1064"/>
    <n v="1064"/>
    <n v="1064"/>
    <n v="1064"/>
    <m/>
    <n v="0"/>
    <n v="0"/>
    <n v="0"/>
    <n v="116.88"/>
    <n v="0"/>
    <n v="0"/>
    <n v="0"/>
    <n v="0"/>
    <n v="0"/>
    <n v="116.88"/>
    <n v="2"/>
  </r>
  <r>
    <x v="6"/>
    <x v="165"/>
    <s v="1"/>
    <s v="01"/>
    <s v="15041RESIN159232022"/>
    <s v="22LB000F"/>
    <n v="1065"/>
    <n v="1065"/>
    <n v="1065"/>
    <n v="1065"/>
    <m/>
    <n v="0"/>
    <n v="0"/>
    <n v="0"/>
    <n v="157.5"/>
    <n v="0"/>
    <n v="0"/>
    <n v="0"/>
    <n v="0"/>
    <n v="0"/>
    <n v="157.5"/>
    <n v="2"/>
  </r>
  <r>
    <x v="6"/>
    <x v="165"/>
    <s v="1"/>
    <s v="01"/>
    <s v="15041RESIN159232022"/>
    <s v="22LB000F"/>
    <n v="1066"/>
    <n v="1066"/>
    <n v="1066"/>
    <n v="1066"/>
    <m/>
    <n v="0"/>
    <n v="0"/>
    <n v="0"/>
    <n v="52"/>
    <n v="0"/>
    <n v="0"/>
    <n v="0"/>
    <n v="0"/>
    <n v="0"/>
    <n v="52"/>
    <n v="2"/>
  </r>
  <r>
    <x v="6"/>
    <x v="165"/>
    <s v="1"/>
    <s v="01"/>
    <s v="15041RESIN159232022"/>
    <s v="22LB000F"/>
    <n v="1067"/>
    <n v="1067"/>
    <n v="1067"/>
    <n v="1067"/>
    <m/>
    <n v="0"/>
    <n v="0"/>
    <n v="0"/>
    <n v="148"/>
    <n v="0"/>
    <n v="0"/>
    <n v="0"/>
    <n v="0"/>
    <n v="0"/>
    <n v="148"/>
    <n v="2"/>
  </r>
  <r>
    <x v="6"/>
    <x v="165"/>
    <s v="1"/>
    <s v="01"/>
    <s v="15041RESIN159232022"/>
    <s v="22LB000F"/>
    <n v="1068"/>
    <n v="1068"/>
    <n v="1068"/>
    <n v="1068"/>
    <m/>
    <n v="0"/>
    <n v="0"/>
    <n v="0"/>
    <n v="32.9"/>
    <n v="0"/>
    <n v="0"/>
    <n v="0"/>
    <n v="0"/>
    <n v="0"/>
    <n v="32.9"/>
    <n v="2"/>
  </r>
  <r>
    <x v="6"/>
    <x v="165"/>
    <s v="1"/>
    <s v="01"/>
    <s v="15041RESIN159232022"/>
    <s v="22LB000F"/>
    <n v="1069"/>
    <n v="1069"/>
    <n v="1069"/>
    <n v="1069"/>
    <m/>
    <n v="0"/>
    <n v="0"/>
    <n v="0"/>
    <n v="1.5"/>
    <n v="0"/>
    <n v="0"/>
    <n v="0"/>
    <n v="0"/>
    <n v="0"/>
    <n v="1.5"/>
    <n v="2"/>
  </r>
  <r>
    <x v="6"/>
    <x v="166"/>
    <s v="1"/>
    <s v="01"/>
    <s v="15041RESIN159232022"/>
    <s v="22LB000F"/>
    <n v="1070"/>
    <n v="1070"/>
    <n v="1070"/>
    <n v="1070"/>
    <m/>
    <n v="0"/>
    <n v="0"/>
    <n v="0"/>
    <n v="45"/>
    <n v="0"/>
    <n v="0"/>
    <n v="0"/>
    <n v="0"/>
    <n v="0"/>
    <n v="45"/>
    <n v="2"/>
  </r>
  <r>
    <x v="6"/>
    <x v="166"/>
    <s v="1"/>
    <s v="01"/>
    <s v="15041RESIN159232022"/>
    <s v="22LB000F"/>
    <n v="1071"/>
    <n v="1071"/>
    <n v="1071"/>
    <n v="1071"/>
    <m/>
    <n v="0"/>
    <n v="0"/>
    <n v="0"/>
    <n v="253.3"/>
    <n v="0"/>
    <n v="0"/>
    <n v="0"/>
    <n v="0"/>
    <n v="0"/>
    <n v="253.3"/>
    <n v="2"/>
  </r>
  <r>
    <x v="6"/>
    <x v="166"/>
    <s v="1"/>
    <s v="01"/>
    <s v="15041RESIN159232022"/>
    <s v="22LB000F"/>
    <n v="1072"/>
    <n v="1072"/>
    <n v="1072"/>
    <n v="1072"/>
    <m/>
    <n v="0"/>
    <n v="0"/>
    <n v="0"/>
    <n v="320"/>
    <n v="0"/>
    <n v="0"/>
    <n v="0"/>
    <n v="0"/>
    <n v="0"/>
    <n v="320"/>
    <n v="2"/>
  </r>
  <r>
    <x v="6"/>
    <x v="166"/>
    <s v="1"/>
    <s v="01"/>
    <s v="15041RESIN159232022"/>
    <s v="22LB000F"/>
    <n v="1073"/>
    <n v="1073"/>
    <n v="1073"/>
    <n v="1073"/>
    <m/>
    <n v="0"/>
    <n v="0"/>
    <n v="0"/>
    <n v="139.15"/>
    <n v="0"/>
    <n v="0"/>
    <n v="0"/>
    <n v="0"/>
    <n v="0"/>
    <n v="139.15"/>
    <n v="2"/>
  </r>
  <r>
    <x v="6"/>
    <x v="166"/>
    <s v="1"/>
    <s v="01"/>
    <s v="15041RESIN159232022"/>
    <s v="22LB000F"/>
    <n v="1074"/>
    <n v="1074"/>
    <n v="1074"/>
    <n v="1074"/>
    <m/>
    <n v="0"/>
    <n v="0"/>
    <n v="0"/>
    <n v="55"/>
    <n v="0"/>
    <n v="0"/>
    <n v="0"/>
    <n v="0"/>
    <n v="0"/>
    <n v="55"/>
    <n v="2"/>
  </r>
  <r>
    <x v="6"/>
    <x v="167"/>
    <s v="1"/>
    <s v="01"/>
    <s v="15041RESIN159232022"/>
    <s v="22LB000F"/>
    <n v="1075"/>
    <n v="1075"/>
    <n v="1075"/>
    <n v="1075"/>
    <m/>
    <n v="0"/>
    <n v="0"/>
    <n v="0"/>
    <n v="540"/>
    <n v="0"/>
    <n v="0"/>
    <n v="0"/>
    <n v="0"/>
    <n v="0"/>
    <n v="540"/>
    <n v="2"/>
  </r>
  <r>
    <x v="6"/>
    <x v="167"/>
    <s v="1"/>
    <s v="01"/>
    <s v="15041RESIN159232022"/>
    <s v="22LB000F"/>
    <n v="1076"/>
    <n v="1076"/>
    <n v="1076"/>
    <n v="1076"/>
    <m/>
    <n v="0"/>
    <n v="0"/>
    <n v="0"/>
    <n v="570"/>
    <n v="0"/>
    <n v="0"/>
    <n v="0"/>
    <n v="0"/>
    <n v="0"/>
    <n v="570"/>
    <n v="2"/>
  </r>
  <r>
    <x v="6"/>
    <x v="167"/>
    <s v="1"/>
    <s v="01"/>
    <s v="15041RESIN159232022"/>
    <s v="22LB000F"/>
    <n v="1077"/>
    <n v="1077"/>
    <n v="1077"/>
    <n v="1077"/>
    <m/>
    <n v="0"/>
    <n v="0"/>
    <n v="0"/>
    <n v="55"/>
    <n v="0"/>
    <n v="0"/>
    <n v="0"/>
    <n v="0"/>
    <n v="0"/>
    <n v="55"/>
    <n v="2"/>
  </r>
  <r>
    <x v="6"/>
    <x v="167"/>
    <s v="1"/>
    <s v="01"/>
    <s v="15041RESIN159232022"/>
    <s v="22LB000F"/>
    <n v="1078"/>
    <n v="1078"/>
    <n v="1078"/>
    <n v="1078"/>
    <m/>
    <n v="0"/>
    <n v="0"/>
    <n v="0"/>
    <n v="360"/>
    <n v="0"/>
    <n v="0"/>
    <n v="0"/>
    <n v="0"/>
    <n v="0"/>
    <n v="360"/>
    <n v="2"/>
  </r>
  <r>
    <x v="6"/>
    <x v="167"/>
    <s v="1"/>
    <s v="01"/>
    <s v="15041RESIN159232022"/>
    <s v="22LB000F"/>
    <n v="1079"/>
    <n v="1079"/>
    <n v="1079"/>
    <n v="1079"/>
    <m/>
    <n v="0"/>
    <n v="0"/>
    <n v="0"/>
    <n v="2.16"/>
    <n v="0"/>
    <n v="0"/>
    <n v="0"/>
    <n v="0"/>
    <n v="0"/>
    <n v="2.16"/>
    <n v="2"/>
  </r>
  <r>
    <x v="6"/>
    <x v="167"/>
    <s v="1"/>
    <s v="01"/>
    <s v="15041RESIN159232022"/>
    <s v="22LB000F"/>
    <n v="1080"/>
    <n v="1080"/>
    <n v="1080"/>
    <n v="1080"/>
    <m/>
    <n v="0"/>
    <n v="0"/>
    <n v="0"/>
    <n v="580"/>
    <n v="0"/>
    <n v="0"/>
    <n v="0"/>
    <n v="0"/>
    <n v="0"/>
    <n v="580"/>
    <n v="2"/>
  </r>
  <r>
    <x v="6"/>
    <x v="167"/>
    <s v="1"/>
    <s v="01"/>
    <s v="15041RESIN159232022"/>
    <s v="22LB000F"/>
    <n v="1081"/>
    <n v="1081"/>
    <n v="1081"/>
    <n v="1081"/>
    <m/>
    <n v="0"/>
    <n v="0"/>
    <n v="0"/>
    <n v="61.4"/>
    <n v="0"/>
    <n v="0"/>
    <n v="0"/>
    <n v="0"/>
    <n v="0"/>
    <n v="61.4"/>
    <n v="2"/>
  </r>
  <r>
    <x v="6"/>
    <x v="167"/>
    <s v="1"/>
    <s v="01"/>
    <s v="15041RESIN159232022"/>
    <s v="22LB000F"/>
    <n v="1082"/>
    <n v="1082"/>
    <n v="1082"/>
    <n v="1082"/>
    <m/>
    <n v="0"/>
    <n v="0"/>
    <n v="0"/>
    <n v="488.75"/>
    <n v="0"/>
    <n v="0"/>
    <n v="0"/>
    <n v="0"/>
    <n v="0"/>
    <n v="488.75"/>
    <n v="2"/>
  </r>
  <r>
    <x v="6"/>
    <x v="167"/>
    <s v="1"/>
    <s v="01"/>
    <s v="15041RESIN159232022"/>
    <s v="22LB000F"/>
    <n v="1083"/>
    <n v="1083"/>
    <n v="1083"/>
    <n v="1083"/>
    <m/>
    <n v="0"/>
    <n v="0"/>
    <n v="0"/>
    <n v="31.5"/>
    <n v="0"/>
    <n v="0"/>
    <n v="0"/>
    <n v="0"/>
    <n v="0"/>
    <n v="31.5"/>
    <n v="2"/>
  </r>
  <r>
    <x v="6"/>
    <x v="167"/>
    <s v="1"/>
    <s v="01"/>
    <s v="15041RESIN159232022"/>
    <s v="22LB000F"/>
    <n v="1084"/>
    <n v="1084"/>
    <n v="1084"/>
    <n v="1084"/>
    <m/>
    <n v="0"/>
    <n v="0"/>
    <n v="0"/>
    <n v="22.5"/>
    <n v="0"/>
    <n v="0"/>
    <n v="0"/>
    <n v="0"/>
    <n v="0"/>
    <n v="22.5"/>
    <n v="2"/>
  </r>
  <r>
    <x v="6"/>
    <x v="167"/>
    <s v="1"/>
    <s v="01"/>
    <s v="15041RESIN159232022"/>
    <s v="22LB000F"/>
    <n v="1085"/>
    <n v="1085"/>
    <n v="1085"/>
    <n v="1085"/>
    <m/>
    <n v="0"/>
    <n v="0"/>
    <n v="0"/>
    <n v="81.8"/>
    <n v="0"/>
    <n v="0"/>
    <n v="0"/>
    <n v="0"/>
    <n v="0"/>
    <n v="81.8"/>
    <n v="2"/>
  </r>
  <r>
    <x v="6"/>
    <x v="167"/>
    <s v="1"/>
    <s v="01"/>
    <s v="15041RESIN159232022"/>
    <s v="22LB000F"/>
    <n v="1086"/>
    <n v="1086"/>
    <n v="1086"/>
    <n v="1086"/>
    <m/>
    <n v="0"/>
    <n v="0"/>
    <n v="0"/>
    <n v="18.600000000000001"/>
    <n v="0"/>
    <n v="0"/>
    <n v="0"/>
    <n v="0"/>
    <n v="0"/>
    <n v="18.600000000000001"/>
    <n v="2"/>
  </r>
  <r>
    <x v="6"/>
    <x v="167"/>
    <s v="1"/>
    <s v="01"/>
    <s v="15041RESIN159232022"/>
    <s v="22LB000F"/>
    <n v="1087"/>
    <n v="1087"/>
    <n v="1087"/>
    <n v="1087"/>
    <m/>
    <n v="0"/>
    <n v="0"/>
    <n v="0"/>
    <n v="490"/>
    <n v="0"/>
    <n v="0"/>
    <n v="0"/>
    <n v="0"/>
    <n v="0"/>
    <n v="490"/>
    <n v="2"/>
  </r>
  <r>
    <x v="6"/>
    <x v="167"/>
    <s v="1"/>
    <s v="01"/>
    <s v="15041RESIN159232022"/>
    <s v="22LB000F"/>
    <n v="1088"/>
    <n v="1088"/>
    <n v="1088"/>
    <n v="1088"/>
    <m/>
    <n v="0"/>
    <n v="0"/>
    <n v="0"/>
    <n v="225"/>
    <n v="0"/>
    <n v="0"/>
    <n v="0"/>
    <n v="0"/>
    <n v="0"/>
    <n v="225"/>
    <n v="2"/>
  </r>
  <r>
    <x v="6"/>
    <x v="167"/>
    <s v="1"/>
    <s v="01"/>
    <s v="15041RESIN159232022"/>
    <s v="22LB000F"/>
    <n v="1089"/>
    <n v="1089"/>
    <n v="1089"/>
    <n v="1089"/>
    <m/>
    <n v="0"/>
    <n v="0"/>
    <n v="0"/>
    <n v="11.25"/>
    <n v="0"/>
    <n v="0"/>
    <n v="0"/>
    <n v="0"/>
    <n v="0"/>
    <n v="11.25"/>
    <n v="2"/>
  </r>
  <r>
    <x v="6"/>
    <x v="167"/>
    <s v="1"/>
    <s v="01"/>
    <s v="15041RESIN159232022"/>
    <s v="22LB000F"/>
    <n v="1090"/>
    <n v="1090"/>
    <n v="1090"/>
    <n v="1090"/>
    <m/>
    <n v="0"/>
    <n v="0"/>
    <n v="0"/>
    <n v="592"/>
    <n v="0"/>
    <n v="0"/>
    <n v="0"/>
    <n v="0"/>
    <n v="0"/>
    <n v="592"/>
    <n v="2"/>
  </r>
  <r>
    <x v="6"/>
    <x v="167"/>
    <s v="1"/>
    <s v="01"/>
    <s v="15041RESIN159232022"/>
    <s v="22LB000F"/>
    <n v="1091"/>
    <n v="1091"/>
    <n v="1091"/>
    <n v="1091"/>
    <m/>
    <n v="0"/>
    <n v="0"/>
    <n v="0"/>
    <n v="41.56"/>
    <n v="0"/>
    <n v="0"/>
    <n v="0"/>
    <n v="0"/>
    <n v="0"/>
    <n v="41.56"/>
    <n v="2"/>
  </r>
  <r>
    <x v="6"/>
    <x v="167"/>
    <s v="1"/>
    <s v="01"/>
    <s v="15041RESIN159232022"/>
    <s v="22LB000F"/>
    <n v="1092"/>
    <n v="1092"/>
    <n v="1092"/>
    <n v="1092"/>
    <m/>
    <n v="0"/>
    <n v="0"/>
    <n v="0"/>
    <n v="564"/>
    <n v="0"/>
    <n v="0"/>
    <n v="0"/>
    <n v="0"/>
    <n v="0"/>
    <n v="564"/>
    <n v="2"/>
  </r>
  <r>
    <x v="6"/>
    <x v="167"/>
    <s v="1"/>
    <s v="01"/>
    <s v="15041RESIN159232022"/>
    <s v="22LB000F"/>
    <n v="1093"/>
    <n v="1093"/>
    <n v="1093"/>
    <n v="1093"/>
    <m/>
    <n v="0"/>
    <n v="0"/>
    <n v="0"/>
    <n v="7.43"/>
    <n v="0"/>
    <n v="0"/>
    <n v="0"/>
    <n v="0"/>
    <n v="0"/>
    <n v="7.43"/>
    <n v="2"/>
  </r>
  <r>
    <x v="6"/>
    <x v="167"/>
    <s v="1"/>
    <s v="01"/>
    <s v="15041RESIN159232022"/>
    <s v="22LB000F"/>
    <n v="1094"/>
    <n v="1094"/>
    <n v="1094"/>
    <n v="1094"/>
    <m/>
    <n v="0"/>
    <n v="0"/>
    <n v="0"/>
    <n v="61.65"/>
    <n v="0"/>
    <n v="0"/>
    <n v="0"/>
    <n v="0"/>
    <n v="0"/>
    <n v="61.65"/>
    <n v="2"/>
  </r>
  <r>
    <x v="6"/>
    <x v="167"/>
    <s v="1"/>
    <s v="01"/>
    <s v="15041RESIN159232022"/>
    <s v="22LB000F"/>
    <n v="1095"/>
    <n v="1095"/>
    <n v="1095"/>
    <n v="1095"/>
    <m/>
    <n v="0"/>
    <n v="0"/>
    <n v="0"/>
    <n v="225"/>
    <n v="0"/>
    <n v="0"/>
    <n v="0"/>
    <n v="0"/>
    <n v="0"/>
    <n v="225"/>
    <n v="2"/>
  </r>
  <r>
    <x v="6"/>
    <x v="167"/>
    <s v="1"/>
    <s v="01"/>
    <s v="15041RESIN159232022"/>
    <s v="22LB000F"/>
    <n v="1096"/>
    <n v="1096"/>
    <n v="1096"/>
    <n v="1096"/>
    <m/>
    <n v="0"/>
    <n v="0"/>
    <n v="0"/>
    <n v="406.97"/>
    <n v="0"/>
    <n v="0"/>
    <n v="0"/>
    <n v="0"/>
    <n v="0"/>
    <n v="406.97"/>
    <n v="2"/>
  </r>
  <r>
    <x v="6"/>
    <x v="167"/>
    <s v="1"/>
    <s v="01"/>
    <s v="15041RESIN159232022"/>
    <s v="22LB000F"/>
    <n v="1097"/>
    <n v="1097"/>
    <n v="1097"/>
    <n v="1097"/>
    <m/>
    <n v="0"/>
    <n v="0"/>
    <n v="0"/>
    <n v="11.7"/>
    <n v="0"/>
    <n v="0"/>
    <n v="0"/>
    <n v="0"/>
    <n v="0"/>
    <n v="11.7"/>
    <n v="2"/>
  </r>
  <r>
    <x v="6"/>
    <x v="167"/>
    <s v="1"/>
    <s v="01"/>
    <s v="15041RESIN159232022"/>
    <s v="22LB000F"/>
    <n v="1098"/>
    <n v="1098"/>
    <n v="1098"/>
    <n v="1098"/>
    <m/>
    <n v="0"/>
    <n v="0"/>
    <n v="0"/>
    <n v="1078"/>
    <n v="0"/>
    <n v="0"/>
    <n v="0"/>
    <n v="0"/>
    <n v="0"/>
    <n v="1078"/>
    <n v="2"/>
  </r>
  <r>
    <x v="6"/>
    <x v="168"/>
    <s v="1"/>
    <s v="01"/>
    <s v="15041RESIN159232022"/>
    <s v="22LB000F"/>
    <n v="1099"/>
    <n v="1099"/>
    <n v="1099"/>
    <n v="1099"/>
    <m/>
    <n v="0"/>
    <n v="0"/>
    <n v="0"/>
    <n v="495"/>
    <n v="0"/>
    <n v="0"/>
    <n v="0"/>
    <n v="0"/>
    <n v="0"/>
    <n v="495"/>
    <n v="2"/>
  </r>
  <r>
    <x v="6"/>
    <x v="168"/>
    <s v="1"/>
    <s v="01"/>
    <s v="15041RESIN159232022"/>
    <s v="22LB000F"/>
    <n v="1100"/>
    <n v="1100"/>
    <n v="1100"/>
    <n v="1100"/>
    <m/>
    <n v="0"/>
    <n v="0"/>
    <n v="0"/>
    <n v="440"/>
    <n v="0"/>
    <n v="0"/>
    <n v="0"/>
    <n v="0"/>
    <n v="0"/>
    <n v="440"/>
    <n v="2"/>
  </r>
  <r>
    <x v="6"/>
    <x v="168"/>
    <s v="1"/>
    <s v="01"/>
    <s v="15041RESIN159232022"/>
    <s v="22LB000F"/>
    <n v="1101"/>
    <n v="1101"/>
    <n v="1101"/>
    <n v="1101"/>
    <m/>
    <n v="0"/>
    <n v="0"/>
    <n v="0"/>
    <n v="30"/>
    <n v="0"/>
    <n v="0"/>
    <n v="0"/>
    <n v="0"/>
    <n v="0"/>
    <n v="30"/>
    <n v="2"/>
  </r>
  <r>
    <x v="6"/>
    <x v="168"/>
    <s v="1"/>
    <s v="01"/>
    <s v="15041RESIN159232022"/>
    <s v="22LB000F"/>
    <n v="1102"/>
    <n v="1102"/>
    <n v="1102"/>
    <n v="1102"/>
    <m/>
    <n v="0"/>
    <n v="0"/>
    <n v="0"/>
    <n v="90"/>
    <n v="0"/>
    <n v="0"/>
    <n v="0"/>
    <n v="0"/>
    <n v="0"/>
    <n v="90"/>
    <n v="2"/>
  </r>
  <r>
    <x v="6"/>
    <x v="168"/>
    <s v="1"/>
    <s v="01"/>
    <s v="15041RESIN159232022"/>
    <s v="22LB000F"/>
    <n v="1103"/>
    <n v="1103"/>
    <n v="1103"/>
    <n v="1103"/>
    <m/>
    <n v="0"/>
    <n v="0"/>
    <n v="0"/>
    <n v="225"/>
    <n v="0"/>
    <n v="0"/>
    <n v="0"/>
    <n v="0"/>
    <n v="0"/>
    <n v="225"/>
    <n v="2"/>
  </r>
  <r>
    <x v="6"/>
    <x v="168"/>
    <s v="1"/>
    <s v="01"/>
    <s v="15041RESIN159232022"/>
    <s v="22LB000F"/>
    <n v="1104"/>
    <n v="1104"/>
    <n v="1104"/>
    <n v="1104"/>
    <m/>
    <n v="0"/>
    <n v="0"/>
    <n v="0"/>
    <n v="350"/>
    <n v="0"/>
    <n v="0"/>
    <n v="0"/>
    <n v="0"/>
    <n v="0"/>
    <n v="350"/>
    <n v="2"/>
  </r>
  <r>
    <x v="6"/>
    <x v="168"/>
    <s v="1"/>
    <s v="01"/>
    <s v="15041RESIN159232022"/>
    <s v="22LB000F"/>
    <n v="1105"/>
    <n v="1105"/>
    <n v="1105"/>
    <n v="1105"/>
    <m/>
    <n v="0"/>
    <n v="0"/>
    <n v="0"/>
    <n v="268.8"/>
    <n v="0"/>
    <n v="0"/>
    <n v="0"/>
    <n v="0"/>
    <n v="0"/>
    <n v="268.8"/>
    <n v="2"/>
  </r>
  <r>
    <x v="6"/>
    <x v="168"/>
    <s v="1"/>
    <s v="01"/>
    <s v="15041RESIN159232022"/>
    <s v="22LB000F"/>
    <n v="1106"/>
    <n v="1106"/>
    <n v="1106"/>
    <n v="1106"/>
    <m/>
    <n v="0"/>
    <n v="0"/>
    <n v="0"/>
    <n v="191.22"/>
    <n v="0"/>
    <n v="0"/>
    <n v="0"/>
    <n v="0"/>
    <n v="0"/>
    <n v="191.22"/>
    <n v="2"/>
  </r>
  <r>
    <x v="6"/>
    <x v="168"/>
    <s v="1"/>
    <s v="01"/>
    <s v="15041RESIN159232022"/>
    <s v="22LB000F"/>
    <n v="1107"/>
    <n v="1107"/>
    <n v="1107"/>
    <n v="1107"/>
    <m/>
    <n v="0"/>
    <n v="0"/>
    <n v="0"/>
    <n v="508"/>
    <n v="0"/>
    <n v="0"/>
    <n v="0"/>
    <n v="0"/>
    <n v="0"/>
    <n v="508"/>
    <n v="2"/>
  </r>
  <r>
    <x v="6"/>
    <x v="168"/>
    <s v="1"/>
    <s v="01"/>
    <s v="15041RESIN159232022"/>
    <s v="22LB000F"/>
    <n v="1108"/>
    <n v="1108"/>
    <n v="1108"/>
    <n v="1108"/>
    <m/>
    <n v="0"/>
    <n v="0"/>
    <n v="0"/>
    <n v="61.75"/>
    <n v="0"/>
    <n v="0"/>
    <n v="0"/>
    <n v="0"/>
    <n v="0"/>
    <n v="61.75"/>
    <n v="2"/>
  </r>
  <r>
    <x v="6"/>
    <x v="168"/>
    <s v="1"/>
    <s v="01"/>
    <s v="15041RESIN159232022"/>
    <s v="22LB000F"/>
    <n v="1109"/>
    <n v="1109"/>
    <n v="1109"/>
    <n v="1109"/>
    <m/>
    <n v="0"/>
    <n v="0"/>
    <n v="0"/>
    <n v="495"/>
    <n v="0"/>
    <n v="0"/>
    <n v="0"/>
    <n v="0"/>
    <n v="0"/>
    <n v="495"/>
    <n v="2"/>
  </r>
  <r>
    <x v="6"/>
    <x v="168"/>
    <s v="1"/>
    <s v="01"/>
    <s v="15041RESIN159232022"/>
    <s v="22LB000F"/>
    <n v="1110"/>
    <n v="1110"/>
    <n v="1110"/>
    <n v="1110"/>
    <m/>
    <n v="0"/>
    <n v="0"/>
    <n v="0"/>
    <n v="19.61"/>
    <n v="0"/>
    <n v="0"/>
    <n v="0"/>
    <n v="0"/>
    <n v="0"/>
    <n v="19.61"/>
    <n v="2"/>
  </r>
  <r>
    <x v="6"/>
    <x v="168"/>
    <s v="1"/>
    <s v="01"/>
    <s v="15041RESIN159232022"/>
    <s v="22LB000F"/>
    <n v="1111"/>
    <n v="1111"/>
    <n v="1111"/>
    <n v="1111"/>
    <m/>
    <n v="0"/>
    <n v="0"/>
    <n v="0"/>
    <n v="39.049999999999997"/>
    <n v="0"/>
    <n v="0"/>
    <n v="0"/>
    <n v="0"/>
    <n v="0"/>
    <n v="39.049999999999997"/>
    <n v="2"/>
  </r>
  <r>
    <x v="6"/>
    <x v="168"/>
    <s v="1"/>
    <s v="01"/>
    <s v="15041RESIN159232022"/>
    <s v="22LB000F"/>
    <n v="1112"/>
    <n v="1112"/>
    <n v="1112"/>
    <n v="1112"/>
    <m/>
    <n v="0"/>
    <n v="0"/>
    <n v="0"/>
    <n v="217"/>
    <n v="0"/>
    <n v="0"/>
    <n v="0"/>
    <n v="0"/>
    <n v="0"/>
    <n v="217"/>
    <n v="2"/>
  </r>
  <r>
    <x v="6"/>
    <x v="168"/>
    <s v="1"/>
    <s v="01"/>
    <s v="15041RESIN159232022"/>
    <s v="22LB000F"/>
    <n v="1113"/>
    <n v="1113"/>
    <n v="1113"/>
    <n v="1113"/>
    <m/>
    <n v="0"/>
    <n v="0"/>
    <n v="0"/>
    <n v="9.44"/>
    <n v="0"/>
    <n v="0"/>
    <n v="0"/>
    <n v="0"/>
    <n v="0"/>
    <n v="9.44"/>
    <n v="2"/>
  </r>
  <r>
    <x v="6"/>
    <x v="168"/>
    <s v="1"/>
    <s v="01"/>
    <s v="15041RESIN159232022"/>
    <s v="22LB000F"/>
    <n v="1114"/>
    <n v="1114"/>
    <n v="1114"/>
    <n v="1114"/>
    <m/>
    <n v="0"/>
    <n v="0"/>
    <n v="0"/>
    <n v="240.5"/>
    <n v="0"/>
    <n v="0"/>
    <n v="0"/>
    <n v="0"/>
    <n v="0"/>
    <n v="240.5"/>
    <n v="2"/>
  </r>
  <r>
    <x v="6"/>
    <x v="168"/>
    <s v="1"/>
    <s v="01"/>
    <s v="15041RESIN159232022"/>
    <s v="22LB000F"/>
    <n v="1115"/>
    <n v="1115"/>
    <n v="1115"/>
    <n v="1115"/>
    <m/>
    <n v="0"/>
    <n v="0"/>
    <n v="0"/>
    <n v="119"/>
    <n v="0"/>
    <n v="0"/>
    <n v="0"/>
    <n v="0"/>
    <n v="0"/>
    <n v="119"/>
    <n v="2"/>
  </r>
  <r>
    <x v="6"/>
    <x v="168"/>
    <s v="1"/>
    <s v="01"/>
    <s v="15041RESIN159232022"/>
    <s v="22LB000F"/>
    <n v="1116"/>
    <n v="1116"/>
    <n v="1116"/>
    <n v="1116"/>
    <m/>
    <n v="0"/>
    <n v="0"/>
    <n v="0"/>
    <n v="97.25"/>
    <n v="0"/>
    <n v="0"/>
    <n v="0"/>
    <n v="0"/>
    <n v="0"/>
    <n v="97.25"/>
    <n v="2"/>
  </r>
  <r>
    <x v="6"/>
    <x v="168"/>
    <s v="1"/>
    <s v="01"/>
    <s v="15041RESIN159232022"/>
    <s v="22LB000F"/>
    <n v="1117"/>
    <n v="1117"/>
    <n v="1117"/>
    <n v="1117"/>
    <m/>
    <n v="0"/>
    <n v="0"/>
    <n v="0"/>
    <n v="270"/>
    <n v="0"/>
    <n v="0"/>
    <n v="0"/>
    <n v="0"/>
    <n v="0"/>
    <n v="270"/>
    <n v="2"/>
  </r>
  <r>
    <x v="6"/>
    <x v="168"/>
    <s v="1"/>
    <s v="01"/>
    <s v="15041RESIN159232022"/>
    <s v="22LB000F"/>
    <n v="1118"/>
    <n v="1118"/>
    <n v="1118"/>
    <n v="1118"/>
    <m/>
    <n v="0"/>
    <n v="0"/>
    <n v="0"/>
    <n v="689.5"/>
    <n v="0"/>
    <n v="0"/>
    <n v="0"/>
    <n v="0"/>
    <n v="0"/>
    <n v="689.5"/>
    <n v="2"/>
  </r>
  <r>
    <x v="6"/>
    <x v="168"/>
    <s v="1"/>
    <s v="01"/>
    <s v="15041RESIN159232022"/>
    <s v="22LB000F"/>
    <n v="1119"/>
    <n v="1119"/>
    <n v="1119"/>
    <n v="1119"/>
    <m/>
    <n v="0"/>
    <n v="0"/>
    <n v="0"/>
    <n v="62.5"/>
    <n v="0"/>
    <n v="0"/>
    <n v="0"/>
    <n v="0"/>
    <n v="0"/>
    <n v="62.5"/>
    <n v="2"/>
  </r>
  <r>
    <x v="6"/>
    <x v="169"/>
    <s v="1"/>
    <s v="01"/>
    <s v="15041RESIN159232022"/>
    <s v="22LB000F"/>
    <n v="1120"/>
    <n v="1120"/>
    <n v="1120"/>
    <n v="1120"/>
    <m/>
    <n v="0"/>
    <n v="0"/>
    <n v="0"/>
    <n v="90"/>
    <n v="0"/>
    <n v="0"/>
    <n v="0"/>
    <n v="0"/>
    <n v="0"/>
    <n v="90"/>
    <n v="2"/>
  </r>
  <r>
    <x v="6"/>
    <x v="169"/>
    <s v="1"/>
    <s v="01"/>
    <s v="15041RESIN159232022"/>
    <s v="22LB000F"/>
    <n v="1121"/>
    <n v="1121"/>
    <n v="1121"/>
    <n v="1121"/>
    <m/>
    <n v="0"/>
    <n v="0"/>
    <n v="0"/>
    <n v="580"/>
    <n v="0"/>
    <n v="0"/>
    <n v="0"/>
    <n v="0"/>
    <n v="0"/>
    <n v="580"/>
    <n v="2"/>
  </r>
  <r>
    <x v="6"/>
    <x v="169"/>
    <s v="1"/>
    <s v="01"/>
    <s v="15041RESIN159232022"/>
    <s v="22LB000F"/>
    <n v="1122"/>
    <n v="1122"/>
    <n v="1122"/>
    <n v="1122"/>
    <m/>
    <n v="0"/>
    <n v="0"/>
    <n v="0"/>
    <n v="196.68"/>
    <n v="0"/>
    <n v="0"/>
    <n v="0"/>
    <n v="0"/>
    <n v="0"/>
    <n v="196.68"/>
    <n v="2"/>
  </r>
  <r>
    <x v="6"/>
    <x v="169"/>
    <s v="1"/>
    <s v="01"/>
    <s v="15041RESIN159232022"/>
    <s v="22LB000F"/>
    <n v="1123"/>
    <n v="1123"/>
    <n v="1123"/>
    <n v="1123"/>
    <m/>
    <n v="0"/>
    <n v="0"/>
    <n v="0"/>
    <n v="460"/>
    <n v="0"/>
    <n v="0"/>
    <n v="0"/>
    <n v="0"/>
    <n v="0"/>
    <n v="460"/>
    <n v="2"/>
  </r>
  <r>
    <x v="6"/>
    <x v="169"/>
    <s v="1"/>
    <s v="01"/>
    <s v="15041RESIN159232022"/>
    <s v="22LB000F"/>
    <n v="1124"/>
    <n v="1124"/>
    <n v="1124"/>
    <n v="1124"/>
    <m/>
    <n v="0"/>
    <n v="0"/>
    <n v="0"/>
    <n v="408.8"/>
    <n v="0"/>
    <n v="0"/>
    <n v="0"/>
    <n v="0"/>
    <n v="0"/>
    <n v="408.8"/>
    <n v="2"/>
  </r>
  <r>
    <x v="6"/>
    <x v="169"/>
    <s v="1"/>
    <s v="01"/>
    <s v="15041RESIN159232022"/>
    <s v="22LB000F"/>
    <n v="1125"/>
    <n v="1125"/>
    <n v="1125"/>
    <n v="1125"/>
    <m/>
    <n v="0"/>
    <n v="0"/>
    <n v="0"/>
    <n v="404.75"/>
    <n v="0"/>
    <n v="0"/>
    <n v="0"/>
    <n v="0"/>
    <n v="0"/>
    <n v="404.75"/>
    <n v="2"/>
  </r>
  <r>
    <x v="6"/>
    <x v="169"/>
    <s v="1"/>
    <s v="01"/>
    <s v="15041RESIN159232022"/>
    <s v="22LB000F"/>
    <n v="1126"/>
    <n v="1126"/>
    <n v="1126"/>
    <n v="1126"/>
    <m/>
    <n v="0"/>
    <n v="0"/>
    <n v="0"/>
    <n v="86.1"/>
    <n v="0"/>
    <n v="0"/>
    <n v="0"/>
    <n v="0"/>
    <n v="0"/>
    <n v="86.1"/>
    <n v="2"/>
  </r>
  <r>
    <x v="6"/>
    <x v="169"/>
    <s v="1"/>
    <s v="01"/>
    <s v="15041RESIN159232022"/>
    <s v="22LB000F"/>
    <n v="1127"/>
    <n v="1127"/>
    <n v="1127"/>
    <n v="1127"/>
    <m/>
    <n v="0"/>
    <n v="0"/>
    <n v="0"/>
    <n v="14"/>
    <n v="0"/>
    <n v="0"/>
    <n v="0"/>
    <n v="0"/>
    <n v="0"/>
    <n v="14"/>
    <n v="2"/>
  </r>
  <r>
    <x v="6"/>
    <x v="169"/>
    <s v="1"/>
    <s v="01"/>
    <s v="15041RESIN159232022"/>
    <s v="22LB000F"/>
    <n v="1128"/>
    <n v="1128"/>
    <n v="1128"/>
    <n v="1128"/>
    <m/>
    <n v="0"/>
    <n v="0"/>
    <n v="0"/>
    <n v="127"/>
    <n v="0"/>
    <n v="0"/>
    <n v="0"/>
    <n v="0"/>
    <n v="0"/>
    <n v="127"/>
    <n v="2"/>
  </r>
  <r>
    <x v="6"/>
    <x v="169"/>
    <s v="1"/>
    <s v="01"/>
    <s v="15041RESIN159232022"/>
    <s v="22LB000F"/>
    <n v="1129"/>
    <n v="1129"/>
    <n v="1129"/>
    <n v="1129"/>
    <m/>
    <n v="0"/>
    <n v="0"/>
    <n v="0"/>
    <n v="58.5"/>
    <n v="0"/>
    <n v="0"/>
    <n v="0"/>
    <n v="0"/>
    <n v="0"/>
    <n v="58.5"/>
    <n v="2"/>
  </r>
  <r>
    <x v="6"/>
    <x v="169"/>
    <s v="1"/>
    <s v="01"/>
    <s v="15041RESIN159232022"/>
    <s v="22LB000F"/>
    <n v="1130"/>
    <n v="1130"/>
    <n v="1130"/>
    <n v="1130"/>
    <m/>
    <n v="0"/>
    <n v="0"/>
    <n v="0"/>
    <n v="39"/>
    <n v="0"/>
    <n v="0"/>
    <n v="0"/>
    <n v="0"/>
    <n v="0"/>
    <n v="39"/>
    <n v="2"/>
  </r>
  <r>
    <x v="6"/>
    <x v="169"/>
    <s v="1"/>
    <s v="01"/>
    <s v="15041RESIN159232022"/>
    <s v="22LB000F"/>
    <n v="1131"/>
    <n v="1131"/>
    <n v="1131"/>
    <n v="1131"/>
    <m/>
    <n v="0"/>
    <n v="0"/>
    <n v="0"/>
    <n v="67.31"/>
    <n v="0"/>
    <n v="0"/>
    <n v="0"/>
    <n v="0"/>
    <n v="0"/>
    <n v="67.31"/>
    <n v="2"/>
  </r>
  <r>
    <x v="6"/>
    <x v="169"/>
    <s v="1"/>
    <s v="01"/>
    <s v="15041RESIN159232022"/>
    <s v="22LB000F"/>
    <n v="1132"/>
    <n v="1132"/>
    <n v="1132"/>
    <n v="1132"/>
    <m/>
    <n v="0"/>
    <n v="0"/>
    <n v="0"/>
    <n v="15.2"/>
    <n v="0"/>
    <n v="0"/>
    <n v="0"/>
    <n v="0"/>
    <n v="0"/>
    <n v="15.2"/>
    <n v="2"/>
  </r>
  <r>
    <x v="6"/>
    <x v="169"/>
    <s v="1"/>
    <s v="01"/>
    <s v="15041RESIN159232022"/>
    <s v="22LB000F"/>
    <n v="1133"/>
    <n v="1133"/>
    <n v="1133"/>
    <n v="1133"/>
    <m/>
    <n v="0"/>
    <n v="0"/>
    <n v="0"/>
    <n v="27.9"/>
    <n v="0"/>
    <n v="0"/>
    <n v="0"/>
    <n v="0"/>
    <n v="0"/>
    <n v="27.9"/>
    <n v="2"/>
  </r>
  <r>
    <x v="6"/>
    <x v="169"/>
    <s v="1"/>
    <s v="01"/>
    <s v="15041RESIN159232022"/>
    <s v="22LB000F"/>
    <n v="1134"/>
    <n v="1134"/>
    <n v="1134"/>
    <n v="1134"/>
    <m/>
    <n v="0"/>
    <n v="0"/>
    <n v="0"/>
    <n v="43.56"/>
    <n v="0"/>
    <n v="0"/>
    <n v="0"/>
    <n v="0"/>
    <n v="0"/>
    <n v="43.56"/>
    <n v="2"/>
  </r>
  <r>
    <x v="6"/>
    <x v="169"/>
    <s v="1"/>
    <s v="01"/>
    <s v="15041RESIN159232022"/>
    <s v="22LB000F"/>
    <n v="1135"/>
    <n v="1135"/>
    <n v="1135"/>
    <n v="1135"/>
    <m/>
    <n v="0"/>
    <n v="0"/>
    <n v="0"/>
    <n v="328.5"/>
    <n v="0"/>
    <n v="0"/>
    <n v="0"/>
    <n v="0"/>
    <n v="0"/>
    <n v="328.5"/>
    <n v="2"/>
  </r>
  <r>
    <x v="6"/>
    <x v="169"/>
    <s v="1"/>
    <s v="01"/>
    <s v="15041RESIN159232022"/>
    <s v="22LB000F"/>
    <n v="1136"/>
    <n v="1136"/>
    <n v="1136"/>
    <n v="1136"/>
    <m/>
    <n v="0"/>
    <n v="0"/>
    <n v="0"/>
    <n v="61.4"/>
    <n v="0"/>
    <n v="0"/>
    <n v="0"/>
    <n v="0"/>
    <n v="0"/>
    <n v="61.4"/>
    <n v="2"/>
  </r>
  <r>
    <x v="6"/>
    <x v="169"/>
    <s v="1"/>
    <s v="01"/>
    <s v="15041RESIN159232022"/>
    <s v="22LB000F"/>
    <n v="1137"/>
    <n v="1137"/>
    <n v="1137"/>
    <n v="1137"/>
    <m/>
    <n v="0"/>
    <n v="0"/>
    <n v="0"/>
    <n v="481.2"/>
    <n v="0"/>
    <n v="0"/>
    <n v="0"/>
    <n v="0"/>
    <n v="0"/>
    <n v="481.2"/>
    <n v="2"/>
  </r>
  <r>
    <x v="6"/>
    <x v="169"/>
    <s v="1"/>
    <s v="01"/>
    <s v="15041RESIN159232022"/>
    <s v="22LB000F"/>
    <n v="1138"/>
    <n v="1138"/>
    <n v="1138"/>
    <n v="1138"/>
    <m/>
    <n v="0"/>
    <n v="0"/>
    <n v="0"/>
    <n v="469.6"/>
    <n v="0"/>
    <n v="0"/>
    <n v="0"/>
    <n v="0"/>
    <n v="0"/>
    <n v="469.6"/>
    <n v="2"/>
  </r>
  <r>
    <x v="6"/>
    <x v="169"/>
    <s v="1"/>
    <s v="01"/>
    <s v="15041RESIN159232022"/>
    <s v="22LB000F"/>
    <n v="1139"/>
    <n v="1139"/>
    <n v="1139"/>
    <n v="1139"/>
    <m/>
    <n v="0"/>
    <n v="0"/>
    <n v="0"/>
    <n v="26"/>
    <n v="0"/>
    <n v="0"/>
    <n v="0"/>
    <n v="0"/>
    <n v="0"/>
    <n v="26"/>
    <n v="2"/>
  </r>
  <r>
    <x v="6"/>
    <x v="169"/>
    <s v="1"/>
    <s v="01"/>
    <s v="15041RESIN159232022"/>
    <s v="22LB000F"/>
    <n v="1140"/>
    <n v="1140"/>
    <n v="1140"/>
    <n v="1140"/>
    <m/>
    <n v="0"/>
    <n v="0"/>
    <n v="0"/>
    <n v="100"/>
    <n v="0"/>
    <n v="0"/>
    <n v="0"/>
    <n v="0"/>
    <n v="0"/>
    <n v="100"/>
    <n v="2"/>
  </r>
  <r>
    <x v="6"/>
    <x v="169"/>
    <s v="1"/>
    <s v="01"/>
    <s v="15041RESIN159232022"/>
    <s v="22LB000F"/>
    <n v="1141"/>
    <n v="1141"/>
    <n v="1141"/>
    <n v="1141"/>
    <m/>
    <n v="0"/>
    <n v="0"/>
    <n v="0"/>
    <n v="75.55"/>
    <n v="0"/>
    <n v="0"/>
    <n v="0"/>
    <n v="0"/>
    <n v="0"/>
    <n v="75.55"/>
    <n v="2"/>
  </r>
  <r>
    <x v="6"/>
    <x v="169"/>
    <s v="1"/>
    <s v="01"/>
    <s v="15041RESIN159232022"/>
    <s v="22LB000F"/>
    <n v="1142"/>
    <n v="1142"/>
    <n v="1142"/>
    <n v="1142"/>
    <m/>
    <n v="0"/>
    <n v="0"/>
    <n v="0"/>
    <n v="60"/>
    <n v="0"/>
    <n v="0"/>
    <n v="0"/>
    <n v="0"/>
    <n v="0"/>
    <n v="60"/>
    <n v="2"/>
  </r>
  <r>
    <x v="6"/>
    <x v="169"/>
    <s v="1"/>
    <s v="01"/>
    <s v="15041RESIN159232022"/>
    <s v="22LB000F"/>
    <n v="1143"/>
    <n v="1143"/>
    <n v="1143"/>
    <n v="1143"/>
    <m/>
    <n v="0"/>
    <n v="0"/>
    <n v="0"/>
    <n v="128.02000000000001"/>
    <n v="0"/>
    <n v="0"/>
    <n v="0"/>
    <n v="0"/>
    <n v="0"/>
    <n v="128.02000000000001"/>
    <n v="2"/>
  </r>
  <r>
    <x v="6"/>
    <x v="169"/>
    <s v="1"/>
    <s v="01"/>
    <s v="15041RESIN159232022"/>
    <s v="22LB000F"/>
    <n v="1144"/>
    <n v="1144"/>
    <n v="1144"/>
    <n v="1144"/>
    <m/>
    <n v="0"/>
    <n v="0"/>
    <n v="0"/>
    <n v="455"/>
    <n v="0"/>
    <n v="0"/>
    <n v="0"/>
    <n v="0"/>
    <n v="0"/>
    <n v="455"/>
    <n v="2"/>
  </r>
  <r>
    <x v="6"/>
    <x v="170"/>
    <s v="1"/>
    <s v="01"/>
    <s v="15041RESIN159232022"/>
    <s v="22LB000F"/>
    <n v="1145"/>
    <n v="1145"/>
    <n v="1145"/>
    <n v="1145"/>
    <m/>
    <n v="0"/>
    <n v="0"/>
    <n v="0"/>
    <n v="296"/>
    <n v="0"/>
    <n v="0"/>
    <n v="0"/>
    <n v="0"/>
    <n v="0"/>
    <n v="296"/>
    <n v="2"/>
  </r>
  <r>
    <x v="6"/>
    <x v="170"/>
    <s v="1"/>
    <s v="01"/>
    <s v="15041RESIN159232022"/>
    <s v="22LB000F"/>
    <n v="1146"/>
    <n v="1146"/>
    <n v="1146"/>
    <n v="1146"/>
    <m/>
    <n v="0"/>
    <n v="0"/>
    <n v="0"/>
    <n v="427"/>
    <n v="0"/>
    <n v="0"/>
    <n v="0"/>
    <n v="0"/>
    <n v="0"/>
    <n v="427"/>
    <n v="2"/>
  </r>
  <r>
    <x v="6"/>
    <x v="170"/>
    <s v="1"/>
    <s v="01"/>
    <s v="15041RESIN159232022"/>
    <s v="22LB000F"/>
    <n v="1147"/>
    <n v="1147"/>
    <n v="1147"/>
    <n v="1147"/>
    <m/>
    <n v="0"/>
    <n v="0"/>
    <n v="0"/>
    <n v="338.9"/>
    <n v="0"/>
    <n v="0"/>
    <n v="0"/>
    <n v="0"/>
    <n v="0"/>
    <n v="338.9"/>
    <n v="2"/>
  </r>
  <r>
    <x v="6"/>
    <x v="170"/>
    <s v="1"/>
    <s v="01"/>
    <s v="15041RESIN159232022"/>
    <s v="22LB000F"/>
    <n v="1148"/>
    <n v="1148"/>
    <n v="1148"/>
    <n v="1148"/>
    <m/>
    <n v="0"/>
    <n v="0"/>
    <n v="0"/>
    <n v="48"/>
    <n v="0"/>
    <n v="0"/>
    <n v="0"/>
    <n v="0"/>
    <n v="0"/>
    <n v="48"/>
    <n v="2"/>
  </r>
  <r>
    <x v="6"/>
    <x v="170"/>
    <s v="1"/>
    <s v="01"/>
    <s v="15041RESIN159232022"/>
    <s v="22LB000F"/>
    <n v="1149"/>
    <n v="1149"/>
    <n v="1149"/>
    <n v="1149"/>
    <m/>
    <n v="0"/>
    <n v="0"/>
    <n v="0"/>
    <n v="22.15"/>
    <n v="0"/>
    <n v="0"/>
    <n v="0"/>
    <n v="0"/>
    <n v="0"/>
    <n v="22.15"/>
    <n v="2"/>
  </r>
  <r>
    <x v="6"/>
    <x v="170"/>
    <s v="1"/>
    <s v="01"/>
    <s v="15041RESIN159232022"/>
    <s v="22LB000F"/>
    <n v="1150"/>
    <n v="1150"/>
    <n v="1150"/>
    <n v="1150"/>
    <m/>
    <n v="0"/>
    <n v="0"/>
    <n v="0"/>
    <n v="50"/>
    <n v="0"/>
    <n v="0"/>
    <n v="0"/>
    <n v="0"/>
    <n v="0"/>
    <n v="50"/>
    <n v="2"/>
  </r>
  <r>
    <x v="6"/>
    <x v="170"/>
    <s v="1"/>
    <s v="01"/>
    <s v="15041RESIN159232022"/>
    <s v="22LB000F"/>
    <n v="1151"/>
    <n v="1151"/>
    <n v="1151"/>
    <n v="1151"/>
    <m/>
    <n v="0"/>
    <n v="0"/>
    <n v="0"/>
    <n v="225"/>
    <n v="0"/>
    <n v="0"/>
    <n v="0"/>
    <n v="0"/>
    <n v="0"/>
    <n v="225"/>
    <n v="2"/>
  </r>
  <r>
    <x v="6"/>
    <x v="170"/>
    <s v="1"/>
    <s v="01"/>
    <s v="15041RESIN159232022"/>
    <s v="22LB000F"/>
    <n v="1152"/>
    <n v="1152"/>
    <n v="1152"/>
    <n v="1152"/>
    <m/>
    <n v="0"/>
    <n v="0"/>
    <n v="0"/>
    <n v="527.5"/>
    <n v="0"/>
    <n v="0"/>
    <n v="0"/>
    <n v="0"/>
    <n v="0"/>
    <n v="527.5"/>
    <n v="2"/>
  </r>
  <r>
    <x v="6"/>
    <x v="170"/>
    <s v="1"/>
    <s v="01"/>
    <s v="15041RESIN159232022"/>
    <s v="22LB000F"/>
    <n v="1153"/>
    <n v="1153"/>
    <n v="1153"/>
    <n v="1153"/>
    <m/>
    <n v="0"/>
    <n v="0"/>
    <n v="0"/>
    <n v="68.400000000000006"/>
    <n v="0"/>
    <n v="0"/>
    <n v="0"/>
    <n v="0"/>
    <n v="0"/>
    <n v="68.400000000000006"/>
    <n v="2"/>
  </r>
  <r>
    <x v="6"/>
    <x v="170"/>
    <s v="1"/>
    <s v="01"/>
    <s v="15041RESIN159232022"/>
    <s v="22LB000F"/>
    <n v="1154"/>
    <n v="1154"/>
    <n v="1154"/>
    <n v="1154"/>
    <m/>
    <n v="0"/>
    <n v="0"/>
    <n v="0"/>
    <n v="150"/>
    <n v="0"/>
    <n v="0"/>
    <n v="0"/>
    <n v="0"/>
    <n v="0"/>
    <n v="150"/>
    <n v="2"/>
  </r>
  <r>
    <x v="6"/>
    <x v="170"/>
    <s v="1"/>
    <s v="01"/>
    <s v="15041RESIN159232022"/>
    <s v="22LB000F"/>
    <n v="1155"/>
    <n v="1155"/>
    <n v="1155"/>
    <n v="1155"/>
    <m/>
    <n v="0"/>
    <n v="0"/>
    <n v="0"/>
    <n v="55"/>
    <n v="0"/>
    <n v="0"/>
    <n v="0"/>
    <n v="0"/>
    <n v="0"/>
    <n v="55"/>
    <n v="2"/>
  </r>
  <r>
    <x v="6"/>
    <x v="170"/>
    <s v="1"/>
    <s v="01"/>
    <s v="15041RESIN159232022"/>
    <s v="22LB000F"/>
    <n v="1156"/>
    <n v="1156"/>
    <n v="1156"/>
    <n v="1156"/>
    <m/>
    <n v="0"/>
    <n v="0"/>
    <n v="0"/>
    <n v="0"/>
    <n v="0"/>
    <n v="0"/>
    <n v="0"/>
    <n v="0"/>
    <n v="0"/>
    <n v="0"/>
    <n v="2"/>
  </r>
  <r>
    <x v="6"/>
    <x v="170"/>
    <s v="1"/>
    <s v="01"/>
    <s v="15041RESIN159232022"/>
    <s v="22LB000F"/>
    <n v="1157"/>
    <n v="1157"/>
    <n v="1157"/>
    <n v="1157"/>
    <m/>
    <n v="0"/>
    <n v="0"/>
    <n v="0"/>
    <n v="771"/>
    <n v="0"/>
    <n v="0"/>
    <n v="0"/>
    <n v="0"/>
    <n v="0"/>
    <n v="771"/>
    <n v="2"/>
  </r>
  <r>
    <x v="6"/>
    <x v="170"/>
    <s v="1"/>
    <s v="01"/>
    <s v="15041RESIN159232022"/>
    <s v="22LB000F"/>
    <n v="1158"/>
    <n v="1158"/>
    <n v="1158"/>
    <n v="1158"/>
    <m/>
    <n v="0"/>
    <n v="0"/>
    <n v="0"/>
    <n v="172"/>
    <n v="0"/>
    <n v="0"/>
    <n v="0"/>
    <n v="0"/>
    <n v="0"/>
    <n v="172"/>
    <n v="2"/>
  </r>
  <r>
    <x v="6"/>
    <x v="170"/>
    <s v="1"/>
    <s v="01"/>
    <s v="15041RESIN159232022"/>
    <s v="22LB000F"/>
    <n v="1159"/>
    <n v="1159"/>
    <n v="1159"/>
    <n v="1159"/>
    <m/>
    <n v="0"/>
    <n v="0"/>
    <n v="0"/>
    <n v="0"/>
    <n v="0"/>
    <n v="0"/>
    <n v="0"/>
    <n v="0"/>
    <n v="0"/>
    <n v="0"/>
    <n v="2"/>
  </r>
  <r>
    <x v="6"/>
    <x v="170"/>
    <s v="1"/>
    <s v="01"/>
    <s v="15041RESIN159232022"/>
    <s v="22LB000F"/>
    <n v="1160"/>
    <n v="1160"/>
    <n v="1160"/>
    <n v="1160"/>
    <m/>
    <n v="0"/>
    <n v="0"/>
    <n v="0"/>
    <n v="187"/>
    <n v="0"/>
    <n v="0"/>
    <n v="0"/>
    <n v="0"/>
    <n v="0"/>
    <n v="187"/>
    <n v="2"/>
  </r>
  <r>
    <x v="6"/>
    <x v="170"/>
    <s v="1"/>
    <s v="01"/>
    <s v="15041RESIN159232022"/>
    <s v="22LB000F"/>
    <n v="1161"/>
    <n v="1161"/>
    <n v="1161"/>
    <n v="1161"/>
    <m/>
    <n v="0"/>
    <n v="0"/>
    <n v="0"/>
    <n v="500.5"/>
    <n v="0"/>
    <n v="0"/>
    <n v="0"/>
    <n v="0"/>
    <n v="0"/>
    <n v="500.5"/>
    <n v="2"/>
  </r>
  <r>
    <x v="6"/>
    <x v="170"/>
    <s v="1"/>
    <s v="01"/>
    <s v="15041RESIN159232022"/>
    <s v="22LB000F"/>
    <n v="1162"/>
    <n v="1162"/>
    <n v="1162"/>
    <n v="1162"/>
    <m/>
    <n v="0"/>
    <n v="0"/>
    <n v="0"/>
    <n v="471.5"/>
    <n v="0"/>
    <n v="0"/>
    <n v="0"/>
    <n v="0"/>
    <n v="0"/>
    <n v="471.5"/>
    <n v="2"/>
  </r>
  <r>
    <x v="6"/>
    <x v="170"/>
    <s v="1"/>
    <s v="01"/>
    <s v="15041RESIN159232022"/>
    <s v="22LB000F"/>
    <n v="1163"/>
    <n v="1163"/>
    <n v="1163"/>
    <n v="1163"/>
    <m/>
    <n v="0"/>
    <n v="0"/>
    <n v="0"/>
    <n v="25.74"/>
    <n v="0"/>
    <n v="0"/>
    <n v="0"/>
    <n v="0"/>
    <n v="0"/>
    <n v="25.74"/>
    <n v="2"/>
  </r>
  <r>
    <x v="6"/>
    <x v="170"/>
    <s v="1"/>
    <s v="01"/>
    <s v="15041RESIN159232022"/>
    <s v="22LB000F"/>
    <n v="1164"/>
    <n v="1164"/>
    <n v="1164"/>
    <n v="1164"/>
    <m/>
    <n v="0"/>
    <n v="0"/>
    <n v="0"/>
    <n v="43.5"/>
    <n v="0"/>
    <n v="0"/>
    <n v="0"/>
    <n v="0"/>
    <n v="0"/>
    <n v="43.5"/>
    <n v="2"/>
  </r>
  <r>
    <x v="6"/>
    <x v="171"/>
    <s v="1"/>
    <s v="01"/>
    <s v="15041RESIN159232022"/>
    <s v="22LB000F"/>
    <n v="1165"/>
    <n v="1165"/>
    <n v="1165"/>
    <n v="1165"/>
    <m/>
    <n v="0"/>
    <n v="0"/>
    <n v="0"/>
    <n v="40"/>
    <n v="0"/>
    <n v="0"/>
    <n v="0"/>
    <n v="0"/>
    <n v="0"/>
    <n v="40"/>
    <n v="2"/>
  </r>
  <r>
    <x v="6"/>
    <x v="171"/>
    <s v="1"/>
    <s v="01"/>
    <s v="15041RESIN159232022"/>
    <s v="22LB000F"/>
    <n v="1166"/>
    <n v="1166"/>
    <n v="1166"/>
    <n v="1166"/>
    <m/>
    <n v="0"/>
    <n v="0"/>
    <n v="0"/>
    <n v="570"/>
    <n v="0"/>
    <n v="0"/>
    <n v="0"/>
    <n v="0"/>
    <n v="0"/>
    <n v="570"/>
    <n v="2"/>
  </r>
  <r>
    <x v="6"/>
    <x v="171"/>
    <s v="1"/>
    <s v="01"/>
    <s v="15041RESIN159232022"/>
    <s v="22LB000F"/>
    <n v="1167"/>
    <n v="1167"/>
    <n v="1167"/>
    <n v="1167"/>
    <m/>
    <n v="0"/>
    <n v="0"/>
    <n v="0"/>
    <n v="181.23"/>
    <n v="0"/>
    <n v="0"/>
    <n v="0"/>
    <n v="0"/>
    <n v="0"/>
    <n v="181.23"/>
    <n v="2"/>
  </r>
  <r>
    <x v="6"/>
    <x v="171"/>
    <s v="1"/>
    <s v="01"/>
    <s v="15041RESIN159232022"/>
    <s v="22LB000F"/>
    <n v="1168"/>
    <n v="1168"/>
    <n v="1168"/>
    <n v="1168"/>
    <m/>
    <n v="0"/>
    <n v="0"/>
    <n v="0"/>
    <n v="30"/>
    <n v="0"/>
    <n v="0"/>
    <n v="0"/>
    <n v="0"/>
    <n v="0"/>
    <n v="30"/>
    <n v="2"/>
  </r>
  <r>
    <x v="6"/>
    <x v="171"/>
    <s v="1"/>
    <s v="01"/>
    <s v="15041RESIN159232022"/>
    <s v="22LB000F"/>
    <n v="1169"/>
    <n v="1169"/>
    <n v="1169"/>
    <n v="1169"/>
    <m/>
    <n v="0"/>
    <n v="0"/>
    <n v="0"/>
    <n v="286"/>
    <n v="0"/>
    <n v="0"/>
    <n v="0"/>
    <n v="0"/>
    <n v="0"/>
    <n v="286"/>
    <n v="2"/>
  </r>
  <r>
    <x v="6"/>
    <x v="171"/>
    <s v="1"/>
    <s v="01"/>
    <s v="15041RESIN159232022"/>
    <s v="22LB000F"/>
    <n v="1170"/>
    <n v="1170"/>
    <n v="1170"/>
    <n v="1170"/>
    <m/>
    <n v="0"/>
    <n v="0"/>
    <n v="0"/>
    <n v="59.85"/>
    <n v="0"/>
    <n v="0"/>
    <n v="0"/>
    <n v="0"/>
    <n v="0"/>
    <n v="59.85"/>
    <n v="2"/>
  </r>
  <r>
    <x v="6"/>
    <x v="171"/>
    <s v="1"/>
    <s v="01"/>
    <s v="15041RESIN159232022"/>
    <s v="22LB000F"/>
    <n v="1171"/>
    <n v="1171"/>
    <n v="1171"/>
    <n v="1171"/>
    <m/>
    <n v="0"/>
    <n v="0"/>
    <n v="0"/>
    <n v="46.75"/>
    <n v="0"/>
    <n v="0"/>
    <n v="0"/>
    <n v="0"/>
    <n v="0"/>
    <n v="46.75"/>
    <n v="2"/>
  </r>
  <r>
    <x v="6"/>
    <x v="171"/>
    <s v="1"/>
    <s v="01"/>
    <s v="15041RESIN159232022"/>
    <s v="22LB000F"/>
    <n v="1172"/>
    <n v="1172"/>
    <n v="1172"/>
    <n v="1172"/>
    <m/>
    <n v="0"/>
    <n v="0"/>
    <n v="0"/>
    <n v="492"/>
    <n v="0"/>
    <n v="0"/>
    <n v="0"/>
    <n v="0"/>
    <n v="0"/>
    <n v="492"/>
    <n v="2"/>
  </r>
  <r>
    <x v="6"/>
    <x v="171"/>
    <s v="1"/>
    <s v="01"/>
    <s v="15041RESIN159232022"/>
    <s v="22LB000F"/>
    <n v="1173"/>
    <n v="1173"/>
    <n v="1173"/>
    <n v="1173"/>
    <m/>
    <n v="0"/>
    <n v="0"/>
    <n v="0"/>
    <n v="148"/>
    <n v="0"/>
    <n v="0"/>
    <n v="0"/>
    <n v="0"/>
    <n v="0"/>
    <n v="148"/>
    <n v="2"/>
  </r>
  <r>
    <x v="6"/>
    <x v="171"/>
    <s v="1"/>
    <s v="01"/>
    <s v="15041RESIN159232022"/>
    <s v="22LB000F"/>
    <n v="1174"/>
    <n v="1174"/>
    <n v="1174"/>
    <n v="1174"/>
    <m/>
    <n v="0"/>
    <n v="0"/>
    <n v="0"/>
    <n v="414.92"/>
    <n v="0"/>
    <n v="0"/>
    <n v="0"/>
    <n v="0"/>
    <n v="0"/>
    <n v="414.92"/>
    <n v="2"/>
  </r>
  <r>
    <x v="6"/>
    <x v="171"/>
    <s v="1"/>
    <s v="01"/>
    <s v="15041RESIN159232022"/>
    <s v="22LB000F"/>
    <n v="1175"/>
    <n v="1175"/>
    <n v="1175"/>
    <n v="1175"/>
    <m/>
    <n v="0"/>
    <n v="0"/>
    <n v="0"/>
    <n v="54.6"/>
    <n v="0"/>
    <n v="0"/>
    <n v="0"/>
    <n v="0"/>
    <n v="0"/>
    <n v="54.6"/>
    <n v="2"/>
  </r>
  <r>
    <x v="6"/>
    <x v="171"/>
    <s v="1"/>
    <s v="01"/>
    <s v="15041RESIN159232022"/>
    <s v="22LB000F"/>
    <n v="1176"/>
    <n v="1176"/>
    <n v="1176"/>
    <n v="1176"/>
    <m/>
    <n v="0"/>
    <n v="0"/>
    <n v="0"/>
    <n v="625.5"/>
    <n v="0"/>
    <n v="0"/>
    <n v="0"/>
    <n v="0"/>
    <n v="0"/>
    <n v="625.5"/>
    <n v="2"/>
  </r>
  <r>
    <x v="6"/>
    <x v="171"/>
    <s v="1"/>
    <s v="01"/>
    <s v="15041RESIN159232022"/>
    <s v="22LB000F"/>
    <n v="1177"/>
    <n v="1177"/>
    <n v="1177"/>
    <n v="1177"/>
    <m/>
    <n v="0"/>
    <n v="0"/>
    <n v="0"/>
    <n v="4.5"/>
    <n v="0"/>
    <n v="0"/>
    <n v="0"/>
    <n v="0"/>
    <n v="0"/>
    <n v="4.5"/>
    <n v="2"/>
  </r>
  <r>
    <x v="6"/>
    <x v="171"/>
    <s v="1"/>
    <s v="01"/>
    <s v="15041RESIN159232022"/>
    <s v="22LB000F"/>
    <n v="1178"/>
    <n v="1178"/>
    <n v="1178"/>
    <n v="1178"/>
    <m/>
    <n v="0"/>
    <n v="0"/>
    <n v="0"/>
    <n v="30.24"/>
    <n v="0"/>
    <n v="0"/>
    <n v="0"/>
    <n v="0"/>
    <n v="0"/>
    <n v="30.24"/>
    <n v="2"/>
  </r>
  <r>
    <x v="6"/>
    <x v="171"/>
    <s v="1"/>
    <s v="01"/>
    <s v="15041RESIN159232022"/>
    <s v="22LB000F"/>
    <n v="1179"/>
    <n v="1179"/>
    <n v="1179"/>
    <n v="1179"/>
    <m/>
    <n v="0"/>
    <n v="0"/>
    <n v="0"/>
    <n v="169.6"/>
    <n v="0"/>
    <n v="0"/>
    <n v="0"/>
    <n v="0"/>
    <n v="0"/>
    <n v="169.6"/>
    <n v="2"/>
  </r>
  <r>
    <x v="6"/>
    <x v="171"/>
    <s v="1"/>
    <s v="01"/>
    <s v="15041RESIN159232022"/>
    <s v="22LB000F"/>
    <n v="1180"/>
    <n v="1180"/>
    <n v="1180"/>
    <n v="1180"/>
    <m/>
    <n v="0"/>
    <n v="0"/>
    <n v="0"/>
    <n v="27.35"/>
    <n v="0"/>
    <n v="0"/>
    <n v="0"/>
    <n v="0"/>
    <n v="0"/>
    <n v="27.35"/>
    <n v="2"/>
  </r>
  <r>
    <x v="6"/>
    <x v="171"/>
    <s v="1"/>
    <s v="01"/>
    <s v="15041RESIN159232022"/>
    <s v="22LB000F"/>
    <n v="1181"/>
    <n v="1181"/>
    <n v="1181"/>
    <n v="1181"/>
    <m/>
    <n v="0"/>
    <n v="0"/>
    <n v="0"/>
    <n v="14.3"/>
    <n v="0"/>
    <n v="0"/>
    <n v="0"/>
    <n v="0"/>
    <n v="0"/>
    <n v="14.3"/>
    <n v="2"/>
  </r>
  <r>
    <x v="6"/>
    <x v="171"/>
    <s v="1"/>
    <s v="01"/>
    <s v="15041RESIN159232022"/>
    <s v="22LB000F"/>
    <n v="1182"/>
    <n v="1182"/>
    <n v="1182"/>
    <n v="1182"/>
    <m/>
    <n v="0"/>
    <n v="0"/>
    <n v="0"/>
    <n v="6"/>
    <n v="0"/>
    <n v="0"/>
    <n v="0"/>
    <n v="0"/>
    <n v="0"/>
    <n v="6"/>
    <n v="2"/>
  </r>
  <r>
    <x v="6"/>
    <x v="171"/>
    <s v="1"/>
    <s v="01"/>
    <s v="15041RESIN159232022"/>
    <s v="22LB000F"/>
    <n v="1183"/>
    <n v="1183"/>
    <n v="1183"/>
    <n v="1183"/>
    <m/>
    <n v="0"/>
    <n v="0"/>
    <n v="0"/>
    <n v="222.75"/>
    <n v="0"/>
    <n v="0"/>
    <n v="0"/>
    <n v="0"/>
    <n v="0"/>
    <n v="222.75"/>
    <n v="2"/>
  </r>
  <r>
    <x v="6"/>
    <x v="171"/>
    <s v="1"/>
    <s v="01"/>
    <s v="15041RESIN159232022"/>
    <s v="22LB000F"/>
    <n v="1184"/>
    <n v="1184"/>
    <n v="1184"/>
    <n v="1184"/>
    <m/>
    <n v="0"/>
    <n v="0"/>
    <n v="0"/>
    <n v="44.3"/>
    <n v="0"/>
    <n v="0"/>
    <n v="0"/>
    <n v="0"/>
    <n v="0"/>
    <n v="44.3"/>
    <n v="2"/>
  </r>
  <r>
    <x v="6"/>
    <x v="172"/>
    <s v="1"/>
    <s v="01"/>
    <s v="15041RESIN159232022"/>
    <s v="22LB000F"/>
    <n v="1185"/>
    <n v="1185"/>
    <n v="1185"/>
    <n v="1185"/>
    <m/>
    <n v="0"/>
    <n v="0"/>
    <n v="0"/>
    <n v="498"/>
    <n v="0"/>
    <n v="0"/>
    <n v="0"/>
    <n v="0"/>
    <n v="0"/>
    <n v="498"/>
    <n v="2"/>
  </r>
  <r>
    <x v="6"/>
    <x v="172"/>
    <s v="1"/>
    <s v="01"/>
    <s v="15041RESIN159232022"/>
    <s v="22LB000F"/>
    <n v="1186"/>
    <n v="1186"/>
    <n v="1186"/>
    <n v="1186"/>
    <m/>
    <n v="0"/>
    <n v="0"/>
    <n v="0"/>
    <n v="124.5"/>
    <n v="0"/>
    <n v="0"/>
    <n v="0"/>
    <n v="0"/>
    <n v="0"/>
    <n v="124.5"/>
    <n v="2"/>
  </r>
  <r>
    <x v="6"/>
    <x v="172"/>
    <s v="1"/>
    <s v="01"/>
    <s v="15041RESIN159232022"/>
    <s v="22LB000F"/>
    <n v="1187"/>
    <n v="1187"/>
    <n v="1187"/>
    <n v="1187"/>
    <m/>
    <n v="0"/>
    <n v="0"/>
    <n v="0"/>
    <n v="75"/>
    <n v="0"/>
    <n v="0"/>
    <n v="0"/>
    <n v="0"/>
    <n v="0"/>
    <n v="75"/>
    <n v="2"/>
  </r>
  <r>
    <x v="6"/>
    <x v="172"/>
    <s v="1"/>
    <s v="01"/>
    <s v="15041RESIN159232022"/>
    <s v="22LB000F"/>
    <n v="1188"/>
    <n v="1188"/>
    <n v="1188"/>
    <n v="1188"/>
    <m/>
    <n v="0"/>
    <n v="0"/>
    <n v="0"/>
    <n v="351"/>
    <n v="0"/>
    <n v="0"/>
    <n v="0"/>
    <n v="0"/>
    <n v="0"/>
    <n v="351"/>
    <n v="2"/>
  </r>
  <r>
    <x v="6"/>
    <x v="172"/>
    <s v="1"/>
    <s v="01"/>
    <s v="15041RESIN159232022"/>
    <s v="22LB000F"/>
    <n v="1189"/>
    <n v="1189"/>
    <n v="1189"/>
    <n v="1189"/>
    <m/>
    <n v="0"/>
    <n v="0"/>
    <n v="0"/>
    <n v="227.5"/>
    <n v="0"/>
    <n v="0"/>
    <n v="0"/>
    <n v="0"/>
    <n v="0"/>
    <n v="227.5"/>
    <n v="2"/>
  </r>
  <r>
    <x v="6"/>
    <x v="172"/>
    <s v="1"/>
    <s v="01"/>
    <s v="15041RESIN159232022"/>
    <s v="22LB000F"/>
    <n v="1190"/>
    <n v="1190"/>
    <n v="1190"/>
    <n v="1190"/>
    <m/>
    <n v="0"/>
    <n v="0"/>
    <n v="0"/>
    <n v="27.5"/>
    <n v="0"/>
    <n v="0"/>
    <n v="0"/>
    <n v="0"/>
    <n v="0"/>
    <n v="27.5"/>
    <n v="2"/>
  </r>
  <r>
    <x v="6"/>
    <x v="172"/>
    <s v="1"/>
    <s v="01"/>
    <s v="15041RESIN159232022"/>
    <s v="22LB000F"/>
    <n v="1191"/>
    <n v="1191"/>
    <n v="1191"/>
    <n v="1191"/>
    <m/>
    <n v="0"/>
    <n v="0"/>
    <n v="0"/>
    <n v="20.72"/>
    <n v="0"/>
    <n v="0"/>
    <n v="0"/>
    <n v="0"/>
    <n v="0"/>
    <n v="20.72"/>
    <n v="2"/>
  </r>
  <r>
    <x v="6"/>
    <x v="172"/>
    <s v="1"/>
    <s v="01"/>
    <s v="15041RESIN159232022"/>
    <s v="22LB000F"/>
    <n v="1192"/>
    <n v="1192"/>
    <n v="1192"/>
    <n v="1192"/>
    <m/>
    <n v="0"/>
    <n v="0"/>
    <n v="0"/>
    <n v="60"/>
    <n v="0"/>
    <n v="0"/>
    <n v="0"/>
    <n v="0"/>
    <n v="0"/>
    <n v="60"/>
    <n v="2"/>
  </r>
  <r>
    <x v="6"/>
    <x v="172"/>
    <s v="1"/>
    <s v="01"/>
    <s v="15041RESIN159232022"/>
    <s v="22LB000F"/>
    <n v="1193"/>
    <n v="1193"/>
    <n v="1193"/>
    <n v="1193"/>
    <m/>
    <n v="0"/>
    <n v="0"/>
    <n v="0"/>
    <n v="104.55"/>
    <n v="0"/>
    <n v="0"/>
    <n v="0"/>
    <n v="0"/>
    <n v="0"/>
    <n v="104.55"/>
    <n v="2"/>
  </r>
  <r>
    <x v="6"/>
    <x v="172"/>
    <s v="1"/>
    <s v="01"/>
    <s v="15041RESIN159232022"/>
    <s v="22LB000F"/>
    <n v="1194"/>
    <n v="1194"/>
    <n v="1194"/>
    <n v="1194"/>
    <m/>
    <n v="0"/>
    <n v="0"/>
    <n v="0"/>
    <n v="45"/>
    <n v="0"/>
    <n v="0"/>
    <n v="0"/>
    <n v="0"/>
    <n v="0"/>
    <n v="45"/>
    <n v="2"/>
  </r>
  <r>
    <x v="6"/>
    <x v="172"/>
    <s v="1"/>
    <s v="01"/>
    <s v="15041RESIN159232022"/>
    <s v="22LB000F"/>
    <n v="1195"/>
    <n v="1195"/>
    <n v="1195"/>
    <n v="1195"/>
    <m/>
    <n v="0"/>
    <n v="0"/>
    <n v="0"/>
    <n v="12"/>
    <n v="0"/>
    <n v="0"/>
    <n v="0"/>
    <n v="0"/>
    <n v="0"/>
    <n v="12"/>
    <n v="2"/>
  </r>
  <r>
    <x v="7"/>
    <x v="173"/>
    <s v="1"/>
    <s v="01"/>
    <s v="15041RESIN159232022"/>
    <s v="22LB000F"/>
    <n v="1196"/>
    <n v="1196"/>
    <n v="1196"/>
    <n v="1196"/>
    <m/>
    <n v="0"/>
    <n v="0"/>
    <n v="0"/>
    <n v="183"/>
    <n v="0"/>
    <n v="0"/>
    <n v="0"/>
    <n v="0"/>
    <n v="0"/>
    <n v="183"/>
    <n v="2"/>
  </r>
  <r>
    <x v="7"/>
    <x v="173"/>
    <s v="1"/>
    <s v="01"/>
    <s v="15041RESIN159232022"/>
    <s v="22LB000F"/>
    <n v="1197"/>
    <n v="1197"/>
    <n v="1197"/>
    <n v="1197"/>
    <m/>
    <n v="0"/>
    <n v="0"/>
    <n v="0"/>
    <n v="503"/>
    <n v="0"/>
    <n v="0"/>
    <n v="0"/>
    <n v="0"/>
    <n v="0"/>
    <n v="503"/>
    <n v="2"/>
  </r>
  <r>
    <x v="7"/>
    <x v="173"/>
    <s v="1"/>
    <s v="01"/>
    <s v="15041RESIN159232022"/>
    <s v="22LB000F"/>
    <n v="1198"/>
    <n v="1198"/>
    <n v="1198"/>
    <n v="1198"/>
    <m/>
    <n v="0"/>
    <n v="0"/>
    <n v="0"/>
    <n v="502"/>
    <n v="0"/>
    <n v="0"/>
    <n v="0"/>
    <n v="0"/>
    <n v="0"/>
    <n v="502"/>
    <n v="2"/>
  </r>
  <r>
    <x v="7"/>
    <x v="173"/>
    <s v="1"/>
    <s v="01"/>
    <s v="15041RESIN159232022"/>
    <s v="22LB000F"/>
    <n v="1199"/>
    <n v="1199"/>
    <n v="1199"/>
    <n v="1199"/>
    <m/>
    <n v="0"/>
    <n v="0"/>
    <n v="0"/>
    <n v="318.95"/>
    <n v="0"/>
    <n v="0"/>
    <n v="0"/>
    <n v="0"/>
    <n v="0"/>
    <n v="318.95"/>
    <n v="2"/>
  </r>
  <r>
    <x v="7"/>
    <x v="173"/>
    <s v="1"/>
    <s v="01"/>
    <s v="15041RESIN159232022"/>
    <s v="22LB000F"/>
    <n v="1200"/>
    <n v="1200"/>
    <n v="1200"/>
    <n v="1200"/>
    <m/>
    <n v="0"/>
    <n v="0"/>
    <n v="0"/>
    <n v="556.1"/>
    <n v="0"/>
    <n v="0"/>
    <n v="0"/>
    <n v="0"/>
    <n v="0"/>
    <n v="556.1"/>
    <n v="2"/>
  </r>
  <r>
    <x v="7"/>
    <x v="173"/>
    <s v="1"/>
    <s v="01"/>
    <s v="15041RESIN159232022"/>
    <s v="22LB000F"/>
    <n v="1201"/>
    <n v="1201"/>
    <n v="1201"/>
    <n v="1201"/>
    <m/>
    <n v="0"/>
    <n v="0"/>
    <n v="0"/>
    <n v="474.85"/>
    <n v="0"/>
    <n v="0"/>
    <n v="0"/>
    <n v="0"/>
    <n v="0"/>
    <n v="474.85"/>
    <n v="2"/>
  </r>
  <r>
    <x v="7"/>
    <x v="173"/>
    <s v="1"/>
    <s v="01"/>
    <s v="15041RESIN159232022"/>
    <s v="22LB000F"/>
    <n v="1202"/>
    <n v="1202"/>
    <n v="1202"/>
    <n v="1202"/>
    <m/>
    <n v="0"/>
    <n v="0"/>
    <n v="0"/>
    <n v="6.4"/>
    <n v="0"/>
    <n v="0"/>
    <n v="0"/>
    <n v="0"/>
    <n v="0"/>
    <n v="6.4"/>
    <n v="2"/>
  </r>
  <r>
    <x v="7"/>
    <x v="173"/>
    <s v="1"/>
    <s v="01"/>
    <s v="15041RESIN159232022"/>
    <s v="22LB000F"/>
    <n v="1203"/>
    <n v="1203"/>
    <n v="1203"/>
    <n v="1203"/>
    <m/>
    <n v="0"/>
    <n v="0"/>
    <n v="0"/>
    <n v="2.2999999999999998"/>
    <n v="0"/>
    <n v="0"/>
    <n v="0"/>
    <n v="0"/>
    <n v="0"/>
    <n v="2.2999999999999998"/>
    <n v="2"/>
  </r>
  <r>
    <x v="7"/>
    <x v="173"/>
    <s v="1"/>
    <s v="01"/>
    <s v="15041RESIN159232022"/>
    <s v="22LB000F"/>
    <n v="1204"/>
    <n v="1204"/>
    <n v="1204"/>
    <n v="1204"/>
    <m/>
    <n v="0"/>
    <n v="0"/>
    <n v="0"/>
    <n v="131.80000000000001"/>
    <n v="0"/>
    <n v="0"/>
    <n v="0"/>
    <n v="0"/>
    <n v="0"/>
    <n v="131.80000000000001"/>
    <n v="2"/>
  </r>
  <r>
    <x v="7"/>
    <x v="173"/>
    <s v="1"/>
    <s v="01"/>
    <s v="15041RESIN159232022"/>
    <s v="22LB000F"/>
    <n v="1205"/>
    <n v="1205"/>
    <n v="1205"/>
    <n v="1205"/>
    <m/>
    <n v="0"/>
    <n v="0"/>
    <n v="0"/>
    <n v="161"/>
    <n v="0"/>
    <n v="0"/>
    <n v="0"/>
    <n v="0"/>
    <n v="0"/>
    <n v="161"/>
    <n v="2"/>
  </r>
  <r>
    <x v="7"/>
    <x v="173"/>
    <s v="1"/>
    <s v="01"/>
    <s v="15041RESIN159232022"/>
    <s v="22LB000F"/>
    <n v="1206"/>
    <n v="1206"/>
    <n v="1206"/>
    <n v="1206"/>
    <m/>
    <n v="0"/>
    <n v="0"/>
    <n v="0"/>
    <n v="626"/>
    <n v="0"/>
    <n v="0"/>
    <n v="0"/>
    <n v="0"/>
    <n v="0"/>
    <n v="626"/>
    <n v="2"/>
  </r>
  <r>
    <x v="7"/>
    <x v="173"/>
    <s v="1"/>
    <s v="01"/>
    <s v="15041RESIN159232022"/>
    <s v="22LB000F"/>
    <n v="1207"/>
    <n v="1207"/>
    <n v="1207"/>
    <n v="1207"/>
    <m/>
    <n v="0"/>
    <n v="0"/>
    <n v="0"/>
    <n v="477.1"/>
    <n v="0"/>
    <n v="0"/>
    <n v="0"/>
    <n v="0"/>
    <n v="0"/>
    <n v="477.1"/>
    <n v="2"/>
  </r>
  <r>
    <x v="7"/>
    <x v="173"/>
    <s v="1"/>
    <s v="01"/>
    <s v="15041RESIN159232022"/>
    <s v="22LB000F"/>
    <n v="1208"/>
    <n v="1208"/>
    <n v="1208"/>
    <n v="1208"/>
    <m/>
    <n v="0"/>
    <n v="0"/>
    <n v="0"/>
    <n v="328.25"/>
    <n v="0"/>
    <n v="0"/>
    <n v="0"/>
    <n v="0"/>
    <n v="0"/>
    <n v="328.25"/>
    <n v="2"/>
  </r>
  <r>
    <x v="7"/>
    <x v="173"/>
    <s v="1"/>
    <s v="01"/>
    <s v="15041RESIN159232022"/>
    <s v="22LB000F"/>
    <n v="1209"/>
    <n v="1209"/>
    <n v="1209"/>
    <n v="1209"/>
    <m/>
    <n v="0"/>
    <n v="0"/>
    <n v="0"/>
    <n v="126.42"/>
    <n v="0"/>
    <n v="0"/>
    <n v="0"/>
    <n v="0"/>
    <n v="0"/>
    <n v="126.42"/>
    <n v="2"/>
  </r>
  <r>
    <x v="7"/>
    <x v="173"/>
    <s v="1"/>
    <s v="01"/>
    <s v="15041RESIN159232022"/>
    <s v="22LB000F"/>
    <n v="1210"/>
    <n v="1210"/>
    <n v="1210"/>
    <n v="1210"/>
    <m/>
    <n v="0"/>
    <n v="0"/>
    <n v="0"/>
    <n v="460"/>
    <n v="0"/>
    <n v="0"/>
    <n v="0"/>
    <n v="0"/>
    <n v="0"/>
    <n v="460"/>
    <n v="2"/>
  </r>
  <r>
    <x v="7"/>
    <x v="173"/>
    <s v="1"/>
    <s v="01"/>
    <s v="15041RESIN159232022"/>
    <s v="22LB000F"/>
    <n v="1211"/>
    <n v="1211"/>
    <n v="1211"/>
    <n v="1211"/>
    <m/>
    <n v="0"/>
    <n v="0"/>
    <n v="0"/>
    <n v="164"/>
    <n v="0"/>
    <n v="0"/>
    <n v="0"/>
    <n v="0"/>
    <n v="0"/>
    <n v="164"/>
    <n v="2"/>
  </r>
  <r>
    <x v="7"/>
    <x v="173"/>
    <s v="1"/>
    <s v="01"/>
    <s v="15041RESIN159232022"/>
    <s v="22LB000F"/>
    <n v="1212"/>
    <n v="1212"/>
    <n v="1212"/>
    <n v="1212"/>
    <m/>
    <n v="0"/>
    <n v="0"/>
    <n v="0"/>
    <n v="150"/>
    <n v="0"/>
    <n v="0"/>
    <n v="0"/>
    <n v="0"/>
    <n v="0"/>
    <n v="150"/>
    <n v="2"/>
  </r>
  <r>
    <x v="7"/>
    <x v="173"/>
    <s v="1"/>
    <s v="01"/>
    <s v="15041RESIN159232022"/>
    <s v="22LB000F"/>
    <n v="1213"/>
    <n v="1213"/>
    <n v="1213"/>
    <n v="1213"/>
    <m/>
    <n v="0"/>
    <n v="0"/>
    <n v="0"/>
    <n v="210"/>
    <n v="0"/>
    <n v="0"/>
    <n v="0"/>
    <n v="0"/>
    <n v="0"/>
    <n v="210"/>
    <n v="2"/>
  </r>
  <r>
    <x v="7"/>
    <x v="173"/>
    <s v="1"/>
    <s v="01"/>
    <s v="15041RESIN159232022"/>
    <s v="22LB000F"/>
    <n v="1214"/>
    <n v="1214"/>
    <n v="1214"/>
    <n v="1214"/>
    <m/>
    <n v="0"/>
    <n v="0"/>
    <n v="0"/>
    <n v="203.3"/>
    <n v="0"/>
    <n v="0"/>
    <n v="0"/>
    <n v="0"/>
    <n v="0"/>
    <n v="203.3"/>
    <n v="2"/>
  </r>
  <r>
    <x v="7"/>
    <x v="173"/>
    <s v="1"/>
    <s v="01"/>
    <s v="15041RESIN159232022"/>
    <s v="22LB000F"/>
    <n v="1215"/>
    <n v="1215"/>
    <n v="1215"/>
    <n v="1215"/>
    <m/>
    <n v="0"/>
    <n v="0"/>
    <n v="0"/>
    <n v="92.5"/>
    <n v="0"/>
    <n v="0"/>
    <n v="0"/>
    <n v="0"/>
    <n v="0"/>
    <n v="92.5"/>
    <n v="2"/>
  </r>
  <r>
    <x v="7"/>
    <x v="173"/>
    <s v="1"/>
    <s v="01"/>
    <s v="15041RESIN159232022"/>
    <s v="22LB000F"/>
    <n v="1216"/>
    <n v="1216"/>
    <n v="1216"/>
    <n v="1216"/>
    <m/>
    <n v="0"/>
    <n v="0"/>
    <n v="0"/>
    <n v="511.75"/>
    <n v="0"/>
    <n v="0"/>
    <n v="0"/>
    <n v="0"/>
    <n v="0"/>
    <n v="511.75"/>
    <n v="2"/>
  </r>
  <r>
    <x v="7"/>
    <x v="174"/>
    <s v="1"/>
    <s v="01"/>
    <s v="15041RESIN159232022"/>
    <s v="22LB000F"/>
    <n v="1217"/>
    <n v="1217"/>
    <n v="1217"/>
    <n v="1217"/>
    <m/>
    <n v="0"/>
    <n v="0"/>
    <n v="0"/>
    <n v="139.24"/>
    <n v="0"/>
    <n v="0"/>
    <n v="0"/>
    <n v="0"/>
    <n v="0"/>
    <n v="139.24"/>
    <n v="2"/>
  </r>
  <r>
    <x v="7"/>
    <x v="174"/>
    <s v="1"/>
    <s v="01"/>
    <s v="15041RESIN159232022"/>
    <s v="22LB000F"/>
    <n v="1218"/>
    <n v="1218"/>
    <n v="1218"/>
    <n v="1218"/>
    <m/>
    <n v="0"/>
    <n v="0"/>
    <n v="0"/>
    <n v="257.04000000000002"/>
    <n v="0"/>
    <n v="0"/>
    <n v="0"/>
    <n v="0"/>
    <n v="0"/>
    <n v="257.04000000000002"/>
    <n v="2"/>
  </r>
  <r>
    <x v="7"/>
    <x v="174"/>
    <s v="1"/>
    <s v="01"/>
    <s v="15041RESIN159232022"/>
    <s v="22LB000F"/>
    <n v="1219"/>
    <n v="1219"/>
    <n v="1219"/>
    <n v="1219"/>
    <m/>
    <n v="0"/>
    <n v="0"/>
    <n v="0"/>
    <n v="49.25"/>
    <n v="0"/>
    <n v="0"/>
    <n v="0"/>
    <n v="0"/>
    <n v="0"/>
    <n v="49.25"/>
    <n v="2"/>
  </r>
  <r>
    <x v="7"/>
    <x v="174"/>
    <s v="1"/>
    <s v="01"/>
    <s v="15041RESIN159232022"/>
    <s v="22LB000F"/>
    <n v="1220"/>
    <n v="1220"/>
    <n v="1220"/>
    <n v="1220"/>
    <m/>
    <n v="0"/>
    <n v="0"/>
    <n v="0"/>
    <n v="26.16"/>
    <n v="0"/>
    <n v="0"/>
    <n v="0"/>
    <n v="0"/>
    <n v="0"/>
    <n v="26.16"/>
    <n v="2"/>
  </r>
  <r>
    <x v="7"/>
    <x v="174"/>
    <s v="1"/>
    <s v="01"/>
    <s v="15041RESIN159232022"/>
    <s v="22LB000F"/>
    <n v="1221"/>
    <n v="1221"/>
    <n v="1221"/>
    <n v="1221"/>
    <m/>
    <n v="0"/>
    <n v="0"/>
    <n v="0"/>
    <n v="24"/>
    <n v="0"/>
    <n v="0"/>
    <n v="0"/>
    <n v="0"/>
    <n v="0"/>
    <n v="24"/>
    <n v="2"/>
  </r>
  <r>
    <x v="7"/>
    <x v="174"/>
    <s v="1"/>
    <s v="01"/>
    <s v="15041RESIN159232022"/>
    <s v="22LB000F"/>
    <n v="1222"/>
    <n v="1222"/>
    <n v="1222"/>
    <n v="1222"/>
    <m/>
    <n v="0"/>
    <n v="0"/>
    <n v="0"/>
    <n v="15"/>
    <n v="0"/>
    <n v="0"/>
    <n v="0"/>
    <n v="0"/>
    <n v="0"/>
    <n v="15"/>
    <n v="2"/>
  </r>
  <r>
    <x v="7"/>
    <x v="174"/>
    <s v="1"/>
    <s v="01"/>
    <s v="15041RESIN159232022"/>
    <s v="22LB000F"/>
    <n v="1223"/>
    <n v="1223"/>
    <n v="1223"/>
    <n v="1223"/>
    <m/>
    <n v="0"/>
    <n v="0"/>
    <n v="0"/>
    <n v="101.5"/>
    <n v="0"/>
    <n v="0"/>
    <n v="0"/>
    <n v="0"/>
    <n v="0"/>
    <n v="101.5"/>
    <n v="2"/>
  </r>
  <r>
    <x v="7"/>
    <x v="174"/>
    <s v="1"/>
    <s v="01"/>
    <s v="15041RESIN159232022"/>
    <s v="22LB000F"/>
    <n v="1224"/>
    <n v="1224"/>
    <n v="1224"/>
    <n v="1224"/>
    <m/>
    <n v="0"/>
    <n v="0"/>
    <n v="0"/>
    <n v="45"/>
    <n v="0"/>
    <n v="0"/>
    <n v="0"/>
    <n v="0"/>
    <n v="0"/>
    <n v="45"/>
    <n v="2"/>
  </r>
  <r>
    <x v="7"/>
    <x v="174"/>
    <s v="1"/>
    <s v="01"/>
    <s v="15041RESIN159232022"/>
    <s v="22LB000F"/>
    <n v="1225"/>
    <n v="1225"/>
    <n v="1225"/>
    <n v="1225"/>
    <m/>
    <n v="0"/>
    <n v="0"/>
    <n v="0"/>
    <n v="247.5"/>
    <n v="0"/>
    <n v="0"/>
    <n v="0"/>
    <n v="0"/>
    <n v="0"/>
    <n v="247.5"/>
    <n v="2"/>
  </r>
  <r>
    <x v="7"/>
    <x v="174"/>
    <s v="1"/>
    <s v="01"/>
    <s v="15041RESIN159232022"/>
    <s v="22LB000F"/>
    <n v="1226"/>
    <n v="1226"/>
    <n v="1226"/>
    <n v="1226"/>
    <m/>
    <n v="0"/>
    <n v="0"/>
    <n v="0"/>
    <n v="108"/>
    <n v="0"/>
    <n v="0"/>
    <n v="0"/>
    <n v="0"/>
    <n v="0"/>
    <n v="108"/>
    <n v="2"/>
  </r>
  <r>
    <x v="7"/>
    <x v="174"/>
    <s v="1"/>
    <s v="01"/>
    <s v="15041RESIN159232022"/>
    <s v="22LB000F"/>
    <n v="1227"/>
    <n v="1227"/>
    <n v="1227"/>
    <n v="1227"/>
    <m/>
    <n v="0"/>
    <n v="0"/>
    <n v="0"/>
    <n v="65"/>
    <n v="0"/>
    <n v="0"/>
    <n v="0"/>
    <n v="0"/>
    <n v="0"/>
    <n v="65"/>
    <n v="2"/>
  </r>
  <r>
    <x v="7"/>
    <x v="174"/>
    <s v="1"/>
    <s v="01"/>
    <s v="15041RESIN159232022"/>
    <s v="22LB000F"/>
    <n v="1228"/>
    <n v="1228"/>
    <n v="1228"/>
    <n v="1228"/>
    <m/>
    <n v="0"/>
    <n v="0"/>
    <n v="0"/>
    <n v="71.25"/>
    <n v="0"/>
    <n v="0"/>
    <n v="0"/>
    <n v="0"/>
    <n v="0"/>
    <n v="71.25"/>
    <n v="2"/>
  </r>
  <r>
    <x v="7"/>
    <x v="175"/>
    <s v="1"/>
    <s v="01"/>
    <s v="15041RESIN159232022"/>
    <s v="22LB000F"/>
    <n v="1229"/>
    <n v="1229"/>
    <n v="1229"/>
    <n v="1229"/>
    <m/>
    <n v="0"/>
    <n v="0"/>
    <n v="0"/>
    <n v="586"/>
    <n v="0"/>
    <n v="0"/>
    <n v="0"/>
    <n v="0"/>
    <n v="0"/>
    <n v="586"/>
    <n v="2"/>
  </r>
  <r>
    <x v="7"/>
    <x v="175"/>
    <s v="1"/>
    <s v="01"/>
    <s v="15041RESIN159232022"/>
    <s v="22LB000F"/>
    <n v="1230"/>
    <n v="1230"/>
    <n v="1230"/>
    <n v="1230"/>
    <m/>
    <n v="0"/>
    <n v="0"/>
    <n v="0"/>
    <n v="2390"/>
    <n v="0"/>
    <n v="0"/>
    <n v="0"/>
    <n v="0"/>
    <n v="0"/>
    <n v="2390"/>
    <n v="2"/>
  </r>
  <r>
    <x v="7"/>
    <x v="175"/>
    <s v="1"/>
    <s v="01"/>
    <s v="15041RESIN159232022"/>
    <s v="22LB000F"/>
    <n v="1231"/>
    <n v="1231"/>
    <n v="1231"/>
    <n v="1231"/>
    <m/>
    <n v="0"/>
    <n v="0"/>
    <n v="0"/>
    <n v="300"/>
    <n v="0"/>
    <n v="0"/>
    <n v="0"/>
    <n v="0"/>
    <n v="0"/>
    <n v="300"/>
    <n v="2"/>
  </r>
  <r>
    <x v="7"/>
    <x v="175"/>
    <s v="1"/>
    <s v="01"/>
    <s v="15041RESIN159232022"/>
    <s v="22LB000F"/>
    <n v="1232"/>
    <n v="1232"/>
    <n v="1232"/>
    <n v="1232"/>
    <m/>
    <n v="0"/>
    <n v="0"/>
    <n v="0"/>
    <n v="509.25"/>
    <n v="0"/>
    <n v="0"/>
    <n v="0"/>
    <n v="0"/>
    <n v="0"/>
    <n v="509.25"/>
    <n v="2"/>
  </r>
  <r>
    <x v="7"/>
    <x v="175"/>
    <s v="1"/>
    <s v="01"/>
    <s v="15041RESIN159232022"/>
    <s v="22LB000F"/>
    <n v="1233"/>
    <n v="1233"/>
    <n v="1233"/>
    <n v="1233"/>
    <m/>
    <n v="0"/>
    <n v="0"/>
    <n v="0"/>
    <n v="115.5"/>
    <n v="0"/>
    <n v="0"/>
    <n v="0"/>
    <n v="0"/>
    <n v="0"/>
    <n v="115.5"/>
    <n v="2"/>
  </r>
  <r>
    <x v="7"/>
    <x v="175"/>
    <s v="1"/>
    <s v="01"/>
    <s v="15041RESIN159232022"/>
    <s v="22LB000F"/>
    <n v="1234"/>
    <n v="1234"/>
    <n v="1234"/>
    <n v="1234"/>
    <m/>
    <n v="0"/>
    <n v="0"/>
    <n v="0"/>
    <n v="115"/>
    <n v="0"/>
    <n v="0"/>
    <n v="0"/>
    <n v="0"/>
    <n v="0"/>
    <n v="115"/>
    <n v="2"/>
  </r>
  <r>
    <x v="7"/>
    <x v="175"/>
    <s v="1"/>
    <s v="01"/>
    <s v="15041RESIN159232022"/>
    <s v="22LB000F"/>
    <n v="1235"/>
    <n v="1235"/>
    <n v="1235"/>
    <n v="1235"/>
    <m/>
    <n v="0"/>
    <n v="0"/>
    <n v="0"/>
    <n v="54"/>
    <n v="0"/>
    <n v="0"/>
    <n v="0"/>
    <n v="0"/>
    <n v="0"/>
    <n v="54"/>
    <n v="2"/>
  </r>
  <r>
    <x v="7"/>
    <x v="175"/>
    <s v="1"/>
    <s v="01"/>
    <s v="15041RESIN159232022"/>
    <s v="22LB000F"/>
    <n v="1236"/>
    <n v="1236"/>
    <n v="1236"/>
    <n v="1236"/>
    <m/>
    <n v="0"/>
    <n v="0"/>
    <n v="0"/>
    <n v="455"/>
    <n v="0"/>
    <n v="0"/>
    <n v="0"/>
    <n v="0"/>
    <n v="0"/>
    <n v="455"/>
    <n v="2"/>
  </r>
  <r>
    <x v="7"/>
    <x v="175"/>
    <s v="1"/>
    <s v="01"/>
    <s v="15041RESIN159232022"/>
    <s v="22LB000F"/>
    <n v="1237"/>
    <n v="1237"/>
    <n v="1237"/>
    <n v="1237"/>
    <m/>
    <n v="0"/>
    <n v="0"/>
    <n v="0"/>
    <n v="112.02"/>
    <n v="0"/>
    <n v="0"/>
    <n v="0"/>
    <n v="0"/>
    <n v="0"/>
    <n v="112.02"/>
    <n v="2"/>
  </r>
  <r>
    <x v="7"/>
    <x v="175"/>
    <s v="1"/>
    <s v="01"/>
    <s v="15041RESIN159232022"/>
    <s v="22LB000F"/>
    <n v="1238"/>
    <n v="1238"/>
    <n v="1238"/>
    <n v="1238"/>
    <m/>
    <n v="0"/>
    <n v="0"/>
    <n v="0"/>
    <n v="45"/>
    <n v="0"/>
    <n v="0"/>
    <n v="0"/>
    <n v="0"/>
    <n v="0"/>
    <n v="45"/>
    <n v="2"/>
  </r>
  <r>
    <x v="7"/>
    <x v="175"/>
    <s v="1"/>
    <s v="01"/>
    <s v="15041RESIN159232022"/>
    <s v="22LB000F"/>
    <n v="1239"/>
    <n v="1239"/>
    <n v="1239"/>
    <n v="1239"/>
    <m/>
    <n v="0"/>
    <n v="0"/>
    <n v="0"/>
    <n v="154"/>
    <n v="0"/>
    <n v="0"/>
    <n v="0"/>
    <n v="0"/>
    <n v="0"/>
    <n v="154"/>
    <n v="2"/>
  </r>
  <r>
    <x v="7"/>
    <x v="175"/>
    <s v="1"/>
    <s v="01"/>
    <s v="15041RESIN159232022"/>
    <s v="22LB000F"/>
    <n v="1240"/>
    <n v="1240"/>
    <n v="1240"/>
    <n v="1240"/>
    <m/>
    <n v="0"/>
    <n v="0"/>
    <n v="0"/>
    <n v="420"/>
    <n v="0"/>
    <n v="0"/>
    <n v="0"/>
    <n v="0"/>
    <n v="0"/>
    <n v="420"/>
    <n v="2"/>
  </r>
  <r>
    <x v="7"/>
    <x v="175"/>
    <s v="1"/>
    <s v="01"/>
    <s v="15041RESIN159232022"/>
    <s v="22LB000F"/>
    <n v="1241"/>
    <n v="1241"/>
    <n v="1241"/>
    <n v="1241"/>
    <m/>
    <n v="0"/>
    <n v="0"/>
    <n v="0"/>
    <n v="280.8"/>
    <n v="0"/>
    <n v="0"/>
    <n v="0"/>
    <n v="0"/>
    <n v="0"/>
    <n v="280.8"/>
    <n v="2"/>
  </r>
  <r>
    <x v="7"/>
    <x v="175"/>
    <s v="1"/>
    <s v="01"/>
    <s v="15041RESIN159232022"/>
    <s v="22LB000F"/>
    <n v="1242"/>
    <n v="1242"/>
    <n v="1242"/>
    <n v="1242"/>
    <m/>
    <n v="0"/>
    <n v="0"/>
    <n v="0"/>
    <n v="90"/>
    <n v="0"/>
    <n v="0"/>
    <n v="0"/>
    <n v="0"/>
    <n v="0"/>
    <n v="90"/>
    <n v="2"/>
  </r>
  <r>
    <x v="7"/>
    <x v="175"/>
    <s v="1"/>
    <s v="01"/>
    <s v="15041RESIN159232022"/>
    <s v="22LB000F"/>
    <n v="1243"/>
    <n v="1243"/>
    <n v="1243"/>
    <n v="1243"/>
    <m/>
    <n v="0"/>
    <n v="0"/>
    <n v="0"/>
    <n v="300"/>
    <n v="0"/>
    <n v="0"/>
    <n v="0"/>
    <n v="0"/>
    <n v="0"/>
    <n v="300"/>
    <n v="2"/>
  </r>
  <r>
    <x v="7"/>
    <x v="175"/>
    <s v="1"/>
    <s v="01"/>
    <s v="15041RESIN159232022"/>
    <s v="22LB000F"/>
    <n v="1244"/>
    <n v="1244"/>
    <n v="1244"/>
    <n v="1244"/>
    <m/>
    <n v="0"/>
    <n v="0"/>
    <n v="0"/>
    <n v="587"/>
    <n v="0"/>
    <n v="0"/>
    <n v="0"/>
    <n v="0"/>
    <n v="0"/>
    <n v="587"/>
    <n v="2"/>
  </r>
  <r>
    <x v="7"/>
    <x v="175"/>
    <s v="1"/>
    <s v="01"/>
    <s v="15041RESIN159232022"/>
    <s v="22LB000F"/>
    <n v="1245"/>
    <n v="1245"/>
    <n v="1245"/>
    <n v="1245"/>
    <m/>
    <n v="0"/>
    <n v="0"/>
    <n v="0"/>
    <n v="1755.7"/>
    <n v="0"/>
    <n v="0"/>
    <n v="0"/>
    <n v="0"/>
    <n v="0"/>
    <n v="1755.7"/>
    <n v="2"/>
  </r>
  <r>
    <x v="7"/>
    <x v="176"/>
    <s v="1"/>
    <s v="01"/>
    <s v="15041RESIN159232022"/>
    <s v="22LB000F"/>
    <n v="1246"/>
    <n v="1246"/>
    <n v="1246"/>
    <n v="1246"/>
    <m/>
    <n v="0"/>
    <n v="0"/>
    <n v="0"/>
    <n v="74.95"/>
    <n v="0"/>
    <n v="0"/>
    <n v="0"/>
    <n v="0"/>
    <n v="0"/>
    <n v="74.95"/>
    <n v="2"/>
  </r>
  <r>
    <x v="7"/>
    <x v="176"/>
    <s v="1"/>
    <s v="01"/>
    <s v="15041RESIN159232022"/>
    <s v="22LB000F"/>
    <n v="1247"/>
    <n v="1247"/>
    <n v="1247"/>
    <n v="1247"/>
    <m/>
    <n v="0"/>
    <n v="0"/>
    <n v="0"/>
    <n v="577.6"/>
    <n v="0"/>
    <n v="0"/>
    <n v="0"/>
    <n v="0"/>
    <n v="0"/>
    <n v="577.6"/>
    <n v="2"/>
  </r>
  <r>
    <x v="7"/>
    <x v="176"/>
    <s v="1"/>
    <s v="01"/>
    <s v="15041RESIN159232022"/>
    <s v="22LB000F"/>
    <n v="1248"/>
    <n v="1248"/>
    <n v="1248"/>
    <n v="1248"/>
    <m/>
    <n v="0"/>
    <n v="0"/>
    <n v="0"/>
    <n v="40.200000000000003"/>
    <n v="0"/>
    <n v="0"/>
    <n v="0"/>
    <n v="0"/>
    <n v="0"/>
    <n v="40.200000000000003"/>
    <n v="2"/>
  </r>
  <r>
    <x v="7"/>
    <x v="176"/>
    <s v="1"/>
    <s v="01"/>
    <s v="15041RESIN159232022"/>
    <s v="22LB000F"/>
    <n v="1249"/>
    <n v="1249"/>
    <n v="1249"/>
    <n v="1249"/>
    <m/>
    <n v="0"/>
    <n v="0"/>
    <n v="0"/>
    <n v="261"/>
    <n v="0"/>
    <n v="0"/>
    <n v="0"/>
    <n v="0"/>
    <n v="0"/>
    <n v="261"/>
    <n v="2"/>
  </r>
  <r>
    <x v="7"/>
    <x v="176"/>
    <s v="1"/>
    <s v="01"/>
    <s v="15041RESIN159232022"/>
    <s v="22LB000F"/>
    <n v="1250"/>
    <n v="1250"/>
    <n v="1250"/>
    <n v="1250"/>
    <m/>
    <n v="0"/>
    <n v="0"/>
    <n v="0"/>
    <n v="64.900000000000006"/>
    <n v="0"/>
    <n v="0"/>
    <n v="0"/>
    <n v="0"/>
    <n v="0"/>
    <n v="64.900000000000006"/>
    <n v="2"/>
  </r>
  <r>
    <x v="7"/>
    <x v="176"/>
    <s v="1"/>
    <s v="01"/>
    <s v="15041RESIN159232022"/>
    <s v="22LB000F"/>
    <n v="1251"/>
    <n v="1251"/>
    <n v="1251"/>
    <n v="1251"/>
    <m/>
    <n v="0"/>
    <n v="0"/>
    <n v="0"/>
    <n v="55"/>
    <n v="0"/>
    <n v="0"/>
    <n v="0"/>
    <n v="0"/>
    <n v="0"/>
    <n v="55"/>
    <n v="2"/>
  </r>
  <r>
    <x v="7"/>
    <x v="176"/>
    <s v="1"/>
    <s v="01"/>
    <s v="15041RESIN159232022"/>
    <s v="22LB000F"/>
    <n v="1252"/>
    <n v="1252"/>
    <n v="1252"/>
    <n v="1252"/>
    <m/>
    <n v="0"/>
    <n v="0"/>
    <n v="0"/>
    <n v="65"/>
    <n v="0"/>
    <n v="0"/>
    <n v="0"/>
    <n v="0"/>
    <n v="0"/>
    <n v="65"/>
    <n v="2"/>
  </r>
  <r>
    <x v="7"/>
    <x v="176"/>
    <s v="1"/>
    <s v="01"/>
    <s v="15041RESIN159232022"/>
    <s v="22LB000F"/>
    <n v="1253"/>
    <n v="1253"/>
    <n v="1253"/>
    <n v="1253"/>
    <m/>
    <n v="0"/>
    <n v="0"/>
    <n v="0"/>
    <n v="0"/>
    <n v="0"/>
    <n v="0"/>
    <n v="0"/>
    <n v="0"/>
    <n v="0"/>
    <n v="0"/>
    <n v="2"/>
  </r>
  <r>
    <x v="7"/>
    <x v="176"/>
    <s v="1"/>
    <s v="01"/>
    <s v="15041RESIN159232022"/>
    <s v="22LB000F"/>
    <n v="1254"/>
    <n v="1254"/>
    <n v="1254"/>
    <n v="1254"/>
    <m/>
    <n v="0"/>
    <n v="0"/>
    <n v="0"/>
    <n v="514.79999999999995"/>
    <n v="0"/>
    <n v="0"/>
    <n v="0"/>
    <n v="0"/>
    <n v="0"/>
    <n v="514.79999999999995"/>
    <n v="2"/>
  </r>
  <r>
    <x v="7"/>
    <x v="176"/>
    <s v="1"/>
    <s v="01"/>
    <s v="15041RESIN159232022"/>
    <s v="22LB000F"/>
    <n v="1255"/>
    <n v="1255"/>
    <n v="1255"/>
    <n v="1255"/>
    <m/>
    <n v="0"/>
    <n v="0"/>
    <n v="0"/>
    <n v="85.5"/>
    <n v="0"/>
    <n v="0"/>
    <n v="0"/>
    <n v="0"/>
    <n v="0"/>
    <n v="85.5"/>
    <n v="2"/>
  </r>
  <r>
    <x v="7"/>
    <x v="176"/>
    <s v="1"/>
    <s v="01"/>
    <s v="15041RESIN159232022"/>
    <s v="22LB000F"/>
    <n v="1256"/>
    <n v="1256"/>
    <n v="1256"/>
    <n v="1256"/>
    <m/>
    <n v="0"/>
    <n v="0"/>
    <n v="0"/>
    <n v="30"/>
    <n v="0"/>
    <n v="0"/>
    <n v="0"/>
    <n v="0"/>
    <n v="0"/>
    <n v="30"/>
    <n v="2"/>
  </r>
  <r>
    <x v="7"/>
    <x v="176"/>
    <s v="1"/>
    <s v="01"/>
    <s v="15041RESIN159232022"/>
    <s v="22LB000F"/>
    <n v="1257"/>
    <n v="1257"/>
    <n v="1257"/>
    <n v="1257"/>
    <m/>
    <n v="0"/>
    <n v="0"/>
    <n v="0"/>
    <n v="1186"/>
    <n v="0"/>
    <n v="0"/>
    <n v="0"/>
    <n v="0"/>
    <n v="0"/>
    <n v="1186"/>
    <n v="2"/>
  </r>
  <r>
    <x v="7"/>
    <x v="176"/>
    <s v="1"/>
    <s v="01"/>
    <s v="15041RESIN159232022"/>
    <s v="22LB000F"/>
    <n v="1258"/>
    <n v="1258"/>
    <n v="1258"/>
    <n v="1258"/>
    <m/>
    <n v="0"/>
    <n v="0"/>
    <n v="0"/>
    <n v="592"/>
    <n v="0"/>
    <n v="0"/>
    <n v="0"/>
    <n v="0"/>
    <n v="0"/>
    <n v="592"/>
    <n v="2"/>
  </r>
  <r>
    <x v="7"/>
    <x v="176"/>
    <s v="1"/>
    <s v="01"/>
    <s v="15041RESIN159232022"/>
    <s v="22LB000F"/>
    <n v="1259"/>
    <n v="1259"/>
    <n v="1259"/>
    <n v="1259"/>
    <m/>
    <n v="0"/>
    <n v="0"/>
    <n v="0"/>
    <n v="50.6"/>
    <n v="0"/>
    <n v="0"/>
    <n v="0"/>
    <n v="0"/>
    <n v="0"/>
    <n v="50.6"/>
    <n v="2"/>
  </r>
  <r>
    <x v="7"/>
    <x v="176"/>
    <s v="1"/>
    <s v="01"/>
    <s v="15041RESIN159232022"/>
    <s v="22LB000F"/>
    <n v="1260"/>
    <n v="1260"/>
    <n v="1260"/>
    <n v="1260"/>
    <m/>
    <n v="0"/>
    <n v="0"/>
    <n v="0"/>
    <n v="71.5"/>
    <n v="0"/>
    <n v="0"/>
    <n v="0"/>
    <n v="0"/>
    <n v="0"/>
    <n v="71.5"/>
    <n v="2"/>
  </r>
  <r>
    <x v="7"/>
    <x v="176"/>
    <s v="1"/>
    <s v="01"/>
    <s v="15041RESIN159232022"/>
    <s v="22LB000F"/>
    <n v="1261"/>
    <n v="1261"/>
    <n v="1261"/>
    <n v="1261"/>
    <m/>
    <n v="0"/>
    <n v="0"/>
    <n v="0"/>
    <n v="9.16"/>
    <n v="0"/>
    <n v="0"/>
    <n v="0"/>
    <n v="0"/>
    <n v="0"/>
    <n v="9.16"/>
    <n v="2"/>
  </r>
  <r>
    <x v="7"/>
    <x v="176"/>
    <s v="1"/>
    <s v="01"/>
    <s v="15041RESIN159232022"/>
    <s v="22LB000F"/>
    <n v="1262"/>
    <n v="1262"/>
    <n v="1262"/>
    <n v="1262"/>
    <m/>
    <n v="0"/>
    <n v="0"/>
    <n v="0"/>
    <n v="294"/>
    <n v="0"/>
    <n v="0"/>
    <n v="0"/>
    <n v="0"/>
    <n v="0"/>
    <n v="294"/>
    <n v="2"/>
  </r>
  <r>
    <x v="7"/>
    <x v="176"/>
    <s v="1"/>
    <s v="01"/>
    <s v="15041RESIN159232022"/>
    <s v="22LB000F"/>
    <n v="1263"/>
    <n v="1263"/>
    <n v="1263"/>
    <n v="1263"/>
    <m/>
    <n v="0"/>
    <n v="0"/>
    <n v="0"/>
    <n v="420"/>
    <n v="0"/>
    <n v="0"/>
    <n v="0"/>
    <n v="0"/>
    <n v="0"/>
    <n v="420"/>
    <n v="2"/>
  </r>
  <r>
    <x v="7"/>
    <x v="176"/>
    <s v="1"/>
    <s v="01"/>
    <s v="15041RESIN159232022"/>
    <s v="22LB000F"/>
    <n v="1264"/>
    <n v="1264"/>
    <n v="1264"/>
    <n v="1264"/>
    <m/>
    <n v="0"/>
    <n v="0"/>
    <n v="0"/>
    <n v="87.67"/>
    <n v="0"/>
    <n v="0"/>
    <n v="0"/>
    <n v="0"/>
    <n v="0"/>
    <n v="87.67"/>
    <n v="2"/>
  </r>
  <r>
    <x v="7"/>
    <x v="176"/>
    <s v="1"/>
    <s v="01"/>
    <s v="15041RESIN159232022"/>
    <s v="22LB000F"/>
    <n v="1265"/>
    <n v="1265"/>
    <n v="1265"/>
    <n v="1265"/>
    <m/>
    <n v="0"/>
    <n v="0"/>
    <n v="0"/>
    <n v="5.85"/>
    <n v="0"/>
    <n v="0"/>
    <n v="0"/>
    <n v="0"/>
    <n v="0"/>
    <n v="5.85"/>
    <n v="2"/>
  </r>
  <r>
    <x v="7"/>
    <x v="176"/>
    <s v="1"/>
    <s v="01"/>
    <s v="15041RESIN159232022"/>
    <s v="22LB000F"/>
    <n v="1266"/>
    <n v="1266"/>
    <n v="1266"/>
    <n v="1266"/>
    <m/>
    <n v="0"/>
    <n v="0"/>
    <n v="0"/>
    <n v="408.2"/>
    <n v="0"/>
    <n v="0"/>
    <n v="0"/>
    <n v="0"/>
    <n v="0"/>
    <n v="408.2"/>
    <n v="2"/>
  </r>
  <r>
    <x v="7"/>
    <x v="176"/>
    <s v="1"/>
    <s v="01"/>
    <s v="15041RESIN159232022"/>
    <s v="22LB000F"/>
    <n v="1267"/>
    <n v="1267"/>
    <n v="1267"/>
    <n v="1267"/>
    <m/>
    <n v="0"/>
    <n v="0"/>
    <n v="0"/>
    <n v="3.15"/>
    <n v="0"/>
    <n v="0"/>
    <n v="0"/>
    <n v="0"/>
    <n v="0"/>
    <n v="3.15"/>
    <n v="2"/>
  </r>
  <r>
    <x v="7"/>
    <x v="176"/>
    <s v="1"/>
    <s v="01"/>
    <s v="15041RESIN159232022"/>
    <s v="22LB000F"/>
    <n v="1268"/>
    <n v="1268"/>
    <n v="1268"/>
    <n v="1268"/>
    <m/>
    <n v="0"/>
    <n v="0"/>
    <n v="0"/>
    <n v="4"/>
    <n v="0"/>
    <n v="0"/>
    <n v="0"/>
    <n v="0"/>
    <n v="0"/>
    <n v="4"/>
    <n v="2"/>
  </r>
  <r>
    <x v="7"/>
    <x v="176"/>
    <s v="1"/>
    <s v="01"/>
    <s v="15041RESIN159232022"/>
    <s v="22LB000F"/>
    <n v="1269"/>
    <n v="1269"/>
    <n v="1269"/>
    <n v="1269"/>
    <m/>
    <n v="0"/>
    <n v="0"/>
    <n v="0"/>
    <n v="72.5"/>
    <n v="0"/>
    <n v="0"/>
    <n v="0"/>
    <n v="0"/>
    <n v="0"/>
    <n v="72.5"/>
    <n v="2"/>
  </r>
  <r>
    <x v="7"/>
    <x v="176"/>
    <s v="1"/>
    <s v="01"/>
    <s v="15041RESIN159232022"/>
    <s v="22LB000F"/>
    <n v="1270"/>
    <n v="1270"/>
    <n v="1270"/>
    <n v="1270"/>
    <m/>
    <n v="0"/>
    <n v="0"/>
    <n v="0"/>
    <n v="85.04"/>
    <n v="0"/>
    <n v="0"/>
    <n v="0"/>
    <n v="0"/>
    <n v="0"/>
    <n v="85.04"/>
    <n v="2"/>
  </r>
  <r>
    <x v="7"/>
    <x v="176"/>
    <s v="1"/>
    <s v="01"/>
    <s v="15041RESIN159232022"/>
    <s v="22LB000F"/>
    <n v="1271"/>
    <n v="1271"/>
    <n v="1271"/>
    <n v="1271"/>
    <m/>
    <n v="0"/>
    <n v="0"/>
    <n v="0"/>
    <n v="161.84"/>
    <n v="0"/>
    <n v="0"/>
    <n v="0"/>
    <n v="0"/>
    <n v="0"/>
    <n v="161.84"/>
    <n v="2"/>
  </r>
  <r>
    <x v="7"/>
    <x v="176"/>
    <s v="1"/>
    <s v="01"/>
    <s v="15041RESIN159232022"/>
    <s v="22LB000F"/>
    <n v="1272"/>
    <n v="1272"/>
    <n v="1272"/>
    <n v="1272"/>
    <m/>
    <n v="0"/>
    <n v="0"/>
    <n v="0"/>
    <n v="58.5"/>
    <n v="0"/>
    <n v="0"/>
    <n v="0"/>
    <n v="0"/>
    <n v="0"/>
    <n v="58.5"/>
    <n v="2"/>
  </r>
  <r>
    <x v="7"/>
    <x v="176"/>
    <s v="1"/>
    <s v="01"/>
    <s v="15041RESIN159232022"/>
    <s v="22LB000F"/>
    <n v="1273"/>
    <n v="1273"/>
    <n v="1273"/>
    <n v="1273"/>
    <m/>
    <n v="0"/>
    <n v="0"/>
    <n v="0"/>
    <n v="70.900000000000006"/>
    <n v="0"/>
    <n v="0"/>
    <n v="0"/>
    <n v="0"/>
    <n v="0"/>
    <n v="70.900000000000006"/>
    <n v="2"/>
  </r>
  <r>
    <x v="7"/>
    <x v="176"/>
    <s v="1"/>
    <s v="01"/>
    <s v="15041RESIN159232022"/>
    <s v="22LB000F"/>
    <n v="1274"/>
    <n v="1274"/>
    <n v="1274"/>
    <n v="1274"/>
    <m/>
    <n v="0"/>
    <n v="0"/>
    <n v="0"/>
    <n v="7.65"/>
    <n v="0"/>
    <n v="0"/>
    <n v="0"/>
    <n v="0"/>
    <n v="0"/>
    <n v="7.65"/>
    <n v="2"/>
  </r>
  <r>
    <x v="7"/>
    <x v="176"/>
    <s v="1"/>
    <s v="01"/>
    <s v="15041RESIN159232022"/>
    <s v="22LB000F"/>
    <n v="1275"/>
    <n v="1275"/>
    <n v="1275"/>
    <n v="1275"/>
    <m/>
    <n v="0"/>
    <n v="0"/>
    <n v="0"/>
    <n v="154"/>
    <n v="0"/>
    <n v="0"/>
    <n v="0"/>
    <n v="0"/>
    <n v="0"/>
    <n v="154"/>
    <n v="2"/>
  </r>
  <r>
    <x v="7"/>
    <x v="177"/>
    <s v="1"/>
    <s v="01"/>
    <s v="15041RESIN159232022"/>
    <s v="22LB000F"/>
    <n v="1276"/>
    <n v="1276"/>
    <n v="1276"/>
    <n v="1276"/>
    <m/>
    <n v="0"/>
    <n v="0"/>
    <n v="0"/>
    <n v="28.8"/>
    <n v="0"/>
    <n v="0"/>
    <n v="0"/>
    <n v="0"/>
    <n v="0"/>
    <n v="28.8"/>
    <n v="2"/>
  </r>
  <r>
    <x v="7"/>
    <x v="177"/>
    <s v="1"/>
    <s v="01"/>
    <s v="15041RESIN159232022"/>
    <s v="22LB000F"/>
    <n v="1277"/>
    <n v="1277"/>
    <n v="1277"/>
    <n v="1277"/>
    <m/>
    <n v="0"/>
    <n v="0"/>
    <n v="0"/>
    <n v="205.9"/>
    <n v="0"/>
    <n v="0"/>
    <n v="0"/>
    <n v="0"/>
    <n v="0"/>
    <n v="205.9"/>
    <n v="2"/>
  </r>
  <r>
    <x v="7"/>
    <x v="177"/>
    <s v="1"/>
    <s v="01"/>
    <s v="15041RESIN159232022"/>
    <s v="22LB000F"/>
    <n v="1278"/>
    <n v="1278"/>
    <n v="1278"/>
    <n v="1278"/>
    <m/>
    <n v="0"/>
    <n v="0"/>
    <n v="0"/>
    <n v="131.4"/>
    <n v="0"/>
    <n v="0"/>
    <n v="0"/>
    <n v="0"/>
    <n v="0"/>
    <n v="131.4"/>
    <n v="2"/>
  </r>
  <r>
    <x v="7"/>
    <x v="177"/>
    <s v="1"/>
    <s v="01"/>
    <s v="15041RESIN159232022"/>
    <s v="22LB000F"/>
    <n v="1279"/>
    <n v="1279"/>
    <n v="1279"/>
    <n v="1279"/>
    <m/>
    <n v="0"/>
    <n v="0"/>
    <n v="0"/>
    <n v="560"/>
    <n v="0"/>
    <n v="0"/>
    <n v="0"/>
    <n v="0"/>
    <n v="0"/>
    <n v="560"/>
    <n v="2"/>
  </r>
  <r>
    <x v="7"/>
    <x v="177"/>
    <s v="1"/>
    <s v="01"/>
    <s v="15041RESIN159232022"/>
    <s v="22LB000F"/>
    <n v="1280"/>
    <n v="1280"/>
    <n v="1280"/>
    <n v="1280"/>
    <m/>
    <n v="0"/>
    <n v="0"/>
    <n v="0"/>
    <n v="290"/>
    <n v="0"/>
    <n v="0"/>
    <n v="0"/>
    <n v="0"/>
    <n v="0"/>
    <n v="290"/>
    <n v="2"/>
  </r>
  <r>
    <x v="7"/>
    <x v="177"/>
    <s v="1"/>
    <s v="01"/>
    <s v="15041RESIN159232022"/>
    <s v="22LB000F"/>
    <n v="1281"/>
    <n v="1281"/>
    <n v="1281"/>
    <n v="1281"/>
    <m/>
    <n v="0"/>
    <n v="0"/>
    <n v="0"/>
    <n v="1.5"/>
    <n v="0"/>
    <n v="0"/>
    <n v="0"/>
    <n v="0"/>
    <n v="0"/>
    <n v="1.5"/>
    <n v="2"/>
  </r>
  <r>
    <x v="7"/>
    <x v="177"/>
    <s v="1"/>
    <s v="01"/>
    <s v="15041RESIN159232022"/>
    <s v="22LB000F"/>
    <n v="1282"/>
    <n v="1282"/>
    <n v="1282"/>
    <n v="1282"/>
    <m/>
    <n v="0"/>
    <n v="0"/>
    <n v="0"/>
    <n v="79.75"/>
    <n v="0"/>
    <n v="0"/>
    <n v="0"/>
    <n v="0"/>
    <n v="0"/>
    <n v="79.75"/>
    <n v="2"/>
  </r>
  <r>
    <x v="7"/>
    <x v="177"/>
    <s v="1"/>
    <s v="01"/>
    <s v="15041RESIN159232022"/>
    <s v="22LB000F"/>
    <n v="1283"/>
    <n v="1283"/>
    <n v="1283"/>
    <n v="1283"/>
    <m/>
    <n v="0"/>
    <n v="0"/>
    <n v="0"/>
    <n v="110"/>
    <n v="0"/>
    <n v="0"/>
    <n v="0"/>
    <n v="0"/>
    <n v="0"/>
    <n v="110"/>
    <n v="2"/>
  </r>
  <r>
    <x v="7"/>
    <x v="177"/>
    <s v="1"/>
    <s v="01"/>
    <s v="15041RESIN159232022"/>
    <s v="22LB000F"/>
    <n v="1284"/>
    <n v="1284"/>
    <n v="1284"/>
    <n v="1284"/>
    <m/>
    <n v="0"/>
    <n v="0"/>
    <n v="0"/>
    <n v="10.5"/>
    <n v="0"/>
    <n v="0"/>
    <n v="0"/>
    <n v="0"/>
    <n v="0"/>
    <n v="10.5"/>
    <n v="2"/>
  </r>
  <r>
    <x v="7"/>
    <x v="177"/>
    <s v="1"/>
    <s v="01"/>
    <s v="15041RESIN159232022"/>
    <s v="22LB000F"/>
    <n v="1285"/>
    <n v="1285"/>
    <n v="1285"/>
    <n v="1285"/>
    <m/>
    <n v="0"/>
    <n v="0"/>
    <n v="0"/>
    <n v="6.75"/>
    <n v="0"/>
    <n v="0"/>
    <n v="0"/>
    <n v="0"/>
    <n v="0"/>
    <n v="6.75"/>
    <n v="2"/>
  </r>
  <r>
    <x v="7"/>
    <x v="177"/>
    <s v="1"/>
    <s v="01"/>
    <s v="15041RESIN159232022"/>
    <s v="22LB000F"/>
    <n v="1286"/>
    <n v="1286"/>
    <n v="1286"/>
    <n v="1286"/>
    <m/>
    <n v="0"/>
    <n v="0"/>
    <n v="0"/>
    <n v="105.75"/>
    <n v="0"/>
    <n v="0"/>
    <n v="0"/>
    <n v="0"/>
    <n v="0"/>
    <n v="105.75"/>
    <n v="2"/>
  </r>
  <r>
    <x v="7"/>
    <x v="177"/>
    <s v="1"/>
    <s v="01"/>
    <s v="15041RESIN159232022"/>
    <s v="22LB000F"/>
    <n v="1287"/>
    <n v="1287"/>
    <n v="1287"/>
    <n v="1287"/>
    <m/>
    <n v="0"/>
    <n v="0"/>
    <n v="0"/>
    <n v="150.75"/>
    <n v="0"/>
    <n v="0"/>
    <n v="0"/>
    <n v="0"/>
    <n v="0"/>
    <n v="150.75"/>
    <n v="2"/>
  </r>
  <r>
    <x v="7"/>
    <x v="177"/>
    <s v="1"/>
    <s v="01"/>
    <s v="15041RESIN159232022"/>
    <s v="22LB000F"/>
    <n v="1288"/>
    <n v="1288"/>
    <n v="1288"/>
    <n v="1288"/>
    <m/>
    <n v="0"/>
    <n v="0"/>
    <n v="0"/>
    <n v="232.5"/>
    <n v="0"/>
    <n v="0"/>
    <n v="0"/>
    <n v="0"/>
    <n v="0"/>
    <n v="232.5"/>
    <n v="2"/>
  </r>
  <r>
    <x v="7"/>
    <x v="177"/>
    <s v="1"/>
    <s v="01"/>
    <s v="15041RESIN159232022"/>
    <s v="22LB000F"/>
    <n v="1289"/>
    <n v="1289"/>
    <n v="1289"/>
    <n v="1289"/>
    <m/>
    <n v="0"/>
    <n v="0"/>
    <n v="0"/>
    <n v="18"/>
    <n v="0"/>
    <n v="0"/>
    <n v="0"/>
    <n v="0"/>
    <n v="0"/>
    <n v="18"/>
    <n v="2"/>
  </r>
  <r>
    <x v="7"/>
    <x v="177"/>
    <s v="1"/>
    <s v="01"/>
    <s v="15041RESIN159232022"/>
    <s v="22LB000F"/>
    <n v="1290"/>
    <n v="1290"/>
    <n v="1290"/>
    <n v="1290"/>
    <m/>
    <n v="0"/>
    <n v="0"/>
    <n v="0"/>
    <n v="154"/>
    <n v="0"/>
    <n v="0"/>
    <n v="0"/>
    <n v="0"/>
    <n v="0"/>
    <n v="154"/>
    <n v="2"/>
  </r>
  <r>
    <x v="7"/>
    <x v="177"/>
    <s v="1"/>
    <s v="01"/>
    <s v="15041RESIN159232022"/>
    <s v="22LB000F"/>
    <n v="1291"/>
    <n v="1291"/>
    <n v="1291"/>
    <n v="1291"/>
    <m/>
    <n v="0"/>
    <n v="0"/>
    <n v="0"/>
    <n v="510"/>
    <n v="0"/>
    <n v="0"/>
    <n v="0"/>
    <n v="0"/>
    <n v="0"/>
    <n v="510"/>
    <n v="2"/>
  </r>
  <r>
    <x v="7"/>
    <x v="177"/>
    <s v="1"/>
    <s v="01"/>
    <s v="15041RESIN159232022"/>
    <s v="22LB000F"/>
    <n v="1292"/>
    <n v="1292"/>
    <n v="1292"/>
    <n v="1292"/>
    <m/>
    <n v="0"/>
    <n v="0"/>
    <n v="0"/>
    <n v="34.799999999999997"/>
    <n v="0"/>
    <n v="0"/>
    <n v="0"/>
    <n v="0"/>
    <n v="0"/>
    <n v="34.799999999999997"/>
    <n v="2"/>
  </r>
  <r>
    <x v="7"/>
    <x v="177"/>
    <s v="1"/>
    <s v="01"/>
    <s v="15041RESIN159232022"/>
    <s v="22LB000F"/>
    <n v="1293"/>
    <n v="1293"/>
    <n v="1293"/>
    <n v="1293"/>
    <m/>
    <n v="0"/>
    <n v="0"/>
    <n v="0"/>
    <n v="11.66"/>
    <n v="0"/>
    <n v="0"/>
    <n v="0"/>
    <n v="0"/>
    <n v="0"/>
    <n v="11.66"/>
    <n v="2"/>
  </r>
  <r>
    <x v="7"/>
    <x v="178"/>
    <s v="1"/>
    <s v="01"/>
    <s v="15041RESIN159232022"/>
    <s v="22LB000F"/>
    <n v="1294"/>
    <n v="1294"/>
    <n v="1294"/>
    <n v="1294"/>
    <m/>
    <n v="0"/>
    <n v="0"/>
    <n v="0"/>
    <n v="67.5"/>
    <n v="0"/>
    <n v="0"/>
    <n v="0"/>
    <n v="0"/>
    <n v="0"/>
    <n v="67.5"/>
    <n v="2"/>
  </r>
  <r>
    <x v="7"/>
    <x v="178"/>
    <s v="1"/>
    <s v="01"/>
    <s v="15041RESIN159232022"/>
    <s v="22LB000F"/>
    <n v="1295"/>
    <n v="1295"/>
    <n v="1295"/>
    <n v="1295"/>
    <m/>
    <n v="0"/>
    <n v="0"/>
    <n v="0"/>
    <n v="159"/>
    <n v="0"/>
    <n v="0"/>
    <n v="0"/>
    <n v="0"/>
    <n v="0"/>
    <n v="159"/>
    <n v="2"/>
  </r>
  <r>
    <x v="7"/>
    <x v="178"/>
    <s v="1"/>
    <s v="01"/>
    <s v="15041RESIN159232022"/>
    <s v="22LB000F"/>
    <n v="1296"/>
    <n v="1296"/>
    <n v="1296"/>
    <n v="1296"/>
    <m/>
    <n v="0"/>
    <n v="0"/>
    <n v="0"/>
    <n v="709"/>
    <n v="0"/>
    <n v="0"/>
    <n v="0"/>
    <n v="0"/>
    <n v="0"/>
    <n v="709"/>
    <n v="2"/>
  </r>
  <r>
    <x v="7"/>
    <x v="178"/>
    <s v="1"/>
    <s v="01"/>
    <s v="15041RESIN159232022"/>
    <s v="22LB000F"/>
    <n v="1297"/>
    <n v="1297"/>
    <n v="1297"/>
    <n v="1297"/>
    <m/>
    <n v="0"/>
    <n v="0"/>
    <n v="0"/>
    <n v="91.5"/>
    <n v="0"/>
    <n v="0"/>
    <n v="0"/>
    <n v="0"/>
    <n v="0"/>
    <n v="91.5"/>
    <n v="2"/>
  </r>
  <r>
    <x v="7"/>
    <x v="178"/>
    <s v="1"/>
    <s v="01"/>
    <s v="15041RESIN159232022"/>
    <s v="22LB000F"/>
    <n v="1298"/>
    <n v="1298"/>
    <n v="1298"/>
    <n v="1298"/>
    <m/>
    <n v="0"/>
    <n v="0"/>
    <n v="0"/>
    <n v="766"/>
    <n v="0"/>
    <n v="0"/>
    <n v="0"/>
    <n v="0"/>
    <n v="0"/>
    <n v="766"/>
    <n v="2"/>
  </r>
  <r>
    <x v="7"/>
    <x v="178"/>
    <s v="1"/>
    <s v="01"/>
    <s v="15041RESIN159232022"/>
    <s v="22LB000F"/>
    <n v="1299"/>
    <n v="1299"/>
    <n v="1299"/>
    <n v="1299"/>
    <m/>
    <n v="0"/>
    <n v="0"/>
    <n v="0"/>
    <n v="439"/>
    <n v="0"/>
    <n v="0"/>
    <n v="0"/>
    <n v="0"/>
    <n v="0"/>
    <n v="439"/>
    <n v="2"/>
  </r>
  <r>
    <x v="7"/>
    <x v="178"/>
    <s v="1"/>
    <s v="01"/>
    <s v="15041RESIN159232022"/>
    <s v="22LB000F"/>
    <n v="1300"/>
    <n v="1300"/>
    <n v="1300"/>
    <n v="1300"/>
    <m/>
    <n v="0"/>
    <n v="0"/>
    <n v="0"/>
    <n v="39"/>
    <n v="0"/>
    <n v="0"/>
    <n v="0"/>
    <n v="0"/>
    <n v="0"/>
    <n v="39"/>
    <n v="2"/>
  </r>
  <r>
    <x v="7"/>
    <x v="178"/>
    <s v="1"/>
    <s v="01"/>
    <s v="15041RESIN159232022"/>
    <s v="22LB000F"/>
    <n v="1301"/>
    <n v="1301"/>
    <n v="1301"/>
    <n v="1301"/>
    <m/>
    <n v="0"/>
    <n v="0"/>
    <n v="0"/>
    <n v="22.5"/>
    <n v="0"/>
    <n v="0"/>
    <n v="0"/>
    <n v="0"/>
    <n v="0"/>
    <n v="22.5"/>
    <n v="2"/>
  </r>
  <r>
    <x v="7"/>
    <x v="178"/>
    <s v="1"/>
    <s v="01"/>
    <s v="15041RESIN159232022"/>
    <s v="22LB000F"/>
    <n v="1302"/>
    <n v="1302"/>
    <n v="1302"/>
    <n v="1302"/>
    <m/>
    <n v="0"/>
    <n v="0"/>
    <n v="0"/>
    <n v="54"/>
    <n v="0"/>
    <n v="0"/>
    <n v="0"/>
    <n v="0"/>
    <n v="0"/>
    <n v="54"/>
    <n v="2"/>
  </r>
  <r>
    <x v="7"/>
    <x v="178"/>
    <s v="1"/>
    <s v="01"/>
    <s v="15041RESIN159232022"/>
    <s v="22LB000F"/>
    <n v="1303"/>
    <n v="1303"/>
    <n v="1303"/>
    <n v="1303"/>
    <m/>
    <n v="0"/>
    <n v="0"/>
    <n v="0"/>
    <n v="65.099999999999994"/>
    <n v="0"/>
    <n v="0"/>
    <n v="0"/>
    <n v="0"/>
    <n v="0"/>
    <n v="65.099999999999994"/>
    <n v="2"/>
  </r>
  <r>
    <x v="7"/>
    <x v="178"/>
    <s v="1"/>
    <s v="01"/>
    <s v="15041RESIN159232022"/>
    <s v="22LB000F"/>
    <n v="1304"/>
    <n v="1304"/>
    <n v="1304"/>
    <n v="1304"/>
    <m/>
    <n v="0"/>
    <n v="0"/>
    <n v="0"/>
    <n v="598"/>
    <n v="0"/>
    <n v="0"/>
    <n v="0"/>
    <n v="0"/>
    <n v="0"/>
    <n v="598"/>
    <n v="2"/>
  </r>
  <r>
    <x v="7"/>
    <x v="178"/>
    <s v="1"/>
    <s v="01"/>
    <s v="15041RESIN159232022"/>
    <s v="22LB000F"/>
    <n v="1305"/>
    <n v="1305"/>
    <n v="1305"/>
    <n v="1305"/>
    <m/>
    <n v="0"/>
    <n v="0"/>
    <n v="0"/>
    <n v="163.5"/>
    <n v="0"/>
    <n v="0"/>
    <n v="0"/>
    <n v="0"/>
    <n v="0"/>
    <n v="163.5"/>
    <n v="2"/>
  </r>
  <r>
    <x v="7"/>
    <x v="178"/>
    <s v="1"/>
    <s v="01"/>
    <s v="15041RESIN159232022"/>
    <s v="22LB000F"/>
    <n v="1306"/>
    <n v="1306"/>
    <n v="1306"/>
    <n v="1306"/>
    <m/>
    <n v="0"/>
    <n v="0"/>
    <n v="0"/>
    <n v="462.5"/>
    <n v="0"/>
    <n v="0"/>
    <n v="0"/>
    <n v="0"/>
    <n v="0"/>
    <n v="462.5"/>
    <n v="2"/>
  </r>
  <r>
    <x v="7"/>
    <x v="178"/>
    <s v="1"/>
    <s v="01"/>
    <s v="15041RESIN159232022"/>
    <s v="22LB000F"/>
    <n v="1307"/>
    <n v="1307"/>
    <n v="1307"/>
    <n v="1307"/>
    <m/>
    <n v="0"/>
    <n v="0"/>
    <n v="0"/>
    <n v="253.12"/>
    <n v="0"/>
    <n v="0"/>
    <n v="0"/>
    <n v="0"/>
    <n v="0"/>
    <n v="253.12"/>
    <n v="2"/>
  </r>
  <r>
    <x v="7"/>
    <x v="178"/>
    <s v="1"/>
    <s v="01"/>
    <s v="15041RESIN159232022"/>
    <s v="22LB000F"/>
    <n v="1308"/>
    <n v="1308"/>
    <n v="1308"/>
    <n v="1308"/>
    <m/>
    <n v="0"/>
    <n v="0"/>
    <n v="0"/>
    <n v="664.2"/>
    <n v="0"/>
    <n v="0"/>
    <n v="0"/>
    <n v="0"/>
    <n v="0"/>
    <n v="664.2"/>
    <n v="2"/>
  </r>
  <r>
    <x v="7"/>
    <x v="178"/>
    <s v="1"/>
    <s v="01"/>
    <s v="15041RESIN159232022"/>
    <s v="22LB000F"/>
    <n v="1309"/>
    <n v="1309"/>
    <n v="1309"/>
    <n v="1309"/>
    <m/>
    <n v="0"/>
    <n v="0"/>
    <n v="0"/>
    <n v="14"/>
    <n v="0"/>
    <n v="0"/>
    <n v="0"/>
    <n v="0"/>
    <n v="0"/>
    <n v="14"/>
    <n v="2"/>
  </r>
  <r>
    <x v="7"/>
    <x v="178"/>
    <s v="1"/>
    <s v="01"/>
    <s v="15041RESIN159232022"/>
    <s v="22LB000F"/>
    <n v="1310"/>
    <n v="1310"/>
    <n v="1310"/>
    <n v="1310"/>
    <m/>
    <n v="0"/>
    <n v="0"/>
    <n v="0"/>
    <n v="540"/>
    <n v="0"/>
    <n v="0"/>
    <n v="0"/>
    <n v="0"/>
    <n v="0"/>
    <n v="540"/>
    <n v="2"/>
  </r>
  <r>
    <x v="7"/>
    <x v="178"/>
    <s v="1"/>
    <s v="01"/>
    <s v="15041RESIN159232022"/>
    <s v="22LB000F"/>
    <n v="1311"/>
    <n v="1311"/>
    <n v="1311"/>
    <n v="1311"/>
    <m/>
    <n v="0"/>
    <n v="0"/>
    <n v="0"/>
    <n v="311.8"/>
    <n v="0"/>
    <n v="0"/>
    <n v="0"/>
    <n v="0"/>
    <n v="0"/>
    <n v="311.8"/>
    <n v="2"/>
  </r>
  <r>
    <x v="7"/>
    <x v="178"/>
    <s v="1"/>
    <s v="01"/>
    <s v="15041RESIN159232022"/>
    <s v="22LB000F"/>
    <n v="1312"/>
    <n v="1312"/>
    <n v="1312"/>
    <n v="1312"/>
    <m/>
    <n v="0"/>
    <n v="0"/>
    <n v="0"/>
    <n v="46.55"/>
    <n v="0"/>
    <n v="0"/>
    <n v="0"/>
    <n v="0"/>
    <n v="0"/>
    <n v="46.55"/>
    <n v="2"/>
  </r>
  <r>
    <x v="7"/>
    <x v="178"/>
    <s v="1"/>
    <s v="01"/>
    <s v="15041RESIN159232022"/>
    <s v="22LB000F"/>
    <n v="1313"/>
    <n v="1313"/>
    <n v="1313"/>
    <n v="1313"/>
    <m/>
    <n v="0"/>
    <n v="0"/>
    <n v="0"/>
    <n v="336"/>
    <n v="0"/>
    <n v="0"/>
    <n v="0"/>
    <n v="0"/>
    <n v="0"/>
    <n v="336"/>
    <n v="2"/>
  </r>
  <r>
    <x v="7"/>
    <x v="178"/>
    <s v="1"/>
    <s v="01"/>
    <s v="15041RESIN159232022"/>
    <s v="22LB000F"/>
    <n v="1314"/>
    <n v="1314"/>
    <n v="1314"/>
    <n v="1314"/>
    <m/>
    <n v="0"/>
    <n v="0"/>
    <n v="0"/>
    <n v="42"/>
    <n v="0"/>
    <n v="0"/>
    <n v="0"/>
    <n v="0"/>
    <n v="0"/>
    <n v="42"/>
    <n v="2"/>
  </r>
  <r>
    <x v="7"/>
    <x v="178"/>
    <s v="1"/>
    <s v="01"/>
    <s v="15041RESIN159232022"/>
    <s v="22LB000F"/>
    <n v="1315"/>
    <n v="1315"/>
    <n v="1315"/>
    <n v="1315"/>
    <m/>
    <n v="0"/>
    <n v="0"/>
    <n v="0"/>
    <n v="419.5"/>
    <n v="0"/>
    <n v="0"/>
    <n v="0"/>
    <n v="0"/>
    <n v="0"/>
    <n v="419.5"/>
    <n v="2"/>
  </r>
  <r>
    <x v="7"/>
    <x v="178"/>
    <s v="1"/>
    <s v="01"/>
    <s v="15041RESIN159232022"/>
    <s v="22LB000F"/>
    <n v="1316"/>
    <n v="1316"/>
    <n v="1316"/>
    <n v="1316"/>
    <m/>
    <n v="0"/>
    <n v="0"/>
    <n v="0"/>
    <n v="76"/>
    <n v="0"/>
    <n v="0"/>
    <n v="0"/>
    <n v="0"/>
    <n v="0"/>
    <n v="76"/>
    <n v="2"/>
  </r>
  <r>
    <x v="7"/>
    <x v="178"/>
    <s v="1"/>
    <s v="01"/>
    <s v="15041RESIN159232022"/>
    <s v="22LB000F"/>
    <n v="1317"/>
    <n v="1317"/>
    <n v="1317"/>
    <n v="1317"/>
    <m/>
    <n v="0"/>
    <n v="0"/>
    <n v="0"/>
    <n v="60.92"/>
    <n v="0"/>
    <n v="0"/>
    <n v="0"/>
    <n v="0"/>
    <n v="0"/>
    <n v="60.92"/>
    <n v="2"/>
  </r>
  <r>
    <x v="7"/>
    <x v="178"/>
    <s v="1"/>
    <s v="01"/>
    <s v="15041RESIN159232022"/>
    <s v="22LB000F"/>
    <n v="1318"/>
    <n v="1318"/>
    <n v="1318"/>
    <n v="1318"/>
    <m/>
    <n v="0"/>
    <n v="0"/>
    <n v="0"/>
    <n v="506.5"/>
    <n v="0"/>
    <n v="0"/>
    <n v="0"/>
    <n v="0"/>
    <n v="0"/>
    <n v="506.5"/>
    <n v="2"/>
  </r>
  <r>
    <x v="7"/>
    <x v="178"/>
    <s v="1"/>
    <s v="01"/>
    <s v="15041RESIN159232022"/>
    <s v="22LB000F"/>
    <n v="1319"/>
    <n v="1319"/>
    <n v="1319"/>
    <n v="1319"/>
    <m/>
    <n v="0"/>
    <n v="0"/>
    <n v="0"/>
    <n v="154"/>
    <n v="0"/>
    <n v="0"/>
    <n v="0"/>
    <n v="0"/>
    <n v="0"/>
    <n v="154"/>
    <n v="2"/>
  </r>
  <r>
    <x v="7"/>
    <x v="178"/>
    <s v="1"/>
    <s v="01"/>
    <s v="15041RESIN159232022"/>
    <s v="22LB000F"/>
    <n v="1320"/>
    <n v="1320"/>
    <n v="1320"/>
    <n v="1320"/>
    <m/>
    <n v="0"/>
    <n v="0"/>
    <n v="0"/>
    <n v="30"/>
    <n v="0"/>
    <n v="0"/>
    <n v="0"/>
    <n v="0"/>
    <n v="0"/>
    <n v="30"/>
    <n v="2"/>
  </r>
  <r>
    <x v="7"/>
    <x v="178"/>
    <s v="1"/>
    <s v="01"/>
    <s v="15041RESIN159232022"/>
    <s v="22LB000F"/>
    <n v="1321"/>
    <n v="1321"/>
    <n v="1321"/>
    <n v="1321"/>
    <m/>
    <n v="0"/>
    <n v="0"/>
    <n v="0"/>
    <n v="30.1"/>
    <n v="0"/>
    <n v="0"/>
    <n v="0"/>
    <n v="0"/>
    <n v="0"/>
    <n v="30.1"/>
    <n v="2"/>
  </r>
  <r>
    <x v="7"/>
    <x v="179"/>
    <s v="1"/>
    <s v="01"/>
    <s v="15041RESIN159232022"/>
    <s v="22LB000F"/>
    <n v="1322"/>
    <n v="1322"/>
    <n v="1322"/>
    <n v="1322"/>
    <m/>
    <n v="0"/>
    <n v="0"/>
    <n v="0"/>
    <n v="682.8"/>
    <n v="0"/>
    <n v="0"/>
    <n v="0"/>
    <n v="0"/>
    <n v="0"/>
    <n v="682.8"/>
    <n v="2"/>
  </r>
  <r>
    <x v="7"/>
    <x v="179"/>
    <s v="1"/>
    <s v="01"/>
    <s v="15041RESIN159232022"/>
    <s v="22LB000F"/>
    <n v="1323"/>
    <n v="1323"/>
    <n v="1323"/>
    <n v="1323"/>
    <m/>
    <n v="0"/>
    <n v="0"/>
    <n v="0"/>
    <n v="631"/>
    <n v="0"/>
    <n v="0"/>
    <n v="0"/>
    <n v="0"/>
    <n v="0"/>
    <n v="631"/>
    <n v="2"/>
  </r>
  <r>
    <x v="7"/>
    <x v="179"/>
    <s v="1"/>
    <s v="01"/>
    <s v="15041RESIN159232022"/>
    <s v="22LB000F"/>
    <n v="1324"/>
    <n v="1324"/>
    <n v="1324"/>
    <n v="1324"/>
    <m/>
    <n v="0"/>
    <n v="0"/>
    <n v="0"/>
    <n v="400.9"/>
    <n v="0"/>
    <n v="0"/>
    <n v="0"/>
    <n v="0"/>
    <n v="0"/>
    <n v="400.9"/>
    <n v="2"/>
  </r>
  <r>
    <x v="7"/>
    <x v="179"/>
    <s v="1"/>
    <s v="01"/>
    <s v="15041RESIN159232022"/>
    <s v="22LB000F"/>
    <n v="1325"/>
    <n v="1325"/>
    <n v="1325"/>
    <n v="1325"/>
    <m/>
    <n v="0"/>
    <n v="0"/>
    <n v="0"/>
    <n v="580"/>
    <n v="0"/>
    <n v="0"/>
    <n v="0"/>
    <n v="0"/>
    <n v="0"/>
    <n v="580"/>
    <n v="2"/>
  </r>
  <r>
    <x v="7"/>
    <x v="179"/>
    <s v="1"/>
    <s v="01"/>
    <s v="15041RESIN159232022"/>
    <s v="22LB000F"/>
    <n v="1326"/>
    <n v="1326"/>
    <n v="1326"/>
    <n v="1326"/>
    <m/>
    <n v="0"/>
    <n v="0"/>
    <n v="0"/>
    <n v="15"/>
    <n v="0"/>
    <n v="0"/>
    <n v="0"/>
    <n v="0"/>
    <n v="0"/>
    <n v="15"/>
    <n v="2"/>
  </r>
  <r>
    <x v="7"/>
    <x v="179"/>
    <s v="1"/>
    <s v="01"/>
    <s v="15041RESIN159232022"/>
    <s v="22LB000F"/>
    <n v="1327"/>
    <n v="1327"/>
    <n v="1327"/>
    <n v="1327"/>
    <m/>
    <n v="0"/>
    <n v="0"/>
    <n v="0"/>
    <n v="5.4"/>
    <n v="0"/>
    <n v="0"/>
    <n v="0"/>
    <n v="0"/>
    <n v="0"/>
    <n v="5.4"/>
    <n v="2"/>
  </r>
  <r>
    <x v="7"/>
    <x v="179"/>
    <s v="1"/>
    <s v="01"/>
    <s v="15041RESIN159232022"/>
    <s v="22LB000F"/>
    <n v="1328"/>
    <n v="1328"/>
    <n v="1328"/>
    <n v="1328"/>
    <m/>
    <n v="0"/>
    <n v="0"/>
    <n v="0"/>
    <n v="395.9"/>
    <n v="0"/>
    <n v="0"/>
    <n v="0"/>
    <n v="0"/>
    <n v="0"/>
    <n v="395.9"/>
    <n v="2"/>
  </r>
  <r>
    <x v="7"/>
    <x v="179"/>
    <s v="1"/>
    <s v="01"/>
    <s v="15041RESIN159232022"/>
    <s v="22LB000F"/>
    <n v="1329"/>
    <n v="1329"/>
    <n v="1329"/>
    <n v="1329"/>
    <m/>
    <n v="0"/>
    <n v="0"/>
    <n v="0"/>
    <n v="112.5"/>
    <n v="0"/>
    <n v="0"/>
    <n v="0"/>
    <n v="0"/>
    <n v="0"/>
    <n v="112.5"/>
    <n v="2"/>
  </r>
  <r>
    <x v="7"/>
    <x v="179"/>
    <s v="1"/>
    <s v="01"/>
    <s v="15041RESIN159232022"/>
    <s v="22LB000F"/>
    <n v="1330"/>
    <n v="1330"/>
    <n v="1330"/>
    <n v="1330"/>
    <m/>
    <n v="0"/>
    <n v="0"/>
    <n v="0"/>
    <n v="146.25"/>
    <n v="0"/>
    <n v="0"/>
    <n v="0"/>
    <n v="0"/>
    <n v="0"/>
    <n v="146.25"/>
    <n v="2"/>
  </r>
  <r>
    <x v="7"/>
    <x v="179"/>
    <s v="1"/>
    <s v="01"/>
    <s v="15041RESIN159232022"/>
    <s v="22LB000F"/>
    <n v="1331"/>
    <n v="1331"/>
    <n v="1331"/>
    <n v="1331"/>
    <m/>
    <n v="0"/>
    <n v="0"/>
    <n v="0"/>
    <n v="200"/>
    <n v="0"/>
    <n v="0"/>
    <n v="0"/>
    <n v="0"/>
    <n v="0"/>
    <n v="200"/>
    <n v="2"/>
  </r>
  <r>
    <x v="7"/>
    <x v="179"/>
    <s v="1"/>
    <s v="01"/>
    <s v="15041RESIN159232022"/>
    <s v="22LB000F"/>
    <n v="1332"/>
    <n v="1332"/>
    <n v="1332"/>
    <n v="1332"/>
    <m/>
    <n v="0"/>
    <n v="0"/>
    <n v="0"/>
    <n v="80"/>
    <n v="0"/>
    <n v="0"/>
    <n v="0"/>
    <n v="0"/>
    <n v="0"/>
    <n v="80"/>
    <n v="2"/>
  </r>
  <r>
    <x v="7"/>
    <x v="179"/>
    <s v="1"/>
    <s v="01"/>
    <s v="15041RESIN159232022"/>
    <s v="22LB000F"/>
    <n v="1333"/>
    <n v="1333"/>
    <n v="1333"/>
    <n v="1333"/>
    <m/>
    <n v="0"/>
    <n v="0"/>
    <n v="0"/>
    <n v="397.5"/>
    <n v="0"/>
    <n v="0"/>
    <n v="0"/>
    <n v="0"/>
    <n v="0"/>
    <n v="397.5"/>
    <n v="2"/>
  </r>
  <r>
    <x v="7"/>
    <x v="179"/>
    <s v="1"/>
    <s v="01"/>
    <s v="15041RESIN159232022"/>
    <s v="22LB000F"/>
    <n v="1334"/>
    <n v="1334"/>
    <n v="1334"/>
    <n v="1334"/>
    <m/>
    <n v="0"/>
    <n v="0"/>
    <n v="0"/>
    <n v="135.44999999999999"/>
    <n v="0"/>
    <n v="0"/>
    <n v="0"/>
    <n v="0"/>
    <n v="0"/>
    <n v="135.44999999999999"/>
    <n v="2"/>
  </r>
  <r>
    <x v="7"/>
    <x v="179"/>
    <s v="1"/>
    <s v="01"/>
    <s v="15041RESIN159232022"/>
    <s v="22LB000F"/>
    <n v="1335"/>
    <n v="1335"/>
    <n v="1335"/>
    <n v="1335"/>
    <m/>
    <n v="0"/>
    <n v="0"/>
    <n v="0"/>
    <n v="145.75"/>
    <n v="0"/>
    <n v="0"/>
    <n v="0"/>
    <n v="0"/>
    <n v="0"/>
    <n v="145.75"/>
    <n v="2"/>
  </r>
  <r>
    <x v="7"/>
    <x v="179"/>
    <s v="1"/>
    <s v="01"/>
    <s v="15041RESIN159232022"/>
    <s v="22LB000F"/>
    <n v="1336"/>
    <n v="1336"/>
    <n v="1336"/>
    <n v="1336"/>
    <m/>
    <n v="0"/>
    <n v="0"/>
    <n v="0"/>
    <n v="360"/>
    <n v="0"/>
    <n v="0"/>
    <n v="0"/>
    <n v="0"/>
    <n v="0"/>
    <n v="360"/>
    <n v="2"/>
  </r>
  <r>
    <x v="7"/>
    <x v="179"/>
    <s v="1"/>
    <s v="01"/>
    <s v="15041RESIN159232022"/>
    <s v="22LB000F"/>
    <n v="1337"/>
    <n v="1337"/>
    <n v="1337"/>
    <n v="1337"/>
    <m/>
    <n v="0"/>
    <n v="0"/>
    <n v="0"/>
    <n v="19.079999999999998"/>
    <n v="0"/>
    <n v="0"/>
    <n v="0"/>
    <n v="0"/>
    <n v="0"/>
    <n v="19.079999999999998"/>
    <n v="2"/>
  </r>
  <r>
    <x v="7"/>
    <x v="179"/>
    <s v="1"/>
    <s v="01"/>
    <s v="15041RESIN159232022"/>
    <s v="22LB000F"/>
    <n v="1338"/>
    <n v="1338"/>
    <n v="1338"/>
    <n v="1338"/>
    <m/>
    <n v="0"/>
    <n v="0"/>
    <n v="0"/>
    <n v="396.3"/>
    <n v="0"/>
    <n v="0"/>
    <n v="0"/>
    <n v="0"/>
    <n v="0"/>
    <n v="396.3"/>
    <n v="2"/>
  </r>
  <r>
    <x v="7"/>
    <x v="180"/>
    <s v="1"/>
    <s v="01"/>
    <s v="15041RESIN159232022"/>
    <s v="22LB000F"/>
    <n v="1339"/>
    <n v="1339"/>
    <n v="1339"/>
    <n v="1339"/>
    <m/>
    <n v="0"/>
    <n v="0"/>
    <n v="0"/>
    <n v="149.5"/>
    <n v="0"/>
    <n v="0"/>
    <n v="0"/>
    <n v="0"/>
    <n v="0"/>
    <n v="149.5"/>
    <n v="2"/>
  </r>
  <r>
    <x v="7"/>
    <x v="180"/>
    <s v="1"/>
    <s v="01"/>
    <s v="15041RESIN159232022"/>
    <s v="22LB000F"/>
    <n v="1340"/>
    <n v="1340"/>
    <n v="1340"/>
    <n v="1340"/>
    <m/>
    <n v="0"/>
    <n v="0"/>
    <n v="0"/>
    <n v="526"/>
    <n v="0"/>
    <n v="0"/>
    <n v="0"/>
    <n v="0"/>
    <n v="0"/>
    <n v="526"/>
    <n v="2"/>
  </r>
  <r>
    <x v="7"/>
    <x v="180"/>
    <s v="1"/>
    <s v="01"/>
    <s v="15041RESIN159232022"/>
    <s v="22LB000F"/>
    <n v="1341"/>
    <n v="1341"/>
    <n v="1341"/>
    <n v="1341"/>
    <m/>
    <n v="0"/>
    <n v="0"/>
    <n v="0"/>
    <n v="108.55"/>
    <n v="0"/>
    <n v="0"/>
    <n v="0"/>
    <n v="0"/>
    <n v="0"/>
    <n v="108.55"/>
    <n v="2"/>
  </r>
  <r>
    <x v="7"/>
    <x v="180"/>
    <s v="1"/>
    <s v="01"/>
    <s v="15041RESIN159232022"/>
    <s v="22LB000F"/>
    <n v="1342"/>
    <n v="1342"/>
    <n v="1342"/>
    <n v="1342"/>
    <m/>
    <n v="0"/>
    <n v="0"/>
    <n v="0"/>
    <n v="105"/>
    <n v="0"/>
    <n v="0"/>
    <n v="0"/>
    <n v="0"/>
    <n v="0"/>
    <n v="105"/>
    <n v="2"/>
  </r>
  <r>
    <x v="7"/>
    <x v="180"/>
    <s v="1"/>
    <s v="01"/>
    <s v="15041RESIN159232022"/>
    <s v="22LB000F"/>
    <n v="1343"/>
    <n v="1343"/>
    <n v="1343"/>
    <n v="1343"/>
    <m/>
    <n v="0"/>
    <n v="0"/>
    <n v="0"/>
    <n v="54"/>
    <n v="0"/>
    <n v="0"/>
    <n v="0"/>
    <n v="0"/>
    <n v="0"/>
    <n v="54"/>
    <n v="2"/>
  </r>
  <r>
    <x v="7"/>
    <x v="180"/>
    <s v="1"/>
    <s v="01"/>
    <s v="15041RESIN159232022"/>
    <s v="22LB000F"/>
    <n v="1344"/>
    <n v="1344"/>
    <n v="1344"/>
    <n v="1344"/>
    <m/>
    <n v="0"/>
    <n v="0"/>
    <n v="0"/>
    <n v="156.5"/>
    <n v="0"/>
    <n v="0"/>
    <n v="0"/>
    <n v="0"/>
    <n v="0"/>
    <n v="156.5"/>
    <n v="2"/>
  </r>
  <r>
    <x v="7"/>
    <x v="180"/>
    <s v="1"/>
    <s v="01"/>
    <s v="15041RESIN159232022"/>
    <s v="22LB000F"/>
    <n v="1345"/>
    <n v="1345"/>
    <n v="1345"/>
    <n v="1345"/>
    <m/>
    <n v="0"/>
    <n v="0"/>
    <n v="0"/>
    <n v="513"/>
    <n v="0"/>
    <n v="0"/>
    <n v="0"/>
    <n v="0"/>
    <n v="0"/>
    <n v="513"/>
    <n v="2"/>
  </r>
  <r>
    <x v="7"/>
    <x v="180"/>
    <s v="1"/>
    <s v="01"/>
    <s v="15041RESIN159232022"/>
    <s v="22LB000F"/>
    <n v="1346"/>
    <n v="1346"/>
    <n v="1346"/>
    <n v="1346"/>
    <m/>
    <n v="0"/>
    <n v="0"/>
    <n v="0"/>
    <n v="183.75"/>
    <n v="0"/>
    <n v="0"/>
    <n v="0"/>
    <n v="0"/>
    <n v="0"/>
    <n v="183.75"/>
    <n v="2"/>
  </r>
  <r>
    <x v="7"/>
    <x v="180"/>
    <s v="1"/>
    <s v="01"/>
    <s v="15041RESIN159232022"/>
    <s v="22LB000F"/>
    <n v="1347"/>
    <n v="1347"/>
    <n v="1347"/>
    <n v="1347"/>
    <m/>
    <n v="0"/>
    <n v="0"/>
    <n v="0"/>
    <n v="459.02"/>
    <n v="0"/>
    <n v="0"/>
    <n v="0"/>
    <n v="0"/>
    <n v="0"/>
    <n v="459.02"/>
    <n v="2"/>
  </r>
  <r>
    <x v="7"/>
    <x v="180"/>
    <s v="1"/>
    <s v="01"/>
    <s v="15041RESIN159232022"/>
    <s v="22LB000F"/>
    <n v="1348"/>
    <n v="1348"/>
    <n v="1348"/>
    <n v="1348"/>
    <m/>
    <n v="0"/>
    <n v="0"/>
    <n v="0"/>
    <n v="531"/>
    <n v="0"/>
    <n v="0"/>
    <n v="0"/>
    <n v="0"/>
    <n v="0"/>
    <n v="531"/>
    <n v="2"/>
  </r>
  <r>
    <x v="7"/>
    <x v="180"/>
    <s v="1"/>
    <s v="01"/>
    <s v="15041RESIN159232022"/>
    <s v="22LB000F"/>
    <n v="1349"/>
    <n v="1349"/>
    <n v="1349"/>
    <n v="1349"/>
    <m/>
    <n v="0"/>
    <n v="0"/>
    <n v="0"/>
    <n v="418.5"/>
    <n v="0"/>
    <n v="0"/>
    <n v="0"/>
    <n v="0"/>
    <n v="0"/>
    <n v="418.5"/>
    <n v="2"/>
  </r>
  <r>
    <x v="7"/>
    <x v="180"/>
    <s v="1"/>
    <s v="01"/>
    <s v="15041RESIN159232022"/>
    <s v="22LB000F"/>
    <n v="1350"/>
    <n v="1350"/>
    <n v="1350"/>
    <n v="1350"/>
    <m/>
    <n v="0"/>
    <n v="0"/>
    <n v="0"/>
    <n v="100"/>
    <n v="0"/>
    <n v="0"/>
    <n v="0"/>
    <n v="0"/>
    <n v="0"/>
    <n v="100"/>
    <n v="2"/>
  </r>
  <r>
    <x v="7"/>
    <x v="180"/>
    <s v="1"/>
    <s v="01"/>
    <s v="15041RESIN159232022"/>
    <s v="22LB000F"/>
    <n v="1351"/>
    <n v="1351"/>
    <n v="1351"/>
    <n v="1351"/>
    <m/>
    <n v="0"/>
    <n v="0"/>
    <n v="0"/>
    <n v="66"/>
    <n v="0"/>
    <n v="0"/>
    <n v="0"/>
    <n v="0"/>
    <n v="0"/>
    <n v="66"/>
    <n v="2"/>
  </r>
  <r>
    <x v="7"/>
    <x v="180"/>
    <s v="1"/>
    <s v="01"/>
    <s v="15041RESIN159232022"/>
    <s v="22LB000F"/>
    <n v="1352"/>
    <n v="1352"/>
    <n v="1352"/>
    <n v="1352"/>
    <m/>
    <n v="0"/>
    <n v="0"/>
    <n v="0"/>
    <n v="0"/>
    <n v="0"/>
    <n v="0"/>
    <n v="0"/>
    <n v="0"/>
    <n v="0"/>
    <n v="0"/>
    <n v="2"/>
  </r>
  <r>
    <x v="7"/>
    <x v="180"/>
    <s v="1"/>
    <s v="01"/>
    <s v="15041RESIN159232022"/>
    <s v="22LB000F"/>
    <n v="1353"/>
    <n v="1353"/>
    <n v="1353"/>
    <n v="1353"/>
    <m/>
    <n v="0"/>
    <n v="0"/>
    <n v="0"/>
    <n v="398.5"/>
    <n v="0"/>
    <n v="0"/>
    <n v="0"/>
    <n v="0"/>
    <n v="0"/>
    <n v="398.5"/>
    <n v="2"/>
  </r>
  <r>
    <x v="7"/>
    <x v="180"/>
    <s v="1"/>
    <s v="01"/>
    <s v="15041RESIN159232022"/>
    <s v="22LB000F"/>
    <n v="1354"/>
    <n v="1354"/>
    <n v="1354"/>
    <n v="1354"/>
    <m/>
    <n v="0"/>
    <n v="0"/>
    <n v="0"/>
    <n v="18.3"/>
    <n v="0"/>
    <n v="0"/>
    <n v="0"/>
    <n v="0"/>
    <n v="0"/>
    <n v="18.3"/>
    <n v="2"/>
  </r>
  <r>
    <x v="7"/>
    <x v="181"/>
    <s v="1"/>
    <s v="01"/>
    <s v="15041RESIN159232022"/>
    <s v="22LB000F"/>
    <n v="1355"/>
    <n v="1355"/>
    <n v="1355"/>
    <n v="1355"/>
    <m/>
    <n v="0"/>
    <n v="0"/>
    <n v="0"/>
    <n v="410"/>
    <n v="0"/>
    <n v="0"/>
    <n v="0"/>
    <n v="0"/>
    <n v="0"/>
    <n v="410"/>
    <n v="2"/>
  </r>
  <r>
    <x v="7"/>
    <x v="181"/>
    <s v="1"/>
    <s v="01"/>
    <s v="15041RESIN159232022"/>
    <s v="22LB000F"/>
    <n v="1356"/>
    <n v="1356"/>
    <n v="1356"/>
    <n v="1356"/>
    <m/>
    <n v="0"/>
    <n v="0"/>
    <n v="0"/>
    <n v="30.8"/>
    <n v="0"/>
    <n v="0"/>
    <n v="0"/>
    <n v="0"/>
    <n v="0"/>
    <n v="30.8"/>
    <n v="2"/>
  </r>
  <r>
    <x v="7"/>
    <x v="181"/>
    <s v="1"/>
    <s v="01"/>
    <s v="15041RESIN159232022"/>
    <s v="22LB000F"/>
    <n v="1357"/>
    <n v="1357"/>
    <n v="1357"/>
    <n v="1357"/>
    <m/>
    <n v="0"/>
    <n v="0"/>
    <n v="0"/>
    <n v="210"/>
    <n v="0"/>
    <n v="0"/>
    <n v="0"/>
    <n v="0"/>
    <n v="0"/>
    <n v="210"/>
    <n v="2"/>
  </r>
  <r>
    <x v="7"/>
    <x v="181"/>
    <s v="1"/>
    <s v="01"/>
    <s v="15041RESIN159232022"/>
    <s v="22LB000F"/>
    <n v="1358"/>
    <n v="1358"/>
    <n v="1358"/>
    <n v="1358"/>
    <m/>
    <n v="0"/>
    <n v="0"/>
    <n v="0"/>
    <n v="483"/>
    <n v="0"/>
    <n v="0"/>
    <n v="0"/>
    <n v="0"/>
    <n v="0"/>
    <n v="483"/>
    <n v="2"/>
  </r>
  <r>
    <x v="7"/>
    <x v="181"/>
    <s v="1"/>
    <s v="01"/>
    <s v="15041RESIN159232022"/>
    <s v="22LB000F"/>
    <n v="1359"/>
    <n v="1359"/>
    <n v="1359"/>
    <n v="1359"/>
    <m/>
    <n v="0"/>
    <n v="0"/>
    <n v="0"/>
    <n v="393.5"/>
    <n v="0"/>
    <n v="0"/>
    <n v="0"/>
    <n v="0"/>
    <n v="0"/>
    <n v="393.5"/>
    <n v="2"/>
  </r>
  <r>
    <x v="7"/>
    <x v="181"/>
    <s v="1"/>
    <s v="01"/>
    <s v="15041RESIN159232022"/>
    <s v="22LB000F"/>
    <n v="1360"/>
    <n v="1360"/>
    <n v="1360"/>
    <n v="1360"/>
    <m/>
    <n v="0"/>
    <n v="0"/>
    <n v="0"/>
    <n v="545"/>
    <n v="0"/>
    <n v="0"/>
    <n v="0"/>
    <n v="0"/>
    <n v="0"/>
    <n v="545"/>
    <n v="2"/>
  </r>
  <r>
    <x v="7"/>
    <x v="181"/>
    <s v="1"/>
    <s v="01"/>
    <s v="15041RESIN159232022"/>
    <s v="22LB000F"/>
    <n v="1361"/>
    <n v="1361"/>
    <n v="1361"/>
    <n v="1361"/>
    <m/>
    <n v="0"/>
    <n v="0"/>
    <n v="0"/>
    <n v="450"/>
    <n v="0"/>
    <n v="0"/>
    <n v="0"/>
    <n v="0"/>
    <n v="0"/>
    <n v="450"/>
    <n v="2"/>
  </r>
  <r>
    <x v="7"/>
    <x v="181"/>
    <s v="1"/>
    <s v="01"/>
    <s v="15041RESIN159232022"/>
    <s v="22LB000F"/>
    <n v="1362"/>
    <n v="1362"/>
    <n v="1362"/>
    <n v="1362"/>
    <m/>
    <n v="0"/>
    <n v="0"/>
    <n v="0"/>
    <n v="15"/>
    <n v="0"/>
    <n v="0"/>
    <n v="0"/>
    <n v="0"/>
    <n v="0"/>
    <n v="15"/>
    <n v="2"/>
  </r>
  <r>
    <x v="7"/>
    <x v="181"/>
    <s v="1"/>
    <s v="01"/>
    <s v="15041RESIN159232022"/>
    <s v="22LB000F"/>
    <n v="1363"/>
    <n v="1363"/>
    <n v="1363"/>
    <n v="1363"/>
    <m/>
    <n v="0"/>
    <n v="0"/>
    <n v="0"/>
    <n v="170"/>
    <n v="0"/>
    <n v="0"/>
    <n v="0"/>
    <n v="0"/>
    <n v="0"/>
    <n v="170"/>
    <n v="2"/>
  </r>
  <r>
    <x v="7"/>
    <x v="181"/>
    <s v="1"/>
    <s v="01"/>
    <s v="15041RESIN159232022"/>
    <s v="22LB000F"/>
    <n v="1364"/>
    <n v="1364"/>
    <n v="1364"/>
    <n v="1364"/>
    <m/>
    <n v="0"/>
    <n v="0"/>
    <n v="0"/>
    <n v="167.25"/>
    <n v="0"/>
    <n v="0"/>
    <n v="0"/>
    <n v="0"/>
    <n v="0"/>
    <n v="167.25"/>
    <n v="2"/>
  </r>
  <r>
    <x v="7"/>
    <x v="181"/>
    <s v="1"/>
    <s v="01"/>
    <s v="15041RESIN159232022"/>
    <s v="22LB000F"/>
    <n v="1365"/>
    <n v="1365"/>
    <n v="1365"/>
    <n v="1365"/>
    <m/>
    <n v="0"/>
    <n v="0"/>
    <n v="0"/>
    <n v="0"/>
    <n v="0"/>
    <n v="0"/>
    <n v="0"/>
    <n v="0"/>
    <n v="0"/>
    <n v="0"/>
    <n v="2"/>
  </r>
  <r>
    <x v="7"/>
    <x v="182"/>
    <s v="1"/>
    <s v="01"/>
    <s v="15041RESIN159232022"/>
    <s v="22LB000F"/>
    <n v="1366"/>
    <n v="1366"/>
    <n v="1366"/>
    <n v="1366"/>
    <m/>
    <n v="0"/>
    <n v="0"/>
    <n v="0"/>
    <n v="202.8"/>
    <n v="0"/>
    <n v="0"/>
    <n v="0"/>
    <n v="0"/>
    <n v="0"/>
    <n v="202.8"/>
    <n v="2"/>
  </r>
  <r>
    <x v="7"/>
    <x v="182"/>
    <s v="1"/>
    <s v="01"/>
    <s v="15041RESIN159232022"/>
    <s v="22LB000F"/>
    <n v="1367"/>
    <n v="1367"/>
    <n v="1367"/>
    <n v="1367"/>
    <m/>
    <n v="0"/>
    <n v="0"/>
    <n v="0"/>
    <n v="72"/>
    <n v="0"/>
    <n v="0"/>
    <n v="0"/>
    <n v="0"/>
    <n v="0"/>
    <n v="72"/>
    <n v="2"/>
  </r>
  <r>
    <x v="7"/>
    <x v="182"/>
    <s v="1"/>
    <s v="01"/>
    <s v="15041RESIN159232022"/>
    <s v="22LB000F"/>
    <n v="1368"/>
    <n v="1368"/>
    <n v="1368"/>
    <n v="1368"/>
    <m/>
    <n v="0"/>
    <n v="0"/>
    <n v="0"/>
    <n v="630"/>
    <n v="0"/>
    <n v="0"/>
    <n v="0"/>
    <n v="0"/>
    <n v="0"/>
    <n v="630"/>
    <n v="2"/>
  </r>
  <r>
    <x v="7"/>
    <x v="182"/>
    <s v="1"/>
    <s v="01"/>
    <s v="15041RESIN159232022"/>
    <s v="22LB000F"/>
    <n v="1369"/>
    <n v="1369"/>
    <n v="1369"/>
    <n v="1369"/>
    <m/>
    <n v="0"/>
    <n v="0"/>
    <n v="0"/>
    <n v="257.39999999999998"/>
    <n v="0"/>
    <n v="0"/>
    <n v="0"/>
    <n v="0"/>
    <n v="0"/>
    <n v="257.39999999999998"/>
    <n v="2"/>
  </r>
  <r>
    <x v="7"/>
    <x v="182"/>
    <s v="1"/>
    <s v="01"/>
    <s v="15041RESIN159232022"/>
    <s v="22LB000F"/>
    <n v="1370"/>
    <n v="1370"/>
    <n v="1370"/>
    <n v="1370"/>
    <m/>
    <n v="0"/>
    <n v="0"/>
    <n v="0"/>
    <n v="50"/>
    <n v="0"/>
    <n v="0"/>
    <n v="0"/>
    <n v="0"/>
    <n v="0"/>
    <n v="50"/>
    <n v="2"/>
  </r>
  <r>
    <x v="7"/>
    <x v="182"/>
    <s v="1"/>
    <s v="01"/>
    <s v="15041RESIN159232022"/>
    <s v="22LB000F"/>
    <n v="1371"/>
    <n v="1371"/>
    <n v="1371"/>
    <n v="1371"/>
    <m/>
    <n v="0"/>
    <n v="0"/>
    <n v="0"/>
    <n v="487.21"/>
    <n v="0"/>
    <n v="0"/>
    <n v="0"/>
    <n v="0"/>
    <n v="0"/>
    <n v="487.21"/>
    <n v="2"/>
  </r>
  <r>
    <x v="7"/>
    <x v="182"/>
    <s v="1"/>
    <s v="01"/>
    <s v="15041RESIN159232022"/>
    <s v="22LB000F"/>
    <n v="1372"/>
    <n v="1372"/>
    <n v="1372"/>
    <n v="1372"/>
    <m/>
    <n v="0"/>
    <n v="0"/>
    <n v="0"/>
    <n v="527.5"/>
    <n v="0"/>
    <n v="0"/>
    <n v="0"/>
    <n v="0"/>
    <n v="0"/>
    <n v="527.5"/>
    <n v="2"/>
  </r>
  <r>
    <x v="7"/>
    <x v="182"/>
    <s v="1"/>
    <s v="01"/>
    <s v="15041RESIN159232022"/>
    <s v="22LB000F"/>
    <n v="1373"/>
    <n v="1373"/>
    <n v="1373"/>
    <n v="1373"/>
    <m/>
    <n v="0"/>
    <n v="0"/>
    <n v="0"/>
    <n v="450"/>
    <n v="0"/>
    <n v="0"/>
    <n v="0"/>
    <n v="0"/>
    <n v="0"/>
    <n v="450"/>
    <n v="2"/>
  </r>
  <r>
    <x v="7"/>
    <x v="182"/>
    <s v="1"/>
    <s v="01"/>
    <s v="15041RESIN159232022"/>
    <s v="22LB000F"/>
    <n v="1374"/>
    <n v="1374"/>
    <n v="1374"/>
    <n v="1374"/>
    <m/>
    <n v="0"/>
    <n v="0"/>
    <n v="0"/>
    <n v="16.649999999999999"/>
    <n v="0"/>
    <n v="0"/>
    <n v="0"/>
    <n v="0"/>
    <n v="0"/>
    <n v="16.649999999999999"/>
    <n v="2"/>
  </r>
  <r>
    <x v="7"/>
    <x v="182"/>
    <s v="1"/>
    <s v="01"/>
    <s v="15041RESIN159232022"/>
    <s v="22LB000F"/>
    <n v="1375"/>
    <n v="1375"/>
    <n v="1375"/>
    <n v="1375"/>
    <m/>
    <n v="0"/>
    <n v="0"/>
    <n v="0"/>
    <n v="45"/>
    <n v="0"/>
    <n v="0"/>
    <n v="0"/>
    <n v="0"/>
    <n v="0"/>
    <n v="45"/>
    <n v="2"/>
  </r>
  <r>
    <x v="7"/>
    <x v="182"/>
    <s v="1"/>
    <s v="01"/>
    <s v="15041RESIN159232022"/>
    <s v="22LB000F"/>
    <n v="1376"/>
    <n v="1376"/>
    <n v="1376"/>
    <n v="1376"/>
    <m/>
    <n v="0"/>
    <n v="0"/>
    <n v="0"/>
    <n v="358"/>
    <n v="0"/>
    <n v="0"/>
    <n v="0"/>
    <n v="0"/>
    <n v="0"/>
    <n v="358"/>
    <n v="2"/>
  </r>
  <r>
    <x v="7"/>
    <x v="182"/>
    <s v="1"/>
    <s v="01"/>
    <s v="15041RESIN159232022"/>
    <s v="22LB000F"/>
    <n v="1377"/>
    <n v="1377"/>
    <n v="1377"/>
    <n v="1377"/>
    <m/>
    <n v="0"/>
    <n v="0"/>
    <n v="0"/>
    <n v="9"/>
    <n v="0"/>
    <n v="0"/>
    <n v="0"/>
    <n v="0"/>
    <n v="0"/>
    <n v="9"/>
    <n v="2"/>
  </r>
  <r>
    <x v="7"/>
    <x v="182"/>
    <s v="1"/>
    <s v="01"/>
    <s v="15041RESIN159232022"/>
    <s v="22LB000F"/>
    <n v="1378"/>
    <n v="1378"/>
    <n v="1378"/>
    <n v="1378"/>
    <m/>
    <n v="0"/>
    <n v="0"/>
    <n v="0"/>
    <n v="60"/>
    <n v="0"/>
    <n v="0"/>
    <n v="0"/>
    <n v="0"/>
    <n v="0"/>
    <n v="60"/>
    <n v="2"/>
  </r>
  <r>
    <x v="7"/>
    <x v="182"/>
    <s v="1"/>
    <s v="01"/>
    <s v="15041RESIN159232022"/>
    <s v="22LB000F"/>
    <n v="1379"/>
    <n v="1379"/>
    <n v="1379"/>
    <n v="1379"/>
    <m/>
    <n v="0"/>
    <n v="0"/>
    <n v="0"/>
    <n v="30"/>
    <n v="0"/>
    <n v="0"/>
    <n v="0"/>
    <n v="0"/>
    <n v="0"/>
    <n v="30"/>
    <n v="2"/>
  </r>
  <r>
    <x v="7"/>
    <x v="182"/>
    <s v="1"/>
    <s v="01"/>
    <s v="15041RESIN159232022"/>
    <s v="22LB000F"/>
    <n v="1380"/>
    <n v="1380"/>
    <n v="1380"/>
    <n v="1380"/>
    <m/>
    <n v="0"/>
    <n v="0"/>
    <n v="0"/>
    <n v="12"/>
    <n v="0"/>
    <n v="0"/>
    <n v="0"/>
    <n v="0"/>
    <n v="0"/>
    <n v="12"/>
    <n v="2"/>
  </r>
  <r>
    <x v="7"/>
    <x v="182"/>
    <s v="1"/>
    <s v="01"/>
    <s v="15041RESIN159232022"/>
    <s v="22LB000F"/>
    <n v="1381"/>
    <n v="1381"/>
    <n v="1381"/>
    <n v="1381"/>
    <m/>
    <n v="0"/>
    <n v="0"/>
    <n v="0"/>
    <n v="21.2"/>
    <n v="0"/>
    <n v="0"/>
    <n v="0"/>
    <n v="0"/>
    <n v="0"/>
    <n v="21.2"/>
    <n v="2"/>
  </r>
  <r>
    <x v="7"/>
    <x v="182"/>
    <s v="1"/>
    <s v="01"/>
    <s v="15041RESIN159232022"/>
    <s v="22LB000F"/>
    <n v="1382"/>
    <n v="1382"/>
    <n v="1382"/>
    <n v="1382"/>
    <m/>
    <n v="0"/>
    <n v="0"/>
    <n v="0"/>
    <n v="109.5"/>
    <n v="0"/>
    <n v="0"/>
    <n v="0"/>
    <n v="0"/>
    <n v="0"/>
    <n v="109.5"/>
    <n v="2"/>
  </r>
  <r>
    <x v="7"/>
    <x v="182"/>
    <s v="1"/>
    <s v="01"/>
    <s v="15041RESIN159232022"/>
    <s v="22LB000F"/>
    <n v="1383"/>
    <n v="1383"/>
    <n v="1383"/>
    <n v="1383"/>
    <m/>
    <n v="0"/>
    <n v="0"/>
    <n v="0"/>
    <n v="5.59"/>
    <n v="0"/>
    <n v="0"/>
    <n v="0"/>
    <n v="0"/>
    <n v="0"/>
    <n v="5.59"/>
    <n v="2"/>
  </r>
  <r>
    <x v="7"/>
    <x v="182"/>
    <s v="1"/>
    <s v="01"/>
    <s v="15041RESIN159232022"/>
    <s v="22LB000F"/>
    <n v="1384"/>
    <n v="1384"/>
    <n v="1384"/>
    <n v="1384"/>
    <m/>
    <n v="0"/>
    <n v="0"/>
    <n v="0"/>
    <n v="16"/>
    <n v="0"/>
    <n v="0"/>
    <n v="0"/>
    <n v="0"/>
    <n v="0"/>
    <n v="16"/>
    <n v="2"/>
  </r>
  <r>
    <x v="7"/>
    <x v="182"/>
    <s v="1"/>
    <s v="01"/>
    <s v="15041RESIN159232022"/>
    <s v="22LB000F"/>
    <n v="1385"/>
    <n v="1385"/>
    <n v="1385"/>
    <n v="1385"/>
    <m/>
    <n v="0"/>
    <n v="0"/>
    <n v="0"/>
    <n v="0"/>
    <n v="0"/>
    <n v="0"/>
    <n v="0"/>
    <n v="0"/>
    <n v="0"/>
    <n v="0"/>
    <n v="2"/>
  </r>
  <r>
    <x v="7"/>
    <x v="183"/>
    <s v="1"/>
    <s v="01"/>
    <s v="15041RESIN159232022"/>
    <s v="22LB000F"/>
    <n v="1386"/>
    <n v="1386"/>
    <n v="1386"/>
    <n v="1386"/>
    <m/>
    <n v="0"/>
    <n v="0"/>
    <n v="0"/>
    <n v="11.55"/>
    <n v="0"/>
    <n v="0"/>
    <n v="0"/>
    <n v="0"/>
    <n v="0"/>
    <n v="11.55"/>
    <n v="2"/>
  </r>
  <r>
    <x v="7"/>
    <x v="183"/>
    <s v="1"/>
    <s v="01"/>
    <s v="15041RESIN159232022"/>
    <s v="22LB000F"/>
    <n v="1387"/>
    <n v="1387"/>
    <n v="1387"/>
    <n v="1387"/>
    <m/>
    <n v="0"/>
    <n v="0"/>
    <n v="0"/>
    <n v="439.5"/>
    <n v="0"/>
    <n v="0"/>
    <n v="0"/>
    <n v="0"/>
    <n v="0"/>
    <n v="439.5"/>
    <n v="2"/>
  </r>
  <r>
    <x v="7"/>
    <x v="183"/>
    <s v="1"/>
    <s v="01"/>
    <s v="15041RESIN159232022"/>
    <s v="22LB000F"/>
    <n v="1388"/>
    <n v="1388"/>
    <n v="1388"/>
    <n v="1388"/>
    <m/>
    <n v="0"/>
    <n v="0"/>
    <n v="0"/>
    <n v="594"/>
    <n v="0"/>
    <n v="0"/>
    <n v="0"/>
    <n v="0"/>
    <n v="0"/>
    <n v="594"/>
    <n v="2"/>
  </r>
  <r>
    <x v="7"/>
    <x v="183"/>
    <s v="1"/>
    <s v="01"/>
    <s v="15041RESIN159232022"/>
    <s v="22LB000F"/>
    <n v="1389"/>
    <n v="1389"/>
    <n v="1389"/>
    <n v="1389"/>
    <m/>
    <n v="0"/>
    <n v="0"/>
    <n v="0"/>
    <n v="250.46"/>
    <n v="0"/>
    <n v="0"/>
    <n v="0"/>
    <n v="0"/>
    <n v="0"/>
    <n v="250.46"/>
    <n v="2"/>
  </r>
  <r>
    <x v="7"/>
    <x v="183"/>
    <s v="1"/>
    <s v="01"/>
    <s v="15041RESIN159232022"/>
    <s v="22LB000F"/>
    <n v="1390"/>
    <n v="1390"/>
    <n v="1390"/>
    <n v="1390"/>
    <m/>
    <n v="0"/>
    <n v="0"/>
    <n v="0"/>
    <n v="450"/>
    <n v="0"/>
    <n v="0"/>
    <n v="0"/>
    <n v="0"/>
    <n v="0"/>
    <n v="450"/>
    <n v="2"/>
  </r>
  <r>
    <x v="7"/>
    <x v="183"/>
    <s v="1"/>
    <s v="01"/>
    <s v="15041RESIN159232022"/>
    <s v="22LB000F"/>
    <n v="1391"/>
    <n v="1391"/>
    <n v="1391"/>
    <n v="1391"/>
    <m/>
    <n v="0"/>
    <n v="0"/>
    <n v="0"/>
    <n v="9.1"/>
    <n v="0"/>
    <n v="0"/>
    <n v="0"/>
    <n v="0"/>
    <n v="0"/>
    <n v="9.1"/>
    <n v="2"/>
  </r>
  <r>
    <x v="7"/>
    <x v="183"/>
    <s v="1"/>
    <s v="01"/>
    <s v="15041RESIN159232022"/>
    <s v="22LB000F"/>
    <n v="1392"/>
    <n v="1392"/>
    <n v="1392"/>
    <n v="1392"/>
    <m/>
    <n v="0"/>
    <n v="0"/>
    <n v="0"/>
    <n v="415"/>
    <n v="0"/>
    <n v="0"/>
    <n v="0"/>
    <n v="0"/>
    <n v="0"/>
    <n v="415"/>
    <n v="2"/>
  </r>
  <r>
    <x v="7"/>
    <x v="183"/>
    <s v="1"/>
    <s v="01"/>
    <s v="15041RESIN159232022"/>
    <s v="22LB000F"/>
    <n v="1393"/>
    <n v="1393"/>
    <n v="1393"/>
    <n v="1393"/>
    <m/>
    <n v="0"/>
    <n v="0"/>
    <n v="0"/>
    <n v="10.8"/>
    <n v="0"/>
    <n v="0"/>
    <n v="0"/>
    <n v="0"/>
    <n v="0"/>
    <n v="10.8"/>
    <n v="2"/>
  </r>
  <r>
    <x v="7"/>
    <x v="183"/>
    <s v="1"/>
    <s v="01"/>
    <s v="15041RESIN159232022"/>
    <s v="22LB000F"/>
    <n v="1394"/>
    <n v="1394"/>
    <n v="1394"/>
    <n v="1394"/>
    <m/>
    <n v="0"/>
    <n v="0"/>
    <n v="0"/>
    <n v="58.63"/>
    <n v="0"/>
    <n v="0"/>
    <n v="0"/>
    <n v="0"/>
    <n v="0"/>
    <n v="58.63"/>
    <n v="2"/>
  </r>
  <r>
    <x v="7"/>
    <x v="183"/>
    <s v="1"/>
    <s v="01"/>
    <s v="15041RESIN159232022"/>
    <s v="22LB000F"/>
    <n v="1395"/>
    <n v="1395"/>
    <n v="1395"/>
    <n v="1395"/>
    <m/>
    <n v="0"/>
    <n v="0"/>
    <n v="0"/>
    <n v="72"/>
    <n v="0"/>
    <n v="0"/>
    <n v="0"/>
    <n v="0"/>
    <n v="0"/>
    <n v="72"/>
    <n v="2"/>
  </r>
  <r>
    <x v="7"/>
    <x v="183"/>
    <s v="1"/>
    <s v="01"/>
    <s v="15041RESIN159232022"/>
    <s v="22LB000F"/>
    <n v="1396"/>
    <n v="1396"/>
    <n v="1396"/>
    <n v="1396"/>
    <m/>
    <n v="0"/>
    <n v="0"/>
    <n v="0"/>
    <n v="70.98"/>
    <n v="0"/>
    <n v="0"/>
    <n v="0"/>
    <n v="0"/>
    <n v="0"/>
    <n v="70.98"/>
    <n v="2"/>
  </r>
  <r>
    <x v="7"/>
    <x v="183"/>
    <s v="1"/>
    <s v="01"/>
    <s v="15041RESIN159232022"/>
    <s v="22LB000F"/>
    <n v="1397"/>
    <n v="1397"/>
    <n v="1397"/>
    <n v="1397"/>
    <m/>
    <n v="0"/>
    <n v="0"/>
    <n v="0"/>
    <n v="56"/>
    <n v="0"/>
    <n v="0"/>
    <n v="0"/>
    <n v="0"/>
    <n v="0"/>
    <n v="56"/>
    <n v="2"/>
  </r>
  <r>
    <x v="7"/>
    <x v="183"/>
    <s v="1"/>
    <s v="01"/>
    <s v="15041RESIN159232022"/>
    <s v="22LB000F"/>
    <n v="1398"/>
    <n v="1398"/>
    <n v="1398"/>
    <n v="1398"/>
    <m/>
    <n v="0"/>
    <n v="0"/>
    <n v="0"/>
    <n v="26"/>
    <n v="0"/>
    <n v="0"/>
    <n v="0"/>
    <n v="0"/>
    <n v="0"/>
    <n v="26"/>
    <n v="2"/>
  </r>
  <r>
    <x v="7"/>
    <x v="183"/>
    <s v="1"/>
    <s v="01"/>
    <s v="15041RESIN159232022"/>
    <s v="22LB000F"/>
    <n v="1399"/>
    <n v="1399"/>
    <n v="1399"/>
    <n v="1399"/>
    <m/>
    <n v="0"/>
    <n v="0"/>
    <n v="0"/>
    <n v="766"/>
    <n v="0"/>
    <n v="0"/>
    <n v="0"/>
    <n v="0"/>
    <n v="0"/>
    <n v="766"/>
    <n v="2"/>
  </r>
  <r>
    <x v="7"/>
    <x v="183"/>
    <s v="1"/>
    <s v="01"/>
    <s v="15041RESIN159232022"/>
    <s v="22LB000F"/>
    <n v="1400"/>
    <n v="1400"/>
    <n v="1400"/>
    <n v="1400"/>
    <m/>
    <n v="0"/>
    <n v="0"/>
    <n v="0"/>
    <n v="231.5"/>
    <n v="0"/>
    <n v="0"/>
    <n v="0"/>
    <n v="0"/>
    <n v="0"/>
    <n v="231.5"/>
    <n v="2"/>
  </r>
  <r>
    <x v="7"/>
    <x v="184"/>
    <s v="1"/>
    <s v="01"/>
    <s v="15041RESIN159232022"/>
    <s v="22LB000F"/>
    <n v="1401"/>
    <n v="1401"/>
    <n v="1401"/>
    <n v="1401"/>
    <m/>
    <n v="0"/>
    <n v="0"/>
    <n v="0"/>
    <n v="90"/>
    <n v="0"/>
    <n v="0"/>
    <n v="0"/>
    <n v="0"/>
    <n v="0"/>
    <n v="90"/>
    <n v="2"/>
  </r>
  <r>
    <x v="7"/>
    <x v="184"/>
    <s v="1"/>
    <s v="01"/>
    <s v="15041RESIN159232022"/>
    <s v="22LB000F"/>
    <n v="1402"/>
    <n v="1402"/>
    <n v="1402"/>
    <n v="1402"/>
    <m/>
    <n v="0"/>
    <n v="0"/>
    <n v="0"/>
    <n v="468.75"/>
    <n v="0"/>
    <n v="0"/>
    <n v="0"/>
    <n v="0"/>
    <n v="0"/>
    <n v="468.75"/>
    <n v="2"/>
  </r>
  <r>
    <x v="7"/>
    <x v="184"/>
    <s v="1"/>
    <s v="01"/>
    <s v="15041RESIN159232022"/>
    <s v="22LB000F"/>
    <n v="1403"/>
    <n v="1403"/>
    <n v="1403"/>
    <n v="1403"/>
    <m/>
    <n v="0"/>
    <n v="0"/>
    <n v="0"/>
    <n v="320"/>
    <n v="0"/>
    <n v="0"/>
    <n v="0"/>
    <n v="0"/>
    <n v="0"/>
    <n v="320"/>
    <n v="2"/>
  </r>
  <r>
    <x v="7"/>
    <x v="184"/>
    <s v="1"/>
    <s v="01"/>
    <s v="15041RESIN159232022"/>
    <s v="22LB000F"/>
    <n v="1404"/>
    <n v="1404"/>
    <n v="1404"/>
    <n v="1404"/>
    <m/>
    <n v="0"/>
    <n v="0"/>
    <n v="0"/>
    <n v="22.5"/>
    <n v="0"/>
    <n v="0"/>
    <n v="0"/>
    <n v="0"/>
    <n v="0"/>
    <n v="22.5"/>
    <n v="2"/>
  </r>
  <r>
    <x v="7"/>
    <x v="184"/>
    <s v="1"/>
    <s v="01"/>
    <s v="15041RESIN159232022"/>
    <s v="22LB000F"/>
    <n v="1405"/>
    <n v="1405"/>
    <n v="1405"/>
    <n v="1405"/>
    <m/>
    <n v="0"/>
    <n v="0"/>
    <n v="0"/>
    <n v="176.2"/>
    <n v="0"/>
    <n v="0"/>
    <n v="0"/>
    <n v="0"/>
    <n v="0"/>
    <n v="176.2"/>
    <n v="2"/>
  </r>
  <r>
    <x v="7"/>
    <x v="184"/>
    <s v="1"/>
    <s v="01"/>
    <s v="15041RESIN159232022"/>
    <s v="22LB000F"/>
    <n v="1406"/>
    <n v="1406"/>
    <n v="1406"/>
    <n v="1406"/>
    <m/>
    <n v="0"/>
    <n v="0"/>
    <n v="0"/>
    <n v="144"/>
    <n v="0"/>
    <n v="0"/>
    <n v="0"/>
    <n v="0"/>
    <n v="0"/>
    <n v="144"/>
    <n v="2"/>
  </r>
  <r>
    <x v="7"/>
    <x v="184"/>
    <s v="1"/>
    <s v="01"/>
    <s v="15041RESIN159232022"/>
    <s v="22LB000F"/>
    <n v="1407"/>
    <n v="1407"/>
    <n v="1407"/>
    <n v="1407"/>
    <m/>
    <n v="0"/>
    <n v="0"/>
    <n v="0"/>
    <n v="80"/>
    <n v="0"/>
    <n v="0"/>
    <n v="0"/>
    <n v="0"/>
    <n v="0"/>
    <n v="80"/>
    <n v="2"/>
  </r>
  <r>
    <x v="7"/>
    <x v="184"/>
    <s v="1"/>
    <s v="01"/>
    <s v="15041RESIN159232022"/>
    <s v="22LB000F"/>
    <n v="1408"/>
    <n v="1408"/>
    <n v="1408"/>
    <n v="1408"/>
    <m/>
    <n v="0"/>
    <n v="0"/>
    <n v="0"/>
    <n v="25.02"/>
    <n v="0"/>
    <n v="0"/>
    <n v="0"/>
    <n v="0"/>
    <n v="0"/>
    <n v="25.02"/>
    <n v="2"/>
  </r>
  <r>
    <x v="7"/>
    <x v="184"/>
    <s v="1"/>
    <s v="01"/>
    <s v="15041RESIN159232022"/>
    <s v="22LB000F"/>
    <n v="1409"/>
    <n v="1409"/>
    <n v="1409"/>
    <n v="1409"/>
    <m/>
    <n v="0"/>
    <n v="0"/>
    <n v="0"/>
    <n v="160"/>
    <n v="0"/>
    <n v="0"/>
    <n v="0"/>
    <n v="0"/>
    <n v="0"/>
    <n v="160"/>
    <n v="2"/>
  </r>
  <r>
    <x v="7"/>
    <x v="184"/>
    <s v="1"/>
    <s v="01"/>
    <s v="15041RESIN159232022"/>
    <s v="22LB000F"/>
    <n v="1410"/>
    <n v="1410"/>
    <n v="1410"/>
    <n v="1410"/>
    <m/>
    <n v="0"/>
    <n v="0"/>
    <n v="0"/>
    <n v="22"/>
    <n v="0"/>
    <n v="0"/>
    <n v="0"/>
    <n v="0"/>
    <n v="0"/>
    <n v="22"/>
    <n v="2"/>
  </r>
  <r>
    <x v="7"/>
    <x v="184"/>
    <s v="1"/>
    <s v="01"/>
    <s v="15041RESIN159232022"/>
    <s v="22LB000F"/>
    <n v="1411"/>
    <n v="1411"/>
    <n v="1411"/>
    <n v="1411"/>
    <m/>
    <n v="0"/>
    <n v="0"/>
    <n v="0"/>
    <n v="517"/>
    <n v="0"/>
    <n v="0"/>
    <n v="0"/>
    <n v="0"/>
    <n v="0"/>
    <n v="517"/>
    <n v="2"/>
  </r>
  <r>
    <x v="7"/>
    <x v="184"/>
    <s v="1"/>
    <s v="01"/>
    <s v="15041RESIN159232022"/>
    <s v="22LB000F"/>
    <n v="1412"/>
    <n v="1412"/>
    <n v="1412"/>
    <n v="1412"/>
    <m/>
    <n v="0"/>
    <n v="0"/>
    <n v="0"/>
    <n v="93.75"/>
    <n v="0"/>
    <n v="0"/>
    <n v="0"/>
    <n v="0"/>
    <n v="0"/>
    <n v="93.75"/>
    <n v="2"/>
  </r>
  <r>
    <x v="7"/>
    <x v="185"/>
    <s v="1"/>
    <s v="01"/>
    <s v="15041RESIN159232022"/>
    <s v="22LB000F"/>
    <n v="1413"/>
    <n v="1413"/>
    <n v="1413"/>
    <n v="1413"/>
    <m/>
    <n v="0"/>
    <n v="0"/>
    <n v="0"/>
    <n v="63"/>
    <n v="0"/>
    <n v="0"/>
    <n v="0"/>
    <n v="0"/>
    <n v="0"/>
    <n v="63"/>
    <n v="2"/>
  </r>
  <r>
    <x v="7"/>
    <x v="185"/>
    <s v="1"/>
    <s v="01"/>
    <s v="15041RESIN159232022"/>
    <s v="22LB000F"/>
    <n v="1414"/>
    <n v="1414"/>
    <n v="1414"/>
    <n v="1414"/>
    <m/>
    <n v="0"/>
    <n v="0"/>
    <n v="0"/>
    <n v="450"/>
    <n v="0"/>
    <n v="0"/>
    <n v="0"/>
    <n v="0"/>
    <n v="0"/>
    <n v="450"/>
    <n v="2"/>
  </r>
  <r>
    <x v="7"/>
    <x v="185"/>
    <s v="1"/>
    <s v="01"/>
    <s v="15041RESIN159232022"/>
    <s v="22LB000F"/>
    <n v="1415"/>
    <n v="1415"/>
    <n v="1415"/>
    <n v="1415"/>
    <m/>
    <n v="0"/>
    <n v="0"/>
    <n v="0"/>
    <n v="539.5"/>
    <n v="0"/>
    <n v="0"/>
    <n v="0"/>
    <n v="0"/>
    <n v="0"/>
    <n v="539.5"/>
    <n v="2"/>
  </r>
  <r>
    <x v="7"/>
    <x v="185"/>
    <s v="1"/>
    <s v="01"/>
    <s v="15041RESIN159232022"/>
    <s v="22LB000F"/>
    <n v="1416"/>
    <n v="1416"/>
    <n v="1416"/>
    <n v="1416"/>
    <m/>
    <n v="0"/>
    <n v="0"/>
    <n v="0"/>
    <n v="412.2"/>
    <n v="0"/>
    <n v="0"/>
    <n v="0"/>
    <n v="0"/>
    <n v="0"/>
    <n v="412.2"/>
    <n v="2"/>
  </r>
  <r>
    <x v="7"/>
    <x v="185"/>
    <s v="1"/>
    <s v="01"/>
    <s v="15041RESIN159232022"/>
    <s v="22LB000F"/>
    <n v="1417"/>
    <n v="1417"/>
    <n v="1417"/>
    <n v="1417"/>
    <m/>
    <n v="0"/>
    <n v="0"/>
    <n v="0"/>
    <n v="502"/>
    <n v="0"/>
    <n v="0"/>
    <n v="0"/>
    <n v="0"/>
    <n v="0"/>
    <n v="502"/>
    <n v="2"/>
  </r>
  <r>
    <x v="7"/>
    <x v="185"/>
    <s v="1"/>
    <s v="01"/>
    <s v="15041RESIN159232022"/>
    <s v="22LB000F"/>
    <n v="1418"/>
    <n v="1418"/>
    <n v="1418"/>
    <n v="1418"/>
    <m/>
    <n v="0"/>
    <n v="0"/>
    <n v="0"/>
    <n v="119.7"/>
    <n v="0"/>
    <n v="0"/>
    <n v="0"/>
    <n v="0"/>
    <n v="0"/>
    <n v="119.7"/>
    <n v="2"/>
  </r>
  <r>
    <x v="7"/>
    <x v="185"/>
    <s v="1"/>
    <s v="01"/>
    <s v="15041RESIN159232022"/>
    <s v="22LB000F"/>
    <n v="1419"/>
    <n v="1419"/>
    <n v="1419"/>
    <n v="1419"/>
    <m/>
    <n v="0"/>
    <n v="0"/>
    <n v="0"/>
    <n v="118.4"/>
    <n v="0"/>
    <n v="0"/>
    <n v="0"/>
    <n v="0"/>
    <n v="0"/>
    <n v="118.4"/>
    <n v="2"/>
  </r>
  <r>
    <x v="7"/>
    <x v="185"/>
    <s v="1"/>
    <s v="01"/>
    <s v="15041RESIN159232022"/>
    <s v="22LB000F"/>
    <n v="1420"/>
    <n v="1420"/>
    <n v="1420"/>
    <n v="1420"/>
    <m/>
    <n v="0"/>
    <n v="0"/>
    <n v="0"/>
    <n v="37.5"/>
    <n v="0"/>
    <n v="0"/>
    <n v="0"/>
    <n v="0"/>
    <n v="0"/>
    <n v="37.5"/>
    <n v="2"/>
  </r>
  <r>
    <x v="7"/>
    <x v="185"/>
    <s v="1"/>
    <s v="01"/>
    <s v="15041RESIN159232022"/>
    <s v="22LB000F"/>
    <n v="1421"/>
    <n v="1421"/>
    <n v="1421"/>
    <n v="1421"/>
    <m/>
    <n v="0"/>
    <n v="0"/>
    <n v="0"/>
    <n v="13.2"/>
    <n v="0"/>
    <n v="0"/>
    <n v="0"/>
    <n v="0"/>
    <n v="0"/>
    <n v="13.2"/>
    <n v="2"/>
  </r>
  <r>
    <x v="7"/>
    <x v="185"/>
    <s v="1"/>
    <s v="01"/>
    <s v="15041RESIN159232022"/>
    <s v="22LB000F"/>
    <n v="1422"/>
    <n v="1422"/>
    <n v="1422"/>
    <n v="1422"/>
    <m/>
    <n v="0"/>
    <n v="0"/>
    <n v="0"/>
    <n v="524"/>
    <n v="0"/>
    <n v="0"/>
    <n v="0"/>
    <n v="0"/>
    <n v="0"/>
    <n v="524"/>
    <n v="2"/>
  </r>
  <r>
    <x v="7"/>
    <x v="185"/>
    <s v="1"/>
    <s v="01"/>
    <s v="15041RESIN159232022"/>
    <s v="22LB000F"/>
    <n v="1423"/>
    <n v="1423"/>
    <n v="1423"/>
    <n v="1423"/>
    <m/>
    <n v="0"/>
    <n v="0"/>
    <n v="0"/>
    <n v="42"/>
    <n v="0"/>
    <n v="0"/>
    <n v="0"/>
    <n v="0"/>
    <n v="0"/>
    <n v="42"/>
    <n v="2"/>
  </r>
  <r>
    <x v="7"/>
    <x v="185"/>
    <s v="1"/>
    <s v="01"/>
    <s v="15041RESIN159232022"/>
    <s v="22LB000F"/>
    <n v="1424"/>
    <n v="1424"/>
    <n v="1424"/>
    <n v="1424"/>
    <m/>
    <n v="0"/>
    <n v="0"/>
    <n v="0"/>
    <n v="225"/>
    <n v="0"/>
    <n v="0"/>
    <n v="0"/>
    <n v="0"/>
    <n v="0"/>
    <n v="225"/>
    <n v="2"/>
  </r>
  <r>
    <x v="7"/>
    <x v="185"/>
    <s v="1"/>
    <s v="01"/>
    <s v="15041RESIN159232022"/>
    <s v="22LB000F"/>
    <n v="1425"/>
    <n v="1425"/>
    <n v="1425"/>
    <n v="1425"/>
    <m/>
    <n v="0"/>
    <n v="0"/>
    <n v="0"/>
    <n v="617"/>
    <n v="0"/>
    <n v="0"/>
    <n v="0"/>
    <n v="0"/>
    <n v="0"/>
    <n v="617"/>
    <n v="2"/>
  </r>
  <r>
    <x v="7"/>
    <x v="185"/>
    <s v="1"/>
    <s v="01"/>
    <s v="15041RESIN159232022"/>
    <s v="22LB000F"/>
    <n v="1426"/>
    <n v="1426"/>
    <n v="1426"/>
    <n v="1426"/>
    <m/>
    <n v="0"/>
    <n v="0"/>
    <n v="0"/>
    <n v="82.65"/>
    <n v="0"/>
    <n v="0"/>
    <n v="0"/>
    <n v="0"/>
    <n v="0"/>
    <n v="82.65"/>
    <n v="2"/>
  </r>
  <r>
    <x v="7"/>
    <x v="185"/>
    <s v="1"/>
    <s v="01"/>
    <s v="15041RESIN159232022"/>
    <s v="22LB000F"/>
    <n v="1427"/>
    <n v="1427"/>
    <n v="1427"/>
    <n v="1427"/>
    <m/>
    <n v="0"/>
    <n v="0"/>
    <n v="0"/>
    <n v="26"/>
    <n v="0"/>
    <n v="0"/>
    <n v="0"/>
    <n v="0"/>
    <n v="0"/>
    <n v="26"/>
    <n v="2"/>
  </r>
  <r>
    <x v="7"/>
    <x v="185"/>
    <s v="1"/>
    <s v="01"/>
    <s v="15041RESIN159232022"/>
    <s v="22LB000F"/>
    <n v="1428"/>
    <n v="1428"/>
    <n v="1428"/>
    <n v="1428"/>
    <m/>
    <n v="0"/>
    <n v="0"/>
    <n v="0"/>
    <n v="633.5"/>
    <n v="0"/>
    <n v="0"/>
    <n v="0"/>
    <n v="0"/>
    <n v="0"/>
    <n v="633.5"/>
    <n v="2"/>
  </r>
  <r>
    <x v="7"/>
    <x v="185"/>
    <s v="1"/>
    <s v="01"/>
    <s v="15041RESIN159232022"/>
    <s v="22LB000F"/>
    <n v="1429"/>
    <n v="1429"/>
    <n v="1429"/>
    <n v="1429"/>
    <m/>
    <n v="0"/>
    <n v="0"/>
    <n v="0"/>
    <n v="911.54"/>
    <n v="0"/>
    <n v="0"/>
    <n v="0"/>
    <n v="0"/>
    <n v="0"/>
    <n v="911.54"/>
    <n v="2"/>
  </r>
  <r>
    <x v="7"/>
    <x v="186"/>
    <s v="1"/>
    <s v="01"/>
    <s v="15041RESIN159232022"/>
    <s v="22LB000F"/>
    <n v="1430"/>
    <n v="1430"/>
    <n v="1430"/>
    <n v="1430"/>
    <m/>
    <n v="0"/>
    <n v="0"/>
    <n v="0"/>
    <n v="32.1"/>
    <n v="0"/>
    <n v="0"/>
    <n v="0"/>
    <n v="0"/>
    <n v="0"/>
    <n v="32.1"/>
    <n v="2"/>
  </r>
  <r>
    <x v="7"/>
    <x v="186"/>
    <s v="1"/>
    <s v="01"/>
    <s v="15041RESIN159232022"/>
    <s v="22LB000F"/>
    <n v="1431"/>
    <n v="1431"/>
    <n v="1431"/>
    <n v="1431"/>
    <m/>
    <n v="0"/>
    <n v="0"/>
    <n v="0"/>
    <n v="64.540000000000006"/>
    <n v="0"/>
    <n v="0"/>
    <n v="0"/>
    <n v="0"/>
    <n v="0"/>
    <n v="64.540000000000006"/>
    <n v="2"/>
  </r>
  <r>
    <x v="7"/>
    <x v="186"/>
    <s v="1"/>
    <s v="01"/>
    <s v="15041RESIN159232022"/>
    <s v="22LB000F"/>
    <n v="1432"/>
    <n v="1432"/>
    <n v="1432"/>
    <n v="1432"/>
    <m/>
    <n v="0"/>
    <n v="0"/>
    <n v="0"/>
    <n v="192.5"/>
    <n v="0"/>
    <n v="0"/>
    <n v="0"/>
    <n v="0"/>
    <n v="0"/>
    <n v="192.5"/>
    <n v="2"/>
  </r>
  <r>
    <x v="7"/>
    <x v="186"/>
    <s v="1"/>
    <s v="01"/>
    <s v="15041RESIN159232022"/>
    <s v="22LB000F"/>
    <n v="1433"/>
    <n v="1433"/>
    <n v="1433"/>
    <n v="1433"/>
    <m/>
    <n v="0"/>
    <n v="0"/>
    <n v="0"/>
    <n v="155.69999999999999"/>
    <n v="0"/>
    <n v="0"/>
    <n v="0"/>
    <n v="0"/>
    <n v="0"/>
    <n v="155.69999999999999"/>
    <n v="2"/>
  </r>
  <r>
    <x v="7"/>
    <x v="186"/>
    <s v="1"/>
    <s v="01"/>
    <s v="15041RESIN159232022"/>
    <s v="22LB000F"/>
    <n v="1434"/>
    <n v="1434"/>
    <n v="1434"/>
    <n v="1434"/>
    <m/>
    <n v="0"/>
    <n v="0"/>
    <n v="0"/>
    <n v="52.5"/>
    <n v="0"/>
    <n v="0"/>
    <n v="0"/>
    <n v="0"/>
    <n v="0"/>
    <n v="52.5"/>
    <n v="2"/>
  </r>
  <r>
    <x v="7"/>
    <x v="186"/>
    <s v="1"/>
    <s v="01"/>
    <s v="15041RESIN159232022"/>
    <s v="22LB000F"/>
    <n v="1435"/>
    <n v="1435"/>
    <n v="1435"/>
    <n v="1435"/>
    <m/>
    <n v="0"/>
    <n v="0"/>
    <n v="0"/>
    <n v="340"/>
    <n v="0"/>
    <n v="0"/>
    <n v="0"/>
    <n v="0"/>
    <n v="0"/>
    <n v="340"/>
    <n v="2"/>
  </r>
  <r>
    <x v="7"/>
    <x v="186"/>
    <s v="1"/>
    <s v="01"/>
    <s v="15041RESIN159232022"/>
    <s v="22LB000F"/>
    <n v="1436"/>
    <n v="1436"/>
    <n v="1436"/>
    <n v="1436"/>
    <m/>
    <n v="0"/>
    <n v="0"/>
    <n v="0"/>
    <n v="212.22"/>
    <n v="0"/>
    <n v="0"/>
    <n v="0"/>
    <n v="0"/>
    <n v="0"/>
    <n v="212.22"/>
    <n v="2"/>
  </r>
  <r>
    <x v="7"/>
    <x v="186"/>
    <s v="1"/>
    <s v="01"/>
    <s v="15041RESIN159232022"/>
    <s v="22LB000F"/>
    <n v="1437"/>
    <n v="1437"/>
    <n v="1437"/>
    <n v="1437"/>
    <m/>
    <n v="0"/>
    <n v="0"/>
    <n v="0"/>
    <n v="0"/>
    <n v="0"/>
    <n v="0"/>
    <n v="0"/>
    <n v="0"/>
    <n v="0"/>
    <n v="0"/>
    <n v="2"/>
  </r>
  <r>
    <x v="7"/>
    <x v="186"/>
    <s v="1"/>
    <s v="01"/>
    <s v="15041RESIN159232022"/>
    <s v="22LB000F"/>
    <n v="1438"/>
    <n v="1438"/>
    <n v="1438"/>
    <n v="1438"/>
    <m/>
    <n v="0"/>
    <n v="0"/>
    <n v="0"/>
    <n v="88.2"/>
    <n v="0"/>
    <n v="0"/>
    <n v="0"/>
    <n v="0"/>
    <n v="0"/>
    <n v="88.2"/>
    <n v="2"/>
  </r>
  <r>
    <x v="7"/>
    <x v="186"/>
    <s v="1"/>
    <s v="01"/>
    <s v="15041RESIN159232022"/>
    <s v="22LB000F"/>
    <n v="1439"/>
    <n v="1439"/>
    <n v="1439"/>
    <n v="1439"/>
    <m/>
    <n v="0"/>
    <n v="0"/>
    <n v="0"/>
    <n v="21"/>
    <n v="0"/>
    <n v="0"/>
    <n v="0"/>
    <n v="0"/>
    <n v="0"/>
    <n v="21"/>
    <n v="2"/>
  </r>
  <r>
    <x v="7"/>
    <x v="186"/>
    <s v="1"/>
    <s v="01"/>
    <s v="15041RESIN159232022"/>
    <s v="22LB000F"/>
    <n v="1440"/>
    <n v="1440"/>
    <n v="1440"/>
    <n v="1440"/>
    <m/>
    <n v="0"/>
    <n v="0"/>
    <n v="0"/>
    <n v="485.5"/>
    <n v="0"/>
    <n v="0"/>
    <n v="0"/>
    <n v="0"/>
    <n v="0"/>
    <n v="485.5"/>
    <n v="2"/>
  </r>
  <r>
    <x v="7"/>
    <x v="186"/>
    <s v="1"/>
    <s v="01"/>
    <s v="15041RESIN159232022"/>
    <s v="22LB000F"/>
    <n v="1441"/>
    <n v="1441"/>
    <n v="1441"/>
    <n v="1441"/>
    <m/>
    <n v="0"/>
    <n v="0"/>
    <n v="0"/>
    <n v="84"/>
    <n v="0"/>
    <n v="0"/>
    <n v="0"/>
    <n v="0"/>
    <n v="0"/>
    <n v="84"/>
    <n v="2"/>
  </r>
  <r>
    <x v="7"/>
    <x v="186"/>
    <s v="1"/>
    <s v="01"/>
    <s v="15041RESIN159232022"/>
    <s v="22LB000F"/>
    <n v="1442"/>
    <n v="1442"/>
    <n v="1442"/>
    <n v="1442"/>
    <m/>
    <n v="0"/>
    <n v="0"/>
    <n v="0"/>
    <n v="225"/>
    <n v="0"/>
    <n v="0"/>
    <n v="0"/>
    <n v="0"/>
    <n v="0"/>
    <n v="225"/>
    <n v="2"/>
  </r>
  <r>
    <x v="7"/>
    <x v="186"/>
    <s v="1"/>
    <s v="01"/>
    <s v="15041RESIN159232022"/>
    <s v="22LB000F"/>
    <n v="1443"/>
    <n v="1443"/>
    <n v="1443"/>
    <n v="1443"/>
    <m/>
    <n v="0"/>
    <n v="0"/>
    <n v="0"/>
    <n v="138"/>
    <n v="0"/>
    <n v="0"/>
    <n v="0"/>
    <n v="0"/>
    <n v="0"/>
    <n v="138"/>
    <n v="2"/>
  </r>
  <r>
    <x v="7"/>
    <x v="186"/>
    <s v="1"/>
    <s v="01"/>
    <s v="15041RESIN159232022"/>
    <s v="22LB000F"/>
    <n v="1444"/>
    <n v="1444"/>
    <n v="1444"/>
    <n v="1444"/>
    <m/>
    <n v="0"/>
    <n v="0"/>
    <n v="0"/>
    <n v="37.5"/>
    <n v="0"/>
    <n v="0"/>
    <n v="0"/>
    <n v="0"/>
    <n v="0"/>
    <n v="37.5"/>
    <n v="2"/>
  </r>
  <r>
    <x v="7"/>
    <x v="186"/>
    <s v="1"/>
    <s v="01"/>
    <s v="15041RESIN159232022"/>
    <s v="22LB000F"/>
    <n v="1445"/>
    <n v="1445"/>
    <n v="1445"/>
    <n v="1445"/>
    <m/>
    <n v="0"/>
    <n v="0"/>
    <n v="0"/>
    <n v="504"/>
    <n v="0"/>
    <n v="0"/>
    <n v="0"/>
    <n v="0"/>
    <n v="0"/>
    <n v="504"/>
    <n v="2"/>
  </r>
  <r>
    <x v="7"/>
    <x v="186"/>
    <s v="1"/>
    <s v="01"/>
    <s v="15041RESIN159232022"/>
    <s v="22LB000F"/>
    <n v="1446"/>
    <n v="1446"/>
    <n v="1446"/>
    <n v="1446"/>
    <m/>
    <n v="0"/>
    <n v="0"/>
    <n v="0"/>
    <n v="351.9"/>
    <n v="0"/>
    <n v="0"/>
    <n v="0"/>
    <n v="0"/>
    <n v="0"/>
    <n v="351.9"/>
    <n v="2"/>
  </r>
  <r>
    <x v="7"/>
    <x v="186"/>
    <s v="1"/>
    <s v="01"/>
    <s v="15041RESIN159232022"/>
    <s v="22LB000F"/>
    <n v="1447"/>
    <n v="1447"/>
    <n v="1447"/>
    <n v="1447"/>
    <m/>
    <n v="0"/>
    <n v="0"/>
    <n v="0"/>
    <n v="95"/>
    <n v="0"/>
    <n v="0"/>
    <n v="0"/>
    <n v="0"/>
    <n v="0"/>
    <n v="95"/>
    <n v="2"/>
  </r>
  <r>
    <x v="7"/>
    <x v="186"/>
    <s v="1"/>
    <s v="01"/>
    <s v="15041RESIN159232022"/>
    <s v="22LB000F"/>
    <n v="1448"/>
    <n v="1448"/>
    <n v="1448"/>
    <n v="1448"/>
    <m/>
    <n v="0"/>
    <n v="0"/>
    <n v="0"/>
    <n v="147"/>
    <n v="0"/>
    <n v="0"/>
    <n v="0"/>
    <n v="0"/>
    <n v="0"/>
    <n v="147"/>
    <n v="2"/>
  </r>
  <r>
    <x v="7"/>
    <x v="186"/>
    <s v="1"/>
    <s v="01"/>
    <s v="15041RESIN159232022"/>
    <s v="22LB000F"/>
    <n v="1449"/>
    <n v="1449"/>
    <n v="1449"/>
    <n v="1449"/>
    <m/>
    <n v="0"/>
    <n v="0"/>
    <n v="0"/>
    <n v="93.6"/>
    <n v="0"/>
    <n v="0"/>
    <n v="0"/>
    <n v="0"/>
    <n v="0"/>
    <n v="93.6"/>
    <n v="2"/>
  </r>
  <r>
    <x v="7"/>
    <x v="186"/>
    <s v="1"/>
    <s v="01"/>
    <s v="15041RESIN159232022"/>
    <s v="22LB000F"/>
    <n v="1450"/>
    <n v="1450"/>
    <n v="1450"/>
    <n v="1450"/>
    <m/>
    <n v="0"/>
    <n v="0"/>
    <n v="0"/>
    <n v="45"/>
    <n v="0"/>
    <n v="0"/>
    <n v="0"/>
    <n v="0"/>
    <n v="0"/>
    <n v="45"/>
    <n v="2"/>
  </r>
  <r>
    <x v="7"/>
    <x v="186"/>
    <s v="1"/>
    <s v="01"/>
    <s v="15041RESIN159232022"/>
    <s v="22LB000F"/>
    <n v="1451"/>
    <n v="1451"/>
    <n v="1451"/>
    <n v="1451"/>
    <m/>
    <n v="0"/>
    <n v="0"/>
    <n v="0"/>
    <n v="22.5"/>
    <n v="0"/>
    <n v="0"/>
    <n v="0"/>
    <n v="0"/>
    <n v="0"/>
    <n v="22.5"/>
    <n v="2"/>
  </r>
  <r>
    <x v="7"/>
    <x v="187"/>
    <s v="1"/>
    <s v="01"/>
    <s v="15041RESIN159232022"/>
    <s v="22LB000F"/>
    <n v="1452"/>
    <n v="1452"/>
    <n v="1452"/>
    <n v="1452"/>
    <m/>
    <n v="0"/>
    <n v="0"/>
    <n v="0"/>
    <n v="135"/>
    <n v="0"/>
    <n v="0"/>
    <n v="0"/>
    <n v="0"/>
    <n v="0"/>
    <n v="135"/>
    <n v="2"/>
  </r>
  <r>
    <x v="7"/>
    <x v="187"/>
    <s v="1"/>
    <s v="01"/>
    <s v="15041RESIN159232022"/>
    <s v="22LB000F"/>
    <n v="1453"/>
    <n v="1453"/>
    <n v="1453"/>
    <n v="1453"/>
    <m/>
    <n v="0"/>
    <n v="0"/>
    <n v="0"/>
    <n v="180"/>
    <n v="0"/>
    <n v="0"/>
    <n v="0"/>
    <n v="0"/>
    <n v="0"/>
    <n v="180"/>
    <n v="2"/>
  </r>
  <r>
    <x v="7"/>
    <x v="187"/>
    <s v="1"/>
    <s v="01"/>
    <s v="15041RESIN159232022"/>
    <s v="22LB000F"/>
    <n v="1454"/>
    <n v="1454"/>
    <n v="1454"/>
    <n v="1454"/>
    <m/>
    <n v="0"/>
    <n v="0"/>
    <n v="0"/>
    <n v="36"/>
    <n v="0"/>
    <n v="0"/>
    <n v="0"/>
    <n v="0"/>
    <n v="0"/>
    <n v="36"/>
    <n v="2"/>
  </r>
  <r>
    <x v="7"/>
    <x v="187"/>
    <s v="1"/>
    <s v="01"/>
    <s v="15041RESIN159232022"/>
    <s v="22LB000F"/>
    <n v="1455"/>
    <n v="1455"/>
    <n v="1455"/>
    <n v="1455"/>
    <m/>
    <n v="0"/>
    <n v="0"/>
    <n v="0"/>
    <n v="165"/>
    <n v="0"/>
    <n v="0"/>
    <n v="0"/>
    <n v="0"/>
    <n v="0"/>
    <n v="165"/>
    <n v="2"/>
  </r>
  <r>
    <x v="7"/>
    <x v="187"/>
    <s v="1"/>
    <s v="01"/>
    <s v="15041RESIN159232022"/>
    <s v="22LB000F"/>
    <n v="1456"/>
    <n v="1456"/>
    <n v="1456"/>
    <n v="1456"/>
    <m/>
    <n v="0"/>
    <n v="0"/>
    <n v="0"/>
    <n v="465"/>
    <n v="0"/>
    <n v="0"/>
    <n v="0"/>
    <n v="0"/>
    <n v="0"/>
    <n v="465"/>
    <n v="2"/>
  </r>
  <r>
    <x v="7"/>
    <x v="187"/>
    <s v="1"/>
    <s v="01"/>
    <s v="15041RESIN159232022"/>
    <s v="22LB000F"/>
    <n v="1457"/>
    <n v="1457"/>
    <n v="1457"/>
    <n v="1457"/>
    <m/>
    <n v="0"/>
    <n v="0"/>
    <n v="0"/>
    <n v="31.25"/>
    <n v="0"/>
    <n v="0"/>
    <n v="0"/>
    <n v="0"/>
    <n v="0"/>
    <n v="31.25"/>
    <n v="2"/>
  </r>
  <r>
    <x v="7"/>
    <x v="187"/>
    <s v="1"/>
    <s v="01"/>
    <s v="15041RESIN159232022"/>
    <s v="22LB000F"/>
    <n v="1458"/>
    <n v="1458"/>
    <n v="1458"/>
    <n v="1458"/>
    <m/>
    <n v="0"/>
    <n v="0"/>
    <n v="0"/>
    <n v="582"/>
    <n v="0"/>
    <n v="0"/>
    <n v="0"/>
    <n v="0"/>
    <n v="0"/>
    <n v="582"/>
    <n v="2"/>
  </r>
  <r>
    <x v="7"/>
    <x v="187"/>
    <s v="1"/>
    <s v="01"/>
    <s v="15041RESIN159232022"/>
    <s v="22LB000F"/>
    <n v="1459"/>
    <n v="1459"/>
    <n v="1459"/>
    <n v="1459"/>
    <m/>
    <n v="0"/>
    <n v="0"/>
    <n v="0"/>
    <n v="0"/>
    <n v="0"/>
    <n v="0"/>
    <n v="0"/>
    <n v="0"/>
    <n v="0"/>
    <n v="0"/>
    <n v="2"/>
  </r>
  <r>
    <x v="7"/>
    <x v="187"/>
    <s v="1"/>
    <s v="01"/>
    <s v="15041RESIN159232022"/>
    <s v="22LB000F"/>
    <n v="1460"/>
    <n v="1460"/>
    <n v="1460"/>
    <n v="1460"/>
    <m/>
    <n v="0"/>
    <n v="0"/>
    <n v="0"/>
    <n v="15"/>
    <n v="0"/>
    <n v="0"/>
    <n v="0"/>
    <n v="0"/>
    <n v="0"/>
    <n v="15"/>
    <n v="2"/>
  </r>
  <r>
    <x v="7"/>
    <x v="187"/>
    <s v="1"/>
    <s v="01"/>
    <s v="15041RESIN159232022"/>
    <s v="22LB000F"/>
    <n v="1461"/>
    <n v="1461"/>
    <n v="1461"/>
    <n v="1461"/>
    <m/>
    <n v="0"/>
    <n v="0"/>
    <n v="0"/>
    <n v="80"/>
    <n v="0"/>
    <n v="0"/>
    <n v="0"/>
    <n v="0"/>
    <n v="0"/>
    <n v="80"/>
    <n v="2"/>
  </r>
  <r>
    <x v="7"/>
    <x v="187"/>
    <s v="1"/>
    <s v="01"/>
    <s v="15041RESIN159232022"/>
    <s v="22LB000F"/>
    <n v="1462"/>
    <n v="1462"/>
    <n v="1462"/>
    <n v="1462"/>
    <m/>
    <n v="0"/>
    <n v="0"/>
    <n v="0"/>
    <n v="37.9"/>
    <n v="0"/>
    <n v="0"/>
    <n v="0"/>
    <n v="0"/>
    <n v="0"/>
    <n v="37.9"/>
    <n v="2"/>
  </r>
  <r>
    <x v="7"/>
    <x v="187"/>
    <s v="1"/>
    <s v="01"/>
    <s v="15041RESIN159232022"/>
    <s v="22LB000F"/>
    <n v="1463"/>
    <n v="1463"/>
    <n v="1463"/>
    <n v="1463"/>
    <m/>
    <n v="0"/>
    <n v="0"/>
    <n v="0"/>
    <n v="165"/>
    <n v="0"/>
    <n v="0"/>
    <n v="0"/>
    <n v="0"/>
    <n v="0"/>
    <n v="165"/>
    <n v="2"/>
  </r>
  <r>
    <x v="7"/>
    <x v="187"/>
    <s v="1"/>
    <s v="01"/>
    <s v="15041RESIN159232022"/>
    <s v="22LB000F"/>
    <n v="1464"/>
    <n v="1464"/>
    <n v="1464"/>
    <n v="1464"/>
    <m/>
    <n v="0"/>
    <n v="0"/>
    <n v="0"/>
    <n v="168"/>
    <n v="0"/>
    <n v="0"/>
    <n v="0"/>
    <n v="0"/>
    <n v="0"/>
    <n v="168"/>
    <n v="2"/>
  </r>
  <r>
    <x v="7"/>
    <x v="187"/>
    <s v="1"/>
    <s v="01"/>
    <s v="15041RESIN159232022"/>
    <s v="22LB000F"/>
    <n v="1465"/>
    <n v="1465"/>
    <n v="1465"/>
    <n v="1465"/>
    <m/>
    <n v="0"/>
    <n v="0"/>
    <n v="0"/>
    <n v="11"/>
    <n v="0"/>
    <n v="0"/>
    <n v="0"/>
    <n v="0"/>
    <n v="0"/>
    <n v="11"/>
    <n v="2"/>
  </r>
  <r>
    <x v="7"/>
    <x v="187"/>
    <s v="1"/>
    <s v="01"/>
    <s v="15041RESIN159232022"/>
    <s v="22LB000F"/>
    <n v="1466"/>
    <n v="1466"/>
    <n v="1466"/>
    <n v="1466"/>
    <m/>
    <n v="0"/>
    <n v="0"/>
    <n v="0"/>
    <n v="380.5"/>
    <n v="0"/>
    <n v="0"/>
    <n v="0"/>
    <n v="0"/>
    <n v="0"/>
    <n v="380.5"/>
    <n v="2"/>
  </r>
  <r>
    <x v="7"/>
    <x v="187"/>
    <s v="1"/>
    <s v="01"/>
    <s v="15041RESIN159232022"/>
    <s v="22LB000F"/>
    <n v="1467"/>
    <n v="1467"/>
    <n v="1467"/>
    <n v="1467"/>
    <m/>
    <n v="0"/>
    <n v="0"/>
    <n v="0"/>
    <n v="468"/>
    <n v="0"/>
    <n v="0"/>
    <n v="0"/>
    <n v="0"/>
    <n v="0"/>
    <n v="468"/>
    <n v="2"/>
  </r>
  <r>
    <x v="7"/>
    <x v="187"/>
    <s v="1"/>
    <s v="01"/>
    <s v="15041RESIN159232022"/>
    <s v="22LB000F"/>
    <n v="1468"/>
    <n v="1468"/>
    <n v="1468"/>
    <n v="1468"/>
    <m/>
    <n v="0"/>
    <n v="0"/>
    <n v="0"/>
    <n v="428"/>
    <n v="0"/>
    <n v="0"/>
    <n v="0"/>
    <n v="0"/>
    <n v="0"/>
    <n v="428"/>
    <n v="2"/>
  </r>
  <r>
    <x v="7"/>
    <x v="187"/>
    <s v="1"/>
    <s v="01"/>
    <s v="15041RESIN159232022"/>
    <s v="22LB000F"/>
    <n v="1469"/>
    <n v="1469"/>
    <n v="1469"/>
    <n v="1469"/>
    <m/>
    <n v="0"/>
    <n v="0"/>
    <n v="0"/>
    <n v="560.6"/>
    <n v="0"/>
    <n v="0"/>
    <n v="0"/>
    <n v="0"/>
    <n v="0"/>
    <n v="560.6"/>
    <n v="2"/>
  </r>
  <r>
    <x v="7"/>
    <x v="187"/>
    <s v="1"/>
    <s v="01"/>
    <s v="15041RESIN159232022"/>
    <s v="22LB000F"/>
    <n v="1470"/>
    <n v="1470"/>
    <n v="1470"/>
    <n v="1470"/>
    <m/>
    <n v="0"/>
    <n v="0"/>
    <n v="0"/>
    <n v="63.75"/>
    <n v="0"/>
    <n v="0"/>
    <n v="0"/>
    <n v="0"/>
    <n v="0"/>
    <n v="63.75"/>
    <n v="2"/>
  </r>
  <r>
    <x v="7"/>
    <x v="188"/>
    <s v="1"/>
    <s v="01"/>
    <s v="15041RESIN159232022"/>
    <s v="22LB000F"/>
    <n v="1471"/>
    <n v="1471"/>
    <n v="1471"/>
    <n v="1471"/>
    <m/>
    <n v="0"/>
    <n v="0"/>
    <n v="0"/>
    <n v="20"/>
    <n v="0"/>
    <n v="0"/>
    <n v="0"/>
    <n v="0"/>
    <n v="0"/>
    <n v="20"/>
    <n v="2"/>
  </r>
  <r>
    <x v="7"/>
    <x v="188"/>
    <s v="1"/>
    <s v="01"/>
    <s v="15041RESIN159232022"/>
    <s v="22LB000F"/>
    <n v="1472"/>
    <n v="1472"/>
    <n v="1472"/>
    <n v="1472"/>
    <m/>
    <n v="0"/>
    <n v="0"/>
    <n v="0"/>
    <n v="52.55"/>
    <n v="0"/>
    <n v="0"/>
    <n v="0"/>
    <n v="0"/>
    <n v="0"/>
    <n v="52.55"/>
    <n v="2"/>
  </r>
  <r>
    <x v="7"/>
    <x v="188"/>
    <s v="1"/>
    <s v="01"/>
    <s v="15041RESIN159232022"/>
    <s v="22LB000F"/>
    <n v="1473"/>
    <n v="1473"/>
    <n v="1473"/>
    <n v="1473"/>
    <m/>
    <n v="0"/>
    <n v="0"/>
    <n v="0"/>
    <n v="216"/>
    <n v="0"/>
    <n v="0"/>
    <n v="0"/>
    <n v="0"/>
    <n v="0"/>
    <n v="216"/>
    <n v="2"/>
  </r>
  <r>
    <x v="7"/>
    <x v="188"/>
    <s v="1"/>
    <s v="01"/>
    <s v="15041RESIN159232022"/>
    <s v="22LB000F"/>
    <n v="1474"/>
    <n v="1474"/>
    <n v="1474"/>
    <n v="1474"/>
    <m/>
    <n v="0"/>
    <n v="0"/>
    <n v="0"/>
    <n v="60.12"/>
    <n v="0"/>
    <n v="0"/>
    <n v="0"/>
    <n v="0"/>
    <n v="0"/>
    <n v="60.12"/>
    <n v="2"/>
  </r>
  <r>
    <x v="7"/>
    <x v="188"/>
    <s v="1"/>
    <s v="01"/>
    <s v="15041RESIN159232022"/>
    <s v="22LB000F"/>
    <n v="1475"/>
    <n v="1475"/>
    <n v="1475"/>
    <n v="1475"/>
    <m/>
    <n v="0"/>
    <n v="0"/>
    <n v="0"/>
    <n v="468"/>
    <n v="0"/>
    <n v="0"/>
    <n v="0"/>
    <n v="0"/>
    <n v="0"/>
    <n v="468"/>
    <n v="2"/>
  </r>
  <r>
    <x v="7"/>
    <x v="188"/>
    <s v="1"/>
    <s v="01"/>
    <s v="15041RESIN159232022"/>
    <s v="22LB000F"/>
    <n v="1476"/>
    <n v="1476"/>
    <n v="1476"/>
    <n v="1476"/>
    <m/>
    <n v="0"/>
    <n v="0"/>
    <n v="0"/>
    <n v="12.72"/>
    <n v="0"/>
    <n v="0"/>
    <n v="0"/>
    <n v="0"/>
    <n v="0"/>
    <n v="12.72"/>
    <n v="2"/>
  </r>
  <r>
    <x v="7"/>
    <x v="188"/>
    <s v="1"/>
    <s v="01"/>
    <s v="15041RESIN159232022"/>
    <s v="22LB000F"/>
    <n v="1477"/>
    <n v="1477"/>
    <n v="1477"/>
    <n v="1477"/>
    <m/>
    <n v="0"/>
    <n v="0"/>
    <n v="0"/>
    <n v="477"/>
    <n v="0"/>
    <n v="0"/>
    <n v="0"/>
    <n v="0"/>
    <n v="0"/>
    <n v="477"/>
    <n v="2"/>
  </r>
  <r>
    <x v="7"/>
    <x v="188"/>
    <s v="1"/>
    <s v="01"/>
    <s v="15041RESIN159232022"/>
    <s v="22LB000F"/>
    <n v="1478"/>
    <n v="1478"/>
    <n v="1478"/>
    <n v="1478"/>
    <m/>
    <n v="0"/>
    <n v="0"/>
    <n v="0"/>
    <n v="37.5"/>
    <n v="0"/>
    <n v="0"/>
    <n v="0"/>
    <n v="0"/>
    <n v="0"/>
    <n v="37.5"/>
    <n v="2"/>
  </r>
  <r>
    <x v="7"/>
    <x v="188"/>
    <s v="1"/>
    <s v="01"/>
    <s v="15041RESIN159232022"/>
    <s v="22LB000F"/>
    <n v="1479"/>
    <n v="1479"/>
    <n v="1479"/>
    <n v="1479"/>
    <m/>
    <n v="0"/>
    <n v="0"/>
    <n v="0"/>
    <n v="495"/>
    <n v="0"/>
    <n v="0"/>
    <n v="0"/>
    <n v="0"/>
    <n v="0"/>
    <n v="495"/>
    <n v="2"/>
  </r>
  <r>
    <x v="7"/>
    <x v="188"/>
    <s v="1"/>
    <s v="01"/>
    <s v="15041RESIN159232022"/>
    <s v="22LB000F"/>
    <n v="1480"/>
    <n v="1480"/>
    <n v="1480"/>
    <n v="1480"/>
    <m/>
    <n v="0"/>
    <n v="0"/>
    <n v="0"/>
    <n v="15"/>
    <n v="0"/>
    <n v="0"/>
    <n v="0"/>
    <n v="0"/>
    <n v="0"/>
    <n v="15"/>
    <n v="2"/>
  </r>
  <r>
    <x v="7"/>
    <x v="188"/>
    <s v="1"/>
    <s v="01"/>
    <s v="15041RESIN159232022"/>
    <s v="22LB000F"/>
    <n v="1481"/>
    <n v="1481"/>
    <n v="1481"/>
    <n v="1481"/>
    <m/>
    <n v="0"/>
    <n v="0"/>
    <n v="0"/>
    <n v="225.32"/>
    <n v="0"/>
    <n v="0"/>
    <n v="0"/>
    <n v="0"/>
    <n v="0"/>
    <n v="225.32"/>
    <n v="2"/>
  </r>
  <r>
    <x v="7"/>
    <x v="188"/>
    <s v="1"/>
    <s v="01"/>
    <s v="15041RESIN159232022"/>
    <s v="22LB000F"/>
    <n v="1482"/>
    <n v="1482"/>
    <n v="1482"/>
    <n v="1482"/>
    <m/>
    <n v="0"/>
    <n v="0"/>
    <n v="0"/>
    <n v="542"/>
    <n v="0"/>
    <n v="0"/>
    <n v="0"/>
    <n v="0"/>
    <n v="0"/>
    <n v="542"/>
    <n v="2"/>
  </r>
  <r>
    <x v="7"/>
    <x v="188"/>
    <s v="1"/>
    <s v="01"/>
    <s v="15041RESIN159232022"/>
    <s v="22LB000F"/>
    <n v="1483"/>
    <n v="1483"/>
    <n v="1483"/>
    <n v="1483"/>
    <m/>
    <n v="0"/>
    <n v="0"/>
    <n v="0"/>
    <n v="228"/>
    <n v="0"/>
    <n v="0"/>
    <n v="0"/>
    <n v="0"/>
    <n v="0"/>
    <n v="228"/>
    <n v="2"/>
  </r>
  <r>
    <x v="7"/>
    <x v="188"/>
    <s v="1"/>
    <s v="01"/>
    <s v="15041RESIN159232022"/>
    <s v="22LB000F"/>
    <n v="1484"/>
    <n v="1484"/>
    <n v="1484"/>
    <n v="1484"/>
    <m/>
    <n v="0"/>
    <n v="0"/>
    <n v="0"/>
    <n v="30"/>
    <n v="0"/>
    <n v="0"/>
    <n v="0"/>
    <n v="0"/>
    <n v="0"/>
    <n v="30"/>
    <n v="2"/>
  </r>
  <r>
    <x v="7"/>
    <x v="188"/>
    <s v="1"/>
    <s v="01"/>
    <s v="15041RESIN159232022"/>
    <s v="22LB000F"/>
    <n v="1485"/>
    <n v="1485"/>
    <n v="1485"/>
    <n v="1485"/>
    <m/>
    <n v="0"/>
    <n v="0"/>
    <n v="0"/>
    <n v="0.8"/>
    <n v="0"/>
    <n v="0"/>
    <n v="0"/>
    <n v="0"/>
    <n v="0"/>
    <n v="0.8"/>
    <n v="2"/>
  </r>
  <r>
    <x v="7"/>
    <x v="188"/>
    <s v="1"/>
    <s v="01"/>
    <s v="15041RESIN159232022"/>
    <s v="22LB000F"/>
    <n v="1486"/>
    <n v="1486"/>
    <n v="1486"/>
    <n v="1486"/>
    <m/>
    <n v="0"/>
    <n v="0"/>
    <n v="0"/>
    <n v="42.5"/>
    <n v="0"/>
    <n v="0"/>
    <n v="0"/>
    <n v="0"/>
    <n v="0"/>
    <n v="42.5"/>
    <n v="2"/>
  </r>
  <r>
    <x v="7"/>
    <x v="188"/>
    <s v="1"/>
    <s v="01"/>
    <s v="15041RESIN159232022"/>
    <s v="22LB000F"/>
    <n v="1487"/>
    <n v="1487"/>
    <n v="1487"/>
    <n v="1487"/>
    <m/>
    <n v="0"/>
    <n v="0"/>
    <n v="0"/>
    <n v="380.5"/>
    <n v="0"/>
    <n v="0"/>
    <n v="0"/>
    <n v="0"/>
    <n v="0"/>
    <n v="380.5"/>
    <n v="2"/>
  </r>
  <r>
    <x v="7"/>
    <x v="188"/>
    <s v="1"/>
    <s v="01"/>
    <s v="15041RESIN159232022"/>
    <s v="22LB000F"/>
    <n v="1488"/>
    <n v="1488"/>
    <n v="1488"/>
    <n v="1488"/>
    <m/>
    <n v="0"/>
    <n v="0"/>
    <n v="0"/>
    <n v="67.2"/>
    <n v="0"/>
    <n v="0"/>
    <n v="0"/>
    <n v="0"/>
    <n v="0"/>
    <n v="67.2"/>
    <n v="2"/>
  </r>
  <r>
    <x v="7"/>
    <x v="188"/>
    <s v="1"/>
    <s v="01"/>
    <s v="15041RESIN159232022"/>
    <s v="22LB000F"/>
    <n v="1489"/>
    <n v="1489"/>
    <n v="1489"/>
    <n v="1489"/>
    <m/>
    <n v="0"/>
    <n v="0"/>
    <n v="0"/>
    <n v="75"/>
    <n v="0"/>
    <n v="0"/>
    <n v="0"/>
    <n v="0"/>
    <n v="0"/>
    <n v="75"/>
    <n v="2"/>
  </r>
  <r>
    <x v="7"/>
    <x v="188"/>
    <s v="1"/>
    <s v="01"/>
    <s v="15041RESIN159232022"/>
    <s v="22LB000F"/>
    <n v="1490"/>
    <n v="1490"/>
    <n v="1490"/>
    <n v="1490"/>
    <m/>
    <n v="0"/>
    <n v="0"/>
    <n v="0"/>
    <n v="360"/>
    <n v="0"/>
    <n v="0"/>
    <n v="0"/>
    <n v="0"/>
    <n v="0"/>
    <n v="360"/>
    <n v="2"/>
  </r>
  <r>
    <x v="7"/>
    <x v="189"/>
    <s v="1"/>
    <s v="01"/>
    <s v="15041RESIN159232022"/>
    <s v="22LB000F"/>
    <n v="1491"/>
    <n v="1491"/>
    <n v="1491"/>
    <n v="1491"/>
    <m/>
    <n v="0"/>
    <n v="0"/>
    <n v="0"/>
    <n v="473"/>
    <n v="0"/>
    <n v="0"/>
    <n v="0"/>
    <n v="0"/>
    <n v="0"/>
    <n v="473"/>
    <n v="2"/>
  </r>
  <r>
    <x v="7"/>
    <x v="189"/>
    <s v="1"/>
    <s v="01"/>
    <s v="15041RESIN159232022"/>
    <s v="22LB000F"/>
    <n v="1492"/>
    <n v="1492"/>
    <n v="1492"/>
    <n v="1492"/>
    <m/>
    <n v="0"/>
    <n v="0"/>
    <n v="0"/>
    <n v="456.5"/>
    <n v="0"/>
    <n v="0"/>
    <n v="0"/>
    <n v="0"/>
    <n v="0"/>
    <n v="456.5"/>
    <n v="2"/>
  </r>
  <r>
    <x v="7"/>
    <x v="189"/>
    <s v="1"/>
    <s v="01"/>
    <s v="15041RESIN159232022"/>
    <s v="22LB000F"/>
    <n v="1493"/>
    <n v="1493"/>
    <n v="1493"/>
    <n v="1493"/>
    <m/>
    <n v="0"/>
    <n v="0"/>
    <n v="0"/>
    <n v="483.5"/>
    <n v="0"/>
    <n v="0"/>
    <n v="0"/>
    <n v="0"/>
    <n v="0"/>
    <n v="483.5"/>
    <n v="2"/>
  </r>
  <r>
    <x v="7"/>
    <x v="189"/>
    <s v="1"/>
    <s v="01"/>
    <s v="15041RESIN159232022"/>
    <s v="22LB000F"/>
    <n v="1494"/>
    <n v="1494"/>
    <n v="1494"/>
    <n v="1494"/>
    <m/>
    <n v="0"/>
    <n v="0"/>
    <n v="0"/>
    <n v="417.7"/>
    <n v="0"/>
    <n v="0"/>
    <n v="0"/>
    <n v="0"/>
    <n v="0"/>
    <n v="417.7"/>
    <n v="2"/>
  </r>
  <r>
    <x v="7"/>
    <x v="189"/>
    <s v="1"/>
    <s v="01"/>
    <s v="15041RESIN159232022"/>
    <s v="22LB000F"/>
    <n v="1495"/>
    <n v="1495"/>
    <n v="1495"/>
    <n v="1495"/>
    <m/>
    <n v="0"/>
    <n v="0"/>
    <n v="0"/>
    <n v="128.5"/>
    <n v="0"/>
    <n v="0"/>
    <n v="0"/>
    <n v="0"/>
    <n v="0"/>
    <n v="128.5"/>
    <n v="2"/>
  </r>
  <r>
    <x v="7"/>
    <x v="189"/>
    <s v="1"/>
    <s v="01"/>
    <s v="15041RESIN159232022"/>
    <s v="22LB000F"/>
    <n v="1496"/>
    <n v="1496"/>
    <n v="1496"/>
    <n v="1496"/>
    <m/>
    <n v="0"/>
    <n v="0"/>
    <n v="0"/>
    <n v="22.5"/>
    <n v="0"/>
    <n v="0"/>
    <n v="0"/>
    <n v="0"/>
    <n v="0"/>
    <n v="22.5"/>
    <n v="2"/>
  </r>
  <r>
    <x v="7"/>
    <x v="189"/>
    <s v="1"/>
    <s v="01"/>
    <s v="15041RESIN159232022"/>
    <s v="22LB000F"/>
    <n v="1497"/>
    <n v="1497"/>
    <n v="1497"/>
    <n v="1497"/>
    <m/>
    <n v="0"/>
    <n v="0"/>
    <n v="0"/>
    <n v="63.9"/>
    <n v="0"/>
    <n v="0"/>
    <n v="0"/>
    <n v="0"/>
    <n v="0"/>
    <n v="63.9"/>
    <n v="2"/>
  </r>
  <r>
    <x v="7"/>
    <x v="189"/>
    <s v="1"/>
    <s v="01"/>
    <s v="15041RESIN159232022"/>
    <s v="22LB000F"/>
    <n v="1498"/>
    <n v="1498"/>
    <n v="1498"/>
    <n v="1498"/>
    <m/>
    <n v="0"/>
    <n v="0"/>
    <n v="0"/>
    <n v="112.5"/>
    <n v="0"/>
    <n v="0"/>
    <n v="0"/>
    <n v="0"/>
    <n v="0"/>
    <n v="112.5"/>
    <n v="2"/>
  </r>
  <r>
    <x v="7"/>
    <x v="189"/>
    <s v="1"/>
    <s v="01"/>
    <s v="15041RESIN159232022"/>
    <s v="22LB000F"/>
    <n v="1499"/>
    <n v="1499"/>
    <n v="1499"/>
    <n v="1499"/>
    <m/>
    <n v="0"/>
    <n v="0"/>
    <n v="0"/>
    <n v="0"/>
    <n v="0"/>
    <n v="0"/>
    <n v="0"/>
    <n v="0"/>
    <n v="0"/>
    <n v="0"/>
    <n v="2"/>
  </r>
  <r>
    <x v="7"/>
    <x v="189"/>
    <s v="1"/>
    <s v="01"/>
    <s v="15041RESIN159232022"/>
    <s v="22LB000F"/>
    <n v="1500"/>
    <n v="1500"/>
    <n v="1500"/>
    <n v="1500"/>
    <m/>
    <n v="0"/>
    <n v="0"/>
    <n v="0"/>
    <n v="22.5"/>
    <n v="0"/>
    <n v="0"/>
    <n v="0"/>
    <n v="0"/>
    <n v="0"/>
    <n v="22.5"/>
    <n v="2"/>
  </r>
  <r>
    <x v="7"/>
    <x v="190"/>
    <s v="1"/>
    <s v="01"/>
    <s v="15041RESIN159232022"/>
    <s v="22LB000F"/>
    <n v="1501"/>
    <n v="1501"/>
    <n v="1501"/>
    <n v="1501"/>
    <m/>
    <n v="0"/>
    <n v="0"/>
    <n v="0"/>
    <n v="42"/>
    <n v="0"/>
    <n v="0"/>
    <n v="0"/>
    <n v="0"/>
    <n v="0"/>
    <n v="42"/>
    <n v="2"/>
  </r>
  <r>
    <x v="7"/>
    <x v="190"/>
    <s v="1"/>
    <s v="01"/>
    <s v="15041RESIN159232022"/>
    <s v="22LB000F"/>
    <n v="1502"/>
    <n v="1502"/>
    <n v="1502"/>
    <n v="1502"/>
    <m/>
    <n v="0"/>
    <n v="0"/>
    <n v="0"/>
    <n v="531.97"/>
    <n v="0"/>
    <n v="0"/>
    <n v="0"/>
    <n v="0"/>
    <n v="0"/>
    <n v="531.97"/>
    <n v="2"/>
  </r>
  <r>
    <x v="7"/>
    <x v="190"/>
    <s v="1"/>
    <s v="01"/>
    <s v="15041RESIN159232022"/>
    <s v="22LB000F"/>
    <n v="1503"/>
    <n v="1503"/>
    <n v="1503"/>
    <n v="1503"/>
    <m/>
    <n v="0"/>
    <n v="0"/>
    <n v="0"/>
    <n v="32"/>
    <n v="0"/>
    <n v="0"/>
    <n v="0"/>
    <n v="0"/>
    <n v="0"/>
    <n v="32"/>
    <n v="2"/>
  </r>
  <r>
    <x v="7"/>
    <x v="190"/>
    <s v="1"/>
    <s v="01"/>
    <s v="15041RESIN159232022"/>
    <s v="22LB000F"/>
    <n v="1504"/>
    <n v="1504"/>
    <n v="1504"/>
    <n v="1504"/>
    <m/>
    <n v="0"/>
    <n v="0"/>
    <n v="0"/>
    <n v="416.5"/>
    <n v="0"/>
    <n v="0"/>
    <n v="0"/>
    <n v="0"/>
    <n v="0"/>
    <n v="416.5"/>
    <n v="2"/>
  </r>
  <r>
    <x v="7"/>
    <x v="190"/>
    <s v="1"/>
    <s v="01"/>
    <s v="15041RESIN159232022"/>
    <s v="22LB000F"/>
    <n v="1505"/>
    <n v="1505"/>
    <n v="1505"/>
    <n v="1505"/>
    <m/>
    <n v="0"/>
    <n v="0"/>
    <n v="0"/>
    <n v="178.46"/>
    <n v="0"/>
    <n v="0"/>
    <n v="0"/>
    <n v="0"/>
    <n v="0"/>
    <n v="178.46"/>
    <n v="2"/>
  </r>
  <r>
    <x v="7"/>
    <x v="190"/>
    <s v="1"/>
    <s v="01"/>
    <s v="15041RESIN159232022"/>
    <s v="22LB000F"/>
    <n v="1506"/>
    <n v="1506"/>
    <n v="1506"/>
    <n v="1506"/>
    <m/>
    <n v="0"/>
    <n v="0"/>
    <n v="0"/>
    <n v="443.75"/>
    <n v="0"/>
    <n v="0"/>
    <n v="0"/>
    <n v="0"/>
    <n v="0"/>
    <n v="443.75"/>
    <n v="2"/>
  </r>
  <r>
    <x v="7"/>
    <x v="190"/>
    <s v="1"/>
    <s v="01"/>
    <s v="15041RESIN159232022"/>
    <s v="22LB000F"/>
    <n v="1507"/>
    <n v="1507"/>
    <n v="1507"/>
    <n v="1507"/>
    <m/>
    <n v="0"/>
    <n v="0"/>
    <n v="0"/>
    <n v="239"/>
    <n v="0"/>
    <n v="0"/>
    <n v="0"/>
    <n v="0"/>
    <n v="0"/>
    <n v="239"/>
    <n v="2"/>
  </r>
  <r>
    <x v="7"/>
    <x v="190"/>
    <s v="1"/>
    <s v="01"/>
    <s v="15041RESIN159232022"/>
    <s v="22LB000F"/>
    <n v="1508"/>
    <n v="1508"/>
    <n v="1508"/>
    <n v="1508"/>
    <m/>
    <n v="0"/>
    <n v="0"/>
    <n v="0"/>
    <n v="185"/>
    <n v="0"/>
    <n v="0"/>
    <n v="0"/>
    <n v="0"/>
    <n v="0"/>
    <n v="185"/>
    <n v="2"/>
  </r>
  <r>
    <x v="7"/>
    <x v="190"/>
    <s v="1"/>
    <s v="01"/>
    <s v="15041RESIN159232022"/>
    <s v="22LB000F"/>
    <n v="1509"/>
    <n v="1509"/>
    <n v="1509"/>
    <n v="1509"/>
    <m/>
    <n v="0"/>
    <n v="0"/>
    <n v="0"/>
    <n v="424.2"/>
    <n v="0"/>
    <n v="0"/>
    <n v="0"/>
    <n v="0"/>
    <n v="0"/>
    <n v="424.2"/>
    <n v="2"/>
  </r>
  <r>
    <x v="7"/>
    <x v="190"/>
    <s v="1"/>
    <s v="01"/>
    <s v="15041RESIN159232022"/>
    <s v="22LB000F"/>
    <n v="1510"/>
    <n v="1510"/>
    <n v="1510"/>
    <n v="1510"/>
    <m/>
    <n v="0"/>
    <n v="0"/>
    <n v="0"/>
    <n v="604.25"/>
    <n v="0"/>
    <n v="0"/>
    <n v="0"/>
    <n v="0"/>
    <n v="0"/>
    <n v="604.25"/>
    <n v="2"/>
  </r>
  <r>
    <x v="7"/>
    <x v="190"/>
    <s v="1"/>
    <s v="01"/>
    <s v="15041RESIN159232022"/>
    <s v="22LB000F"/>
    <n v="1511"/>
    <n v="1511"/>
    <n v="1511"/>
    <n v="1511"/>
    <m/>
    <n v="0"/>
    <n v="0"/>
    <n v="0"/>
    <n v="22"/>
    <n v="0"/>
    <n v="0"/>
    <n v="0"/>
    <n v="0"/>
    <n v="0"/>
    <n v="22"/>
    <n v="2"/>
  </r>
  <r>
    <x v="7"/>
    <x v="190"/>
    <s v="1"/>
    <s v="01"/>
    <s v="15041RESIN159232022"/>
    <s v="22LB000F"/>
    <n v="1512"/>
    <n v="1512"/>
    <n v="1512"/>
    <n v="1512"/>
    <m/>
    <n v="0"/>
    <n v="0"/>
    <n v="0"/>
    <n v="159"/>
    <n v="0"/>
    <n v="0"/>
    <n v="0"/>
    <n v="0"/>
    <n v="0"/>
    <n v="159"/>
    <n v="2"/>
  </r>
  <r>
    <x v="7"/>
    <x v="190"/>
    <s v="1"/>
    <s v="01"/>
    <s v="15041RESIN159232022"/>
    <s v="22LB000F"/>
    <n v="1513"/>
    <n v="1513"/>
    <n v="1513"/>
    <n v="1513"/>
    <m/>
    <n v="0"/>
    <n v="0"/>
    <n v="0"/>
    <n v="190.25"/>
    <n v="0"/>
    <n v="0"/>
    <n v="0"/>
    <n v="0"/>
    <n v="0"/>
    <n v="190.25"/>
    <n v="2"/>
  </r>
  <r>
    <x v="7"/>
    <x v="190"/>
    <s v="1"/>
    <s v="01"/>
    <s v="15041RESIN159232022"/>
    <s v="22LB000F"/>
    <n v="1514"/>
    <n v="1514"/>
    <n v="1514"/>
    <n v="1514"/>
    <m/>
    <n v="0"/>
    <n v="0"/>
    <n v="0"/>
    <n v="228"/>
    <n v="0"/>
    <n v="0"/>
    <n v="0"/>
    <n v="0"/>
    <n v="0"/>
    <n v="228"/>
    <n v="2"/>
  </r>
  <r>
    <x v="7"/>
    <x v="190"/>
    <s v="1"/>
    <s v="01"/>
    <s v="15041RESIN159232022"/>
    <s v="22LB000F"/>
    <n v="1515"/>
    <n v="1515"/>
    <n v="1515"/>
    <n v="1515"/>
    <m/>
    <n v="0"/>
    <n v="0"/>
    <n v="0"/>
    <n v="122"/>
    <n v="0"/>
    <n v="0"/>
    <n v="0"/>
    <n v="0"/>
    <n v="0"/>
    <n v="122"/>
    <n v="2"/>
  </r>
  <r>
    <x v="7"/>
    <x v="190"/>
    <s v="1"/>
    <s v="01"/>
    <s v="15041RESIN159232022"/>
    <s v="22LB000F"/>
    <n v="1516"/>
    <n v="1516"/>
    <n v="1516"/>
    <n v="1516"/>
    <m/>
    <n v="0"/>
    <n v="0"/>
    <n v="0"/>
    <n v="23.2"/>
    <n v="0"/>
    <n v="0"/>
    <n v="0"/>
    <n v="0"/>
    <n v="0"/>
    <n v="23.2"/>
    <n v="2"/>
  </r>
  <r>
    <x v="7"/>
    <x v="190"/>
    <s v="1"/>
    <s v="01"/>
    <s v="15041RESIN159232022"/>
    <s v="22LB000F"/>
    <n v="1517"/>
    <n v="1517"/>
    <n v="1517"/>
    <n v="1517"/>
    <m/>
    <n v="0"/>
    <n v="0"/>
    <n v="0"/>
    <n v="47.7"/>
    <n v="0"/>
    <n v="0"/>
    <n v="0"/>
    <n v="0"/>
    <n v="0"/>
    <n v="47.7"/>
    <n v="2"/>
  </r>
  <r>
    <x v="7"/>
    <x v="190"/>
    <s v="1"/>
    <s v="01"/>
    <s v="15041RESIN159232022"/>
    <s v="22LB000F"/>
    <n v="1518"/>
    <n v="1518"/>
    <n v="1518"/>
    <n v="1518"/>
    <m/>
    <n v="0"/>
    <n v="0"/>
    <n v="0"/>
    <n v="0"/>
    <n v="0"/>
    <n v="0"/>
    <n v="0"/>
    <n v="0"/>
    <n v="0"/>
    <n v="0"/>
    <n v="2"/>
  </r>
  <r>
    <x v="7"/>
    <x v="190"/>
    <s v="1"/>
    <s v="01"/>
    <s v="15041RESIN159232022"/>
    <s v="22LB000F"/>
    <n v="1519"/>
    <n v="1519"/>
    <n v="1519"/>
    <n v="1519"/>
    <m/>
    <n v="0"/>
    <n v="0"/>
    <n v="0"/>
    <n v="47.8"/>
    <n v="0"/>
    <n v="0"/>
    <n v="0"/>
    <n v="0"/>
    <n v="0"/>
    <n v="47.8"/>
    <n v="2"/>
  </r>
  <r>
    <x v="7"/>
    <x v="190"/>
    <s v="1"/>
    <s v="01"/>
    <s v="15041RESIN159232022"/>
    <s v="22LB000F"/>
    <n v="1520"/>
    <n v="1520"/>
    <n v="1520"/>
    <n v="1520"/>
    <m/>
    <n v="0"/>
    <n v="0"/>
    <n v="0"/>
    <n v="24"/>
    <n v="0"/>
    <n v="0"/>
    <n v="0"/>
    <n v="0"/>
    <n v="0"/>
    <n v="24"/>
    <n v="2"/>
  </r>
  <r>
    <x v="7"/>
    <x v="190"/>
    <s v="1"/>
    <s v="01"/>
    <s v="15041RESIN159232022"/>
    <s v="22LB000F"/>
    <n v="1521"/>
    <n v="1521"/>
    <n v="1521"/>
    <n v="1521"/>
    <m/>
    <n v="0"/>
    <n v="0"/>
    <n v="0"/>
    <n v="51.9"/>
    <n v="0"/>
    <n v="0"/>
    <n v="0"/>
    <n v="0"/>
    <n v="0"/>
    <n v="51.9"/>
    <n v="2"/>
  </r>
  <r>
    <x v="7"/>
    <x v="191"/>
    <s v="1"/>
    <s v="01"/>
    <s v="15041RESIN159232022"/>
    <s v="22LB000F"/>
    <n v="1522"/>
    <n v="1522"/>
    <n v="1522"/>
    <n v="1522"/>
    <m/>
    <n v="0"/>
    <n v="0"/>
    <n v="0"/>
    <n v="510"/>
    <n v="0"/>
    <n v="0"/>
    <n v="0"/>
    <n v="0"/>
    <n v="0"/>
    <n v="510"/>
    <n v="2"/>
  </r>
  <r>
    <x v="7"/>
    <x v="191"/>
    <s v="1"/>
    <s v="01"/>
    <s v="15041RESIN159232022"/>
    <s v="22LB000F"/>
    <n v="1523"/>
    <n v="1523"/>
    <n v="1523"/>
    <n v="1523"/>
    <m/>
    <n v="0"/>
    <n v="0"/>
    <n v="0"/>
    <n v="495.5"/>
    <n v="0"/>
    <n v="0"/>
    <n v="0"/>
    <n v="0"/>
    <n v="0"/>
    <n v="495.5"/>
    <n v="2"/>
  </r>
  <r>
    <x v="7"/>
    <x v="191"/>
    <s v="1"/>
    <s v="01"/>
    <s v="15041RESIN159232022"/>
    <s v="22LB000F"/>
    <n v="1524"/>
    <n v="1524"/>
    <n v="1524"/>
    <n v="1524"/>
    <m/>
    <n v="0"/>
    <n v="0"/>
    <n v="0"/>
    <n v="477.5"/>
    <n v="0"/>
    <n v="0"/>
    <n v="0"/>
    <n v="0"/>
    <n v="0"/>
    <n v="477.5"/>
    <n v="2"/>
  </r>
  <r>
    <x v="7"/>
    <x v="191"/>
    <s v="1"/>
    <s v="01"/>
    <s v="15041RESIN159232022"/>
    <s v="22LB000F"/>
    <n v="1525"/>
    <n v="1525"/>
    <n v="1525"/>
    <n v="1525"/>
    <m/>
    <n v="0"/>
    <n v="0"/>
    <n v="0"/>
    <n v="12"/>
    <n v="0"/>
    <n v="0"/>
    <n v="0"/>
    <n v="0"/>
    <n v="0"/>
    <n v="12"/>
    <n v="2"/>
  </r>
  <r>
    <x v="7"/>
    <x v="191"/>
    <s v="1"/>
    <s v="01"/>
    <s v="15041RESIN159232022"/>
    <s v="22LB000F"/>
    <n v="1526"/>
    <n v="1526"/>
    <n v="1526"/>
    <n v="1526"/>
    <m/>
    <n v="0"/>
    <n v="0"/>
    <n v="0"/>
    <n v="80"/>
    <n v="0"/>
    <n v="0"/>
    <n v="0"/>
    <n v="0"/>
    <n v="0"/>
    <n v="80"/>
    <n v="2"/>
  </r>
  <r>
    <x v="7"/>
    <x v="191"/>
    <s v="1"/>
    <s v="01"/>
    <s v="15041RESIN159232022"/>
    <s v="22LB000F"/>
    <n v="1527"/>
    <n v="1527"/>
    <n v="1527"/>
    <n v="1527"/>
    <m/>
    <n v="0"/>
    <n v="0"/>
    <n v="0"/>
    <n v="141.25"/>
    <n v="0"/>
    <n v="0"/>
    <n v="0"/>
    <n v="0"/>
    <n v="0"/>
    <n v="141.25"/>
    <n v="2"/>
  </r>
  <r>
    <x v="7"/>
    <x v="191"/>
    <s v="1"/>
    <s v="01"/>
    <s v="15041RESIN159232022"/>
    <s v="22LB000F"/>
    <n v="1528"/>
    <n v="1528"/>
    <n v="1528"/>
    <n v="1528"/>
    <m/>
    <n v="0"/>
    <n v="0"/>
    <n v="0"/>
    <n v="31.15"/>
    <n v="0"/>
    <n v="0"/>
    <n v="0"/>
    <n v="0"/>
    <n v="0"/>
    <n v="31.15"/>
    <n v="2"/>
  </r>
  <r>
    <x v="7"/>
    <x v="191"/>
    <s v="1"/>
    <s v="01"/>
    <s v="15041RESIN159232022"/>
    <s v="22LB000F"/>
    <n v="1529"/>
    <n v="1529"/>
    <n v="1529"/>
    <n v="1529"/>
    <m/>
    <n v="0"/>
    <n v="0"/>
    <n v="0"/>
    <n v="118.48"/>
    <n v="0"/>
    <n v="0"/>
    <n v="0"/>
    <n v="0"/>
    <n v="0"/>
    <n v="118.48"/>
    <n v="2"/>
  </r>
  <r>
    <x v="7"/>
    <x v="191"/>
    <s v="1"/>
    <s v="01"/>
    <s v="15041RESIN159232022"/>
    <s v="22LB000F"/>
    <n v="1530"/>
    <n v="1530"/>
    <n v="1530"/>
    <n v="1530"/>
    <m/>
    <n v="0"/>
    <n v="0"/>
    <n v="0"/>
    <n v="258.60000000000002"/>
    <n v="0"/>
    <n v="0"/>
    <n v="0"/>
    <n v="0"/>
    <n v="0"/>
    <n v="258.60000000000002"/>
    <n v="2"/>
  </r>
  <r>
    <x v="7"/>
    <x v="191"/>
    <s v="1"/>
    <s v="01"/>
    <s v="15041RESIN159232022"/>
    <s v="22LB000F"/>
    <n v="1531"/>
    <n v="1531"/>
    <n v="1531"/>
    <n v="1531"/>
    <m/>
    <n v="0"/>
    <n v="0"/>
    <n v="0"/>
    <n v="484"/>
    <n v="0"/>
    <n v="0"/>
    <n v="0"/>
    <n v="0"/>
    <n v="0"/>
    <n v="484"/>
    <n v="2"/>
  </r>
  <r>
    <x v="7"/>
    <x v="191"/>
    <s v="1"/>
    <s v="01"/>
    <s v="15041RESIN159232022"/>
    <s v="22LB000F"/>
    <n v="1532"/>
    <n v="1532"/>
    <n v="1532"/>
    <n v="1532"/>
    <m/>
    <n v="0"/>
    <n v="0"/>
    <n v="0"/>
    <n v="31.5"/>
    <n v="0"/>
    <n v="0"/>
    <n v="0"/>
    <n v="0"/>
    <n v="0"/>
    <n v="31.5"/>
    <n v="2"/>
  </r>
  <r>
    <x v="7"/>
    <x v="191"/>
    <s v="1"/>
    <s v="01"/>
    <s v="15041RESIN159232022"/>
    <s v="22LB000F"/>
    <n v="1533"/>
    <n v="1533"/>
    <n v="1533"/>
    <n v="1533"/>
    <m/>
    <n v="0"/>
    <n v="0"/>
    <n v="0"/>
    <n v="20"/>
    <n v="0"/>
    <n v="0"/>
    <n v="0"/>
    <n v="0"/>
    <n v="0"/>
    <n v="20"/>
    <n v="2"/>
  </r>
  <r>
    <x v="7"/>
    <x v="191"/>
    <s v="1"/>
    <s v="01"/>
    <s v="15041RESIN159232022"/>
    <s v="22LB000F"/>
    <n v="1534"/>
    <n v="1534"/>
    <n v="1534"/>
    <n v="1534"/>
    <m/>
    <n v="0"/>
    <n v="0"/>
    <n v="0"/>
    <n v="30"/>
    <n v="0"/>
    <n v="0"/>
    <n v="0"/>
    <n v="0"/>
    <n v="0"/>
    <n v="30"/>
    <n v="2"/>
  </r>
  <r>
    <x v="7"/>
    <x v="191"/>
    <s v="1"/>
    <s v="01"/>
    <s v="15041RESIN159232022"/>
    <s v="22LB000F"/>
    <n v="1535"/>
    <n v="1535"/>
    <n v="1535"/>
    <n v="1535"/>
    <m/>
    <n v="0"/>
    <n v="0"/>
    <n v="0"/>
    <n v="695.5"/>
    <n v="0"/>
    <n v="0"/>
    <n v="0"/>
    <n v="0"/>
    <n v="0"/>
    <n v="695.5"/>
    <n v="2"/>
  </r>
  <r>
    <x v="7"/>
    <x v="192"/>
    <s v="1"/>
    <s v="01"/>
    <s v="15041RESIN159232022"/>
    <s v="22LB000F"/>
    <n v="1536"/>
    <n v="1536"/>
    <n v="1536"/>
    <n v="1536"/>
    <m/>
    <n v="0"/>
    <n v="0"/>
    <n v="0"/>
    <n v="545"/>
    <n v="0"/>
    <n v="0"/>
    <n v="0"/>
    <n v="0"/>
    <n v="0"/>
    <n v="545"/>
    <n v="2"/>
  </r>
  <r>
    <x v="7"/>
    <x v="192"/>
    <s v="1"/>
    <s v="01"/>
    <s v="15041RESIN159232022"/>
    <s v="22LB000F"/>
    <n v="1537"/>
    <n v="1537"/>
    <n v="1537"/>
    <n v="1537"/>
    <m/>
    <n v="0"/>
    <n v="0"/>
    <n v="0"/>
    <n v="469.6"/>
    <n v="0"/>
    <n v="0"/>
    <n v="0"/>
    <n v="0"/>
    <n v="0"/>
    <n v="469.6"/>
    <n v="2"/>
  </r>
  <r>
    <x v="7"/>
    <x v="192"/>
    <s v="1"/>
    <s v="01"/>
    <s v="15041RESIN159232022"/>
    <s v="22LB000F"/>
    <n v="1538"/>
    <n v="1538"/>
    <n v="1538"/>
    <n v="1538"/>
    <m/>
    <n v="0"/>
    <n v="0"/>
    <n v="0"/>
    <n v="60"/>
    <n v="0"/>
    <n v="0"/>
    <n v="0"/>
    <n v="0"/>
    <n v="0"/>
    <n v="60"/>
    <n v="2"/>
  </r>
  <r>
    <x v="7"/>
    <x v="192"/>
    <s v="1"/>
    <s v="01"/>
    <s v="15041RESIN159232022"/>
    <s v="22LB000F"/>
    <n v="1539"/>
    <n v="1539"/>
    <n v="1539"/>
    <n v="1539"/>
    <m/>
    <n v="0"/>
    <n v="0"/>
    <n v="0"/>
    <n v="46"/>
    <n v="0"/>
    <n v="0"/>
    <n v="0"/>
    <n v="0"/>
    <n v="0"/>
    <n v="46"/>
    <n v="2"/>
  </r>
  <r>
    <x v="7"/>
    <x v="192"/>
    <s v="1"/>
    <s v="01"/>
    <s v="15041RESIN159232022"/>
    <s v="22LB000F"/>
    <n v="1540"/>
    <n v="1540"/>
    <n v="1540"/>
    <n v="1540"/>
    <m/>
    <n v="0"/>
    <n v="0"/>
    <n v="0"/>
    <n v="30"/>
    <n v="0"/>
    <n v="0"/>
    <n v="0"/>
    <n v="0"/>
    <n v="0"/>
    <n v="30"/>
    <n v="2"/>
  </r>
  <r>
    <x v="7"/>
    <x v="192"/>
    <s v="1"/>
    <s v="01"/>
    <s v="15041RESIN159232022"/>
    <s v="22LB000F"/>
    <n v="1541"/>
    <n v="1541"/>
    <n v="1541"/>
    <n v="1541"/>
    <m/>
    <n v="0"/>
    <n v="0"/>
    <n v="0"/>
    <n v="1.08"/>
    <n v="0"/>
    <n v="0"/>
    <n v="0"/>
    <n v="0"/>
    <n v="0"/>
    <n v="1.08"/>
    <n v="2"/>
  </r>
  <r>
    <x v="7"/>
    <x v="192"/>
    <s v="1"/>
    <s v="01"/>
    <s v="15041RESIN159232022"/>
    <s v="22LB000F"/>
    <n v="1542"/>
    <n v="1542"/>
    <n v="1542"/>
    <n v="1542"/>
    <m/>
    <n v="0"/>
    <n v="0"/>
    <n v="0"/>
    <n v="2"/>
    <n v="0"/>
    <n v="0"/>
    <n v="0"/>
    <n v="0"/>
    <n v="0"/>
    <n v="2"/>
    <n v="2"/>
  </r>
  <r>
    <x v="7"/>
    <x v="192"/>
    <s v="1"/>
    <s v="01"/>
    <s v="15041RESIN159232022"/>
    <s v="22LB000F"/>
    <n v="1543"/>
    <n v="1543"/>
    <n v="1543"/>
    <n v="1543"/>
    <m/>
    <n v="0"/>
    <n v="0"/>
    <n v="0"/>
    <n v="460"/>
    <n v="0"/>
    <n v="0"/>
    <n v="0"/>
    <n v="0"/>
    <n v="0"/>
    <n v="460"/>
    <n v="2"/>
  </r>
  <r>
    <x v="7"/>
    <x v="192"/>
    <s v="1"/>
    <s v="01"/>
    <s v="15041RESIN159232022"/>
    <s v="22LB000F"/>
    <n v="1544"/>
    <n v="1544"/>
    <n v="1544"/>
    <n v="1544"/>
    <m/>
    <n v="0"/>
    <n v="0"/>
    <n v="0"/>
    <n v="23.4"/>
    <n v="0"/>
    <n v="0"/>
    <n v="0"/>
    <n v="0"/>
    <n v="0"/>
    <n v="23.4"/>
    <n v="2"/>
  </r>
  <r>
    <x v="7"/>
    <x v="192"/>
    <s v="1"/>
    <s v="01"/>
    <s v="15041RESIN159232022"/>
    <s v="22LB000F"/>
    <n v="1545"/>
    <n v="1545"/>
    <n v="1545"/>
    <n v="1545"/>
    <m/>
    <n v="0"/>
    <n v="0"/>
    <n v="0"/>
    <n v="135"/>
    <n v="0"/>
    <n v="0"/>
    <n v="0"/>
    <n v="0"/>
    <n v="0"/>
    <n v="135"/>
    <n v="2"/>
  </r>
  <r>
    <x v="7"/>
    <x v="192"/>
    <s v="1"/>
    <s v="01"/>
    <s v="15041RESIN159232022"/>
    <s v="22LB000F"/>
    <n v="1546"/>
    <n v="1546"/>
    <n v="1546"/>
    <n v="1546"/>
    <m/>
    <n v="0"/>
    <n v="0"/>
    <n v="0"/>
    <n v="410"/>
    <n v="0"/>
    <n v="0"/>
    <n v="0"/>
    <n v="0"/>
    <n v="0"/>
    <n v="410"/>
    <n v="2"/>
  </r>
  <r>
    <x v="7"/>
    <x v="192"/>
    <s v="1"/>
    <s v="01"/>
    <s v="15041RESIN159232022"/>
    <s v="22LB000F"/>
    <n v="1547"/>
    <n v="1547"/>
    <n v="1547"/>
    <n v="1547"/>
    <m/>
    <n v="0"/>
    <n v="0"/>
    <n v="0"/>
    <n v="325.26"/>
    <n v="0"/>
    <n v="0"/>
    <n v="0"/>
    <n v="0"/>
    <n v="0"/>
    <n v="325.26"/>
    <n v="2"/>
  </r>
  <r>
    <x v="7"/>
    <x v="192"/>
    <s v="1"/>
    <s v="01"/>
    <s v="15041RESIN159232022"/>
    <s v="22LB000F"/>
    <n v="1548"/>
    <n v="1548"/>
    <n v="1548"/>
    <n v="1548"/>
    <m/>
    <n v="0"/>
    <n v="0"/>
    <n v="0"/>
    <n v="469"/>
    <n v="0"/>
    <n v="0"/>
    <n v="0"/>
    <n v="0"/>
    <n v="0"/>
    <n v="469"/>
    <n v="2"/>
  </r>
  <r>
    <x v="7"/>
    <x v="192"/>
    <s v="1"/>
    <s v="01"/>
    <s v="15041RESIN159232022"/>
    <s v="22LB000F"/>
    <n v="1549"/>
    <n v="1549"/>
    <n v="1549"/>
    <n v="1549"/>
    <m/>
    <n v="0"/>
    <n v="0"/>
    <n v="0"/>
    <n v="112.2"/>
    <n v="0"/>
    <n v="0"/>
    <n v="0"/>
    <n v="0"/>
    <n v="0"/>
    <n v="112.2"/>
    <n v="2"/>
  </r>
  <r>
    <x v="7"/>
    <x v="192"/>
    <s v="1"/>
    <s v="01"/>
    <s v="15041RESIN159232022"/>
    <s v="22LB000F"/>
    <n v="1550"/>
    <n v="1550"/>
    <n v="1550"/>
    <n v="1550"/>
    <m/>
    <n v="0"/>
    <n v="0"/>
    <n v="0"/>
    <n v="45"/>
    <n v="0"/>
    <n v="0"/>
    <n v="0"/>
    <n v="0"/>
    <n v="0"/>
    <n v="45"/>
    <n v="2"/>
  </r>
  <r>
    <x v="7"/>
    <x v="192"/>
    <s v="1"/>
    <s v="01"/>
    <s v="15041RESIN159232022"/>
    <s v="22LB000F"/>
    <n v="1551"/>
    <n v="1551"/>
    <n v="1551"/>
    <n v="1551"/>
    <m/>
    <n v="0"/>
    <n v="0"/>
    <n v="0"/>
    <n v="53"/>
    <n v="0"/>
    <n v="0"/>
    <n v="0"/>
    <n v="0"/>
    <n v="0"/>
    <n v="53"/>
    <n v="2"/>
  </r>
  <r>
    <x v="7"/>
    <x v="192"/>
    <s v="1"/>
    <s v="01"/>
    <s v="15041RESIN159232022"/>
    <s v="22LB000F"/>
    <n v="1552"/>
    <n v="1552"/>
    <n v="1552"/>
    <n v="1552"/>
    <m/>
    <n v="0"/>
    <n v="0"/>
    <n v="0"/>
    <n v="41.04"/>
    <n v="0"/>
    <n v="0"/>
    <n v="0"/>
    <n v="0"/>
    <n v="0"/>
    <n v="41.04"/>
    <n v="2"/>
  </r>
  <r>
    <x v="7"/>
    <x v="192"/>
    <s v="1"/>
    <s v="01"/>
    <s v="15041RESIN159232022"/>
    <s v="22LB000F"/>
    <n v="1553"/>
    <n v="1553"/>
    <n v="1553"/>
    <n v="1553"/>
    <m/>
    <n v="0"/>
    <n v="0"/>
    <n v="0"/>
    <n v="45"/>
    <n v="0"/>
    <n v="0"/>
    <n v="0"/>
    <n v="0"/>
    <n v="0"/>
    <n v="45"/>
    <n v="2"/>
  </r>
  <r>
    <x v="7"/>
    <x v="192"/>
    <s v="1"/>
    <s v="01"/>
    <s v="15041RESIN159232022"/>
    <s v="22LB000F"/>
    <n v="1554"/>
    <n v="1554"/>
    <n v="1554"/>
    <n v="1554"/>
    <m/>
    <n v="0"/>
    <n v="0"/>
    <n v="0"/>
    <n v="27"/>
    <n v="0"/>
    <n v="0"/>
    <n v="0"/>
    <n v="0"/>
    <n v="0"/>
    <n v="27"/>
    <n v="2"/>
  </r>
  <r>
    <x v="7"/>
    <x v="192"/>
    <s v="1"/>
    <s v="01"/>
    <s v="15041RESIN159232022"/>
    <s v="22LB000F"/>
    <n v="1555"/>
    <n v="1555"/>
    <n v="1555"/>
    <n v="1555"/>
    <m/>
    <n v="0"/>
    <n v="0"/>
    <n v="0"/>
    <n v="73.5"/>
    <n v="0"/>
    <n v="0"/>
    <n v="0"/>
    <n v="0"/>
    <n v="0"/>
    <n v="73.5"/>
    <n v="2"/>
  </r>
  <r>
    <x v="7"/>
    <x v="192"/>
    <s v="1"/>
    <s v="01"/>
    <s v="15041RESIN159232022"/>
    <s v="22LB000F"/>
    <n v="1556"/>
    <n v="1556"/>
    <n v="1556"/>
    <n v="1556"/>
    <m/>
    <n v="0"/>
    <n v="0"/>
    <n v="0"/>
    <n v="15"/>
    <n v="0"/>
    <n v="0"/>
    <n v="0"/>
    <n v="0"/>
    <n v="0"/>
    <n v="15"/>
    <n v="2"/>
  </r>
  <r>
    <x v="7"/>
    <x v="192"/>
    <s v="1"/>
    <s v="01"/>
    <s v="15041RESIN159232022"/>
    <s v="22LB000F"/>
    <n v="1557"/>
    <n v="1557"/>
    <n v="1557"/>
    <n v="1557"/>
    <m/>
    <n v="0"/>
    <n v="0"/>
    <n v="0"/>
    <n v="52.8"/>
    <n v="0"/>
    <n v="0"/>
    <n v="0"/>
    <n v="0"/>
    <n v="0"/>
    <n v="52.8"/>
    <n v="2"/>
  </r>
  <r>
    <x v="7"/>
    <x v="192"/>
    <s v="1"/>
    <s v="01"/>
    <s v="15041RESIN159232022"/>
    <s v="22LB000F"/>
    <n v="1558"/>
    <n v="1558"/>
    <n v="1558"/>
    <n v="1558"/>
    <m/>
    <n v="0"/>
    <n v="0"/>
    <n v="0"/>
    <n v="582.75"/>
    <n v="0"/>
    <n v="0"/>
    <n v="0"/>
    <n v="0"/>
    <n v="0"/>
    <n v="582.75"/>
    <n v="2"/>
  </r>
  <r>
    <x v="7"/>
    <x v="193"/>
    <s v="1"/>
    <s v="01"/>
    <s v="15041RESIN159232022"/>
    <s v="22LB000F"/>
    <n v="1559"/>
    <n v="1559"/>
    <n v="1559"/>
    <n v="1559"/>
    <m/>
    <n v="0"/>
    <n v="0"/>
    <n v="0"/>
    <n v="31.5"/>
    <n v="0"/>
    <n v="0"/>
    <n v="0"/>
    <n v="0"/>
    <n v="0"/>
    <n v="31.5"/>
    <n v="2"/>
  </r>
  <r>
    <x v="7"/>
    <x v="193"/>
    <s v="1"/>
    <s v="01"/>
    <s v="15041RESIN159232022"/>
    <s v="22LB000F"/>
    <n v="1560"/>
    <n v="1560"/>
    <n v="1560"/>
    <n v="1560"/>
    <m/>
    <n v="0"/>
    <n v="0"/>
    <n v="0"/>
    <n v="22.5"/>
    <n v="0"/>
    <n v="0"/>
    <n v="0"/>
    <n v="0"/>
    <n v="0"/>
    <n v="22.5"/>
    <n v="2"/>
  </r>
  <r>
    <x v="7"/>
    <x v="193"/>
    <s v="1"/>
    <s v="01"/>
    <s v="15041RESIN159232022"/>
    <s v="22LB000F"/>
    <n v="1561"/>
    <n v="1561"/>
    <n v="1561"/>
    <n v="1561"/>
    <m/>
    <n v="0"/>
    <n v="0"/>
    <n v="0"/>
    <n v="500"/>
    <n v="0"/>
    <n v="0"/>
    <n v="0"/>
    <n v="0"/>
    <n v="0"/>
    <n v="500"/>
    <n v="2"/>
  </r>
  <r>
    <x v="7"/>
    <x v="193"/>
    <s v="1"/>
    <s v="01"/>
    <s v="15041RESIN159232022"/>
    <s v="22LB000F"/>
    <n v="1562"/>
    <n v="1562"/>
    <n v="1562"/>
    <n v="1562"/>
    <m/>
    <n v="0"/>
    <n v="0"/>
    <n v="0"/>
    <n v="450"/>
    <n v="0"/>
    <n v="0"/>
    <n v="0"/>
    <n v="0"/>
    <n v="0"/>
    <n v="450"/>
    <n v="2"/>
  </r>
  <r>
    <x v="7"/>
    <x v="193"/>
    <s v="1"/>
    <s v="01"/>
    <s v="15041RESIN159232022"/>
    <s v="22LB000F"/>
    <n v="1563"/>
    <n v="1563"/>
    <n v="1563"/>
    <n v="1563"/>
    <m/>
    <n v="0"/>
    <n v="0"/>
    <n v="0"/>
    <n v="45"/>
    <n v="0"/>
    <n v="0"/>
    <n v="0"/>
    <n v="0"/>
    <n v="0"/>
    <n v="45"/>
    <n v="2"/>
  </r>
  <r>
    <x v="7"/>
    <x v="193"/>
    <s v="1"/>
    <s v="01"/>
    <s v="15041RESIN159232022"/>
    <s v="22LB000F"/>
    <n v="1564"/>
    <n v="1564"/>
    <n v="1564"/>
    <n v="1564"/>
    <m/>
    <n v="0"/>
    <n v="0"/>
    <n v="0"/>
    <n v="520"/>
    <n v="0"/>
    <n v="0"/>
    <n v="0"/>
    <n v="0"/>
    <n v="0"/>
    <n v="520"/>
    <n v="2"/>
  </r>
  <r>
    <x v="7"/>
    <x v="193"/>
    <s v="1"/>
    <s v="01"/>
    <s v="15041RESIN159232022"/>
    <s v="22LB000F"/>
    <n v="1565"/>
    <n v="1565"/>
    <n v="1565"/>
    <n v="1565"/>
    <m/>
    <n v="0"/>
    <n v="0"/>
    <n v="0"/>
    <n v="513"/>
    <n v="0"/>
    <n v="0"/>
    <n v="0"/>
    <n v="0"/>
    <n v="0"/>
    <n v="513"/>
    <n v="2"/>
  </r>
  <r>
    <x v="7"/>
    <x v="193"/>
    <s v="1"/>
    <s v="01"/>
    <s v="15041RESIN159232022"/>
    <s v="22LB000F"/>
    <n v="1566"/>
    <n v="1566"/>
    <n v="1566"/>
    <n v="1566"/>
    <m/>
    <n v="0"/>
    <n v="0"/>
    <n v="0"/>
    <n v="52.5"/>
    <n v="0"/>
    <n v="0"/>
    <n v="0"/>
    <n v="0"/>
    <n v="0"/>
    <n v="52.5"/>
    <n v="2"/>
  </r>
  <r>
    <x v="7"/>
    <x v="193"/>
    <s v="1"/>
    <s v="01"/>
    <s v="15041RESIN159232022"/>
    <s v="22LB000F"/>
    <n v="1567"/>
    <n v="1567"/>
    <n v="1567"/>
    <n v="1567"/>
    <m/>
    <n v="0"/>
    <n v="0"/>
    <n v="0"/>
    <n v="4.75"/>
    <n v="0"/>
    <n v="0"/>
    <n v="0"/>
    <n v="0"/>
    <n v="0"/>
    <n v="4.75"/>
    <n v="2"/>
  </r>
  <r>
    <x v="7"/>
    <x v="193"/>
    <s v="1"/>
    <s v="01"/>
    <s v="15041RESIN159232022"/>
    <s v="22LB000F"/>
    <n v="1568"/>
    <n v="1568"/>
    <n v="1568"/>
    <n v="1568"/>
    <m/>
    <n v="0"/>
    <n v="0"/>
    <n v="0"/>
    <n v="53.6"/>
    <n v="0"/>
    <n v="0"/>
    <n v="0"/>
    <n v="0"/>
    <n v="0"/>
    <n v="53.6"/>
    <n v="2"/>
  </r>
  <r>
    <x v="7"/>
    <x v="193"/>
    <s v="1"/>
    <s v="01"/>
    <s v="15041RESIN159232022"/>
    <s v="22LB000F"/>
    <n v="1569"/>
    <n v="1569"/>
    <n v="1569"/>
    <n v="1569"/>
    <m/>
    <n v="0"/>
    <n v="0"/>
    <n v="0"/>
    <n v="492"/>
    <n v="0"/>
    <n v="0"/>
    <n v="0"/>
    <n v="0"/>
    <n v="0"/>
    <n v="492"/>
    <n v="2"/>
  </r>
  <r>
    <x v="7"/>
    <x v="194"/>
    <s v="1"/>
    <s v="01"/>
    <s v="15041RESIN159232022"/>
    <s v="22LB000F"/>
    <n v="1570"/>
    <n v="1570"/>
    <n v="1570"/>
    <n v="1570"/>
    <m/>
    <n v="0"/>
    <n v="0"/>
    <n v="0"/>
    <n v="61.2"/>
    <n v="0"/>
    <n v="0"/>
    <n v="0"/>
    <n v="0"/>
    <n v="0"/>
    <n v="61.2"/>
    <n v="2"/>
  </r>
  <r>
    <x v="7"/>
    <x v="194"/>
    <s v="1"/>
    <s v="01"/>
    <s v="15041RESIN159232022"/>
    <s v="22LB000F"/>
    <n v="1571"/>
    <n v="1571"/>
    <n v="1571"/>
    <n v="1571"/>
    <m/>
    <n v="0"/>
    <n v="0"/>
    <n v="0"/>
    <n v="187.5"/>
    <n v="0"/>
    <n v="0"/>
    <n v="0"/>
    <n v="0"/>
    <n v="0"/>
    <n v="187.5"/>
    <n v="2"/>
  </r>
  <r>
    <x v="7"/>
    <x v="194"/>
    <s v="1"/>
    <s v="01"/>
    <s v="15041RESIN159232022"/>
    <s v="22LB000F"/>
    <n v="1572"/>
    <n v="1572"/>
    <n v="1572"/>
    <n v="1572"/>
    <m/>
    <n v="0"/>
    <n v="0"/>
    <n v="0"/>
    <n v="0"/>
    <n v="0"/>
    <n v="0"/>
    <n v="0"/>
    <n v="0"/>
    <n v="0"/>
    <n v="0"/>
    <n v="2"/>
  </r>
  <r>
    <x v="7"/>
    <x v="194"/>
    <s v="1"/>
    <s v="01"/>
    <s v="15041RESIN159232022"/>
    <s v="22LB000F"/>
    <n v="1573"/>
    <n v="1573"/>
    <n v="1573"/>
    <n v="1573"/>
    <m/>
    <n v="0"/>
    <n v="0"/>
    <n v="0"/>
    <n v="479"/>
    <n v="0"/>
    <n v="0"/>
    <n v="0"/>
    <n v="0"/>
    <n v="0"/>
    <n v="479"/>
    <n v="2"/>
  </r>
  <r>
    <x v="7"/>
    <x v="194"/>
    <s v="1"/>
    <s v="01"/>
    <s v="15041RESIN159232022"/>
    <s v="22LB000F"/>
    <n v="1574"/>
    <n v="1574"/>
    <n v="1574"/>
    <n v="1574"/>
    <m/>
    <n v="0"/>
    <n v="0"/>
    <n v="0"/>
    <n v="36"/>
    <n v="0"/>
    <n v="0"/>
    <n v="0"/>
    <n v="0"/>
    <n v="0"/>
    <n v="36"/>
    <n v="2"/>
  </r>
  <r>
    <x v="7"/>
    <x v="194"/>
    <s v="1"/>
    <s v="01"/>
    <s v="15041RESIN159232022"/>
    <s v="22LB000F"/>
    <n v="1575"/>
    <n v="1575"/>
    <n v="1575"/>
    <n v="1575"/>
    <m/>
    <n v="0"/>
    <n v="0"/>
    <n v="0"/>
    <n v="169.6"/>
    <n v="0"/>
    <n v="0"/>
    <n v="0"/>
    <n v="0"/>
    <n v="0"/>
    <n v="169.6"/>
    <n v="2"/>
  </r>
  <r>
    <x v="7"/>
    <x v="194"/>
    <s v="1"/>
    <s v="01"/>
    <s v="15041RESIN159232022"/>
    <s v="22LB000F"/>
    <n v="1576"/>
    <n v="1576"/>
    <n v="1576"/>
    <n v="1576"/>
    <m/>
    <n v="0"/>
    <n v="0"/>
    <n v="0"/>
    <n v="394"/>
    <n v="0"/>
    <n v="0"/>
    <n v="0"/>
    <n v="0"/>
    <n v="0"/>
    <n v="394"/>
    <n v="2"/>
  </r>
  <r>
    <x v="7"/>
    <x v="194"/>
    <s v="1"/>
    <s v="01"/>
    <s v="15041RESIN159232022"/>
    <s v="22LB000F"/>
    <n v="1577"/>
    <n v="1577"/>
    <n v="1577"/>
    <n v="1577"/>
    <m/>
    <n v="0"/>
    <n v="0"/>
    <n v="0"/>
    <n v="459"/>
    <n v="0"/>
    <n v="0"/>
    <n v="0"/>
    <n v="0"/>
    <n v="0"/>
    <n v="459"/>
    <n v="2"/>
  </r>
  <r>
    <x v="7"/>
    <x v="194"/>
    <s v="1"/>
    <s v="01"/>
    <s v="15041RESIN159232022"/>
    <s v="22LB000F"/>
    <n v="1578"/>
    <n v="1578"/>
    <n v="1578"/>
    <n v="1578"/>
    <m/>
    <n v="0"/>
    <n v="0"/>
    <n v="0"/>
    <n v="50"/>
    <n v="0"/>
    <n v="0"/>
    <n v="0"/>
    <n v="0"/>
    <n v="0"/>
    <n v="50"/>
    <n v="2"/>
  </r>
  <r>
    <x v="7"/>
    <x v="194"/>
    <s v="1"/>
    <s v="01"/>
    <s v="15041RESIN159232022"/>
    <s v="22LB000F"/>
    <n v="1579"/>
    <n v="1579"/>
    <n v="1579"/>
    <n v="1579"/>
    <m/>
    <n v="0"/>
    <n v="0"/>
    <n v="0"/>
    <n v="152"/>
    <n v="0"/>
    <n v="0"/>
    <n v="0"/>
    <n v="0"/>
    <n v="0"/>
    <n v="152"/>
    <n v="2"/>
  </r>
  <r>
    <x v="7"/>
    <x v="194"/>
    <s v="1"/>
    <s v="01"/>
    <s v="15041RESIN159232022"/>
    <s v="22LB000F"/>
    <n v="1580"/>
    <n v="1580"/>
    <n v="1580"/>
    <n v="1580"/>
    <m/>
    <n v="0"/>
    <n v="0"/>
    <n v="0"/>
    <n v="450"/>
    <n v="0"/>
    <n v="0"/>
    <n v="0"/>
    <n v="0"/>
    <n v="0"/>
    <n v="450"/>
    <n v="2"/>
  </r>
  <r>
    <x v="7"/>
    <x v="194"/>
    <s v="1"/>
    <s v="01"/>
    <s v="15041RESIN159232022"/>
    <s v="22LB000F"/>
    <n v="1581"/>
    <n v="1581"/>
    <n v="1581"/>
    <n v="1581"/>
    <m/>
    <n v="0"/>
    <n v="0"/>
    <n v="0"/>
    <n v="331.2"/>
    <n v="0"/>
    <n v="0"/>
    <n v="0"/>
    <n v="0"/>
    <n v="0"/>
    <n v="331.2"/>
    <n v="2"/>
  </r>
  <r>
    <x v="7"/>
    <x v="194"/>
    <s v="1"/>
    <s v="01"/>
    <s v="15041RESIN159232022"/>
    <s v="22LB000F"/>
    <n v="1582"/>
    <n v="1582"/>
    <n v="1582"/>
    <n v="1582"/>
    <m/>
    <n v="0"/>
    <n v="0"/>
    <n v="0"/>
    <n v="30.9"/>
    <n v="0"/>
    <n v="0"/>
    <n v="0"/>
    <n v="0"/>
    <n v="0"/>
    <n v="30.9"/>
    <n v="2"/>
  </r>
  <r>
    <x v="7"/>
    <x v="194"/>
    <s v="1"/>
    <s v="01"/>
    <s v="15041RESIN159232022"/>
    <s v="22LB000F"/>
    <n v="1583"/>
    <n v="1583"/>
    <n v="1583"/>
    <n v="1583"/>
    <m/>
    <n v="0"/>
    <n v="0"/>
    <n v="0"/>
    <n v="13.5"/>
    <n v="0"/>
    <n v="0"/>
    <n v="0"/>
    <n v="0"/>
    <n v="0"/>
    <n v="13.5"/>
    <n v="2"/>
  </r>
  <r>
    <x v="7"/>
    <x v="194"/>
    <s v="1"/>
    <s v="01"/>
    <s v="15041RESIN159232022"/>
    <s v="22LB000F"/>
    <n v="1584"/>
    <n v="1584"/>
    <n v="1584"/>
    <n v="1584"/>
    <m/>
    <n v="0"/>
    <n v="0"/>
    <n v="0"/>
    <n v="78.25"/>
    <n v="0"/>
    <n v="0"/>
    <n v="0"/>
    <n v="0"/>
    <n v="0"/>
    <n v="78.25"/>
    <n v="2"/>
  </r>
  <r>
    <x v="7"/>
    <x v="194"/>
    <s v="1"/>
    <s v="01"/>
    <s v="15041RESIN159232022"/>
    <s v="22LB000F"/>
    <n v="1585"/>
    <n v="1585"/>
    <n v="1585"/>
    <n v="1585"/>
    <m/>
    <n v="0"/>
    <n v="0"/>
    <n v="0"/>
    <n v="404.4"/>
    <n v="0"/>
    <n v="0"/>
    <n v="0"/>
    <n v="0"/>
    <n v="0"/>
    <n v="404.4"/>
    <n v="2"/>
  </r>
  <r>
    <x v="7"/>
    <x v="195"/>
    <s v="1"/>
    <s v="01"/>
    <s v="15041RESIN159232022"/>
    <s v="22LB000F"/>
    <n v="1586"/>
    <n v="1586"/>
    <n v="1586"/>
    <n v="1586"/>
    <m/>
    <n v="0"/>
    <n v="0"/>
    <n v="0"/>
    <n v="20.100000000000001"/>
    <n v="0"/>
    <n v="0"/>
    <n v="0"/>
    <n v="0"/>
    <n v="0"/>
    <n v="20.100000000000001"/>
    <n v="2"/>
  </r>
  <r>
    <x v="7"/>
    <x v="195"/>
    <s v="1"/>
    <s v="01"/>
    <s v="15041RESIN159232022"/>
    <s v="22LB000F"/>
    <n v="1587"/>
    <n v="1587"/>
    <n v="1587"/>
    <n v="1587"/>
    <m/>
    <n v="0"/>
    <n v="0"/>
    <n v="0"/>
    <n v="555"/>
    <n v="0"/>
    <n v="0"/>
    <n v="0"/>
    <n v="0"/>
    <n v="0"/>
    <n v="555"/>
    <n v="2"/>
  </r>
  <r>
    <x v="7"/>
    <x v="195"/>
    <s v="1"/>
    <s v="01"/>
    <s v="15041RESIN159232022"/>
    <s v="22LB000F"/>
    <n v="1588"/>
    <n v="1588"/>
    <n v="1588"/>
    <n v="1588"/>
    <m/>
    <n v="0"/>
    <n v="0"/>
    <n v="0"/>
    <n v="14.4"/>
    <n v="0"/>
    <n v="0"/>
    <n v="0"/>
    <n v="0"/>
    <n v="0"/>
    <n v="14.4"/>
    <n v="2"/>
  </r>
  <r>
    <x v="7"/>
    <x v="195"/>
    <s v="1"/>
    <s v="01"/>
    <s v="15041RESIN159232022"/>
    <s v="22LB000F"/>
    <n v="1589"/>
    <n v="1589"/>
    <n v="1589"/>
    <n v="1589"/>
    <m/>
    <n v="0"/>
    <n v="0"/>
    <n v="0"/>
    <n v="685.15"/>
    <n v="0"/>
    <n v="0"/>
    <n v="0"/>
    <n v="0"/>
    <n v="0"/>
    <n v="685.15"/>
    <n v="2"/>
  </r>
  <r>
    <x v="7"/>
    <x v="195"/>
    <s v="1"/>
    <s v="01"/>
    <s v="15041RESIN159232022"/>
    <s v="22LB000F"/>
    <n v="1590"/>
    <n v="1590"/>
    <n v="1590"/>
    <n v="1590"/>
    <m/>
    <n v="0"/>
    <n v="0"/>
    <n v="0"/>
    <n v="65.25"/>
    <n v="0"/>
    <n v="0"/>
    <n v="0"/>
    <n v="0"/>
    <n v="0"/>
    <n v="65.25"/>
    <n v="2"/>
  </r>
  <r>
    <x v="7"/>
    <x v="195"/>
    <s v="1"/>
    <s v="01"/>
    <s v="15041RESIN159232022"/>
    <s v="22LB000F"/>
    <n v="1591"/>
    <n v="1591"/>
    <n v="1591"/>
    <n v="1591"/>
    <m/>
    <n v="0"/>
    <n v="0"/>
    <n v="0"/>
    <n v="84.3"/>
    <n v="0"/>
    <n v="0"/>
    <n v="0"/>
    <n v="0"/>
    <n v="0"/>
    <n v="84.3"/>
    <n v="2"/>
  </r>
  <r>
    <x v="7"/>
    <x v="195"/>
    <s v="1"/>
    <s v="01"/>
    <s v="15041RESIN159232022"/>
    <s v="22LB000F"/>
    <n v="1592"/>
    <n v="1592"/>
    <n v="1592"/>
    <n v="1592"/>
    <m/>
    <n v="0"/>
    <n v="0"/>
    <n v="0"/>
    <n v="43.75"/>
    <n v="0"/>
    <n v="0"/>
    <n v="0"/>
    <n v="0"/>
    <n v="0"/>
    <n v="43.75"/>
    <n v="2"/>
  </r>
  <r>
    <x v="7"/>
    <x v="195"/>
    <s v="1"/>
    <s v="01"/>
    <s v="15041RESIN159232022"/>
    <s v="22LB000F"/>
    <n v="1593"/>
    <n v="1593"/>
    <n v="1593"/>
    <n v="1593"/>
    <m/>
    <n v="0"/>
    <n v="0"/>
    <n v="0"/>
    <n v="162"/>
    <n v="0"/>
    <n v="0"/>
    <n v="0"/>
    <n v="0"/>
    <n v="0"/>
    <n v="162"/>
    <n v="2"/>
  </r>
  <r>
    <x v="7"/>
    <x v="195"/>
    <s v="1"/>
    <s v="01"/>
    <s v="15041RESIN159232022"/>
    <s v="22LB000F"/>
    <n v="1594"/>
    <n v="1594"/>
    <n v="1594"/>
    <n v="1594"/>
    <m/>
    <n v="0"/>
    <n v="0"/>
    <n v="0"/>
    <n v="28"/>
    <n v="0"/>
    <n v="0"/>
    <n v="0"/>
    <n v="0"/>
    <n v="0"/>
    <n v="28"/>
    <n v="2"/>
  </r>
  <r>
    <x v="7"/>
    <x v="195"/>
    <s v="1"/>
    <s v="01"/>
    <s v="15041RESIN159232022"/>
    <s v="22LB000F"/>
    <n v="1595"/>
    <n v="1595"/>
    <n v="1595"/>
    <n v="1595"/>
    <m/>
    <n v="0"/>
    <n v="0"/>
    <n v="0"/>
    <n v="63"/>
    <n v="0"/>
    <n v="0"/>
    <n v="0"/>
    <n v="0"/>
    <n v="0"/>
    <n v="63"/>
    <n v="2"/>
  </r>
  <r>
    <x v="7"/>
    <x v="195"/>
    <s v="1"/>
    <s v="01"/>
    <s v="15041RESIN159232022"/>
    <s v="22LB000F"/>
    <n v="1596"/>
    <n v="1596"/>
    <n v="1596"/>
    <n v="1596"/>
    <m/>
    <n v="0"/>
    <n v="0"/>
    <n v="0"/>
    <n v="490.35"/>
    <n v="0"/>
    <n v="0"/>
    <n v="0"/>
    <n v="0"/>
    <n v="0"/>
    <n v="490.35"/>
    <n v="2"/>
  </r>
  <r>
    <x v="7"/>
    <x v="195"/>
    <s v="1"/>
    <s v="01"/>
    <s v="15041RESIN159232022"/>
    <s v="22LB000F"/>
    <n v="1597"/>
    <n v="1597"/>
    <n v="1597"/>
    <n v="1597"/>
    <m/>
    <n v="0"/>
    <n v="0"/>
    <n v="0"/>
    <n v="450"/>
    <n v="0"/>
    <n v="0"/>
    <n v="0"/>
    <n v="0"/>
    <n v="0"/>
    <n v="450"/>
    <n v="2"/>
  </r>
  <r>
    <x v="7"/>
    <x v="195"/>
    <s v="1"/>
    <s v="01"/>
    <s v="15041RESIN159232022"/>
    <s v="22LB000F"/>
    <n v="1598"/>
    <n v="1598"/>
    <n v="1598"/>
    <n v="1598"/>
    <m/>
    <n v="0"/>
    <n v="0"/>
    <n v="0"/>
    <n v="29.96"/>
    <n v="0"/>
    <n v="0"/>
    <n v="0"/>
    <n v="0"/>
    <n v="0"/>
    <n v="29.96"/>
    <n v="2"/>
  </r>
  <r>
    <x v="7"/>
    <x v="195"/>
    <s v="1"/>
    <s v="01"/>
    <s v="15041RESIN159232022"/>
    <s v="22LB000F"/>
    <n v="1599"/>
    <n v="1599"/>
    <n v="1599"/>
    <n v="1599"/>
    <m/>
    <n v="0"/>
    <n v="0"/>
    <n v="0"/>
    <n v="34.200000000000003"/>
    <n v="0"/>
    <n v="0"/>
    <n v="0"/>
    <n v="0"/>
    <n v="0"/>
    <n v="34.200000000000003"/>
    <n v="2"/>
  </r>
  <r>
    <x v="7"/>
    <x v="195"/>
    <s v="1"/>
    <s v="01"/>
    <s v="15041RESIN159232022"/>
    <s v="22LB000F"/>
    <n v="1600"/>
    <n v="1600"/>
    <n v="1600"/>
    <n v="1600"/>
    <m/>
    <n v="0"/>
    <n v="0"/>
    <n v="0"/>
    <n v="51.5"/>
    <n v="0"/>
    <n v="0"/>
    <n v="0"/>
    <n v="0"/>
    <n v="0"/>
    <n v="51.5"/>
    <n v="2"/>
  </r>
  <r>
    <x v="7"/>
    <x v="195"/>
    <s v="1"/>
    <s v="01"/>
    <s v="15041RESIN159232022"/>
    <s v="22LB000F"/>
    <n v="1601"/>
    <n v="1601"/>
    <n v="1601"/>
    <n v="1601"/>
    <m/>
    <n v="0"/>
    <n v="0"/>
    <n v="0"/>
    <n v="22.5"/>
    <n v="0"/>
    <n v="0"/>
    <n v="0"/>
    <n v="0"/>
    <n v="0"/>
    <n v="22.5"/>
    <n v="2"/>
  </r>
  <r>
    <x v="7"/>
    <x v="195"/>
    <s v="1"/>
    <s v="01"/>
    <s v="15041RESIN159232022"/>
    <s v="22LB000F"/>
    <n v="1602"/>
    <n v="1602"/>
    <n v="1602"/>
    <n v="1602"/>
    <m/>
    <n v="0"/>
    <n v="0"/>
    <n v="0"/>
    <n v="225.5"/>
    <n v="0"/>
    <n v="0"/>
    <n v="0"/>
    <n v="0"/>
    <n v="0"/>
    <n v="225.5"/>
    <n v="2"/>
  </r>
  <r>
    <x v="7"/>
    <x v="196"/>
    <s v="1"/>
    <s v="01"/>
    <s v="15041RESIN159232022"/>
    <s v="22LB000F"/>
    <n v="1603"/>
    <n v="1603"/>
    <n v="1603"/>
    <n v="1603"/>
    <m/>
    <n v="0"/>
    <n v="0"/>
    <n v="0"/>
    <n v="112.5"/>
    <n v="0"/>
    <n v="0"/>
    <n v="0"/>
    <n v="0"/>
    <n v="0"/>
    <n v="112.5"/>
    <n v="2"/>
  </r>
  <r>
    <x v="7"/>
    <x v="196"/>
    <s v="1"/>
    <s v="01"/>
    <s v="15041RESIN159232022"/>
    <s v="22LB000F"/>
    <n v="1604"/>
    <n v="1604"/>
    <n v="1604"/>
    <n v="1604"/>
    <m/>
    <n v="0"/>
    <n v="0"/>
    <n v="0"/>
    <n v="672.96"/>
    <n v="0"/>
    <n v="0"/>
    <n v="0"/>
    <n v="0"/>
    <n v="0"/>
    <n v="672.96"/>
    <n v="2"/>
  </r>
  <r>
    <x v="7"/>
    <x v="196"/>
    <s v="1"/>
    <s v="01"/>
    <s v="15041RESIN159232022"/>
    <s v="22LB000F"/>
    <n v="1605"/>
    <n v="1605"/>
    <n v="1605"/>
    <n v="1605"/>
    <m/>
    <n v="0"/>
    <n v="0"/>
    <n v="0"/>
    <n v="376"/>
    <n v="0"/>
    <n v="0"/>
    <n v="0"/>
    <n v="0"/>
    <n v="0"/>
    <n v="376"/>
    <n v="2"/>
  </r>
  <r>
    <x v="7"/>
    <x v="196"/>
    <s v="1"/>
    <s v="01"/>
    <s v="15041RESIN159232022"/>
    <s v="22LB000F"/>
    <n v="1606"/>
    <n v="1606"/>
    <n v="1606"/>
    <n v="1606"/>
    <m/>
    <n v="0"/>
    <n v="0"/>
    <n v="0"/>
    <n v="75"/>
    <n v="0"/>
    <n v="0"/>
    <n v="0"/>
    <n v="0"/>
    <n v="0"/>
    <n v="75"/>
    <n v="2"/>
  </r>
  <r>
    <x v="7"/>
    <x v="196"/>
    <s v="1"/>
    <s v="01"/>
    <s v="15041RESIN159232022"/>
    <s v="22LB000F"/>
    <n v="1607"/>
    <n v="1607"/>
    <n v="1607"/>
    <n v="1607"/>
    <m/>
    <n v="0"/>
    <n v="0"/>
    <n v="0"/>
    <n v="85.05"/>
    <n v="0"/>
    <n v="0"/>
    <n v="0"/>
    <n v="0"/>
    <n v="0"/>
    <n v="85.05"/>
    <n v="2"/>
  </r>
  <r>
    <x v="7"/>
    <x v="196"/>
    <s v="1"/>
    <s v="01"/>
    <s v="15041RESIN159232022"/>
    <s v="22LB000F"/>
    <n v="1608"/>
    <n v="1608"/>
    <n v="1608"/>
    <n v="1608"/>
    <m/>
    <n v="0"/>
    <n v="0"/>
    <n v="0"/>
    <n v="698.5"/>
    <n v="0"/>
    <n v="0"/>
    <n v="0"/>
    <n v="0"/>
    <n v="0"/>
    <n v="698.5"/>
    <n v="2"/>
  </r>
  <r>
    <x v="7"/>
    <x v="196"/>
    <s v="1"/>
    <s v="01"/>
    <s v="15041RESIN159232022"/>
    <s v="22LB000F"/>
    <n v="1609"/>
    <n v="1609"/>
    <n v="1609"/>
    <n v="1609"/>
    <m/>
    <n v="0"/>
    <n v="0"/>
    <n v="0"/>
    <n v="55"/>
    <n v="0"/>
    <n v="0"/>
    <n v="0"/>
    <n v="0"/>
    <n v="0"/>
    <n v="55"/>
    <n v="2"/>
  </r>
  <r>
    <x v="7"/>
    <x v="196"/>
    <s v="1"/>
    <s v="01"/>
    <s v="15041RESIN159232022"/>
    <s v="22LB000F"/>
    <n v="1610"/>
    <n v="1610"/>
    <n v="1610"/>
    <n v="1610"/>
    <m/>
    <n v="0"/>
    <n v="0"/>
    <n v="0"/>
    <n v="128.5"/>
    <n v="0"/>
    <n v="0"/>
    <n v="0"/>
    <n v="0"/>
    <n v="0"/>
    <n v="128.5"/>
    <n v="2"/>
  </r>
  <r>
    <x v="7"/>
    <x v="196"/>
    <s v="1"/>
    <s v="01"/>
    <s v="15041RESIN159232022"/>
    <s v="22LB000F"/>
    <n v="1611"/>
    <n v="1611"/>
    <n v="1611"/>
    <n v="1611"/>
    <m/>
    <n v="0"/>
    <n v="0"/>
    <n v="0"/>
    <n v="41"/>
    <n v="0"/>
    <n v="0"/>
    <n v="0"/>
    <n v="0"/>
    <n v="0"/>
    <n v="41"/>
    <n v="2"/>
  </r>
  <r>
    <x v="7"/>
    <x v="196"/>
    <s v="1"/>
    <s v="01"/>
    <s v="15041RESIN159232022"/>
    <s v="22LB000F"/>
    <n v="1612"/>
    <n v="1612"/>
    <n v="1612"/>
    <n v="1612"/>
    <m/>
    <n v="0"/>
    <n v="0"/>
    <n v="0"/>
    <n v="288.08"/>
    <n v="0"/>
    <n v="0"/>
    <n v="0"/>
    <n v="0"/>
    <n v="0"/>
    <n v="288.08"/>
    <n v="2"/>
  </r>
  <r>
    <x v="7"/>
    <x v="196"/>
    <s v="1"/>
    <s v="01"/>
    <s v="15041RESIN159232022"/>
    <s v="22LB000F"/>
    <n v="1613"/>
    <n v="1613"/>
    <n v="1613"/>
    <n v="1613"/>
    <m/>
    <n v="0"/>
    <n v="0"/>
    <n v="0"/>
    <n v="167.25"/>
    <n v="0"/>
    <n v="0"/>
    <n v="0"/>
    <n v="0"/>
    <n v="0"/>
    <n v="167.25"/>
    <n v="2"/>
  </r>
  <r>
    <x v="7"/>
    <x v="196"/>
    <s v="1"/>
    <s v="01"/>
    <s v="15041RESIN159232022"/>
    <s v="22LB000F"/>
    <n v="1614"/>
    <n v="1614"/>
    <n v="1614"/>
    <n v="1614"/>
    <m/>
    <n v="0"/>
    <n v="0"/>
    <n v="0"/>
    <n v="500.7"/>
    <n v="0"/>
    <n v="0"/>
    <n v="0"/>
    <n v="0"/>
    <n v="0"/>
    <n v="500.7"/>
    <n v="2"/>
  </r>
  <r>
    <x v="7"/>
    <x v="196"/>
    <s v="1"/>
    <s v="01"/>
    <s v="15041RESIN159232022"/>
    <s v="22LB000F"/>
    <n v="1615"/>
    <n v="1615"/>
    <n v="1615"/>
    <n v="1615"/>
    <m/>
    <n v="0"/>
    <n v="0"/>
    <n v="0"/>
    <n v="45"/>
    <n v="0"/>
    <n v="0"/>
    <n v="0"/>
    <n v="0"/>
    <n v="0"/>
    <n v="45"/>
    <n v="2"/>
  </r>
  <r>
    <x v="7"/>
    <x v="196"/>
    <s v="1"/>
    <s v="01"/>
    <s v="15041RESIN159232022"/>
    <s v="22LB000F"/>
    <n v="1616"/>
    <n v="1616"/>
    <n v="1616"/>
    <n v="1616"/>
    <m/>
    <n v="0"/>
    <n v="0"/>
    <n v="0"/>
    <n v="4.5"/>
    <n v="0"/>
    <n v="0"/>
    <n v="0"/>
    <n v="0"/>
    <n v="0"/>
    <n v="4.5"/>
    <n v="2"/>
  </r>
  <r>
    <x v="7"/>
    <x v="196"/>
    <s v="1"/>
    <s v="01"/>
    <s v="15041RESIN159232022"/>
    <s v="22LB000F"/>
    <n v="1617"/>
    <n v="1617"/>
    <n v="1617"/>
    <n v="1617"/>
    <m/>
    <n v="0"/>
    <n v="0"/>
    <n v="0"/>
    <n v="382.2"/>
    <n v="0"/>
    <n v="0"/>
    <n v="0"/>
    <n v="0"/>
    <n v="0"/>
    <n v="382.2"/>
    <n v="2"/>
  </r>
  <r>
    <x v="7"/>
    <x v="196"/>
    <s v="1"/>
    <s v="01"/>
    <s v="15041RESIN159232022"/>
    <s v="22LB000F"/>
    <n v="1618"/>
    <n v="1618"/>
    <n v="1618"/>
    <n v="1618"/>
    <m/>
    <n v="0"/>
    <n v="0"/>
    <n v="0"/>
    <n v="33"/>
    <n v="0"/>
    <n v="0"/>
    <n v="0"/>
    <n v="0"/>
    <n v="0"/>
    <n v="33"/>
    <n v="2"/>
  </r>
  <r>
    <x v="7"/>
    <x v="196"/>
    <s v="1"/>
    <s v="01"/>
    <s v="15041RESIN159232022"/>
    <s v="22LB000F"/>
    <n v="1619"/>
    <n v="1619"/>
    <n v="1619"/>
    <n v="1619"/>
    <m/>
    <n v="0"/>
    <n v="0"/>
    <n v="0"/>
    <n v="173"/>
    <n v="0"/>
    <n v="0"/>
    <n v="0"/>
    <n v="0"/>
    <n v="0"/>
    <n v="173"/>
    <n v="2"/>
  </r>
  <r>
    <x v="7"/>
    <x v="196"/>
    <s v="1"/>
    <s v="01"/>
    <s v="15041RESIN159232022"/>
    <s v="22LB000F"/>
    <n v="1620"/>
    <n v="1620"/>
    <n v="1620"/>
    <n v="1620"/>
    <m/>
    <n v="0"/>
    <n v="0"/>
    <n v="0"/>
    <n v="692.5"/>
    <n v="0"/>
    <n v="0"/>
    <n v="0"/>
    <n v="0"/>
    <n v="0"/>
    <n v="692.5"/>
    <n v="2"/>
  </r>
  <r>
    <x v="7"/>
    <x v="196"/>
    <s v="1"/>
    <s v="01"/>
    <s v="15041RESIN159232022"/>
    <s v="22LB000F"/>
    <n v="1621"/>
    <n v="1621"/>
    <n v="1621"/>
    <n v="1621"/>
    <m/>
    <n v="0"/>
    <n v="0"/>
    <n v="0"/>
    <n v="368.7"/>
    <n v="0"/>
    <n v="0"/>
    <n v="0"/>
    <n v="0"/>
    <n v="0"/>
    <n v="368.7"/>
    <n v="2"/>
  </r>
  <r>
    <x v="7"/>
    <x v="196"/>
    <s v="1"/>
    <s v="01"/>
    <s v="15041RESIN159232022"/>
    <s v="22LB000F"/>
    <n v="1622"/>
    <n v="1622"/>
    <n v="1622"/>
    <n v="1622"/>
    <m/>
    <n v="0"/>
    <n v="0"/>
    <n v="0"/>
    <n v="77.11"/>
    <n v="0"/>
    <n v="0"/>
    <n v="0"/>
    <n v="0"/>
    <n v="0"/>
    <n v="77.11"/>
    <n v="2"/>
  </r>
  <r>
    <x v="7"/>
    <x v="196"/>
    <s v="1"/>
    <s v="01"/>
    <s v="15041RESIN159232022"/>
    <s v="22LB000F"/>
    <n v="1623"/>
    <n v="1623"/>
    <n v="1623"/>
    <n v="1623"/>
    <m/>
    <n v="0"/>
    <n v="0"/>
    <n v="0"/>
    <n v="55"/>
    <n v="0"/>
    <n v="0"/>
    <n v="0"/>
    <n v="0"/>
    <n v="0"/>
    <n v="55"/>
    <n v="2"/>
  </r>
  <r>
    <x v="7"/>
    <x v="197"/>
    <s v="1"/>
    <s v="01"/>
    <s v="15041RESIN159232022"/>
    <s v="22LB000F"/>
    <n v="1624"/>
    <n v="1624"/>
    <n v="1624"/>
    <n v="1624"/>
    <m/>
    <n v="0"/>
    <n v="0"/>
    <n v="0"/>
    <n v="639"/>
    <n v="0"/>
    <n v="0"/>
    <n v="0"/>
    <n v="0"/>
    <n v="0"/>
    <n v="639"/>
    <n v="2"/>
  </r>
  <r>
    <x v="7"/>
    <x v="197"/>
    <s v="1"/>
    <s v="01"/>
    <s v="15041RESIN159232022"/>
    <s v="22LB000F"/>
    <n v="1625"/>
    <n v="1625"/>
    <n v="1625"/>
    <n v="1625"/>
    <m/>
    <n v="0"/>
    <n v="0"/>
    <n v="0"/>
    <n v="750"/>
    <n v="0"/>
    <n v="0"/>
    <n v="0"/>
    <n v="0"/>
    <n v="0"/>
    <n v="750"/>
    <n v="2"/>
  </r>
  <r>
    <x v="7"/>
    <x v="197"/>
    <s v="1"/>
    <s v="01"/>
    <s v="15041RESIN159232022"/>
    <s v="22LB000F"/>
    <n v="1626"/>
    <n v="1626"/>
    <n v="1626"/>
    <n v="1626"/>
    <m/>
    <n v="0"/>
    <n v="0"/>
    <n v="0"/>
    <n v="13.75"/>
    <n v="0"/>
    <n v="0"/>
    <n v="0"/>
    <n v="0"/>
    <n v="0"/>
    <n v="13.75"/>
    <n v="2"/>
  </r>
  <r>
    <x v="7"/>
    <x v="197"/>
    <s v="1"/>
    <s v="01"/>
    <s v="15041RESIN159232022"/>
    <s v="22LB000F"/>
    <n v="1627"/>
    <n v="1627"/>
    <n v="1627"/>
    <n v="1627"/>
    <m/>
    <n v="0"/>
    <n v="0"/>
    <n v="0"/>
    <n v="597"/>
    <n v="0"/>
    <n v="0"/>
    <n v="0"/>
    <n v="0"/>
    <n v="0"/>
    <n v="597"/>
    <n v="2"/>
  </r>
  <r>
    <x v="7"/>
    <x v="197"/>
    <s v="1"/>
    <s v="01"/>
    <s v="15041RESIN159232022"/>
    <s v="22LB000F"/>
    <n v="1628"/>
    <n v="1628"/>
    <n v="1628"/>
    <n v="1628"/>
    <m/>
    <n v="0"/>
    <n v="0"/>
    <n v="0"/>
    <n v="22.33"/>
    <n v="0"/>
    <n v="0"/>
    <n v="0"/>
    <n v="0"/>
    <n v="0"/>
    <n v="22.33"/>
    <n v="2"/>
  </r>
  <r>
    <x v="7"/>
    <x v="197"/>
    <s v="1"/>
    <s v="01"/>
    <s v="15041RESIN159232022"/>
    <s v="22LB000F"/>
    <n v="1629"/>
    <n v="1629"/>
    <n v="1629"/>
    <n v="1629"/>
    <m/>
    <n v="0"/>
    <n v="0"/>
    <n v="0"/>
    <n v="424.32"/>
    <n v="0"/>
    <n v="0"/>
    <n v="0"/>
    <n v="0"/>
    <n v="0"/>
    <n v="424.32"/>
    <n v="2"/>
  </r>
  <r>
    <x v="7"/>
    <x v="197"/>
    <s v="1"/>
    <s v="01"/>
    <s v="15041RESIN159232022"/>
    <s v="22LB000F"/>
    <n v="1630"/>
    <n v="1630"/>
    <n v="1630"/>
    <n v="1630"/>
    <m/>
    <n v="0"/>
    <n v="0"/>
    <n v="0"/>
    <n v="549.5"/>
    <n v="0"/>
    <n v="0"/>
    <n v="0"/>
    <n v="0"/>
    <n v="0"/>
    <n v="549.5"/>
    <n v="2"/>
  </r>
  <r>
    <x v="7"/>
    <x v="197"/>
    <s v="1"/>
    <s v="01"/>
    <s v="15041RESIN159232022"/>
    <s v="22LB000F"/>
    <n v="1631"/>
    <n v="1631"/>
    <n v="1631"/>
    <n v="1631"/>
    <m/>
    <n v="0"/>
    <n v="0"/>
    <n v="0"/>
    <n v="65.25"/>
    <n v="0"/>
    <n v="0"/>
    <n v="0"/>
    <n v="0"/>
    <n v="0"/>
    <n v="65.25"/>
    <n v="2"/>
  </r>
  <r>
    <x v="7"/>
    <x v="197"/>
    <s v="1"/>
    <s v="01"/>
    <s v="15041RESIN159232022"/>
    <s v="22LB000F"/>
    <n v="1632"/>
    <n v="1632"/>
    <n v="1632"/>
    <n v="1632"/>
    <m/>
    <n v="0"/>
    <n v="0"/>
    <n v="0"/>
    <n v="138"/>
    <n v="0"/>
    <n v="0"/>
    <n v="0"/>
    <n v="0"/>
    <n v="0"/>
    <n v="138"/>
    <n v="2"/>
  </r>
  <r>
    <x v="7"/>
    <x v="197"/>
    <s v="1"/>
    <s v="01"/>
    <s v="15041RESIN159232022"/>
    <s v="22LB000F"/>
    <n v="1633"/>
    <n v="1633"/>
    <n v="1633"/>
    <n v="1633"/>
    <m/>
    <n v="0"/>
    <n v="0"/>
    <n v="0"/>
    <n v="121.2"/>
    <n v="0"/>
    <n v="0"/>
    <n v="0"/>
    <n v="0"/>
    <n v="0"/>
    <n v="121.2"/>
    <n v="2"/>
  </r>
  <r>
    <x v="7"/>
    <x v="197"/>
    <s v="1"/>
    <s v="01"/>
    <s v="15041RESIN159232022"/>
    <s v="22LB000F"/>
    <n v="1634"/>
    <n v="1634"/>
    <n v="1634"/>
    <n v="1634"/>
    <m/>
    <n v="0"/>
    <n v="0"/>
    <n v="0"/>
    <n v="14.95"/>
    <n v="0"/>
    <n v="0"/>
    <n v="0"/>
    <n v="0"/>
    <n v="0"/>
    <n v="14.95"/>
    <n v="2"/>
  </r>
  <r>
    <x v="7"/>
    <x v="197"/>
    <s v="1"/>
    <s v="01"/>
    <s v="15041RESIN159232022"/>
    <s v="22LB000F"/>
    <n v="1635"/>
    <n v="1635"/>
    <n v="1635"/>
    <n v="1635"/>
    <m/>
    <n v="0"/>
    <n v="0"/>
    <n v="0"/>
    <n v="107.6"/>
    <n v="0"/>
    <n v="0"/>
    <n v="0"/>
    <n v="0"/>
    <n v="0"/>
    <n v="107.6"/>
    <n v="2"/>
  </r>
  <r>
    <x v="7"/>
    <x v="197"/>
    <s v="1"/>
    <s v="01"/>
    <s v="15041RESIN159232022"/>
    <s v="22LB000F"/>
    <n v="1636"/>
    <n v="1636"/>
    <n v="1636"/>
    <n v="1636"/>
    <m/>
    <n v="0"/>
    <n v="0"/>
    <n v="0"/>
    <n v="392.6"/>
    <n v="0"/>
    <n v="0"/>
    <n v="0"/>
    <n v="0"/>
    <n v="0"/>
    <n v="392.6"/>
    <n v="2"/>
  </r>
  <r>
    <x v="7"/>
    <x v="198"/>
    <s v="1"/>
    <s v="01"/>
    <s v="15041RESIN159232022"/>
    <s v="22LB000F"/>
    <n v="1637"/>
    <n v="1637"/>
    <n v="1637"/>
    <n v="1637"/>
    <m/>
    <n v="0"/>
    <n v="0"/>
    <n v="0"/>
    <n v="190.96"/>
    <n v="0"/>
    <n v="0"/>
    <n v="0"/>
    <n v="0"/>
    <n v="0"/>
    <n v="190.96"/>
    <n v="2"/>
  </r>
  <r>
    <x v="7"/>
    <x v="198"/>
    <s v="1"/>
    <s v="01"/>
    <s v="15041RESIN159232022"/>
    <s v="22LB000F"/>
    <n v="1638"/>
    <n v="1638"/>
    <n v="1638"/>
    <n v="1638"/>
    <m/>
    <n v="0"/>
    <n v="0"/>
    <n v="0"/>
    <n v="240.75"/>
    <n v="0"/>
    <n v="0"/>
    <n v="0"/>
    <n v="0"/>
    <n v="0"/>
    <n v="240.75"/>
    <n v="2"/>
  </r>
  <r>
    <x v="7"/>
    <x v="198"/>
    <s v="1"/>
    <s v="01"/>
    <s v="15041RESIN159232022"/>
    <s v="22LB000F"/>
    <n v="1639"/>
    <n v="1639"/>
    <n v="1639"/>
    <n v="1639"/>
    <m/>
    <n v="0"/>
    <n v="0"/>
    <n v="0"/>
    <n v="562.5"/>
    <n v="0"/>
    <n v="0"/>
    <n v="0"/>
    <n v="0"/>
    <n v="0"/>
    <n v="562.5"/>
    <n v="2"/>
  </r>
  <r>
    <x v="7"/>
    <x v="198"/>
    <s v="1"/>
    <s v="01"/>
    <s v="15041RESIN159232022"/>
    <s v="22LB000F"/>
    <n v="1640"/>
    <n v="1640"/>
    <n v="1640"/>
    <n v="1640"/>
    <m/>
    <n v="0"/>
    <n v="0"/>
    <n v="0"/>
    <n v="45"/>
    <n v="0"/>
    <n v="0"/>
    <n v="0"/>
    <n v="0"/>
    <n v="0"/>
    <n v="45"/>
    <n v="2"/>
  </r>
  <r>
    <x v="7"/>
    <x v="198"/>
    <s v="1"/>
    <s v="01"/>
    <s v="15041RESIN159232022"/>
    <s v="22LB000F"/>
    <n v="1641"/>
    <n v="1641"/>
    <n v="1641"/>
    <n v="1641"/>
    <m/>
    <n v="0"/>
    <n v="0"/>
    <n v="0"/>
    <n v="94.5"/>
    <n v="0"/>
    <n v="0"/>
    <n v="0"/>
    <n v="0"/>
    <n v="0"/>
    <n v="94.5"/>
    <n v="2"/>
  </r>
  <r>
    <x v="7"/>
    <x v="198"/>
    <s v="1"/>
    <s v="01"/>
    <s v="15041RESIN159232022"/>
    <s v="22LB000F"/>
    <n v="1642"/>
    <n v="1642"/>
    <n v="1642"/>
    <n v="1642"/>
    <m/>
    <n v="0"/>
    <n v="0"/>
    <n v="0"/>
    <n v="692.5"/>
    <n v="0"/>
    <n v="0"/>
    <n v="0"/>
    <n v="0"/>
    <n v="0"/>
    <n v="692.5"/>
    <n v="2"/>
  </r>
  <r>
    <x v="7"/>
    <x v="198"/>
    <s v="1"/>
    <s v="01"/>
    <s v="15041RESIN159232022"/>
    <s v="22LB000F"/>
    <n v="1643"/>
    <n v="1643"/>
    <n v="1643"/>
    <n v="1643"/>
    <m/>
    <n v="0"/>
    <n v="0"/>
    <n v="0"/>
    <n v="546"/>
    <n v="0"/>
    <n v="0"/>
    <n v="0"/>
    <n v="0"/>
    <n v="0"/>
    <n v="546"/>
    <n v="2"/>
  </r>
  <r>
    <x v="7"/>
    <x v="198"/>
    <s v="1"/>
    <s v="01"/>
    <s v="15041RESIN159232022"/>
    <s v="22LB000F"/>
    <n v="1644"/>
    <n v="1644"/>
    <n v="1644"/>
    <n v="1644"/>
    <m/>
    <n v="0"/>
    <n v="0"/>
    <n v="0"/>
    <n v="60"/>
    <n v="0"/>
    <n v="0"/>
    <n v="0"/>
    <n v="0"/>
    <n v="0"/>
    <n v="60"/>
    <n v="2"/>
  </r>
  <r>
    <x v="7"/>
    <x v="198"/>
    <s v="1"/>
    <s v="01"/>
    <s v="15041RESIN159232022"/>
    <s v="22LB000F"/>
    <n v="1645"/>
    <n v="1645"/>
    <n v="1645"/>
    <n v="1645"/>
    <m/>
    <n v="0"/>
    <n v="0"/>
    <n v="0"/>
    <n v="7.5"/>
    <n v="0"/>
    <n v="0"/>
    <n v="0"/>
    <n v="0"/>
    <n v="0"/>
    <n v="7.5"/>
    <n v="2"/>
  </r>
  <r>
    <x v="7"/>
    <x v="198"/>
    <s v="1"/>
    <s v="01"/>
    <s v="15041RESIN159232022"/>
    <s v="22LB000F"/>
    <n v="1646"/>
    <n v="1646"/>
    <n v="1646"/>
    <n v="1646"/>
    <m/>
    <n v="0"/>
    <n v="0"/>
    <n v="0"/>
    <n v="16.5"/>
    <n v="0"/>
    <n v="0"/>
    <n v="0"/>
    <n v="0"/>
    <n v="0"/>
    <n v="16.5"/>
    <n v="2"/>
  </r>
  <r>
    <x v="7"/>
    <x v="198"/>
    <s v="1"/>
    <s v="01"/>
    <s v="15041RESIN159232022"/>
    <s v="22LB000F"/>
    <n v="1647"/>
    <n v="1647"/>
    <n v="1647"/>
    <n v="1647"/>
    <m/>
    <n v="0"/>
    <n v="0"/>
    <n v="0"/>
    <n v="222.8"/>
    <n v="0"/>
    <n v="0"/>
    <n v="0"/>
    <n v="0"/>
    <n v="0"/>
    <n v="222.8"/>
    <n v="2"/>
  </r>
  <r>
    <x v="7"/>
    <x v="198"/>
    <s v="1"/>
    <s v="01"/>
    <s v="15041RESIN159232022"/>
    <s v="22LB000F"/>
    <n v="1648"/>
    <n v="1648"/>
    <n v="1648"/>
    <n v="1648"/>
    <m/>
    <n v="0"/>
    <n v="0"/>
    <n v="0"/>
    <n v="104"/>
    <n v="0"/>
    <n v="0"/>
    <n v="0"/>
    <n v="0"/>
    <n v="0"/>
    <n v="104"/>
    <n v="2"/>
  </r>
  <r>
    <x v="7"/>
    <x v="198"/>
    <s v="1"/>
    <s v="01"/>
    <s v="15041RESIN159232022"/>
    <s v="22LB000F"/>
    <n v="1649"/>
    <n v="1649"/>
    <n v="1649"/>
    <n v="1649"/>
    <m/>
    <n v="0"/>
    <n v="0"/>
    <n v="0"/>
    <n v="353"/>
    <n v="0"/>
    <n v="0"/>
    <n v="0"/>
    <n v="0"/>
    <n v="0"/>
    <n v="353"/>
    <n v="2"/>
  </r>
  <r>
    <x v="7"/>
    <x v="198"/>
    <s v="1"/>
    <s v="01"/>
    <s v="15041RESIN159232022"/>
    <s v="22LB000F"/>
    <n v="1650"/>
    <n v="1650"/>
    <n v="1650"/>
    <n v="1650"/>
    <m/>
    <n v="0"/>
    <n v="0"/>
    <n v="0"/>
    <n v="90"/>
    <n v="0"/>
    <n v="0"/>
    <n v="0"/>
    <n v="0"/>
    <n v="0"/>
    <n v="90"/>
    <n v="2"/>
  </r>
  <r>
    <x v="8"/>
    <x v="199"/>
    <s v="1"/>
    <s v="01"/>
    <s v="15041RESIN159232022"/>
    <s v="22LB000F"/>
    <n v="1651"/>
    <n v="1651"/>
    <n v="1651"/>
    <n v="1651"/>
    <m/>
    <n v="0"/>
    <n v="0"/>
    <n v="0"/>
    <n v="376.2"/>
    <n v="0"/>
    <n v="0"/>
    <n v="0"/>
    <n v="0"/>
    <n v="0"/>
    <n v="376.2"/>
    <n v="2"/>
  </r>
  <r>
    <x v="8"/>
    <x v="199"/>
    <s v="1"/>
    <s v="01"/>
    <s v="15041RESIN159232022"/>
    <s v="22LB000F"/>
    <n v="1652"/>
    <n v="1652"/>
    <n v="1652"/>
    <n v="1652"/>
    <m/>
    <n v="0"/>
    <n v="0"/>
    <n v="0"/>
    <n v="882"/>
    <n v="0"/>
    <n v="0"/>
    <n v="0"/>
    <n v="0"/>
    <n v="0"/>
    <n v="882"/>
    <n v="2"/>
  </r>
  <r>
    <x v="8"/>
    <x v="199"/>
    <s v="1"/>
    <s v="01"/>
    <s v="15041RESIN159232022"/>
    <s v="22LB000F"/>
    <n v="1653"/>
    <n v="1653"/>
    <n v="1653"/>
    <n v="1653"/>
    <m/>
    <n v="0"/>
    <n v="0"/>
    <n v="0"/>
    <n v="560.5"/>
    <n v="0"/>
    <n v="0"/>
    <n v="0"/>
    <n v="0"/>
    <n v="0"/>
    <n v="560.5"/>
    <n v="2"/>
  </r>
  <r>
    <x v="8"/>
    <x v="199"/>
    <s v="1"/>
    <s v="01"/>
    <s v="15041RESIN159232022"/>
    <s v="22LB000F"/>
    <n v="1654"/>
    <n v="1654"/>
    <n v="1654"/>
    <n v="1654"/>
    <m/>
    <n v="0"/>
    <n v="0"/>
    <n v="0"/>
    <n v="56"/>
    <n v="0"/>
    <n v="0"/>
    <n v="0"/>
    <n v="0"/>
    <n v="0"/>
    <n v="56"/>
    <n v="2"/>
  </r>
  <r>
    <x v="8"/>
    <x v="199"/>
    <s v="1"/>
    <s v="01"/>
    <s v="15041RESIN159232022"/>
    <s v="22LB000F"/>
    <n v="1655"/>
    <n v="1655"/>
    <n v="1655"/>
    <n v="1655"/>
    <m/>
    <n v="0"/>
    <n v="0"/>
    <n v="0"/>
    <n v="541.1"/>
    <n v="0"/>
    <n v="0"/>
    <n v="0"/>
    <n v="0"/>
    <n v="0"/>
    <n v="541.1"/>
    <n v="2"/>
  </r>
  <r>
    <x v="8"/>
    <x v="199"/>
    <s v="1"/>
    <s v="01"/>
    <s v="15041RESIN159232022"/>
    <s v="22LB000F"/>
    <n v="1656"/>
    <n v="1656"/>
    <n v="1656"/>
    <n v="1656"/>
    <m/>
    <n v="0"/>
    <n v="0"/>
    <n v="0"/>
    <n v="199.5"/>
    <n v="0"/>
    <n v="0"/>
    <n v="0"/>
    <n v="0"/>
    <n v="0"/>
    <n v="199.5"/>
    <n v="2"/>
  </r>
  <r>
    <x v="8"/>
    <x v="199"/>
    <s v="1"/>
    <s v="01"/>
    <s v="15041RESIN159232022"/>
    <s v="22LB000F"/>
    <n v="1657"/>
    <n v="1657"/>
    <n v="1657"/>
    <n v="1657"/>
    <m/>
    <n v="0"/>
    <n v="0"/>
    <n v="0"/>
    <n v="16"/>
    <n v="0"/>
    <n v="0"/>
    <n v="0"/>
    <n v="0"/>
    <n v="0"/>
    <n v="16"/>
    <n v="2"/>
  </r>
  <r>
    <x v="8"/>
    <x v="199"/>
    <s v="1"/>
    <s v="01"/>
    <s v="15041RESIN159232022"/>
    <s v="22LB000F"/>
    <n v="1658"/>
    <n v="1658"/>
    <n v="1658"/>
    <n v="1658"/>
    <m/>
    <n v="0"/>
    <n v="0"/>
    <n v="0"/>
    <n v="4"/>
    <n v="0"/>
    <n v="0"/>
    <n v="0"/>
    <n v="0"/>
    <n v="0"/>
    <n v="4"/>
    <n v="2"/>
  </r>
  <r>
    <x v="8"/>
    <x v="199"/>
    <s v="1"/>
    <s v="01"/>
    <s v="15041RESIN159232022"/>
    <s v="22LB000F"/>
    <n v="1659"/>
    <n v="1659"/>
    <n v="1659"/>
    <n v="1659"/>
    <m/>
    <n v="0"/>
    <n v="0"/>
    <n v="0"/>
    <n v="390"/>
    <n v="0"/>
    <n v="0"/>
    <n v="0"/>
    <n v="0"/>
    <n v="0"/>
    <n v="390"/>
    <n v="2"/>
  </r>
  <r>
    <x v="8"/>
    <x v="199"/>
    <s v="1"/>
    <s v="01"/>
    <s v="15041RESIN159232022"/>
    <s v="22LB000F"/>
    <n v="1660"/>
    <n v="1660"/>
    <n v="1660"/>
    <n v="1660"/>
    <m/>
    <n v="0"/>
    <n v="0"/>
    <n v="0"/>
    <n v="125"/>
    <n v="0"/>
    <n v="0"/>
    <n v="0"/>
    <n v="0"/>
    <n v="0"/>
    <n v="125"/>
    <n v="2"/>
  </r>
  <r>
    <x v="8"/>
    <x v="199"/>
    <s v="1"/>
    <s v="01"/>
    <s v="15041RESIN159232022"/>
    <s v="22LB000F"/>
    <n v="1661"/>
    <n v="1661"/>
    <n v="1661"/>
    <n v="1661"/>
    <m/>
    <n v="0"/>
    <n v="0"/>
    <n v="0"/>
    <n v="21"/>
    <n v="0"/>
    <n v="0"/>
    <n v="0"/>
    <n v="0"/>
    <n v="0"/>
    <n v="21"/>
    <n v="2"/>
  </r>
  <r>
    <x v="8"/>
    <x v="199"/>
    <s v="1"/>
    <s v="01"/>
    <s v="15041RESIN159232022"/>
    <s v="22LB000F"/>
    <n v="1662"/>
    <n v="1662"/>
    <n v="1662"/>
    <n v="1662"/>
    <m/>
    <n v="0"/>
    <n v="0"/>
    <n v="0"/>
    <n v="57.44"/>
    <n v="0"/>
    <n v="0"/>
    <n v="0"/>
    <n v="0"/>
    <n v="0"/>
    <n v="57.44"/>
    <n v="2"/>
  </r>
  <r>
    <x v="8"/>
    <x v="199"/>
    <s v="1"/>
    <s v="01"/>
    <s v="15041RESIN159232022"/>
    <s v="22LB000F"/>
    <n v="1663"/>
    <n v="1663"/>
    <n v="1663"/>
    <n v="1663"/>
    <m/>
    <n v="0"/>
    <n v="0"/>
    <n v="0"/>
    <n v="33"/>
    <n v="0"/>
    <n v="0"/>
    <n v="0"/>
    <n v="0"/>
    <n v="0"/>
    <n v="33"/>
    <n v="2"/>
  </r>
  <r>
    <x v="8"/>
    <x v="199"/>
    <s v="1"/>
    <s v="01"/>
    <s v="15041RESIN159232022"/>
    <s v="22LB000F"/>
    <n v="1664"/>
    <n v="1664"/>
    <n v="1664"/>
    <n v="1664"/>
    <m/>
    <n v="0"/>
    <n v="0"/>
    <n v="0"/>
    <n v="22"/>
    <n v="0"/>
    <n v="0"/>
    <n v="0"/>
    <n v="0"/>
    <n v="0"/>
    <n v="22"/>
    <n v="2"/>
  </r>
  <r>
    <x v="8"/>
    <x v="199"/>
    <s v="1"/>
    <s v="01"/>
    <s v="15041RESIN159232022"/>
    <s v="22LB000F"/>
    <n v="1665"/>
    <n v="1665"/>
    <n v="1665"/>
    <n v="1665"/>
    <m/>
    <n v="0"/>
    <n v="0"/>
    <n v="0"/>
    <n v="35.25"/>
    <n v="0"/>
    <n v="0"/>
    <n v="0"/>
    <n v="0"/>
    <n v="0"/>
    <n v="35.25"/>
    <n v="2"/>
  </r>
  <r>
    <x v="8"/>
    <x v="200"/>
    <s v="1"/>
    <s v="01"/>
    <s v="15041RESIN159232022"/>
    <s v="22LB000F"/>
    <n v="1666"/>
    <n v="1666"/>
    <n v="1666"/>
    <n v="1666"/>
    <m/>
    <n v="0"/>
    <n v="0"/>
    <n v="0"/>
    <n v="488.1"/>
    <n v="0"/>
    <n v="0"/>
    <n v="0"/>
    <n v="0"/>
    <n v="0"/>
    <n v="488.1"/>
    <n v="2"/>
  </r>
  <r>
    <x v="8"/>
    <x v="200"/>
    <s v="1"/>
    <s v="01"/>
    <s v="15041RESIN159232022"/>
    <s v="22LB000F"/>
    <n v="1667"/>
    <n v="1667"/>
    <n v="1667"/>
    <n v="1667"/>
    <m/>
    <n v="0"/>
    <n v="0"/>
    <n v="0"/>
    <n v="180"/>
    <n v="0"/>
    <n v="0"/>
    <n v="0"/>
    <n v="0"/>
    <n v="0"/>
    <n v="180"/>
    <n v="2"/>
  </r>
  <r>
    <x v="8"/>
    <x v="200"/>
    <s v="1"/>
    <s v="01"/>
    <s v="15041RESIN159232022"/>
    <s v="22LB000F"/>
    <n v="1668"/>
    <n v="1668"/>
    <n v="1668"/>
    <n v="1668"/>
    <m/>
    <n v="0"/>
    <n v="0"/>
    <n v="0"/>
    <n v="265"/>
    <n v="0"/>
    <n v="0"/>
    <n v="0"/>
    <n v="0"/>
    <n v="0"/>
    <n v="265"/>
    <n v="2"/>
  </r>
  <r>
    <x v="8"/>
    <x v="200"/>
    <s v="1"/>
    <s v="01"/>
    <s v="15041RESIN159232022"/>
    <s v="22LB000F"/>
    <n v="1669"/>
    <n v="1669"/>
    <n v="1669"/>
    <n v="1669"/>
    <m/>
    <n v="0"/>
    <n v="0"/>
    <n v="0"/>
    <n v="308.5"/>
    <n v="0"/>
    <n v="0"/>
    <n v="0"/>
    <n v="0"/>
    <n v="0"/>
    <n v="308.5"/>
    <n v="2"/>
  </r>
  <r>
    <x v="8"/>
    <x v="200"/>
    <s v="1"/>
    <s v="01"/>
    <s v="15041RESIN159232022"/>
    <s v="22LB000F"/>
    <n v="1670"/>
    <n v="1670"/>
    <n v="1670"/>
    <n v="1670"/>
    <m/>
    <n v="0"/>
    <n v="0"/>
    <n v="0"/>
    <n v="18"/>
    <n v="0"/>
    <n v="0"/>
    <n v="0"/>
    <n v="0"/>
    <n v="0"/>
    <n v="18"/>
    <n v="2"/>
  </r>
  <r>
    <x v="8"/>
    <x v="200"/>
    <s v="1"/>
    <s v="01"/>
    <s v="15041RESIN159232022"/>
    <s v="22LB000F"/>
    <n v="1671"/>
    <n v="1671"/>
    <n v="1671"/>
    <n v="1671"/>
    <m/>
    <n v="0"/>
    <n v="0"/>
    <n v="0"/>
    <n v="525"/>
    <n v="0"/>
    <n v="0"/>
    <n v="0"/>
    <n v="0"/>
    <n v="0"/>
    <n v="525"/>
    <n v="2"/>
  </r>
  <r>
    <x v="8"/>
    <x v="200"/>
    <s v="1"/>
    <s v="01"/>
    <s v="15041RESIN159232022"/>
    <s v="22LB000F"/>
    <n v="1672"/>
    <n v="1672"/>
    <n v="1672"/>
    <n v="1672"/>
    <m/>
    <n v="0"/>
    <n v="0"/>
    <n v="0"/>
    <n v="1070"/>
    <n v="0"/>
    <n v="0"/>
    <n v="0"/>
    <n v="0"/>
    <n v="0"/>
    <n v="1070"/>
    <n v="2"/>
  </r>
  <r>
    <x v="8"/>
    <x v="200"/>
    <s v="1"/>
    <s v="01"/>
    <s v="15041RESIN159232022"/>
    <s v="22LB000F"/>
    <n v="1673"/>
    <n v="1673"/>
    <n v="1673"/>
    <n v="1673"/>
    <m/>
    <n v="0"/>
    <n v="0"/>
    <n v="0"/>
    <n v="530"/>
    <n v="0"/>
    <n v="0"/>
    <n v="0"/>
    <n v="0"/>
    <n v="0"/>
    <n v="530"/>
    <n v="2"/>
  </r>
  <r>
    <x v="8"/>
    <x v="200"/>
    <s v="1"/>
    <s v="01"/>
    <s v="15041RESIN159232022"/>
    <s v="22LB000F"/>
    <n v="1674"/>
    <n v="1674"/>
    <n v="1674"/>
    <n v="1674"/>
    <m/>
    <n v="0"/>
    <n v="0"/>
    <n v="0"/>
    <n v="262.5"/>
    <n v="0"/>
    <n v="0"/>
    <n v="0"/>
    <n v="0"/>
    <n v="0"/>
    <n v="262.5"/>
    <n v="2"/>
  </r>
  <r>
    <x v="8"/>
    <x v="200"/>
    <s v="1"/>
    <s v="01"/>
    <s v="15041RESIN159232022"/>
    <s v="22LB000F"/>
    <n v="1675"/>
    <n v="1675"/>
    <n v="1675"/>
    <n v="1675"/>
    <m/>
    <n v="0"/>
    <n v="0"/>
    <n v="0"/>
    <n v="19.95"/>
    <n v="0"/>
    <n v="0"/>
    <n v="0"/>
    <n v="0"/>
    <n v="0"/>
    <n v="19.95"/>
    <n v="2"/>
  </r>
  <r>
    <x v="8"/>
    <x v="200"/>
    <s v="1"/>
    <s v="01"/>
    <s v="15041RESIN159232022"/>
    <s v="22LB000F"/>
    <n v="1676"/>
    <n v="1676"/>
    <n v="1676"/>
    <n v="1676"/>
    <m/>
    <n v="0"/>
    <n v="0"/>
    <n v="0"/>
    <n v="159.6"/>
    <n v="0"/>
    <n v="0"/>
    <n v="0"/>
    <n v="0"/>
    <n v="0"/>
    <n v="159.6"/>
    <n v="2"/>
  </r>
  <r>
    <x v="8"/>
    <x v="200"/>
    <s v="1"/>
    <s v="01"/>
    <s v="15041RESIN159232022"/>
    <s v="22LB000F"/>
    <n v="1677"/>
    <n v="1677"/>
    <n v="1677"/>
    <n v="1677"/>
    <m/>
    <n v="0"/>
    <n v="0"/>
    <n v="0"/>
    <n v="35"/>
    <n v="0"/>
    <n v="0"/>
    <n v="0"/>
    <n v="0"/>
    <n v="0"/>
    <n v="35"/>
    <n v="2"/>
  </r>
  <r>
    <x v="8"/>
    <x v="200"/>
    <s v="1"/>
    <s v="01"/>
    <s v="15041RESIN159232022"/>
    <s v="22LB000F"/>
    <n v="1678"/>
    <n v="1678"/>
    <n v="1678"/>
    <n v="1678"/>
    <m/>
    <n v="0"/>
    <n v="0"/>
    <n v="0"/>
    <n v="727"/>
    <n v="0"/>
    <n v="0"/>
    <n v="0"/>
    <n v="0"/>
    <n v="0"/>
    <n v="727"/>
    <n v="2"/>
  </r>
  <r>
    <x v="8"/>
    <x v="200"/>
    <s v="1"/>
    <s v="01"/>
    <s v="15041RESIN159232022"/>
    <s v="22LB000F"/>
    <n v="1679"/>
    <n v="1679"/>
    <n v="1679"/>
    <n v="1679"/>
    <m/>
    <n v="0"/>
    <n v="0"/>
    <n v="0"/>
    <n v="119.5"/>
    <n v="0"/>
    <n v="0"/>
    <n v="0"/>
    <n v="0"/>
    <n v="0"/>
    <n v="119.5"/>
    <n v="2"/>
  </r>
  <r>
    <x v="8"/>
    <x v="201"/>
    <s v="1"/>
    <s v="01"/>
    <s v="15041RESIN159232022"/>
    <s v="22LB000F"/>
    <n v="1680"/>
    <n v="1680"/>
    <n v="1680"/>
    <n v="1680"/>
    <m/>
    <n v="0"/>
    <n v="0"/>
    <n v="0"/>
    <n v="193.5"/>
    <n v="0"/>
    <n v="0"/>
    <n v="0"/>
    <n v="0"/>
    <n v="0"/>
    <n v="193.5"/>
    <n v="2"/>
  </r>
  <r>
    <x v="8"/>
    <x v="201"/>
    <s v="1"/>
    <s v="01"/>
    <s v="15041RESIN159232022"/>
    <s v="22LB000F"/>
    <n v="1681"/>
    <n v="1681"/>
    <n v="1681"/>
    <n v="1681"/>
    <m/>
    <n v="0"/>
    <n v="0"/>
    <n v="0"/>
    <n v="292.5"/>
    <n v="0"/>
    <n v="0"/>
    <n v="0"/>
    <n v="0"/>
    <n v="0"/>
    <n v="292.5"/>
    <n v="2"/>
  </r>
  <r>
    <x v="8"/>
    <x v="201"/>
    <s v="1"/>
    <s v="01"/>
    <s v="15041RESIN159232022"/>
    <s v="22LB000F"/>
    <n v="1682"/>
    <n v="1682"/>
    <n v="1682"/>
    <n v="1682"/>
    <m/>
    <n v="0"/>
    <n v="0"/>
    <n v="0"/>
    <n v="420"/>
    <n v="0"/>
    <n v="0"/>
    <n v="0"/>
    <n v="0"/>
    <n v="0"/>
    <n v="420"/>
    <n v="2"/>
  </r>
  <r>
    <x v="8"/>
    <x v="201"/>
    <s v="1"/>
    <s v="01"/>
    <s v="15041RESIN159232022"/>
    <s v="22LB000F"/>
    <n v="1683"/>
    <n v="1683"/>
    <n v="1683"/>
    <n v="1683"/>
    <m/>
    <n v="0"/>
    <n v="0"/>
    <n v="0"/>
    <n v="170"/>
    <n v="0"/>
    <n v="0"/>
    <n v="0"/>
    <n v="0"/>
    <n v="0"/>
    <n v="170"/>
    <n v="2"/>
  </r>
  <r>
    <x v="8"/>
    <x v="201"/>
    <s v="1"/>
    <s v="01"/>
    <s v="15041RESIN159232022"/>
    <s v="22LB000F"/>
    <n v="1684"/>
    <n v="1684"/>
    <n v="1684"/>
    <n v="1684"/>
    <m/>
    <n v="0"/>
    <n v="0"/>
    <n v="0"/>
    <n v="5"/>
    <n v="0"/>
    <n v="0"/>
    <n v="0"/>
    <n v="0"/>
    <n v="0"/>
    <n v="5"/>
    <n v="2"/>
  </r>
  <r>
    <x v="8"/>
    <x v="201"/>
    <s v="1"/>
    <s v="01"/>
    <s v="15041RESIN159232022"/>
    <s v="22LB000F"/>
    <n v="1685"/>
    <n v="1685"/>
    <n v="1685"/>
    <n v="1685"/>
    <m/>
    <n v="0"/>
    <n v="0"/>
    <n v="0"/>
    <n v="595"/>
    <n v="0"/>
    <n v="0"/>
    <n v="0"/>
    <n v="0"/>
    <n v="0"/>
    <n v="595"/>
    <n v="2"/>
  </r>
  <r>
    <x v="8"/>
    <x v="201"/>
    <s v="1"/>
    <s v="01"/>
    <s v="15041RESIN159232022"/>
    <s v="22LB000F"/>
    <n v="1686"/>
    <n v="1686"/>
    <n v="1686"/>
    <n v="1686"/>
    <m/>
    <n v="0"/>
    <n v="0"/>
    <n v="0"/>
    <n v="7.8"/>
    <n v="0"/>
    <n v="0"/>
    <n v="0"/>
    <n v="0"/>
    <n v="0"/>
    <n v="7.8"/>
    <n v="2"/>
  </r>
  <r>
    <x v="8"/>
    <x v="201"/>
    <s v="1"/>
    <s v="01"/>
    <s v="15041RESIN159232022"/>
    <s v="22LB000F"/>
    <n v="1687"/>
    <n v="1687"/>
    <n v="1687"/>
    <n v="1687"/>
    <m/>
    <n v="0"/>
    <n v="0"/>
    <n v="0"/>
    <n v="336.6"/>
    <n v="0"/>
    <n v="0"/>
    <n v="0"/>
    <n v="0"/>
    <n v="0"/>
    <n v="336.6"/>
    <n v="2"/>
  </r>
  <r>
    <x v="8"/>
    <x v="201"/>
    <s v="1"/>
    <s v="01"/>
    <s v="15041RESIN159232022"/>
    <s v="22LB000F"/>
    <n v="1688"/>
    <n v="1688"/>
    <n v="1688"/>
    <n v="1688"/>
    <m/>
    <n v="0"/>
    <n v="0"/>
    <n v="0"/>
    <n v="80"/>
    <n v="0"/>
    <n v="0"/>
    <n v="0"/>
    <n v="0"/>
    <n v="0"/>
    <n v="80"/>
    <n v="2"/>
  </r>
  <r>
    <x v="8"/>
    <x v="201"/>
    <s v="1"/>
    <s v="01"/>
    <s v="15041RESIN159232022"/>
    <s v="22LB000F"/>
    <n v="1689"/>
    <n v="1689"/>
    <n v="1689"/>
    <n v="1689"/>
    <m/>
    <n v="0"/>
    <n v="0"/>
    <n v="0"/>
    <n v="595"/>
    <n v="0"/>
    <n v="0"/>
    <n v="0"/>
    <n v="0"/>
    <n v="0"/>
    <n v="595"/>
    <n v="2"/>
  </r>
  <r>
    <x v="8"/>
    <x v="201"/>
    <s v="1"/>
    <s v="01"/>
    <s v="15041RESIN159232022"/>
    <s v="22LB000F"/>
    <n v="1690"/>
    <n v="1690"/>
    <n v="1690"/>
    <n v="1690"/>
    <m/>
    <n v="0"/>
    <n v="0"/>
    <n v="0"/>
    <n v="90"/>
    <n v="0"/>
    <n v="0"/>
    <n v="0"/>
    <n v="0"/>
    <n v="0"/>
    <n v="90"/>
    <n v="2"/>
  </r>
  <r>
    <x v="8"/>
    <x v="201"/>
    <s v="1"/>
    <s v="01"/>
    <s v="15041RESIN159232022"/>
    <s v="22LB000F"/>
    <n v="1691"/>
    <n v="1691"/>
    <n v="1691"/>
    <n v="1691"/>
    <m/>
    <n v="0"/>
    <n v="0"/>
    <n v="0"/>
    <n v="61.05"/>
    <n v="0"/>
    <n v="0"/>
    <n v="0"/>
    <n v="0"/>
    <n v="0"/>
    <n v="61.05"/>
    <n v="2"/>
  </r>
  <r>
    <x v="8"/>
    <x v="202"/>
    <s v="1"/>
    <s v="01"/>
    <s v="15041RESIN159232022"/>
    <s v="22LB000F"/>
    <n v="1692"/>
    <n v="1692"/>
    <n v="1692"/>
    <n v="1692"/>
    <m/>
    <n v="0"/>
    <n v="0"/>
    <n v="0"/>
    <n v="508"/>
    <n v="0"/>
    <n v="0"/>
    <n v="0"/>
    <n v="0"/>
    <n v="0"/>
    <n v="508"/>
    <n v="2"/>
  </r>
  <r>
    <x v="8"/>
    <x v="202"/>
    <s v="1"/>
    <s v="01"/>
    <s v="15041RESIN159232022"/>
    <s v="22LB000F"/>
    <n v="1693"/>
    <n v="1693"/>
    <n v="1693"/>
    <n v="1693"/>
    <m/>
    <n v="0"/>
    <n v="0"/>
    <n v="0"/>
    <n v="94"/>
    <n v="0"/>
    <n v="0"/>
    <n v="0"/>
    <n v="0"/>
    <n v="0"/>
    <n v="94"/>
    <n v="2"/>
  </r>
  <r>
    <x v="8"/>
    <x v="202"/>
    <s v="1"/>
    <s v="01"/>
    <s v="15041RESIN159232022"/>
    <s v="22LB000F"/>
    <n v="1694"/>
    <n v="1694"/>
    <n v="1694"/>
    <n v="1694"/>
    <m/>
    <n v="0"/>
    <n v="0"/>
    <n v="0"/>
    <n v="12"/>
    <n v="0"/>
    <n v="0"/>
    <n v="0"/>
    <n v="0"/>
    <n v="0"/>
    <n v="12"/>
    <n v="2"/>
  </r>
  <r>
    <x v="8"/>
    <x v="202"/>
    <s v="1"/>
    <s v="01"/>
    <s v="15041RESIN159232022"/>
    <s v="22LB000F"/>
    <n v="1695"/>
    <n v="1695"/>
    <n v="1695"/>
    <n v="1695"/>
    <m/>
    <n v="0"/>
    <n v="0"/>
    <n v="0"/>
    <n v="388"/>
    <n v="0"/>
    <n v="0"/>
    <n v="0"/>
    <n v="0"/>
    <n v="0"/>
    <n v="388"/>
    <n v="2"/>
  </r>
  <r>
    <x v="8"/>
    <x v="202"/>
    <s v="1"/>
    <s v="01"/>
    <s v="15041RESIN159232022"/>
    <s v="22LB000F"/>
    <n v="1696"/>
    <n v="1696"/>
    <n v="1696"/>
    <n v="1696"/>
    <m/>
    <n v="0"/>
    <n v="0"/>
    <n v="0"/>
    <n v="452"/>
    <n v="0"/>
    <n v="0"/>
    <n v="0"/>
    <n v="0"/>
    <n v="0"/>
    <n v="452"/>
    <n v="2"/>
  </r>
  <r>
    <x v="8"/>
    <x v="202"/>
    <s v="1"/>
    <s v="01"/>
    <s v="15041RESIN159232022"/>
    <s v="22LB000F"/>
    <n v="1697"/>
    <n v="1697"/>
    <n v="1697"/>
    <n v="1697"/>
    <m/>
    <n v="0"/>
    <n v="0"/>
    <n v="0"/>
    <n v="5.4"/>
    <n v="0"/>
    <n v="0"/>
    <n v="0"/>
    <n v="0"/>
    <n v="0"/>
    <n v="5.4"/>
    <n v="2"/>
  </r>
  <r>
    <x v="8"/>
    <x v="202"/>
    <s v="1"/>
    <s v="01"/>
    <s v="15041RESIN159232022"/>
    <s v="22LB000F"/>
    <n v="1698"/>
    <n v="1698"/>
    <n v="1698"/>
    <n v="1698"/>
    <m/>
    <n v="0"/>
    <n v="0"/>
    <n v="0"/>
    <n v="256.2"/>
    <n v="0"/>
    <n v="0"/>
    <n v="0"/>
    <n v="0"/>
    <n v="0"/>
    <n v="256.2"/>
    <n v="2"/>
  </r>
  <r>
    <x v="8"/>
    <x v="202"/>
    <s v="1"/>
    <s v="01"/>
    <s v="15041RESIN159232022"/>
    <s v="22LB000F"/>
    <n v="1699"/>
    <n v="1699"/>
    <n v="1699"/>
    <n v="1699"/>
    <m/>
    <n v="0"/>
    <n v="0"/>
    <n v="0"/>
    <n v="4.4800000000000004"/>
    <n v="0"/>
    <n v="0"/>
    <n v="0"/>
    <n v="0"/>
    <n v="0"/>
    <n v="4.4800000000000004"/>
    <n v="2"/>
  </r>
  <r>
    <x v="8"/>
    <x v="202"/>
    <s v="1"/>
    <s v="01"/>
    <s v="15041RESIN159232022"/>
    <s v="22LB000F"/>
    <n v="1700"/>
    <n v="1700"/>
    <n v="1700"/>
    <n v="1700"/>
    <m/>
    <n v="0"/>
    <n v="0"/>
    <n v="0"/>
    <n v="92"/>
    <n v="0"/>
    <n v="0"/>
    <n v="0"/>
    <n v="0"/>
    <n v="0"/>
    <n v="92"/>
    <n v="2"/>
  </r>
  <r>
    <x v="8"/>
    <x v="202"/>
    <s v="1"/>
    <s v="01"/>
    <s v="15041RESIN159232022"/>
    <s v="22LB000F"/>
    <n v="1701"/>
    <n v="1701"/>
    <n v="1701"/>
    <n v="1701"/>
    <m/>
    <n v="0"/>
    <n v="0"/>
    <n v="0"/>
    <n v="27"/>
    <n v="0"/>
    <n v="0"/>
    <n v="0"/>
    <n v="0"/>
    <n v="0"/>
    <n v="27"/>
    <n v="2"/>
  </r>
  <r>
    <x v="8"/>
    <x v="202"/>
    <s v="1"/>
    <s v="01"/>
    <s v="15041RESIN159232022"/>
    <s v="22LB000F"/>
    <n v="1702"/>
    <n v="1702"/>
    <n v="1702"/>
    <n v="1702"/>
    <m/>
    <n v="0"/>
    <n v="0"/>
    <n v="0"/>
    <n v="535"/>
    <n v="0"/>
    <n v="0"/>
    <n v="0"/>
    <n v="0"/>
    <n v="0"/>
    <n v="535"/>
    <n v="2"/>
  </r>
  <r>
    <x v="8"/>
    <x v="202"/>
    <s v="1"/>
    <s v="01"/>
    <s v="15041RESIN159232022"/>
    <s v="22LB000F"/>
    <n v="1703"/>
    <n v="1703"/>
    <n v="1703"/>
    <n v="1703"/>
    <m/>
    <n v="0"/>
    <n v="0"/>
    <n v="0"/>
    <n v="113.3"/>
    <n v="0"/>
    <n v="0"/>
    <n v="0"/>
    <n v="0"/>
    <n v="0"/>
    <n v="113.3"/>
    <n v="2"/>
  </r>
  <r>
    <x v="8"/>
    <x v="202"/>
    <s v="1"/>
    <s v="01"/>
    <s v="15041RESIN159232022"/>
    <s v="22LB000F"/>
    <n v="1704"/>
    <n v="1704"/>
    <n v="1704"/>
    <n v="1704"/>
    <m/>
    <n v="0"/>
    <n v="0"/>
    <n v="0"/>
    <n v="459.6"/>
    <n v="0"/>
    <n v="0"/>
    <n v="0"/>
    <n v="0"/>
    <n v="0"/>
    <n v="459.6"/>
    <n v="2"/>
  </r>
  <r>
    <x v="8"/>
    <x v="202"/>
    <s v="1"/>
    <s v="01"/>
    <s v="15041RESIN159232022"/>
    <s v="22LB000F"/>
    <n v="1705"/>
    <n v="1705"/>
    <n v="1705"/>
    <n v="1705"/>
    <m/>
    <n v="0"/>
    <n v="0"/>
    <n v="0"/>
    <n v="151.4"/>
    <n v="0"/>
    <n v="0"/>
    <n v="0"/>
    <n v="0"/>
    <n v="0"/>
    <n v="151.4"/>
    <n v="2"/>
  </r>
  <r>
    <x v="8"/>
    <x v="202"/>
    <s v="1"/>
    <s v="01"/>
    <s v="15041RESIN159232022"/>
    <s v="22LB000F"/>
    <n v="1706"/>
    <n v="1706"/>
    <n v="1706"/>
    <n v="1706"/>
    <m/>
    <n v="0"/>
    <n v="0"/>
    <n v="0"/>
    <n v="46.5"/>
    <n v="0"/>
    <n v="0"/>
    <n v="0"/>
    <n v="0"/>
    <n v="0"/>
    <n v="46.5"/>
    <n v="2"/>
  </r>
  <r>
    <x v="8"/>
    <x v="202"/>
    <s v="1"/>
    <s v="01"/>
    <s v="15041RESIN159232022"/>
    <s v="22LB000F"/>
    <n v="1707"/>
    <n v="1707"/>
    <n v="1707"/>
    <n v="1707"/>
    <m/>
    <n v="0"/>
    <n v="0"/>
    <n v="0"/>
    <n v="40"/>
    <n v="0"/>
    <n v="0"/>
    <n v="0"/>
    <n v="0"/>
    <n v="0"/>
    <n v="40"/>
    <n v="2"/>
  </r>
  <r>
    <x v="8"/>
    <x v="202"/>
    <s v="1"/>
    <s v="01"/>
    <s v="15041RESIN159232022"/>
    <s v="22LB000F"/>
    <n v="1708"/>
    <n v="1708"/>
    <n v="1708"/>
    <n v="1708"/>
    <m/>
    <n v="0"/>
    <n v="0"/>
    <n v="0"/>
    <n v="31.5"/>
    <n v="0"/>
    <n v="0"/>
    <n v="0"/>
    <n v="0"/>
    <n v="0"/>
    <n v="31.5"/>
    <n v="2"/>
  </r>
  <r>
    <x v="8"/>
    <x v="202"/>
    <s v="1"/>
    <s v="01"/>
    <s v="15041RESIN159232022"/>
    <s v="22LB000F"/>
    <n v="1709"/>
    <n v="1709"/>
    <n v="1709"/>
    <n v="1709"/>
    <m/>
    <n v="0"/>
    <n v="0"/>
    <n v="0"/>
    <n v="22.5"/>
    <n v="0"/>
    <n v="0"/>
    <n v="0"/>
    <n v="0"/>
    <n v="0"/>
    <n v="22.5"/>
    <n v="2"/>
  </r>
  <r>
    <x v="8"/>
    <x v="203"/>
    <s v="1"/>
    <s v="01"/>
    <s v="15041RESIN159232022"/>
    <s v="22LB000F"/>
    <n v="1710"/>
    <n v="1710"/>
    <n v="1710"/>
    <n v="1710"/>
    <m/>
    <n v="0"/>
    <n v="0"/>
    <n v="0"/>
    <n v="542.45000000000005"/>
    <n v="0"/>
    <n v="0"/>
    <n v="0"/>
    <n v="0"/>
    <n v="0"/>
    <n v="542.45000000000005"/>
    <n v="2"/>
  </r>
  <r>
    <x v="8"/>
    <x v="203"/>
    <s v="1"/>
    <s v="01"/>
    <s v="15041RESIN159232022"/>
    <s v="22LB000F"/>
    <n v="1711"/>
    <n v="1711"/>
    <n v="1711"/>
    <n v="1711"/>
    <m/>
    <n v="0"/>
    <n v="0"/>
    <n v="0"/>
    <n v="152.6"/>
    <n v="0"/>
    <n v="0"/>
    <n v="0"/>
    <n v="0"/>
    <n v="0"/>
    <n v="152.6"/>
    <n v="2"/>
  </r>
  <r>
    <x v="8"/>
    <x v="203"/>
    <s v="1"/>
    <s v="01"/>
    <s v="15041RESIN159232022"/>
    <s v="22LB000F"/>
    <n v="1712"/>
    <n v="1712"/>
    <n v="1712"/>
    <n v="1712"/>
    <m/>
    <n v="0"/>
    <n v="0"/>
    <n v="0"/>
    <n v="525"/>
    <n v="0"/>
    <n v="0"/>
    <n v="0"/>
    <n v="0"/>
    <n v="0"/>
    <n v="525"/>
    <n v="2"/>
  </r>
  <r>
    <x v="8"/>
    <x v="203"/>
    <s v="1"/>
    <s v="01"/>
    <s v="15041RESIN159232022"/>
    <s v="22LB000F"/>
    <n v="1713"/>
    <n v="1713"/>
    <n v="1713"/>
    <n v="1713"/>
    <m/>
    <n v="0"/>
    <n v="0"/>
    <n v="0"/>
    <n v="562.5"/>
    <n v="0"/>
    <n v="0"/>
    <n v="0"/>
    <n v="0"/>
    <n v="0"/>
    <n v="562.5"/>
    <n v="2"/>
  </r>
  <r>
    <x v="8"/>
    <x v="203"/>
    <s v="1"/>
    <s v="01"/>
    <s v="15041RESIN159232022"/>
    <s v="22LB000F"/>
    <n v="1714"/>
    <n v="1714"/>
    <n v="1714"/>
    <n v="1714"/>
    <m/>
    <n v="0"/>
    <n v="0"/>
    <n v="0"/>
    <n v="29.25"/>
    <n v="0"/>
    <n v="0"/>
    <n v="0"/>
    <n v="0"/>
    <n v="0"/>
    <n v="29.25"/>
    <n v="2"/>
  </r>
  <r>
    <x v="8"/>
    <x v="203"/>
    <s v="1"/>
    <s v="01"/>
    <s v="15041RESIN159232022"/>
    <s v="22LB000F"/>
    <n v="1715"/>
    <n v="1715"/>
    <n v="1715"/>
    <n v="1715"/>
    <m/>
    <n v="0"/>
    <n v="0"/>
    <n v="0"/>
    <n v="598"/>
    <n v="0"/>
    <n v="0"/>
    <n v="0"/>
    <n v="0"/>
    <n v="0"/>
    <n v="598"/>
    <n v="2"/>
  </r>
  <r>
    <x v="8"/>
    <x v="203"/>
    <s v="1"/>
    <s v="01"/>
    <s v="15041RESIN159232022"/>
    <s v="22LB000F"/>
    <n v="1716"/>
    <n v="1716"/>
    <n v="1716"/>
    <n v="1716"/>
    <m/>
    <n v="0"/>
    <n v="0"/>
    <n v="0"/>
    <n v="120"/>
    <n v="0"/>
    <n v="0"/>
    <n v="0"/>
    <n v="0"/>
    <n v="0"/>
    <n v="120"/>
    <n v="2"/>
  </r>
  <r>
    <x v="8"/>
    <x v="203"/>
    <s v="1"/>
    <s v="01"/>
    <s v="15041RESIN159232022"/>
    <s v="22LB000F"/>
    <n v="1717"/>
    <n v="1717"/>
    <n v="1717"/>
    <n v="1717"/>
    <m/>
    <n v="0"/>
    <n v="0"/>
    <n v="0"/>
    <n v="12"/>
    <n v="0"/>
    <n v="0"/>
    <n v="0"/>
    <n v="0"/>
    <n v="0"/>
    <n v="12"/>
    <n v="2"/>
  </r>
  <r>
    <x v="8"/>
    <x v="203"/>
    <s v="1"/>
    <s v="01"/>
    <s v="15041RESIN159232022"/>
    <s v="22LB000F"/>
    <n v="1718"/>
    <n v="1718"/>
    <n v="1718"/>
    <n v="1718"/>
    <m/>
    <n v="0"/>
    <n v="0"/>
    <n v="0"/>
    <n v="220.32"/>
    <n v="0"/>
    <n v="0"/>
    <n v="0"/>
    <n v="0"/>
    <n v="0"/>
    <n v="220.32"/>
    <n v="2"/>
  </r>
  <r>
    <x v="8"/>
    <x v="203"/>
    <s v="1"/>
    <s v="01"/>
    <s v="15041RESIN159232022"/>
    <s v="22LB000F"/>
    <n v="1719"/>
    <n v="1719"/>
    <n v="1719"/>
    <n v="1719"/>
    <m/>
    <n v="0"/>
    <n v="0"/>
    <n v="0"/>
    <n v="55"/>
    <n v="0"/>
    <n v="0"/>
    <n v="0"/>
    <n v="0"/>
    <n v="0"/>
    <n v="55"/>
    <n v="2"/>
  </r>
  <r>
    <x v="8"/>
    <x v="203"/>
    <s v="1"/>
    <s v="01"/>
    <s v="15041RESIN159232022"/>
    <s v="22LB000F"/>
    <n v="1720"/>
    <n v="1720"/>
    <n v="1720"/>
    <n v="1720"/>
    <m/>
    <n v="0"/>
    <n v="0"/>
    <n v="0"/>
    <n v="52.99"/>
    <n v="0"/>
    <n v="0"/>
    <n v="0"/>
    <n v="0"/>
    <n v="0"/>
    <n v="52.99"/>
    <n v="2"/>
  </r>
  <r>
    <x v="8"/>
    <x v="203"/>
    <s v="1"/>
    <s v="01"/>
    <s v="15041RESIN159232022"/>
    <s v="22LB000F"/>
    <n v="1721"/>
    <n v="1721"/>
    <n v="1721"/>
    <n v="1721"/>
    <m/>
    <n v="0"/>
    <n v="0"/>
    <n v="0"/>
    <n v="285"/>
    <n v="0"/>
    <n v="0"/>
    <n v="0"/>
    <n v="0"/>
    <n v="0"/>
    <n v="285"/>
    <n v="2"/>
  </r>
  <r>
    <x v="8"/>
    <x v="203"/>
    <s v="1"/>
    <s v="01"/>
    <s v="15041RESIN159232022"/>
    <s v="22LB000F"/>
    <n v="1722"/>
    <n v="1722"/>
    <n v="1722"/>
    <n v="1722"/>
    <m/>
    <n v="0"/>
    <n v="0"/>
    <n v="0"/>
    <n v="154.5"/>
    <n v="0"/>
    <n v="0"/>
    <n v="0"/>
    <n v="0"/>
    <n v="0"/>
    <n v="154.5"/>
    <n v="2"/>
  </r>
  <r>
    <x v="8"/>
    <x v="203"/>
    <s v="1"/>
    <s v="01"/>
    <s v="15041RESIN159232022"/>
    <s v="22LB000F"/>
    <n v="1723"/>
    <n v="1723"/>
    <n v="1723"/>
    <n v="1723"/>
    <m/>
    <n v="0"/>
    <n v="0"/>
    <n v="0"/>
    <n v="16"/>
    <n v="0"/>
    <n v="0"/>
    <n v="0"/>
    <n v="0"/>
    <n v="0"/>
    <n v="16"/>
    <n v="2"/>
  </r>
  <r>
    <x v="8"/>
    <x v="203"/>
    <s v="1"/>
    <s v="01"/>
    <s v="15041RESIN159232022"/>
    <s v="22LB000F"/>
    <n v="1724"/>
    <n v="1724"/>
    <n v="1724"/>
    <n v="1724"/>
    <m/>
    <n v="0"/>
    <n v="0"/>
    <n v="0"/>
    <n v="20"/>
    <n v="0"/>
    <n v="0"/>
    <n v="0"/>
    <n v="0"/>
    <n v="0"/>
    <n v="20"/>
    <n v="2"/>
  </r>
  <r>
    <x v="8"/>
    <x v="203"/>
    <s v="1"/>
    <s v="01"/>
    <s v="15041RESIN159232022"/>
    <s v="22LB000F"/>
    <n v="1725"/>
    <n v="1725"/>
    <n v="1725"/>
    <n v="1725"/>
    <m/>
    <n v="0"/>
    <n v="0"/>
    <n v="0"/>
    <n v="38.5"/>
    <n v="0"/>
    <n v="0"/>
    <n v="0"/>
    <n v="0"/>
    <n v="0"/>
    <n v="38.5"/>
    <n v="2"/>
  </r>
  <r>
    <x v="8"/>
    <x v="203"/>
    <s v="1"/>
    <s v="01"/>
    <s v="15041RESIN159232022"/>
    <s v="22LB000F"/>
    <n v="1726"/>
    <n v="1726"/>
    <n v="1726"/>
    <n v="1726"/>
    <m/>
    <n v="0"/>
    <n v="0"/>
    <n v="0"/>
    <n v="60"/>
    <n v="0"/>
    <n v="0"/>
    <n v="0"/>
    <n v="0"/>
    <n v="0"/>
    <n v="60"/>
    <n v="2"/>
  </r>
  <r>
    <x v="8"/>
    <x v="203"/>
    <s v="1"/>
    <s v="01"/>
    <s v="15041RESIN159232022"/>
    <s v="22LB000F"/>
    <n v="1727"/>
    <n v="1727"/>
    <n v="1727"/>
    <n v="1727"/>
    <m/>
    <n v="0"/>
    <n v="0"/>
    <n v="0"/>
    <n v="265"/>
    <n v="0"/>
    <n v="0"/>
    <n v="0"/>
    <n v="0"/>
    <n v="0"/>
    <n v="265"/>
    <n v="2"/>
  </r>
  <r>
    <x v="8"/>
    <x v="204"/>
    <s v="1"/>
    <s v="01"/>
    <s v="15041RESIN159232022"/>
    <s v="22LB000F"/>
    <n v="1728"/>
    <n v="1728"/>
    <n v="1728"/>
    <n v="1728"/>
    <m/>
    <n v="0"/>
    <n v="0"/>
    <n v="0"/>
    <n v="235"/>
    <n v="0"/>
    <n v="0"/>
    <n v="0"/>
    <n v="0"/>
    <n v="0"/>
    <n v="235"/>
    <n v="2"/>
  </r>
  <r>
    <x v="8"/>
    <x v="204"/>
    <s v="1"/>
    <s v="01"/>
    <s v="15041RESIN159232022"/>
    <s v="22LB000F"/>
    <n v="1729"/>
    <n v="1729"/>
    <n v="1729"/>
    <n v="1729"/>
    <m/>
    <n v="0"/>
    <n v="0"/>
    <n v="0"/>
    <n v="222.25"/>
    <n v="0"/>
    <n v="0"/>
    <n v="0"/>
    <n v="0"/>
    <n v="0"/>
    <n v="222.25"/>
    <n v="2"/>
  </r>
  <r>
    <x v="8"/>
    <x v="204"/>
    <s v="1"/>
    <s v="01"/>
    <s v="15041RESIN159232022"/>
    <s v="22LB000F"/>
    <n v="1730"/>
    <n v="1730"/>
    <n v="1730"/>
    <n v="1730"/>
    <m/>
    <n v="0"/>
    <n v="0"/>
    <n v="0"/>
    <n v="489"/>
    <n v="0"/>
    <n v="0"/>
    <n v="0"/>
    <n v="0"/>
    <n v="0"/>
    <n v="489"/>
    <n v="2"/>
  </r>
  <r>
    <x v="8"/>
    <x v="204"/>
    <s v="1"/>
    <s v="01"/>
    <s v="15041RESIN159232022"/>
    <s v="22LB000F"/>
    <n v="1731"/>
    <n v="1731"/>
    <n v="1731"/>
    <n v="1731"/>
    <m/>
    <n v="0"/>
    <n v="0"/>
    <n v="0"/>
    <n v="348"/>
    <n v="0"/>
    <n v="0"/>
    <n v="0"/>
    <n v="0"/>
    <n v="0"/>
    <n v="348"/>
    <n v="2"/>
  </r>
  <r>
    <x v="8"/>
    <x v="204"/>
    <s v="1"/>
    <s v="01"/>
    <s v="15041RESIN159232022"/>
    <s v="22LB000F"/>
    <n v="1732"/>
    <n v="1732"/>
    <n v="1732"/>
    <n v="1732"/>
    <m/>
    <n v="0"/>
    <n v="0"/>
    <n v="0"/>
    <n v="52.5"/>
    <n v="0"/>
    <n v="0"/>
    <n v="0"/>
    <n v="0"/>
    <n v="0"/>
    <n v="52.5"/>
    <n v="2"/>
  </r>
  <r>
    <x v="8"/>
    <x v="204"/>
    <s v="1"/>
    <s v="01"/>
    <s v="15041RESIN159232022"/>
    <s v="22LB000F"/>
    <n v="1733"/>
    <n v="1733"/>
    <n v="1733"/>
    <n v="1733"/>
    <m/>
    <n v="0"/>
    <n v="0"/>
    <n v="0"/>
    <n v="140"/>
    <n v="0"/>
    <n v="0"/>
    <n v="0"/>
    <n v="0"/>
    <n v="0"/>
    <n v="140"/>
    <n v="2"/>
  </r>
  <r>
    <x v="8"/>
    <x v="204"/>
    <s v="1"/>
    <s v="01"/>
    <s v="15041RESIN159232022"/>
    <s v="22LB000F"/>
    <n v="1734"/>
    <n v="1734"/>
    <n v="1734"/>
    <n v="1734"/>
    <m/>
    <n v="0"/>
    <n v="0"/>
    <n v="0"/>
    <n v="189"/>
    <n v="0"/>
    <n v="0"/>
    <n v="0"/>
    <n v="0"/>
    <n v="0"/>
    <n v="189"/>
    <n v="2"/>
  </r>
  <r>
    <x v="8"/>
    <x v="204"/>
    <s v="1"/>
    <s v="01"/>
    <s v="15041RESIN159232022"/>
    <s v="22LB000F"/>
    <n v="1735"/>
    <n v="1735"/>
    <n v="1735"/>
    <n v="1735"/>
    <m/>
    <n v="0"/>
    <n v="0"/>
    <n v="0"/>
    <n v="22.56"/>
    <n v="0"/>
    <n v="0"/>
    <n v="0"/>
    <n v="0"/>
    <n v="0"/>
    <n v="22.56"/>
    <n v="2"/>
  </r>
  <r>
    <x v="8"/>
    <x v="204"/>
    <s v="1"/>
    <s v="01"/>
    <s v="15041RESIN159232022"/>
    <s v="22LB000F"/>
    <n v="1736"/>
    <n v="1736"/>
    <n v="1736"/>
    <n v="1736"/>
    <m/>
    <n v="0"/>
    <n v="0"/>
    <n v="0"/>
    <n v="100.8"/>
    <n v="0"/>
    <n v="0"/>
    <n v="0"/>
    <n v="0"/>
    <n v="0"/>
    <n v="100.8"/>
    <n v="2"/>
  </r>
  <r>
    <x v="8"/>
    <x v="204"/>
    <s v="1"/>
    <s v="01"/>
    <s v="15041RESIN159232022"/>
    <s v="22LB000F"/>
    <n v="1737"/>
    <n v="1737"/>
    <n v="1737"/>
    <n v="1737"/>
    <m/>
    <n v="0"/>
    <n v="0"/>
    <n v="0"/>
    <n v="165.6"/>
    <n v="0"/>
    <n v="0"/>
    <n v="0"/>
    <n v="0"/>
    <n v="0"/>
    <n v="165.6"/>
    <n v="2"/>
  </r>
  <r>
    <x v="8"/>
    <x v="204"/>
    <s v="1"/>
    <s v="01"/>
    <s v="15041RESIN159232022"/>
    <s v="22LB000F"/>
    <n v="1738"/>
    <n v="1738"/>
    <n v="1738"/>
    <n v="1738"/>
    <m/>
    <n v="0"/>
    <n v="0"/>
    <n v="0"/>
    <n v="8.0500000000000007"/>
    <n v="0"/>
    <n v="0"/>
    <n v="0"/>
    <n v="0"/>
    <n v="0"/>
    <n v="8.0500000000000007"/>
    <n v="2"/>
  </r>
  <r>
    <x v="8"/>
    <x v="204"/>
    <s v="1"/>
    <s v="01"/>
    <s v="15041RESIN159232022"/>
    <s v="22LB000F"/>
    <n v="1739"/>
    <n v="1739"/>
    <n v="1739"/>
    <n v="1739"/>
    <m/>
    <n v="0"/>
    <n v="0"/>
    <n v="0"/>
    <n v="154.80000000000001"/>
    <n v="0"/>
    <n v="0"/>
    <n v="0"/>
    <n v="0"/>
    <n v="0"/>
    <n v="154.80000000000001"/>
    <n v="2"/>
  </r>
  <r>
    <x v="8"/>
    <x v="204"/>
    <s v="1"/>
    <s v="01"/>
    <s v="15041RESIN159232022"/>
    <s v="22LB000F"/>
    <n v="1740"/>
    <n v="1740"/>
    <n v="1740"/>
    <n v="1740"/>
    <m/>
    <n v="0"/>
    <n v="0"/>
    <n v="0"/>
    <n v="11.25"/>
    <n v="0"/>
    <n v="0"/>
    <n v="0"/>
    <n v="0"/>
    <n v="0"/>
    <n v="11.25"/>
    <n v="2"/>
  </r>
  <r>
    <x v="8"/>
    <x v="204"/>
    <s v="1"/>
    <s v="01"/>
    <s v="15041RESIN159232022"/>
    <s v="22LB000F"/>
    <n v="1741"/>
    <n v="1741"/>
    <n v="1741"/>
    <n v="1741"/>
    <m/>
    <n v="0"/>
    <n v="0"/>
    <n v="0"/>
    <n v="175.4"/>
    <n v="0"/>
    <n v="0"/>
    <n v="0"/>
    <n v="0"/>
    <n v="0"/>
    <n v="175.4"/>
    <n v="2"/>
  </r>
  <r>
    <x v="8"/>
    <x v="204"/>
    <s v="1"/>
    <s v="01"/>
    <s v="15041RESIN159232022"/>
    <s v="22LB000F"/>
    <n v="1742"/>
    <n v="1742"/>
    <n v="1742"/>
    <n v="1742"/>
    <m/>
    <n v="0"/>
    <n v="0"/>
    <n v="0"/>
    <n v="0"/>
    <n v="0"/>
    <n v="0"/>
    <n v="0"/>
    <n v="0"/>
    <n v="0"/>
    <n v="0"/>
    <n v="2"/>
  </r>
  <r>
    <x v="8"/>
    <x v="204"/>
    <s v="1"/>
    <s v="01"/>
    <s v="15041RESIN159232022"/>
    <s v="22LB000F"/>
    <n v="1743"/>
    <n v="1743"/>
    <n v="1743"/>
    <n v="1743"/>
    <m/>
    <n v="0"/>
    <n v="0"/>
    <n v="0"/>
    <n v="52.8"/>
    <n v="0"/>
    <n v="0"/>
    <n v="0"/>
    <n v="0"/>
    <n v="0"/>
    <n v="52.8"/>
    <n v="2"/>
  </r>
  <r>
    <x v="8"/>
    <x v="204"/>
    <s v="1"/>
    <s v="01"/>
    <s v="15041RESIN159232022"/>
    <s v="22LB000F"/>
    <n v="1744"/>
    <n v="1744"/>
    <n v="1744"/>
    <n v="1744"/>
    <m/>
    <n v="0"/>
    <n v="0"/>
    <n v="0"/>
    <n v="6.5"/>
    <n v="0"/>
    <n v="0"/>
    <n v="0"/>
    <n v="0"/>
    <n v="0"/>
    <n v="6.5"/>
    <n v="2"/>
  </r>
  <r>
    <x v="8"/>
    <x v="204"/>
    <s v="1"/>
    <s v="01"/>
    <s v="15041RESIN159232022"/>
    <s v="22LB000F"/>
    <n v="1745"/>
    <n v="1745"/>
    <n v="1745"/>
    <n v="1745"/>
    <m/>
    <n v="0"/>
    <n v="0"/>
    <n v="0"/>
    <n v="6.36"/>
    <n v="0"/>
    <n v="0"/>
    <n v="0"/>
    <n v="0"/>
    <n v="0"/>
    <n v="6.36"/>
    <n v="2"/>
  </r>
  <r>
    <x v="8"/>
    <x v="204"/>
    <s v="1"/>
    <s v="01"/>
    <s v="15041RESIN159232022"/>
    <s v="22LB000F"/>
    <n v="1746"/>
    <n v="1746"/>
    <n v="1746"/>
    <n v="1746"/>
    <m/>
    <n v="0"/>
    <n v="0"/>
    <n v="0"/>
    <n v="25"/>
    <n v="0"/>
    <n v="0"/>
    <n v="0"/>
    <n v="0"/>
    <n v="0"/>
    <n v="25"/>
    <n v="2"/>
  </r>
  <r>
    <x v="8"/>
    <x v="205"/>
    <s v="1"/>
    <s v="01"/>
    <s v="15041RESIN159232022"/>
    <s v="22LB000F"/>
    <n v="1747"/>
    <n v="1747"/>
    <n v="1747"/>
    <n v="1747"/>
    <m/>
    <n v="0"/>
    <n v="0"/>
    <n v="0"/>
    <n v="166.2"/>
    <n v="0"/>
    <n v="0"/>
    <n v="0"/>
    <n v="0"/>
    <n v="0"/>
    <n v="166.2"/>
    <n v="2"/>
  </r>
  <r>
    <x v="8"/>
    <x v="205"/>
    <s v="1"/>
    <s v="01"/>
    <s v="15041RESIN159232022"/>
    <s v="22LB000F"/>
    <n v="1748"/>
    <n v="1748"/>
    <n v="1748"/>
    <n v="1748"/>
    <m/>
    <n v="0"/>
    <n v="0"/>
    <n v="0"/>
    <n v="72.599999999999994"/>
    <n v="0"/>
    <n v="0"/>
    <n v="0"/>
    <n v="0"/>
    <n v="0"/>
    <n v="72.599999999999994"/>
    <n v="2"/>
  </r>
  <r>
    <x v="8"/>
    <x v="205"/>
    <s v="1"/>
    <s v="01"/>
    <s v="15041RESIN159232022"/>
    <s v="22LB000F"/>
    <n v="1749"/>
    <n v="1749"/>
    <n v="1749"/>
    <n v="1749"/>
    <m/>
    <n v="0"/>
    <n v="0"/>
    <n v="0"/>
    <n v="563.79999999999995"/>
    <n v="0"/>
    <n v="0"/>
    <n v="0"/>
    <n v="0"/>
    <n v="0"/>
    <n v="563.79999999999995"/>
    <n v="2"/>
  </r>
  <r>
    <x v="8"/>
    <x v="205"/>
    <s v="1"/>
    <s v="01"/>
    <s v="15041RESIN159232022"/>
    <s v="22LB000F"/>
    <n v="1750"/>
    <n v="1750"/>
    <n v="1750"/>
    <n v="1750"/>
    <m/>
    <n v="0"/>
    <n v="0"/>
    <n v="0"/>
    <n v="60"/>
    <n v="0"/>
    <n v="0"/>
    <n v="0"/>
    <n v="0"/>
    <n v="0"/>
    <n v="60"/>
    <n v="2"/>
  </r>
  <r>
    <x v="8"/>
    <x v="205"/>
    <s v="1"/>
    <s v="01"/>
    <s v="15041RESIN159232022"/>
    <s v="22LB000F"/>
    <n v="1751"/>
    <n v="1751"/>
    <n v="1751"/>
    <n v="1751"/>
    <m/>
    <n v="0"/>
    <n v="0"/>
    <n v="0"/>
    <n v="53.6"/>
    <n v="0"/>
    <n v="0"/>
    <n v="0"/>
    <n v="0"/>
    <n v="0"/>
    <n v="53.6"/>
    <n v="2"/>
  </r>
  <r>
    <x v="8"/>
    <x v="205"/>
    <s v="1"/>
    <s v="01"/>
    <s v="15041RESIN159232022"/>
    <s v="22LB000F"/>
    <n v="1752"/>
    <n v="1752"/>
    <n v="1752"/>
    <n v="1752"/>
    <m/>
    <n v="0"/>
    <n v="0"/>
    <n v="0"/>
    <n v="467"/>
    <n v="0"/>
    <n v="0"/>
    <n v="0"/>
    <n v="0"/>
    <n v="0"/>
    <n v="467"/>
    <n v="2"/>
  </r>
  <r>
    <x v="8"/>
    <x v="205"/>
    <s v="1"/>
    <s v="01"/>
    <s v="15041RESIN159232022"/>
    <s v="22LB000F"/>
    <n v="1753"/>
    <n v="1753"/>
    <n v="1753"/>
    <n v="1753"/>
    <m/>
    <n v="0"/>
    <n v="0"/>
    <n v="0"/>
    <n v="56.92"/>
    <n v="0"/>
    <n v="0"/>
    <n v="0"/>
    <n v="0"/>
    <n v="0"/>
    <n v="56.92"/>
    <n v="2"/>
  </r>
  <r>
    <x v="8"/>
    <x v="205"/>
    <s v="1"/>
    <s v="01"/>
    <s v="15041RESIN159232022"/>
    <s v="22LB000F"/>
    <n v="1754"/>
    <n v="1754"/>
    <n v="1754"/>
    <n v="1754"/>
    <m/>
    <n v="0"/>
    <n v="0"/>
    <n v="0"/>
    <n v="70.5"/>
    <n v="0"/>
    <n v="0"/>
    <n v="0"/>
    <n v="0"/>
    <n v="0"/>
    <n v="70.5"/>
    <n v="2"/>
  </r>
  <r>
    <x v="8"/>
    <x v="205"/>
    <s v="1"/>
    <s v="01"/>
    <s v="15041RESIN159232022"/>
    <s v="22LB000F"/>
    <n v="1755"/>
    <n v="1755"/>
    <n v="1755"/>
    <n v="1755"/>
    <m/>
    <n v="0"/>
    <n v="0"/>
    <n v="0"/>
    <n v="14.35"/>
    <n v="0"/>
    <n v="0"/>
    <n v="0"/>
    <n v="0"/>
    <n v="0"/>
    <n v="14.35"/>
    <n v="2"/>
  </r>
  <r>
    <x v="8"/>
    <x v="205"/>
    <s v="1"/>
    <s v="01"/>
    <s v="15041RESIN159232022"/>
    <s v="22LB000F"/>
    <n v="1756"/>
    <n v="1756"/>
    <n v="1756"/>
    <n v="1756"/>
    <m/>
    <n v="0"/>
    <n v="0"/>
    <n v="0"/>
    <n v="208.66"/>
    <n v="0"/>
    <n v="0"/>
    <n v="0"/>
    <n v="0"/>
    <n v="0"/>
    <n v="208.66"/>
    <n v="2"/>
  </r>
  <r>
    <x v="8"/>
    <x v="205"/>
    <s v="1"/>
    <s v="01"/>
    <s v="15041RESIN159232022"/>
    <s v="22LB000F"/>
    <n v="1757"/>
    <n v="1757"/>
    <n v="1757"/>
    <n v="1757"/>
    <m/>
    <n v="0"/>
    <n v="0"/>
    <n v="0"/>
    <n v="521"/>
    <n v="0"/>
    <n v="0"/>
    <n v="0"/>
    <n v="0"/>
    <n v="0"/>
    <n v="521"/>
    <n v="2"/>
  </r>
  <r>
    <x v="8"/>
    <x v="205"/>
    <s v="1"/>
    <s v="01"/>
    <s v="15041RESIN159232022"/>
    <s v="22LB000F"/>
    <n v="1758"/>
    <n v="1758"/>
    <n v="1758"/>
    <n v="1758"/>
    <m/>
    <n v="0"/>
    <n v="0"/>
    <n v="0"/>
    <n v="75"/>
    <n v="0"/>
    <n v="0"/>
    <n v="0"/>
    <n v="0"/>
    <n v="0"/>
    <n v="75"/>
    <n v="2"/>
  </r>
  <r>
    <x v="8"/>
    <x v="205"/>
    <s v="1"/>
    <s v="01"/>
    <s v="15041RESIN159232022"/>
    <s v="22LB000F"/>
    <n v="1759"/>
    <n v="1759"/>
    <n v="1759"/>
    <n v="1759"/>
    <m/>
    <n v="0"/>
    <n v="0"/>
    <n v="0"/>
    <n v="108"/>
    <n v="0"/>
    <n v="0"/>
    <n v="0"/>
    <n v="0"/>
    <n v="0"/>
    <n v="108"/>
    <n v="2"/>
  </r>
  <r>
    <x v="8"/>
    <x v="205"/>
    <s v="1"/>
    <s v="01"/>
    <s v="15041RESIN159232022"/>
    <s v="22LB000F"/>
    <n v="1760"/>
    <n v="1760"/>
    <n v="1760"/>
    <n v="1760"/>
    <m/>
    <n v="0"/>
    <n v="0"/>
    <n v="0"/>
    <n v="13.5"/>
    <n v="0"/>
    <n v="0"/>
    <n v="0"/>
    <n v="0"/>
    <n v="0"/>
    <n v="13.5"/>
    <n v="2"/>
  </r>
  <r>
    <x v="8"/>
    <x v="205"/>
    <s v="1"/>
    <s v="01"/>
    <s v="15041RESIN159232022"/>
    <s v="22LB000F"/>
    <n v="1761"/>
    <n v="1761"/>
    <n v="1761"/>
    <n v="1761"/>
    <m/>
    <n v="0"/>
    <n v="0"/>
    <n v="0"/>
    <n v="4.4000000000000004"/>
    <n v="0"/>
    <n v="0"/>
    <n v="0"/>
    <n v="0"/>
    <n v="0"/>
    <n v="4.4000000000000004"/>
    <n v="2"/>
  </r>
  <r>
    <x v="8"/>
    <x v="205"/>
    <s v="1"/>
    <s v="01"/>
    <s v="15041RESIN159232022"/>
    <s v="22LB000F"/>
    <n v="1762"/>
    <n v="1762"/>
    <n v="1762"/>
    <n v="1762"/>
    <m/>
    <n v="0"/>
    <n v="0"/>
    <n v="0"/>
    <n v="722.4"/>
    <n v="0"/>
    <n v="0"/>
    <n v="0"/>
    <n v="0"/>
    <n v="0"/>
    <n v="722.4"/>
    <n v="2"/>
  </r>
  <r>
    <x v="8"/>
    <x v="205"/>
    <s v="1"/>
    <s v="01"/>
    <s v="15041RESIN159232022"/>
    <s v="22LB000F"/>
    <n v="1763"/>
    <n v="1763"/>
    <n v="1763"/>
    <n v="1763"/>
    <m/>
    <n v="0"/>
    <n v="0"/>
    <n v="0"/>
    <n v="140"/>
    <n v="0"/>
    <n v="0"/>
    <n v="0"/>
    <n v="0"/>
    <n v="0"/>
    <n v="140"/>
    <n v="2"/>
  </r>
  <r>
    <x v="8"/>
    <x v="205"/>
    <s v="1"/>
    <s v="01"/>
    <s v="15041RESIN159232022"/>
    <s v="22LB000F"/>
    <n v="1764"/>
    <n v="1764"/>
    <n v="1764"/>
    <n v="1764"/>
    <m/>
    <n v="0"/>
    <n v="0"/>
    <n v="0"/>
    <n v="28.5"/>
    <n v="0"/>
    <n v="0"/>
    <n v="0"/>
    <n v="0"/>
    <n v="0"/>
    <n v="28.5"/>
    <n v="2"/>
  </r>
  <r>
    <x v="8"/>
    <x v="205"/>
    <s v="1"/>
    <s v="01"/>
    <s v="15041RESIN159232022"/>
    <s v="22LB000F"/>
    <n v="1765"/>
    <n v="1765"/>
    <n v="1765"/>
    <n v="1765"/>
    <m/>
    <n v="0"/>
    <n v="0"/>
    <n v="0"/>
    <n v="12"/>
    <n v="0"/>
    <n v="0"/>
    <n v="0"/>
    <n v="0"/>
    <n v="0"/>
    <n v="12"/>
    <n v="2"/>
  </r>
  <r>
    <x v="8"/>
    <x v="206"/>
    <s v="1"/>
    <s v="01"/>
    <s v="15041RESIN159232022"/>
    <s v="22LB000F"/>
    <n v="1766"/>
    <n v="1766"/>
    <n v="1766"/>
    <n v="1766"/>
    <m/>
    <n v="0"/>
    <n v="0"/>
    <n v="0"/>
    <n v="489.39"/>
    <n v="0"/>
    <n v="0"/>
    <n v="0"/>
    <n v="0"/>
    <n v="0"/>
    <n v="489.39"/>
    <n v="2"/>
  </r>
  <r>
    <x v="8"/>
    <x v="206"/>
    <s v="1"/>
    <s v="01"/>
    <s v="15041RESIN159232022"/>
    <s v="22LB000F"/>
    <n v="1767"/>
    <n v="1767"/>
    <n v="1767"/>
    <n v="1767"/>
    <m/>
    <n v="0"/>
    <n v="0"/>
    <n v="0"/>
    <n v="0"/>
    <n v="0"/>
    <n v="0"/>
    <n v="0"/>
    <n v="0"/>
    <n v="0"/>
    <n v="0"/>
    <n v="2"/>
  </r>
  <r>
    <x v="8"/>
    <x v="206"/>
    <s v="1"/>
    <s v="01"/>
    <s v="15041RESIN159232022"/>
    <s v="22LB000F"/>
    <n v="1768"/>
    <n v="1768"/>
    <n v="1768"/>
    <n v="1768"/>
    <m/>
    <n v="0"/>
    <n v="0"/>
    <n v="0"/>
    <n v="565.5"/>
    <n v="0"/>
    <n v="0"/>
    <n v="0"/>
    <n v="0"/>
    <n v="0"/>
    <n v="565.5"/>
    <n v="2"/>
  </r>
  <r>
    <x v="8"/>
    <x v="206"/>
    <s v="1"/>
    <s v="01"/>
    <s v="15041RESIN159232022"/>
    <s v="22LB000F"/>
    <n v="1769"/>
    <n v="1769"/>
    <n v="1769"/>
    <n v="1769"/>
    <m/>
    <n v="0"/>
    <n v="0"/>
    <n v="0"/>
    <n v="568"/>
    <n v="0"/>
    <n v="0"/>
    <n v="0"/>
    <n v="0"/>
    <n v="0"/>
    <n v="568"/>
    <n v="2"/>
  </r>
  <r>
    <x v="8"/>
    <x v="206"/>
    <s v="1"/>
    <s v="01"/>
    <s v="15041RESIN159232022"/>
    <s v="22LB000F"/>
    <n v="1770"/>
    <n v="1770"/>
    <n v="1770"/>
    <n v="1770"/>
    <m/>
    <n v="0"/>
    <n v="0"/>
    <n v="0"/>
    <n v="150.5"/>
    <n v="0"/>
    <n v="0"/>
    <n v="0"/>
    <n v="0"/>
    <n v="0"/>
    <n v="150.5"/>
    <n v="2"/>
  </r>
  <r>
    <x v="8"/>
    <x v="206"/>
    <s v="1"/>
    <s v="01"/>
    <s v="15041RESIN159232022"/>
    <s v="22LB000F"/>
    <n v="1771"/>
    <n v="1771"/>
    <n v="1771"/>
    <n v="1771"/>
    <m/>
    <n v="0"/>
    <n v="0"/>
    <n v="0"/>
    <n v="658"/>
    <n v="0"/>
    <n v="0"/>
    <n v="0"/>
    <n v="0"/>
    <n v="0"/>
    <n v="658"/>
    <n v="2"/>
  </r>
  <r>
    <x v="8"/>
    <x v="206"/>
    <s v="1"/>
    <s v="01"/>
    <s v="15041RESIN159232022"/>
    <s v="22LB000F"/>
    <n v="1772"/>
    <n v="1772"/>
    <n v="1772"/>
    <n v="1772"/>
    <m/>
    <n v="0"/>
    <n v="0"/>
    <n v="0"/>
    <n v="69"/>
    <n v="0"/>
    <n v="0"/>
    <n v="0"/>
    <n v="0"/>
    <n v="0"/>
    <n v="69"/>
    <n v="2"/>
  </r>
  <r>
    <x v="8"/>
    <x v="206"/>
    <s v="1"/>
    <s v="01"/>
    <s v="15041RESIN159232022"/>
    <s v="22LB000F"/>
    <n v="1773"/>
    <n v="1773"/>
    <n v="1773"/>
    <n v="1773"/>
    <m/>
    <n v="0"/>
    <n v="0"/>
    <n v="0"/>
    <n v="36.25"/>
    <n v="0"/>
    <n v="0"/>
    <n v="0"/>
    <n v="0"/>
    <n v="0"/>
    <n v="36.25"/>
    <n v="2"/>
  </r>
  <r>
    <x v="8"/>
    <x v="206"/>
    <s v="1"/>
    <s v="01"/>
    <s v="15041RESIN159232022"/>
    <s v="22LB000F"/>
    <n v="1774"/>
    <n v="1774"/>
    <n v="1774"/>
    <n v="1774"/>
    <m/>
    <n v="0"/>
    <n v="0"/>
    <n v="0"/>
    <n v="135"/>
    <n v="0"/>
    <n v="0"/>
    <n v="0"/>
    <n v="0"/>
    <n v="0"/>
    <n v="135"/>
    <n v="2"/>
  </r>
  <r>
    <x v="8"/>
    <x v="206"/>
    <s v="1"/>
    <s v="01"/>
    <s v="15041RESIN159232022"/>
    <s v="22LB000F"/>
    <n v="1775"/>
    <n v="1775"/>
    <n v="1775"/>
    <n v="1775"/>
    <m/>
    <n v="0"/>
    <n v="0"/>
    <n v="0"/>
    <n v="15.65"/>
    <n v="0"/>
    <n v="0"/>
    <n v="0"/>
    <n v="0"/>
    <n v="0"/>
    <n v="15.65"/>
    <n v="2"/>
  </r>
  <r>
    <x v="8"/>
    <x v="206"/>
    <s v="1"/>
    <s v="01"/>
    <s v="15041RESIN159232022"/>
    <s v="22LB000F"/>
    <n v="1776"/>
    <n v="1776"/>
    <n v="1776"/>
    <n v="1776"/>
    <m/>
    <n v="0"/>
    <n v="0"/>
    <n v="0"/>
    <n v="571.25"/>
    <n v="0"/>
    <n v="0"/>
    <n v="0"/>
    <n v="0"/>
    <n v="0"/>
    <n v="571.25"/>
    <n v="2"/>
  </r>
  <r>
    <x v="8"/>
    <x v="206"/>
    <s v="1"/>
    <s v="01"/>
    <s v="15041RESIN159232022"/>
    <s v="22LB000F"/>
    <n v="1777"/>
    <n v="1777"/>
    <n v="1777"/>
    <n v="1777"/>
    <m/>
    <n v="0"/>
    <n v="0"/>
    <n v="0"/>
    <n v="338.4"/>
    <n v="0"/>
    <n v="0"/>
    <n v="0"/>
    <n v="0"/>
    <n v="0"/>
    <n v="338.4"/>
    <n v="2"/>
  </r>
  <r>
    <x v="8"/>
    <x v="206"/>
    <s v="1"/>
    <s v="01"/>
    <s v="15041RESIN159232022"/>
    <s v="22LB000F"/>
    <n v="1778"/>
    <n v="1778"/>
    <n v="1778"/>
    <n v="1778"/>
    <m/>
    <n v="0"/>
    <n v="0"/>
    <n v="0"/>
    <n v="520"/>
    <n v="0"/>
    <n v="0"/>
    <n v="0"/>
    <n v="0"/>
    <n v="0"/>
    <n v="520"/>
    <n v="2"/>
  </r>
  <r>
    <x v="8"/>
    <x v="206"/>
    <s v="1"/>
    <s v="01"/>
    <s v="15041RESIN159232022"/>
    <s v="22LB000F"/>
    <n v="1779"/>
    <n v="1779"/>
    <n v="1779"/>
    <n v="1779"/>
    <m/>
    <n v="0"/>
    <n v="0"/>
    <n v="0"/>
    <n v="137.5"/>
    <n v="0"/>
    <n v="0"/>
    <n v="0"/>
    <n v="0"/>
    <n v="0"/>
    <n v="137.5"/>
    <n v="2"/>
  </r>
  <r>
    <x v="8"/>
    <x v="206"/>
    <s v="1"/>
    <s v="01"/>
    <s v="15041RESIN159232022"/>
    <s v="22LB000F"/>
    <n v="1780"/>
    <n v="1780"/>
    <n v="1780"/>
    <n v="1780"/>
    <m/>
    <n v="0"/>
    <n v="0"/>
    <n v="0"/>
    <n v="50"/>
    <n v="0"/>
    <n v="0"/>
    <n v="0"/>
    <n v="0"/>
    <n v="0"/>
    <n v="50"/>
    <n v="2"/>
  </r>
  <r>
    <x v="8"/>
    <x v="206"/>
    <s v="1"/>
    <s v="01"/>
    <s v="15041RESIN159232022"/>
    <s v="22LB000F"/>
    <n v="1781"/>
    <n v="1781"/>
    <n v="1781"/>
    <n v="1781"/>
    <m/>
    <n v="0"/>
    <n v="0"/>
    <n v="0"/>
    <n v="105"/>
    <n v="0"/>
    <n v="0"/>
    <n v="0"/>
    <n v="0"/>
    <n v="0"/>
    <n v="105"/>
    <n v="2"/>
  </r>
  <r>
    <x v="8"/>
    <x v="206"/>
    <s v="1"/>
    <s v="01"/>
    <s v="15041RESIN159232022"/>
    <s v="22LB000F"/>
    <n v="1782"/>
    <n v="1782"/>
    <n v="1782"/>
    <n v="1782"/>
    <m/>
    <n v="0"/>
    <n v="0"/>
    <n v="0"/>
    <n v="22.5"/>
    <n v="0"/>
    <n v="0"/>
    <n v="0"/>
    <n v="0"/>
    <n v="0"/>
    <n v="22.5"/>
    <n v="2"/>
  </r>
  <r>
    <x v="8"/>
    <x v="206"/>
    <s v="1"/>
    <s v="01"/>
    <s v="15041RESIN159232022"/>
    <s v="22LB000F"/>
    <n v="1783"/>
    <n v="1783"/>
    <n v="1783"/>
    <n v="1783"/>
    <m/>
    <n v="0"/>
    <n v="0"/>
    <n v="0"/>
    <n v="159"/>
    <n v="0"/>
    <n v="0"/>
    <n v="0"/>
    <n v="0"/>
    <n v="0"/>
    <n v="159"/>
    <n v="2"/>
  </r>
  <r>
    <x v="8"/>
    <x v="206"/>
    <s v="1"/>
    <s v="01"/>
    <s v="15041RESIN159232022"/>
    <s v="22LB000F"/>
    <n v="1784"/>
    <n v="1784"/>
    <n v="1784"/>
    <n v="1784"/>
    <m/>
    <n v="0"/>
    <n v="0"/>
    <n v="0"/>
    <n v="60.85"/>
    <n v="0"/>
    <n v="0"/>
    <n v="0"/>
    <n v="0"/>
    <n v="0"/>
    <n v="60.85"/>
    <n v="2"/>
  </r>
  <r>
    <x v="8"/>
    <x v="206"/>
    <s v="1"/>
    <s v="01"/>
    <s v="15041RESIN159232022"/>
    <s v="22LB000F"/>
    <n v="1785"/>
    <n v="1785"/>
    <n v="1785"/>
    <n v="1785"/>
    <m/>
    <n v="0"/>
    <n v="0"/>
    <n v="0"/>
    <n v="27.5"/>
    <n v="0"/>
    <n v="0"/>
    <n v="0"/>
    <n v="0"/>
    <n v="0"/>
    <n v="27.5"/>
    <n v="2"/>
  </r>
  <r>
    <x v="8"/>
    <x v="206"/>
    <s v="1"/>
    <s v="01"/>
    <s v="15041RESIN159232022"/>
    <s v="22LB000F"/>
    <n v="1786"/>
    <n v="1786"/>
    <n v="1786"/>
    <n v="1786"/>
    <m/>
    <n v="0"/>
    <n v="0"/>
    <n v="0"/>
    <n v="50"/>
    <n v="0"/>
    <n v="0"/>
    <n v="0"/>
    <n v="0"/>
    <n v="0"/>
    <n v="50"/>
    <n v="2"/>
  </r>
  <r>
    <x v="8"/>
    <x v="206"/>
    <s v="1"/>
    <s v="01"/>
    <s v="15041RESIN159232022"/>
    <s v="22LB000F"/>
    <n v="1787"/>
    <n v="1787"/>
    <n v="1787"/>
    <n v="1787"/>
    <m/>
    <n v="0"/>
    <n v="0"/>
    <n v="0"/>
    <n v="60.5"/>
    <n v="0"/>
    <n v="0"/>
    <n v="0"/>
    <n v="0"/>
    <n v="0"/>
    <n v="60.5"/>
    <n v="2"/>
  </r>
  <r>
    <x v="8"/>
    <x v="206"/>
    <s v="1"/>
    <s v="01"/>
    <s v="15041RESIN159232022"/>
    <s v="22LB000F"/>
    <n v="1788"/>
    <n v="1788"/>
    <n v="1788"/>
    <n v="1788"/>
    <m/>
    <n v="0"/>
    <n v="0"/>
    <n v="0"/>
    <n v="53.2"/>
    <n v="0"/>
    <n v="0"/>
    <n v="0"/>
    <n v="0"/>
    <n v="0"/>
    <n v="53.2"/>
    <n v="2"/>
  </r>
  <r>
    <x v="8"/>
    <x v="207"/>
    <s v="1"/>
    <s v="01"/>
    <s v="15041RESIN159232022"/>
    <s v="22LB000F"/>
    <n v="1789"/>
    <n v="1789"/>
    <n v="1789"/>
    <n v="1789"/>
    <m/>
    <n v="0"/>
    <n v="0"/>
    <n v="0"/>
    <n v="85"/>
    <n v="0"/>
    <n v="0"/>
    <n v="0"/>
    <n v="0"/>
    <n v="0"/>
    <n v="85"/>
    <n v="2"/>
  </r>
  <r>
    <x v="8"/>
    <x v="207"/>
    <s v="1"/>
    <s v="01"/>
    <s v="15041RESIN159232022"/>
    <s v="22LB000F"/>
    <n v="1790"/>
    <n v="1790"/>
    <n v="1790"/>
    <n v="1790"/>
    <m/>
    <n v="0"/>
    <n v="0"/>
    <n v="0"/>
    <n v="286"/>
    <n v="0"/>
    <n v="0"/>
    <n v="0"/>
    <n v="0"/>
    <n v="0"/>
    <n v="286"/>
    <n v="2"/>
  </r>
  <r>
    <x v="8"/>
    <x v="207"/>
    <s v="1"/>
    <s v="01"/>
    <s v="15041RESIN159232022"/>
    <s v="22LB000F"/>
    <n v="1791"/>
    <n v="1791"/>
    <n v="1791"/>
    <n v="1791"/>
    <m/>
    <n v="0"/>
    <n v="0"/>
    <n v="0"/>
    <n v="347.15"/>
    <n v="0"/>
    <n v="0"/>
    <n v="0"/>
    <n v="0"/>
    <n v="0"/>
    <n v="347.15"/>
    <n v="2"/>
  </r>
  <r>
    <x v="8"/>
    <x v="207"/>
    <s v="1"/>
    <s v="01"/>
    <s v="15041RESIN159232022"/>
    <s v="22LB000F"/>
    <n v="1792"/>
    <n v="1792"/>
    <n v="1792"/>
    <n v="1792"/>
    <m/>
    <n v="0"/>
    <n v="0"/>
    <n v="0"/>
    <n v="14.4"/>
    <n v="0"/>
    <n v="0"/>
    <n v="0"/>
    <n v="0"/>
    <n v="0"/>
    <n v="14.4"/>
    <n v="2"/>
  </r>
  <r>
    <x v="8"/>
    <x v="207"/>
    <s v="1"/>
    <s v="01"/>
    <s v="15041RESIN159232022"/>
    <s v="22LB000F"/>
    <n v="1793"/>
    <n v="1793"/>
    <n v="1793"/>
    <n v="1793"/>
    <m/>
    <n v="0"/>
    <n v="0"/>
    <n v="0"/>
    <n v="455.2"/>
    <n v="0"/>
    <n v="0"/>
    <n v="0"/>
    <n v="0"/>
    <n v="0"/>
    <n v="455.2"/>
    <n v="2"/>
  </r>
  <r>
    <x v="8"/>
    <x v="207"/>
    <s v="1"/>
    <s v="01"/>
    <s v="15041RESIN159232022"/>
    <s v="22LB000F"/>
    <n v="1794"/>
    <n v="1794"/>
    <n v="1794"/>
    <n v="1794"/>
    <m/>
    <n v="0"/>
    <n v="0"/>
    <n v="0"/>
    <n v="301.57"/>
    <n v="0"/>
    <n v="0"/>
    <n v="0"/>
    <n v="0"/>
    <n v="0"/>
    <n v="301.57"/>
    <n v="2"/>
  </r>
  <r>
    <x v="8"/>
    <x v="207"/>
    <s v="1"/>
    <s v="01"/>
    <s v="15041RESIN159232022"/>
    <s v="22LB000F"/>
    <n v="1795"/>
    <n v="1795"/>
    <n v="1795"/>
    <n v="1795"/>
    <m/>
    <n v="0"/>
    <n v="0"/>
    <n v="0"/>
    <n v="27.12"/>
    <n v="0"/>
    <n v="0"/>
    <n v="0"/>
    <n v="0"/>
    <n v="0"/>
    <n v="27.12"/>
    <n v="2"/>
  </r>
  <r>
    <x v="8"/>
    <x v="208"/>
    <s v="1"/>
    <s v="01"/>
    <s v="15041RESIN159232022"/>
    <s v="22LB000F"/>
    <n v="1796"/>
    <n v="1796"/>
    <n v="1796"/>
    <n v="1796"/>
    <m/>
    <n v="0"/>
    <n v="0"/>
    <n v="0"/>
    <n v="82.5"/>
    <n v="0"/>
    <n v="0"/>
    <n v="0"/>
    <n v="0"/>
    <n v="0"/>
    <n v="82.5"/>
    <n v="2"/>
  </r>
  <r>
    <x v="8"/>
    <x v="208"/>
    <s v="1"/>
    <s v="01"/>
    <s v="15041RESIN159232022"/>
    <s v="22LB000F"/>
    <n v="1797"/>
    <n v="1797"/>
    <n v="1797"/>
    <n v="1797"/>
    <m/>
    <n v="0"/>
    <n v="0"/>
    <n v="0"/>
    <n v="386"/>
    <n v="0"/>
    <n v="0"/>
    <n v="0"/>
    <n v="0"/>
    <n v="0"/>
    <n v="386"/>
    <n v="2"/>
  </r>
  <r>
    <x v="8"/>
    <x v="208"/>
    <s v="1"/>
    <s v="01"/>
    <s v="15041RESIN159232022"/>
    <s v="22LB000F"/>
    <n v="1798"/>
    <n v="1798"/>
    <n v="1798"/>
    <n v="1798"/>
    <m/>
    <n v="0"/>
    <n v="0"/>
    <n v="0"/>
    <n v="495"/>
    <n v="0"/>
    <n v="0"/>
    <n v="0"/>
    <n v="0"/>
    <n v="0"/>
    <n v="495"/>
    <n v="2"/>
  </r>
  <r>
    <x v="8"/>
    <x v="208"/>
    <s v="1"/>
    <s v="01"/>
    <s v="15041RESIN159232022"/>
    <s v="22LB000F"/>
    <n v="1799"/>
    <n v="1799"/>
    <n v="1799"/>
    <n v="1799"/>
    <m/>
    <n v="0"/>
    <n v="0"/>
    <n v="0"/>
    <n v="101.25"/>
    <n v="0"/>
    <n v="0"/>
    <n v="0"/>
    <n v="0"/>
    <n v="0"/>
    <n v="101.25"/>
    <n v="2"/>
  </r>
  <r>
    <x v="8"/>
    <x v="208"/>
    <s v="1"/>
    <s v="01"/>
    <s v="15041RESIN159232022"/>
    <s v="22LB000F"/>
    <n v="1800"/>
    <n v="1800"/>
    <n v="1800"/>
    <n v="1800"/>
    <m/>
    <n v="0"/>
    <n v="0"/>
    <n v="0"/>
    <n v="456.3"/>
    <n v="0"/>
    <n v="0"/>
    <n v="0"/>
    <n v="0"/>
    <n v="0"/>
    <n v="456.3"/>
    <n v="2"/>
  </r>
  <r>
    <x v="8"/>
    <x v="208"/>
    <s v="1"/>
    <s v="01"/>
    <s v="15041RESIN159232022"/>
    <s v="22LB000F"/>
    <n v="1801"/>
    <n v="1801"/>
    <n v="1801"/>
    <n v="1801"/>
    <m/>
    <n v="0"/>
    <n v="0"/>
    <n v="0"/>
    <n v="110"/>
    <n v="0"/>
    <n v="0"/>
    <n v="0"/>
    <n v="0"/>
    <n v="0"/>
    <n v="110"/>
    <n v="2"/>
  </r>
  <r>
    <x v="8"/>
    <x v="208"/>
    <s v="1"/>
    <s v="01"/>
    <s v="15041RESIN159232022"/>
    <s v="22LB000F"/>
    <n v="1802"/>
    <n v="1802"/>
    <n v="1802"/>
    <n v="1802"/>
    <m/>
    <n v="0"/>
    <n v="0"/>
    <n v="0"/>
    <n v="53.2"/>
    <n v="0"/>
    <n v="0"/>
    <n v="0"/>
    <n v="0"/>
    <n v="0"/>
    <n v="53.2"/>
    <n v="2"/>
  </r>
  <r>
    <x v="8"/>
    <x v="208"/>
    <s v="1"/>
    <s v="01"/>
    <s v="15041RESIN159232022"/>
    <s v="22LB000F"/>
    <n v="1803"/>
    <n v="1803"/>
    <n v="1803"/>
    <n v="1803"/>
    <m/>
    <n v="0"/>
    <n v="0"/>
    <n v="0"/>
    <n v="72"/>
    <n v="0"/>
    <n v="0"/>
    <n v="0"/>
    <n v="0"/>
    <n v="0"/>
    <n v="72"/>
    <n v="2"/>
  </r>
  <r>
    <x v="8"/>
    <x v="208"/>
    <s v="1"/>
    <s v="01"/>
    <s v="15041RESIN159232022"/>
    <s v="22LB000F"/>
    <n v="1804"/>
    <n v="1804"/>
    <n v="1804"/>
    <n v="1804"/>
    <m/>
    <n v="0"/>
    <n v="0"/>
    <n v="0"/>
    <n v="621.5"/>
    <n v="0"/>
    <n v="0"/>
    <n v="0"/>
    <n v="0"/>
    <n v="0"/>
    <n v="621.5"/>
    <n v="2"/>
  </r>
  <r>
    <x v="8"/>
    <x v="208"/>
    <s v="1"/>
    <s v="01"/>
    <s v="15041RESIN159232022"/>
    <s v="22LB000F"/>
    <n v="1805"/>
    <n v="1805"/>
    <n v="1805"/>
    <n v="1805"/>
    <m/>
    <n v="0"/>
    <n v="0"/>
    <n v="0"/>
    <n v="104.85"/>
    <n v="0"/>
    <n v="0"/>
    <n v="0"/>
    <n v="0"/>
    <n v="0"/>
    <n v="104.85"/>
    <n v="2"/>
  </r>
  <r>
    <x v="8"/>
    <x v="208"/>
    <s v="1"/>
    <s v="01"/>
    <s v="15041RESIN159232022"/>
    <s v="22LB000F"/>
    <n v="1806"/>
    <n v="1806"/>
    <n v="1806"/>
    <n v="1806"/>
    <m/>
    <n v="0"/>
    <n v="0"/>
    <n v="0"/>
    <n v="31.2"/>
    <n v="0"/>
    <n v="0"/>
    <n v="0"/>
    <n v="0"/>
    <n v="0"/>
    <n v="31.2"/>
    <n v="2"/>
  </r>
  <r>
    <x v="8"/>
    <x v="208"/>
    <s v="1"/>
    <s v="01"/>
    <s v="15041RESIN159232022"/>
    <s v="22LB000F"/>
    <n v="1807"/>
    <n v="1807"/>
    <n v="1807"/>
    <n v="1807"/>
    <m/>
    <n v="0"/>
    <n v="0"/>
    <n v="0"/>
    <n v="520.25"/>
    <n v="0"/>
    <n v="0"/>
    <n v="0"/>
    <n v="0"/>
    <n v="0"/>
    <n v="520.25"/>
    <n v="2"/>
  </r>
  <r>
    <x v="8"/>
    <x v="208"/>
    <s v="1"/>
    <s v="01"/>
    <s v="15041RESIN159232022"/>
    <s v="22LB000F"/>
    <n v="1808"/>
    <n v="1808"/>
    <n v="1808"/>
    <n v="1808"/>
    <m/>
    <n v="0"/>
    <n v="0"/>
    <n v="0"/>
    <n v="512.5"/>
    <n v="0"/>
    <n v="0"/>
    <n v="0"/>
    <n v="0"/>
    <n v="0"/>
    <n v="512.5"/>
    <n v="2"/>
  </r>
  <r>
    <x v="8"/>
    <x v="208"/>
    <s v="1"/>
    <s v="01"/>
    <s v="15041RESIN159232022"/>
    <s v="22LB000F"/>
    <n v="1809"/>
    <n v="1809"/>
    <n v="1809"/>
    <n v="1809"/>
    <m/>
    <n v="0"/>
    <n v="0"/>
    <n v="0"/>
    <n v="210.1"/>
    <n v="0"/>
    <n v="0"/>
    <n v="0"/>
    <n v="0"/>
    <n v="0"/>
    <n v="210.1"/>
    <n v="2"/>
  </r>
  <r>
    <x v="8"/>
    <x v="208"/>
    <s v="1"/>
    <s v="01"/>
    <s v="15041RESIN159232022"/>
    <s v="22LB000F"/>
    <n v="1810"/>
    <n v="1810"/>
    <n v="1810"/>
    <n v="1810"/>
    <m/>
    <n v="0"/>
    <n v="0"/>
    <n v="0"/>
    <n v="40.4"/>
    <n v="0"/>
    <n v="0"/>
    <n v="0"/>
    <n v="0"/>
    <n v="0"/>
    <n v="40.4"/>
    <n v="2"/>
  </r>
  <r>
    <x v="8"/>
    <x v="208"/>
    <s v="1"/>
    <s v="01"/>
    <s v="15041RESIN159232022"/>
    <s v="22LB000F"/>
    <n v="1811"/>
    <n v="1811"/>
    <n v="1811"/>
    <n v="1811"/>
    <m/>
    <n v="0"/>
    <n v="0"/>
    <n v="0"/>
    <n v="10.4"/>
    <n v="0"/>
    <n v="0"/>
    <n v="0"/>
    <n v="0"/>
    <n v="0"/>
    <n v="10.4"/>
    <n v="2"/>
  </r>
  <r>
    <x v="8"/>
    <x v="208"/>
    <s v="1"/>
    <s v="01"/>
    <s v="15041RESIN159232022"/>
    <s v="22LB000F"/>
    <n v="1812"/>
    <n v="1812"/>
    <n v="1812"/>
    <n v="1812"/>
    <m/>
    <n v="0"/>
    <n v="0"/>
    <n v="0"/>
    <n v="63"/>
    <n v="0"/>
    <n v="0"/>
    <n v="0"/>
    <n v="0"/>
    <n v="0"/>
    <n v="63"/>
    <n v="2"/>
  </r>
  <r>
    <x v="8"/>
    <x v="208"/>
    <s v="1"/>
    <s v="01"/>
    <s v="15041RESIN159232022"/>
    <s v="22LB000F"/>
    <n v="1813"/>
    <n v="1813"/>
    <n v="1813"/>
    <n v="1813"/>
    <m/>
    <n v="0"/>
    <n v="0"/>
    <n v="0"/>
    <n v="249.55"/>
    <n v="0"/>
    <n v="0"/>
    <n v="0"/>
    <n v="0"/>
    <n v="0"/>
    <n v="249.55"/>
    <n v="2"/>
  </r>
  <r>
    <x v="8"/>
    <x v="209"/>
    <s v="1"/>
    <s v="01"/>
    <s v="15041RESIN159232022"/>
    <s v="22LB000F"/>
    <n v="1814"/>
    <n v="1814"/>
    <n v="1814"/>
    <n v="1814"/>
    <m/>
    <n v="0"/>
    <n v="0"/>
    <n v="0"/>
    <n v="32.9"/>
    <n v="0"/>
    <n v="0"/>
    <n v="0"/>
    <n v="0"/>
    <n v="0"/>
    <n v="32.9"/>
    <n v="2"/>
  </r>
  <r>
    <x v="8"/>
    <x v="209"/>
    <s v="1"/>
    <s v="01"/>
    <s v="15041RESIN159232022"/>
    <s v="22LB000F"/>
    <n v="1815"/>
    <n v="1815"/>
    <n v="1815"/>
    <n v="1815"/>
    <m/>
    <n v="0"/>
    <n v="0"/>
    <n v="0"/>
    <n v="487.4"/>
    <n v="0"/>
    <n v="0"/>
    <n v="0"/>
    <n v="0"/>
    <n v="0"/>
    <n v="487.4"/>
    <n v="2"/>
  </r>
  <r>
    <x v="8"/>
    <x v="209"/>
    <s v="1"/>
    <s v="01"/>
    <s v="15041RESIN159232022"/>
    <s v="22LB000F"/>
    <n v="1816"/>
    <n v="1816"/>
    <n v="1816"/>
    <n v="1816"/>
    <m/>
    <n v="0"/>
    <n v="0"/>
    <n v="0"/>
    <n v="70"/>
    <n v="0"/>
    <n v="0"/>
    <n v="0"/>
    <n v="0"/>
    <n v="0"/>
    <n v="70"/>
    <n v="2"/>
  </r>
  <r>
    <x v="8"/>
    <x v="209"/>
    <s v="1"/>
    <s v="01"/>
    <s v="15041RESIN159232022"/>
    <s v="22LB000F"/>
    <n v="1817"/>
    <n v="1817"/>
    <n v="1817"/>
    <n v="1817"/>
    <m/>
    <n v="0"/>
    <n v="0"/>
    <n v="0"/>
    <n v="546.5"/>
    <n v="0"/>
    <n v="0"/>
    <n v="0"/>
    <n v="0"/>
    <n v="0"/>
    <n v="546.5"/>
    <n v="2"/>
  </r>
  <r>
    <x v="8"/>
    <x v="209"/>
    <s v="1"/>
    <s v="01"/>
    <s v="15041RESIN159232022"/>
    <s v="22LB000F"/>
    <n v="1818"/>
    <n v="1818"/>
    <n v="1818"/>
    <n v="1818"/>
    <m/>
    <n v="0"/>
    <n v="0"/>
    <n v="0"/>
    <n v="20.61"/>
    <n v="0"/>
    <n v="0"/>
    <n v="0"/>
    <n v="0"/>
    <n v="0"/>
    <n v="20.61"/>
    <n v="2"/>
  </r>
  <r>
    <x v="8"/>
    <x v="209"/>
    <s v="1"/>
    <s v="01"/>
    <s v="15041RESIN159232022"/>
    <s v="22LB000F"/>
    <n v="1819"/>
    <n v="1819"/>
    <n v="1819"/>
    <n v="1819"/>
    <m/>
    <n v="0"/>
    <n v="0"/>
    <n v="0"/>
    <n v="326.5"/>
    <n v="0"/>
    <n v="0"/>
    <n v="0"/>
    <n v="0"/>
    <n v="0"/>
    <n v="326.5"/>
    <n v="2"/>
  </r>
  <r>
    <x v="8"/>
    <x v="209"/>
    <s v="1"/>
    <s v="01"/>
    <s v="15041RESIN159232022"/>
    <s v="22LB000F"/>
    <n v="1820"/>
    <n v="1820"/>
    <n v="1820"/>
    <n v="1820"/>
    <m/>
    <n v="0"/>
    <n v="0"/>
    <n v="0"/>
    <n v="104.9"/>
    <n v="0"/>
    <n v="0"/>
    <n v="0"/>
    <n v="0"/>
    <n v="0"/>
    <n v="104.9"/>
    <n v="2"/>
  </r>
  <r>
    <x v="8"/>
    <x v="209"/>
    <s v="1"/>
    <s v="01"/>
    <s v="15041RESIN159232022"/>
    <s v="22LB000F"/>
    <n v="1821"/>
    <n v="1821"/>
    <n v="1821"/>
    <n v="1821"/>
    <m/>
    <n v="0"/>
    <n v="0"/>
    <n v="0"/>
    <n v="432"/>
    <n v="0"/>
    <n v="0"/>
    <n v="0"/>
    <n v="0"/>
    <n v="0"/>
    <n v="432"/>
    <n v="2"/>
  </r>
  <r>
    <x v="8"/>
    <x v="209"/>
    <s v="1"/>
    <s v="01"/>
    <s v="15041RESIN159232022"/>
    <s v="22LB000F"/>
    <n v="1822"/>
    <n v="1822"/>
    <n v="1822"/>
    <n v="1822"/>
    <m/>
    <n v="0"/>
    <n v="0"/>
    <n v="0"/>
    <n v="45"/>
    <n v="0"/>
    <n v="0"/>
    <n v="0"/>
    <n v="0"/>
    <n v="0"/>
    <n v="45"/>
    <n v="2"/>
  </r>
  <r>
    <x v="8"/>
    <x v="209"/>
    <s v="1"/>
    <s v="01"/>
    <s v="15041RESIN159232022"/>
    <s v="22LB000F"/>
    <n v="1823"/>
    <n v="1823"/>
    <n v="1823"/>
    <n v="1823"/>
    <m/>
    <n v="0"/>
    <n v="0"/>
    <n v="0"/>
    <n v="60.75"/>
    <n v="0"/>
    <n v="0"/>
    <n v="0"/>
    <n v="0"/>
    <n v="0"/>
    <n v="60.75"/>
    <n v="2"/>
  </r>
  <r>
    <x v="8"/>
    <x v="209"/>
    <s v="1"/>
    <s v="01"/>
    <s v="15041RESIN159232022"/>
    <s v="22LB000F"/>
    <n v="1824"/>
    <n v="1824"/>
    <n v="1824"/>
    <n v="1824"/>
    <m/>
    <n v="0"/>
    <n v="0"/>
    <n v="0"/>
    <n v="163.1"/>
    <n v="0"/>
    <n v="0"/>
    <n v="0"/>
    <n v="0"/>
    <n v="0"/>
    <n v="163.1"/>
    <n v="2"/>
  </r>
  <r>
    <x v="8"/>
    <x v="209"/>
    <s v="1"/>
    <s v="01"/>
    <s v="15041RESIN159232022"/>
    <s v="22LB000F"/>
    <n v="1825"/>
    <n v="1825"/>
    <n v="1825"/>
    <n v="1825"/>
    <m/>
    <n v="0"/>
    <n v="0"/>
    <n v="0"/>
    <n v="180"/>
    <n v="0"/>
    <n v="0"/>
    <n v="0"/>
    <n v="0"/>
    <n v="0"/>
    <n v="180"/>
    <n v="2"/>
  </r>
  <r>
    <x v="8"/>
    <x v="209"/>
    <s v="1"/>
    <s v="01"/>
    <s v="15041RESIN159232022"/>
    <s v="22LB000F"/>
    <n v="1826"/>
    <n v="1826"/>
    <n v="1826"/>
    <n v="1826"/>
    <m/>
    <n v="0"/>
    <n v="0"/>
    <n v="0"/>
    <n v="325.83"/>
    <n v="0"/>
    <n v="0"/>
    <n v="0"/>
    <n v="0"/>
    <n v="0"/>
    <n v="325.83"/>
    <n v="2"/>
  </r>
  <r>
    <x v="8"/>
    <x v="209"/>
    <s v="1"/>
    <s v="01"/>
    <s v="15041RESIN159232022"/>
    <s v="22LB000F"/>
    <n v="1827"/>
    <n v="1827"/>
    <n v="1827"/>
    <n v="1827"/>
    <m/>
    <n v="0"/>
    <n v="0"/>
    <n v="0"/>
    <n v="11"/>
    <n v="0"/>
    <n v="0"/>
    <n v="0"/>
    <n v="0"/>
    <n v="0"/>
    <n v="11"/>
    <n v="2"/>
  </r>
  <r>
    <x v="8"/>
    <x v="209"/>
    <s v="1"/>
    <s v="01"/>
    <s v="15041RESIN159232022"/>
    <s v="22LB000F"/>
    <n v="1828"/>
    <n v="1828"/>
    <n v="1828"/>
    <n v="1828"/>
    <m/>
    <n v="0"/>
    <n v="0"/>
    <n v="0"/>
    <n v="27.5"/>
    <n v="0"/>
    <n v="0"/>
    <n v="0"/>
    <n v="0"/>
    <n v="0"/>
    <n v="27.5"/>
    <n v="2"/>
  </r>
  <r>
    <x v="8"/>
    <x v="209"/>
    <s v="1"/>
    <s v="01"/>
    <s v="15041RESIN159232022"/>
    <s v="22LB000F"/>
    <n v="1829"/>
    <n v="1829"/>
    <n v="1829"/>
    <n v="1829"/>
    <m/>
    <n v="0"/>
    <n v="0"/>
    <n v="0"/>
    <n v="480.5"/>
    <n v="0"/>
    <n v="0"/>
    <n v="0"/>
    <n v="0"/>
    <n v="0"/>
    <n v="480.5"/>
    <n v="2"/>
  </r>
  <r>
    <x v="8"/>
    <x v="209"/>
    <s v="1"/>
    <s v="01"/>
    <s v="15041RESIN159232022"/>
    <s v="22LB000F"/>
    <n v="1830"/>
    <n v="1830"/>
    <n v="1830"/>
    <n v="1830"/>
    <m/>
    <n v="0"/>
    <n v="0"/>
    <n v="0"/>
    <n v="0"/>
    <n v="0"/>
    <n v="0"/>
    <n v="0"/>
    <n v="0"/>
    <n v="0"/>
    <n v="0"/>
    <n v="2"/>
  </r>
  <r>
    <x v="8"/>
    <x v="209"/>
    <s v="1"/>
    <s v="01"/>
    <s v="15041RESIN159232022"/>
    <s v="22LB000F"/>
    <n v="1831"/>
    <n v="1831"/>
    <n v="1831"/>
    <n v="1831"/>
    <m/>
    <n v="0"/>
    <n v="0"/>
    <n v="0"/>
    <n v="82.5"/>
    <n v="0"/>
    <n v="0"/>
    <n v="0"/>
    <n v="0"/>
    <n v="0"/>
    <n v="82.5"/>
    <n v="2"/>
  </r>
  <r>
    <x v="8"/>
    <x v="209"/>
    <s v="1"/>
    <s v="01"/>
    <s v="15041RESIN159232022"/>
    <s v="22LB000F"/>
    <n v="1832"/>
    <n v="1832"/>
    <n v="1832"/>
    <n v="1832"/>
    <m/>
    <n v="0"/>
    <n v="0"/>
    <n v="0"/>
    <n v="197.5"/>
    <n v="0"/>
    <n v="0"/>
    <n v="0"/>
    <n v="0"/>
    <n v="0"/>
    <n v="197.5"/>
    <n v="2"/>
  </r>
  <r>
    <x v="8"/>
    <x v="209"/>
    <s v="1"/>
    <s v="01"/>
    <s v="15041RESIN159232022"/>
    <s v="22LB000F"/>
    <n v="1833"/>
    <n v="1833"/>
    <n v="1833"/>
    <n v="1833"/>
    <m/>
    <n v="0"/>
    <n v="0"/>
    <n v="0"/>
    <n v="4.5"/>
    <n v="0"/>
    <n v="0"/>
    <n v="0"/>
    <n v="0"/>
    <n v="0"/>
    <n v="4.5"/>
    <n v="2"/>
  </r>
  <r>
    <x v="8"/>
    <x v="209"/>
    <s v="1"/>
    <s v="01"/>
    <s v="15041RESIN159232022"/>
    <s v="22LB000F"/>
    <n v="1834"/>
    <n v="1834"/>
    <n v="1834"/>
    <n v="1834"/>
    <m/>
    <n v="0"/>
    <n v="0"/>
    <n v="0"/>
    <n v="34"/>
    <n v="0"/>
    <n v="0"/>
    <n v="0"/>
    <n v="0"/>
    <n v="0"/>
    <n v="34"/>
    <n v="2"/>
  </r>
  <r>
    <x v="8"/>
    <x v="209"/>
    <s v="1"/>
    <s v="01"/>
    <s v="15041RESIN159232022"/>
    <s v="22LB000F"/>
    <n v="1835"/>
    <n v="1835"/>
    <n v="1835"/>
    <n v="1835"/>
    <m/>
    <n v="0"/>
    <n v="0"/>
    <n v="0"/>
    <n v="13.8"/>
    <n v="0"/>
    <n v="0"/>
    <n v="0"/>
    <n v="0"/>
    <n v="0"/>
    <n v="13.8"/>
    <n v="2"/>
  </r>
  <r>
    <x v="8"/>
    <x v="209"/>
    <s v="1"/>
    <s v="01"/>
    <s v="15041RESIN159232022"/>
    <s v="22LB000F"/>
    <n v="1836"/>
    <n v="1836"/>
    <n v="1836"/>
    <n v="1836"/>
    <m/>
    <n v="0"/>
    <n v="0"/>
    <n v="0"/>
    <n v="82.5"/>
    <n v="0"/>
    <n v="0"/>
    <n v="0"/>
    <n v="0"/>
    <n v="0"/>
    <n v="82.5"/>
    <n v="2"/>
  </r>
  <r>
    <x v="8"/>
    <x v="209"/>
    <s v="1"/>
    <s v="01"/>
    <s v="15041RESIN159232022"/>
    <s v="22LB000F"/>
    <n v="1837"/>
    <n v="1837"/>
    <n v="1837"/>
    <n v="1837"/>
    <m/>
    <n v="0"/>
    <n v="0"/>
    <n v="0"/>
    <n v="692.5"/>
    <n v="0"/>
    <n v="0"/>
    <n v="0"/>
    <n v="0"/>
    <n v="0"/>
    <n v="692.5"/>
    <n v="2"/>
  </r>
  <r>
    <x v="8"/>
    <x v="209"/>
    <s v="1"/>
    <s v="01"/>
    <s v="15041RESIN159232022"/>
    <s v="22LB000F"/>
    <n v="1838"/>
    <n v="1838"/>
    <n v="1838"/>
    <n v="1838"/>
    <m/>
    <n v="0"/>
    <n v="0"/>
    <n v="0"/>
    <n v="45"/>
    <n v="0"/>
    <n v="0"/>
    <n v="0"/>
    <n v="0"/>
    <n v="0"/>
    <n v="45"/>
    <n v="2"/>
  </r>
  <r>
    <x v="8"/>
    <x v="209"/>
    <s v="1"/>
    <s v="01"/>
    <s v="15041RESIN159232022"/>
    <s v="22LB000F"/>
    <n v="1839"/>
    <n v="1839"/>
    <n v="1839"/>
    <n v="1839"/>
    <m/>
    <n v="0"/>
    <n v="0"/>
    <n v="0"/>
    <n v="45.5"/>
    <n v="0"/>
    <n v="0"/>
    <n v="0"/>
    <n v="0"/>
    <n v="0"/>
    <n v="45.5"/>
    <n v="2"/>
  </r>
  <r>
    <x v="8"/>
    <x v="209"/>
    <s v="1"/>
    <s v="01"/>
    <s v="15041RESIN159232022"/>
    <s v="22LB000F"/>
    <n v="1840"/>
    <n v="1840"/>
    <n v="1840"/>
    <n v="1840"/>
    <m/>
    <n v="0"/>
    <n v="0"/>
    <n v="0"/>
    <n v="63"/>
    <n v="0"/>
    <n v="0"/>
    <n v="0"/>
    <n v="0"/>
    <n v="0"/>
    <n v="63"/>
    <n v="2"/>
  </r>
  <r>
    <x v="8"/>
    <x v="209"/>
    <s v="1"/>
    <s v="01"/>
    <s v="15041RESIN159232022"/>
    <s v="22LB000F"/>
    <n v="1841"/>
    <n v="1841"/>
    <n v="1841"/>
    <n v="1841"/>
    <m/>
    <n v="0"/>
    <n v="0"/>
    <n v="0"/>
    <n v="66"/>
    <n v="0"/>
    <n v="0"/>
    <n v="0"/>
    <n v="0"/>
    <n v="0"/>
    <n v="66"/>
    <n v="2"/>
  </r>
  <r>
    <x v="8"/>
    <x v="209"/>
    <s v="1"/>
    <s v="01"/>
    <s v="15041RESIN159232022"/>
    <s v="22LB000F"/>
    <n v="1842"/>
    <n v="1842"/>
    <n v="1842"/>
    <n v="1842"/>
    <m/>
    <n v="0"/>
    <n v="0"/>
    <n v="0"/>
    <n v="27.5"/>
    <n v="0"/>
    <n v="0"/>
    <n v="0"/>
    <n v="0"/>
    <n v="0"/>
    <n v="27.5"/>
    <n v="2"/>
  </r>
  <r>
    <x v="8"/>
    <x v="209"/>
    <s v="1"/>
    <s v="01"/>
    <s v="15041RESIN159232022"/>
    <s v="22LB000F"/>
    <n v="1843"/>
    <n v="1843"/>
    <n v="1843"/>
    <n v="1843"/>
    <m/>
    <n v="0"/>
    <n v="0"/>
    <n v="0"/>
    <n v="242"/>
    <n v="0"/>
    <n v="0"/>
    <n v="0"/>
    <n v="0"/>
    <n v="0"/>
    <n v="242"/>
    <n v="2"/>
  </r>
  <r>
    <x v="8"/>
    <x v="209"/>
    <s v="1"/>
    <s v="01"/>
    <s v="15041RESIN159232022"/>
    <s v="22LB000F"/>
    <n v="1844"/>
    <n v="1844"/>
    <n v="1844"/>
    <n v="1844"/>
    <m/>
    <n v="0"/>
    <n v="0"/>
    <n v="0"/>
    <n v="79.8"/>
    <n v="0"/>
    <n v="0"/>
    <n v="0"/>
    <n v="0"/>
    <n v="0"/>
    <n v="79.8"/>
    <n v="2"/>
  </r>
  <r>
    <x v="8"/>
    <x v="209"/>
    <s v="1"/>
    <s v="01"/>
    <s v="15041RESIN159232022"/>
    <s v="22LB000F"/>
    <n v="1845"/>
    <n v="1845"/>
    <n v="1845"/>
    <n v="1845"/>
    <m/>
    <n v="0"/>
    <n v="0"/>
    <n v="0"/>
    <n v="126.9"/>
    <n v="0"/>
    <n v="0"/>
    <n v="0"/>
    <n v="0"/>
    <n v="0"/>
    <n v="126.9"/>
    <n v="2"/>
  </r>
  <r>
    <x v="8"/>
    <x v="210"/>
    <s v="1"/>
    <s v="01"/>
    <s v="15041RESIN159232022"/>
    <s v="22LB000F"/>
    <n v="1846"/>
    <n v="1846"/>
    <n v="1846"/>
    <n v="1846"/>
    <m/>
    <n v="0"/>
    <n v="0"/>
    <n v="0"/>
    <n v="109.3"/>
    <n v="0"/>
    <n v="0"/>
    <n v="0"/>
    <n v="0"/>
    <n v="0"/>
    <n v="109.3"/>
    <n v="2"/>
  </r>
  <r>
    <x v="8"/>
    <x v="210"/>
    <s v="1"/>
    <s v="01"/>
    <s v="15041RESIN159232022"/>
    <s v="22LB000F"/>
    <n v="1847"/>
    <n v="1847"/>
    <n v="1847"/>
    <n v="1847"/>
    <m/>
    <n v="0"/>
    <n v="0"/>
    <n v="0"/>
    <n v="526.54999999999995"/>
    <n v="0"/>
    <n v="0"/>
    <n v="0"/>
    <n v="0"/>
    <n v="0"/>
    <n v="526.54999999999995"/>
    <n v="2"/>
  </r>
  <r>
    <x v="8"/>
    <x v="210"/>
    <s v="1"/>
    <s v="01"/>
    <s v="15041RESIN159232022"/>
    <s v="22LB000F"/>
    <n v="1848"/>
    <n v="1848"/>
    <n v="1848"/>
    <n v="1848"/>
    <m/>
    <n v="0"/>
    <n v="0"/>
    <n v="0"/>
    <n v="359.05"/>
    <n v="0"/>
    <n v="0"/>
    <n v="0"/>
    <n v="0"/>
    <n v="0"/>
    <n v="359.05"/>
    <n v="2"/>
  </r>
  <r>
    <x v="8"/>
    <x v="210"/>
    <s v="1"/>
    <s v="01"/>
    <s v="15041RESIN159232022"/>
    <s v="22LB000F"/>
    <n v="1849"/>
    <n v="1849"/>
    <n v="1849"/>
    <n v="1849"/>
    <m/>
    <n v="0"/>
    <n v="0"/>
    <n v="0"/>
    <n v="278.39999999999998"/>
    <n v="0"/>
    <n v="0"/>
    <n v="0"/>
    <n v="0"/>
    <n v="0"/>
    <n v="278.39999999999998"/>
    <n v="2"/>
  </r>
  <r>
    <x v="8"/>
    <x v="210"/>
    <s v="1"/>
    <s v="01"/>
    <s v="15041RESIN159232022"/>
    <s v="22LB000F"/>
    <n v="1850"/>
    <n v="1850"/>
    <n v="1850"/>
    <n v="1850"/>
    <m/>
    <n v="0"/>
    <n v="0"/>
    <n v="0"/>
    <n v="442.9"/>
    <n v="0"/>
    <n v="0"/>
    <n v="0"/>
    <n v="0"/>
    <n v="0"/>
    <n v="442.9"/>
    <n v="2"/>
  </r>
  <r>
    <x v="8"/>
    <x v="210"/>
    <s v="1"/>
    <s v="01"/>
    <s v="15041RESIN159232022"/>
    <s v="22LB000F"/>
    <n v="1851"/>
    <n v="1851"/>
    <n v="1851"/>
    <n v="1851"/>
    <m/>
    <n v="0"/>
    <n v="0"/>
    <n v="0"/>
    <n v="32"/>
    <n v="0"/>
    <n v="0"/>
    <n v="0"/>
    <n v="0"/>
    <n v="0"/>
    <n v="32"/>
    <n v="2"/>
  </r>
  <r>
    <x v="8"/>
    <x v="210"/>
    <s v="1"/>
    <s v="01"/>
    <s v="15041RESIN159232022"/>
    <s v="22LB000F"/>
    <n v="1852"/>
    <n v="1852"/>
    <n v="1852"/>
    <n v="1852"/>
    <m/>
    <n v="0"/>
    <n v="0"/>
    <n v="0"/>
    <n v="931.7"/>
    <n v="0"/>
    <n v="0"/>
    <n v="0"/>
    <n v="0"/>
    <n v="0"/>
    <n v="931.7"/>
    <n v="2"/>
  </r>
  <r>
    <x v="8"/>
    <x v="210"/>
    <s v="1"/>
    <s v="01"/>
    <s v="15041RESIN159232022"/>
    <s v="22LB000F"/>
    <n v="1853"/>
    <n v="1853"/>
    <n v="1853"/>
    <n v="1853"/>
    <m/>
    <n v="0"/>
    <n v="0"/>
    <n v="0"/>
    <n v="86.5"/>
    <n v="0"/>
    <n v="0"/>
    <n v="0"/>
    <n v="0"/>
    <n v="0"/>
    <n v="86.5"/>
    <n v="2"/>
  </r>
  <r>
    <x v="8"/>
    <x v="210"/>
    <s v="1"/>
    <s v="01"/>
    <s v="15041RESIN159232022"/>
    <s v="22LB000F"/>
    <n v="1854"/>
    <n v="1854"/>
    <n v="1854"/>
    <n v="1854"/>
    <m/>
    <n v="0"/>
    <n v="0"/>
    <n v="0"/>
    <n v="205.25"/>
    <n v="0"/>
    <n v="0"/>
    <n v="0"/>
    <n v="0"/>
    <n v="0"/>
    <n v="205.25"/>
    <n v="2"/>
  </r>
  <r>
    <x v="8"/>
    <x v="210"/>
    <s v="1"/>
    <s v="01"/>
    <s v="15041RESIN159232022"/>
    <s v="22LB000F"/>
    <n v="1855"/>
    <n v="1855"/>
    <n v="1855"/>
    <n v="1855"/>
    <m/>
    <n v="0"/>
    <n v="0"/>
    <n v="0"/>
    <n v="12.8"/>
    <n v="0"/>
    <n v="0"/>
    <n v="0"/>
    <n v="0"/>
    <n v="0"/>
    <n v="12.8"/>
    <n v="2"/>
  </r>
  <r>
    <x v="8"/>
    <x v="210"/>
    <s v="1"/>
    <s v="01"/>
    <s v="15041RESIN159232022"/>
    <s v="22LB000F"/>
    <n v="1856"/>
    <n v="1856"/>
    <n v="1856"/>
    <n v="1856"/>
    <m/>
    <n v="0"/>
    <n v="0"/>
    <n v="0"/>
    <n v="520"/>
    <n v="0"/>
    <n v="0"/>
    <n v="0"/>
    <n v="0"/>
    <n v="0"/>
    <n v="520"/>
    <n v="2"/>
  </r>
  <r>
    <x v="8"/>
    <x v="210"/>
    <s v="1"/>
    <s v="01"/>
    <s v="15041RESIN159232022"/>
    <s v="22LB000F"/>
    <n v="1857"/>
    <n v="1857"/>
    <n v="1857"/>
    <n v="1857"/>
    <m/>
    <n v="0"/>
    <n v="0"/>
    <n v="0"/>
    <n v="441.1"/>
    <n v="0"/>
    <n v="0"/>
    <n v="0"/>
    <n v="0"/>
    <n v="0"/>
    <n v="441.1"/>
    <n v="2"/>
  </r>
  <r>
    <x v="8"/>
    <x v="210"/>
    <s v="1"/>
    <s v="01"/>
    <s v="15041RESIN159232022"/>
    <s v="22LB000F"/>
    <n v="1858"/>
    <n v="1858"/>
    <n v="1858"/>
    <n v="1858"/>
    <m/>
    <n v="0"/>
    <n v="0"/>
    <n v="0"/>
    <n v="586.1"/>
    <n v="0"/>
    <n v="0"/>
    <n v="0"/>
    <n v="0"/>
    <n v="0"/>
    <n v="586.1"/>
    <n v="2"/>
  </r>
  <r>
    <x v="8"/>
    <x v="210"/>
    <s v="1"/>
    <s v="01"/>
    <s v="15041RESIN159232022"/>
    <s v="22LB000F"/>
    <n v="1859"/>
    <n v="1859"/>
    <n v="1859"/>
    <n v="1859"/>
    <m/>
    <n v="0"/>
    <n v="0"/>
    <n v="0"/>
    <n v="12.6"/>
    <n v="0"/>
    <n v="0"/>
    <n v="0"/>
    <n v="0"/>
    <n v="0"/>
    <n v="12.6"/>
    <n v="2"/>
  </r>
  <r>
    <x v="8"/>
    <x v="210"/>
    <s v="1"/>
    <s v="01"/>
    <s v="15041RESIN159232022"/>
    <s v="22LB000F"/>
    <n v="1860"/>
    <n v="1860"/>
    <n v="1860"/>
    <n v="1860"/>
    <m/>
    <n v="0"/>
    <n v="0"/>
    <n v="0"/>
    <n v="762.1"/>
    <n v="0"/>
    <n v="0"/>
    <n v="0"/>
    <n v="0"/>
    <n v="0"/>
    <n v="762.1"/>
    <n v="2"/>
  </r>
  <r>
    <x v="8"/>
    <x v="210"/>
    <s v="1"/>
    <s v="01"/>
    <s v="15041RESIN159232022"/>
    <s v="22LB000F"/>
    <n v="1861"/>
    <n v="1861"/>
    <n v="1861"/>
    <n v="1861"/>
    <m/>
    <n v="0"/>
    <n v="0"/>
    <n v="0"/>
    <n v="626"/>
    <n v="0"/>
    <n v="0"/>
    <n v="0"/>
    <n v="0"/>
    <n v="0"/>
    <n v="626"/>
    <n v="2"/>
  </r>
  <r>
    <x v="8"/>
    <x v="210"/>
    <s v="1"/>
    <s v="01"/>
    <s v="15041RESIN159232022"/>
    <s v="22LB000F"/>
    <n v="1862"/>
    <n v="1862"/>
    <n v="1862"/>
    <n v="1862"/>
    <m/>
    <n v="0"/>
    <n v="0"/>
    <n v="0"/>
    <n v="41.06"/>
    <n v="0"/>
    <n v="0"/>
    <n v="0"/>
    <n v="0"/>
    <n v="0"/>
    <n v="41.06"/>
    <n v="2"/>
  </r>
  <r>
    <x v="8"/>
    <x v="210"/>
    <s v="1"/>
    <s v="01"/>
    <s v="15041RESIN159232022"/>
    <s v="22LB000F"/>
    <n v="1863"/>
    <n v="1863"/>
    <n v="1863"/>
    <n v="1863"/>
    <m/>
    <n v="0"/>
    <n v="0"/>
    <n v="0"/>
    <n v="250"/>
    <n v="0"/>
    <n v="0"/>
    <n v="0"/>
    <n v="0"/>
    <n v="0"/>
    <n v="250"/>
    <n v="2"/>
  </r>
  <r>
    <x v="8"/>
    <x v="210"/>
    <s v="1"/>
    <s v="01"/>
    <s v="15041RESIN159232022"/>
    <s v="22LB000F"/>
    <n v="1864"/>
    <n v="1864"/>
    <n v="1864"/>
    <n v="1864"/>
    <m/>
    <n v="0"/>
    <n v="0"/>
    <n v="0"/>
    <n v="18"/>
    <n v="0"/>
    <n v="0"/>
    <n v="0"/>
    <n v="0"/>
    <n v="0"/>
    <n v="18"/>
    <n v="2"/>
  </r>
  <r>
    <x v="8"/>
    <x v="210"/>
    <s v="1"/>
    <s v="01"/>
    <s v="15041RESIN159232022"/>
    <s v="22LB000F"/>
    <n v="1865"/>
    <n v="1865"/>
    <n v="1865"/>
    <n v="1865"/>
    <m/>
    <n v="0"/>
    <n v="0"/>
    <n v="0"/>
    <n v="577"/>
    <n v="0"/>
    <n v="0"/>
    <n v="0"/>
    <n v="0"/>
    <n v="0"/>
    <n v="577"/>
    <n v="2"/>
  </r>
  <r>
    <x v="8"/>
    <x v="210"/>
    <s v="1"/>
    <s v="01"/>
    <s v="15041RESIN159232022"/>
    <s v="22LB000F"/>
    <n v="1866"/>
    <n v="1866"/>
    <n v="1866"/>
    <n v="1866"/>
    <m/>
    <n v="0"/>
    <n v="0"/>
    <n v="0"/>
    <n v="436.15"/>
    <n v="0"/>
    <n v="0"/>
    <n v="0"/>
    <n v="0"/>
    <n v="0"/>
    <n v="436.15"/>
    <n v="2"/>
  </r>
  <r>
    <x v="8"/>
    <x v="210"/>
    <s v="1"/>
    <s v="01"/>
    <s v="15041RESIN159232022"/>
    <s v="22LB000F"/>
    <n v="1867"/>
    <n v="1867"/>
    <n v="1867"/>
    <n v="1867"/>
    <m/>
    <n v="0"/>
    <n v="0"/>
    <n v="0"/>
    <n v="504"/>
    <n v="0"/>
    <n v="0"/>
    <n v="0"/>
    <n v="0"/>
    <n v="0"/>
    <n v="504"/>
    <n v="2"/>
  </r>
  <r>
    <x v="8"/>
    <x v="211"/>
    <s v="1"/>
    <s v="01"/>
    <s v="15041RESIN159232022"/>
    <s v="22LB000F"/>
    <n v="1868"/>
    <n v="1868"/>
    <n v="1868"/>
    <n v="1868"/>
    <m/>
    <n v="0"/>
    <n v="0"/>
    <n v="0"/>
    <n v="360"/>
    <n v="0"/>
    <n v="0"/>
    <n v="0"/>
    <n v="0"/>
    <n v="0"/>
    <n v="360"/>
    <n v="2"/>
  </r>
  <r>
    <x v="8"/>
    <x v="211"/>
    <s v="1"/>
    <s v="01"/>
    <s v="15041RESIN159232022"/>
    <s v="22LB000F"/>
    <n v="1869"/>
    <n v="1869"/>
    <n v="1869"/>
    <n v="1869"/>
    <m/>
    <n v="0"/>
    <n v="0"/>
    <n v="0"/>
    <n v="504"/>
    <n v="0"/>
    <n v="0"/>
    <n v="0"/>
    <n v="0"/>
    <n v="0"/>
    <n v="504"/>
    <n v="2"/>
  </r>
  <r>
    <x v="8"/>
    <x v="211"/>
    <s v="1"/>
    <s v="01"/>
    <s v="15041RESIN159232022"/>
    <s v="22LB000F"/>
    <n v="1870"/>
    <n v="1870"/>
    <n v="1870"/>
    <n v="1870"/>
    <m/>
    <n v="0"/>
    <n v="0"/>
    <n v="0"/>
    <n v="26.35"/>
    <n v="0"/>
    <n v="0"/>
    <n v="0"/>
    <n v="0"/>
    <n v="0"/>
    <n v="26.35"/>
    <n v="2"/>
  </r>
  <r>
    <x v="8"/>
    <x v="211"/>
    <s v="1"/>
    <s v="01"/>
    <s v="15041RESIN159232022"/>
    <s v="22LB000F"/>
    <n v="1871"/>
    <n v="1871"/>
    <n v="1871"/>
    <n v="1871"/>
    <m/>
    <n v="0"/>
    <n v="0"/>
    <n v="0"/>
    <n v="150.19999999999999"/>
    <n v="0"/>
    <n v="0"/>
    <n v="0"/>
    <n v="0"/>
    <n v="0"/>
    <n v="150.19999999999999"/>
    <n v="2"/>
  </r>
  <r>
    <x v="8"/>
    <x v="211"/>
    <s v="1"/>
    <s v="01"/>
    <s v="15041RESIN159232022"/>
    <s v="22LB000F"/>
    <n v="1872"/>
    <n v="1872"/>
    <n v="1872"/>
    <n v="1872"/>
    <m/>
    <n v="0"/>
    <n v="0"/>
    <n v="0"/>
    <n v="30.1"/>
    <n v="0"/>
    <n v="0"/>
    <n v="0"/>
    <n v="0"/>
    <n v="0"/>
    <n v="30.1"/>
    <n v="2"/>
  </r>
  <r>
    <x v="8"/>
    <x v="211"/>
    <s v="1"/>
    <s v="01"/>
    <s v="15041RESIN159232022"/>
    <s v="22LB000F"/>
    <n v="1873"/>
    <n v="1873"/>
    <n v="1873"/>
    <n v="1873"/>
    <m/>
    <n v="0"/>
    <n v="0"/>
    <n v="0"/>
    <n v="502.25"/>
    <n v="0"/>
    <n v="0"/>
    <n v="0"/>
    <n v="0"/>
    <n v="0"/>
    <n v="502.25"/>
    <n v="2"/>
  </r>
  <r>
    <x v="8"/>
    <x v="211"/>
    <s v="1"/>
    <s v="01"/>
    <s v="15041RESIN159232022"/>
    <s v="22LB000F"/>
    <n v="1874"/>
    <n v="1874"/>
    <n v="1874"/>
    <n v="1874"/>
    <m/>
    <n v="0"/>
    <n v="0"/>
    <n v="0"/>
    <n v="48.95"/>
    <n v="0"/>
    <n v="0"/>
    <n v="0"/>
    <n v="0"/>
    <n v="0"/>
    <n v="48.95"/>
    <n v="2"/>
  </r>
  <r>
    <x v="8"/>
    <x v="211"/>
    <s v="1"/>
    <s v="01"/>
    <s v="15041RESIN159232022"/>
    <s v="22LB000F"/>
    <n v="1875"/>
    <n v="1875"/>
    <n v="1875"/>
    <n v="1875"/>
    <m/>
    <n v="0"/>
    <n v="0"/>
    <n v="0"/>
    <n v="41.25"/>
    <n v="0"/>
    <n v="0"/>
    <n v="0"/>
    <n v="0"/>
    <n v="0"/>
    <n v="41.25"/>
    <n v="2"/>
  </r>
  <r>
    <x v="8"/>
    <x v="211"/>
    <s v="1"/>
    <s v="01"/>
    <s v="15041RESIN159232022"/>
    <s v="22LB000F"/>
    <n v="1876"/>
    <n v="1876"/>
    <n v="1876"/>
    <n v="1876"/>
    <m/>
    <n v="0"/>
    <n v="0"/>
    <n v="0"/>
    <n v="9"/>
    <n v="0"/>
    <n v="0"/>
    <n v="0"/>
    <n v="0"/>
    <n v="0"/>
    <n v="9"/>
    <n v="2"/>
  </r>
  <r>
    <x v="8"/>
    <x v="211"/>
    <s v="1"/>
    <s v="01"/>
    <s v="15041RESIN159232022"/>
    <s v="22LB000F"/>
    <n v="1877"/>
    <n v="1877"/>
    <n v="1877"/>
    <n v="1877"/>
    <m/>
    <n v="0"/>
    <n v="0"/>
    <n v="0"/>
    <n v="10.5"/>
    <n v="0"/>
    <n v="0"/>
    <n v="0"/>
    <n v="0"/>
    <n v="0"/>
    <n v="10.5"/>
    <n v="2"/>
  </r>
  <r>
    <x v="8"/>
    <x v="211"/>
    <s v="1"/>
    <s v="01"/>
    <s v="15041RESIN159232022"/>
    <s v="22LB000F"/>
    <n v="1878"/>
    <n v="1878"/>
    <n v="1878"/>
    <n v="1878"/>
    <m/>
    <n v="0"/>
    <n v="0"/>
    <n v="0"/>
    <n v="81.55"/>
    <n v="0"/>
    <n v="0"/>
    <n v="0"/>
    <n v="0"/>
    <n v="0"/>
    <n v="81.55"/>
    <n v="2"/>
  </r>
  <r>
    <x v="8"/>
    <x v="211"/>
    <s v="1"/>
    <s v="01"/>
    <s v="15041RESIN159232022"/>
    <s v="22LB000F"/>
    <n v="1879"/>
    <n v="1879"/>
    <n v="1879"/>
    <n v="1879"/>
    <m/>
    <n v="0"/>
    <n v="0"/>
    <n v="0"/>
    <n v="55"/>
    <n v="0"/>
    <n v="0"/>
    <n v="0"/>
    <n v="0"/>
    <n v="0"/>
    <n v="55"/>
    <n v="2"/>
  </r>
  <r>
    <x v="8"/>
    <x v="211"/>
    <s v="1"/>
    <s v="01"/>
    <s v="15041RESIN159232022"/>
    <s v="22LB000F"/>
    <n v="1880"/>
    <n v="1880"/>
    <n v="1880"/>
    <n v="1880"/>
    <m/>
    <n v="0"/>
    <n v="0"/>
    <n v="0"/>
    <n v="68.2"/>
    <n v="0"/>
    <n v="0"/>
    <n v="0"/>
    <n v="0"/>
    <n v="0"/>
    <n v="68.2"/>
    <n v="2"/>
  </r>
  <r>
    <x v="8"/>
    <x v="211"/>
    <s v="1"/>
    <s v="01"/>
    <s v="15041RESIN159232022"/>
    <s v="22LB000F"/>
    <n v="1881"/>
    <n v="1881"/>
    <n v="1881"/>
    <n v="1881"/>
    <m/>
    <n v="0"/>
    <n v="0"/>
    <n v="0"/>
    <n v="32"/>
    <n v="0"/>
    <n v="0"/>
    <n v="0"/>
    <n v="0"/>
    <n v="0"/>
    <n v="32"/>
    <n v="2"/>
  </r>
  <r>
    <x v="8"/>
    <x v="211"/>
    <s v="1"/>
    <s v="01"/>
    <s v="15041RESIN159232022"/>
    <s v="22LB000F"/>
    <n v="1882"/>
    <n v="1882"/>
    <n v="1882"/>
    <n v="1882"/>
    <m/>
    <n v="0"/>
    <n v="0"/>
    <n v="0"/>
    <n v="20"/>
    <n v="0"/>
    <n v="0"/>
    <n v="0"/>
    <n v="0"/>
    <n v="0"/>
    <n v="20"/>
    <n v="2"/>
  </r>
  <r>
    <x v="8"/>
    <x v="211"/>
    <s v="1"/>
    <s v="01"/>
    <s v="15041RESIN159232022"/>
    <s v="22LB000F"/>
    <n v="1883"/>
    <n v="1883"/>
    <n v="1883"/>
    <n v="1883"/>
    <m/>
    <n v="0"/>
    <n v="0"/>
    <n v="0"/>
    <n v="6"/>
    <n v="0"/>
    <n v="0"/>
    <n v="0"/>
    <n v="0"/>
    <n v="0"/>
    <n v="6"/>
    <n v="2"/>
  </r>
  <r>
    <x v="8"/>
    <x v="211"/>
    <s v="1"/>
    <s v="01"/>
    <s v="15041RESIN159232022"/>
    <s v="22LB000F"/>
    <n v="1884"/>
    <n v="1884"/>
    <n v="1884"/>
    <n v="1884"/>
    <m/>
    <n v="0"/>
    <n v="0"/>
    <n v="0"/>
    <n v="108.25"/>
    <n v="0"/>
    <n v="0"/>
    <n v="0"/>
    <n v="0"/>
    <n v="0"/>
    <n v="108.25"/>
    <n v="2"/>
  </r>
  <r>
    <x v="8"/>
    <x v="211"/>
    <s v="1"/>
    <s v="01"/>
    <s v="15041RESIN159232022"/>
    <s v="22LB000F"/>
    <n v="1885"/>
    <n v="1885"/>
    <n v="1885"/>
    <n v="1885"/>
    <m/>
    <n v="0"/>
    <n v="0"/>
    <n v="0"/>
    <n v="152.4"/>
    <n v="0"/>
    <n v="0"/>
    <n v="0"/>
    <n v="0"/>
    <n v="0"/>
    <n v="152.4"/>
    <n v="2"/>
  </r>
  <r>
    <x v="8"/>
    <x v="211"/>
    <s v="1"/>
    <s v="01"/>
    <s v="15041RESIN159232022"/>
    <s v="22LB000F"/>
    <n v="1886"/>
    <n v="1886"/>
    <n v="1886"/>
    <n v="1886"/>
    <m/>
    <n v="0"/>
    <n v="0"/>
    <n v="0"/>
    <n v="0"/>
    <n v="0"/>
    <n v="0"/>
    <n v="0"/>
    <n v="0"/>
    <n v="0"/>
    <n v="0"/>
    <n v="2"/>
  </r>
  <r>
    <x v="8"/>
    <x v="211"/>
    <s v="1"/>
    <s v="01"/>
    <s v="15041RESIN159232022"/>
    <s v="22LB000F"/>
    <n v="1887"/>
    <n v="1887"/>
    <n v="1887"/>
    <n v="1887"/>
    <m/>
    <n v="0"/>
    <n v="0"/>
    <n v="0"/>
    <n v="225"/>
    <n v="0"/>
    <n v="0"/>
    <n v="0"/>
    <n v="0"/>
    <n v="0"/>
    <n v="225"/>
    <n v="2"/>
  </r>
  <r>
    <x v="8"/>
    <x v="211"/>
    <s v="1"/>
    <s v="01"/>
    <s v="15041RESIN159232022"/>
    <s v="22LB000F"/>
    <n v="1888"/>
    <n v="1888"/>
    <n v="1888"/>
    <n v="1888"/>
    <m/>
    <n v="0"/>
    <n v="0"/>
    <n v="0"/>
    <n v="60"/>
    <n v="0"/>
    <n v="0"/>
    <n v="0"/>
    <n v="0"/>
    <n v="0"/>
    <n v="60"/>
    <n v="2"/>
  </r>
  <r>
    <x v="8"/>
    <x v="211"/>
    <s v="1"/>
    <s v="01"/>
    <s v="15041RESIN159232022"/>
    <s v="22LB000F"/>
    <n v="1889"/>
    <n v="1889"/>
    <n v="1889"/>
    <n v="1889"/>
    <m/>
    <n v="0"/>
    <n v="0"/>
    <n v="0"/>
    <n v="80.75"/>
    <n v="0"/>
    <n v="0"/>
    <n v="0"/>
    <n v="0"/>
    <n v="0"/>
    <n v="80.75"/>
    <n v="2"/>
  </r>
  <r>
    <x v="8"/>
    <x v="211"/>
    <s v="1"/>
    <s v="01"/>
    <s v="15041RESIN159232022"/>
    <s v="22LB000F"/>
    <n v="1890"/>
    <n v="1890"/>
    <n v="1890"/>
    <n v="1890"/>
    <m/>
    <n v="0"/>
    <n v="0"/>
    <n v="0"/>
    <n v="22.5"/>
    <n v="0"/>
    <n v="0"/>
    <n v="0"/>
    <n v="0"/>
    <n v="0"/>
    <n v="22.5"/>
    <n v="2"/>
  </r>
  <r>
    <x v="8"/>
    <x v="212"/>
    <s v="1"/>
    <s v="01"/>
    <s v="15041RESIN159232022"/>
    <s v="22LB000F"/>
    <n v="1891"/>
    <n v="1891"/>
    <n v="1891"/>
    <n v="1891"/>
    <m/>
    <n v="0"/>
    <n v="0"/>
    <n v="0"/>
    <n v="164.2"/>
    <n v="0"/>
    <n v="0"/>
    <n v="0"/>
    <n v="0"/>
    <n v="0"/>
    <n v="164.2"/>
    <n v="2"/>
  </r>
  <r>
    <x v="8"/>
    <x v="212"/>
    <s v="1"/>
    <s v="01"/>
    <s v="15041RESIN159232022"/>
    <s v="22LB000F"/>
    <n v="1892"/>
    <n v="1892"/>
    <n v="1892"/>
    <n v="1892"/>
    <m/>
    <n v="0"/>
    <n v="0"/>
    <n v="0"/>
    <n v="176"/>
    <n v="0"/>
    <n v="0"/>
    <n v="0"/>
    <n v="0"/>
    <n v="0"/>
    <n v="176"/>
    <n v="2"/>
  </r>
  <r>
    <x v="8"/>
    <x v="212"/>
    <s v="1"/>
    <s v="01"/>
    <s v="15041RESIN159232022"/>
    <s v="22LB000F"/>
    <n v="1893"/>
    <n v="1893"/>
    <n v="1893"/>
    <n v="1893"/>
    <m/>
    <n v="0"/>
    <n v="0"/>
    <n v="0"/>
    <n v="60"/>
    <n v="0"/>
    <n v="0"/>
    <n v="0"/>
    <n v="0"/>
    <n v="0"/>
    <n v="60"/>
    <n v="2"/>
  </r>
  <r>
    <x v="8"/>
    <x v="212"/>
    <s v="1"/>
    <s v="01"/>
    <s v="15041RESIN159232022"/>
    <s v="22LB000F"/>
    <n v="1894"/>
    <n v="1894"/>
    <n v="1894"/>
    <n v="1894"/>
    <m/>
    <n v="0"/>
    <n v="0"/>
    <n v="0"/>
    <n v="78.75"/>
    <n v="0"/>
    <n v="0"/>
    <n v="0"/>
    <n v="0"/>
    <n v="0"/>
    <n v="78.75"/>
    <n v="2"/>
  </r>
  <r>
    <x v="8"/>
    <x v="212"/>
    <s v="1"/>
    <s v="01"/>
    <s v="15041RESIN159232022"/>
    <s v="22LB000F"/>
    <n v="1895"/>
    <n v="1895"/>
    <n v="1895"/>
    <n v="1895"/>
    <m/>
    <n v="0"/>
    <n v="0"/>
    <n v="0"/>
    <n v="140"/>
    <n v="0"/>
    <n v="0"/>
    <n v="0"/>
    <n v="0"/>
    <n v="0"/>
    <n v="140"/>
    <n v="2"/>
  </r>
  <r>
    <x v="8"/>
    <x v="212"/>
    <s v="1"/>
    <s v="01"/>
    <s v="15041RESIN159232022"/>
    <s v="22LB000F"/>
    <n v="1896"/>
    <n v="1896"/>
    <n v="1896"/>
    <n v="1896"/>
    <m/>
    <n v="0"/>
    <n v="0"/>
    <n v="0"/>
    <n v="437"/>
    <n v="0"/>
    <n v="0"/>
    <n v="0"/>
    <n v="0"/>
    <n v="0"/>
    <n v="437"/>
    <n v="2"/>
  </r>
  <r>
    <x v="8"/>
    <x v="212"/>
    <s v="1"/>
    <s v="01"/>
    <s v="15041RESIN159232022"/>
    <s v="22LB000F"/>
    <n v="1897"/>
    <n v="1897"/>
    <n v="1897"/>
    <n v="1897"/>
    <m/>
    <n v="0"/>
    <n v="0"/>
    <n v="0"/>
    <n v="92.76"/>
    <n v="0"/>
    <n v="0"/>
    <n v="0"/>
    <n v="0"/>
    <n v="0"/>
    <n v="92.76"/>
    <n v="2"/>
  </r>
  <r>
    <x v="8"/>
    <x v="212"/>
    <s v="1"/>
    <s v="01"/>
    <s v="15041RESIN159232022"/>
    <s v="22LB000F"/>
    <n v="1898"/>
    <n v="1898"/>
    <n v="1898"/>
    <n v="1898"/>
    <m/>
    <n v="0"/>
    <n v="0"/>
    <n v="0"/>
    <n v="45"/>
    <n v="0"/>
    <n v="0"/>
    <n v="0"/>
    <n v="0"/>
    <n v="0"/>
    <n v="45"/>
    <n v="2"/>
  </r>
  <r>
    <x v="8"/>
    <x v="212"/>
    <s v="1"/>
    <s v="01"/>
    <s v="15041RESIN159232022"/>
    <s v="22LB000F"/>
    <n v="1899"/>
    <n v="1899"/>
    <n v="1899"/>
    <n v="1899"/>
    <m/>
    <n v="0"/>
    <n v="0"/>
    <n v="0"/>
    <n v="73"/>
    <n v="0"/>
    <n v="0"/>
    <n v="0"/>
    <n v="0"/>
    <n v="0"/>
    <n v="73"/>
    <n v="2"/>
  </r>
  <r>
    <x v="8"/>
    <x v="212"/>
    <s v="1"/>
    <s v="01"/>
    <s v="15041RESIN159232022"/>
    <s v="22LB000F"/>
    <n v="1900"/>
    <n v="1900"/>
    <n v="1900"/>
    <n v="1900"/>
    <m/>
    <n v="0"/>
    <n v="0"/>
    <n v="0"/>
    <n v="950.76"/>
    <n v="0"/>
    <n v="0"/>
    <n v="0"/>
    <n v="0"/>
    <n v="0"/>
    <n v="950.76"/>
    <n v="2"/>
  </r>
  <r>
    <x v="8"/>
    <x v="212"/>
    <s v="1"/>
    <s v="01"/>
    <s v="15041RESIN159232022"/>
    <s v="22LB000F"/>
    <n v="1901"/>
    <n v="1901"/>
    <n v="1901"/>
    <n v="1901"/>
    <m/>
    <n v="0"/>
    <n v="0"/>
    <n v="0"/>
    <n v="214"/>
    <n v="0"/>
    <n v="0"/>
    <n v="0"/>
    <n v="0"/>
    <n v="0"/>
    <n v="214"/>
    <n v="2"/>
  </r>
  <r>
    <x v="8"/>
    <x v="212"/>
    <s v="1"/>
    <s v="01"/>
    <s v="15041RESIN159232022"/>
    <s v="22LB000F"/>
    <n v="1902"/>
    <n v="1902"/>
    <n v="1902"/>
    <n v="1902"/>
    <m/>
    <n v="0"/>
    <n v="0"/>
    <n v="0"/>
    <n v="22.26"/>
    <n v="0"/>
    <n v="0"/>
    <n v="0"/>
    <n v="0"/>
    <n v="0"/>
    <n v="22.26"/>
    <n v="2"/>
  </r>
  <r>
    <x v="8"/>
    <x v="212"/>
    <s v="1"/>
    <s v="01"/>
    <s v="15041RESIN159232022"/>
    <s v="22LB000F"/>
    <n v="1903"/>
    <n v="1903"/>
    <n v="1903"/>
    <n v="1903"/>
    <m/>
    <n v="0"/>
    <n v="0"/>
    <n v="0"/>
    <n v="204"/>
    <n v="0"/>
    <n v="0"/>
    <n v="0"/>
    <n v="0"/>
    <n v="0"/>
    <n v="204"/>
    <n v="2"/>
  </r>
  <r>
    <x v="8"/>
    <x v="212"/>
    <s v="1"/>
    <s v="01"/>
    <s v="15041RESIN159232022"/>
    <s v="22LB000F"/>
    <n v="1904"/>
    <n v="1904"/>
    <n v="1904"/>
    <n v="1904"/>
    <m/>
    <n v="0"/>
    <n v="0"/>
    <n v="0"/>
    <n v="100.36"/>
    <n v="0"/>
    <n v="0"/>
    <n v="0"/>
    <n v="0"/>
    <n v="0"/>
    <n v="100.36"/>
    <n v="2"/>
  </r>
  <r>
    <x v="8"/>
    <x v="212"/>
    <s v="1"/>
    <s v="01"/>
    <s v="15041RESIN159232022"/>
    <s v="22LB000F"/>
    <n v="1905"/>
    <n v="1905"/>
    <n v="1905"/>
    <n v="1905"/>
    <m/>
    <n v="0"/>
    <n v="0"/>
    <n v="0"/>
    <n v="520"/>
    <n v="0"/>
    <n v="0"/>
    <n v="0"/>
    <n v="0"/>
    <n v="0"/>
    <n v="520"/>
    <n v="2"/>
  </r>
  <r>
    <x v="8"/>
    <x v="212"/>
    <s v="1"/>
    <s v="01"/>
    <s v="15041RESIN159232022"/>
    <s v="22LB000F"/>
    <n v="1906"/>
    <n v="1906"/>
    <n v="1906"/>
    <n v="1906"/>
    <m/>
    <n v="0"/>
    <n v="0"/>
    <n v="0"/>
    <n v="23.1"/>
    <n v="0"/>
    <n v="0"/>
    <n v="0"/>
    <n v="0"/>
    <n v="0"/>
    <n v="23.1"/>
    <n v="2"/>
  </r>
  <r>
    <x v="8"/>
    <x v="212"/>
    <s v="1"/>
    <s v="01"/>
    <s v="15041RESIN159232022"/>
    <s v="22LB000F"/>
    <n v="1907"/>
    <n v="1907"/>
    <n v="1907"/>
    <n v="1907"/>
    <m/>
    <n v="0"/>
    <n v="0"/>
    <n v="0"/>
    <n v="595"/>
    <n v="0"/>
    <n v="0"/>
    <n v="0"/>
    <n v="0"/>
    <n v="0"/>
    <n v="595"/>
    <n v="2"/>
  </r>
  <r>
    <x v="8"/>
    <x v="212"/>
    <s v="1"/>
    <s v="01"/>
    <s v="15041RESIN159232022"/>
    <s v="22LB000F"/>
    <n v="1908"/>
    <n v="1908"/>
    <n v="1908"/>
    <n v="1908"/>
    <m/>
    <n v="0"/>
    <n v="0"/>
    <n v="0"/>
    <n v="31.5"/>
    <n v="0"/>
    <n v="0"/>
    <n v="0"/>
    <n v="0"/>
    <n v="0"/>
    <n v="31.5"/>
    <n v="2"/>
  </r>
  <r>
    <x v="8"/>
    <x v="212"/>
    <s v="1"/>
    <s v="01"/>
    <s v="15041RESIN159232022"/>
    <s v="22LB000F"/>
    <n v="1909"/>
    <n v="1909"/>
    <n v="1909"/>
    <n v="1909"/>
    <m/>
    <n v="0"/>
    <n v="0"/>
    <n v="0"/>
    <n v="535"/>
    <n v="0"/>
    <n v="0"/>
    <n v="0"/>
    <n v="0"/>
    <n v="0"/>
    <n v="535"/>
    <n v="2"/>
  </r>
  <r>
    <x v="8"/>
    <x v="212"/>
    <s v="1"/>
    <s v="01"/>
    <s v="15041RESIN159232022"/>
    <s v="22LB000F"/>
    <n v="1910"/>
    <n v="1910"/>
    <n v="1910"/>
    <n v="1910"/>
    <m/>
    <n v="0"/>
    <n v="0"/>
    <n v="0"/>
    <n v="79.099999999999994"/>
    <n v="0"/>
    <n v="0"/>
    <n v="0"/>
    <n v="0"/>
    <n v="0"/>
    <n v="79.099999999999994"/>
    <n v="2"/>
  </r>
  <r>
    <x v="8"/>
    <x v="213"/>
    <s v="1"/>
    <s v="01"/>
    <s v="15041RESIN159232022"/>
    <s v="22LB000F"/>
    <n v="1911"/>
    <n v="1911"/>
    <n v="1911"/>
    <n v="1911"/>
    <m/>
    <n v="0"/>
    <n v="0"/>
    <n v="0"/>
    <n v="110"/>
    <n v="0"/>
    <n v="0"/>
    <n v="0"/>
    <n v="0"/>
    <n v="0"/>
    <n v="110"/>
    <n v="2"/>
  </r>
  <r>
    <x v="8"/>
    <x v="213"/>
    <s v="1"/>
    <s v="01"/>
    <s v="15041RESIN159232022"/>
    <s v="22LB000F"/>
    <n v="1912"/>
    <n v="1912"/>
    <n v="1912"/>
    <n v="1912"/>
    <m/>
    <n v="0"/>
    <n v="0"/>
    <n v="0"/>
    <n v="475"/>
    <n v="0"/>
    <n v="0"/>
    <n v="0"/>
    <n v="0"/>
    <n v="0"/>
    <n v="475"/>
    <n v="2"/>
  </r>
  <r>
    <x v="8"/>
    <x v="213"/>
    <s v="1"/>
    <s v="01"/>
    <s v="15041RESIN159232022"/>
    <s v="22LB000F"/>
    <n v="1913"/>
    <n v="1913"/>
    <n v="1913"/>
    <n v="1913"/>
    <m/>
    <n v="0"/>
    <n v="0"/>
    <n v="0"/>
    <n v="0"/>
    <n v="0"/>
    <n v="0"/>
    <n v="0"/>
    <n v="0"/>
    <n v="0"/>
    <n v="0"/>
    <n v="2"/>
  </r>
  <r>
    <x v="8"/>
    <x v="213"/>
    <s v="1"/>
    <s v="01"/>
    <s v="15041RESIN159232022"/>
    <s v="22LB000F"/>
    <n v="1914"/>
    <n v="1914"/>
    <n v="1914"/>
    <n v="1914"/>
    <m/>
    <n v="0"/>
    <n v="0"/>
    <n v="0"/>
    <n v="57"/>
    <n v="0"/>
    <n v="0"/>
    <n v="0"/>
    <n v="0"/>
    <n v="0"/>
    <n v="57"/>
    <n v="2"/>
  </r>
  <r>
    <x v="8"/>
    <x v="213"/>
    <s v="1"/>
    <s v="01"/>
    <s v="15041RESIN159232022"/>
    <s v="22LB000F"/>
    <n v="1915"/>
    <n v="1915"/>
    <n v="1915"/>
    <n v="1915"/>
    <m/>
    <n v="0"/>
    <n v="0"/>
    <n v="0"/>
    <n v="711"/>
    <n v="0"/>
    <n v="0"/>
    <n v="0"/>
    <n v="0"/>
    <n v="0"/>
    <n v="711"/>
    <n v="2"/>
  </r>
  <r>
    <x v="8"/>
    <x v="213"/>
    <s v="1"/>
    <s v="01"/>
    <s v="15041RESIN159232022"/>
    <s v="22LB000F"/>
    <n v="1916"/>
    <n v="1916"/>
    <n v="1916"/>
    <n v="1916"/>
    <m/>
    <n v="0"/>
    <n v="0"/>
    <n v="0"/>
    <n v="408"/>
    <n v="0"/>
    <n v="0"/>
    <n v="0"/>
    <n v="0"/>
    <n v="0"/>
    <n v="408"/>
    <n v="2"/>
  </r>
  <r>
    <x v="8"/>
    <x v="213"/>
    <s v="1"/>
    <s v="01"/>
    <s v="15041RESIN159232022"/>
    <s v="22LB000F"/>
    <n v="1917"/>
    <n v="1917"/>
    <n v="1917"/>
    <n v="1917"/>
    <m/>
    <n v="0"/>
    <n v="0"/>
    <n v="0"/>
    <n v="186.6"/>
    <n v="0"/>
    <n v="0"/>
    <n v="0"/>
    <n v="0"/>
    <n v="0"/>
    <n v="186.6"/>
    <n v="2"/>
  </r>
  <r>
    <x v="8"/>
    <x v="213"/>
    <s v="1"/>
    <s v="01"/>
    <s v="15041RESIN159232022"/>
    <s v="22LB000F"/>
    <n v="1918"/>
    <n v="1918"/>
    <n v="1918"/>
    <n v="1918"/>
    <m/>
    <n v="0"/>
    <n v="0"/>
    <n v="0"/>
    <n v="639.5"/>
    <n v="0"/>
    <n v="0"/>
    <n v="0"/>
    <n v="0"/>
    <n v="0"/>
    <n v="639.5"/>
    <n v="2"/>
  </r>
  <r>
    <x v="8"/>
    <x v="213"/>
    <s v="1"/>
    <s v="01"/>
    <s v="15041RESIN159232022"/>
    <s v="22LB000F"/>
    <n v="1919"/>
    <n v="1919"/>
    <n v="1919"/>
    <n v="1919"/>
    <m/>
    <n v="0"/>
    <n v="0"/>
    <n v="0"/>
    <n v="72.5"/>
    <n v="0"/>
    <n v="0"/>
    <n v="0"/>
    <n v="0"/>
    <n v="0"/>
    <n v="72.5"/>
    <n v="2"/>
  </r>
  <r>
    <x v="8"/>
    <x v="213"/>
    <s v="1"/>
    <s v="01"/>
    <s v="15041RESIN159232022"/>
    <s v="22LB000F"/>
    <n v="1920"/>
    <n v="1920"/>
    <n v="1920"/>
    <n v="1920"/>
    <m/>
    <n v="0"/>
    <n v="0"/>
    <n v="0"/>
    <n v="24"/>
    <n v="0"/>
    <n v="0"/>
    <n v="0"/>
    <n v="0"/>
    <n v="0"/>
    <n v="24"/>
    <n v="2"/>
  </r>
  <r>
    <x v="8"/>
    <x v="213"/>
    <s v="1"/>
    <s v="01"/>
    <s v="15041RESIN159232022"/>
    <s v="22LB000F"/>
    <n v="1921"/>
    <n v="1921"/>
    <n v="1921"/>
    <n v="1921"/>
    <m/>
    <n v="0"/>
    <n v="0"/>
    <n v="0"/>
    <n v="128"/>
    <n v="0"/>
    <n v="0"/>
    <n v="0"/>
    <n v="0"/>
    <n v="0"/>
    <n v="128"/>
    <n v="2"/>
  </r>
  <r>
    <x v="8"/>
    <x v="213"/>
    <s v="1"/>
    <s v="01"/>
    <s v="15041RESIN159232022"/>
    <s v="22LB000F"/>
    <n v="1922"/>
    <n v="1922"/>
    <n v="1922"/>
    <n v="1922"/>
    <m/>
    <n v="0"/>
    <n v="0"/>
    <n v="0"/>
    <n v="228.1"/>
    <n v="0"/>
    <n v="0"/>
    <n v="0"/>
    <n v="0"/>
    <n v="0"/>
    <n v="228.1"/>
    <n v="2"/>
  </r>
  <r>
    <x v="8"/>
    <x v="213"/>
    <s v="1"/>
    <s v="01"/>
    <s v="15041RESIN159232022"/>
    <s v="22LB000F"/>
    <n v="1923"/>
    <n v="1923"/>
    <n v="1923"/>
    <n v="1923"/>
    <m/>
    <n v="0"/>
    <n v="0"/>
    <n v="0"/>
    <n v="168.6"/>
    <n v="0"/>
    <n v="0"/>
    <n v="0"/>
    <n v="0"/>
    <n v="0"/>
    <n v="168.6"/>
    <n v="2"/>
  </r>
  <r>
    <x v="8"/>
    <x v="213"/>
    <s v="1"/>
    <s v="01"/>
    <s v="15041RESIN159232022"/>
    <s v="22LB000F"/>
    <n v="1924"/>
    <n v="1924"/>
    <n v="1924"/>
    <n v="1924"/>
    <m/>
    <n v="0"/>
    <n v="0"/>
    <n v="0"/>
    <n v="103.1"/>
    <n v="0"/>
    <n v="0"/>
    <n v="0"/>
    <n v="0"/>
    <n v="0"/>
    <n v="103.1"/>
    <n v="2"/>
  </r>
  <r>
    <x v="8"/>
    <x v="213"/>
    <s v="1"/>
    <s v="01"/>
    <s v="15041RESIN159232022"/>
    <s v="22LB000F"/>
    <n v="1925"/>
    <n v="1925"/>
    <n v="1925"/>
    <n v="1925"/>
    <m/>
    <n v="0"/>
    <n v="0"/>
    <n v="0"/>
    <n v="112.5"/>
    <n v="0"/>
    <n v="0"/>
    <n v="0"/>
    <n v="0"/>
    <n v="0"/>
    <n v="112.5"/>
    <n v="2"/>
  </r>
  <r>
    <x v="8"/>
    <x v="213"/>
    <s v="1"/>
    <s v="01"/>
    <s v="15041RESIN159232022"/>
    <s v="22LB000F"/>
    <n v="1926"/>
    <n v="1926"/>
    <n v="1926"/>
    <n v="1926"/>
    <m/>
    <n v="0"/>
    <n v="0"/>
    <n v="0"/>
    <n v="487"/>
    <n v="0"/>
    <n v="0"/>
    <n v="0"/>
    <n v="0"/>
    <n v="0"/>
    <n v="487"/>
    <n v="2"/>
  </r>
  <r>
    <x v="8"/>
    <x v="213"/>
    <s v="1"/>
    <s v="01"/>
    <s v="15041RESIN159232022"/>
    <s v="22LB000F"/>
    <n v="1927"/>
    <n v="1927"/>
    <n v="1927"/>
    <n v="1927"/>
    <m/>
    <n v="0"/>
    <n v="0"/>
    <n v="0"/>
    <n v="154.25"/>
    <n v="0"/>
    <n v="0"/>
    <n v="0"/>
    <n v="0"/>
    <n v="0"/>
    <n v="154.25"/>
    <n v="2"/>
  </r>
  <r>
    <x v="8"/>
    <x v="213"/>
    <s v="1"/>
    <s v="01"/>
    <s v="15041RESIN159232022"/>
    <s v="22LB000F"/>
    <n v="1928"/>
    <n v="1928"/>
    <n v="1928"/>
    <n v="1928"/>
    <m/>
    <n v="0"/>
    <n v="0"/>
    <n v="0"/>
    <n v="50.4"/>
    <n v="0"/>
    <n v="0"/>
    <n v="0"/>
    <n v="0"/>
    <n v="0"/>
    <n v="50.4"/>
    <n v="2"/>
  </r>
  <r>
    <x v="8"/>
    <x v="213"/>
    <s v="1"/>
    <s v="01"/>
    <s v="15041RESIN159232022"/>
    <s v="22LB000F"/>
    <n v="1929"/>
    <n v="1929"/>
    <n v="1929"/>
    <n v="1929"/>
    <m/>
    <n v="0"/>
    <n v="0"/>
    <n v="0"/>
    <n v="351"/>
    <n v="0"/>
    <n v="0"/>
    <n v="0"/>
    <n v="0"/>
    <n v="0"/>
    <n v="351"/>
    <n v="2"/>
  </r>
  <r>
    <x v="8"/>
    <x v="213"/>
    <s v="1"/>
    <s v="01"/>
    <s v="15041RESIN159232022"/>
    <s v="22LB000F"/>
    <n v="1930"/>
    <n v="1930"/>
    <n v="1930"/>
    <n v="1930"/>
    <m/>
    <n v="0"/>
    <n v="0"/>
    <n v="0"/>
    <n v="88"/>
    <n v="0"/>
    <n v="0"/>
    <n v="0"/>
    <n v="0"/>
    <n v="0"/>
    <n v="88"/>
    <n v="2"/>
  </r>
  <r>
    <x v="8"/>
    <x v="213"/>
    <s v="1"/>
    <s v="01"/>
    <s v="15041RESIN159232022"/>
    <s v="22LB000F"/>
    <n v="1931"/>
    <n v="1931"/>
    <n v="1931"/>
    <n v="1931"/>
    <m/>
    <n v="0"/>
    <n v="0"/>
    <n v="0"/>
    <n v="2.4"/>
    <n v="0"/>
    <n v="0"/>
    <n v="0"/>
    <n v="0"/>
    <n v="0"/>
    <n v="2.4"/>
    <n v="2"/>
  </r>
  <r>
    <x v="8"/>
    <x v="213"/>
    <s v="1"/>
    <s v="01"/>
    <s v="15041RESIN159232022"/>
    <s v="22LB000F"/>
    <n v="1932"/>
    <n v="1932"/>
    <n v="1932"/>
    <n v="1932"/>
    <m/>
    <n v="0"/>
    <n v="0"/>
    <n v="0"/>
    <n v="450"/>
    <n v="0"/>
    <n v="0"/>
    <n v="0"/>
    <n v="0"/>
    <n v="0"/>
    <n v="450"/>
    <n v="2"/>
  </r>
  <r>
    <x v="8"/>
    <x v="213"/>
    <s v="1"/>
    <s v="01"/>
    <s v="15041RESIN159232022"/>
    <s v="22LB000F"/>
    <n v="1933"/>
    <n v="1933"/>
    <n v="1933"/>
    <n v="1933"/>
    <m/>
    <n v="0"/>
    <n v="0"/>
    <n v="0"/>
    <n v="707"/>
    <n v="0"/>
    <n v="0"/>
    <n v="0"/>
    <n v="0"/>
    <n v="0"/>
    <n v="707"/>
    <n v="2"/>
  </r>
  <r>
    <x v="8"/>
    <x v="213"/>
    <s v="1"/>
    <s v="01"/>
    <s v="15041RESIN159232022"/>
    <s v="22LB000F"/>
    <n v="1934"/>
    <n v="1934"/>
    <n v="1934"/>
    <n v="1934"/>
    <m/>
    <n v="0"/>
    <n v="0"/>
    <n v="0"/>
    <n v="495"/>
    <n v="0"/>
    <n v="0"/>
    <n v="0"/>
    <n v="0"/>
    <n v="0"/>
    <n v="495"/>
    <n v="2"/>
  </r>
  <r>
    <x v="8"/>
    <x v="213"/>
    <s v="1"/>
    <s v="01"/>
    <s v="15041RESIN159232022"/>
    <s v="22LB000F"/>
    <n v="1935"/>
    <n v="1935"/>
    <n v="1935"/>
    <n v="1935"/>
    <m/>
    <n v="0"/>
    <n v="0"/>
    <n v="0"/>
    <n v="180"/>
    <n v="0"/>
    <n v="0"/>
    <n v="0"/>
    <n v="0"/>
    <n v="0"/>
    <n v="180"/>
    <n v="2"/>
  </r>
  <r>
    <x v="8"/>
    <x v="213"/>
    <s v="1"/>
    <s v="01"/>
    <s v="15041RESIN159232022"/>
    <s v="22LB000F"/>
    <n v="1936"/>
    <n v="1936"/>
    <n v="1936"/>
    <n v="1936"/>
    <m/>
    <n v="0"/>
    <n v="0"/>
    <n v="0"/>
    <n v="78.25"/>
    <n v="0"/>
    <n v="0"/>
    <n v="0"/>
    <n v="0"/>
    <n v="0"/>
    <n v="78.25"/>
    <n v="2"/>
  </r>
  <r>
    <x v="8"/>
    <x v="213"/>
    <s v="1"/>
    <s v="01"/>
    <s v="15041RESIN159232022"/>
    <s v="22LB000F"/>
    <n v="1937"/>
    <n v="1937"/>
    <n v="1937"/>
    <n v="1937"/>
    <m/>
    <n v="0"/>
    <n v="0"/>
    <n v="0"/>
    <n v="54"/>
    <n v="0"/>
    <n v="0"/>
    <n v="0"/>
    <n v="0"/>
    <n v="0"/>
    <n v="54"/>
    <n v="2"/>
  </r>
  <r>
    <x v="8"/>
    <x v="213"/>
    <s v="1"/>
    <s v="01"/>
    <s v="15041RESIN159232022"/>
    <s v="22LB000F"/>
    <n v="1938"/>
    <n v="1938"/>
    <n v="1938"/>
    <n v="1938"/>
    <m/>
    <n v="0"/>
    <n v="0"/>
    <n v="0"/>
    <n v="120"/>
    <n v="0"/>
    <n v="0"/>
    <n v="0"/>
    <n v="0"/>
    <n v="0"/>
    <n v="120"/>
    <n v="2"/>
  </r>
  <r>
    <x v="8"/>
    <x v="213"/>
    <s v="1"/>
    <s v="01"/>
    <s v="15041RESIN159232022"/>
    <s v="22LB000F"/>
    <n v="1939"/>
    <n v="1939"/>
    <n v="1939"/>
    <n v="1939"/>
    <m/>
    <n v="0"/>
    <n v="0"/>
    <n v="0"/>
    <n v="1129.3"/>
    <n v="0"/>
    <n v="0"/>
    <n v="0"/>
    <n v="0"/>
    <n v="0"/>
    <n v="1129.3"/>
    <n v="2"/>
  </r>
  <r>
    <x v="8"/>
    <x v="213"/>
    <s v="1"/>
    <s v="01"/>
    <s v="15041RESIN159232022"/>
    <s v="22LB000F"/>
    <n v="1940"/>
    <n v="1940"/>
    <n v="1940"/>
    <n v="1940"/>
    <m/>
    <n v="0"/>
    <n v="0"/>
    <n v="0"/>
    <n v="104.95"/>
    <n v="0"/>
    <n v="0"/>
    <n v="0"/>
    <n v="0"/>
    <n v="0"/>
    <n v="104.95"/>
    <n v="2"/>
  </r>
  <r>
    <x v="8"/>
    <x v="213"/>
    <s v="1"/>
    <s v="01"/>
    <s v="15041RESIN159232022"/>
    <s v="22LB000F"/>
    <n v="1941"/>
    <n v="1941"/>
    <n v="1941"/>
    <n v="1941"/>
    <m/>
    <n v="0"/>
    <n v="0"/>
    <n v="0"/>
    <n v="274.5"/>
    <n v="0"/>
    <n v="0"/>
    <n v="0"/>
    <n v="0"/>
    <n v="0"/>
    <n v="274.5"/>
    <n v="2"/>
  </r>
  <r>
    <x v="8"/>
    <x v="213"/>
    <s v="1"/>
    <s v="01"/>
    <s v="15041RESIN159232022"/>
    <s v="22LB000F"/>
    <n v="1942"/>
    <n v="1942"/>
    <n v="1942"/>
    <n v="1942"/>
    <m/>
    <n v="0"/>
    <n v="0"/>
    <n v="0"/>
    <n v="1659.8"/>
    <n v="0"/>
    <n v="0"/>
    <n v="0"/>
    <n v="0"/>
    <n v="0"/>
    <n v="1659.8"/>
    <n v="2"/>
  </r>
  <r>
    <x v="8"/>
    <x v="214"/>
    <s v="1"/>
    <s v="01"/>
    <s v="15041RESIN159232022"/>
    <s v="22LB000F"/>
    <n v="1943"/>
    <n v="1943"/>
    <n v="1943"/>
    <n v="1943"/>
    <m/>
    <n v="0"/>
    <n v="0"/>
    <n v="0"/>
    <n v="329"/>
    <n v="0"/>
    <n v="0"/>
    <n v="0"/>
    <n v="0"/>
    <n v="0"/>
    <n v="329"/>
    <n v="2"/>
  </r>
  <r>
    <x v="8"/>
    <x v="214"/>
    <s v="1"/>
    <s v="01"/>
    <s v="15041RESIN159232022"/>
    <s v="22LB000F"/>
    <n v="1944"/>
    <n v="1944"/>
    <n v="1944"/>
    <n v="1944"/>
    <m/>
    <n v="0"/>
    <n v="0"/>
    <n v="0"/>
    <n v="425.2"/>
    <n v="0"/>
    <n v="0"/>
    <n v="0"/>
    <n v="0"/>
    <n v="0"/>
    <n v="425.2"/>
    <n v="2"/>
  </r>
  <r>
    <x v="8"/>
    <x v="214"/>
    <s v="1"/>
    <s v="01"/>
    <s v="15041RESIN159232022"/>
    <s v="22LB000F"/>
    <n v="1945"/>
    <n v="1945"/>
    <n v="1945"/>
    <n v="1945"/>
    <m/>
    <n v="0"/>
    <n v="0"/>
    <n v="0"/>
    <n v="450"/>
    <n v="0"/>
    <n v="0"/>
    <n v="0"/>
    <n v="0"/>
    <n v="0"/>
    <n v="450"/>
    <n v="2"/>
  </r>
  <r>
    <x v="8"/>
    <x v="214"/>
    <s v="1"/>
    <s v="01"/>
    <s v="15041RESIN159232022"/>
    <s v="22LB000F"/>
    <n v="1946"/>
    <n v="1946"/>
    <n v="1946"/>
    <n v="1946"/>
    <m/>
    <n v="0"/>
    <n v="0"/>
    <n v="0"/>
    <n v="530"/>
    <n v="0"/>
    <n v="0"/>
    <n v="0"/>
    <n v="0"/>
    <n v="0"/>
    <n v="530"/>
    <n v="2"/>
  </r>
  <r>
    <x v="8"/>
    <x v="214"/>
    <s v="1"/>
    <s v="01"/>
    <s v="15041RESIN159232022"/>
    <s v="22LB000F"/>
    <n v="1947"/>
    <n v="1947"/>
    <n v="1947"/>
    <n v="1947"/>
    <m/>
    <n v="0"/>
    <n v="0"/>
    <n v="0"/>
    <n v="0"/>
    <n v="0"/>
    <n v="0"/>
    <n v="0"/>
    <n v="0"/>
    <n v="0"/>
    <n v="0"/>
    <n v="2"/>
  </r>
  <r>
    <x v="8"/>
    <x v="214"/>
    <s v="1"/>
    <s v="01"/>
    <s v="15041RESIN159232022"/>
    <s v="22LB000F"/>
    <n v="1948"/>
    <n v="1948"/>
    <n v="1948"/>
    <n v="1948"/>
    <m/>
    <n v="0"/>
    <n v="0"/>
    <n v="0"/>
    <n v="254.12"/>
    <n v="0"/>
    <n v="0"/>
    <n v="0"/>
    <n v="0"/>
    <n v="0"/>
    <n v="254.12"/>
    <n v="2"/>
  </r>
  <r>
    <x v="8"/>
    <x v="214"/>
    <s v="1"/>
    <s v="01"/>
    <s v="15041RESIN159232022"/>
    <s v="22LB000F"/>
    <n v="1949"/>
    <n v="1949"/>
    <n v="1949"/>
    <n v="1949"/>
    <m/>
    <n v="0"/>
    <n v="0"/>
    <n v="0"/>
    <n v="437"/>
    <n v="0"/>
    <n v="0"/>
    <n v="0"/>
    <n v="0"/>
    <n v="0"/>
    <n v="437"/>
    <n v="2"/>
  </r>
  <r>
    <x v="8"/>
    <x v="214"/>
    <s v="1"/>
    <s v="01"/>
    <s v="15041RESIN159232022"/>
    <s v="22LB000F"/>
    <n v="1950"/>
    <n v="1950"/>
    <n v="1950"/>
    <n v="1950"/>
    <m/>
    <n v="0"/>
    <n v="0"/>
    <n v="0"/>
    <n v="360"/>
    <n v="0"/>
    <n v="0"/>
    <n v="0"/>
    <n v="0"/>
    <n v="0"/>
    <n v="360"/>
    <n v="2"/>
  </r>
  <r>
    <x v="8"/>
    <x v="214"/>
    <s v="1"/>
    <s v="01"/>
    <s v="15041RESIN159232022"/>
    <s v="22LB000F"/>
    <n v="1951"/>
    <n v="1951"/>
    <n v="1951"/>
    <n v="1951"/>
    <m/>
    <n v="0"/>
    <n v="0"/>
    <n v="0"/>
    <n v="540"/>
    <n v="0"/>
    <n v="0"/>
    <n v="0"/>
    <n v="0"/>
    <n v="0"/>
    <n v="540"/>
    <n v="2"/>
  </r>
  <r>
    <x v="8"/>
    <x v="214"/>
    <s v="1"/>
    <s v="01"/>
    <s v="15041RESIN159232022"/>
    <s v="22LB000F"/>
    <n v="1952"/>
    <n v="1952"/>
    <n v="1952"/>
    <n v="1952"/>
    <m/>
    <n v="0"/>
    <n v="0"/>
    <n v="0"/>
    <n v="360"/>
    <n v="0"/>
    <n v="0"/>
    <n v="0"/>
    <n v="0"/>
    <n v="0"/>
    <n v="360"/>
    <n v="2"/>
  </r>
  <r>
    <x v="8"/>
    <x v="214"/>
    <s v="1"/>
    <s v="01"/>
    <s v="15041RESIN159232022"/>
    <s v="22LB000F"/>
    <n v="1953"/>
    <n v="1953"/>
    <n v="1953"/>
    <n v="1953"/>
    <m/>
    <n v="0"/>
    <n v="0"/>
    <n v="0"/>
    <n v="40.25"/>
    <n v="0"/>
    <n v="0"/>
    <n v="0"/>
    <n v="0"/>
    <n v="0"/>
    <n v="40.25"/>
    <n v="2"/>
  </r>
  <r>
    <x v="8"/>
    <x v="214"/>
    <s v="1"/>
    <s v="01"/>
    <s v="15041RESIN159232022"/>
    <s v="22LB000F"/>
    <n v="1954"/>
    <n v="1954"/>
    <n v="1954"/>
    <n v="1954"/>
    <m/>
    <n v="0"/>
    <n v="0"/>
    <n v="0"/>
    <n v="49.3"/>
    <n v="0"/>
    <n v="0"/>
    <n v="0"/>
    <n v="0"/>
    <n v="0"/>
    <n v="49.3"/>
    <n v="2"/>
  </r>
  <r>
    <x v="8"/>
    <x v="214"/>
    <s v="1"/>
    <s v="01"/>
    <s v="15041RESIN159232022"/>
    <s v="22LB000F"/>
    <n v="1955"/>
    <n v="1955"/>
    <n v="1955"/>
    <n v="1955"/>
    <m/>
    <n v="0"/>
    <n v="0"/>
    <n v="0"/>
    <n v="52.57"/>
    <n v="0"/>
    <n v="0"/>
    <n v="0"/>
    <n v="0"/>
    <n v="0"/>
    <n v="52.57"/>
    <n v="2"/>
  </r>
  <r>
    <x v="8"/>
    <x v="214"/>
    <s v="1"/>
    <s v="01"/>
    <s v="15041RESIN159232022"/>
    <s v="22LB000F"/>
    <n v="1956"/>
    <n v="1956"/>
    <n v="1956"/>
    <n v="1956"/>
    <m/>
    <n v="0"/>
    <n v="0"/>
    <n v="0"/>
    <n v="99"/>
    <n v="0"/>
    <n v="0"/>
    <n v="0"/>
    <n v="0"/>
    <n v="0"/>
    <n v="99"/>
    <n v="2"/>
  </r>
  <r>
    <x v="8"/>
    <x v="214"/>
    <s v="1"/>
    <s v="01"/>
    <s v="15041RESIN159232022"/>
    <s v="22LB000F"/>
    <n v="1957"/>
    <n v="1957"/>
    <n v="1957"/>
    <n v="1957"/>
    <m/>
    <n v="0"/>
    <n v="0"/>
    <n v="0"/>
    <n v="4.3"/>
    <n v="0"/>
    <n v="0"/>
    <n v="0"/>
    <n v="0"/>
    <n v="0"/>
    <n v="4.3"/>
    <n v="2"/>
  </r>
  <r>
    <x v="8"/>
    <x v="214"/>
    <s v="1"/>
    <s v="01"/>
    <s v="15041RESIN159232022"/>
    <s v="22LB000F"/>
    <n v="1958"/>
    <n v="1958"/>
    <n v="1958"/>
    <n v="1958"/>
    <m/>
    <n v="0"/>
    <n v="0"/>
    <n v="0"/>
    <n v="61.9"/>
    <n v="0"/>
    <n v="0"/>
    <n v="0"/>
    <n v="0"/>
    <n v="0"/>
    <n v="61.9"/>
    <n v="2"/>
  </r>
  <r>
    <x v="8"/>
    <x v="214"/>
    <s v="1"/>
    <s v="01"/>
    <s v="15041RESIN159232022"/>
    <s v="22LB000F"/>
    <n v="1959"/>
    <n v="1959"/>
    <n v="1959"/>
    <n v="1959"/>
    <m/>
    <n v="0"/>
    <n v="0"/>
    <n v="0"/>
    <n v="3.84"/>
    <n v="0"/>
    <n v="0"/>
    <n v="0"/>
    <n v="0"/>
    <n v="0"/>
    <n v="3.84"/>
    <n v="2"/>
  </r>
  <r>
    <x v="8"/>
    <x v="214"/>
    <s v="1"/>
    <s v="01"/>
    <s v="15041RESIN159232022"/>
    <s v="22LB000F"/>
    <n v="1960"/>
    <n v="1960"/>
    <n v="1960"/>
    <n v="1960"/>
    <m/>
    <n v="0"/>
    <n v="0"/>
    <n v="0"/>
    <n v="510.1"/>
    <n v="0"/>
    <n v="0"/>
    <n v="0"/>
    <n v="0"/>
    <n v="0"/>
    <n v="510.1"/>
    <n v="2"/>
  </r>
  <r>
    <x v="8"/>
    <x v="214"/>
    <s v="1"/>
    <s v="01"/>
    <s v="15041RESIN159232022"/>
    <s v="22LB000F"/>
    <n v="1961"/>
    <n v="1961"/>
    <n v="1961"/>
    <n v="1961"/>
    <m/>
    <n v="0"/>
    <n v="0"/>
    <n v="0"/>
    <n v="12"/>
    <n v="0"/>
    <n v="0"/>
    <n v="0"/>
    <n v="0"/>
    <n v="0"/>
    <n v="12"/>
    <n v="2"/>
  </r>
  <r>
    <x v="8"/>
    <x v="214"/>
    <s v="1"/>
    <s v="01"/>
    <s v="15041RESIN159232022"/>
    <s v="22LB000F"/>
    <n v="1962"/>
    <n v="1962"/>
    <n v="1962"/>
    <n v="1962"/>
    <m/>
    <n v="0"/>
    <n v="0"/>
    <n v="0"/>
    <n v="518.97"/>
    <n v="0"/>
    <n v="0"/>
    <n v="0"/>
    <n v="0"/>
    <n v="0"/>
    <n v="518.97"/>
    <n v="2"/>
  </r>
  <r>
    <x v="8"/>
    <x v="214"/>
    <s v="1"/>
    <s v="01"/>
    <s v="15041RESIN159232022"/>
    <s v="22LB000F"/>
    <n v="1963"/>
    <n v="1963"/>
    <n v="1963"/>
    <n v="1963"/>
    <m/>
    <n v="0"/>
    <n v="0"/>
    <n v="0"/>
    <n v="131.75"/>
    <n v="0"/>
    <n v="0"/>
    <n v="0"/>
    <n v="0"/>
    <n v="0"/>
    <n v="131.75"/>
    <n v="2"/>
  </r>
  <r>
    <x v="8"/>
    <x v="215"/>
    <s v="1"/>
    <s v="01"/>
    <s v="15041RESIN159232022"/>
    <s v="22LB000F"/>
    <n v="1964"/>
    <n v="1964"/>
    <n v="1964"/>
    <n v="1964"/>
    <m/>
    <n v="0"/>
    <n v="0"/>
    <n v="0"/>
    <n v="389.2"/>
    <n v="0"/>
    <n v="0"/>
    <n v="0"/>
    <n v="0"/>
    <n v="0"/>
    <n v="389.2"/>
    <n v="2"/>
  </r>
  <r>
    <x v="8"/>
    <x v="215"/>
    <s v="1"/>
    <s v="01"/>
    <s v="15041RESIN159232022"/>
    <s v="22LB000F"/>
    <n v="1965"/>
    <n v="1965"/>
    <n v="1965"/>
    <n v="1965"/>
    <m/>
    <n v="0"/>
    <n v="0"/>
    <n v="0"/>
    <n v="118.1"/>
    <n v="0"/>
    <n v="0"/>
    <n v="0"/>
    <n v="0"/>
    <n v="0"/>
    <n v="118.1"/>
    <n v="2"/>
  </r>
  <r>
    <x v="8"/>
    <x v="215"/>
    <s v="1"/>
    <s v="01"/>
    <s v="15041RESIN159232022"/>
    <s v="22LB000F"/>
    <n v="1966"/>
    <n v="1966"/>
    <n v="1966"/>
    <n v="1966"/>
    <m/>
    <n v="0"/>
    <n v="0"/>
    <n v="0"/>
    <n v="466"/>
    <n v="0"/>
    <n v="0"/>
    <n v="0"/>
    <n v="0"/>
    <n v="0"/>
    <n v="466"/>
    <n v="2"/>
  </r>
  <r>
    <x v="8"/>
    <x v="215"/>
    <s v="1"/>
    <s v="01"/>
    <s v="15041RESIN159232022"/>
    <s v="22LB000F"/>
    <n v="1967"/>
    <n v="1967"/>
    <n v="1967"/>
    <n v="1967"/>
    <m/>
    <n v="0"/>
    <n v="0"/>
    <n v="0"/>
    <n v="449"/>
    <n v="0"/>
    <n v="0"/>
    <n v="0"/>
    <n v="0"/>
    <n v="0"/>
    <n v="449"/>
    <n v="2"/>
  </r>
  <r>
    <x v="8"/>
    <x v="215"/>
    <s v="1"/>
    <s v="01"/>
    <s v="15041RESIN159232022"/>
    <s v="22LB000F"/>
    <n v="1968"/>
    <n v="1968"/>
    <n v="1968"/>
    <n v="1968"/>
    <m/>
    <n v="0"/>
    <n v="0"/>
    <n v="0"/>
    <n v="0"/>
    <n v="0"/>
    <n v="0"/>
    <n v="0"/>
    <n v="0"/>
    <n v="0"/>
    <n v="0"/>
    <n v="2"/>
  </r>
  <r>
    <x v="8"/>
    <x v="215"/>
    <s v="1"/>
    <s v="01"/>
    <s v="15041RESIN159232022"/>
    <s v="22LB000F"/>
    <n v="1969"/>
    <n v="1969"/>
    <n v="1969"/>
    <n v="1969"/>
    <m/>
    <n v="0"/>
    <n v="0"/>
    <n v="0"/>
    <n v="364.38"/>
    <n v="0"/>
    <n v="0"/>
    <n v="0"/>
    <n v="0"/>
    <n v="0"/>
    <n v="364.38"/>
    <n v="2"/>
  </r>
  <r>
    <x v="8"/>
    <x v="215"/>
    <s v="1"/>
    <s v="01"/>
    <s v="15041RESIN159232022"/>
    <s v="22LB000F"/>
    <n v="1970"/>
    <n v="1970"/>
    <n v="1970"/>
    <n v="1970"/>
    <m/>
    <n v="0"/>
    <n v="0"/>
    <n v="0"/>
    <n v="450"/>
    <n v="0"/>
    <n v="0"/>
    <n v="0"/>
    <n v="0"/>
    <n v="0"/>
    <n v="450"/>
    <n v="2"/>
  </r>
  <r>
    <x v="8"/>
    <x v="215"/>
    <s v="1"/>
    <s v="01"/>
    <s v="15041RESIN159232022"/>
    <s v="22LB000F"/>
    <n v="1971"/>
    <n v="1971"/>
    <n v="1971"/>
    <n v="1971"/>
    <m/>
    <n v="0"/>
    <n v="0"/>
    <n v="0"/>
    <n v="92"/>
    <n v="0"/>
    <n v="0"/>
    <n v="0"/>
    <n v="0"/>
    <n v="0"/>
    <n v="92"/>
    <n v="2"/>
  </r>
  <r>
    <x v="8"/>
    <x v="215"/>
    <s v="1"/>
    <s v="01"/>
    <s v="15041RESIN159232022"/>
    <s v="22LB000F"/>
    <n v="1972"/>
    <n v="1972"/>
    <n v="1972"/>
    <n v="1972"/>
    <m/>
    <n v="0"/>
    <n v="0"/>
    <n v="0"/>
    <n v="600.29999999999995"/>
    <n v="0"/>
    <n v="0"/>
    <n v="0"/>
    <n v="0"/>
    <n v="0"/>
    <n v="600.29999999999995"/>
    <n v="2"/>
  </r>
  <r>
    <x v="8"/>
    <x v="215"/>
    <s v="1"/>
    <s v="01"/>
    <s v="15041RESIN159232022"/>
    <s v="22LB000F"/>
    <n v="1973"/>
    <n v="1973"/>
    <n v="1973"/>
    <n v="1973"/>
    <m/>
    <n v="0"/>
    <n v="0"/>
    <n v="0"/>
    <n v="532"/>
    <n v="0"/>
    <n v="0"/>
    <n v="0"/>
    <n v="0"/>
    <n v="0"/>
    <n v="532"/>
    <n v="2"/>
  </r>
  <r>
    <x v="8"/>
    <x v="215"/>
    <s v="1"/>
    <s v="01"/>
    <s v="15041RESIN159232022"/>
    <s v="22LB000F"/>
    <n v="1974"/>
    <n v="1974"/>
    <n v="1974"/>
    <n v="1974"/>
    <m/>
    <n v="0"/>
    <n v="0"/>
    <n v="0"/>
    <n v="120"/>
    <n v="0"/>
    <n v="0"/>
    <n v="0"/>
    <n v="0"/>
    <n v="0"/>
    <n v="120"/>
    <n v="2"/>
  </r>
  <r>
    <x v="8"/>
    <x v="215"/>
    <s v="1"/>
    <s v="01"/>
    <s v="15041RESIN159232022"/>
    <s v="22LB000F"/>
    <n v="1975"/>
    <n v="1975"/>
    <n v="1975"/>
    <n v="1975"/>
    <m/>
    <n v="0"/>
    <n v="0"/>
    <n v="0"/>
    <n v="530"/>
    <n v="0"/>
    <n v="0"/>
    <n v="0"/>
    <n v="0"/>
    <n v="0"/>
    <n v="530"/>
    <n v="2"/>
  </r>
  <r>
    <x v="8"/>
    <x v="215"/>
    <s v="1"/>
    <s v="01"/>
    <s v="15041RESIN159232022"/>
    <s v="22LB000F"/>
    <n v="1976"/>
    <n v="1976"/>
    <n v="1976"/>
    <n v="1976"/>
    <m/>
    <n v="0"/>
    <n v="0"/>
    <n v="0"/>
    <n v="156"/>
    <n v="0"/>
    <n v="0"/>
    <n v="0"/>
    <n v="0"/>
    <n v="0"/>
    <n v="156"/>
    <n v="2"/>
  </r>
  <r>
    <x v="8"/>
    <x v="215"/>
    <s v="1"/>
    <s v="01"/>
    <s v="15041RESIN159232022"/>
    <s v="22LB000F"/>
    <n v="1977"/>
    <n v="1977"/>
    <n v="1977"/>
    <n v="1977"/>
    <m/>
    <n v="0"/>
    <n v="0"/>
    <n v="0"/>
    <n v="137.5"/>
    <n v="0"/>
    <n v="0"/>
    <n v="0"/>
    <n v="0"/>
    <n v="0"/>
    <n v="137.5"/>
    <n v="2"/>
  </r>
  <r>
    <x v="8"/>
    <x v="215"/>
    <s v="1"/>
    <s v="01"/>
    <s v="15041RESIN159232022"/>
    <s v="22LB000F"/>
    <n v="1978"/>
    <n v="1978"/>
    <n v="1978"/>
    <n v="1978"/>
    <m/>
    <n v="0"/>
    <n v="0"/>
    <n v="0"/>
    <n v="75"/>
    <n v="0"/>
    <n v="0"/>
    <n v="0"/>
    <n v="0"/>
    <n v="0"/>
    <n v="75"/>
    <n v="2"/>
  </r>
  <r>
    <x v="8"/>
    <x v="215"/>
    <s v="1"/>
    <s v="01"/>
    <s v="15041RESIN159232022"/>
    <s v="22LB000F"/>
    <n v="1979"/>
    <n v="1979"/>
    <n v="1979"/>
    <n v="1979"/>
    <m/>
    <n v="0"/>
    <n v="0"/>
    <n v="0"/>
    <n v="99.78"/>
    <n v="0"/>
    <n v="0"/>
    <n v="0"/>
    <n v="0"/>
    <n v="0"/>
    <n v="99.78"/>
    <n v="2"/>
  </r>
  <r>
    <x v="8"/>
    <x v="215"/>
    <s v="1"/>
    <s v="01"/>
    <s v="15041RESIN159232022"/>
    <s v="22LB000F"/>
    <n v="1980"/>
    <n v="1980"/>
    <n v="1980"/>
    <n v="1980"/>
    <m/>
    <n v="0"/>
    <n v="0"/>
    <n v="0"/>
    <n v="509.5"/>
    <n v="0"/>
    <n v="0"/>
    <n v="0"/>
    <n v="0"/>
    <n v="0"/>
    <n v="509.5"/>
    <n v="2"/>
  </r>
  <r>
    <x v="8"/>
    <x v="215"/>
    <s v="1"/>
    <s v="01"/>
    <s v="15041RESIN159232022"/>
    <s v="22LB000F"/>
    <n v="1981"/>
    <n v="1981"/>
    <n v="1981"/>
    <n v="1981"/>
    <m/>
    <n v="0"/>
    <n v="0"/>
    <n v="0"/>
    <n v="24"/>
    <n v="0"/>
    <n v="0"/>
    <n v="0"/>
    <n v="0"/>
    <n v="0"/>
    <n v="24"/>
    <n v="2"/>
  </r>
  <r>
    <x v="8"/>
    <x v="215"/>
    <s v="1"/>
    <s v="01"/>
    <s v="15041RESIN159232022"/>
    <s v="22LB000F"/>
    <n v="1982"/>
    <n v="1982"/>
    <n v="1982"/>
    <n v="1982"/>
    <m/>
    <n v="0"/>
    <n v="0"/>
    <n v="0"/>
    <n v="381.28"/>
    <n v="0"/>
    <n v="0"/>
    <n v="0"/>
    <n v="0"/>
    <n v="0"/>
    <n v="381.28"/>
    <n v="2"/>
  </r>
  <r>
    <x v="8"/>
    <x v="215"/>
    <s v="1"/>
    <s v="01"/>
    <s v="15041RESIN159232022"/>
    <s v="22LB000F"/>
    <n v="1983"/>
    <n v="1983"/>
    <n v="1983"/>
    <n v="1983"/>
    <m/>
    <n v="0"/>
    <n v="0"/>
    <n v="0"/>
    <n v="225"/>
    <n v="0"/>
    <n v="0"/>
    <n v="0"/>
    <n v="0"/>
    <n v="0"/>
    <n v="225"/>
    <n v="2"/>
  </r>
  <r>
    <x v="8"/>
    <x v="215"/>
    <s v="1"/>
    <s v="01"/>
    <s v="15041RESIN159232022"/>
    <s v="22LB000F"/>
    <n v="1984"/>
    <n v="1984"/>
    <n v="1984"/>
    <n v="1984"/>
    <m/>
    <n v="0"/>
    <n v="0"/>
    <n v="0"/>
    <n v="27.5"/>
    <n v="0"/>
    <n v="0"/>
    <n v="0"/>
    <n v="0"/>
    <n v="0"/>
    <n v="27.5"/>
    <n v="2"/>
  </r>
  <r>
    <x v="8"/>
    <x v="215"/>
    <s v="1"/>
    <s v="01"/>
    <s v="15041RESIN159232022"/>
    <s v="22LB000F"/>
    <n v="1985"/>
    <n v="1985"/>
    <n v="1985"/>
    <n v="1985"/>
    <m/>
    <n v="0"/>
    <n v="0"/>
    <n v="0"/>
    <n v="65.099999999999994"/>
    <n v="0"/>
    <n v="0"/>
    <n v="0"/>
    <n v="0"/>
    <n v="0"/>
    <n v="65.099999999999994"/>
    <n v="2"/>
  </r>
  <r>
    <x v="8"/>
    <x v="215"/>
    <s v="1"/>
    <s v="01"/>
    <s v="15041RESIN159232022"/>
    <s v="22LB000F"/>
    <n v="1986"/>
    <n v="1986"/>
    <n v="1986"/>
    <n v="1986"/>
    <m/>
    <n v="0"/>
    <n v="0"/>
    <n v="0"/>
    <n v="21"/>
    <n v="0"/>
    <n v="0"/>
    <n v="0"/>
    <n v="0"/>
    <n v="0"/>
    <n v="21"/>
    <n v="2"/>
  </r>
  <r>
    <x v="8"/>
    <x v="215"/>
    <s v="1"/>
    <s v="01"/>
    <s v="15041RESIN159232022"/>
    <s v="22LB000F"/>
    <n v="1987"/>
    <n v="1987"/>
    <n v="1987"/>
    <n v="1987"/>
    <m/>
    <n v="0"/>
    <n v="0"/>
    <n v="0"/>
    <n v="137.5"/>
    <n v="0"/>
    <n v="0"/>
    <n v="0"/>
    <n v="0"/>
    <n v="0"/>
    <n v="137.5"/>
    <n v="2"/>
  </r>
  <r>
    <x v="8"/>
    <x v="215"/>
    <s v="1"/>
    <s v="01"/>
    <s v="15041RESIN159232022"/>
    <s v="22LB000F"/>
    <n v="1988"/>
    <n v="1988"/>
    <n v="1988"/>
    <n v="1988"/>
    <m/>
    <n v="0"/>
    <n v="0"/>
    <n v="0"/>
    <n v="10"/>
    <n v="0"/>
    <n v="0"/>
    <n v="0"/>
    <n v="0"/>
    <n v="0"/>
    <n v="10"/>
    <n v="2"/>
  </r>
  <r>
    <x v="8"/>
    <x v="215"/>
    <s v="1"/>
    <s v="01"/>
    <s v="15041RESIN159232022"/>
    <s v="22LB000F"/>
    <n v="1989"/>
    <n v="1989"/>
    <n v="1989"/>
    <n v="1989"/>
    <m/>
    <n v="0"/>
    <n v="0"/>
    <n v="0"/>
    <n v="75"/>
    <n v="0"/>
    <n v="0"/>
    <n v="0"/>
    <n v="0"/>
    <n v="0"/>
    <n v="75"/>
    <n v="2"/>
  </r>
  <r>
    <x v="8"/>
    <x v="215"/>
    <s v="1"/>
    <s v="01"/>
    <s v="15041RESIN159232022"/>
    <s v="22LB000F"/>
    <n v="1990"/>
    <n v="1990"/>
    <n v="1990"/>
    <n v="1990"/>
    <m/>
    <n v="0"/>
    <n v="0"/>
    <n v="0"/>
    <n v="4.5"/>
    <n v="0"/>
    <n v="0"/>
    <n v="0"/>
    <n v="0"/>
    <n v="0"/>
    <n v="4.5"/>
    <n v="2"/>
  </r>
  <r>
    <x v="8"/>
    <x v="215"/>
    <s v="1"/>
    <s v="01"/>
    <s v="15041RESIN159232022"/>
    <s v="22LB000F"/>
    <n v="1991"/>
    <n v="1991"/>
    <n v="1991"/>
    <n v="1991"/>
    <m/>
    <n v="0"/>
    <n v="0"/>
    <n v="0"/>
    <n v="180"/>
    <n v="0"/>
    <n v="0"/>
    <n v="0"/>
    <n v="0"/>
    <n v="0"/>
    <n v="180"/>
    <n v="2"/>
  </r>
  <r>
    <x v="8"/>
    <x v="215"/>
    <s v="1"/>
    <s v="01"/>
    <s v="15041RESIN159232022"/>
    <s v="22LB000F"/>
    <n v="1992"/>
    <n v="1992"/>
    <n v="1992"/>
    <n v="1992"/>
    <m/>
    <n v="0"/>
    <n v="0"/>
    <n v="0"/>
    <n v="167.9"/>
    <n v="0"/>
    <n v="0"/>
    <n v="0"/>
    <n v="0"/>
    <n v="0"/>
    <n v="167.9"/>
    <n v="2"/>
  </r>
  <r>
    <x v="8"/>
    <x v="216"/>
    <s v="1"/>
    <s v="01"/>
    <s v="15041RESIN159232022"/>
    <s v="22LB000F"/>
    <n v="1993"/>
    <n v="1993"/>
    <n v="1993"/>
    <n v="1993"/>
    <m/>
    <n v="0"/>
    <n v="0"/>
    <n v="0"/>
    <n v="214.1"/>
    <n v="0"/>
    <n v="0"/>
    <n v="0"/>
    <n v="0"/>
    <n v="0"/>
    <n v="214.1"/>
    <n v="2"/>
  </r>
  <r>
    <x v="8"/>
    <x v="216"/>
    <s v="1"/>
    <s v="01"/>
    <s v="15041RESIN159232022"/>
    <s v="22LB000F"/>
    <n v="1994"/>
    <n v="1994"/>
    <n v="1994"/>
    <n v="1994"/>
    <m/>
    <n v="0"/>
    <n v="0"/>
    <n v="0"/>
    <n v="450"/>
    <n v="0"/>
    <n v="0"/>
    <n v="0"/>
    <n v="0"/>
    <n v="0"/>
    <n v="450"/>
    <n v="2"/>
  </r>
  <r>
    <x v="8"/>
    <x v="216"/>
    <s v="1"/>
    <s v="01"/>
    <s v="15041RESIN159232022"/>
    <s v="22LB000F"/>
    <n v="1995"/>
    <n v="1995"/>
    <n v="1995"/>
    <n v="1995"/>
    <m/>
    <n v="0"/>
    <n v="0"/>
    <n v="0"/>
    <n v="211"/>
    <n v="0"/>
    <n v="0"/>
    <n v="0"/>
    <n v="0"/>
    <n v="0"/>
    <n v="211"/>
    <n v="2"/>
  </r>
  <r>
    <x v="8"/>
    <x v="216"/>
    <s v="1"/>
    <s v="01"/>
    <s v="15041RESIN159232022"/>
    <s v="22LB000F"/>
    <n v="1996"/>
    <n v="1996"/>
    <n v="1996"/>
    <n v="1996"/>
    <m/>
    <n v="0"/>
    <n v="0"/>
    <n v="0"/>
    <n v="59.5"/>
    <n v="0"/>
    <n v="0"/>
    <n v="0"/>
    <n v="0"/>
    <n v="0"/>
    <n v="59.5"/>
    <n v="2"/>
  </r>
  <r>
    <x v="8"/>
    <x v="216"/>
    <s v="1"/>
    <s v="01"/>
    <s v="15041RESIN159232022"/>
    <s v="22LB000F"/>
    <n v="1997"/>
    <n v="1997"/>
    <n v="1997"/>
    <n v="1997"/>
    <m/>
    <n v="0"/>
    <n v="0"/>
    <n v="0"/>
    <n v="100"/>
    <n v="0"/>
    <n v="0"/>
    <n v="0"/>
    <n v="0"/>
    <n v="0"/>
    <n v="100"/>
    <n v="2"/>
  </r>
  <r>
    <x v="8"/>
    <x v="216"/>
    <s v="1"/>
    <s v="01"/>
    <s v="15041RESIN159232022"/>
    <s v="22LB000F"/>
    <n v="1998"/>
    <n v="1998"/>
    <n v="1998"/>
    <n v="1998"/>
    <m/>
    <n v="0"/>
    <n v="0"/>
    <n v="0"/>
    <n v="522.1"/>
    <n v="0"/>
    <n v="0"/>
    <n v="0"/>
    <n v="0"/>
    <n v="0"/>
    <n v="522.1"/>
    <n v="2"/>
  </r>
  <r>
    <x v="8"/>
    <x v="216"/>
    <s v="1"/>
    <s v="01"/>
    <s v="15041RESIN159232022"/>
    <s v="22LB000F"/>
    <n v="1999"/>
    <n v="1999"/>
    <n v="1999"/>
    <n v="1999"/>
    <m/>
    <n v="0"/>
    <n v="0"/>
    <n v="0"/>
    <n v="30"/>
    <n v="0"/>
    <n v="0"/>
    <n v="0"/>
    <n v="0"/>
    <n v="0"/>
    <n v="30"/>
    <n v="2"/>
  </r>
  <r>
    <x v="8"/>
    <x v="216"/>
    <s v="1"/>
    <s v="01"/>
    <s v="15041RESIN159232022"/>
    <s v="22LB000F"/>
    <n v="2000"/>
    <n v="2000"/>
    <n v="2000"/>
    <n v="2000"/>
    <m/>
    <n v="0"/>
    <n v="0"/>
    <n v="0"/>
    <n v="9"/>
    <n v="0"/>
    <n v="0"/>
    <n v="0"/>
    <n v="0"/>
    <n v="0"/>
    <n v="9"/>
    <n v="2"/>
  </r>
  <r>
    <x v="8"/>
    <x v="216"/>
    <s v="1"/>
    <s v="01"/>
    <s v="15041RESIN159232022"/>
    <s v="22LB000F"/>
    <n v="2001"/>
    <n v="2001"/>
    <n v="2001"/>
    <n v="2001"/>
    <m/>
    <n v="0"/>
    <n v="0"/>
    <n v="0"/>
    <n v="184"/>
    <n v="0"/>
    <n v="0"/>
    <n v="0"/>
    <n v="0"/>
    <n v="0"/>
    <n v="184"/>
    <n v="2"/>
  </r>
  <r>
    <x v="8"/>
    <x v="216"/>
    <s v="1"/>
    <s v="01"/>
    <s v="15041RESIN159232022"/>
    <s v="22LB000F"/>
    <n v="2002"/>
    <n v="2002"/>
    <n v="2002"/>
    <n v="2002"/>
    <m/>
    <n v="0"/>
    <n v="0"/>
    <n v="0"/>
    <n v="199.5"/>
    <n v="0"/>
    <n v="0"/>
    <n v="0"/>
    <n v="0"/>
    <n v="0"/>
    <n v="199.5"/>
    <n v="2"/>
  </r>
  <r>
    <x v="8"/>
    <x v="216"/>
    <s v="1"/>
    <s v="01"/>
    <s v="15041RESIN159232022"/>
    <s v="22LB000F"/>
    <n v="2003"/>
    <n v="2003"/>
    <n v="2003"/>
    <n v="2003"/>
    <m/>
    <n v="0"/>
    <n v="0"/>
    <n v="0"/>
    <n v="6.3"/>
    <n v="0"/>
    <n v="0"/>
    <n v="0"/>
    <n v="0"/>
    <n v="0"/>
    <n v="6.3"/>
    <n v="2"/>
  </r>
  <r>
    <x v="8"/>
    <x v="216"/>
    <s v="1"/>
    <s v="01"/>
    <s v="15041RESIN159232022"/>
    <s v="22LB000F"/>
    <n v="2004"/>
    <n v="2004"/>
    <n v="2004"/>
    <n v="2004"/>
    <m/>
    <n v="0"/>
    <n v="0"/>
    <n v="0"/>
    <n v="135"/>
    <n v="0"/>
    <n v="0"/>
    <n v="0"/>
    <n v="0"/>
    <n v="0"/>
    <n v="135"/>
    <n v="2"/>
  </r>
  <r>
    <x v="8"/>
    <x v="216"/>
    <s v="1"/>
    <s v="01"/>
    <s v="15041RESIN159232022"/>
    <s v="22LB000F"/>
    <n v="2005"/>
    <n v="2005"/>
    <n v="2005"/>
    <n v="2005"/>
    <m/>
    <n v="0"/>
    <n v="0"/>
    <n v="0"/>
    <n v="56"/>
    <n v="0"/>
    <n v="0"/>
    <n v="0"/>
    <n v="0"/>
    <n v="0"/>
    <n v="56"/>
    <n v="2"/>
  </r>
  <r>
    <x v="8"/>
    <x v="217"/>
    <s v="1"/>
    <s v="01"/>
    <s v="15041RESIN159232022"/>
    <s v="22LB000F"/>
    <n v="2006"/>
    <n v="2006"/>
    <n v="2006"/>
    <n v="2006"/>
    <m/>
    <n v="0"/>
    <n v="0"/>
    <n v="0"/>
    <n v="290"/>
    <n v="0"/>
    <n v="0"/>
    <n v="0"/>
    <n v="0"/>
    <n v="0"/>
    <n v="290"/>
    <n v="2"/>
  </r>
  <r>
    <x v="8"/>
    <x v="217"/>
    <s v="1"/>
    <s v="01"/>
    <s v="15041RESIN159232022"/>
    <s v="22LB000F"/>
    <n v="2007"/>
    <n v="2007"/>
    <n v="2007"/>
    <n v="2007"/>
    <m/>
    <n v="0"/>
    <n v="0"/>
    <n v="0"/>
    <n v="450"/>
    <n v="0"/>
    <n v="0"/>
    <n v="0"/>
    <n v="0"/>
    <n v="0"/>
    <n v="450"/>
    <n v="2"/>
  </r>
  <r>
    <x v="8"/>
    <x v="217"/>
    <s v="1"/>
    <s v="01"/>
    <s v="15041RESIN159232022"/>
    <s v="22LB000F"/>
    <n v="2008"/>
    <n v="2008"/>
    <n v="2008"/>
    <n v="2008"/>
    <m/>
    <n v="0"/>
    <n v="0"/>
    <n v="0"/>
    <n v="220"/>
    <n v="0"/>
    <n v="0"/>
    <n v="0"/>
    <n v="0"/>
    <n v="0"/>
    <n v="220"/>
    <n v="2"/>
  </r>
  <r>
    <x v="8"/>
    <x v="217"/>
    <s v="1"/>
    <s v="01"/>
    <s v="15041RESIN159232022"/>
    <s v="22LB000F"/>
    <n v="2009"/>
    <n v="2009"/>
    <n v="2009"/>
    <n v="2009"/>
    <m/>
    <n v="0"/>
    <n v="0"/>
    <n v="0"/>
    <n v="469"/>
    <n v="0"/>
    <n v="0"/>
    <n v="0"/>
    <n v="0"/>
    <n v="0"/>
    <n v="469"/>
    <n v="2"/>
  </r>
  <r>
    <x v="8"/>
    <x v="217"/>
    <s v="1"/>
    <s v="01"/>
    <s v="15041RESIN159232022"/>
    <s v="22LB000F"/>
    <n v="2010"/>
    <n v="2010"/>
    <n v="2010"/>
    <n v="2010"/>
    <m/>
    <n v="0"/>
    <n v="0"/>
    <n v="0"/>
    <n v="61.2"/>
    <n v="0"/>
    <n v="0"/>
    <n v="0"/>
    <n v="0"/>
    <n v="0"/>
    <n v="61.2"/>
    <n v="2"/>
  </r>
  <r>
    <x v="8"/>
    <x v="217"/>
    <s v="1"/>
    <s v="01"/>
    <s v="15041RESIN159232022"/>
    <s v="22LB000F"/>
    <n v="2011"/>
    <n v="2011"/>
    <n v="2011"/>
    <n v="2011"/>
    <m/>
    <n v="0"/>
    <n v="0"/>
    <n v="0"/>
    <n v="457"/>
    <n v="0"/>
    <n v="0"/>
    <n v="0"/>
    <n v="0"/>
    <n v="0"/>
    <n v="457"/>
    <n v="2"/>
  </r>
  <r>
    <x v="8"/>
    <x v="217"/>
    <s v="1"/>
    <s v="01"/>
    <s v="15041RESIN159232022"/>
    <s v="22LB000F"/>
    <n v="2012"/>
    <n v="2012"/>
    <n v="2012"/>
    <n v="2012"/>
    <m/>
    <n v="0"/>
    <n v="0"/>
    <n v="0"/>
    <n v="7.45"/>
    <n v="0"/>
    <n v="0"/>
    <n v="0"/>
    <n v="0"/>
    <n v="0"/>
    <n v="7.45"/>
    <n v="2"/>
  </r>
  <r>
    <x v="8"/>
    <x v="217"/>
    <s v="1"/>
    <s v="01"/>
    <s v="15041RESIN159232022"/>
    <s v="22LB000F"/>
    <n v="2013"/>
    <n v="2013"/>
    <n v="2013"/>
    <n v="2013"/>
    <m/>
    <n v="0"/>
    <n v="0"/>
    <n v="0"/>
    <n v="493.4"/>
    <n v="0"/>
    <n v="0"/>
    <n v="0"/>
    <n v="0"/>
    <n v="0"/>
    <n v="493.4"/>
    <n v="2"/>
  </r>
  <r>
    <x v="8"/>
    <x v="217"/>
    <s v="1"/>
    <s v="01"/>
    <s v="15041RESIN159232022"/>
    <s v="22LB000F"/>
    <n v="2014"/>
    <n v="2014"/>
    <n v="2014"/>
    <n v="2014"/>
    <m/>
    <n v="0"/>
    <n v="0"/>
    <n v="0"/>
    <n v="370.95"/>
    <n v="0"/>
    <n v="0"/>
    <n v="0"/>
    <n v="0"/>
    <n v="0"/>
    <n v="370.95"/>
    <n v="2"/>
  </r>
  <r>
    <x v="8"/>
    <x v="217"/>
    <s v="1"/>
    <s v="01"/>
    <s v="15041RESIN159232022"/>
    <s v="22LB000F"/>
    <n v="2015"/>
    <n v="2015"/>
    <n v="2015"/>
    <n v="2015"/>
    <m/>
    <n v="0"/>
    <n v="0"/>
    <n v="0"/>
    <n v="832.4"/>
    <n v="0"/>
    <n v="0"/>
    <n v="0"/>
    <n v="0"/>
    <n v="0"/>
    <n v="832.4"/>
    <n v="2"/>
  </r>
  <r>
    <x v="8"/>
    <x v="217"/>
    <s v="1"/>
    <s v="01"/>
    <s v="15041RESIN159232022"/>
    <s v="22LB000F"/>
    <n v="2016"/>
    <n v="2016"/>
    <n v="2016"/>
    <n v="2016"/>
    <m/>
    <n v="0"/>
    <n v="0"/>
    <n v="0"/>
    <n v="30.78"/>
    <n v="0"/>
    <n v="0"/>
    <n v="0"/>
    <n v="0"/>
    <n v="0"/>
    <n v="30.78"/>
    <n v="2"/>
  </r>
  <r>
    <x v="8"/>
    <x v="217"/>
    <s v="1"/>
    <s v="01"/>
    <s v="15041RESIN159232022"/>
    <s v="22LB000F"/>
    <n v="2017"/>
    <n v="2017"/>
    <n v="2017"/>
    <n v="2017"/>
    <m/>
    <n v="0"/>
    <n v="0"/>
    <n v="0"/>
    <n v="58.3"/>
    <n v="0"/>
    <n v="0"/>
    <n v="0"/>
    <n v="0"/>
    <n v="0"/>
    <n v="58.3"/>
    <n v="2"/>
  </r>
  <r>
    <x v="8"/>
    <x v="217"/>
    <s v="1"/>
    <s v="01"/>
    <s v="15041RESIN159232022"/>
    <s v="22LB000F"/>
    <n v="2018"/>
    <n v="2018"/>
    <n v="2018"/>
    <n v="2018"/>
    <m/>
    <n v="0"/>
    <n v="0"/>
    <n v="0"/>
    <n v="36"/>
    <n v="0"/>
    <n v="0"/>
    <n v="0"/>
    <n v="0"/>
    <n v="0"/>
    <n v="36"/>
    <n v="2"/>
  </r>
  <r>
    <x v="8"/>
    <x v="217"/>
    <s v="1"/>
    <s v="01"/>
    <s v="15041RESIN159232022"/>
    <s v="22LB000F"/>
    <n v="2019"/>
    <n v="2019"/>
    <n v="2019"/>
    <n v="2019"/>
    <m/>
    <n v="0"/>
    <n v="0"/>
    <n v="0"/>
    <n v="12"/>
    <n v="0"/>
    <n v="0"/>
    <n v="0"/>
    <n v="0"/>
    <n v="0"/>
    <n v="12"/>
    <n v="2"/>
  </r>
  <r>
    <x v="8"/>
    <x v="218"/>
    <s v="1"/>
    <s v="01"/>
    <s v="15041RESIN159232022"/>
    <s v="22LB000F"/>
    <n v="2020"/>
    <n v="2020"/>
    <n v="2020"/>
    <n v="2020"/>
    <m/>
    <n v="0"/>
    <n v="0"/>
    <n v="0"/>
    <n v="540"/>
    <n v="0"/>
    <n v="0"/>
    <n v="0"/>
    <n v="0"/>
    <n v="0"/>
    <n v="540"/>
    <n v="2"/>
  </r>
  <r>
    <x v="8"/>
    <x v="218"/>
    <s v="1"/>
    <s v="01"/>
    <s v="15041RESIN159232022"/>
    <s v="22LB000F"/>
    <n v="2021"/>
    <n v="2021"/>
    <n v="2021"/>
    <n v="2021"/>
    <m/>
    <n v="0"/>
    <n v="0"/>
    <n v="0"/>
    <n v="572"/>
    <n v="0"/>
    <n v="0"/>
    <n v="0"/>
    <n v="0"/>
    <n v="0"/>
    <n v="572"/>
    <n v="2"/>
  </r>
  <r>
    <x v="8"/>
    <x v="218"/>
    <s v="1"/>
    <s v="01"/>
    <s v="15041RESIN159232022"/>
    <s v="22LB000F"/>
    <n v="2022"/>
    <n v="2022"/>
    <n v="2022"/>
    <n v="2022"/>
    <m/>
    <n v="0"/>
    <n v="0"/>
    <n v="0"/>
    <n v="277.2"/>
    <n v="0"/>
    <n v="0"/>
    <n v="0"/>
    <n v="0"/>
    <n v="0"/>
    <n v="277.2"/>
    <n v="2"/>
  </r>
  <r>
    <x v="8"/>
    <x v="218"/>
    <s v="1"/>
    <s v="01"/>
    <s v="15041RESIN159232022"/>
    <s v="22LB000F"/>
    <n v="2023"/>
    <n v="2023"/>
    <n v="2023"/>
    <n v="2023"/>
    <m/>
    <n v="0"/>
    <n v="0"/>
    <n v="0"/>
    <n v="490"/>
    <n v="0"/>
    <n v="0"/>
    <n v="0"/>
    <n v="0"/>
    <n v="0"/>
    <n v="490"/>
    <n v="2"/>
  </r>
  <r>
    <x v="8"/>
    <x v="218"/>
    <s v="1"/>
    <s v="01"/>
    <s v="15041RESIN159232022"/>
    <s v="22LB000F"/>
    <n v="2024"/>
    <n v="2024"/>
    <n v="2024"/>
    <n v="2024"/>
    <m/>
    <n v="0"/>
    <n v="0"/>
    <n v="0"/>
    <n v="28.1"/>
    <n v="0"/>
    <n v="0"/>
    <n v="0"/>
    <n v="0"/>
    <n v="0"/>
    <n v="28.1"/>
    <n v="2"/>
  </r>
  <r>
    <x v="8"/>
    <x v="218"/>
    <s v="1"/>
    <s v="01"/>
    <s v="15041RESIN159232022"/>
    <s v="22LB000F"/>
    <n v="2025"/>
    <n v="2025"/>
    <n v="2025"/>
    <n v="2025"/>
    <m/>
    <n v="0"/>
    <n v="0"/>
    <n v="0"/>
    <n v="29"/>
    <n v="0"/>
    <n v="0"/>
    <n v="0"/>
    <n v="0"/>
    <n v="0"/>
    <n v="29"/>
    <n v="2"/>
  </r>
  <r>
    <x v="8"/>
    <x v="218"/>
    <s v="1"/>
    <s v="01"/>
    <s v="15041RESIN159232022"/>
    <s v="22LB000F"/>
    <n v="2026"/>
    <n v="2026"/>
    <n v="2026"/>
    <n v="2026"/>
    <m/>
    <n v="0"/>
    <n v="0"/>
    <n v="0"/>
    <n v="57"/>
    <n v="0"/>
    <n v="0"/>
    <n v="0"/>
    <n v="0"/>
    <n v="0"/>
    <n v="57"/>
    <n v="2"/>
  </r>
  <r>
    <x v="8"/>
    <x v="218"/>
    <s v="1"/>
    <s v="01"/>
    <s v="15041RESIN159232022"/>
    <s v="22LB000F"/>
    <n v="2027"/>
    <n v="2027"/>
    <n v="2027"/>
    <n v="2027"/>
    <m/>
    <n v="0"/>
    <n v="0"/>
    <n v="0"/>
    <n v="60.48"/>
    <n v="0"/>
    <n v="0"/>
    <n v="0"/>
    <n v="0"/>
    <n v="0"/>
    <n v="60.48"/>
    <n v="2"/>
  </r>
  <r>
    <x v="8"/>
    <x v="218"/>
    <s v="1"/>
    <s v="01"/>
    <s v="15041RESIN159232022"/>
    <s v="22LB000F"/>
    <n v="2028"/>
    <n v="2028"/>
    <n v="2028"/>
    <n v="2028"/>
    <m/>
    <n v="0"/>
    <n v="0"/>
    <n v="0"/>
    <n v="206.66"/>
    <n v="0"/>
    <n v="0"/>
    <n v="0"/>
    <n v="0"/>
    <n v="0"/>
    <n v="206.66"/>
    <n v="2"/>
  </r>
  <r>
    <x v="8"/>
    <x v="218"/>
    <s v="1"/>
    <s v="01"/>
    <s v="15041RESIN159232022"/>
    <s v="22LB000F"/>
    <n v="2029"/>
    <n v="2029"/>
    <n v="2029"/>
    <n v="2029"/>
    <m/>
    <n v="0"/>
    <n v="0"/>
    <n v="0"/>
    <n v="823.9"/>
    <n v="0"/>
    <n v="0"/>
    <n v="0"/>
    <n v="0"/>
    <n v="0"/>
    <n v="823.9"/>
    <n v="2"/>
  </r>
  <r>
    <x v="8"/>
    <x v="218"/>
    <s v="1"/>
    <s v="01"/>
    <s v="15041RESIN159232022"/>
    <s v="22LB000F"/>
    <n v="2030"/>
    <n v="2030"/>
    <n v="2030"/>
    <n v="2030"/>
    <m/>
    <n v="0"/>
    <n v="0"/>
    <n v="0"/>
    <n v="502.5"/>
    <n v="0"/>
    <n v="0"/>
    <n v="0"/>
    <n v="0"/>
    <n v="0"/>
    <n v="502.5"/>
    <n v="2"/>
  </r>
  <r>
    <x v="8"/>
    <x v="218"/>
    <s v="1"/>
    <s v="01"/>
    <s v="15041RESIN159232022"/>
    <s v="22LB000F"/>
    <n v="2031"/>
    <n v="2031"/>
    <n v="2031"/>
    <n v="2031"/>
    <m/>
    <n v="0"/>
    <n v="0"/>
    <n v="0"/>
    <n v="463"/>
    <n v="0"/>
    <n v="0"/>
    <n v="0"/>
    <n v="0"/>
    <n v="0"/>
    <n v="463"/>
    <n v="2"/>
  </r>
  <r>
    <x v="8"/>
    <x v="218"/>
    <s v="1"/>
    <s v="01"/>
    <s v="15041RESIN159232022"/>
    <s v="22LB000F"/>
    <n v="2032"/>
    <n v="2032"/>
    <n v="2032"/>
    <n v="2032"/>
    <m/>
    <n v="0"/>
    <n v="0"/>
    <n v="0"/>
    <n v="468"/>
    <n v="0"/>
    <n v="0"/>
    <n v="0"/>
    <n v="0"/>
    <n v="0"/>
    <n v="468"/>
    <n v="2"/>
  </r>
  <r>
    <x v="8"/>
    <x v="218"/>
    <s v="1"/>
    <s v="01"/>
    <s v="15041RESIN159232022"/>
    <s v="22LB000F"/>
    <n v="2033"/>
    <n v="2033"/>
    <n v="2033"/>
    <n v="2033"/>
    <m/>
    <n v="0"/>
    <n v="0"/>
    <n v="0"/>
    <n v="12.9"/>
    <n v="0"/>
    <n v="0"/>
    <n v="0"/>
    <n v="0"/>
    <n v="0"/>
    <n v="12.9"/>
    <n v="2"/>
  </r>
  <r>
    <x v="8"/>
    <x v="218"/>
    <s v="1"/>
    <s v="01"/>
    <s v="15041RESIN159232022"/>
    <s v="22LB000F"/>
    <n v="2034"/>
    <n v="2034"/>
    <n v="2034"/>
    <n v="2034"/>
    <m/>
    <n v="0"/>
    <n v="0"/>
    <n v="0"/>
    <n v="47.5"/>
    <n v="0"/>
    <n v="0"/>
    <n v="0"/>
    <n v="0"/>
    <n v="0"/>
    <n v="47.5"/>
    <n v="2"/>
  </r>
  <r>
    <x v="8"/>
    <x v="218"/>
    <s v="1"/>
    <s v="01"/>
    <s v="15041RESIN159232022"/>
    <s v="22LB000F"/>
    <n v="2035"/>
    <n v="2035"/>
    <n v="2035"/>
    <n v="2035"/>
    <m/>
    <n v="0"/>
    <n v="0"/>
    <n v="0"/>
    <n v="530"/>
    <n v="0"/>
    <n v="0"/>
    <n v="0"/>
    <n v="0"/>
    <n v="0"/>
    <n v="530"/>
    <n v="2"/>
  </r>
  <r>
    <x v="8"/>
    <x v="219"/>
    <s v="1"/>
    <s v="01"/>
    <s v="15041RESIN159232022"/>
    <s v="22LB000F"/>
    <n v="2036"/>
    <n v="2036"/>
    <n v="2036"/>
    <n v="2036"/>
    <m/>
    <n v="0"/>
    <n v="0"/>
    <n v="0"/>
    <n v="229"/>
    <n v="0"/>
    <n v="0"/>
    <n v="0"/>
    <n v="0"/>
    <n v="0"/>
    <n v="229"/>
    <n v="2"/>
  </r>
  <r>
    <x v="8"/>
    <x v="219"/>
    <s v="1"/>
    <s v="01"/>
    <s v="15041RESIN159232022"/>
    <s v="22LB000F"/>
    <n v="2037"/>
    <n v="2037"/>
    <n v="2037"/>
    <n v="2037"/>
    <m/>
    <n v="0"/>
    <n v="0"/>
    <n v="0"/>
    <n v="216.04"/>
    <n v="0"/>
    <n v="0"/>
    <n v="0"/>
    <n v="0"/>
    <n v="0"/>
    <n v="216.04"/>
    <n v="2"/>
  </r>
  <r>
    <x v="8"/>
    <x v="219"/>
    <s v="1"/>
    <s v="01"/>
    <s v="15041RESIN159232022"/>
    <s v="22LB000F"/>
    <n v="2038"/>
    <n v="2038"/>
    <n v="2038"/>
    <n v="2038"/>
    <m/>
    <n v="0"/>
    <n v="0"/>
    <n v="0"/>
    <n v="95.7"/>
    <n v="0"/>
    <n v="0"/>
    <n v="0"/>
    <n v="0"/>
    <n v="0"/>
    <n v="95.7"/>
    <n v="2"/>
  </r>
  <r>
    <x v="8"/>
    <x v="219"/>
    <s v="1"/>
    <s v="01"/>
    <s v="15041RESIN159232022"/>
    <s v="22LB000F"/>
    <n v="2039"/>
    <n v="2039"/>
    <n v="2039"/>
    <n v="2039"/>
    <m/>
    <n v="0"/>
    <n v="0"/>
    <n v="0"/>
    <n v="1025.2"/>
    <n v="0"/>
    <n v="0"/>
    <n v="0"/>
    <n v="0"/>
    <n v="0"/>
    <n v="1025.2"/>
    <n v="2"/>
  </r>
  <r>
    <x v="8"/>
    <x v="219"/>
    <s v="1"/>
    <s v="01"/>
    <s v="15041RESIN159232022"/>
    <s v="22LB000F"/>
    <n v="2040"/>
    <n v="2040"/>
    <n v="2040"/>
    <n v="2040"/>
    <m/>
    <n v="0"/>
    <n v="0"/>
    <n v="0"/>
    <n v="93.75"/>
    <n v="0"/>
    <n v="0"/>
    <n v="0"/>
    <n v="0"/>
    <n v="0"/>
    <n v="93.75"/>
    <n v="2"/>
  </r>
  <r>
    <x v="8"/>
    <x v="219"/>
    <s v="1"/>
    <s v="01"/>
    <s v="15041RESIN159232022"/>
    <s v="22LB000F"/>
    <n v="2041"/>
    <n v="2041"/>
    <n v="2041"/>
    <n v="2041"/>
    <m/>
    <n v="0"/>
    <n v="0"/>
    <n v="0"/>
    <n v="163"/>
    <n v="0"/>
    <n v="0"/>
    <n v="0"/>
    <n v="0"/>
    <n v="0"/>
    <n v="163"/>
    <n v="2"/>
  </r>
  <r>
    <x v="8"/>
    <x v="219"/>
    <s v="1"/>
    <s v="01"/>
    <s v="15041RESIN159232022"/>
    <s v="22LB000F"/>
    <n v="2042"/>
    <n v="2042"/>
    <n v="2042"/>
    <n v="2042"/>
    <m/>
    <n v="0"/>
    <n v="0"/>
    <n v="0"/>
    <n v="489"/>
    <n v="0"/>
    <n v="0"/>
    <n v="0"/>
    <n v="0"/>
    <n v="0"/>
    <n v="489"/>
    <n v="2"/>
  </r>
  <r>
    <x v="8"/>
    <x v="219"/>
    <s v="1"/>
    <s v="01"/>
    <s v="15041RESIN159232022"/>
    <s v="22LB000F"/>
    <n v="2043"/>
    <n v="2043"/>
    <n v="2043"/>
    <n v="2043"/>
    <m/>
    <n v="0"/>
    <n v="0"/>
    <n v="0"/>
    <n v="409.5"/>
    <n v="0"/>
    <n v="0"/>
    <n v="0"/>
    <n v="0"/>
    <n v="0"/>
    <n v="409.5"/>
    <n v="2"/>
  </r>
  <r>
    <x v="8"/>
    <x v="219"/>
    <s v="1"/>
    <s v="01"/>
    <s v="15041RESIN159232022"/>
    <s v="22LB000F"/>
    <n v="2044"/>
    <n v="2044"/>
    <n v="2044"/>
    <n v="2044"/>
    <m/>
    <n v="0"/>
    <n v="0"/>
    <n v="0"/>
    <n v="540"/>
    <n v="0"/>
    <n v="0"/>
    <n v="0"/>
    <n v="0"/>
    <n v="0"/>
    <n v="540"/>
    <n v="2"/>
  </r>
  <r>
    <x v="8"/>
    <x v="219"/>
    <s v="1"/>
    <s v="01"/>
    <s v="15041RESIN159232022"/>
    <s v="22LB000F"/>
    <n v="2045"/>
    <n v="2045"/>
    <n v="2045"/>
    <n v="2045"/>
    <m/>
    <n v="0"/>
    <n v="0"/>
    <n v="0"/>
    <n v="51.04"/>
    <n v="0"/>
    <n v="0"/>
    <n v="0"/>
    <n v="0"/>
    <n v="0"/>
    <n v="51.04"/>
    <n v="2"/>
  </r>
  <r>
    <x v="8"/>
    <x v="219"/>
    <s v="1"/>
    <s v="01"/>
    <s v="15041RESIN159232022"/>
    <s v="22LB000F"/>
    <n v="2046"/>
    <n v="2046"/>
    <n v="2046"/>
    <n v="2046"/>
    <m/>
    <n v="0"/>
    <n v="0"/>
    <n v="0"/>
    <n v="146"/>
    <n v="0"/>
    <n v="0"/>
    <n v="0"/>
    <n v="0"/>
    <n v="0"/>
    <n v="146"/>
    <n v="2"/>
  </r>
  <r>
    <x v="8"/>
    <x v="219"/>
    <s v="1"/>
    <s v="01"/>
    <s v="15041RESIN159232022"/>
    <s v="22LB000F"/>
    <n v="2047"/>
    <n v="2047"/>
    <n v="2047"/>
    <n v="2047"/>
    <m/>
    <n v="0"/>
    <n v="0"/>
    <n v="0"/>
    <n v="1437.25"/>
    <n v="0"/>
    <n v="0"/>
    <n v="0"/>
    <n v="0"/>
    <n v="0"/>
    <n v="1437.25"/>
    <n v="2"/>
  </r>
  <r>
    <x v="8"/>
    <x v="219"/>
    <s v="1"/>
    <s v="01"/>
    <s v="15041RESIN159232022"/>
    <s v="22LB000F"/>
    <n v="2048"/>
    <n v="2048"/>
    <n v="2048"/>
    <n v="2048"/>
    <m/>
    <n v="0"/>
    <n v="0"/>
    <n v="0"/>
    <n v="305"/>
    <n v="0"/>
    <n v="0"/>
    <n v="0"/>
    <n v="0"/>
    <n v="0"/>
    <n v="305"/>
    <n v="2"/>
  </r>
  <r>
    <x v="8"/>
    <x v="219"/>
    <s v="1"/>
    <s v="01"/>
    <s v="15041RESIN159232022"/>
    <s v="22LB000F"/>
    <n v="2049"/>
    <n v="2049"/>
    <n v="2049"/>
    <n v="2049"/>
    <m/>
    <n v="0"/>
    <n v="0"/>
    <n v="0"/>
    <n v="270"/>
    <n v="0"/>
    <n v="0"/>
    <n v="0"/>
    <n v="0"/>
    <n v="0"/>
    <n v="270"/>
    <n v="2"/>
  </r>
  <r>
    <x v="8"/>
    <x v="219"/>
    <s v="1"/>
    <s v="01"/>
    <s v="15041RESIN159232022"/>
    <s v="22LB000F"/>
    <n v="2050"/>
    <n v="2050"/>
    <n v="2050"/>
    <n v="2050"/>
    <m/>
    <n v="0"/>
    <n v="0"/>
    <n v="0"/>
    <n v="57"/>
    <n v="0"/>
    <n v="0"/>
    <n v="0"/>
    <n v="0"/>
    <n v="0"/>
    <n v="57"/>
    <n v="2"/>
  </r>
  <r>
    <x v="8"/>
    <x v="219"/>
    <s v="1"/>
    <s v="01"/>
    <s v="15041RESIN159232022"/>
    <s v="22LB000F"/>
    <n v="2051"/>
    <n v="2051"/>
    <n v="2051"/>
    <n v="2051"/>
    <m/>
    <n v="0"/>
    <n v="0"/>
    <n v="0"/>
    <n v="582.79999999999995"/>
    <n v="0"/>
    <n v="0"/>
    <n v="0"/>
    <n v="0"/>
    <n v="0"/>
    <n v="582.79999999999995"/>
    <n v="2"/>
  </r>
  <r>
    <x v="8"/>
    <x v="219"/>
    <s v="1"/>
    <s v="01"/>
    <s v="15041RESIN159232022"/>
    <s v="22LB000F"/>
    <n v="2052"/>
    <n v="2052"/>
    <n v="2052"/>
    <n v="2052"/>
    <m/>
    <n v="0"/>
    <n v="0"/>
    <n v="0"/>
    <n v="58"/>
    <n v="0"/>
    <n v="0"/>
    <n v="0"/>
    <n v="0"/>
    <n v="0"/>
    <n v="58"/>
    <n v="2"/>
  </r>
  <r>
    <x v="8"/>
    <x v="219"/>
    <s v="1"/>
    <s v="01"/>
    <s v="15041RESIN159232022"/>
    <s v="22LB000F"/>
    <n v="2053"/>
    <n v="2053"/>
    <n v="2053"/>
    <n v="2053"/>
    <m/>
    <n v="0"/>
    <n v="0"/>
    <n v="0"/>
    <n v="8.1"/>
    <n v="0"/>
    <n v="0"/>
    <n v="0"/>
    <n v="0"/>
    <n v="0"/>
    <n v="8.1"/>
    <n v="2"/>
  </r>
  <r>
    <x v="8"/>
    <x v="219"/>
    <s v="1"/>
    <s v="01"/>
    <s v="15041RESIN159232022"/>
    <s v="22LB000F"/>
    <n v="2054"/>
    <n v="2054"/>
    <n v="2054"/>
    <n v="2054"/>
    <m/>
    <n v="0"/>
    <n v="0"/>
    <n v="0"/>
    <n v="127.5"/>
    <n v="0"/>
    <n v="0"/>
    <n v="0"/>
    <n v="0"/>
    <n v="0"/>
    <n v="127.5"/>
    <n v="2"/>
  </r>
  <r>
    <x v="8"/>
    <x v="220"/>
    <s v="1"/>
    <s v="01"/>
    <s v="15041RESIN159232022"/>
    <s v="22LB000F"/>
    <n v="2055"/>
    <n v="2055"/>
    <n v="2055"/>
    <n v="2055"/>
    <m/>
    <n v="0"/>
    <n v="0"/>
    <n v="0"/>
    <n v="599.79999999999995"/>
    <n v="0"/>
    <n v="0"/>
    <n v="0"/>
    <n v="0"/>
    <n v="0"/>
    <n v="599.79999999999995"/>
    <n v="2"/>
  </r>
  <r>
    <x v="8"/>
    <x v="220"/>
    <s v="1"/>
    <s v="01"/>
    <s v="15041RESIN159232022"/>
    <s v="22LB000F"/>
    <n v="2056"/>
    <n v="2056"/>
    <n v="2056"/>
    <n v="2056"/>
    <m/>
    <n v="0"/>
    <n v="0"/>
    <n v="0"/>
    <n v="506"/>
    <n v="0"/>
    <n v="0"/>
    <n v="0"/>
    <n v="0"/>
    <n v="0"/>
    <n v="506"/>
    <n v="2"/>
  </r>
  <r>
    <x v="8"/>
    <x v="220"/>
    <s v="1"/>
    <s v="01"/>
    <s v="15041RESIN159232022"/>
    <s v="22LB000F"/>
    <n v="2057"/>
    <n v="2057"/>
    <n v="2057"/>
    <n v="2057"/>
    <m/>
    <n v="0"/>
    <n v="0"/>
    <n v="0"/>
    <n v="436"/>
    <n v="0"/>
    <n v="0"/>
    <n v="0"/>
    <n v="0"/>
    <n v="0"/>
    <n v="436"/>
    <n v="2"/>
  </r>
  <r>
    <x v="8"/>
    <x v="220"/>
    <s v="1"/>
    <s v="01"/>
    <s v="15041RESIN159232022"/>
    <s v="22LB000F"/>
    <n v="2058"/>
    <n v="2058"/>
    <n v="2058"/>
    <n v="2058"/>
    <m/>
    <n v="0"/>
    <n v="0"/>
    <n v="0"/>
    <n v="348.75"/>
    <n v="0"/>
    <n v="0"/>
    <n v="0"/>
    <n v="0"/>
    <n v="0"/>
    <n v="348.75"/>
    <n v="2"/>
  </r>
  <r>
    <x v="8"/>
    <x v="220"/>
    <s v="1"/>
    <s v="01"/>
    <s v="15041RESIN159232022"/>
    <s v="22LB000F"/>
    <n v="2059"/>
    <n v="2059"/>
    <n v="2059"/>
    <n v="2059"/>
    <m/>
    <n v="0"/>
    <n v="0"/>
    <n v="0"/>
    <n v="207"/>
    <n v="0"/>
    <n v="0"/>
    <n v="0"/>
    <n v="0"/>
    <n v="0"/>
    <n v="207"/>
    <n v="2"/>
  </r>
  <r>
    <x v="8"/>
    <x v="220"/>
    <s v="1"/>
    <s v="01"/>
    <s v="15041RESIN159232022"/>
    <s v="22LB000F"/>
    <n v="2060"/>
    <n v="2060"/>
    <n v="2060"/>
    <n v="2060"/>
    <m/>
    <n v="0"/>
    <n v="0"/>
    <n v="0"/>
    <n v="712"/>
    <n v="0"/>
    <n v="0"/>
    <n v="0"/>
    <n v="0"/>
    <n v="0"/>
    <n v="712"/>
    <n v="2"/>
  </r>
  <r>
    <x v="8"/>
    <x v="220"/>
    <s v="1"/>
    <s v="01"/>
    <s v="15041RESIN159232022"/>
    <s v="22LB000F"/>
    <n v="2061"/>
    <n v="2061"/>
    <n v="2061"/>
    <n v="2061"/>
    <m/>
    <n v="0"/>
    <n v="0"/>
    <n v="0"/>
    <n v="127.5"/>
    <n v="0"/>
    <n v="0"/>
    <n v="0"/>
    <n v="0"/>
    <n v="0"/>
    <n v="127.5"/>
    <n v="2"/>
  </r>
  <r>
    <x v="8"/>
    <x v="220"/>
    <s v="1"/>
    <s v="01"/>
    <s v="15041RESIN159232022"/>
    <s v="22LB000F"/>
    <n v="2062"/>
    <n v="2062"/>
    <n v="2062"/>
    <n v="2062"/>
    <m/>
    <n v="0"/>
    <n v="0"/>
    <n v="0"/>
    <n v="132.4"/>
    <n v="0"/>
    <n v="0"/>
    <n v="0"/>
    <n v="0"/>
    <n v="0"/>
    <n v="132.4"/>
    <n v="2"/>
  </r>
  <r>
    <x v="8"/>
    <x v="220"/>
    <s v="1"/>
    <s v="01"/>
    <s v="15041RESIN159232022"/>
    <s v="22LB000F"/>
    <n v="2063"/>
    <n v="2063"/>
    <n v="2063"/>
    <n v="2063"/>
    <m/>
    <n v="0"/>
    <n v="0"/>
    <n v="0"/>
    <n v="166"/>
    <n v="0"/>
    <n v="0"/>
    <n v="0"/>
    <n v="0"/>
    <n v="0"/>
    <n v="166"/>
    <n v="2"/>
  </r>
  <r>
    <x v="8"/>
    <x v="220"/>
    <s v="1"/>
    <s v="01"/>
    <s v="15041RESIN159232022"/>
    <s v="22LB000F"/>
    <n v="2064"/>
    <n v="2064"/>
    <n v="2064"/>
    <n v="2064"/>
    <m/>
    <n v="0"/>
    <n v="0"/>
    <n v="0"/>
    <n v="156.75"/>
    <n v="0"/>
    <n v="0"/>
    <n v="0"/>
    <n v="0"/>
    <n v="0"/>
    <n v="156.75"/>
    <n v="2"/>
  </r>
  <r>
    <x v="8"/>
    <x v="220"/>
    <s v="1"/>
    <s v="01"/>
    <s v="15041RESIN159232022"/>
    <s v="22LB000F"/>
    <n v="2065"/>
    <n v="2065"/>
    <n v="2065"/>
    <n v="2065"/>
    <m/>
    <n v="0"/>
    <n v="0"/>
    <n v="0"/>
    <n v="109.75"/>
    <n v="0"/>
    <n v="0"/>
    <n v="0"/>
    <n v="0"/>
    <n v="0"/>
    <n v="109.75"/>
    <n v="2"/>
  </r>
  <r>
    <x v="8"/>
    <x v="220"/>
    <s v="1"/>
    <s v="01"/>
    <s v="15041RESIN159232022"/>
    <s v="22LB000F"/>
    <n v="2066"/>
    <n v="2066"/>
    <n v="2066"/>
    <n v="2066"/>
    <m/>
    <n v="0"/>
    <n v="0"/>
    <n v="0"/>
    <n v="174"/>
    <n v="0"/>
    <n v="0"/>
    <n v="0"/>
    <n v="0"/>
    <n v="0"/>
    <n v="174"/>
    <n v="2"/>
  </r>
  <r>
    <x v="8"/>
    <x v="220"/>
    <s v="1"/>
    <s v="01"/>
    <s v="15041RESIN159232022"/>
    <s v="22LB000F"/>
    <n v="2067"/>
    <n v="2067"/>
    <n v="2067"/>
    <n v="2067"/>
    <m/>
    <n v="0"/>
    <n v="0"/>
    <n v="0"/>
    <n v="35"/>
    <n v="0"/>
    <n v="0"/>
    <n v="0"/>
    <n v="0"/>
    <n v="0"/>
    <n v="35"/>
    <n v="2"/>
  </r>
  <r>
    <x v="8"/>
    <x v="220"/>
    <s v="1"/>
    <s v="01"/>
    <s v="15041RESIN159232022"/>
    <s v="22LB000F"/>
    <n v="2068"/>
    <n v="2068"/>
    <n v="2068"/>
    <n v="2068"/>
    <m/>
    <n v="0"/>
    <n v="0"/>
    <n v="0"/>
    <n v="23.35"/>
    <n v="0"/>
    <n v="0"/>
    <n v="0"/>
    <n v="0"/>
    <n v="0"/>
    <n v="23.35"/>
    <n v="2"/>
  </r>
  <r>
    <x v="8"/>
    <x v="220"/>
    <s v="1"/>
    <s v="01"/>
    <s v="15041RESIN159232022"/>
    <s v="22LB000F"/>
    <n v="2069"/>
    <n v="2069"/>
    <n v="2069"/>
    <n v="2069"/>
    <m/>
    <n v="0"/>
    <n v="0"/>
    <n v="0"/>
    <n v="12.6"/>
    <n v="0"/>
    <n v="0"/>
    <n v="0"/>
    <n v="0"/>
    <n v="0"/>
    <n v="12.6"/>
    <n v="2"/>
  </r>
  <r>
    <x v="8"/>
    <x v="220"/>
    <s v="1"/>
    <s v="01"/>
    <s v="15041RESIN159232022"/>
    <s v="22LB000F"/>
    <n v="2070"/>
    <n v="2070"/>
    <n v="2070"/>
    <n v="2070"/>
    <m/>
    <n v="0"/>
    <n v="0"/>
    <n v="0"/>
    <n v="79.5"/>
    <n v="0"/>
    <n v="0"/>
    <n v="0"/>
    <n v="0"/>
    <n v="0"/>
    <n v="79.5"/>
    <n v="2"/>
  </r>
  <r>
    <x v="8"/>
    <x v="220"/>
    <s v="1"/>
    <s v="01"/>
    <s v="15041RESIN159232022"/>
    <s v="22LB000F"/>
    <n v="2071"/>
    <n v="2071"/>
    <n v="2071"/>
    <n v="2071"/>
    <m/>
    <n v="0"/>
    <n v="0"/>
    <n v="0"/>
    <n v="187"/>
    <n v="0"/>
    <n v="0"/>
    <n v="0"/>
    <n v="0"/>
    <n v="0"/>
    <n v="187"/>
    <n v="2"/>
  </r>
  <r>
    <x v="8"/>
    <x v="220"/>
    <s v="1"/>
    <s v="01"/>
    <s v="15041RESIN159232022"/>
    <s v="22LB000F"/>
    <n v="2072"/>
    <n v="2072"/>
    <n v="2072"/>
    <n v="2072"/>
    <m/>
    <n v="0"/>
    <n v="0"/>
    <n v="0"/>
    <n v="43"/>
    <n v="0"/>
    <n v="0"/>
    <n v="0"/>
    <n v="0"/>
    <n v="0"/>
    <n v="43"/>
    <n v="2"/>
  </r>
  <r>
    <x v="8"/>
    <x v="220"/>
    <s v="1"/>
    <s v="01"/>
    <s v="15041RESIN159232022"/>
    <s v="22LB000F"/>
    <n v="2073"/>
    <n v="2073"/>
    <n v="2073"/>
    <n v="2073"/>
    <m/>
    <n v="0"/>
    <n v="0"/>
    <n v="0"/>
    <n v="22.5"/>
    <n v="0"/>
    <n v="0"/>
    <n v="0"/>
    <n v="0"/>
    <n v="0"/>
    <n v="22.5"/>
    <n v="2"/>
  </r>
  <r>
    <x v="8"/>
    <x v="220"/>
    <s v="1"/>
    <s v="01"/>
    <s v="15041RESIN159232022"/>
    <s v="22LB000F"/>
    <n v="2074"/>
    <n v="2074"/>
    <n v="2074"/>
    <n v="2074"/>
    <m/>
    <n v="0"/>
    <n v="0"/>
    <n v="0"/>
    <n v="700"/>
    <n v="0"/>
    <n v="0"/>
    <n v="0"/>
    <n v="0"/>
    <n v="0"/>
    <n v="700"/>
    <n v="2"/>
  </r>
  <r>
    <x v="8"/>
    <x v="220"/>
    <s v="1"/>
    <s v="01"/>
    <s v="15041RESIN159232022"/>
    <s v="22LB000F"/>
    <n v="2075"/>
    <n v="2075"/>
    <n v="2075"/>
    <n v="2075"/>
    <m/>
    <n v="0"/>
    <n v="0"/>
    <n v="0"/>
    <n v="42"/>
    <n v="0"/>
    <n v="0"/>
    <n v="0"/>
    <n v="0"/>
    <n v="0"/>
    <n v="42"/>
    <n v="2"/>
  </r>
  <r>
    <x v="8"/>
    <x v="220"/>
    <s v="1"/>
    <s v="01"/>
    <s v="15041RESIN159232022"/>
    <s v="22LB000F"/>
    <n v="2076"/>
    <n v="2076"/>
    <n v="2076"/>
    <n v="2076"/>
    <m/>
    <n v="0"/>
    <n v="0"/>
    <n v="0"/>
    <n v="72.5"/>
    <n v="0"/>
    <n v="0"/>
    <n v="0"/>
    <n v="0"/>
    <n v="0"/>
    <n v="72.5"/>
    <n v="2"/>
  </r>
  <r>
    <x v="8"/>
    <x v="220"/>
    <s v="1"/>
    <s v="01"/>
    <s v="15041RESIN159232022"/>
    <s v="22LB000F"/>
    <n v="2077"/>
    <n v="2077"/>
    <n v="2077"/>
    <n v="2077"/>
    <m/>
    <n v="0"/>
    <n v="0"/>
    <n v="0"/>
    <n v="180"/>
    <n v="0"/>
    <n v="0"/>
    <n v="0"/>
    <n v="0"/>
    <n v="0"/>
    <n v="180"/>
    <n v="2"/>
  </r>
  <r>
    <x v="8"/>
    <x v="220"/>
    <s v="1"/>
    <s v="01"/>
    <s v="15041RESIN159232022"/>
    <s v="22LB000F"/>
    <n v="2078"/>
    <n v="2078"/>
    <n v="2078"/>
    <n v="2078"/>
    <m/>
    <n v="0"/>
    <n v="0"/>
    <n v="0"/>
    <n v="50.8"/>
    <n v="0"/>
    <n v="0"/>
    <n v="0"/>
    <n v="0"/>
    <n v="0"/>
    <n v="50.8"/>
    <n v="2"/>
  </r>
  <r>
    <x v="8"/>
    <x v="220"/>
    <s v="1"/>
    <s v="01"/>
    <s v="15041RESIN159232022"/>
    <s v="22LB000F"/>
    <n v="2079"/>
    <n v="2079"/>
    <n v="2079"/>
    <n v="2079"/>
    <m/>
    <n v="0"/>
    <n v="0"/>
    <n v="0"/>
    <n v="32.4"/>
    <n v="0"/>
    <n v="0"/>
    <n v="0"/>
    <n v="0"/>
    <n v="0"/>
    <n v="32.4"/>
    <n v="2"/>
  </r>
  <r>
    <x v="8"/>
    <x v="221"/>
    <s v="1"/>
    <s v="01"/>
    <s v="15041RESIN159232022"/>
    <s v="22LB000F"/>
    <n v="2080"/>
    <n v="2080"/>
    <n v="2080"/>
    <n v="2080"/>
    <m/>
    <n v="0"/>
    <n v="0"/>
    <n v="0"/>
    <n v="470"/>
    <n v="0"/>
    <n v="0"/>
    <n v="0"/>
    <n v="0"/>
    <n v="0"/>
    <n v="470"/>
    <n v="2"/>
  </r>
  <r>
    <x v="8"/>
    <x v="221"/>
    <s v="1"/>
    <s v="01"/>
    <s v="15041RESIN159232022"/>
    <s v="22LB000F"/>
    <n v="2081"/>
    <n v="2081"/>
    <n v="2081"/>
    <n v="2081"/>
    <m/>
    <n v="0"/>
    <n v="0"/>
    <n v="0"/>
    <n v="615"/>
    <n v="0"/>
    <n v="0"/>
    <n v="0"/>
    <n v="0"/>
    <n v="0"/>
    <n v="615"/>
    <n v="2"/>
  </r>
  <r>
    <x v="8"/>
    <x v="221"/>
    <s v="1"/>
    <s v="01"/>
    <s v="15041RESIN159232022"/>
    <s v="22LB000F"/>
    <n v="2082"/>
    <n v="2082"/>
    <n v="2082"/>
    <n v="2082"/>
    <m/>
    <n v="0"/>
    <n v="0"/>
    <n v="0"/>
    <n v="358.4"/>
    <n v="0"/>
    <n v="0"/>
    <n v="0"/>
    <n v="0"/>
    <n v="0"/>
    <n v="358.4"/>
    <n v="2"/>
  </r>
  <r>
    <x v="8"/>
    <x v="221"/>
    <s v="1"/>
    <s v="01"/>
    <s v="15041RESIN159232022"/>
    <s v="22LB000F"/>
    <n v="2083"/>
    <n v="2083"/>
    <n v="2083"/>
    <n v="2083"/>
    <m/>
    <n v="0"/>
    <n v="0"/>
    <n v="0"/>
    <n v="311.5"/>
    <n v="0"/>
    <n v="0"/>
    <n v="0"/>
    <n v="0"/>
    <n v="0"/>
    <n v="311.5"/>
    <n v="2"/>
  </r>
  <r>
    <x v="8"/>
    <x v="221"/>
    <s v="1"/>
    <s v="01"/>
    <s v="15041RESIN159232022"/>
    <s v="22LB000F"/>
    <n v="2084"/>
    <n v="2084"/>
    <n v="2084"/>
    <n v="2084"/>
    <m/>
    <n v="0"/>
    <n v="0"/>
    <n v="0"/>
    <n v="455"/>
    <n v="0"/>
    <n v="0"/>
    <n v="0"/>
    <n v="0"/>
    <n v="0"/>
    <n v="455"/>
    <n v="2"/>
  </r>
  <r>
    <x v="8"/>
    <x v="221"/>
    <s v="1"/>
    <s v="01"/>
    <s v="15041RESIN159232022"/>
    <s v="22LB000F"/>
    <n v="2085"/>
    <n v="2085"/>
    <n v="2085"/>
    <n v="2085"/>
    <m/>
    <n v="0"/>
    <n v="0"/>
    <n v="0"/>
    <n v="15"/>
    <n v="0"/>
    <n v="0"/>
    <n v="0"/>
    <n v="0"/>
    <n v="0"/>
    <n v="15"/>
    <n v="2"/>
  </r>
  <r>
    <x v="8"/>
    <x v="221"/>
    <s v="1"/>
    <s v="01"/>
    <s v="15041RESIN159232022"/>
    <s v="22LB000F"/>
    <n v="2086"/>
    <n v="2086"/>
    <n v="2086"/>
    <n v="2086"/>
    <m/>
    <n v="0"/>
    <n v="0"/>
    <n v="0"/>
    <n v="207"/>
    <n v="0"/>
    <n v="0"/>
    <n v="0"/>
    <n v="0"/>
    <n v="0"/>
    <n v="207"/>
    <n v="2"/>
  </r>
  <r>
    <x v="8"/>
    <x v="221"/>
    <s v="1"/>
    <s v="01"/>
    <s v="15041RESIN159232022"/>
    <s v="22LB000F"/>
    <n v="2087"/>
    <n v="2087"/>
    <n v="2087"/>
    <n v="2087"/>
    <m/>
    <n v="0"/>
    <n v="0"/>
    <n v="0"/>
    <n v="30"/>
    <n v="0"/>
    <n v="0"/>
    <n v="0"/>
    <n v="0"/>
    <n v="0"/>
    <n v="30"/>
    <n v="2"/>
  </r>
  <r>
    <x v="8"/>
    <x v="221"/>
    <s v="1"/>
    <s v="01"/>
    <s v="15041RESIN159232022"/>
    <s v="22LB000F"/>
    <n v="2088"/>
    <n v="2088"/>
    <n v="2088"/>
    <n v="2088"/>
    <m/>
    <n v="0"/>
    <n v="0"/>
    <n v="0"/>
    <n v="57.5"/>
    <n v="0"/>
    <n v="0"/>
    <n v="0"/>
    <n v="0"/>
    <n v="0"/>
    <n v="57.5"/>
    <n v="2"/>
  </r>
  <r>
    <x v="8"/>
    <x v="221"/>
    <s v="1"/>
    <s v="01"/>
    <s v="15041RESIN159232022"/>
    <s v="22LB000F"/>
    <n v="2089"/>
    <n v="2089"/>
    <n v="2089"/>
    <n v="2089"/>
    <m/>
    <n v="0"/>
    <n v="0"/>
    <n v="0"/>
    <n v="52.8"/>
    <n v="0"/>
    <n v="0"/>
    <n v="0"/>
    <n v="0"/>
    <n v="0"/>
    <n v="52.8"/>
    <n v="2"/>
  </r>
  <r>
    <x v="8"/>
    <x v="221"/>
    <s v="1"/>
    <s v="01"/>
    <s v="15041RESIN159232022"/>
    <s v="22LB000F"/>
    <n v="2090"/>
    <n v="2090"/>
    <n v="2090"/>
    <n v="2090"/>
    <m/>
    <n v="0"/>
    <n v="0"/>
    <n v="0"/>
    <n v="33"/>
    <n v="0"/>
    <n v="0"/>
    <n v="0"/>
    <n v="0"/>
    <n v="0"/>
    <n v="33"/>
    <n v="2"/>
  </r>
  <r>
    <x v="8"/>
    <x v="221"/>
    <s v="1"/>
    <s v="01"/>
    <s v="15041RESIN159232022"/>
    <s v="22LB000F"/>
    <n v="2091"/>
    <n v="2091"/>
    <n v="2091"/>
    <n v="2091"/>
    <m/>
    <n v="0"/>
    <n v="0"/>
    <n v="0"/>
    <n v="175"/>
    <n v="0"/>
    <n v="0"/>
    <n v="0"/>
    <n v="0"/>
    <n v="0"/>
    <n v="175"/>
    <n v="2"/>
  </r>
  <r>
    <x v="8"/>
    <x v="221"/>
    <s v="1"/>
    <s v="01"/>
    <s v="15041RESIN159232022"/>
    <s v="22LB000F"/>
    <n v="2092"/>
    <n v="2092"/>
    <n v="2092"/>
    <n v="2092"/>
    <m/>
    <n v="0"/>
    <n v="0"/>
    <n v="0"/>
    <n v="52"/>
    <n v="0"/>
    <n v="0"/>
    <n v="0"/>
    <n v="0"/>
    <n v="0"/>
    <n v="52"/>
    <n v="2"/>
  </r>
  <r>
    <x v="8"/>
    <x v="221"/>
    <s v="1"/>
    <s v="01"/>
    <s v="15041RESIN159232022"/>
    <s v="22LB000F"/>
    <n v="2093"/>
    <n v="2093"/>
    <n v="2093"/>
    <n v="2093"/>
    <m/>
    <n v="0"/>
    <n v="0"/>
    <n v="0"/>
    <n v="476.48"/>
    <n v="0"/>
    <n v="0"/>
    <n v="0"/>
    <n v="0"/>
    <n v="0"/>
    <n v="476.48"/>
    <n v="2"/>
  </r>
  <r>
    <x v="8"/>
    <x v="221"/>
    <s v="1"/>
    <s v="01"/>
    <s v="15041RESIN159232022"/>
    <s v="22LB000F"/>
    <n v="2094"/>
    <n v="2094"/>
    <n v="2094"/>
    <n v="2094"/>
    <m/>
    <n v="0"/>
    <n v="0"/>
    <n v="0"/>
    <n v="11.25"/>
    <n v="0"/>
    <n v="0"/>
    <n v="0"/>
    <n v="0"/>
    <n v="0"/>
    <n v="11.25"/>
    <n v="2"/>
  </r>
  <r>
    <x v="8"/>
    <x v="221"/>
    <s v="1"/>
    <s v="01"/>
    <s v="15041RESIN159232022"/>
    <s v="22LB000F"/>
    <n v="2095"/>
    <n v="2095"/>
    <n v="2095"/>
    <n v="2095"/>
    <m/>
    <n v="0"/>
    <n v="0"/>
    <n v="0"/>
    <n v="102.5"/>
    <n v="0"/>
    <n v="0"/>
    <n v="0"/>
    <n v="0"/>
    <n v="0"/>
    <n v="102.5"/>
    <n v="2"/>
  </r>
  <r>
    <x v="8"/>
    <x v="221"/>
    <s v="1"/>
    <s v="01"/>
    <s v="15041RESIN159232022"/>
    <s v="22LB000F"/>
    <n v="2096"/>
    <n v="2096"/>
    <n v="2096"/>
    <n v="2096"/>
    <m/>
    <n v="0"/>
    <n v="0"/>
    <n v="0"/>
    <n v="98"/>
    <n v="0"/>
    <n v="0"/>
    <n v="0"/>
    <n v="0"/>
    <n v="0"/>
    <n v="98"/>
    <n v="2"/>
  </r>
  <r>
    <x v="8"/>
    <x v="221"/>
    <s v="1"/>
    <s v="01"/>
    <s v="15041RESIN159232022"/>
    <s v="22LB000F"/>
    <n v="2097"/>
    <n v="2097"/>
    <n v="2097"/>
    <n v="2097"/>
    <m/>
    <n v="0"/>
    <n v="0"/>
    <n v="0"/>
    <n v="59.5"/>
    <n v="0"/>
    <n v="0"/>
    <n v="0"/>
    <n v="0"/>
    <n v="0"/>
    <n v="59.5"/>
    <n v="2"/>
  </r>
  <r>
    <x v="8"/>
    <x v="221"/>
    <s v="1"/>
    <s v="01"/>
    <s v="15041RESIN159232022"/>
    <s v="22LB000F"/>
    <n v="2098"/>
    <n v="2098"/>
    <n v="2098"/>
    <n v="2098"/>
    <m/>
    <n v="0"/>
    <n v="0"/>
    <n v="0"/>
    <n v="14.2"/>
    <n v="0"/>
    <n v="0"/>
    <n v="0"/>
    <n v="0"/>
    <n v="0"/>
    <n v="14.2"/>
    <n v="2"/>
  </r>
  <r>
    <x v="8"/>
    <x v="222"/>
    <s v="1"/>
    <s v="01"/>
    <s v="15041RESIN159232022"/>
    <s v="22LB000F"/>
    <n v="2099"/>
    <n v="2099"/>
    <n v="2099"/>
    <n v="2099"/>
    <m/>
    <n v="0"/>
    <n v="0"/>
    <n v="0"/>
    <n v="1135"/>
    <n v="0"/>
    <n v="0"/>
    <n v="0"/>
    <n v="0"/>
    <n v="0"/>
    <n v="1135"/>
    <n v="2"/>
  </r>
  <r>
    <x v="8"/>
    <x v="222"/>
    <s v="1"/>
    <s v="01"/>
    <s v="15041RESIN159232022"/>
    <s v="22LB000F"/>
    <n v="2100"/>
    <n v="2100"/>
    <n v="2100"/>
    <n v="2100"/>
    <m/>
    <n v="0"/>
    <n v="0"/>
    <n v="0"/>
    <n v="441.75"/>
    <n v="0"/>
    <n v="0"/>
    <n v="0"/>
    <n v="0"/>
    <n v="0"/>
    <n v="441.75"/>
    <n v="2"/>
  </r>
  <r>
    <x v="8"/>
    <x v="222"/>
    <s v="1"/>
    <s v="01"/>
    <s v="15041RESIN159232022"/>
    <s v="22LB000F"/>
    <n v="2101"/>
    <n v="2101"/>
    <n v="2101"/>
    <n v="2101"/>
    <m/>
    <n v="0"/>
    <n v="0"/>
    <n v="0"/>
    <n v="225"/>
    <n v="0"/>
    <n v="0"/>
    <n v="0"/>
    <n v="0"/>
    <n v="0"/>
    <n v="225"/>
    <n v="2"/>
  </r>
  <r>
    <x v="8"/>
    <x v="222"/>
    <s v="1"/>
    <s v="01"/>
    <s v="15041RESIN159232022"/>
    <s v="22LB000F"/>
    <n v="2102"/>
    <n v="2102"/>
    <n v="2102"/>
    <n v="2102"/>
    <m/>
    <n v="0"/>
    <n v="0"/>
    <n v="0"/>
    <n v="16.399999999999999"/>
    <n v="0"/>
    <n v="0"/>
    <n v="0"/>
    <n v="0"/>
    <n v="0"/>
    <n v="16.399999999999999"/>
    <n v="2"/>
  </r>
  <r>
    <x v="8"/>
    <x v="222"/>
    <s v="1"/>
    <s v="01"/>
    <s v="15041RESIN159232022"/>
    <s v="22LB000F"/>
    <n v="2103"/>
    <n v="2103"/>
    <n v="2103"/>
    <n v="2103"/>
    <m/>
    <n v="0"/>
    <n v="0"/>
    <n v="0"/>
    <n v="180.8"/>
    <n v="0"/>
    <n v="0"/>
    <n v="0"/>
    <n v="0"/>
    <n v="0"/>
    <n v="180.8"/>
    <n v="2"/>
  </r>
  <r>
    <x v="8"/>
    <x v="222"/>
    <s v="1"/>
    <s v="01"/>
    <s v="15041RESIN159232022"/>
    <s v="22LB000F"/>
    <n v="2104"/>
    <n v="2104"/>
    <n v="2104"/>
    <n v="2104"/>
    <m/>
    <n v="0"/>
    <n v="0"/>
    <n v="0"/>
    <n v="573"/>
    <n v="0"/>
    <n v="0"/>
    <n v="0"/>
    <n v="0"/>
    <n v="0"/>
    <n v="573"/>
    <n v="2"/>
  </r>
  <r>
    <x v="8"/>
    <x v="222"/>
    <s v="1"/>
    <s v="01"/>
    <s v="15041RESIN159232022"/>
    <s v="22LB000F"/>
    <n v="2105"/>
    <n v="2105"/>
    <n v="2105"/>
    <n v="2105"/>
    <m/>
    <n v="0"/>
    <n v="0"/>
    <n v="0"/>
    <n v="427"/>
    <n v="0"/>
    <n v="0"/>
    <n v="0"/>
    <n v="0"/>
    <n v="0"/>
    <n v="427"/>
    <n v="2"/>
  </r>
  <r>
    <x v="8"/>
    <x v="222"/>
    <s v="1"/>
    <s v="01"/>
    <s v="15041RESIN159232022"/>
    <s v="22LB000F"/>
    <n v="2106"/>
    <n v="2106"/>
    <n v="2106"/>
    <n v="2106"/>
    <m/>
    <n v="0"/>
    <n v="0"/>
    <n v="0"/>
    <n v="15.9"/>
    <n v="0"/>
    <n v="0"/>
    <n v="0"/>
    <n v="0"/>
    <n v="0"/>
    <n v="15.9"/>
    <n v="2"/>
  </r>
  <r>
    <x v="8"/>
    <x v="222"/>
    <s v="1"/>
    <s v="01"/>
    <s v="15041RESIN159232022"/>
    <s v="22LB000F"/>
    <n v="2107"/>
    <n v="2107"/>
    <n v="2107"/>
    <n v="2107"/>
    <m/>
    <n v="0"/>
    <n v="0"/>
    <n v="0"/>
    <n v="164"/>
    <n v="0"/>
    <n v="0"/>
    <n v="0"/>
    <n v="0"/>
    <n v="0"/>
    <n v="164"/>
    <n v="2"/>
  </r>
  <r>
    <x v="8"/>
    <x v="222"/>
    <s v="1"/>
    <s v="01"/>
    <s v="15041RESIN159232022"/>
    <s v="22LB000F"/>
    <n v="2108"/>
    <n v="2108"/>
    <n v="2108"/>
    <n v="2108"/>
    <m/>
    <n v="0"/>
    <n v="0"/>
    <n v="0"/>
    <n v="211.2"/>
    <n v="0"/>
    <n v="0"/>
    <n v="0"/>
    <n v="0"/>
    <n v="0"/>
    <n v="211.2"/>
    <n v="2"/>
  </r>
  <r>
    <x v="8"/>
    <x v="223"/>
    <s v="1"/>
    <s v="01"/>
    <s v="15041RESIN159232022"/>
    <s v="22LB000F"/>
    <n v="2109"/>
    <n v="2109"/>
    <n v="2109"/>
    <n v="2109"/>
    <m/>
    <n v="0"/>
    <n v="0"/>
    <n v="0"/>
    <n v="47"/>
    <n v="0"/>
    <n v="0"/>
    <n v="0"/>
    <n v="0"/>
    <n v="0"/>
    <n v="47"/>
    <n v="2"/>
  </r>
  <r>
    <x v="8"/>
    <x v="223"/>
    <s v="1"/>
    <s v="01"/>
    <s v="15041RESIN159232022"/>
    <s v="22LB000F"/>
    <n v="2110"/>
    <n v="2110"/>
    <n v="2110"/>
    <n v="2110"/>
    <m/>
    <n v="0"/>
    <n v="0"/>
    <n v="0"/>
    <n v="184"/>
    <n v="0"/>
    <n v="0"/>
    <n v="0"/>
    <n v="0"/>
    <n v="0"/>
    <n v="184"/>
    <n v="2"/>
  </r>
  <r>
    <x v="8"/>
    <x v="223"/>
    <s v="1"/>
    <s v="01"/>
    <s v="15041RESIN159232022"/>
    <s v="22LB000F"/>
    <n v="2111"/>
    <n v="2111"/>
    <n v="2111"/>
    <n v="2111"/>
    <m/>
    <n v="0"/>
    <n v="0"/>
    <n v="0"/>
    <n v="475.5"/>
    <n v="0"/>
    <n v="0"/>
    <n v="0"/>
    <n v="0"/>
    <n v="0"/>
    <n v="475.5"/>
    <n v="2"/>
  </r>
  <r>
    <x v="8"/>
    <x v="223"/>
    <s v="1"/>
    <s v="01"/>
    <s v="15041RESIN159232022"/>
    <s v="22LB000F"/>
    <n v="2112"/>
    <n v="2112"/>
    <n v="2112"/>
    <n v="2112"/>
    <m/>
    <n v="0"/>
    <n v="0"/>
    <n v="0"/>
    <n v="410.7"/>
    <n v="0"/>
    <n v="0"/>
    <n v="0"/>
    <n v="0"/>
    <n v="0"/>
    <n v="410.7"/>
    <n v="2"/>
  </r>
  <r>
    <x v="8"/>
    <x v="223"/>
    <s v="1"/>
    <s v="01"/>
    <s v="15041RESIN159232022"/>
    <s v="22LB000F"/>
    <n v="2113"/>
    <n v="2113"/>
    <n v="2113"/>
    <n v="2113"/>
    <m/>
    <n v="0"/>
    <n v="0"/>
    <n v="0"/>
    <n v="226.5"/>
    <n v="0"/>
    <n v="0"/>
    <n v="0"/>
    <n v="0"/>
    <n v="0"/>
    <n v="226.5"/>
    <n v="2"/>
  </r>
  <r>
    <x v="8"/>
    <x v="223"/>
    <s v="1"/>
    <s v="01"/>
    <s v="15041RESIN159232022"/>
    <s v="22LB000F"/>
    <n v="2114"/>
    <n v="2114"/>
    <n v="2114"/>
    <n v="2114"/>
    <m/>
    <n v="0"/>
    <n v="0"/>
    <n v="0"/>
    <n v="411.94"/>
    <n v="0"/>
    <n v="0"/>
    <n v="0"/>
    <n v="0"/>
    <n v="0"/>
    <n v="411.94"/>
    <n v="2"/>
  </r>
  <r>
    <x v="8"/>
    <x v="223"/>
    <s v="1"/>
    <s v="01"/>
    <s v="15041RESIN159232022"/>
    <s v="22LB000F"/>
    <n v="2115"/>
    <n v="2115"/>
    <n v="2115"/>
    <n v="2115"/>
    <m/>
    <n v="0"/>
    <n v="0"/>
    <n v="0"/>
    <n v="11.25"/>
    <n v="0"/>
    <n v="0"/>
    <n v="0"/>
    <n v="0"/>
    <n v="0"/>
    <n v="11.25"/>
    <n v="2"/>
  </r>
  <r>
    <x v="8"/>
    <x v="223"/>
    <s v="1"/>
    <s v="01"/>
    <s v="15041RESIN159232022"/>
    <s v="22LB000F"/>
    <n v="2116"/>
    <n v="2116"/>
    <n v="2116"/>
    <n v="2116"/>
    <m/>
    <n v="0"/>
    <n v="0"/>
    <n v="0"/>
    <n v="51.3"/>
    <n v="0"/>
    <n v="0"/>
    <n v="0"/>
    <n v="0"/>
    <n v="0"/>
    <n v="51.3"/>
    <n v="2"/>
  </r>
  <r>
    <x v="8"/>
    <x v="223"/>
    <s v="1"/>
    <s v="01"/>
    <s v="15041RESIN159232022"/>
    <s v="22LB000F"/>
    <n v="2117"/>
    <n v="2117"/>
    <n v="2117"/>
    <n v="2117"/>
    <m/>
    <n v="0"/>
    <n v="0"/>
    <n v="0"/>
    <n v="704"/>
    <n v="0"/>
    <n v="0"/>
    <n v="0"/>
    <n v="0"/>
    <n v="0"/>
    <n v="704"/>
    <n v="2"/>
  </r>
  <r>
    <x v="8"/>
    <x v="223"/>
    <s v="1"/>
    <s v="01"/>
    <s v="15041RESIN159232022"/>
    <s v="22LB000F"/>
    <n v="2118"/>
    <n v="2118"/>
    <n v="2118"/>
    <n v="2118"/>
    <m/>
    <n v="0"/>
    <n v="0"/>
    <n v="0"/>
    <n v="479"/>
    <n v="0"/>
    <n v="0"/>
    <n v="0"/>
    <n v="0"/>
    <n v="0"/>
    <n v="479"/>
    <n v="2"/>
  </r>
  <r>
    <x v="8"/>
    <x v="223"/>
    <s v="1"/>
    <s v="01"/>
    <s v="15041RESIN159232022"/>
    <s v="22LB000F"/>
    <n v="2119"/>
    <n v="2119"/>
    <n v="2119"/>
    <n v="2119"/>
    <m/>
    <n v="0"/>
    <n v="0"/>
    <n v="0"/>
    <n v="460"/>
    <n v="0"/>
    <n v="0"/>
    <n v="0"/>
    <n v="0"/>
    <n v="0"/>
    <n v="460"/>
    <n v="2"/>
  </r>
  <r>
    <x v="8"/>
    <x v="223"/>
    <s v="1"/>
    <s v="01"/>
    <s v="15041RESIN159232022"/>
    <s v="22LB000F"/>
    <n v="2120"/>
    <n v="2120"/>
    <n v="2120"/>
    <n v="2120"/>
    <m/>
    <n v="0"/>
    <n v="0"/>
    <n v="0"/>
    <n v="120"/>
    <n v="0"/>
    <n v="0"/>
    <n v="0"/>
    <n v="0"/>
    <n v="0"/>
    <n v="120"/>
    <n v="2"/>
  </r>
  <r>
    <x v="8"/>
    <x v="223"/>
    <s v="1"/>
    <s v="01"/>
    <s v="15041RESIN159232022"/>
    <s v="22LB000F"/>
    <n v="2121"/>
    <n v="2121"/>
    <n v="2121"/>
    <n v="2121"/>
    <m/>
    <n v="0"/>
    <n v="0"/>
    <n v="0"/>
    <n v="57"/>
    <n v="0"/>
    <n v="0"/>
    <n v="0"/>
    <n v="0"/>
    <n v="0"/>
    <n v="57"/>
    <n v="2"/>
  </r>
  <r>
    <x v="8"/>
    <x v="223"/>
    <s v="1"/>
    <s v="01"/>
    <s v="15041RESIN159232022"/>
    <s v="22LB000F"/>
    <n v="2122"/>
    <n v="2122"/>
    <n v="2122"/>
    <n v="2122"/>
    <m/>
    <n v="0"/>
    <n v="0"/>
    <n v="0"/>
    <n v="19.8"/>
    <n v="0"/>
    <n v="0"/>
    <n v="0"/>
    <n v="0"/>
    <n v="0"/>
    <n v="19.8"/>
    <n v="2"/>
  </r>
  <r>
    <x v="8"/>
    <x v="223"/>
    <s v="1"/>
    <s v="01"/>
    <s v="15041RESIN159232022"/>
    <s v="22LB000F"/>
    <n v="2123"/>
    <n v="2123"/>
    <n v="2123"/>
    <n v="2123"/>
    <m/>
    <n v="0"/>
    <n v="0"/>
    <n v="0"/>
    <n v="186"/>
    <n v="0"/>
    <n v="0"/>
    <n v="0"/>
    <n v="0"/>
    <n v="0"/>
    <n v="186"/>
    <n v="2"/>
  </r>
  <r>
    <x v="8"/>
    <x v="223"/>
    <s v="1"/>
    <s v="01"/>
    <s v="15041RESIN159232022"/>
    <s v="22LB000F"/>
    <n v="2124"/>
    <n v="2124"/>
    <n v="2124"/>
    <n v="2124"/>
    <m/>
    <n v="0"/>
    <n v="0"/>
    <n v="0"/>
    <n v="180"/>
    <n v="0"/>
    <n v="0"/>
    <n v="0"/>
    <n v="0"/>
    <n v="0"/>
    <n v="180"/>
    <n v="2"/>
  </r>
  <r>
    <x v="9"/>
    <x v="224"/>
    <s v="1"/>
    <s v="01"/>
    <s v="15041RESIN159232022"/>
    <s v="22LB000F"/>
    <n v="2125"/>
    <n v="2125"/>
    <n v="2125"/>
    <n v="2125"/>
    <m/>
    <n v="0"/>
    <n v="0"/>
    <n v="0"/>
    <n v="225"/>
    <n v="0"/>
    <n v="0"/>
    <n v="0"/>
    <n v="0"/>
    <n v="0"/>
    <n v="225"/>
    <n v="2"/>
  </r>
  <r>
    <x v="9"/>
    <x v="224"/>
    <s v="1"/>
    <s v="01"/>
    <s v="15041RESIN159232022"/>
    <s v="22LB000F"/>
    <n v="2126"/>
    <n v="2126"/>
    <n v="2126"/>
    <n v="2126"/>
    <m/>
    <n v="0"/>
    <n v="0"/>
    <n v="0"/>
    <n v="0"/>
    <n v="0"/>
    <n v="0"/>
    <n v="0"/>
    <n v="0"/>
    <n v="0"/>
    <n v="0"/>
    <n v="2"/>
  </r>
  <r>
    <x v="9"/>
    <x v="224"/>
    <s v="1"/>
    <s v="01"/>
    <s v="15041RESIN159232022"/>
    <s v="22LB000F"/>
    <n v="2127"/>
    <n v="2127"/>
    <n v="2127"/>
    <n v="2127"/>
    <m/>
    <n v="0"/>
    <n v="0"/>
    <n v="0"/>
    <n v="616.17999999999995"/>
    <n v="0"/>
    <n v="0"/>
    <n v="0"/>
    <n v="0"/>
    <n v="0"/>
    <n v="616.17999999999995"/>
    <n v="2"/>
  </r>
  <r>
    <x v="9"/>
    <x v="224"/>
    <s v="1"/>
    <s v="01"/>
    <s v="15041RESIN159232022"/>
    <s v="22LB000F"/>
    <n v="2128"/>
    <n v="2128"/>
    <n v="2128"/>
    <n v="2128"/>
    <m/>
    <n v="0"/>
    <n v="0"/>
    <n v="0"/>
    <n v="22.5"/>
    <n v="0"/>
    <n v="0"/>
    <n v="0"/>
    <n v="0"/>
    <n v="0"/>
    <n v="22.5"/>
    <n v="2"/>
  </r>
  <r>
    <x v="9"/>
    <x v="224"/>
    <s v="1"/>
    <s v="01"/>
    <s v="15041RESIN159232022"/>
    <s v="22LB000F"/>
    <n v="2129"/>
    <n v="2129"/>
    <n v="2129"/>
    <n v="2129"/>
    <m/>
    <n v="0"/>
    <n v="0"/>
    <n v="0"/>
    <n v="52.7"/>
    <n v="0"/>
    <n v="0"/>
    <n v="0"/>
    <n v="0"/>
    <n v="0"/>
    <n v="52.7"/>
    <n v="2"/>
  </r>
  <r>
    <x v="9"/>
    <x v="224"/>
    <s v="1"/>
    <s v="01"/>
    <s v="15041RESIN159232022"/>
    <s v="22LB000F"/>
    <n v="2130"/>
    <n v="2130"/>
    <n v="2130"/>
    <n v="2130"/>
    <m/>
    <n v="0"/>
    <n v="0"/>
    <n v="0"/>
    <n v="80.5"/>
    <n v="0"/>
    <n v="0"/>
    <n v="0"/>
    <n v="0"/>
    <n v="0"/>
    <n v="80.5"/>
    <n v="2"/>
  </r>
  <r>
    <x v="9"/>
    <x v="224"/>
    <s v="1"/>
    <s v="01"/>
    <s v="15041RESIN159232022"/>
    <s v="22LB000F"/>
    <n v="2131"/>
    <n v="2131"/>
    <n v="2131"/>
    <n v="2131"/>
    <m/>
    <n v="0"/>
    <n v="0"/>
    <n v="0"/>
    <n v="18"/>
    <n v="0"/>
    <n v="0"/>
    <n v="0"/>
    <n v="0"/>
    <n v="0"/>
    <n v="18"/>
    <n v="2"/>
  </r>
  <r>
    <x v="9"/>
    <x v="224"/>
    <s v="1"/>
    <s v="01"/>
    <s v="15041RESIN159232022"/>
    <s v="22LB000F"/>
    <n v="2132"/>
    <n v="2132"/>
    <n v="2132"/>
    <n v="2132"/>
    <m/>
    <n v="0"/>
    <n v="0"/>
    <n v="0"/>
    <n v="29.7"/>
    <n v="0"/>
    <n v="0"/>
    <n v="0"/>
    <n v="0"/>
    <n v="0"/>
    <n v="29.7"/>
    <n v="2"/>
  </r>
  <r>
    <x v="9"/>
    <x v="224"/>
    <s v="1"/>
    <s v="01"/>
    <s v="15041RESIN159232022"/>
    <s v="22LB000F"/>
    <n v="2133"/>
    <n v="2133"/>
    <n v="2133"/>
    <n v="2133"/>
    <m/>
    <n v="0"/>
    <n v="0"/>
    <n v="0"/>
    <n v="8.25"/>
    <n v="0"/>
    <n v="0"/>
    <n v="0"/>
    <n v="0"/>
    <n v="0"/>
    <n v="8.25"/>
    <n v="2"/>
  </r>
  <r>
    <x v="9"/>
    <x v="224"/>
    <s v="1"/>
    <s v="01"/>
    <s v="15041RESIN159232022"/>
    <s v="22LB000F"/>
    <n v="2134"/>
    <n v="2134"/>
    <n v="2134"/>
    <n v="2134"/>
    <m/>
    <n v="0"/>
    <n v="0"/>
    <n v="0"/>
    <n v="47.15"/>
    <n v="0"/>
    <n v="0"/>
    <n v="0"/>
    <n v="0"/>
    <n v="0"/>
    <n v="47.15"/>
    <n v="2"/>
  </r>
  <r>
    <x v="9"/>
    <x v="224"/>
    <s v="1"/>
    <s v="01"/>
    <s v="15041RESIN159232022"/>
    <s v="22LB000F"/>
    <n v="2135"/>
    <n v="2135"/>
    <n v="2135"/>
    <n v="2135"/>
    <m/>
    <n v="0"/>
    <n v="0"/>
    <n v="0"/>
    <n v="67.5"/>
    <n v="0"/>
    <n v="0"/>
    <n v="0"/>
    <n v="0"/>
    <n v="0"/>
    <n v="67.5"/>
    <n v="2"/>
  </r>
  <r>
    <x v="9"/>
    <x v="224"/>
    <s v="1"/>
    <s v="01"/>
    <s v="15041RESIN159232022"/>
    <s v="22LB000F"/>
    <n v="2136"/>
    <n v="2136"/>
    <n v="2136"/>
    <n v="2136"/>
    <m/>
    <n v="0"/>
    <n v="0"/>
    <n v="0"/>
    <n v="25.85"/>
    <n v="0"/>
    <n v="0"/>
    <n v="0"/>
    <n v="0"/>
    <n v="0"/>
    <n v="25.85"/>
    <n v="2"/>
  </r>
  <r>
    <x v="9"/>
    <x v="224"/>
    <s v="1"/>
    <s v="01"/>
    <s v="15041RESIN159232022"/>
    <s v="22LB000F"/>
    <n v="2137"/>
    <n v="2137"/>
    <n v="2137"/>
    <n v="2137"/>
    <m/>
    <n v="0"/>
    <n v="0"/>
    <n v="0"/>
    <n v="707"/>
    <n v="0"/>
    <n v="0"/>
    <n v="0"/>
    <n v="0"/>
    <n v="0"/>
    <n v="707"/>
    <n v="2"/>
  </r>
  <r>
    <x v="9"/>
    <x v="225"/>
    <s v="1"/>
    <s v="01"/>
    <s v="15041RESIN159232022"/>
    <s v="22LB000F"/>
    <n v="2138"/>
    <n v="2138"/>
    <n v="2138"/>
    <n v="2138"/>
    <m/>
    <n v="0"/>
    <n v="0"/>
    <n v="0"/>
    <n v="27.5"/>
    <n v="0"/>
    <n v="0"/>
    <n v="0"/>
    <n v="0"/>
    <n v="0"/>
    <n v="27.5"/>
    <n v="2"/>
  </r>
  <r>
    <x v="9"/>
    <x v="225"/>
    <s v="1"/>
    <s v="01"/>
    <s v="15041RESIN159232022"/>
    <s v="22LB000F"/>
    <n v="2139"/>
    <n v="2139"/>
    <n v="2139"/>
    <n v="2139"/>
    <m/>
    <n v="0"/>
    <n v="0"/>
    <n v="0"/>
    <n v="57"/>
    <n v="0"/>
    <n v="0"/>
    <n v="0"/>
    <n v="0"/>
    <n v="0"/>
    <n v="57"/>
    <n v="2"/>
  </r>
  <r>
    <x v="9"/>
    <x v="225"/>
    <s v="1"/>
    <s v="01"/>
    <s v="15041RESIN159232022"/>
    <s v="22LB000F"/>
    <n v="2140"/>
    <n v="2140"/>
    <n v="2140"/>
    <n v="2140"/>
    <m/>
    <n v="0"/>
    <n v="0"/>
    <n v="0"/>
    <n v="456"/>
    <n v="0"/>
    <n v="0"/>
    <n v="0"/>
    <n v="0"/>
    <n v="0"/>
    <n v="456"/>
    <n v="2"/>
  </r>
  <r>
    <x v="9"/>
    <x v="225"/>
    <s v="1"/>
    <s v="01"/>
    <s v="15041RESIN159232022"/>
    <s v="22LB000F"/>
    <n v="2141"/>
    <n v="2141"/>
    <n v="2141"/>
    <n v="2141"/>
    <m/>
    <n v="0"/>
    <n v="0"/>
    <n v="0"/>
    <n v="532"/>
    <n v="0"/>
    <n v="0"/>
    <n v="0"/>
    <n v="0"/>
    <n v="0"/>
    <n v="532"/>
    <n v="2"/>
  </r>
  <r>
    <x v="9"/>
    <x v="225"/>
    <s v="1"/>
    <s v="01"/>
    <s v="15041RESIN159232022"/>
    <s v="22LB000F"/>
    <n v="2142"/>
    <n v="2142"/>
    <n v="2142"/>
    <n v="2142"/>
    <m/>
    <n v="0"/>
    <n v="0"/>
    <n v="0"/>
    <n v="546.92999999999995"/>
    <n v="0"/>
    <n v="0"/>
    <n v="0"/>
    <n v="0"/>
    <n v="0"/>
    <n v="546.92999999999995"/>
    <n v="2"/>
  </r>
  <r>
    <x v="9"/>
    <x v="225"/>
    <s v="1"/>
    <s v="01"/>
    <s v="15041RESIN159232022"/>
    <s v="22LB000F"/>
    <n v="2143"/>
    <n v="2143"/>
    <n v="2143"/>
    <n v="2143"/>
    <m/>
    <n v="0"/>
    <n v="0"/>
    <n v="0"/>
    <n v="37.200000000000003"/>
    <n v="0"/>
    <n v="0"/>
    <n v="0"/>
    <n v="0"/>
    <n v="0"/>
    <n v="37.200000000000003"/>
    <n v="2"/>
  </r>
  <r>
    <x v="9"/>
    <x v="225"/>
    <s v="1"/>
    <s v="01"/>
    <s v="15041RESIN159232022"/>
    <s v="22LB000F"/>
    <n v="2144"/>
    <n v="2144"/>
    <n v="2144"/>
    <n v="2144"/>
    <m/>
    <n v="0"/>
    <n v="0"/>
    <n v="0"/>
    <n v="617.5"/>
    <n v="0"/>
    <n v="0"/>
    <n v="0"/>
    <n v="0"/>
    <n v="0"/>
    <n v="617.5"/>
    <n v="2"/>
  </r>
  <r>
    <x v="9"/>
    <x v="225"/>
    <s v="1"/>
    <s v="01"/>
    <s v="15041RESIN159232022"/>
    <s v="22LB000F"/>
    <n v="2145"/>
    <n v="2145"/>
    <n v="2145"/>
    <n v="2145"/>
    <m/>
    <n v="0"/>
    <n v="0"/>
    <n v="0"/>
    <n v="307.5"/>
    <n v="0"/>
    <n v="0"/>
    <n v="0"/>
    <n v="0"/>
    <n v="0"/>
    <n v="307.5"/>
    <n v="2"/>
  </r>
  <r>
    <x v="9"/>
    <x v="225"/>
    <s v="1"/>
    <s v="01"/>
    <s v="15041RESIN159232022"/>
    <s v="22LB000F"/>
    <n v="2146"/>
    <n v="2146"/>
    <n v="2146"/>
    <n v="2146"/>
    <m/>
    <n v="0"/>
    <n v="0"/>
    <n v="0"/>
    <n v="46.35"/>
    <n v="0"/>
    <n v="0"/>
    <n v="0"/>
    <n v="0"/>
    <n v="0"/>
    <n v="46.35"/>
    <n v="2"/>
  </r>
  <r>
    <x v="9"/>
    <x v="225"/>
    <s v="1"/>
    <s v="01"/>
    <s v="15041RESIN159232022"/>
    <s v="22LB000F"/>
    <n v="2147"/>
    <n v="2147"/>
    <n v="2147"/>
    <n v="2147"/>
    <m/>
    <n v="0"/>
    <n v="0"/>
    <n v="0"/>
    <n v="509.8"/>
    <n v="0"/>
    <n v="0"/>
    <n v="0"/>
    <n v="0"/>
    <n v="0"/>
    <n v="509.8"/>
    <n v="2"/>
  </r>
  <r>
    <x v="9"/>
    <x v="225"/>
    <s v="1"/>
    <s v="01"/>
    <s v="15041RESIN159232022"/>
    <s v="22LB000F"/>
    <n v="2148"/>
    <n v="2148"/>
    <n v="2148"/>
    <n v="2148"/>
    <m/>
    <n v="0"/>
    <n v="0"/>
    <n v="0"/>
    <n v="208.4"/>
    <n v="0"/>
    <n v="0"/>
    <n v="0"/>
    <n v="0"/>
    <n v="0"/>
    <n v="208.4"/>
    <n v="2"/>
  </r>
  <r>
    <x v="9"/>
    <x v="225"/>
    <s v="1"/>
    <s v="01"/>
    <s v="15041RESIN159232022"/>
    <s v="22LB000F"/>
    <n v="2149"/>
    <n v="2149"/>
    <n v="2149"/>
    <n v="2149"/>
    <m/>
    <n v="0"/>
    <n v="0"/>
    <n v="0"/>
    <n v="100"/>
    <n v="0"/>
    <n v="0"/>
    <n v="0"/>
    <n v="0"/>
    <n v="0"/>
    <n v="100"/>
    <n v="2"/>
  </r>
  <r>
    <x v="9"/>
    <x v="225"/>
    <s v="1"/>
    <s v="01"/>
    <s v="15041RESIN159232022"/>
    <s v="22LB000F"/>
    <n v="2150"/>
    <n v="2150"/>
    <n v="2150"/>
    <n v="2150"/>
    <m/>
    <n v="0"/>
    <n v="0"/>
    <n v="0"/>
    <n v="0"/>
    <n v="0"/>
    <n v="0"/>
    <n v="0"/>
    <n v="0"/>
    <n v="0"/>
    <n v="0"/>
    <n v="2"/>
  </r>
  <r>
    <x v="9"/>
    <x v="225"/>
    <s v="1"/>
    <s v="01"/>
    <s v="15041RESIN159232022"/>
    <s v="22LB000F"/>
    <n v="2151"/>
    <n v="2151"/>
    <n v="2151"/>
    <n v="2151"/>
    <m/>
    <n v="0"/>
    <n v="0"/>
    <n v="0"/>
    <n v="667.35"/>
    <n v="0"/>
    <n v="0"/>
    <n v="0"/>
    <n v="0"/>
    <n v="0"/>
    <n v="667.35"/>
    <n v="2"/>
  </r>
  <r>
    <x v="9"/>
    <x v="225"/>
    <s v="1"/>
    <s v="01"/>
    <s v="15041RESIN159232022"/>
    <s v="22LB000F"/>
    <n v="2152"/>
    <n v="2152"/>
    <n v="2152"/>
    <n v="2152"/>
    <m/>
    <n v="0"/>
    <n v="0"/>
    <n v="0"/>
    <n v="40"/>
    <n v="0"/>
    <n v="0"/>
    <n v="0"/>
    <n v="0"/>
    <n v="0"/>
    <n v="40"/>
    <n v="2"/>
  </r>
  <r>
    <x v="9"/>
    <x v="225"/>
    <s v="1"/>
    <s v="01"/>
    <s v="15041RESIN159232022"/>
    <s v="22LB000F"/>
    <n v="2153"/>
    <n v="2153"/>
    <n v="2153"/>
    <n v="2153"/>
    <m/>
    <n v="0"/>
    <n v="0"/>
    <n v="0"/>
    <n v="7.5"/>
    <n v="0"/>
    <n v="0"/>
    <n v="0"/>
    <n v="0"/>
    <n v="0"/>
    <n v="7.5"/>
    <n v="2"/>
  </r>
  <r>
    <x v="9"/>
    <x v="225"/>
    <s v="1"/>
    <s v="01"/>
    <s v="15041RESIN159232022"/>
    <s v="22LB000F"/>
    <n v="2154"/>
    <n v="2154"/>
    <n v="2154"/>
    <n v="2154"/>
    <m/>
    <n v="0"/>
    <n v="0"/>
    <n v="0"/>
    <n v="146.63999999999999"/>
    <n v="0"/>
    <n v="0"/>
    <n v="0"/>
    <n v="0"/>
    <n v="0"/>
    <n v="146.63999999999999"/>
    <n v="2"/>
  </r>
  <r>
    <x v="9"/>
    <x v="225"/>
    <s v="1"/>
    <s v="01"/>
    <s v="15041RESIN159232022"/>
    <s v="22LB000F"/>
    <n v="2155"/>
    <n v="2155"/>
    <n v="2155"/>
    <n v="2155"/>
    <m/>
    <n v="0"/>
    <n v="0"/>
    <n v="0"/>
    <n v="26.2"/>
    <n v="0"/>
    <n v="0"/>
    <n v="0"/>
    <n v="0"/>
    <n v="0"/>
    <n v="26.2"/>
    <n v="2"/>
  </r>
  <r>
    <x v="9"/>
    <x v="225"/>
    <s v="1"/>
    <s v="01"/>
    <s v="15041RESIN159232022"/>
    <s v="22LB000F"/>
    <n v="2156"/>
    <n v="2156"/>
    <n v="2156"/>
    <n v="2156"/>
    <m/>
    <n v="0"/>
    <n v="0"/>
    <n v="0"/>
    <n v="464.5"/>
    <n v="0"/>
    <n v="0"/>
    <n v="0"/>
    <n v="0"/>
    <n v="0"/>
    <n v="464.5"/>
    <n v="2"/>
  </r>
  <r>
    <x v="9"/>
    <x v="225"/>
    <s v="1"/>
    <s v="01"/>
    <s v="15041RESIN159232022"/>
    <s v="22LB000F"/>
    <n v="2157"/>
    <n v="2157"/>
    <n v="2157"/>
    <n v="2157"/>
    <m/>
    <n v="0"/>
    <n v="0"/>
    <n v="0"/>
    <n v="6"/>
    <n v="0"/>
    <n v="0"/>
    <n v="0"/>
    <n v="0"/>
    <n v="0"/>
    <n v="6"/>
    <n v="2"/>
  </r>
  <r>
    <x v="9"/>
    <x v="225"/>
    <s v="1"/>
    <s v="01"/>
    <s v="15041RESIN159232022"/>
    <s v="22LB000F"/>
    <n v="2158"/>
    <n v="2158"/>
    <n v="2158"/>
    <n v="2158"/>
    <m/>
    <n v="0"/>
    <n v="0"/>
    <n v="0"/>
    <n v="90"/>
    <n v="0"/>
    <n v="0"/>
    <n v="0"/>
    <n v="0"/>
    <n v="0"/>
    <n v="90"/>
    <n v="2"/>
  </r>
  <r>
    <x v="9"/>
    <x v="225"/>
    <s v="1"/>
    <s v="01"/>
    <s v="15041RESIN159232022"/>
    <s v="22LB000F"/>
    <n v="2159"/>
    <n v="2159"/>
    <n v="2159"/>
    <n v="2159"/>
    <m/>
    <n v="0"/>
    <n v="0"/>
    <n v="0"/>
    <n v="72.400000000000006"/>
    <n v="0"/>
    <n v="0"/>
    <n v="0"/>
    <n v="0"/>
    <n v="0"/>
    <n v="72.400000000000006"/>
    <n v="2"/>
  </r>
  <r>
    <x v="9"/>
    <x v="225"/>
    <s v="1"/>
    <s v="01"/>
    <s v="15041RESIN159232022"/>
    <s v="22LB000F"/>
    <n v="2160"/>
    <n v="2160"/>
    <n v="2160"/>
    <n v="2160"/>
    <m/>
    <n v="0"/>
    <n v="0"/>
    <n v="0"/>
    <n v="153"/>
    <n v="0"/>
    <n v="0"/>
    <n v="0"/>
    <n v="0"/>
    <n v="0"/>
    <n v="153"/>
    <n v="2"/>
  </r>
  <r>
    <x v="9"/>
    <x v="225"/>
    <s v="1"/>
    <s v="01"/>
    <s v="15041RESIN159232022"/>
    <s v="22LB000F"/>
    <n v="2161"/>
    <n v="2161"/>
    <n v="2161"/>
    <n v="2161"/>
    <m/>
    <n v="0"/>
    <n v="0"/>
    <n v="0"/>
    <n v="420.5"/>
    <n v="0"/>
    <n v="0"/>
    <n v="0"/>
    <n v="0"/>
    <n v="0"/>
    <n v="420.5"/>
    <n v="2"/>
  </r>
  <r>
    <x v="9"/>
    <x v="225"/>
    <s v="1"/>
    <s v="01"/>
    <s v="15041RESIN159232022"/>
    <s v="22LB000F"/>
    <n v="2162"/>
    <n v="2162"/>
    <n v="2162"/>
    <n v="2162"/>
    <m/>
    <n v="0"/>
    <n v="0"/>
    <n v="0"/>
    <n v="210"/>
    <n v="0"/>
    <n v="0"/>
    <n v="0"/>
    <n v="0"/>
    <n v="0"/>
    <n v="210"/>
    <n v="2"/>
  </r>
  <r>
    <x v="9"/>
    <x v="226"/>
    <s v="1"/>
    <s v="01"/>
    <s v="15041RESIN159232022"/>
    <s v="22LB000F"/>
    <n v="2163"/>
    <n v="2163"/>
    <n v="2163"/>
    <n v="2163"/>
    <m/>
    <n v="0"/>
    <n v="0"/>
    <n v="0"/>
    <n v="644"/>
    <n v="0"/>
    <n v="0"/>
    <n v="0"/>
    <n v="0"/>
    <n v="0"/>
    <n v="644"/>
    <n v="2"/>
  </r>
  <r>
    <x v="9"/>
    <x v="226"/>
    <s v="1"/>
    <s v="01"/>
    <s v="15041RESIN159232022"/>
    <s v="22LB000F"/>
    <n v="2164"/>
    <n v="2164"/>
    <n v="2164"/>
    <n v="2164"/>
    <m/>
    <n v="0"/>
    <n v="0"/>
    <n v="0"/>
    <n v="573"/>
    <n v="0"/>
    <n v="0"/>
    <n v="0"/>
    <n v="0"/>
    <n v="0"/>
    <n v="573"/>
    <n v="2"/>
  </r>
  <r>
    <x v="9"/>
    <x v="226"/>
    <s v="1"/>
    <s v="01"/>
    <s v="15041RESIN159232022"/>
    <s v="22LB000F"/>
    <n v="2165"/>
    <n v="2165"/>
    <n v="2165"/>
    <n v="2165"/>
    <m/>
    <n v="0"/>
    <n v="0"/>
    <n v="0"/>
    <n v="5.4"/>
    <n v="0"/>
    <n v="0"/>
    <n v="0"/>
    <n v="0"/>
    <n v="0"/>
    <n v="5.4"/>
    <n v="2"/>
  </r>
  <r>
    <x v="9"/>
    <x v="226"/>
    <s v="1"/>
    <s v="01"/>
    <s v="15041RESIN159232022"/>
    <s v="22LB000F"/>
    <n v="2166"/>
    <n v="2166"/>
    <n v="2166"/>
    <n v="2166"/>
    <m/>
    <n v="0"/>
    <n v="0"/>
    <n v="0"/>
    <n v="183.4"/>
    <n v="0"/>
    <n v="0"/>
    <n v="0"/>
    <n v="0"/>
    <n v="0"/>
    <n v="183.4"/>
    <n v="2"/>
  </r>
  <r>
    <x v="9"/>
    <x v="226"/>
    <s v="1"/>
    <s v="01"/>
    <s v="15041RESIN159232022"/>
    <s v="22LB000F"/>
    <n v="2167"/>
    <n v="2167"/>
    <n v="2167"/>
    <n v="2167"/>
    <m/>
    <n v="0"/>
    <n v="0"/>
    <n v="0"/>
    <n v="573.66999999999996"/>
    <n v="0"/>
    <n v="0"/>
    <n v="0"/>
    <n v="0"/>
    <n v="0"/>
    <n v="573.66999999999996"/>
    <n v="2"/>
  </r>
  <r>
    <x v="9"/>
    <x v="226"/>
    <s v="1"/>
    <s v="01"/>
    <s v="15041RESIN159232022"/>
    <s v="22LB000F"/>
    <n v="2168"/>
    <n v="2168"/>
    <n v="2168"/>
    <n v="2168"/>
    <m/>
    <n v="0"/>
    <n v="0"/>
    <n v="0"/>
    <n v="7.56"/>
    <n v="0"/>
    <n v="0"/>
    <n v="0"/>
    <n v="0"/>
    <n v="0"/>
    <n v="7.56"/>
    <n v="2"/>
  </r>
  <r>
    <x v="9"/>
    <x v="226"/>
    <s v="1"/>
    <s v="01"/>
    <s v="15041RESIN159232022"/>
    <s v="22LB000F"/>
    <n v="2169"/>
    <n v="2169"/>
    <n v="2169"/>
    <n v="2169"/>
    <m/>
    <n v="0"/>
    <n v="0"/>
    <n v="0"/>
    <n v="9.9"/>
    <n v="0"/>
    <n v="0"/>
    <n v="0"/>
    <n v="0"/>
    <n v="0"/>
    <n v="9.9"/>
    <n v="2"/>
  </r>
  <r>
    <x v="9"/>
    <x v="226"/>
    <s v="1"/>
    <s v="01"/>
    <s v="15041RESIN159232022"/>
    <s v="22LB000F"/>
    <n v="2170"/>
    <n v="2170"/>
    <n v="2170"/>
    <n v="2170"/>
    <m/>
    <n v="0"/>
    <n v="0"/>
    <n v="0"/>
    <n v="74.25"/>
    <n v="0"/>
    <n v="0"/>
    <n v="0"/>
    <n v="0"/>
    <n v="0"/>
    <n v="74.25"/>
    <n v="2"/>
  </r>
  <r>
    <x v="9"/>
    <x v="226"/>
    <s v="1"/>
    <s v="01"/>
    <s v="15041RESIN159232022"/>
    <s v="22LB000F"/>
    <n v="2171"/>
    <n v="2171"/>
    <n v="2171"/>
    <n v="2171"/>
    <m/>
    <n v="0"/>
    <n v="0"/>
    <n v="0"/>
    <n v="348.5"/>
    <n v="0"/>
    <n v="0"/>
    <n v="0"/>
    <n v="0"/>
    <n v="0"/>
    <n v="348.5"/>
    <n v="2"/>
  </r>
  <r>
    <x v="9"/>
    <x v="226"/>
    <s v="1"/>
    <s v="01"/>
    <s v="15041RESIN159232022"/>
    <s v="22LB000F"/>
    <n v="2172"/>
    <n v="2172"/>
    <n v="2172"/>
    <n v="2172"/>
    <m/>
    <n v="0"/>
    <n v="0"/>
    <n v="0"/>
    <n v="0"/>
    <n v="0"/>
    <n v="0"/>
    <n v="0"/>
    <n v="0"/>
    <n v="0"/>
    <n v="0"/>
    <n v="2"/>
  </r>
  <r>
    <x v="9"/>
    <x v="226"/>
    <s v="1"/>
    <s v="01"/>
    <s v="15041RESIN159232022"/>
    <s v="22LB000F"/>
    <n v="2173"/>
    <n v="2173"/>
    <n v="2173"/>
    <n v="2173"/>
    <m/>
    <n v="0"/>
    <n v="0"/>
    <n v="0"/>
    <n v="710.7"/>
    <n v="0"/>
    <n v="0"/>
    <n v="0"/>
    <n v="0"/>
    <n v="0"/>
    <n v="710.7"/>
    <n v="2"/>
  </r>
  <r>
    <x v="9"/>
    <x v="226"/>
    <s v="1"/>
    <s v="01"/>
    <s v="15041RESIN159232022"/>
    <s v="22LB000F"/>
    <n v="2174"/>
    <n v="2174"/>
    <n v="2174"/>
    <n v="2174"/>
    <m/>
    <n v="0"/>
    <n v="0"/>
    <n v="0"/>
    <n v="132.83000000000001"/>
    <n v="0"/>
    <n v="0"/>
    <n v="0"/>
    <n v="0"/>
    <n v="0"/>
    <n v="132.83000000000001"/>
    <n v="2"/>
  </r>
  <r>
    <x v="9"/>
    <x v="226"/>
    <s v="1"/>
    <s v="01"/>
    <s v="15041RESIN159232022"/>
    <s v="22LB000F"/>
    <n v="2175"/>
    <n v="2175"/>
    <n v="2175"/>
    <n v="2175"/>
    <m/>
    <n v="0"/>
    <n v="0"/>
    <n v="0"/>
    <n v="85.7"/>
    <n v="0"/>
    <n v="0"/>
    <n v="0"/>
    <n v="0"/>
    <n v="0"/>
    <n v="85.7"/>
    <n v="2"/>
  </r>
  <r>
    <x v="9"/>
    <x v="226"/>
    <s v="1"/>
    <s v="01"/>
    <s v="15041RESIN159232022"/>
    <s v="22LB000F"/>
    <n v="2176"/>
    <n v="2176"/>
    <n v="2176"/>
    <n v="2176"/>
    <m/>
    <n v="0"/>
    <n v="0"/>
    <n v="0"/>
    <n v="190"/>
    <n v="0"/>
    <n v="0"/>
    <n v="0"/>
    <n v="0"/>
    <n v="0"/>
    <n v="190"/>
    <n v="2"/>
  </r>
  <r>
    <x v="9"/>
    <x v="226"/>
    <s v="1"/>
    <s v="01"/>
    <s v="15041RESIN159232022"/>
    <s v="22LB000F"/>
    <n v="2177"/>
    <n v="2177"/>
    <n v="2177"/>
    <n v="2177"/>
    <m/>
    <n v="0"/>
    <n v="0"/>
    <n v="0"/>
    <n v="55"/>
    <n v="0"/>
    <n v="0"/>
    <n v="0"/>
    <n v="0"/>
    <n v="0"/>
    <n v="55"/>
    <n v="2"/>
  </r>
  <r>
    <x v="9"/>
    <x v="226"/>
    <s v="1"/>
    <s v="01"/>
    <s v="15041RESIN159232022"/>
    <s v="22LB000F"/>
    <n v="2178"/>
    <n v="2178"/>
    <n v="2178"/>
    <n v="2178"/>
    <m/>
    <n v="0"/>
    <n v="0"/>
    <n v="0"/>
    <n v="4.75"/>
    <n v="0"/>
    <n v="0"/>
    <n v="0"/>
    <n v="0"/>
    <n v="0"/>
    <n v="4.75"/>
    <n v="2"/>
  </r>
  <r>
    <x v="9"/>
    <x v="226"/>
    <s v="1"/>
    <s v="01"/>
    <s v="15041RESIN159232022"/>
    <s v="22LB000F"/>
    <n v="2179"/>
    <n v="2179"/>
    <n v="2179"/>
    <n v="2179"/>
    <m/>
    <n v="0"/>
    <n v="0"/>
    <n v="0"/>
    <n v="18"/>
    <n v="0"/>
    <n v="0"/>
    <n v="0"/>
    <n v="0"/>
    <n v="0"/>
    <n v="18"/>
    <n v="2"/>
  </r>
  <r>
    <x v="9"/>
    <x v="227"/>
    <s v="1"/>
    <s v="01"/>
    <s v="15041RESIN159232022"/>
    <s v="22LB000F"/>
    <n v="2180"/>
    <n v="2180"/>
    <n v="2180"/>
    <n v="2180"/>
    <m/>
    <n v="0"/>
    <n v="0"/>
    <n v="0"/>
    <n v="180"/>
    <n v="0"/>
    <n v="0"/>
    <n v="0"/>
    <n v="0"/>
    <n v="0"/>
    <n v="180"/>
    <n v="2"/>
  </r>
  <r>
    <x v="9"/>
    <x v="227"/>
    <s v="1"/>
    <s v="01"/>
    <s v="15041RESIN159232022"/>
    <s v="22LB000F"/>
    <n v="2181"/>
    <n v="2181"/>
    <n v="2181"/>
    <n v="2181"/>
    <m/>
    <n v="0"/>
    <n v="0"/>
    <n v="0"/>
    <n v="420"/>
    <n v="0"/>
    <n v="0"/>
    <n v="0"/>
    <n v="0"/>
    <n v="0"/>
    <n v="420"/>
    <n v="2"/>
  </r>
  <r>
    <x v="9"/>
    <x v="227"/>
    <s v="1"/>
    <s v="01"/>
    <s v="15041RESIN159232022"/>
    <s v="22LB000F"/>
    <n v="2182"/>
    <n v="2182"/>
    <n v="2182"/>
    <n v="2182"/>
    <m/>
    <n v="0"/>
    <n v="0"/>
    <n v="0"/>
    <n v="463"/>
    <n v="0"/>
    <n v="0"/>
    <n v="0"/>
    <n v="0"/>
    <n v="0"/>
    <n v="463"/>
    <n v="2"/>
  </r>
  <r>
    <x v="9"/>
    <x v="227"/>
    <s v="1"/>
    <s v="01"/>
    <s v="15041RESIN159232022"/>
    <s v="22LB000F"/>
    <n v="2183"/>
    <n v="2183"/>
    <n v="2183"/>
    <n v="2183"/>
    <m/>
    <n v="0"/>
    <n v="0"/>
    <n v="0"/>
    <n v="20"/>
    <n v="0"/>
    <n v="0"/>
    <n v="0"/>
    <n v="0"/>
    <n v="0"/>
    <n v="20"/>
    <n v="2"/>
  </r>
  <r>
    <x v="9"/>
    <x v="227"/>
    <s v="1"/>
    <s v="01"/>
    <s v="15041RESIN159232022"/>
    <s v="22LB000F"/>
    <n v="2184"/>
    <n v="2184"/>
    <n v="2184"/>
    <n v="2184"/>
    <m/>
    <n v="0"/>
    <n v="0"/>
    <n v="0"/>
    <n v="4.5"/>
    <n v="0"/>
    <n v="0"/>
    <n v="0"/>
    <n v="0"/>
    <n v="0"/>
    <n v="4.5"/>
    <n v="2"/>
  </r>
  <r>
    <x v="9"/>
    <x v="227"/>
    <s v="1"/>
    <s v="01"/>
    <s v="15041RESIN159232022"/>
    <s v="22LB000F"/>
    <n v="2185"/>
    <n v="2185"/>
    <n v="2185"/>
    <n v="2185"/>
    <m/>
    <n v="0"/>
    <n v="0"/>
    <n v="0"/>
    <n v="87.5"/>
    <n v="0"/>
    <n v="0"/>
    <n v="0"/>
    <n v="0"/>
    <n v="0"/>
    <n v="87.5"/>
    <n v="2"/>
  </r>
  <r>
    <x v="9"/>
    <x v="227"/>
    <s v="1"/>
    <s v="01"/>
    <s v="15041RESIN159232022"/>
    <s v="22LB000F"/>
    <n v="2186"/>
    <n v="2186"/>
    <n v="2186"/>
    <n v="2186"/>
    <m/>
    <n v="0"/>
    <n v="0"/>
    <n v="0"/>
    <n v="24.37"/>
    <n v="0"/>
    <n v="0"/>
    <n v="0"/>
    <n v="0"/>
    <n v="0"/>
    <n v="24.37"/>
    <n v="2"/>
  </r>
  <r>
    <x v="9"/>
    <x v="227"/>
    <s v="1"/>
    <s v="01"/>
    <s v="15041RESIN159232022"/>
    <s v="22LB000F"/>
    <n v="2187"/>
    <n v="2187"/>
    <n v="2187"/>
    <n v="2187"/>
    <m/>
    <n v="0"/>
    <n v="0"/>
    <n v="0"/>
    <n v="30.55"/>
    <n v="0"/>
    <n v="0"/>
    <n v="0"/>
    <n v="0"/>
    <n v="0"/>
    <n v="30.55"/>
    <n v="2"/>
  </r>
  <r>
    <x v="9"/>
    <x v="227"/>
    <s v="1"/>
    <s v="01"/>
    <s v="15041RESIN159232022"/>
    <s v="22LB000F"/>
    <n v="2188"/>
    <n v="2188"/>
    <n v="2188"/>
    <n v="2188"/>
    <m/>
    <n v="0"/>
    <n v="0"/>
    <n v="0"/>
    <n v="530.9"/>
    <n v="0"/>
    <n v="0"/>
    <n v="0"/>
    <n v="0"/>
    <n v="0"/>
    <n v="530.9"/>
    <n v="2"/>
  </r>
  <r>
    <x v="9"/>
    <x v="227"/>
    <s v="1"/>
    <s v="01"/>
    <s v="15041RESIN159232022"/>
    <s v="22LB000F"/>
    <n v="2189"/>
    <n v="2189"/>
    <n v="2189"/>
    <n v="2189"/>
    <m/>
    <n v="0"/>
    <n v="0"/>
    <n v="0"/>
    <n v="13.6"/>
    <n v="0"/>
    <n v="0"/>
    <n v="0"/>
    <n v="0"/>
    <n v="0"/>
    <n v="13.6"/>
    <n v="2"/>
  </r>
  <r>
    <x v="9"/>
    <x v="227"/>
    <s v="1"/>
    <s v="01"/>
    <s v="15041RESIN159232022"/>
    <s v="22LB000F"/>
    <n v="2190"/>
    <n v="2190"/>
    <n v="2190"/>
    <n v="2190"/>
    <m/>
    <n v="0"/>
    <n v="0"/>
    <n v="0"/>
    <n v="438"/>
    <n v="0"/>
    <n v="0"/>
    <n v="0"/>
    <n v="0"/>
    <n v="0"/>
    <n v="438"/>
    <n v="2"/>
  </r>
  <r>
    <x v="9"/>
    <x v="227"/>
    <s v="1"/>
    <s v="01"/>
    <s v="15041RESIN159232022"/>
    <s v="22LB000F"/>
    <n v="2191"/>
    <n v="2191"/>
    <n v="2191"/>
    <n v="2191"/>
    <m/>
    <n v="0"/>
    <n v="0"/>
    <n v="0"/>
    <n v="111.74"/>
    <n v="0"/>
    <n v="0"/>
    <n v="0"/>
    <n v="0"/>
    <n v="0"/>
    <n v="111.74"/>
    <n v="2"/>
  </r>
  <r>
    <x v="9"/>
    <x v="227"/>
    <s v="1"/>
    <s v="01"/>
    <s v="15041RESIN159232022"/>
    <s v="22LB000F"/>
    <n v="2192"/>
    <n v="2192"/>
    <n v="2192"/>
    <n v="2192"/>
    <m/>
    <n v="0"/>
    <n v="0"/>
    <n v="0"/>
    <n v="257.39999999999998"/>
    <n v="0"/>
    <n v="0"/>
    <n v="0"/>
    <n v="0"/>
    <n v="0"/>
    <n v="257.39999999999998"/>
    <n v="2"/>
  </r>
  <r>
    <x v="9"/>
    <x v="227"/>
    <s v="1"/>
    <s v="01"/>
    <s v="15041RESIN159232022"/>
    <s v="22LB000F"/>
    <n v="2193"/>
    <n v="2193"/>
    <n v="2193"/>
    <n v="2193"/>
    <m/>
    <n v="0"/>
    <n v="0"/>
    <n v="0"/>
    <n v="91.4"/>
    <n v="0"/>
    <n v="0"/>
    <n v="0"/>
    <n v="0"/>
    <n v="0"/>
    <n v="91.4"/>
    <n v="2"/>
  </r>
  <r>
    <x v="9"/>
    <x v="228"/>
    <s v="1"/>
    <s v="01"/>
    <s v="15041RESIN159232022"/>
    <s v="22LB000F"/>
    <n v="2194"/>
    <n v="2194"/>
    <n v="2194"/>
    <n v="2194"/>
    <m/>
    <n v="0"/>
    <n v="0"/>
    <n v="0"/>
    <n v="55"/>
    <n v="0"/>
    <n v="0"/>
    <n v="0"/>
    <n v="0"/>
    <n v="0"/>
    <n v="55"/>
    <n v="2"/>
  </r>
  <r>
    <x v="9"/>
    <x v="228"/>
    <s v="1"/>
    <s v="01"/>
    <s v="15041RESIN159232022"/>
    <s v="22LB000F"/>
    <n v="2195"/>
    <n v="2195"/>
    <n v="2195"/>
    <n v="2195"/>
    <m/>
    <n v="0"/>
    <n v="0"/>
    <n v="0"/>
    <n v="698.25"/>
    <n v="0"/>
    <n v="0"/>
    <n v="0"/>
    <n v="0"/>
    <n v="0"/>
    <n v="698.25"/>
    <n v="2"/>
  </r>
  <r>
    <x v="9"/>
    <x v="228"/>
    <s v="1"/>
    <s v="01"/>
    <s v="15041RESIN159232022"/>
    <s v="22LB000F"/>
    <n v="2196"/>
    <n v="2196"/>
    <n v="2196"/>
    <n v="2196"/>
    <m/>
    <n v="0"/>
    <n v="0"/>
    <n v="0"/>
    <n v="565"/>
    <n v="0"/>
    <n v="0"/>
    <n v="0"/>
    <n v="0"/>
    <n v="0"/>
    <n v="565"/>
    <n v="2"/>
  </r>
  <r>
    <x v="9"/>
    <x v="228"/>
    <s v="1"/>
    <s v="01"/>
    <s v="15041RESIN159232022"/>
    <s v="22LB000F"/>
    <n v="2197"/>
    <n v="2197"/>
    <n v="2197"/>
    <n v="2197"/>
    <m/>
    <n v="0"/>
    <n v="0"/>
    <n v="0"/>
    <n v="501"/>
    <n v="0"/>
    <n v="0"/>
    <n v="0"/>
    <n v="0"/>
    <n v="0"/>
    <n v="501"/>
    <n v="2"/>
  </r>
  <r>
    <x v="9"/>
    <x v="228"/>
    <s v="1"/>
    <s v="01"/>
    <s v="15041RESIN159232022"/>
    <s v="22LB000F"/>
    <n v="2198"/>
    <n v="2198"/>
    <n v="2198"/>
    <n v="2198"/>
    <m/>
    <n v="0"/>
    <n v="0"/>
    <n v="0"/>
    <n v="9"/>
    <n v="0"/>
    <n v="0"/>
    <n v="0"/>
    <n v="0"/>
    <n v="0"/>
    <n v="9"/>
    <n v="2"/>
  </r>
  <r>
    <x v="9"/>
    <x v="228"/>
    <s v="1"/>
    <s v="01"/>
    <s v="15041RESIN159232022"/>
    <s v="22LB000F"/>
    <n v="2199"/>
    <n v="2199"/>
    <n v="2199"/>
    <n v="2199"/>
    <m/>
    <n v="0"/>
    <n v="0"/>
    <n v="0"/>
    <n v="89"/>
    <n v="0"/>
    <n v="0"/>
    <n v="0"/>
    <n v="0"/>
    <n v="0"/>
    <n v="89"/>
    <n v="2"/>
  </r>
  <r>
    <x v="9"/>
    <x v="228"/>
    <s v="1"/>
    <s v="01"/>
    <s v="15041RESIN159232022"/>
    <s v="22LB000F"/>
    <n v="2200"/>
    <n v="2200"/>
    <n v="2200"/>
    <n v="2200"/>
    <m/>
    <n v="0"/>
    <n v="0"/>
    <n v="0"/>
    <n v="78.599999999999994"/>
    <n v="0"/>
    <n v="0"/>
    <n v="0"/>
    <n v="0"/>
    <n v="0"/>
    <n v="78.599999999999994"/>
    <n v="2"/>
  </r>
  <r>
    <x v="9"/>
    <x v="228"/>
    <s v="1"/>
    <s v="01"/>
    <s v="15041RESIN159232022"/>
    <s v="22LB000F"/>
    <n v="2201"/>
    <n v="2201"/>
    <n v="2201"/>
    <n v="2201"/>
    <m/>
    <n v="0"/>
    <n v="0"/>
    <n v="0"/>
    <n v="12"/>
    <n v="0"/>
    <n v="0"/>
    <n v="0"/>
    <n v="0"/>
    <n v="0"/>
    <n v="12"/>
    <n v="2"/>
  </r>
  <r>
    <x v="9"/>
    <x v="228"/>
    <s v="1"/>
    <s v="01"/>
    <s v="15041RESIN159232022"/>
    <s v="22LB000F"/>
    <n v="2202"/>
    <n v="2202"/>
    <n v="2202"/>
    <n v="2202"/>
    <m/>
    <n v="0"/>
    <n v="0"/>
    <n v="0"/>
    <n v="23.5"/>
    <n v="0"/>
    <n v="0"/>
    <n v="0"/>
    <n v="0"/>
    <n v="0"/>
    <n v="23.5"/>
    <n v="2"/>
  </r>
  <r>
    <x v="9"/>
    <x v="228"/>
    <s v="1"/>
    <s v="01"/>
    <s v="15041RESIN159232022"/>
    <s v="22LB000F"/>
    <n v="2203"/>
    <n v="2203"/>
    <n v="2203"/>
    <n v="2203"/>
    <m/>
    <n v="0"/>
    <n v="0"/>
    <n v="0"/>
    <n v="11.25"/>
    <n v="0"/>
    <n v="0"/>
    <n v="0"/>
    <n v="0"/>
    <n v="0"/>
    <n v="11.25"/>
    <n v="2"/>
  </r>
  <r>
    <x v="9"/>
    <x v="228"/>
    <s v="1"/>
    <s v="01"/>
    <s v="15041RESIN159232022"/>
    <s v="22LB000F"/>
    <n v="2204"/>
    <n v="2204"/>
    <n v="2204"/>
    <n v="2204"/>
    <m/>
    <n v="0"/>
    <n v="0"/>
    <n v="0"/>
    <n v="57.45"/>
    <n v="0"/>
    <n v="0"/>
    <n v="0"/>
    <n v="0"/>
    <n v="0"/>
    <n v="57.45"/>
    <n v="2"/>
  </r>
  <r>
    <x v="9"/>
    <x v="228"/>
    <s v="1"/>
    <s v="01"/>
    <s v="15041RESIN159232022"/>
    <s v="22LB000F"/>
    <n v="2205"/>
    <n v="2205"/>
    <n v="2205"/>
    <n v="2205"/>
    <m/>
    <n v="0"/>
    <n v="0"/>
    <n v="0"/>
    <n v="181.8"/>
    <n v="0"/>
    <n v="0"/>
    <n v="0"/>
    <n v="0"/>
    <n v="0"/>
    <n v="181.8"/>
    <n v="2"/>
  </r>
  <r>
    <x v="9"/>
    <x v="228"/>
    <s v="1"/>
    <s v="01"/>
    <s v="15041RESIN159232022"/>
    <s v="22LB000F"/>
    <n v="2206"/>
    <n v="2206"/>
    <n v="2206"/>
    <n v="2206"/>
    <m/>
    <n v="0"/>
    <n v="0"/>
    <n v="0"/>
    <n v="13.5"/>
    <n v="0"/>
    <n v="0"/>
    <n v="0"/>
    <n v="0"/>
    <n v="0"/>
    <n v="13.5"/>
    <n v="2"/>
  </r>
  <r>
    <x v="9"/>
    <x v="228"/>
    <s v="1"/>
    <s v="01"/>
    <s v="15041RESIN159232022"/>
    <s v="22LB000F"/>
    <n v="2207"/>
    <n v="2207"/>
    <n v="2207"/>
    <n v="2207"/>
    <m/>
    <n v="0"/>
    <n v="0"/>
    <n v="0"/>
    <n v="126"/>
    <n v="0"/>
    <n v="0"/>
    <n v="0"/>
    <n v="0"/>
    <n v="0"/>
    <n v="126"/>
    <n v="2"/>
  </r>
  <r>
    <x v="9"/>
    <x v="228"/>
    <s v="1"/>
    <s v="01"/>
    <s v="15041RESIN159232022"/>
    <s v="22LB000F"/>
    <n v="2208"/>
    <n v="2208"/>
    <n v="2208"/>
    <n v="2208"/>
    <m/>
    <n v="0"/>
    <n v="0"/>
    <n v="0"/>
    <n v="132.30000000000001"/>
    <n v="0"/>
    <n v="0"/>
    <n v="0"/>
    <n v="0"/>
    <n v="0"/>
    <n v="132.30000000000001"/>
    <n v="2"/>
  </r>
  <r>
    <x v="9"/>
    <x v="228"/>
    <s v="1"/>
    <s v="01"/>
    <s v="15041RESIN159232022"/>
    <s v="22LB000F"/>
    <n v="2209"/>
    <n v="2209"/>
    <n v="2209"/>
    <n v="2209"/>
    <m/>
    <n v="0"/>
    <n v="0"/>
    <n v="0"/>
    <n v="40.5"/>
    <n v="0"/>
    <n v="0"/>
    <n v="0"/>
    <n v="0"/>
    <n v="0"/>
    <n v="40.5"/>
    <n v="2"/>
  </r>
  <r>
    <x v="9"/>
    <x v="228"/>
    <s v="1"/>
    <s v="01"/>
    <s v="15041RESIN159232022"/>
    <s v="22LB000F"/>
    <n v="2210"/>
    <n v="2210"/>
    <n v="2210"/>
    <n v="2210"/>
    <m/>
    <n v="0"/>
    <n v="0"/>
    <n v="0"/>
    <n v="43"/>
    <n v="0"/>
    <n v="0"/>
    <n v="0"/>
    <n v="0"/>
    <n v="0"/>
    <n v="43"/>
    <n v="2"/>
  </r>
  <r>
    <x v="9"/>
    <x v="228"/>
    <s v="1"/>
    <s v="01"/>
    <s v="15041RESIN159232022"/>
    <s v="22LB000F"/>
    <n v="2211"/>
    <n v="2211"/>
    <n v="2211"/>
    <n v="2211"/>
    <m/>
    <n v="0"/>
    <n v="0"/>
    <n v="0"/>
    <n v="56.8"/>
    <n v="0"/>
    <n v="0"/>
    <n v="0"/>
    <n v="0"/>
    <n v="0"/>
    <n v="56.8"/>
    <n v="2"/>
  </r>
  <r>
    <x v="9"/>
    <x v="228"/>
    <s v="1"/>
    <s v="01"/>
    <s v="15041RESIN159232022"/>
    <s v="22LB000F"/>
    <n v="2212"/>
    <n v="2212"/>
    <n v="2212"/>
    <n v="2212"/>
    <m/>
    <n v="0"/>
    <n v="0"/>
    <n v="0"/>
    <n v="36.75"/>
    <n v="0"/>
    <n v="0"/>
    <n v="0"/>
    <n v="0"/>
    <n v="0"/>
    <n v="36.75"/>
    <n v="2"/>
  </r>
  <r>
    <x v="9"/>
    <x v="229"/>
    <s v="1"/>
    <s v="01"/>
    <s v="15041RESIN159232022"/>
    <s v="22LB000F"/>
    <n v="2213"/>
    <n v="2213"/>
    <n v="2213"/>
    <n v="2213"/>
    <m/>
    <n v="0"/>
    <n v="0"/>
    <n v="0"/>
    <n v="551.70000000000005"/>
    <n v="0"/>
    <n v="0"/>
    <n v="0"/>
    <n v="0"/>
    <n v="0"/>
    <n v="551.70000000000005"/>
    <n v="2"/>
  </r>
  <r>
    <x v="9"/>
    <x v="229"/>
    <s v="1"/>
    <s v="01"/>
    <s v="15041RESIN159232022"/>
    <s v="22LB000F"/>
    <n v="2214"/>
    <n v="2214"/>
    <n v="2214"/>
    <n v="2214"/>
    <m/>
    <n v="0"/>
    <n v="0"/>
    <n v="0"/>
    <n v="684"/>
    <n v="0"/>
    <n v="0"/>
    <n v="0"/>
    <n v="0"/>
    <n v="0"/>
    <n v="684"/>
    <n v="2"/>
  </r>
  <r>
    <x v="9"/>
    <x v="229"/>
    <s v="1"/>
    <s v="01"/>
    <s v="15041RESIN159232022"/>
    <s v="22LB000F"/>
    <n v="2215"/>
    <n v="2215"/>
    <n v="2215"/>
    <n v="2215"/>
    <m/>
    <n v="0"/>
    <n v="0"/>
    <n v="0"/>
    <n v="500.5"/>
    <n v="0"/>
    <n v="0"/>
    <n v="0"/>
    <n v="0"/>
    <n v="0"/>
    <n v="500.5"/>
    <n v="2"/>
  </r>
  <r>
    <x v="9"/>
    <x v="229"/>
    <s v="1"/>
    <s v="01"/>
    <s v="15041RESIN159232022"/>
    <s v="22LB000F"/>
    <n v="2216"/>
    <n v="2216"/>
    <n v="2216"/>
    <n v="2216"/>
    <m/>
    <n v="0"/>
    <n v="0"/>
    <n v="0"/>
    <n v="450"/>
    <n v="0"/>
    <n v="0"/>
    <n v="0"/>
    <n v="0"/>
    <n v="0"/>
    <n v="450"/>
    <n v="2"/>
  </r>
  <r>
    <x v="9"/>
    <x v="229"/>
    <s v="1"/>
    <s v="01"/>
    <s v="15041RESIN159232022"/>
    <s v="22LB000F"/>
    <n v="2217"/>
    <n v="2217"/>
    <n v="2217"/>
    <n v="2217"/>
    <m/>
    <n v="0"/>
    <n v="0"/>
    <n v="0"/>
    <n v="207.6"/>
    <n v="0"/>
    <n v="0"/>
    <n v="0"/>
    <n v="0"/>
    <n v="0"/>
    <n v="207.6"/>
    <n v="2"/>
  </r>
  <r>
    <x v="9"/>
    <x v="229"/>
    <s v="1"/>
    <s v="01"/>
    <s v="15041RESIN159232022"/>
    <s v="22LB000F"/>
    <n v="2218"/>
    <n v="2218"/>
    <n v="2218"/>
    <n v="2218"/>
    <m/>
    <n v="0"/>
    <n v="0"/>
    <n v="0"/>
    <n v="144"/>
    <n v="0"/>
    <n v="0"/>
    <n v="0"/>
    <n v="0"/>
    <n v="0"/>
    <n v="144"/>
    <n v="2"/>
  </r>
  <r>
    <x v="9"/>
    <x v="229"/>
    <s v="1"/>
    <s v="01"/>
    <s v="15041RESIN159232022"/>
    <s v="22LB000F"/>
    <n v="2219"/>
    <n v="2219"/>
    <n v="2219"/>
    <n v="2219"/>
    <m/>
    <n v="0"/>
    <n v="0"/>
    <n v="0"/>
    <n v="58.1"/>
    <n v="0"/>
    <n v="0"/>
    <n v="0"/>
    <n v="0"/>
    <n v="0"/>
    <n v="58.1"/>
    <n v="2"/>
  </r>
  <r>
    <x v="9"/>
    <x v="229"/>
    <s v="1"/>
    <s v="01"/>
    <s v="15041RESIN159232022"/>
    <s v="22LB000F"/>
    <n v="2220"/>
    <n v="2220"/>
    <n v="2220"/>
    <n v="2220"/>
    <m/>
    <n v="0"/>
    <n v="0"/>
    <n v="0"/>
    <n v="178.25"/>
    <n v="0"/>
    <n v="0"/>
    <n v="0"/>
    <n v="0"/>
    <n v="0"/>
    <n v="178.25"/>
    <n v="2"/>
  </r>
  <r>
    <x v="9"/>
    <x v="229"/>
    <s v="1"/>
    <s v="01"/>
    <s v="15041RESIN159232022"/>
    <s v="22LB000F"/>
    <n v="2221"/>
    <n v="2221"/>
    <n v="2221"/>
    <n v="2221"/>
    <m/>
    <n v="0"/>
    <n v="0"/>
    <n v="0"/>
    <n v="41.05"/>
    <n v="0"/>
    <n v="0"/>
    <n v="0"/>
    <n v="0"/>
    <n v="0"/>
    <n v="41.05"/>
    <n v="2"/>
  </r>
  <r>
    <x v="9"/>
    <x v="229"/>
    <s v="1"/>
    <s v="01"/>
    <s v="15041RESIN159232022"/>
    <s v="22LB000F"/>
    <n v="2222"/>
    <n v="2222"/>
    <n v="2222"/>
    <n v="2222"/>
    <m/>
    <n v="0"/>
    <n v="0"/>
    <n v="0"/>
    <n v="36"/>
    <n v="0"/>
    <n v="0"/>
    <n v="0"/>
    <n v="0"/>
    <n v="0"/>
    <n v="36"/>
    <n v="2"/>
  </r>
  <r>
    <x v="9"/>
    <x v="229"/>
    <s v="1"/>
    <s v="01"/>
    <s v="15041RESIN159232022"/>
    <s v="22LB000F"/>
    <n v="2223"/>
    <n v="2223"/>
    <n v="2223"/>
    <n v="2223"/>
    <m/>
    <n v="0"/>
    <n v="0"/>
    <n v="0"/>
    <n v="37.700000000000003"/>
    <n v="0"/>
    <n v="0"/>
    <n v="0"/>
    <n v="0"/>
    <n v="0"/>
    <n v="37.700000000000003"/>
    <n v="2"/>
  </r>
  <r>
    <x v="9"/>
    <x v="229"/>
    <s v="1"/>
    <s v="01"/>
    <s v="15041RESIN159232022"/>
    <s v="22LB000F"/>
    <n v="2224"/>
    <n v="2224"/>
    <n v="2224"/>
    <n v="2224"/>
    <m/>
    <n v="0"/>
    <n v="0"/>
    <n v="0"/>
    <n v="187.5"/>
    <n v="0"/>
    <n v="0"/>
    <n v="0"/>
    <n v="0"/>
    <n v="0"/>
    <n v="187.5"/>
    <n v="2"/>
  </r>
  <r>
    <x v="9"/>
    <x v="229"/>
    <s v="1"/>
    <s v="01"/>
    <s v="15041RESIN159232022"/>
    <s v="22LB000F"/>
    <n v="2225"/>
    <n v="2225"/>
    <n v="2225"/>
    <n v="2225"/>
    <m/>
    <n v="0"/>
    <n v="0"/>
    <n v="0"/>
    <n v="8"/>
    <n v="0"/>
    <n v="0"/>
    <n v="0"/>
    <n v="0"/>
    <n v="0"/>
    <n v="8"/>
    <n v="2"/>
  </r>
  <r>
    <x v="9"/>
    <x v="229"/>
    <s v="1"/>
    <s v="01"/>
    <s v="15041RESIN159232022"/>
    <s v="22LB000F"/>
    <n v="2226"/>
    <n v="2226"/>
    <n v="2226"/>
    <n v="2226"/>
    <m/>
    <n v="0"/>
    <n v="0"/>
    <n v="0"/>
    <n v="66"/>
    <n v="0"/>
    <n v="0"/>
    <n v="0"/>
    <n v="0"/>
    <n v="0"/>
    <n v="66"/>
    <n v="2"/>
  </r>
  <r>
    <x v="9"/>
    <x v="229"/>
    <s v="1"/>
    <s v="01"/>
    <s v="15041RESIN159232022"/>
    <s v="22LB000F"/>
    <n v="2227"/>
    <n v="2227"/>
    <n v="2227"/>
    <n v="2227"/>
    <m/>
    <n v="0"/>
    <n v="0"/>
    <n v="0"/>
    <n v="119.3"/>
    <n v="0"/>
    <n v="0"/>
    <n v="0"/>
    <n v="0"/>
    <n v="0"/>
    <n v="119.3"/>
    <n v="2"/>
  </r>
  <r>
    <x v="9"/>
    <x v="229"/>
    <s v="1"/>
    <s v="01"/>
    <s v="15041RESIN159232022"/>
    <s v="22LB000F"/>
    <n v="2228"/>
    <n v="2228"/>
    <n v="2228"/>
    <n v="2228"/>
    <m/>
    <n v="0"/>
    <n v="0"/>
    <n v="0"/>
    <n v="5.4"/>
    <n v="0"/>
    <n v="0"/>
    <n v="0"/>
    <n v="0"/>
    <n v="0"/>
    <n v="5.4"/>
    <n v="2"/>
  </r>
  <r>
    <x v="9"/>
    <x v="229"/>
    <s v="1"/>
    <s v="01"/>
    <s v="15041RESIN159232022"/>
    <s v="22LB000F"/>
    <n v="2229"/>
    <n v="2229"/>
    <n v="2229"/>
    <n v="2229"/>
    <m/>
    <n v="0"/>
    <n v="0"/>
    <n v="0"/>
    <n v="78"/>
    <n v="0"/>
    <n v="0"/>
    <n v="0"/>
    <n v="0"/>
    <n v="0"/>
    <n v="78"/>
    <n v="2"/>
  </r>
  <r>
    <x v="9"/>
    <x v="229"/>
    <s v="1"/>
    <s v="01"/>
    <s v="15041RESIN159232022"/>
    <s v="22LB000F"/>
    <n v="2230"/>
    <n v="2230"/>
    <n v="2230"/>
    <n v="2230"/>
    <m/>
    <n v="0"/>
    <n v="0"/>
    <n v="0"/>
    <n v="561"/>
    <n v="0"/>
    <n v="0"/>
    <n v="0"/>
    <n v="0"/>
    <n v="0"/>
    <n v="561"/>
    <n v="2"/>
  </r>
  <r>
    <x v="9"/>
    <x v="229"/>
    <s v="1"/>
    <s v="01"/>
    <s v="15041RESIN159232022"/>
    <s v="22LB000F"/>
    <n v="2231"/>
    <n v="2231"/>
    <n v="2231"/>
    <n v="2231"/>
    <m/>
    <n v="0"/>
    <n v="0"/>
    <n v="0"/>
    <n v="13.5"/>
    <n v="0"/>
    <n v="0"/>
    <n v="0"/>
    <n v="0"/>
    <n v="0"/>
    <n v="13.5"/>
    <n v="2"/>
  </r>
  <r>
    <x v="9"/>
    <x v="229"/>
    <s v="1"/>
    <s v="01"/>
    <s v="15041RESIN159232022"/>
    <s v="22LB000F"/>
    <n v="2232"/>
    <n v="2232"/>
    <n v="2232"/>
    <n v="2232"/>
    <m/>
    <n v="0"/>
    <n v="0"/>
    <n v="0"/>
    <n v="120.15"/>
    <n v="0"/>
    <n v="0"/>
    <n v="0"/>
    <n v="0"/>
    <n v="0"/>
    <n v="120.15"/>
    <n v="2"/>
  </r>
  <r>
    <x v="9"/>
    <x v="229"/>
    <s v="1"/>
    <s v="01"/>
    <s v="15041RESIN159232022"/>
    <s v="22LB000F"/>
    <n v="2233"/>
    <n v="2233"/>
    <n v="2233"/>
    <n v="2233"/>
    <m/>
    <n v="0"/>
    <n v="0"/>
    <n v="0"/>
    <n v="8.8000000000000007"/>
    <n v="0"/>
    <n v="0"/>
    <n v="0"/>
    <n v="0"/>
    <n v="0"/>
    <n v="8.8000000000000007"/>
    <n v="2"/>
  </r>
  <r>
    <x v="9"/>
    <x v="229"/>
    <s v="1"/>
    <s v="01"/>
    <s v="15041RESIN159232022"/>
    <s v="22LB000F"/>
    <n v="2234"/>
    <n v="2234"/>
    <n v="2234"/>
    <n v="2234"/>
    <m/>
    <n v="0"/>
    <n v="0"/>
    <n v="0"/>
    <n v="40"/>
    <n v="0"/>
    <n v="0"/>
    <n v="0"/>
    <n v="0"/>
    <n v="0"/>
    <n v="40"/>
    <n v="2"/>
  </r>
  <r>
    <x v="9"/>
    <x v="230"/>
    <s v="1"/>
    <s v="01"/>
    <s v="15041RESIN159232022"/>
    <s v="22LB000F"/>
    <n v="2235"/>
    <n v="2235"/>
    <n v="2235"/>
    <n v="2235"/>
    <m/>
    <n v="0"/>
    <n v="0"/>
    <n v="0"/>
    <n v="270"/>
    <n v="0"/>
    <n v="0"/>
    <n v="0"/>
    <n v="0"/>
    <n v="0"/>
    <n v="270"/>
    <n v="2"/>
  </r>
  <r>
    <x v="9"/>
    <x v="230"/>
    <s v="1"/>
    <s v="01"/>
    <s v="15041RESIN159232022"/>
    <s v="22LB000F"/>
    <n v="2236"/>
    <n v="2236"/>
    <n v="2236"/>
    <n v="2236"/>
    <m/>
    <n v="0"/>
    <n v="0"/>
    <n v="0"/>
    <n v="596.11"/>
    <n v="0"/>
    <n v="0"/>
    <n v="0"/>
    <n v="0"/>
    <n v="0"/>
    <n v="596.11"/>
    <n v="2"/>
  </r>
  <r>
    <x v="9"/>
    <x v="230"/>
    <s v="1"/>
    <s v="01"/>
    <s v="15041RESIN159232022"/>
    <s v="22LB000F"/>
    <n v="2237"/>
    <n v="2237"/>
    <n v="2237"/>
    <n v="2237"/>
    <m/>
    <n v="0"/>
    <n v="0"/>
    <n v="0"/>
    <n v="547.9"/>
    <n v="0"/>
    <n v="0"/>
    <n v="0"/>
    <n v="0"/>
    <n v="0"/>
    <n v="547.9"/>
    <n v="2"/>
  </r>
  <r>
    <x v="9"/>
    <x v="230"/>
    <s v="1"/>
    <s v="01"/>
    <s v="15041RESIN159232022"/>
    <s v="22LB000F"/>
    <n v="2238"/>
    <n v="2238"/>
    <n v="2238"/>
    <n v="2238"/>
    <m/>
    <n v="0"/>
    <n v="0"/>
    <n v="0"/>
    <n v="189"/>
    <n v="0"/>
    <n v="0"/>
    <n v="0"/>
    <n v="0"/>
    <n v="0"/>
    <n v="189"/>
    <n v="2"/>
  </r>
  <r>
    <x v="9"/>
    <x v="230"/>
    <s v="1"/>
    <s v="01"/>
    <s v="15041RESIN159232022"/>
    <s v="22LB000F"/>
    <n v="2239"/>
    <n v="2239"/>
    <n v="2239"/>
    <n v="2239"/>
    <m/>
    <n v="0"/>
    <n v="0"/>
    <n v="0"/>
    <n v="294"/>
    <n v="0"/>
    <n v="0"/>
    <n v="0"/>
    <n v="0"/>
    <n v="0"/>
    <n v="294"/>
    <n v="2"/>
  </r>
  <r>
    <x v="9"/>
    <x v="230"/>
    <s v="1"/>
    <s v="01"/>
    <s v="15041RESIN159232022"/>
    <s v="22LB000F"/>
    <n v="2240"/>
    <n v="2240"/>
    <n v="2240"/>
    <n v="2240"/>
    <m/>
    <n v="0"/>
    <n v="0"/>
    <n v="0"/>
    <n v="50"/>
    <n v="0"/>
    <n v="0"/>
    <n v="0"/>
    <n v="0"/>
    <n v="0"/>
    <n v="50"/>
    <n v="2"/>
  </r>
  <r>
    <x v="9"/>
    <x v="230"/>
    <s v="1"/>
    <s v="01"/>
    <s v="15041RESIN159232022"/>
    <s v="22LB000F"/>
    <n v="2241"/>
    <n v="2241"/>
    <n v="2241"/>
    <n v="2241"/>
    <m/>
    <n v="0"/>
    <n v="0"/>
    <n v="0"/>
    <n v="28.75"/>
    <n v="0"/>
    <n v="0"/>
    <n v="0"/>
    <n v="0"/>
    <n v="0"/>
    <n v="28.75"/>
    <n v="2"/>
  </r>
  <r>
    <x v="9"/>
    <x v="230"/>
    <s v="1"/>
    <s v="01"/>
    <s v="15041RESIN159232022"/>
    <s v="22LB000F"/>
    <n v="2242"/>
    <n v="2242"/>
    <n v="2242"/>
    <n v="2242"/>
    <m/>
    <n v="0"/>
    <n v="0"/>
    <n v="0"/>
    <n v="489.75"/>
    <n v="0"/>
    <n v="0"/>
    <n v="0"/>
    <n v="0"/>
    <n v="0"/>
    <n v="489.75"/>
    <n v="2"/>
  </r>
  <r>
    <x v="9"/>
    <x v="230"/>
    <s v="1"/>
    <s v="01"/>
    <s v="15041RESIN159232022"/>
    <s v="22LB000F"/>
    <n v="2243"/>
    <n v="2243"/>
    <n v="2243"/>
    <n v="2243"/>
    <m/>
    <n v="0"/>
    <n v="0"/>
    <n v="0"/>
    <n v="524"/>
    <n v="0"/>
    <n v="0"/>
    <n v="0"/>
    <n v="0"/>
    <n v="0"/>
    <n v="524"/>
    <n v="2"/>
  </r>
  <r>
    <x v="9"/>
    <x v="230"/>
    <s v="1"/>
    <s v="01"/>
    <s v="15041RESIN159232022"/>
    <s v="22LB000F"/>
    <n v="2244"/>
    <n v="2244"/>
    <n v="2244"/>
    <n v="2244"/>
    <m/>
    <n v="0"/>
    <n v="0"/>
    <n v="0"/>
    <n v="39.200000000000003"/>
    <n v="0"/>
    <n v="0"/>
    <n v="0"/>
    <n v="0"/>
    <n v="0"/>
    <n v="39.200000000000003"/>
    <n v="2"/>
  </r>
  <r>
    <x v="9"/>
    <x v="230"/>
    <s v="1"/>
    <s v="01"/>
    <s v="15041RESIN159232022"/>
    <s v="22LB000F"/>
    <n v="2245"/>
    <n v="2245"/>
    <n v="2245"/>
    <n v="2245"/>
    <m/>
    <n v="0"/>
    <n v="0"/>
    <n v="0"/>
    <n v="460.5"/>
    <n v="0"/>
    <n v="0"/>
    <n v="0"/>
    <n v="0"/>
    <n v="0"/>
    <n v="460.5"/>
    <n v="2"/>
  </r>
  <r>
    <x v="9"/>
    <x v="230"/>
    <s v="1"/>
    <s v="01"/>
    <s v="15041RESIN159232022"/>
    <s v="22LB000F"/>
    <n v="2246"/>
    <n v="2246"/>
    <n v="2246"/>
    <n v="2246"/>
    <m/>
    <n v="0"/>
    <n v="0"/>
    <n v="0"/>
    <n v="27.5"/>
    <n v="0"/>
    <n v="0"/>
    <n v="0"/>
    <n v="0"/>
    <n v="0"/>
    <n v="27.5"/>
    <n v="2"/>
  </r>
  <r>
    <x v="9"/>
    <x v="230"/>
    <s v="1"/>
    <s v="01"/>
    <s v="15041RESIN159232022"/>
    <s v="22LB000F"/>
    <n v="2247"/>
    <n v="2247"/>
    <n v="2247"/>
    <n v="2247"/>
    <m/>
    <n v="0"/>
    <n v="0"/>
    <n v="0"/>
    <n v="37.799999999999997"/>
    <n v="0"/>
    <n v="0"/>
    <n v="0"/>
    <n v="0"/>
    <n v="0"/>
    <n v="37.799999999999997"/>
    <n v="2"/>
  </r>
  <r>
    <x v="9"/>
    <x v="230"/>
    <s v="1"/>
    <s v="01"/>
    <s v="15041RESIN159232022"/>
    <s v="22LB000F"/>
    <n v="2248"/>
    <n v="2248"/>
    <n v="2248"/>
    <n v="2248"/>
    <m/>
    <n v="0"/>
    <n v="0"/>
    <n v="0"/>
    <n v="93.09"/>
    <n v="0"/>
    <n v="0"/>
    <n v="0"/>
    <n v="0"/>
    <n v="0"/>
    <n v="93.09"/>
    <n v="2"/>
  </r>
  <r>
    <x v="9"/>
    <x v="230"/>
    <s v="1"/>
    <s v="01"/>
    <s v="15041RESIN159232022"/>
    <s v="22LB000F"/>
    <n v="2249"/>
    <n v="2249"/>
    <n v="2249"/>
    <n v="2249"/>
    <m/>
    <n v="0"/>
    <n v="0"/>
    <n v="0"/>
    <n v="500.5"/>
    <n v="0"/>
    <n v="0"/>
    <n v="0"/>
    <n v="0"/>
    <n v="0"/>
    <n v="500.5"/>
    <n v="2"/>
  </r>
  <r>
    <x v="9"/>
    <x v="230"/>
    <s v="1"/>
    <s v="01"/>
    <s v="15041RESIN159232022"/>
    <s v="22LB000F"/>
    <n v="2250"/>
    <n v="2250"/>
    <n v="2250"/>
    <n v="2250"/>
    <m/>
    <n v="0"/>
    <n v="0"/>
    <n v="0"/>
    <n v="270.75"/>
    <n v="0"/>
    <n v="0"/>
    <n v="0"/>
    <n v="0"/>
    <n v="0"/>
    <n v="270.75"/>
    <n v="2"/>
  </r>
  <r>
    <x v="9"/>
    <x v="230"/>
    <s v="1"/>
    <s v="01"/>
    <s v="15041RESIN159232022"/>
    <s v="22LB000F"/>
    <n v="2251"/>
    <n v="2251"/>
    <n v="2251"/>
    <n v="2251"/>
    <m/>
    <n v="0"/>
    <n v="0"/>
    <n v="0"/>
    <n v="37.5"/>
    <n v="0"/>
    <n v="0"/>
    <n v="0"/>
    <n v="0"/>
    <n v="0"/>
    <n v="37.5"/>
    <n v="2"/>
  </r>
  <r>
    <x v="9"/>
    <x v="230"/>
    <s v="1"/>
    <s v="01"/>
    <s v="15041RESIN159232022"/>
    <s v="22LB000F"/>
    <n v="2252"/>
    <n v="2252"/>
    <n v="2252"/>
    <n v="2252"/>
    <m/>
    <n v="0"/>
    <n v="0"/>
    <n v="0"/>
    <n v="70"/>
    <n v="0"/>
    <n v="0"/>
    <n v="0"/>
    <n v="0"/>
    <n v="0"/>
    <n v="70"/>
    <n v="2"/>
  </r>
  <r>
    <x v="9"/>
    <x v="230"/>
    <s v="1"/>
    <s v="01"/>
    <s v="15041RESIN159232022"/>
    <s v="22LB000F"/>
    <n v="2253"/>
    <n v="2253"/>
    <n v="2253"/>
    <n v="2253"/>
    <m/>
    <n v="0"/>
    <n v="0"/>
    <n v="0"/>
    <n v="80"/>
    <n v="0"/>
    <n v="0"/>
    <n v="0"/>
    <n v="0"/>
    <n v="0"/>
    <n v="80"/>
    <n v="2"/>
  </r>
  <r>
    <x v="9"/>
    <x v="230"/>
    <s v="1"/>
    <s v="01"/>
    <s v="15041RESIN159232022"/>
    <s v="22LB000F"/>
    <n v="2254"/>
    <n v="2254"/>
    <n v="2254"/>
    <n v="2254"/>
    <m/>
    <n v="0"/>
    <n v="0"/>
    <n v="0"/>
    <n v="32"/>
    <n v="0"/>
    <n v="0"/>
    <n v="0"/>
    <n v="0"/>
    <n v="0"/>
    <n v="32"/>
    <n v="2"/>
  </r>
  <r>
    <x v="9"/>
    <x v="231"/>
    <s v="1"/>
    <s v="01"/>
    <s v="15041RESIN159232022"/>
    <s v="22LB000F"/>
    <n v="2255"/>
    <n v="2255"/>
    <n v="2255"/>
    <n v="2255"/>
    <m/>
    <n v="0"/>
    <n v="0"/>
    <n v="0"/>
    <n v="395"/>
    <n v="0"/>
    <n v="0"/>
    <n v="0"/>
    <n v="0"/>
    <n v="0"/>
    <n v="395"/>
    <n v="2"/>
  </r>
  <r>
    <x v="9"/>
    <x v="231"/>
    <s v="1"/>
    <s v="01"/>
    <s v="15041RESIN159232022"/>
    <s v="22LB000F"/>
    <n v="2256"/>
    <n v="2256"/>
    <n v="2256"/>
    <n v="2256"/>
    <m/>
    <n v="0"/>
    <n v="0"/>
    <n v="0"/>
    <n v="421.5"/>
    <n v="0"/>
    <n v="0"/>
    <n v="0"/>
    <n v="0"/>
    <n v="0"/>
    <n v="421.5"/>
    <n v="2"/>
  </r>
  <r>
    <x v="9"/>
    <x v="231"/>
    <s v="1"/>
    <s v="01"/>
    <s v="15041RESIN159232022"/>
    <s v="22LB000F"/>
    <n v="2257"/>
    <n v="2257"/>
    <n v="2257"/>
    <n v="2257"/>
    <m/>
    <n v="0"/>
    <n v="0"/>
    <n v="0"/>
    <n v="166"/>
    <n v="0"/>
    <n v="0"/>
    <n v="0"/>
    <n v="0"/>
    <n v="0"/>
    <n v="166"/>
    <n v="2"/>
  </r>
  <r>
    <x v="9"/>
    <x v="231"/>
    <s v="1"/>
    <s v="01"/>
    <s v="15041RESIN159232022"/>
    <s v="22LB000F"/>
    <n v="2258"/>
    <n v="2258"/>
    <n v="2258"/>
    <n v="2258"/>
    <m/>
    <n v="0"/>
    <n v="0"/>
    <n v="0"/>
    <n v="98.4"/>
    <n v="0"/>
    <n v="0"/>
    <n v="0"/>
    <n v="0"/>
    <n v="0"/>
    <n v="98.4"/>
    <n v="2"/>
  </r>
  <r>
    <x v="9"/>
    <x v="231"/>
    <s v="1"/>
    <s v="01"/>
    <s v="15041RESIN159232022"/>
    <s v="22LB000F"/>
    <n v="2259"/>
    <n v="2259"/>
    <n v="2259"/>
    <n v="2259"/>
    <m/>
    <n v="0"/>
    <n v="0"/>
    <n v="0"/>
    <n v="9"/>
    <n v="0"/>
    <n v="0"/>
    <n v="0"/>
    <n v="0"/>
    <n v="0"/>
    <n v="9"/>
    <n v="2"/>
  </r>
  <r>
    <x v="9"/>
    <x v="231"/>
    <s v="1"/>
    <s v="01"/>
    <s v="15041RESIN159232022"/>
    <s v="22LB000F"/>
    <n v="2260"/>
    <n v="2260"/>
    <n v="2260"/>
    <n v="2260"/>
    <m/>
    <n v="0"/>
    <n v="0"/>
    <n v="0"/>
    <n v="68"/>
    <n v="0"/>
    <n v="0"/>
    <n v="0"/>
    <n v="0"/>
    <n v="0"/>
    <n v="68"/>
    <n v="2"/>
  </r>
  <r>
    <x v="9"/>
    <x v="231"/>
    <s v="1"/>
    <s v="01"/>
    <s v="15041RESIN159232022"/>
    <s v="22LB000F"/>
    <n v="2261"/>
    <n v="2261"/>
    <n v="2261"/>
    <n v="2261"/>
    <m/>
    <n v="0"/>
    <n v="0"/>
    <n v="0"/>
    <n v="429"/>
    <n v="0"/>
    <n v="0"/>
    <n v="0"/>
    <n v="0"/>
    <n v="0"/>
    <n v="429"/>
    <n v="2"/>
  </r>
  <r>
    <x v="9"/>
    <x v="231"/>
    <s v="1"/>
    <s v="01"/>
    <s v="15041RESIN159232022"/>
    <s v="22LB000F"/>
    <n v="2262"/>
    <n v="2262"/>
    <n v="2262"/>
    <n v="2262"/>
    <m/>
    <n v="0"/>
    <n v="0"/>
    <n v="0"/>
    <n v="156"/>
    <n v="0"/>
    <n v="0"/>
    <n v="0"/>
    <n v="0"/>
    <n v="0"/>
    <n v="156"/>
    <n v="2"/>
  </r>
  <r>
    <x v="9"/>
    <x v="231"/>
    <s v="1"/>
    <s v="01"/>
    <s v="15041RESIN159232022"/>
    <s v="22LB000F"/>
    <n v="2263"/>
    <n v="2263"/>
    <n v="2263"/>
    <n v="2263"/>
    <m/>
    <n v="0"/>
    <n v="0"/>
    <n v="0"/>
    <n v="101.25"/>
    <n v="0"/>
    <n v="0"/>
    <n v="0"/>
    <n v="0"/>
    <n v="0"/>
    <n v="101.25"/>
    <n v="2"/>
  </r>
  <r>
    <x v="9"/>
    <x v="231"/>
    <s v="1"/>
    <s v="01"/>
    <s v="15041RESIN159232022"/>
    <s v="22LB000F"/>
    <n v="2264"/>
    <n v="2264"/>
    <n v="2264"/>
    <n v="2264"/>
    <m/>
    <n v="0"/>
    <n v="0"/>
    <n v="0"/>
    <n v="56.86"/>
    <n v="0"/>
    <n v="0"/>
    <n v="0"/>
    <n v="0"/>
    <n v="0"/>
    <n v="56.86"/>
    <n v="2"/>
  </r>
  <r>
    <x v="9"/>
    <x v="231"/>
    <s v="1"/>
    <s v="01"/>
    <s v="15041RESIN159232022"/>
    <s v="22LB000F"/>
    <n v="2265"/>
    <n v="2265"/>
    <n v="2265"/>
    <n v="2265"/>
    <m/>
    <n v="0"/>
    <n v="0"/>
    <n v="0"/>
    <n v="18"/>
    <n v="0"/>
    <n v="0"/>
    <n v="0"/>
    <n v="0"/>
    <n v="0"/>
    <n v="18"/>
    <n v="2"/>
  </r>
  <r>
    <x v="9"/>
    <x v="231"/>
    <s v="1"/>
    <s v="01"/>
    <s v="15041RESIN159232022"/>
    <s v="22LB000F"/>
    <n v="2266"/>
    <n v="2266"/>
    <n v="2266"/>
    <n v="2266"/>
    <m/>
    <n v="0"/>
    <n v="0"/>
    <n v="0"/>
    <n v="67.5"/>
    <n v="0"/>
    <n v="0"/>
    <n v="0"/>
    <n v="0"/>
    <n v="0"/>
    <n v="67.5"/>
    <n v="2"/>
  </r>
  <r>
    <x v="9"/>
    <x v="231"/>
    <s v="1"/>
    <s v="01"/>
    <s v="15041RESIN159232022"/>
    <s v="22LB000F"/>
    <n v="2267"/>
    <n v="2267"/>
    <n v="2267"/>
    <n v="2267"/>
    <m/>
    <n v="0"/>
    <n v="0"/>
    <n v="0"/>
    <n v="93.75"/>
    <n v="0"/>
    <n v="0"/>
    <n v="0"/>
    <n v="0"/>
    <n v="0"/>
    <n v="93.75"/>
    <n v="2"/>
  </r>
  <r>
    <x v="9"/>
    <x v="231"/>
    <s v="1"/>
    <s v="01"/>
    <s v="15041RESIN159232022"/>
    <s v="22LB000F"/>
    <n v="2268"/>
    <n v="2268"/>
    <n v="2268"/>
    <n v="2268"/>
    <m/>
    <n v="0"/>
    <n v="0"/>
    <n v="0"/>
    <n v="13.2"/>
    <n v="0"/>
    <n v="0"/>
    <n v="0"/>
    <n v="0"/>
    <n v="0"/>
    <n v="13.2"/>
    <n v="2"/>
  </r>
  <r>
    <x v="9"/>
    <x v="231"/>
    <s v="1"/>
    <s v="01"/>
    <s v="15041RESIN159232022"/>
    <s v="22LB000F"/>
    <n v="2269"/>
    <n v="2269"/>
    <n v="2269"/>
    <n v="2269"/>
    <m/>
    <n v="0"/>
    <n v="0"/>
    <n v="0"/>
    <n v="63"/>
    <n v="0"/>
    <n v="0"/>
    <n v="0"/>
    <n v="0"/>
    <n v="0"/>
    <n v="63"/>
    <n v="2"/>
  </r>
  <r>
    <x v="9"/>
    <x v="231"/>
    <s v="1"/>
    <s v="01"/>
    <s v="15041RESIN159232022"/>
    <s v="22LB000F"/>
    <n v="2270"/>
    <n v="2270"/>
    <n v="2270"/>
    <n v="2270"/>
    <m/>
    <n v="0"/>
    <n v="0"/>
    <n v="0"/>
    <n v="11"/>
    <n v="0"/>
    <n v="0"/>
    <n v="0"/>
    <n v="0"/>
    <n v="0"/>
    <n v="11"/>
    <n v="2"/>
  </r>
  <r>
    <x v="9"/>
    <x v="231"/>
    <s v="1"/>
    <s v="01"/>
    <s v="15041RESIN159232022"/>
    <s v="22LB000F"/>
    <n v="2271"/>
    <n v="2271"/>
    <n v="2271"/>
    <n v="2271"/>
    <m/>
    <n v="0"/>
    <n v="0"/>
    <n v="0"/>
    <n v="22.5"/>
    <n v="0"/>
    <n v="0"/>
    <n v="0"/>
    <n v="0"/>
    <n v="0"/>
    <n v="22.5"/>
    <n v="2"/>
  </r>
  <r>
    <x v="9"/>
    <x v="231"/>
    <s v="1"/>
    <s v="01"/>
    <s v="15041RESIN159232022"/>
    <s v="22LB000F"/>
    <n v="2272"/>
    <n v="2272"/>
    <n v="2272"/>
    <n v="2272"/>
    <m/>
    <n v="0"/>
    <n v="0"/>
    <n v="0"/>
    <n v="50"/>
    <n v="0"/>
    <n v="0"/>
    <n v="0"/>
    <n v="0"/>
    <n v="0"/>
    <n v="50"/>
    <n v="2"/>
  </r>
  <r>
    <x v="9"/>
    <x v="232"/>
    <s v="1"/>
    <s v="01"/>
    <s v="15041RESIN159232022"/>
    <s v="22LB000F"/>
    <n v="2273"/>
    <n v="2273"/>
    <n v="2273"/>
    <n v="2273"/>
    <m/>
    <n v="0"/>
    <n v="0"/>
    <n v="0"/>
    <n v="204.25"/>
    <n v="0"/>
    <n v="0"/>
    <n v="0"/>
    <n v="0"/>
    <n v="0"/>
    <n v="204.25"/>
    <n v="2"/>
  </r>
  <r>
    <x v="9"/>
    <x v="232"/>
    <s v="1"/>
    <s v="01"/>
    <s v="15041RESIN159232022"/>
    <s v="22LB000F"/>
    <n v="2274"/>
    <n v="2274"/>
    <n v="2274"/>
    <n v="2274"/>
    <m/>
    <n v="0"/>
    <n v="0"/>
    <n v="0"/>
    <n v="315"/>
    <n v="0"/>
    <n v="0"/>
    <n v="0"/>
    <n v="0"/>
    <n v="0"/>
    <n v="315"/>
    <n v="2"/>
  </r>
  <r>
    <x v="9"/>
    <x v="232"/>
    <s v="1"/>
    <s v="01"/>
    <s v="15041RESIN159232022"/>
    <s v="22LB000F"/>
    <n v="2275"/>
    <n v="2275"/>
    <n v="2275"/>
    <n v="2275"/>
    <m/>
    <n v="0"/>
    <n v="0"/>
    <n v="0"/>
    <n v="437"/>
    <n v="0"/>
    <n v="0"/>
    <n v="0"/>
    <n v="0"/>
    <n v="0"/>
    <n v="437"/>
    <n v="2"/>
  </r>
  <r>
    <x v="9"/>
    <x v="232"/>
    <s v="1"/>
    <s v="01"/>
    <s v="15041RESIN159232022"/>
    <s v="22LB000F"/>
    <n v="2276"/>
    <n v="2276"/>
    <n v="2276"/>
    <n v="2276"/>
    <m/>
    <n v="0"/>
    <n v="0"/>
    <n v="0"/>
    <n v="107.5"/>
    <n v="0"/>
    <n v="0"/>
    <n v="0"/>
    <n v="0"/>
    <n v="0"/>
    <n v="107.5"/>
    <n v="2"/>
  </r>
  <r>
    <x v="9"/>
    <x v="232"/>
    <s v="1"/>
    <s v="01"/>
    <s v="15041RESIN159232022"/>
    <s v="22LB000F"/>
    <n v="2277"/>
    <n v="2277"/>
    <n v="2277"/>
    <n v="2277"/>
    <m/>
    <n v="0"/>
    <n v="0"/>
    <n v="0"/>
    <n v="100"/>
    <n v="0"/>
    <n v="0"/>
    <n v="0"/>
    <n v="0"/>
    <n v="0"/>
    <n v="100"/>
    <n v="2"/>
  </r>
  <r>
    <x v="9"/>
    <x v="232"/>
    <s v="1"/>
    <s v="01"/>
    <s v="15041RESIN159232022"/>
    <s v="22LB000F"/>
    <n v="2278"/>
    <n v="2278"/>
    <n v="2278"/>
    <n v="2278"/>
    <m/>
    <n v="0"/>
    <n v="0"/>
    <n v="0"/>
    <n v="533.5"/>
    <n v="0"/>
    <n v="0"/>
    <n v="0"/>
    <n v="0"/>
    <n v="0"/>
    <n v="533.5"/>
    <n v="2"/>
  </r>
  <r>
    <x v="9"/>
    <x v="232"/>
    <s v="1"/>
    <s v="01"/>
    <s v="15041RESIN159232022"/>
    <s v="22LB000F"/>
    <n v="2279"/>
    <n v="2279"/>
    <n v="2279"/>
    <n v="2279"/>
    <m/>
    <n v="0"/>
    <n v="0"/>
    <n v="0"/>
    <n v="72"/>
    <n v="0"/>
    <n v="0"/>
    <n v="0"/>
    <n v="0"/>
    <n v="0"/>
    <n v="72"/>
    <n v="2"/>
  </r>
  <r>
    <x v="9"/>
    <x v="232"/>
    <s v="1"/>
    <s v="01"/>
    <s v="15041RESIN159232022"/>
    <s v="22LB000F"/>
    <n v="2280"/>
    <n v="2280"/>
    <n v="2280"/>
    <n v="2280"/>
    <m/>
    <n v="0"/>
    <n v="0"/>
    <n v="0"/>
    <n v="225"/>
    <n v="0"/>
    <n v="0"/>
    <n v="0"/>
    <n v="0"/>
    <n v="0"/>
    <n v="225"/>
    <n v="2"/>
  </r>
  <r>
    <x v="9"/>
    <x v="232"/>
    <s v="1"/>
    <s v="01"/>
    <s v="15041RESIN159232022"/>
    <s v="22LB000F"/>
    <n v="2281"/>
    <n v="2281"/>
    <n v="2281"/>
    <n v="2281"/>
    <m/>
    <n v="0"/>
    <n v="0"/>
    <n v="0"/>
    <n v="520"/>
    <n v="0"/>
    <n v="0"/>
    <n v="0"/>
    <n v="0"/>
    <n v="0"/>
    <n v="520"/>
    <n v="2"/>
  </r>
  <r>
    <x v="9"/>
    <x v="232"/>
    <s v="1"/>
    <s v="01"/>
    <s v="15041RESIN159232022"/>
    <s v="22LB000F"/>
    <n v="2282"/>
    <n v="2282"/>
    <n v="2282"/>
    <n v="2282"/>
    <m/>
    <n v="0"/>
    <n v="0"/>
    <n v="0"/>
    <n v="106.9"/>
    <n v="0"/>
    <n v="0"/>
    <n v="0"/>
    <n v="0"/>
    <n v="0"/>
    <n v="106.9"/>
    <n v="2"/>
  </r>
  <r>
    <x v="9"/>
    <x v="232"/>
    <s v="1"/>
    <s v="01"/>
    <s v="15041RESIN159232022"/>
    <s v="22LB000F"/>
    <n v="2283"/>
    <n v="2283"/>
    <n v="2283"/>
    <n v="2283"/>
    <m/>
    <n v="0"/>
    <n v="0"/>
    <n v="0"/>
    <n v="13.5"/>
    <n v="0"/>
    <n v="0"/>
    <n v="0"/>
    <n v="0"/>
    <n v="0"/>
    <n v="13.5"/>
    <n v="2"/>
  </r>
  <r>
    <x v="9"/>
    <x v="232"/>
    <s v="1"/>
    <s v="01"/>
    <s v="15041RESIN159232022"/>
    <s v="22LB000F"/>
    <n v="2284"/>
    <n v="2284"/>
    <n v="2284"/>
    <n v="2284"/>
    <m/>
    <n v="0"/>
    <n v="0"/>
    <n v="0"/>
    <n v="180"/>
    <n v="0"/>
    <n v="0"/>
    <n v="0"/>
    <n v="0"/>
    <n v="0"/>
    <n v="180"/>
    <n v="2"/>
  </r>
  <r>
    <x v="9"/>
    <x v="232"/>
    <s v="1"/>
    <s v="01"/>
    <s v="15041RESIN159232022"/>
    <s v="22LB000F"/>
    <n v="2285"/>
    <n v="2285"/>
    <n v="2285"/>
    <n v="2285"/>
    <m/>
    <n v="0"/>
    <n v="0"/>
    <n v="0"/>
    <n v="8.1999999999999993"/>
    <n v="0"/>
    <n v="0"/>
    <n v="0"/>
    <n v="0"/>
    <n v="0"/>
    <n v="8.1999999999999993"/>
    <n v="2"/>
  </r>
  <r>
    <x v="9"/>
    <x v="232"/>
    <s v="1"/>
    <s v="01"/>
    <s v="15041RESIN159232022"/>
    <s v="22LB000F"/>
    <n v="2286"/>
    <n v="2286"/>
    <n v="2286"/>
    <n v="2286"/>
    <m/>
    <n v="0"/>
    <n v="0"/>
    <n v="0"/>
    <n v="257.11"/>
    <n v="0"/>
    <n v="0"/>
    <n v="0"/>
    <n v="0"/>
    <n v="0"/>
    <n v="257.11"/>
    <n v="2"/>
  </r>
  <r>
    <x v="9"/>
    <x v="232"/>
    <s v="1"/>
    <s v="01"/>
    <s v="15041RESIN159232022"/>
    <s v="22LB000F"/>
    <n v="2287"/>
    <n v="2287"/>
    <n v="2287"/>
    <n v="2287"/>
    <m/>
    <n v="0"/>
    <n v="0"/>
    <n v="0"/>
    <n v="69.900000000000006"/>
    <n v="0"/>
    <n v="0"/>
    <n v="0"/>
    <n v="0"/>
    <n v="0"/>
    <n v="69.900000000000006"/>
    <n v="2"/>
  </r>
  <r>
    <x v="9"/>
    <x v="232"/>
    <s v="1"/>
    <s v="01"/>
    <s v="15041RESIN159232022"/>
    <s v="22LB000F"/>
    <n v="2288"/>
    <n v="2288"/>
    <n v="2288"/>
    <n v="2288"/>
    <m/>
    <n v="0"/>
    <n v="0"/>
    <n v="0"/>
    <n v="27.03"/>
    <n v="0"/>
    <n v="0"/>
    <n v="0"/>
    <n v="0"/>
    <n v="0"/>
    <n v="27.03"/>
    <n v="2"/>
  </r>
  <r>
    <x v="9"/>
    <x v="232"/>
    <s v="1"/>
    <s v="01"/>
    <s v="15041RESIN159232022"/>
    <s v="22LB000F"/>
    <n v="2289"/>
    <n v="2289"/>
    <n v="2289"/>
    <n v="2289"/>
    <m/>
    <n v="0"/>
    <n v="0"/>
    <n v="0"/>
    <n v="463"/>
    <n v="0"/>
    <n v="0"/>
    <n v="0"/>
    <n v="0"/>
    <n v="0"/>
    <n v="463"/>
    <n v="2"/>
  </r>
  <r>
    <x v="9"/>
    <x v="232"/>
    <s v="1"/>
    <s v="01"/>
    <s v="15041RESIN159232022"/>
    <s v="22LB000F"/>
    <n v="2290"/>
    <n v="2290"/>
    <n v="2290"/>
    <n v="2290"/>
    <m/>
    <n v="0"/>
    <n v="0"/>
    <n v="0"/>
    <n v="42.48"/>
    <n v="0"/>
    <n v="0"/>
    <n v="0"/>
    <n v="0"/>
    <n v="0"/>
    <n v="42.48"/>
    <n v="2"/>
  </r>
  <r>
    <x v="9"/>
    <x v="233"/>
    <s v="1"/>
    <s v="01"/>
    <s v="15041RESIN159232022"/>
    <s v="22LB000F"/>
    <n v="2291"/>
    <n v="2291"/>
    <n v="2291"/>
    <n v="2291"/>
    <m/>
    <n v="0"/>
    <n v="0"/>
    <n v="0"/>
    <n v="18"/>
    <n v="0"/>
    <n v="0"/>
    <n v="0"/>
    <n v="0"/>
    <n v="0"/>
    <n v="18"/>
    <n v="2"/>
  </r>
  <r>
    <x v="9"/>
    <x v="233"/>
    <s v="1"/>
    <s v="01"/>
    <s v="15041RESIN159232022"/>
    <s v="22LB000F"/>
    <n v="2292"/>
    <n v="2292"/>
    <n v="2292"/>
    <n v="2292"/>
    <m/>
    <n v="0"/>
    <n v="0"/>
    <n v="0"/>
    <n v="345"/>
    <n v="0"/>
    <n v="0"/>
    <n v="0"/>
    <n v="0"/>
    <n v="0"/>
    <n v="345"/>
    <n v="2"/>
  </r>
  <r>
    <x v="9"/>
    <x v="233"/>
    <s v="1"/>
    <s v="01"/>
    <s v="15041RESIN159232022"/>
    <s v="22LB000F"/>
    <n v="2293"/>
    <n v="2293"/>
    <n v="2293"/>
    <n v="2293"/>
    <m/>
    <n v="0"/>
    <n v="0"/>
    <n v="0"/>
    <n v="30.82"/>
    <n v="0"/>
    <n v="0"/>
    <n v="0"/>
    <n v="0"/>
    <n v="0"/>
    <n v="30.82"/>
    <n v="2"/>
  </r>
  <r>
    <x v="9"/>
    <x v="233"/>
    <s v="1"/>
    <s v="01"/>
    <s v="15041RESIN159232022"/>
    <s v="22LB000F"/>
    <n v="2294"/>
    <n v="2294"/>
    <n v="2294"/>
    <n v="2294"/>
    <m/>
    <n v="0"/>
    <n v="0"/>
    <n v="0"/>
    <n v="300"/>
    <n v="0"/>
    <n v="0"/>
    <n v="0"/>
    <n v="0"/>
    <n v="0"/>
    <n v="300"/>
    <n v="2"/>
  </r>
  <r>
    <x v="9"/>
    <x v="233"/>
    <s v="1"/>
    <s v="01"/>
    <s v="15041RESIN159232022"/>
    <s v="22LB000F"/>
    <n v="2295"/>
    <n v="2295"/>
    <n v="2295"/>
    <n v="2295"/>
    <m/>
    <n v="0"/>
    <n v="0"/>
    <n v="0"/>
    <n v="153"/>
    <n v="0"/>
    <n v="0"/>
    <n v="0"/>
    <n v="0"/>
    <n v="0"/>
    <n v="153"/>
    <n v="2"/>
  </r>
  <r>
    <x v="9"/>
    <x v="233"/>
    <s v="1"/>
    <s v="01"/>
    <s v="15041RESIN159232022"/>
    <s v="22LB000F"/>
    <n v="2296"/>
    <n v="2296"/>
    <n v="2296"/>
    <n v="2296"/>
    <m/>
    <n v="0"/>
    <n v="0"/>
    <n v="0"/>
    <n v="73.349999999999994"/>
    <n v="0"/>
    <n v="0"/>
    <n v="0"/>
    <n v="0"/>
    <n v="0"/>
    <n v="73.349999999999994"/>
    <n v="2"/>
  </r>
  <r>
    <x v="9"/>
    <x v="233"/>
    <s v="1"/>
    <s v="01"/>
    <s v="15041RESIN159232022"/>
    <s v="22LB000F"/>
    <n v="2297"/>
    <n v="2297"/>
    <n v="2297"/>
    <n v="2297"/>
    <m/>
    <n v="0"/>
    <n v="0"/>
    <n v="0"/>
    <n v="197.8"/>
    <n v="0"/>
    <n v="0"/>
    <n v="0"/>
    <n v="0"/>
    <n v="0"/>
    <n v="197.8"/>
    <n v="2"/>
  </r>
  <r>
    <x v="9"/>
    <x v="233"/>
    <s v="1"/>
    <s v="01"/>
    <s v="15041RESIN159232022"/>
    <s v="22LB000F"/>
    <n v="2298"/>
    <n v="2298"/>
    <n v="2298"/>
    <n v="2298"/>
    <m/>
    <n v="0"/>
    <n v="0"/>
    <n v="0"/>
    <n v="498.9"/>
    <n v="0"/>
    <n v="0"/>
    <n v="0"/>
    <n v="0"/>
    <n v="0"/>
    <n v="498.9"/>
    <n v="2"/>
  </r>
  <r>
    <x v="9"/>
    <x v="233"/>
    <s v="1"/>
    <s v="01"/>
    <s v="15041RESIN159232022"/>
    <s v="22LB000F"/>
    <n v="2299"/>
    <n v="2299"/>
    <n v="2299"/>
    <n v="2299"/>
    <m/>
    <n v="0"/>
    <n v="0"/>
    <n v="0"/>
    <n v="30"/>
    <n v="0"/>
    <n v="0"/>
    <n v="0"/>
    <n v="0"/>
    <n v="0"/>
    <n v="30"/>
    <n v="2"/>
  </r>
  <r>
    <x v="9"/>
    <x v="233"/>
    <s v="1"/>
    <s v="01"/>
    <s v="15041RESIN159232022"/>
    <s v="22LB000F"/>
    <n v="2300"/>
    <n v="2300"/>
    <n v="2300"/>
    <n v="2300"/>
    <m/>
    <n v="0"/>
    <n v="0"/>
    <n v="0"/>
    <n v="471.5"/>
    <n v="0"/>
    <n v="0"/>
    <n v="0"/>
    <n v="0"/>
    <n v="0"/>
    <n v="471.5"/>
    <n v="2"/>
  </r>
  <r>
    <x v="9"/>
    <x v="233"/>
    <s v="1"/>
    <s v="01"/>
    <s v="15041RESIN159232022"/>
    <s v="22LB000F"/>
    <n v="2301"/>
    <n v="2301"/>
    <n v="2301"/>
    <n v="2301"/>
    <m/>
    <n v="0"/>
    <n v="0"/>
    <n v="0"/>
    <n v="101"/>
    <n v="0"/>
    <n v="0"/>
    <n v="0"/>
    <n v="0"/>
    <n v="0"/>
    <n v="101"/>
    <n v="2"/>
  </r>
  <r>
    <x v="9"/>
    <x v="233"/>
    <s v="1"/>
    <s v="01"/>
    <s v="15041RESIN159232022"/>
    <s v="22LB000F"/>
    <n v="2302"/>
    <n v="2302"/>
    <n v="2302"/>
    <n v="2302"/>
    <m/>
    <n v="0"/>
    <n v="0"/>
    <n v="0"/>
    <n v="11"/>
    <n v="0"/>
    <n v="0"/>
    <n v="0"/>
    <n v="0"/>
    <n v="0"/>
    <n v="11"/>
    <n v="2"/>
  </r>
  <r>
    <x v="9"/>
    <x v="233"/>
    <s v="1"/>
    <s v="01"/>
    <s v="15041RESIN159232022"/>
    <s v="22LB000F"/>
    <n v="2303"/>
    <n v="2303"/>
    <n v="2303"/>
    <n v="2303"/>
    <m/>
    <n v="0"/>
    <n v="0"/>
    <n v="0"/>
    <n v="72"/>
    <n v="0"/>
    <n v="0"/>
    <n v="0"/>
    <n v="0"/>
    <n v="0"/>
    <n v="72"/>
    <n v="2"/>
  </r>
  <r>
    <x v="9"/>
    <x v="233"/>
    <s v="1"/>
    <s v="01"/>
    <s v="15041RESIN159232022"/>
    <s v="22LB000F"/>
    <n v="2304"/>
    <n v="2304"/>
    <n v="2304"/>
    <n v="2304"/>
    <m/>
    <n v="0"/>
    <n v="0"/>
    <n v="0"/>
    <n v="0"/>
    <n v="0"/>
    <n v="0"/>
    <n v="0"/>
    <n v="0"/>
    <n v="0"/>
    <n v="0"/>
    <n v="2"/>
  </r>
  <r>
    <x v="9"/>
    <x v="233"/>
    <s v="1"/>
    <s v="01"/>
    <s v="15041RESIN159232022"/>
    <s v="22LB000F"/>
    <n v="2305"/>
    <n v="2305"/>
    <n v="2305"/>
    <n v="2305"/>
    <m/>
    <n v="0"/>
    <n v="0"/>
    <n v="0"/>
    <n v="59.5"/>
    <n v="0"/>
    <n v="0"/>
    <n v="0"/>
    <n v="0"/>
    <n v="0"/>
    <n v="59.5"/>
    <n v="2"/>
  </r>
  <r>
    <x v="9"/>
    <x v="233"/>
    <s v="1"/>
    <s v="01"/>
    <s v="15041RESIN159232022"/>
    <s v="22LB000F"/>
    <n v="2306"/>
    <n v="2306"/>
    <n v="2306"/>
    <n v="2306"/>
    <m/>
    <n v="0"/>
    <n v="0"/>
    <n v="0"/>
    <n v="50"/>
    <n v="0"/>
    <n v="0"/>
    <n v="0"/>
    <n v="0"/>
    <n v="0"/>
    <n v="50"/>
    <n v="2"/>
  </r>
  <r>
    <x v="9"/>
    <x v="233"/>
    <s v="1"/>
    <s v="01"/>
    <s v="15041RESIN159232022"/>
    <s v="22LB000F"/>
    <n v="2307"/>
    <n v="2307"/>
    <n v="2307"/>
    <n v="2307"/>
    <m/>
    <n v="0"/>
    <n v="0"/>
    <n v="0"/>
    <n v="121.3"/>
    <n v="0"/>
    <n v="0"/>
    <n v="0"/>
    <n v="0"/>
    <n v="0"/>
    <n v="121.3"/>
    <n v="2"/>
  </r>
  <r>
    <x v="9"/>
    <x v="233"/>
    <s v="1"/>
    <s v="01"/>
    <s v="15041RESIN159232022"/>
    <s v="22LB000F"/>
    <n v="2308"/>
    <n v="2308"/>
    <n v="2308"/>
    <n v="2308"/>
    <m/>
    <n v="0"/>
    <n v="0"/>
    <n v="0"/>
    <n v="15.15"/>
    <n v="0"/>
    <n v="0"/>
    <n v="0"/>
    <n v="0"/>
    <n v="0"/>
    <n v="15.15"/>
    <n v="2"/>
  </r>
  <r>
    <x v="9"/>
    <x v="233"/>
    <s v="1"/>
    <s v="01"/>
    <s v="15041RESIN159232022"/>
    <s v="22LB000F"/>
    <n v="2309"/>
    <n v="2309"/>
    <n v="2309"/>
    <n v="2309"/>
    <m/>
    <n v="0"/>
    <n v="0"/>
    <n v="0"/>
    <n v="180"/>
    <n v="0"/>
    <n v="0"/>
    <n v="0"/>
    <n v="0"/>
    <n v="0"/>
    <n v="180"/>
    <n v="2"/>
  </r>
  <r>
    <x v="9"/>
    <x v="233"/>
    <s v="1"/>
    <s v="01"/>
    <s v="15041RESIN159232022"/>
    <s v="22LB000F"/>
    <n v="2310"/>
    <n v="2310"/>
    <n v="2310"/>
    <n v="2310"/>
    <m/>
    <n v="0"/>
    <n v="0"/>
    <n v="0"/>
    <n v="125.5"/>
    <n v="0"/>
    <n v="0"/>
    <n v="0"/>
    <n v="0"/>
    <n v="0"/>
    <n v="125.5"/>
    <n v="2"/>
  </r>
  <r>
    <x v="9"/>
    <x v="233"/>
    <s v="1"/>
    <s v="01"/>
    <s v="15041RESIN159232022"/>
    <s v="22LB000F"/>
    <n v="2311"/>
    <n v="2311"/>
    <n v="2311"/>
    <n v="2311"/>
    <m/>
    <n v="0"/>
    <n v="0"/>
    <n v="0"/>
    <n v="220"/>
    <n v="0"/>
    <n v="0"/>
    <n v="0"/>
    <n v="0"/>
    <n v="0"/>
    <n v="220"/>
    <n v="2"/>
  </r>
  <r>
    <x v="9"/>
    <x v="233"/>
    <s v="1"/>
    <s v="01"/>
    <s v="15041RESIN159232022"/>
    <s v="22LB000F"/>
    <n v="2312"/>
    <n v="2312"/>
    <n v="2312"/>
    <n v="2312"/>
    <m/>
    <n v="0"/>
    <n v="0"/>
    <n v="0"/>
    <n v="150"/>
    <n v="0"/>
    <n v="0"/>
    <n v="0"/>
    <n v="0"/>
    <n v="0"/>
    <n v="150"/>
    <n v="2"/>
  </r>
  <r>
    <x v="9"/>
    <x v="233"/>
    <s v="1"/>
    <s v="01"/>
    <s v="15041RESIN159232022"/>
    <s v="22LB000F"/>
    <n v="2313"/>
    <n v="2313"/>
    <n v="2313"/>
    <n v="2313"/>
    <m/>
    <n v="0"/>
    <n v="0"/>
    <n v="0"/>
    <n v="77.5"/>
    <n v="0"/>
    <n v="0"/>
    <n v="0"/>
    <n v="0"/>
    <n v="0"/>
    <n v="77.5"/>
    <n v="2"/>
  </r>
  <r>
    <x v="9"/>
    <x v="233"/>
    <s v="1"/>
    <s v="01"/>
    <s v="15041RESIN159232022"/>
    <s v="22LB000F"/>
    <n v="2314"/>
    <n v="2314"/>
    <n v="2314"/>
    <n v="2314"/>
    <m/>
    <n v="0"/>
    <n v="0"/>
    <n v="0"/>
    <n v="35"/>
    <n v="0"/>
    <n v="0"/>
    <n v="0"/>
    <n v="0"/>
    <n v="0"/>
    <n v="35"/>
    <n v="2"/>
  </r>
  <r>
    <x v="9"/>
    <x v="233"/>
    <s v="1"/>
    <s v="01"/>
    <s v="15041RESIN159232022"/>
    <s v="22LB000F"/>
    <n v="2315"/>
    <n v="2315"/>
    <n v="2315"/>
    <n v="2315"/>
    <m/>
    <n v="0"/>
    <n v="0"/>
    <n v="0"/>
    <n v="203.5"/>
    <n v="0"/>
    <n v="0"/>
    <n v="0"/>
    <n v="0"/>
    <n v="0"/>
    <n v="203.5"/>
    <n v="2"/>
  </r>
  <r>
    <x v="9"/>
    <x v="233"/>
    <s v="1"/>
    <s v="01"/>
    <s v="15041RESIN159232022"/>
    <s v="22LB000F"/>
    <n v="2316"/>
    <n v="2316"/>
    <n v="2316"/>
    <n v="2316"/>
    <m/>
    <n v="0"/>
    <n v="0"/>
    <n v="0"/>
    <n v="172.25"/>
    <n v="0"/>
    <n v="0"/>
    <n v="0"/>
    <n v="0"/>
    <n v="0"/>
    <n v="172.25"/>
    <n v="2"/>
  </r>
  <r>
    <x v="9"/>
    <x v="234"/>
    <s v="1"/>
    <s v="01"/>
    <s v="15041RESIN159232022"/>
    <s v="22LB000F"/>
    <n v="2317"/>
    <n v="2317"/>
    <n v="2317"/>
    <n v="2317"/>
    <m/>
    <n v="0"/>
    <n v="0"/>
    <n v="0"/>
    <n v="589.29999999999995"/>
    <n v="0"/>
    <n v="0"/>
    <n v="0"/>
    <n v="0"/>
    <n v="0"/>
    <n v="589.29999999999995"/>
    <n v="2"/>
  </r>
  <r>
    <x v="9"/>
    <x v="234"/>
    <s v="1"/>
    <s v="01"/>
    <s v="15041RESIN159232022"/>
    <s v="22LB000F"/>
    <n v="2318"/>
    <n v="2318"/>
    <n v="2318"/>
    <n v="2318"/>
    <m/>
    <n v="0"/>
    <n v="0"/>
    <n v="0"/>
    <n v="40.75"/>
    <n v="0"/>
    <n v="0"/>
    <n v="0"/>
    <n v="0"/>
    <n v="0"/>
    <n v="40.75"/>
    <n v="2"/>
  </r>
  <r>
    <x v="9"/>
    <x v="234"/>
    <s v="1"/>
    <s v="01"/>
    <s v="15041RESIN159232022"/>
    <s v="22LB000F"/>
    <n v="2319"/>
    <n v="2319"/>
    <n v="2319"/>
    <n v="2319"/>
    <m/>
    <n v="0"/>
    <n v="0"/>
    <n v="0"/>
    <n v="28.75"/>
    <n v="0"/>
    <n v="0"/>
    <n v="0"/>
    <n v="0"/>
    <n v="0"/>
    <n v="28.75"/>
    <n v="2"/>
  </r>
  <r>
    <x v="9"/>
    <x v="234"/>
    <s v="1"/>
    <s v="01"/>
    <s v="15041RESIN159232022"/>
    <s v="22LB000F"/>
    <n v="2320"/>
    <n v="2320"/>
    <n v="2320"/>
    <n v="2320"/>
    <m/>
    <n v="0"/>
    <n v="0"/>
    <n v="0"/>
    <n v="28.75"/>
    <n v="0"/>
    <n v="0"/>
    <n v="0"/>
    <n v="0"/>
    <n v="0"/>
    <n v="28.75"/>
    <n v="2"/>
  </r>
  <r>
    <x v="9"/>
    <x v="234"/>
    <s v="1"/>
    <s v="01"/>
    <s v="15041RESIN159232022"/>
    <s v="22LB000F"/>
    <n v="2321"/>
    <n v="2321"/>
    <n v="2321"/>
    <n v="2321"/>
    <m/>
    <n v="0"/>
    <n v="0"/>
    <n v="0"/>
    <n v="145"/>
    <n v="0"/>
    <n v="0"/>
    <n v="0"/>
    <n v="0"/>
    <n v="0"/>
    <n v="145"/>
    <n v="2"/>
  </r>
  <r>
    <x v="9"/>
    <x v="234"/>
    <s v="1"/>
    <s v="01"/>
    <s v="15041RESIN159232022"/>
    <s v="22LB000F"/>
    <n v="2322"/>
    <n v="2322"/>
    <n v="2322"/>
    <n v="2322"/>
    <m/>
    <n v="0"/>
    <n v="0"/>
    <n v="0"/>
    <n v="192"/>
    <n v="0"/>
    <n v="0"/>
    <n v="0"/>
    <n v="0"/>
    <n v="0"/>
    <n v="192"/>
    <n v="2"/>
  </r>
  <r>
    <x v="9"/>
    <x v="234"/>
    <s v="1"/>
    <s v="01"/>
    <s v="15041RESIN159232022"/>
    <s v="22LB000F"/>
    <n v="2323"/>
    <n v="2323"/>
    <n v="2323"/>
    <n v="2323"/>
    <m/>
    <n v="0"/>
    <n v="0"/>
    <n v="0"/>
    <n v="2.5"/>
    <n v="0"/>
    <n v="0"/>
    <n v="0"/>
    <n v="0"/>
    <n v="0"/>
    <n v="2.5"/>
    <n v="2"/>
  </r>
  <r>
    <x v="9"/>
    <x v="234"/>
    <s v="1"/>
    <s v="01"/>
    <s v="15041RESIN159232022"/>
    <s v="22LB000F"/>
    <n v="2324"/>
    <n v="2324"/>
    <n v="2324"/>
    <n v="2324"/>
    <m/>
    <n v="0"/>
    <n v="0"/>
    <n v="0"/>
    <n v="6.84"/>
    <n v="0"/>
    <n v="0"/>
    <n v="0"/>
    <n v="0"/>
    <n v="0"/>
    <n v="6.84"/>
    <n v="2"/>
  </r>
  <r>
    <x v="9"/>
    <x v="234"/>
    <s v="1"/>
    <s v="01"/>
    <s v="15041RESIN159232022"/>
    <s v="22LB000F"/>
    <n v="2325"/>
    <n v="2325"/>
    <n v="2325"/>
    <n v="2325"/>
    <m/>
    <n v="0"/>
    <n v="0"/>
    <n v="0"/>
    <n v="50.85"/>
    <n v="0"/>
    <n v="0"/>
    <n v="0"/>
    <n v="0"/>
    <n v="0"/>
    <n v="50.85"/>
    <n v="2"/>
  </r>
  <r>
    <x v="9"/>
    <x v="234"/>
    <s v="1"/>
    <s v="01"/>
    <s v="15041RESIN159232022"/>
    <s v="22LB000F"/>
    <n v="2326"/>
    <n v="2326"/>
    <n v="2326"/>
    <n v="2326"/>
    <m/>
    <n v="0"/>
    <n v="0"/>
    <n v="0"/>
    <n v="256.60000000000002"/>
    <n v="0"/>
    <n v="0"/>
    <n v="0"/>
    <n v="0"/>
    <n v="0"/>
    <n v="256.60000000000002"/>
    <n v="2"/>
  </r>
  <r>
    <x v="9"/>
    <x v="234"/>
    <s v="1"/>
    <s v="01"/>
    <s v="15041RESIN159232022"/>
    <s v="22LB000F"/>
    <n v="2327"/>
    <n v="2327"/>
    <n v="2327"/>
    <n v="2327"/>
    <m/>
    <n v="0"/>
    <n v="0"/>
    <n v="0"/>
    <n v="37"/>
    <n v="0"/>
    <n v="0"/>
    <n v="0"/>
    <n v="0"/>
    <n v="0"/>
    <n v="37"/>
    <n v="2"/>
  </r>
  <r>
    <x v="9"/>
    <x v="234"/>
    <s v="1"/>
    <s v="01"/>
    <s v="15041RESIN159232022"/>
    <s v="22LB000F"/>
    <n v="2328"/>
    <n v="2328"/>
    <n v="2328"/>
    <n v="2328"/>
    <m/>
    <n v="0"/>
    <n v="0"/>
    <n v="0"/>
    <n v="50"/>
    <n v="0"/>
    <n v="0"/>
    <n v="0"/>
    <n v="0"/>
    <n v="0"/>
    <n v="50"/>
    <n v="2"/>
  </r>
  <r>
    <x v="9"/>
    <x v="234"/>
    <s v="1"/>
    <s v="01"/>
    <s v="15041RESIN159232022"/>
    <s v="22LB000F"/>
    <n v="2329"/>
    <n v="2329"/>
    <n v="2329"/>
    <n v="2329"/>
    <m/>
    <n v="0"/>
    <n v="0"/>
    <n v="0"/>
    <n v="193"/>
    <n v="0"/>
    <n v="0"/>
    <n v="0"/>
    <n v="0"/>
    <n v="0"/>
    <n v="193"/>
    <n v="2"/>
  </r>
  <r>
    <x v="9"/>
    <x v="234"/>
    <s v="1"/>
    <s v="01"/>
    <s v="15041RESIN159232022"/>
    <s v="22LB000F"/>
    <n v="2330"/>
    <n v="2330"/>
    <n v="2330"/>
    <n v="2330"/>
    <m/>
    <n v="0"/>
    <n v="0"/>
    <n v="0"/>
    <n v="214.78"/>
    <n v="0"/>
    <n v="0"/>
    <n v="0"/>
    <n v="0"/>
    <n v="0"/>
    <n v="214.78"/>
    <n v="2"/>
  </r>
  <r>
    <x v="9"/>
    <x v="234"/>
    <s v="1"/>
    <s v="01"/>
    <s v="15041RESIN159232022"/>
    <s v="22LB000F"/>
    <n v="2331"/>
    <n v="2331"/>
    <n v="2331"/>
    <n v="2331"/>
    <m/>
    <n v="0"/>
    <n v="0"/>
    <n v="0"/>
    <n v="20"/>
    <n v="0"/>
    <n v="0"/>
    <n v="0"/>
    <n v="0"/>
    <n v="0"/>
    <n v="20"/>
    <n v="2"/>
  </r>
  <r>
    <x v="9"/>
    <x v="234"/>
    <s v="1"/>
    <s v="01"/>
    <s v="15041RESIN159232022"/>
    <s v="22LB000F"/>
    <n v="2332"/>
    <n v="2332"/>
    <n v="2332"/>
    <n v="2332"/>
    <m/>
    <n v="0"/>
    <n v="0"/>
    <n v="0"/>
    <n v="346"/>
    <n v="0"/>
    <n v="0"/>
    <n v="0"/>
    <n v="0"/>
    <n v="0"/>
    <n v="346"/>
    <n v="2"/>
  </r>
  <r>
    <x v="9"/>
    <x v="234"/>
    <s v="1"/>
    <s v="01"/>
    <s v="15041RESIN159232022"/>
    <s v="22LB000F"/>
    <n v="2333"/>
    <n v="2333"/>
    <n v="2333"/>
    <n v="2333"/>
    <m/>
    <n v="0"/>
    <n v="0"/>
    <n v="0"/>
    <n v="614"/>
    <n v="0"/>
    <n v="0"/>
    <n v="0"/>
    <n v="0"/>
    <n v="0"/>
    <n v="614"/>
    <n v="2"/>
  </r>
  <r>
    <x v="9"/>
    <x v="234"/>
    <s v="1"/>
    <s v="01"/>
    <s v="15041RESIN159232022"/>
    <s v="22LB000F"/>
    <n v="2334"/>
    <n v="2334"/>
    <n v="2334"/>
    <n v="2334"/>
    <m/>
    <n v="0"/>
    <n v="0"/>
    <n v="0"/>
    <n v="73.510000000000005"/>
    <n v="0"/>
    <n v="0"/>
    <n v="0"/>
    <n v="0"/>
    <n v="0"/>
    <n v="73.510000000000005"/>
    <n v="2"/>
  </r>
  <r>
    <x v="9"/>
    <x v="234"/>
    <s v="1"/>
    <s v="01"/>
    <s v="15041RESIN159232022"/>
    <s v="22LB000F"/>
    <n v="2335"/>
    <n v="2335"/>
    <n v="2335"/>
    <n v="2335"/>
    <m/>
    <n v="0"/>
    <n v="0"/>
    <n v="0"/>
    <n v="158"/>
    <n v="0"/>
    <n v="0"/>
    <n v="0"/>
    <n v="0"/>
    <n v="0"/>
    <n v="158"/>
    <n v="2"/>
  </r>
  <r>
    <x v="9"/>
    <x v="234"/>
    <s v="1"/>
    <s v="01"/>
    <s v="15041RESIN159232022"/>
    <s v="22LB000F"/>
    <n v="2336"/>
    <n v="2336"/>
    <n v="2336"/>
    <n v="2336"/>
    <m/>
    <n v="0"/>
    <n v="0"/>
    <n v="0"/>
    <n v="67.5"/>
    <n v="0"/>
    <n v="0"/>
    <n v="0"/>
    <n v="0"/>
    <n v="0"/>
    <n v="67.5"/>
    <n v="2"/>
  </r>
  <r>
    <x v="9"/>
    <x v="235"/>
    <s v="1"/>
    <s v="01"/>
    <s v="15041RESIN159232022"/>
    <s v="22LB000F"/>
    <n v="2337"/>
    <n v="2337"/>
    <n v="2337"/>
    <n v="2337"/>
    <m/>
    <n v="0"/>
    <n v="0"/>
    <n v="0"/>
    <n v="6.4"/>
    <n v="0"/>
    <n v="0"/>
    <n v="0"/>
    <n v="0"/>
    <n v="0"/>
    <n v="6.4"/>
    <n v="2"/>
  </r>
  <r>
    <x v="9"/>
    <x v="235"/>
    <s v="1"/>
    <s v="01"/>
    <s v="15041RESIN159232022"/>
    <s v="22LB000F"/>
    <n v="2338"/>
    <n v="2338"/>
    <n v="2338"/>
    <n v="2338"/>
    <m/>
    <n v="0"/>
    <n v="0"/>
    <n v="0"/>
    <n v="23.75"/>
    <n v="0"/>
    <n v="0"/>
    <n v="0"/>
    <n v="0"/>
    <n v="0"/>
    <n v="23.75"/>
    <n v="2"/>
  </r>
  <r>
    <x v="9"/>
    <x v="235"/>
    <s v="1"/>
    <s v="01"/>
    <s v="15041RESIN159232022"/>
    <s v="22LB000F"/>
    <n v="2339"/>
    <n v="2339"/>
    <n v="2339"/>
    <n v="2339"/>
    <m/>
    <n v="0"/>
    <n v="0"/>
    <n v="0"/>
    <n v="65"/>
    <n v="0"/>
    <n v="0"/>
    <n v="0"/>
    <n v="0"/>
    <n v="0"/>
    <n v="65"/>
    <n v="2"/>
  </r>
  <r>
    <x v="9"/>
    <x v="235"/>
    <s v="1"/>
    <s v="01"/>
    <s v="15041RESIN159232022"/>
    <s v="22LB000F"/>
    <n v="2340"/>
    <n v="2340"/>
    <n v="2340"/>
    <n v="2340"/>
    <m/>
    <n v="0"/>
    <n v="0"/>
    <n v="0"/>
    <n v="36.5"/>
    <n v="0"/>
    <n v="0"/>
    <n v="0"/>
    <n v="0"/>
    <n v="0"/>
    <n v="36.5"/>
    <n v="2"/>
  </r>
  <r>
    <x v="9"/>
    <x v="235"/>
    <s v="1"/>
    <s v="01"/>
    <s v="15041RESIN159232022"/>
    <s v="22LB000F"/>
    <n v="2341"/>
    <n v="2341"/>
    <n v="2341"/>
    <n v="2341"/>
    <m/>
    <n v="0"/>
    <n v="0"/>
    <n v="0"/>
    <n v="192"/>
    <n v="0"/>
    <n v="0"/>
    <n v="0"/>
    <n v="0"/>
    <n v="0"/>
    <n v="192"/>
    <n v="2"/>
  </r>
  <r>
    <x v="9"/>
    <x v="235"/>
    <s v="1"/>
    <s v="01"/>
    <s v="15041RESIN159232022"/>
    <s v="22LB000F"/>
    <n v="2342"/>
    <n v="2342"/>
    <n v="2342"/>
    <n v="2342"/>
    <m/>
    <n v="0"/>
    <n v="0"/>
    <n v="0"/>
    <n v="82.5"/>
    <n v="0"/>
    <n v="0"/>
    <n v="0"/>
    <n v="0"/>
    <n v="0"/>
    <n v="82.5"/>
    <n v="2"/>
  </r>
  <r>
    <x v="9"/>
    <x v="235"/>
    <s v="1"/>
    <s v="01"/>
    <s v="15041RESIN159232022"/>
    <s v="22LB000F"/>
    <n v="2343"/>
    <n v="2343"/>
    <n v="2343"/>
    <n v="2343"/>
    <m/>
    <n v="0"/>
    <n v="0"/>
    <n v="0"/>
    <n v="62"/>
    <n v="0"/>
    <n v="0"/>
    <n v="0"/>
    <n v="0"/>
    <n v="0"/>
    <n v="62"/>
    <n v="2"/>
  </r>
  <r>
    <x v="9"/>
    <x v="235"/>
    <s v="1"/>
    <s v="01"/>
    <s v="15041RESIN159232022"/>
    <s v="22LB000F"/>
    <n v="2344"/>
    <n v="2344"/>
    <n v="2344"/>
    <n v="2344"/>
    <m/>
    <n v="0"/>
    <n v="0"/>
    <n v="0"/>
    <n v="535"/>
    <n v="0"/>
    <n v="0"/>
    <n v="0"/>
    <n v="0"/>
    <n v="0"/>
    <n v="535"/>
    <n v="2"/>
  </r>
  <r>
    <x v="9"/>
    <x v="235"/>
    <s v="1"/>
    <s v="01"/>
    <s v="15041RESIN159232022"/>
    <s v="22LB000F"/>
    <n v="2345"/>
    <n v="2345"/>
    <n v="2345"/>
    <n v="2345"/>
    <m/>
    <n v="0"/>
    <n v="0"/>
    <n v="0"/>
    <n v="46.85"/>
    <n v="0"/>
    <n v="0"/>
    <n v="0"/>
    <n v="0"/>
    <n v="0"/>
    <n v="46.85"/>
    <n v="2"/>
  </r>
  <r>
    <x v="9"/>
    <x v="235"/>
    <s v="1"/>
    <s v="01"/>
    <s v="15041RESIN159232022"/>
    <s v="22LB000F"/>
    <n v="2346"/>
    <n v="2346"/>
    <n v="2346"/>
    <n v="2346"/>
    <m/>
    <n v="0"/>
    <n v="0"/>
    <n v="0"/>
    <n v="163.95"/>
    <n v="0"/>
    <n v="0"/>
    <n v="0"/>
    <n v="0"/>
    <n v="0"/>
    <n v="163.95"/>
    <n v="2"/>
  </r>
  <r>
    <x v="9"/>
    <x v="235"/>
    <s v="1"/>
    <s v="01"/>
    <s v="15041RESIN159232022"/>
    <s v="22LB000F"/>
    <n v="2347"/>
    <n v="2347"/>
    <n v="2347"/>
    <n v="2347"/>
    <m/>
    <n v="0"/>
    <n v="0"/>
    <n v="0"/>
    <n v="36"/>
    <n v="0"/>
    <n v="0"/>
    <n v="0"/>
    <n v="0"/>
    <n v="0"/>
    <n v="36"/>
    <n v="2"/>
  </r>
  <r>
    <x v="9"/>
    <x v="235"/>
    <s v="1"/>
    <s v="01"/>
    <s v="15041RESIN159232022"/>
    <s v="22LB000F"/>
    <n v="2348"/>
    <n v="2348"/>
    <n v="2348"/>
    <n v="2348"/>
    <m/>
    <n v="0"/>
    <n v="0"/>
    <n v="0"/>
    <n v="121"/>
    <n v="0"/>
    <n v="0"/>
    <n v="0"/>
    <n v="0"/>
    <n v="0"/>
    <n v="121"/>
    <n v="2"/>
  </r>
  <r>
    <x v="9"/>
    <x v="235"/>
    <s v="1"/>
    <s v="01"/>
    <s v="15041RESIN159232022"/>
    <s v="22LB000F"/>
    <n v="2349"/>
    <n v="2349"/>
    <n v="2349"/>
    <n v="2349"/>
    <m/>
    <n v="0"/>
    <n v="0"/>
    <n v="0"/>
    <n v="35.25"/>
    <n v="0"/>
    <n v="0"/>
    <n v="0"/>
    <n v="0"/>
    <n v="0"/>
    <n v="35.25"/>
    <n v="2"/>
  </r>
  <r>
    <x v="9"/>
    <x v="236"/>
    <s v="1"/>
    <s v="01"/>
    <s v="15041RESIN159232022"/>
    <s v="22LB000F"/>
    <n v="2350"/>
    <n v="2350"/>
    <n v="2350"/>
    <n v="2350"/>
    <m/>
    <n v="0"/>
    <n v="0"/>
    <n v="0"/>
    <n v="123.5"/>
    <n v="0"/>
    <n v="0"/>
    <n v="0"/>
    <n v="0"/>
    <n v="0"/>
    <n v="123.5"/>
    <n v="2"/>
  </r>
  <r>
    <x v="9"/>
    <x v="236"/>
    <s v="1"/>
    <s v="01"/>
    <s v="15041RESIN159232022"/>
    <s v="22LB000F"/>
    <n v="2351"/>
    <n v="2351"/>
    <n v="2351"/>
    <n v="2351"/>
    <m/>
    <n v="0"/>
    <n v="0"/>
    <n v="0"/>
    <n v="272.22000000000003"/>
    <n v="0"/>
    <n v="0"/>
    <n v="0"/>
    <n v="0"/>
    <n v="0"/>
    <n v="272.22000000000003"/>
    <n v="2"/>
  </r>
  <r>
    <x v="9"/>
    <x v="236"/>
    <s v="1"/>
    <s v="01"/>
    <s v="15041RESIN159232022"/>
    <s v="22LB000F"/>
    <n v="2352"/>
    <n v="2352"/>
    <n v="2352"/>
    <n v="2352"/>
    <m/>
    <n v="0"/>
    <n v="0"/>
    <n v="0"/>
    <n v="42.5"/>
    <n v="0"/>
    <n v="0"/>
    <n v="0"/>
    <n v="0"/>
    <n v="0"/>
    <n v="42.5"/>
    <n v="2"/>
  </r>
  <r>
    <x v="9"/>
    <x v="236"/>
    <s v="1"/>
    <s v="01"/>
    <s v="15041RESIN159232022"/>
    <s v="22LB000F"/>
    <n v="2353"/>
    <n v="2353"/>
    <n v="2353"/>
    <n v="2353"/>
    <m/>
    <n v="0"/>
    <n v="0"/>
    <n v="0"/>
    <n v="109.25"/>
    <n v="0"/>
    <n v="0"/>
    <n v="0"/>
    <n v="0"/>
    <n v="0"/>
    <n v="109.25"/>
    <n v="2"/>
  </r>
  <r>
    <x v="9"/>
    <x v="236"/>
    <s v="1"/>
    <s v="01"/>
    <s v="15041RESIN159232022"/>
    <s v="22LB000F"/>
    <n v="2354"/>
    <n v="2354"/>
    <n v="2354"/>
    <n v="2354"/>
    <m/>
    <n v="0"/>
    <n v="0"/>
    <n v="0"/>
    <n v="210"/>
    <n v="0"/>
    <n v="0"/>
    <n v="0"/>
    <n v="0"/>
    <n v="0"/>
    <n v="210"/>
    <n v="2"/>
  </r>
  <r>
    <x v="9"/>
    <x v="236"/>
    <s v="1"/>
    <s v="01"/>
    <s v="15041RESIN159232022"/>
    <s v="22LB000F"/>
    <n v="2355"/>
    <n v="2355"/>
    <n v="2355"/>
    <n v="2355"/>
    <m/>
    <n v="0"/>
    <n v="0"/>
    <n v="0"/>
    <n v="554.91999999999996"/>
    <n v="0"/>
    <n v="0"/>
    <n v="0"/>
    <n v="0"/>
    <n v="0"/>
    <n v="554.91999999999996"/>
    <n v="2"/>
  </r>
  <r>
    <x v="9"/>
    <x v="236"/>
    <s v="1"/>
    <s v="01"/>
    <s v="15041RESIN159232022"/>
    <s v="22LB000F"/>
    <n v="2356"/>
    <n v="2356"/>
    <n v="2356"/>
    <n v="2356"/>
    <m/>
    <n v="0"/>
    <n v="0"/>
    <n v="0"/>
    <n v="59.76"/>
    <n v="0"/>
    <n v="0"/>
    <n v="0"/>
    <n v="0"/>
    <n v="0"/>
    <n v="59.76"/>
    <n v="2"/>
  </r>
  <r>
    <x v="9"/>
    <x v="236"/>
    <s v="1"/>
    <s v="01"/>
    <s v="15041RESIN159232022"/>
    <s v="22LB000F"/>
    <n v="2357"/>
    <n v="2357"/>
    <n v="2357"/>
    <n v="2357"/>
    <m/>
    <n v="0"/>
    <n v="0"/>
    <n v="0"/>
    <n v="33.75"/>
    <n v="0"/>
    <n v="0"/>
    <n v="0"/>
    <n v="0"/>
    <n v="0"/>
    <n v="33.75"/>
    <n v="2"/>
  </r>
  <r>
    <x v="9"/>
    <x v="236"/>
    <s v="1"/>
    <s v="01"/>
    <s v="15041RESIN159232022"/>
    <s v="22LB000F"/>
    <n v="2358"/>
    <n v="2358"/>
    <n v="2358"/>
    <n v="2358"/>
    <m/>
    <n v="0"/>
    <n v="0"/>
    <n v="0"/>
    <n v="44.84"/>
    <n v="0"/>
    <n v="0"/>
    <n v="0"/>
    <n v="0"/>
    <n v="0"/>
    <n v="44.84"/>
    <n v="2"/>
  </r>
  <r>
    <x v="9"/>
    <x v="236"/>
    <s v="1"/>
    <s v="01"/>
    <s v="15041RESIN159232022"/>
    <s v="22LB000F"/>
    <n v="2359"/>
    <n v="2359"/>
    <n v="2359"/>
    <n v="2359"/>
    <m/>
    <n v="0"/>
    <n v="0"/>
    <n v="0"/>
    <n v="43.3"/>
    <n v="0"/>
    <n v="0"/>
    <n v="0"/>
    <n v="0"/>
    <n v="0"/>
    <n v="43.3"/>
    <n v="2"/>
  </r>
  <r>
    <x v="9"/>
    <x v="236"/>
    <s v="1"/>
    <s v="01"/>
    <s v="15041RESIN159232022"/>
    <s v="22LB000F"/>
    <n v="2360"/>
    <n v="2360"/>
    <n v="2360"/>
    <n v="2360"/>
    <m/>
    <n v="0"/>
    <n v="0"/>
    <n v="0"/>
    <n v="135.69999999999999"/>
    <n v="0"/>
    <n v="0"/>
    <n v="0"/>
    <n v="0"/>
    <n v="0"/>
    <n v="135.69999999999999"/>
    <n v="2"/>
  </r>
  <r>
    <x v="9"/>
    <x v="236"/>
    <s v="1"/>
    <s v="01"/>
    <s v="15041RESIN159232022"/>
    <s v="22LB000F"/>
    <n v="2361"/>
    <n v="2361"/>
    <n v="2361"/>
    <n v="2361"/>
    <m/>
    <n v="0"/>
    <n v="0"/>
    <n v="0"/>
    <n v="52.5"/>
    <n v="0"/>
    <n v="0"/>
    <n v="0"/>
    <n v="0"/>
    <n v="0"/>
    <n v="52.5"/>
    <n v="2"/>
  </r>
  <r>
    <x v="9"/>
    <x v="236"/>
    <s v="1"/>
    <s v="01"/>
    <s v="15041RESIN159232022"/>
    <s v="22LB000F"/>
    <n v="2362"/>
    <n v="2362"/>
    <n v="2362"/>
    <n v="2362"/>
    <m/>
    <n v="0"/>
    <n v="0"/>
    <n v="0"/>
    <n v="490"/>
    <n v="0"/>
    <n v="0"/>
    <n v="0"/>
    <n v="0"/>
    <n v="0"/>
    <n v="490"/>
    <n v="2"/>
  </r>
  <r>
    <x v="9"/>
    <x v="236"/>
    <s v="1"/>
    <s v="01"/>
    <s v="15041RESIN159232022"/>
    <s v="22LB000F"/>
    <n v="2363"/>
    <n v="2363"/>
    <n v="2363"/>
    <n v="2363"/>
    <m/>
    <n v="0"/>
    <n v="0"/>
    <n v="0"/>
    <n v="401.6"/>
    <n v="0"/>
    <n v="0"/>
    <n v="0"/>
    <n v="0"/>
    <n v="0"/>
    <n v="401.6"/>
    <n v="2"/>
  </r>
  <r>
    <x v="9"/>
    <x v="236"/>
    <s v="1"/>
    <s v="01"/>
    <s v="15041RESIN159232022"/>
    <s v="22LB000F"/>
    <n v="2364"/>
    <n v="2364"/>
    <n v="2364"/>
    <n v="2364"/>
    <m/>
    <n v="0"/>
    <n v="0"/>
    <n v="0"/>
    <n v="220.75"/>
    <n v="0"/>
    <n v="0"/>
    <n v="0"/>
    <n v="0"/>
    <n v="0"/>
    <n v="220.75"/>
    <n v="2"/>
  </r>
  <r>
    <x v="9"/>
    <x v="236"/>
    <s v="1"/>
    <s v="01"/>
    <s v="15041RESIN159232022"/>
    <s v="22LB000F"/>
    <n v="2365"/>
    <n v="2365"/>
    <n v="2365"/>
    <n v="2365"/>
    <m/>
    <n v="0"/>
    <n v="0"/>
    <n v="0"/>
    <n v="111"/>
    <n v="0"/>
    <n v="0"/>
    <n v="0"/>
    <n v="0"/>
    <n v="0"/>
    <n v="111"/>
    <n v="2"/>
  </r>
  <r>
    <x v="9"/>
    <x v="237"/>
    <s v="1"/>
    <s v="01"/>
    <s v="15041RESIN159232022"/>
    <s v="22LB000F"/>
    <n v="2366"/>
    <n v="2366"/>
    <n v="2366"/>
    <n v="2366"/>
    <m/>
    <n v="0"/>
    <n v="0"/>
    <n v="0"/>
    <n v="405"/>
    <n v="0"/>
    <n v="0"/>
    <n v="0"/>
    <n v="0"/>
    <n v="0"/>
    <n v="405"/>
    <n v="2"/>
  </r>
  <r>
    <x v="9"/>
    <x v="237"/>
    <s v="1"/>
    <s v="01"/>
    <s v="15041RESIN159232022"/>
    <s v="22LB000F"/>
    <n v="2367"/>
    <n v="2367"/>
    <n v="2367"/>
    <n v="2367"/>
    <m/>
    <n v="0"/>
    <n v="0"/>
    <n v="0"/>
    <n v="417.8"/>
    <n v="0"/>
    <n v="0"/>
    <n v="0"/>
    <n v="0"/>
    <n v="0"/>
    <n v="417.8"/>
    <n v="2"/>
  </r>
  <r>
    <x v="9"/>
    <x v="237"/>
    <s v="1"/>
    <s v="01"/>
    <s v="15041RESIN159232022"/>
    <s v="22LB000F"/>
    <n v="2368"/>
    <n v="2368"/>
    <n v="2368"/>
    <n v="2368"/>
    <m/>
    <n v="0"/>
    <n v="0"/>
    <n v="0"/>
    <n v="451.8"/>
    <n v="0"/>
    <n v="0"/>
    <n v="0"/>
    <n v="0"/>
    <n v="0"/>
    <n v="451.8"/>
    <n v="2"/>
  </r>
  <r>
    <x v="9"/>
    <x v="237"/>
    <s v="1"/>
    <s v="01"/>
    <s v="15041RESIN159232022"/>
    <s v="22LB000F"/>
    <n v="2369"/>
    <n v="2369"/>
    <n v="2369"/>
    <n v="2369"/>
    <m/>
    <n v="0"/>
    <n v="0"/>
    <n v="0"/>
    <n v="377"/>
    <n v="0"/>
    <n v="0"/>
    <n v="0"/>
    <n v="0"/>
    <n v="0"/>
    <n v="377"/>
    <n v="2"/>
  </r>
  <r>
    <x v="9"/>
    <x v="237"/>
    <s v="1"/>
    <s v="01"/>
    <s v="15041RESIN159232022"/>
    <s v="22LB000F"/>
    <n v="2370"/>
    <n v="2370"/>
    <n v="2370"/>
    <n v="2370"/>
    <m/>
    <n v="0"/>
    <n v="0"/>
    <n v="0"/>
    <n v="429"/>
    <n v="0"/>
    <n v="0"/>
    <n v="0"/>
    <n v="0"/>
    <n v="0"/>
    <n v="429"/>
    <n v="2"/>
  </r>
  <r>
    <x v="9"/>
    <x v="237"/>
    <s v="1"/>
    <s v="01"/>
    <s v="15041RESIN159232022"/>
    <s v="22LB000F"/>
    <n v="2371"/>
    <n v="2371"/>
    <n v="2371"/>
    <n v="2371"/>
    <m/>
    <n v="0"/>
    <n v="0"/>
    <n v="0"/>
    <n v="197.5"/>
    <n v="0"/>
    <n v="0"/>
    <n v="0"/>
    <n v="0"/>
    <n v="0"/>
    <n v="197.5"/>
    <n v="2"/>
  </r>
  <r>
    <x v="9"/>
    <x v="237"/>
    <s v="1"/>
    <s v="01"/>
    <s v="15041RESIN159232022"/>
    <s v="22LB000F"/>
    <n v="2372"/>
    <n v="2372"/>
    <n v="2372"/>
    <n v="2372"/>
    <m/>
    <n v="0"/>
    <n v="0"/>
    <n v="0"/>
    <n v="180"/>
    <n v="0"/>
    <n v="0"/>
    <n v="0"/>
    <n v="0"/>
    <n v="0"/>
    <n v="180"/>
    <n v="2"/>
  </r>
  <r>
    <x v="9"/>
    <x v="237"/>
    <s v="1"/>
    <s v="01"/>
    <s v="15041RESIN159232022"/>
    <s v="22LB000F"/>
    <n v="2373"/>
    <n v="2373"/>
    <n v="2373"/>
    <n v="2373"/>
    <m/>
    <n v="0"/>
    <n v="0"/>
    <n v="0"/>
    <n v="26"/>
    <n v="0"/>
    <n v="0"/>
    <n v="0"/>
    <n v="0"/>
    <n v="0"/>
    <n v="26"/>
    <n v="2"/>
  </r>
  <r>
    <x v="9"/>
    <x v="237"/>
    <s v="1"/>
    <s v="01"/>
    <s v="15041RESIN159232022"/>
    <s v="22LB000F"/>
    <n v="2374"/>
    <n v="2374"/>
    <n v="2374"/>
    <n v="2374"/>
    <m/>
    <n v="0"/>
    <n v="0"/>
    <n v="0"/>
    <n v="134.41999999999999"/>
    <n v="0"/>
    <n v="0"/>
    <n v="0"/>
    <n v="0"/>
    <n v="0"/>
    <n v="134.41999999999999"/>
    <n v="2"/>
  </r>
  <r>
    <x v="9"/>
    <x v="237"/>
    <s v="1"/>
    <s v="01"/>
    <s v="15041RESIN159232022"/>
    <s v="22LB000F"/>
    <n v="2375"/>
    <n v="2375"/>
    <n v="2375"/>
    <n v="2375"/>
    <m/>
    <n v="0"/>
    <n v="0"/>
    <n v="0"/>
    <n v="511.5"/>
    <n v="0"/>
    <n v="0"/>
    <n v="0"/>
    <n v="0"/>
    <n v="0"/>
    <n v="511.5"/>
    <n v="2"/>
  </r>
  <r>
    <x v="9"/>
    <x v="237"/>
    <s v="1"/>
    <s v="01"/>
    <s v="15041RESIN159232022"/>
    <s v="22LB000F"/>
    <n v="2376"/>
    <n v="2376"/>
    <n v="2376"/>
    <n v="2376"/>
    <m/>
    <n v="0"/>
    <n v="0"/>
    <n v="0"/>
    <n v="1268"/>
    <n v="0"/>
    <n v="0"/>
    <n v="0"/>
    <n v="0"/>
    <n v="0"/>
    <n v="1268"/>
    <n v="2"/>
  </r>
  <r>
    <x v="9"/>
    <x v="237"/>
    <s v="1"/>
    <s v="01"/>
    <s v="15041RESIN159232022"/>
    <s v="22LB000F"/>
    <n v="2377"/>
    <n v="2377"/>
    <n v="2377"/>
    <n v="2377"/>
    <m/>
    <n v="0"/>
    <n v="0"/>
    <n v="0"/>
    <n v="129.19999999999999"/>
    <n v="0"/>
    <n v="0"/>
    <n v="0"/>
    <n v="0"/>
    <n v="0"/>
    <n v="129.19999999999999"/>
    <n v="2"/>
  </r>
  <r>
    <x v="9"/>
    <x v="237"/>
    <s v="1"/>
    <s v="01"/>
    <s v="15041RESIN159232022"/>
    <s v="22LB000F"/>
    <n v="2378"/>
    <n v="2378"/>
    <n v="2378"/>
    <n v="2378"/>
    <m/>
    <n v="0"/>
    <n v="0"/>
    <n v="0"/>
    <n v="8.1"/>
    <n v="0"/>
    <n v="0"/>
    <n v="0"/>
    <n v="0"/>
    <n v="0"/>
    <n v="8.1"/>
    <n v="2"/>
  </r>
  <r>
    <x v="9"/>
    <x v="237"/>
    <s v="1"/>
    <s v="01"/>
    <s v="15041RESIN159232022"/>
    <s v="22LB000F"/>
    <n v="2379"/>
    <n v="2379"/>
    <n v="2379"/>
    <n v="2379"/>
    <m/>
    <n v="0"/>
    <n v="0"/>
    <n v="0"/>
    <n v="405"/>
    <n v="0"/>
    <n v="0"/>
    <n v="0"/>
    <n v="0"/>
    <n v="0"/>
    <n v="405"/>
    <n v="2"/>
  </r>
  <r>
    <x v="9"/>
    <x v="237"/>
    <s v="1"/>
    <s v="01"/>
    <s v="15041RESIN159232022"/>
    <s v="22LB000F"/>
    <n v="2380"/>
    <n v="2380"/>
    <n v="2380"/>
    <n v="2380"/>
    <m/>
    <n v="0"/>
    <n v="0"/>
    <n v="0"/>
    <n v="11.25"/>
    <n v="0"/>
    <n v="0"/>
    <n v="0"/>
    <n v="0"/>
    <n v="0"/>
    <n v="11.25"/>
    <n v="2"/>
  </r>
  <r>
    <x v="9"/>
    <x v="237"/>
    <s v="1"/>
    <s v="01"/>
    <s v="15041RESIN159232022"/>
    <s v="22LB000F"/>
    <n v="2381"/>
    <n v="2381"/>
    <n v="2381"/>
    <n v="2381"/>
    <m/>
    <n v="0"/>
    <n v="0"/>
    <n v="0"/>
    <n v="35.700000000000003"/>
    <n v="0"/>
    <n v="0"/>
    <n v="0"/>
    <n v="0"/>
    <n v="0"/>
    <n v="35.700000000000003"/>
    <n v="2"/>
  </r>
  <r>
    <x v="9"/>
    <x v="237"/>
    <s v="1"/>
    <s v="01"/>
    <s v="15041RESIN159232022"/>
    <s v="22LB000F"/>
    <n v="2382"/>
    <n v="2382"/>
    <n v="2382"/>
    <n v="2382"/>
    <m/>
    <n v="0"/>
    <n v="0"/>
    <n v="0"/>
    <n v="110"/>
    <n v="0"/>
    <n v="0"/>
    <n v="0"/>
    <n v="0"/>
    <n v="0"/>
    <n v="110"/>
    <n v="2"/>
  </r>
  <r>
    <x v="9"/>
    <x v="237"/>
    <s v="1"/>
    <s v="01"/>
    <s v="15041RESIN159232022"/>
    <s v="22LB000F"/>
    <n v="2383"/>
    <n v="2383"/>
    <n v="2383"/>
    <n v="2383"/>
    <m/>
    <n v="0"/>
    <n v="0"/>
    <n v="0"/>
    <n v="654.4"/>
    <n v="0"/>
    <n v="0"/>
    <n v="0"/>
    <n v="0"/>
    <n v="0"/>
    <n v="654.4"/>
    <n v="2"/>
  </r>
  <r>
    <x v="9"/>
    <x v="237"/>
    <s v="1"/>
    <s v="01"/>
    <s v="15041RESIN159232022"/>
    <s v="22LB000F"/>
    <n v="2384"/>
    <n v="2384"/>
    <n v="2384"/>
    <n v="2384"/>
    <m/>
    <n v="0"/>
    <n v="0"/>
    <n v="0"/>
    <n v="263.5"/>
    <n v="0"/>
    <n v="0"/>
    <n v="0"/>
    <n v="0"/>
    <n v="0"/>
    <n v="263.5"/>
    <n v="2"/>
  </r>
  <r>
    <x v="9"/>
    <x v="237"/>
    <s v="1"/>
    <s v="01"/>
    <s v="15041RESIN159232022"/>
    <s v="22LB000F"/>
    <n v="2385"/>
    <n v="2385"/>
    <n v="2385"/>
    <n v="2385"/>
    <m/>
    <n v="0"/>
    <n v="0"/>
    <n v="0"/>
    <n v="45"/>
    <n v="0"/>
    <n v="0"/>
    <n v="0"/>
    <n v="0"/>
    <n v="0"/>
    <n v="45"/>
    <n v="2"/>
  </r>
  <r>
    <x v="9"/>
    <x v="237"/>
    <s v="1"/>
    <s v="01"/>
    <s v="15041RESIN159232022"/>
    <s v="22LB000F"/>
    <n v="2386"/>
    <n v="2386"/>
    <n v="2386"/>
    <n v="2386"/>
    <m/>
    <n v="0"/>
    <n v="0"/>
    <n v="0"/>
    <n v="110"/>
    <n v="0"/>
    <n v="0"/>
    <n v="0"/>
    <n v="0"/>
    <n v="0"/>
    <n v="110"/>
    <n v="2"/>
  </r>
  <r>
    <x v="9"/>
    <x v="237"/>
    <s v="1"/>
    <s v="01"/>
    <s v="15041RESIN159232022"/>
    <s v="22LB000F"/>
    <n v="2387"/>
    <n v="2387"/>
    <n v="2387"/>
    <n v="2387"/>
    <m/>
    <n v="0"/>
    <n v="0"/>
    <n v="0"/>
    <n v="351.3"/>
    <n v="0"/>
    <n v="0"/>
    <n v="0"/>
    <n v="0"/>
    <n v="0"/>
    <n v="351.3"/>
    <n v="2"/>
  </r>
  <r>
    <x v="9"/>
    <x v="237"/>
    <s v="1"/>
    <s v="01"/>
    <s v="15041RESIN159232022"/>
    <s v="22LB000F"/>
    <n v="2388"/>
    <n v="2388"/>
    <n v="2388"/>
    <n v="2388"/>
    <m/>
    <n v="0"/>
    <n v="0"/>
    <n v="0"/>
    <n v="160"/>
    <n v="0"/>
    <n v="0"/>
    <n v="0"/>
    <n v="0"/>
    <n v="0"/>
    <n v="160"/>
    <n v="2"/>
  </r>
  <r>
    <x v="9"/>
    <x v="238"/>
    <s v="1"/>
    <s v="01"/>
    <s v="15041RESIN159232022"/>
    <s v="22LB000F"/>
    <n v="2389"/>
    <n v="2389"/>
    <n v="2389"/>
    <n v="2389"/>
    <m/>
    <n v="0"/>
    <n v="0"/>
    <n v="0"/>
    <n v="480"/>
    <n v="0"/>
    <n v="0"/>
    <n v="0"/>
    <n v="0"/>
    <n v="0"/>
    <n v="480"/>
    <n v="2"/>
  </r>
  <r>
    <x v="9"/>
    <x v="238"/>
    <s v="1"/>
    <s v="01"/>
    <s v="15041RESIN159232022"/>
    <s v="22LB000F"/>
    <n v="2390"/>
    <n v="2390"/>
    <n v="2390"/>
    <n v="2390"/>
    <m/>
    <n v="0"/>
    <n v="0"/>
    <n v="0"/>
    <n v="15.4"/>
    <n v="0"/>
    <n v="0"/>
    <n v="0"/>
    <n v="0"/>
    <n v="0"/>
    <n v="15.4"/>
    <n v="2"/>
  </r>
  <r>
    <x v="9"/>
    <x v="238"/>
    <s v="1"/>
    <s v="01"/>
    <s v="15041RESIN159232022"/>
    <s v="22LB000F"/>
    <n v="2391"/>
    <n v="2391"/>
    <n v="2391"/>
    <n v="2391"/>
    <m/>
    <n v="0"/>
    <n v="0"/>
    <n v="0"/>
    <n v="671.65"/>
    <n v="0"/>
    <n v="0"/>
    <n v="0"/>
    <n v="0"/>
    <n v="0"/>
    <n v="671.65"/>
    <n v="2"/>
  </r>
  <r>
    <x v="9"/>
    <x v="238"/>
    <s v="1"/>
    <s v="01"/>
    <s v="15041RESIN159232022"/>
    <s v="22LB000F"/>
    <n v="2392"/>
    <n v="2392"/>
    <n v="2392"/>
    <n v="2392"/>
    <m/>
    <n v="0"/>
    <n v="0"/>
    <n v="0"/>
    <n v="135"/>
    <n v="0"/>
    <n v="0"/>
    <n v="0"/>
    <n v="0"/>
    <n v="0"/>
    <n v="135"/>
    <n v="2"/>
  </r>
  <r>
    <x v="9"/>
    <x v="238"/>
    <s v="1"/>
    <s v="01"/>
    <s v="15041RESIN159232022"/>
    <s v="22LB000F"/>
    <n v="2393"/>
    <n v="2393"/>
    <n v="2393"/>
    <n v="2393"/>
    <m/>
    <n v="0"/>
    <n v="0"/>
    <n v="0"/>
    <n v="100"/>
    <n v="0"/>
    <n v="0"/>
    <n v="0"/>
    <n v="0"/>
    <n v="0"/>
    <n v="100"/>
    <n v="2"/>
  </r>
  <r>
    <x v="9"/>
    <x v="238"/>
    <s v="1"/>
    <s v="01"/>
    <s v="15041RESIN159232022"/>
    <s v="22LB000F"/>
    <n v="2394"/>
    <n v="2394"/>
    <n v="2394"/>
    <n v="2394"/>
    <m/>
    <n v="0"/>
    <n v="0"/>
    <n v="0"/>
    <n v="45.9"/>
    <n v="0"/>
    <n v="0"/>
    <n v="0"/>
    <n v="0"/>
    <n v="0"/>
    <n v="45.9"/>
    <n v="2"/>
  </r>
  <r>
    <x v="9"/>
    <x v="238"/>
    <s v="1"/>
    <s v="01"/>
    <s v="15041RESIN159232022"/>
    <s v="22LB000F"/>
    <n v="2395"/>
    <n v="2395"/>
    <n v="2395"/>
    <n v="2395"/>
    <m/>
    <n v="0"/>
    <n v="0"/>
    <n v="0"/>
    <n v="48"/>
    <n v="0"/>
    <n v="0"/>
    <n v="0"/>
    <n v="0"/>
    <n v="0"/>
    <n v="48"/>
    <n v="2"/>
  </r>
  <r>
    <x v="9"/>
    <x v="238"/>
    <s v="1"/>
    <s v="01"/>
    <s v="15041RESIN159232022"/>
    <s v="22LB000F"/>
    <n v="2396"/>
    <n v="2396"/>
    <n v="2396"/>
    <n v="2396"/>
    <m/>
    <n v="0"/>
    <n v="0"/>
    <n v="0"/>
    <n v="154"/>
    <n v="0"/>
    <n v="0"/>
    <n v="0"/>
    <n v="0"/>
    <n v="0"/>
    <n v="154"/>
    <n v="2"/>
  </r>
  <r>
    <x v="9"/>
    <x v="238"/>
    <s v="1"/>
    <s v="01"/>
    <s v="15041RESIN159232022"/>
    <s v="22LB000F"/>
    <n v="2397"/>
    <n v="2397"/>
    <n v="2397"/>
    <n v="2397"/>
    <m/>
    <n v="0"/>
    <n v="0"/>
    <n v="0"/>
    <n v="14.98"/>
    <n v="0"/>
    <n v="0"/>
    <n v="0"/>
    <n v="0"/>
    <n v="0"/>
    <n v="14.98"/>
    <n v="2"/>
  </r>
  <r>
    <x v="9"/>
    <x v="238"/>
    <s v="1"/>
    <s v="01"/>
    <s v="15041RESIN159232022"/>
    <s v="22LB000F"/>
    <n v="2398"/>
    <n v="2398"/>
    <n v="2398"/>
    <n v="2398"/>
    <m/>
    <n v="0"/>
    <n v="0"/>
    <n v="0"/>
    <n v="243.75"/>
    <n v="0"/>
    <n v="0"/>
    <n v="0"/>
    <n v="0"/>
    <n v="0"/>
    <n v="243.75"/>
    <n v="2"/>
  </r>
  <r>
    <x v="9"/>
    <x v="238"/>
    <s v="1"/>
    <s v="01"/>
    <s v="15041RESIN159232022"/>
    <s v="22LB000F"/>
    <n v="2399"/>
    <n v="2399"/>
    <n v="2399"/>
    <n v="2399"/>
    <m/>
    <n v="0"/>
    <n v="0"/>
    <n v="0"/>
    <n v="519"/>
    <n v="0"/>
    <n v="0"/>
    <n v="0"/>
    <n v="0"/>
    <n v="0"/>
    <n v="519"/>
    <n v="2"/>
  </r>
  <r>
    <x v="9"/>
    <x v="238"/>
    <s v="1"/>
    <s v="01"/>
    <s v="15041RESIN159232022"/>
    <s v="22LB000F"/>
    <n v="2400"/>
    <n v="2400"/>
    <n v="2400"/>
    <n v="2400"/>
    <m/>
    <n v="0"/>
    <n v="0"/>
    <n v="0"/>
    <n v="276"/>
    <n v="0"/>
    <n v="0"/>
    <n v="0"/>
    <n v="0"/>
    <n v="0"/>
    <n v="276"/>
    <n v="2"/>
  </r>
  <r>
    <x v="9"/>
    <x v="238"/>
    <s v="1"/>
    <s v="01"/>
    <s v="15041RESIN159232022"/>
    <s v="22LB000F"/>
    <n v="2401"/>
    <n v="2401"/>
    <n v="2401"/>
    <n v="2401"/>
    <m/>
    <n v="0"/>
    <n v="0"/>
    <n v="0"/>
    <n v="50.16"/>
    <n v="0"/>
    <n v="0"/>
    <n v="0"/>
    <n v="0"/>
    <n v="0"/>
    <n v="50.16"/>
    <n v="2"/>
  </r>
  <r>
    <x v="9"/>
    <x v="238"/>
    <s v="1"/>
    <s v="01"/>
    <s v="15041RESIN159232022"/>
    <s v="22LB000F"/>
    <n v="2402"/>
    <n v="2402"/>
    <n v="2402"/>
    <n v="2402"/>
    <m/>
    <n v="0"/>
    <n v="0"/>
    <n v="0"/>
    <n v="55"/>
    <n v="0"/>
    <n v="0"/>
    <n v="0"/>
    <n v="0"/>
    <n v="0"/>
    <n v="55"/>
    <n v="2"/>
  </r>
  <r>
    <x v="9"/>
    <x v="238"/>
    <s v="1"/>
    <s v="01"/>
    <s v="15041RESIN159232022"/>
    <s v="22LB000F"/>
    <n v="2403"/>
    <n v="2403"/>
    <n v="2403"/>
    <n v="2403"/>
    <m/>
    <n v="0"/>
    <n v="0"/>
    <n v="0"/>
    <n v="12.32"/>
    <n v="0"/>
    <n v="0"/>
    <n v="0"/>
    <n v="0"/>
    <n v="0"/>
    <n v="12.32"/>
    <n v="2"/>
  </r>
  <r>
    <x v="9"/>
    <x v="238"/>
    <s v="1"/>
    <s v="01"/>
    <s v="15041RESIN159232022"/>
    <s v="22LB000F"/>
    <n v="2404"/>
    <n v="2404"/>
    <n v="2404"/>
    <n v="2404"/>
    <m/>
    <n v="0"/>
    <n v="0"/>
    <n v="0"/>
    <n v="106"/>
    <n v="0"/>
    <n v="0"/>
    <n v="0"/>
    <n v="0"/>
    <n v="0"/>
    <n v="106"/>
    <n v="2"/>
  </r>
  <r>
    <x v="9"/>
    <x v="238"/>
    <s v="1"/>
    <s v="01"/>
    <s v="15041RESIN159232022"/>
    <s v="22LB000F"/>
    <n v="2405"/>
    <n v="2405"/>
    <n v="2405"/>
    <n v="2405"/>
    <m/>
    <n v="0"/>
    <n v="0"/>
    <n v="0"/>
    <n v="411.6"/>
    <n v="0"/>
    <n v="0"/>
    <n v="0"/>
    <n v="0"/>
    <n v="0"/>
    <n v="411.6"/>
    <n v="2"/>
  </r>
  <r>
    <x v="9"/>
    <x v="238"/>
    <s v="1"/>
    <s v="01"/>
    <s v="15041RESIN159232022"/>
    <s v="22LB000F"/>
    <n v="2406"/>
    <n v="2406"/>
    <n v="2406"/>
    <n v="2406"/>
    <m/>
    <n v="0"/>
    <n v="0"/>
    <n v="0"/>
    <n v="0"/>
    <n v="0"/>
    <n v="0"/>
    <n v="0"/>
    <n v="0"/>
    <n v="0"/>
    <n v="0"/>
    <n v="2"/>
  </r>
  <r>
    <x v="9"/>
    <x v="238"/>
    <s v="1"/>
    <s v="01"/>
    <s v="15041RESIN159232022"/>
    <s v="22LB000F"/>
    <n v="2407"/>
    <n v="2407"/>
    <n v="2407"/>
    <n v="2407"/>
    <m/>
    <n v="0"/>
    <n v="0"/>
    <n v="0"/>
    <n v="511.5"/>
    <n v="0"/>
    <n v="0"/>
    <n v="0"/>
    <n v="0"/>
    <n v="0"/>
    <n v="511.5"/>
    <n v="2"/>
  </r>
  <r>
    <x v="9"/>
    <x v="238"/>
    <s v="1"/>
    <s v="01"/>
    <s v="15041RESIN159232022"/>
    <s v="22LB000F"/>
    <n v="2408"/>
    <n v="2408"/>
    <n v="2408"/>
    <n v="2408"/>
    <m/>
    <n v="0"/>
    <n v="0"/>
    <n v="0"/>
    <n v="55"/>
    <n v="0"/>
    <n v="0"/>
    <n v="0"/>
    <n v="0"/>
    <n v="0"/>
    <n v="55"/>
    <n v="2"/>
  </r>
  <r>
    <x v="9"/>
    <x v="238"/>
    <s v="1"/>
    <s v="01"/>
    <s v="15041RESIN159232022"/>
    <s v="22LB000F"/>
    <n v="2409"/>
    <n v="2409"/>
    <n v="2409"/>
    <n v="2409"/>
    <m/>
    <n v="0"/>
    <n v="0"/>
    <n v="0"/>
    <n v="575.29999999999995"/>
    <n v="0"/>
    <n v="0"/>
    <n v="0"/>
    <n v="0"/>
    <n v="0"/>
    <n v="575.29999999999995"/>
    <n v="2"/>
  </r>
  <r>
    <x v="9"/>
    <x v="238"/>
    <s v="1"/>
    <s v="01"/>
    <s v="15041RESIN159232022"/>
    <s v="22LB000F"/>
    <n v="2410"/>
    <n v="2410"/>
    <n v="2410"/>
    <n v="2410"/>
    <m/>
    <n v="0"/>
    <n v="0"/>
    <n v="0"/>
    <n v="95"/>
    <n v="0"/>
    <n v="0"/>
    <n v="0"/>
    <n v="0"/>
    <n v="0"/>
    <n v="95"/>
    <n v="2"/>
  </r>
  <r>
    <x v="9"/>
    <x v="238"/>
    <s v="1"/>
    <s v="01"/>
    <s v="15041RESIN159232022"/>
    <s v="22LB000F"/>
    <n v="2411"/>
    <n v="2411"/>
    <n v="2411"/>
    <n v="2411"/>
    <m/>
    <n v="0"/>
    <n v="0"/>
    <n v="0"/>
    <n v="195.3"/>
    <n v="0"/>
    <n v="0"/>
    <n v="0"/>
    <n v="0"/>
    <n v="0"/>
    <n v="195.3"/>
    <n v="2"/>
  </r>
  <r>
    <x v="9"/>
    <x v="238"/>
    <s v="1"/>
    <s v="01"/>
    <s v="15041RESIN159232022"/>
    <s v="22LB000F"/>
    <n v="2412"/>
    <n v="2412"/>
    <n v="2412"/>
    <n v="2412"/>
    <m/>
    <n v="0"/>
    <n v="0"/>
    <n v="0"/>
    <n v="172.25"/>
    <n v="0"/>
    <n v="0"/>
    <n v="0"/>
    <n v="0"/>
    <n v="0"/>
    <n v="172.25"/>
    <n v="2"/>
  </r>
  <r>
    <x v="9"/>
    <x v="238"/>
    <s v="1"/>
    <s v="01"/>
    <s v="15041RESIN159232022"/>
    <s v="22LB000F"/>
    <n v="2413"/>
    <n v="2413"/>
    <n v="2413"/>
    <n v="2413"/>
    <m/>
    <n v="0"/>
    <n v="0"/>
    <n v="0"/>
    <n v="154"/>
    <n v="0"/>
    <n v="0"/>
    <n v="0"/>
    <n v="0"/>
    <n v="0"/>
    <n v="154"/>
    <n v="2"/>
  </r>
  <r>
    <x v="9"/>
    <x v="238"/>
    <s v="1"/>
    <s v="01"/>
    <s v="15041RESIN159232022"/>
    <s v="22LB000F"/>
    <n v="2414"/>
    <n v="2414"/>
    <n v="2414"/>
    <n v="2414"/>
    <m/>
    <n v="0"/>
    <n v="0"/>
    <n v="0"/>
    <n v="150"/>
    <n v="0"/>
    <n v="0"/>
    <n v="0"/>
    <n v="0"/>
    <n v="0"/>
    <n v="150"/>
    <n v="2"/>
  </r>
  <r>
    <x v="9"/>
    <x v="239"/>
    <s v="1"/>
    <s v="01"/>
    <s v="15041RESIN159232022"/>
    <s v="22LB000F"/>
    <n v="2415"/>
    <n v="2415"/>
    <n v="2415"/>
    <n v="2415"/>
    <m/>
    <n v="0"/>
    <n v="0"/>
    <n v="0"/>
    <n v="450"/>
    <n v="0"/>
    <n v="0"/>
    <n v="0"/>
    <n v="0"/>
    <n v="0"/>
    <n v="450"/>
    <n v="2"/>
  </r>
  <r>
    <x v="9"/>
    <x v="239"/>
    <s v="1"/>
    <s v="01"/>
    <s v="15041RESIN159232022"/>
    <s v="22LB000F"/>
    <n v="2416"/>
    <n v="2416"/>
    <n v="2416"/>
    <n v="2416"/>
    <m/>
    <n v="0"/>
    <n v="0"/>
    <n v="0"/>
    <n v="11.85"/>
    <n v="0"/>
    <n v="0"/>
    <n v="0"/>
    <n v="0"/>
    <n v="0"/>
    <n v="11.85"/>
    <n v="2"/>
  </r>
  <r>
    <x v="9"/>
    <x v="239"/>
    <s v="1"/>
    <s v="01"/>
    <s v="15041RESIN159232022"/>
    <s v="22LB000F"/>
    <n v="2417"/>
    <n v="2417"/>
    <n v="2417"/>
    <n v="2417"/>
    <m/>
    <n v="0"/>
    <n v="0"/>
    <n v="0"/>
    <n v="599"/>
    <n v="0"/>
    <n v="0"/>
    <n v="0"/>
    <n v="0"/>
    <n v="0"/>
    <n v="599"/>
    <n v="2"/>
  </r>
  <r>
    <x v="9"/>
    <x v="239"/>
    <s v="1"/>
    <s v="01"/>
    <s v="15041RESIN159232022"/>
    <s v="22LB000F"/>
    <n v="2418"/>
    <n v="2418"/>
    <n v="2418"/>
    <n v="2418"/>
    <m/>
    <n v="0"/>
    <n v="0"/>
    <n v="0"/>
    <n v="538.5"/>
    <n v="0"/>
    <n v="0"/>
    <n v="0"/>
    <n v="0"/>
    <n v="0"/>
    <n v="538.5"/>
    <n v="2"/>
  </r>
  <r>
    <x v="9"/>
    <x v="239"/>
    <s v="1"/>
    <s v="01"/>
    <s v="15041RESIN159232022"/>
    <s v="22LB000F"/>
    <n v="2419"/>
    <n v="2419"/>
    <n v="2419"/>
    <n v="2419"/>
    <m/>
    <n v="0"/>
    <n v="0"/>
    <n v="0"/>
    <n v="248.2"/>
    <n v="0"/>
    <n v="0"/>
    <n v="0"/>
    <n v="0"/>
    <n v="0"/>
    <n v="248.2"/>
    <n v="2"/>
  </r>
  <r>
    <x v="9"/>
    <x v="239"/>
    <s v="1"/>
    <s v="01"/>
    <s v="15041RESIN159232022"/>
    <s v="22LB000F"/>
    <n v="2420"/>
    <n v="2420"/>
    <n v="2420"/>
    <n v="2420"/>
    <m/>
    <n v="0"/>
    <n v="0"/>
    <n v="0"/>
    <n v="42.85"/>
    <n v="0"/>
    <n v="0"/>
    <n v="0"/>
    <n v="0"/>
    <n v="0"/>
    <n v="42.85"/>
    <n v="2"/>
  </r>
  <r>
    <x v="9"/>
    <x v="239"/>
    <s v="1"/>
    <s v="01"/>
    <s v="15041RESIN159232022"/>
    <s v="22LB000F"/>
    <n v="2421"/>
    <n v="2421"/>
    <n v="2421"/>
    <n v="2421"/>
    <m/>
    <n v="0"/>
    <n v="0"/>
    <n v="0"/>
    <n v="199"/>
    <n v="0"/>
    <n v="0"/>
    <n v="0"/>
    <n v="0"/>
    <n v="0"/>
    <n v="199"/>
    <n v="2"/>
  </r>
  <r>
    <x v="9"/>
    <x v="239"/>
    <s v="1"/>
    <s v="01"/>
    <s v="15041RESIN159232022"/>
    <s v="22LB000F"/>
    <n v="2422"/>
    <n v="2422"/>
    <n v="2422"/>
    <n v="2422"/>
    <m/>
    <n v="0"/>
    <n v="0"/>
    <n v="0"/>
    <n v="138"/>
    <n v="0"/>
    <n v="0"/>
    <n v="0"/>
    <n v="0"/>
    <n v="0"/>
    <n v="138"/>
    <n v="2"/>
  </r>
  <r>
    <x v="9"/>
    <x v="239"/>
    <s v="1"/>
    <s v="01"/>
    <s v="15041RESIN159232022"/>
    <s v="22LB000F"/>
    <n v="2423"/>
    <n v="2423"/>
    <n v="2423"/>
    <n v="2423"/>
    <m/>
    <n v="0"/>
    <n v="0"/>
    <n v="0"/>
    <n v="25.3"/>
    <n v="0"/>
    <n v="0"/>
    <n v="0"/>
    <n v="0"/>
    <n v="0"/>
    <n v="25.3"/>
    <n v="2"/>
  </r>
  <r>
    <x v="9"/>
    <x v="239"/>
    <s v="1"/>
    <s v="01"/>
    <s v="15041RESIN159232022"/>
    <s v="22LB000F"/>
    <n v="2424"/>
    <n v="2424"/>
    <n v="2424"/>
    <n v="2424"/>
    <m/>
    <n v="0"/>
    <n v="0"/>
    <n v="0"/>
    <n v="41.25"/>
    <n v="0"/>
    <n v="0"/>
    <n v="0"/>
    <n v="0"/>
    <n v="0"/>
    <n v="41.25"/>
    <n v="2"/>
  </r>
  <r>
    <x v="9"/>
    <x v="239"/>
    <s v="1"/>
    <s v="01"/>
    <s v="15041RESIN159232022"/>
    <s v="22LB000F"/>
    <n v="2425"/>
    <n v="2425"/>
    <n v="2425"/>
    <n v="2425"/>
    <m/>
    <n v="0"/>
    <n v="0"/>
    <n v="0"/>
    <n v="135"/>
    <n v="0"/>
    <n v="0"/>
    <n v="0"/>
    <n v="0"/>
    <n v="0"/>
    <n v="135"/>
    <n v="2"/>
  </r>
  <r>
    <x v="9"/>
    <x v="239"/>
    <s v="1"/>
    <s v="01"/>
    <s v="15041RESIN159232022"/>
    <s v="22LB000F"/>
    <n v="2426"/>
    <n v="2426"/>
    <n v="2426"/>
    <n v="2426"/>
    <m/>
    <n v="0"/>
    <n v="0"/>
    <n v="0"/>
    <n v="111"/>
    <n v="0"/>
    <n v="0"/>
    <n v="0"/>
    <n v="0"/>
    <n v="0"/>
    <n v="111"/>
    <n v="2"/>
  </r>
  <r>
    <x v="9"/>
    <x v="239"/>
    <s v="1"/>
    <s v="01"/>
    <s v="15041RESIN159232022"/>
    <s v="22LB000F"/>
    <n v="2427"/>
    <n v="2427"/>
    <n v="2427"/>
    <n v="2427"/>
    <m/>
    <n v="0"/>
    <n v="0"/>
    <n v="0"/>
    <n v="150"/>
    <n v="0"/>
    <n v="0"/>
    <n v="0"/>
    <n v="0"/>
    <n v="0"/>
    <n v="150"/>
    <n v="2"/>
  </r>
  <r>
    <x v="9"/>
    <x v="239"/>
    <s v="1"/>
    <s v="01"/>
    <s v="15041RESIN159232022"/>
    <s v="22LB000F"/>
    <n v="2428"/>
    <n v="2428"/>
    <n v="2428"/>
    <n v="2428"/>
    <m/>
    <n v="0"/>
    <n v="0"/>
    <n v="0"/>
    <n v="31"/>
    <n v="0"/>
    <n v="0"/>
    <n v="0"/>
    <n v="0"/>
    <n v="0"/>
    <n v="31"/>
    <n v="2"/>
  </r>
  <r>
    <x v="9"/>
    <x v="239"/>
    <s v="1"/>
    <s v="01"/>
    <s v="15041RESIN159232022"/>
    <s v="22LB000F"/>
    <n v="2429"/>
    <n v="2429"/>
    <n v="2429"/>
    <n v="2429"/>
    <m/>
    <n v="0"/>
    <n v="0"/>
    <n v="0"/>
    <n v="44.19"/>
    <n v="0"/>
    <n v="0"/>
    <n v="0"/>
    <n v="0"/>
    <n v="0"/>
    <n v="44.19"/>
    <n v="2"/>
  </r>
  <r>
    <x v="9"/>
    <x v="239"/>
    <s v="1"/>
    <s v="01"/>
    <s v="15041RESIN159232022"/>
    <s v="22LB000F"/>
    <n v="2430"/>
    <n v="2430"/>
    <n v="2430"/>
    <n v="2430"/>
    <m/>
    <n v="0"/>
    <n v="0"/>
    <n v="0"/>
    <n v="32.85"/>
    <n v="0"/>
    <n v="0"/>
    <n v="0"/>
    <n v="0"/>
    <n v="0"/>
    <n v="32.85"/>
    <n v="2"/>
  </r>
  <r>
    <x v="9"/>
    <x v="240"/>
    <s v="1"/>
    <s v="01"/>
    <s v="15041RESIN159232022"/>
    <s v="22LB000F"/>
    <n v="2431"/>
    <n v="2431"/>
    <n v="2431"/>
    <n v="2431"/>
    <m/>
    <n v="0"/>
    <n v="0"/>
    <n v="0"/>
    <n v="375.3"/>
    <n v="0"/>
    <n v="0"/>
    <n v="0"/>
    <n v="0"/>
    <n v="0"/>
    <n v="375.3"/>
    <n v="2"/>
  </r>
  <r>
    <x v="9"/>
    <x v="240"/>
    <s v="1"/>
    <s v="01"/>
    <s v="15041RESIN159232022"/>
    <s v="22LB000F"/>
    <n v="2432"/>
    <n v="2432"/>
    <n v="2432"/>
    <n v="2432"/>
    <m/>
    <n v="0"/>
    <n v="0"/>
    <n v="0"/>
    <n v="235"/>
    <n v="0"/>
    <n v="0"/>
    <n v="0"/>
    <n v="0"/>
    <n v="0"/>
    <n v="235"/>
    <n v="2"/>
  </r>
  <r>
    <x v="9"/>
    <x v="240"/>
    <s v="1"/>
    <s v="01"/>
    <s v="15041RESIN159232022"/>
    <s v="22LB000F"/>
    <n v="2433"/>
    <n v="2433"/>
    <n v="2433"/>
    <n v="2433"/>
    <m/>
    <n v="0"/>
    <n v="0"/>
    <n v="0"/>
    <n v="56.9"/>
    <n v="0"/>
    <n v="0"/>
    <n v="0"/>
    <n v="0"/>
    <n v="0"/>
    <n v="56.9"/>
    <n v="2"/>
  </r>
  <r>
    <x v="9"/>
    <x v="240"/>
    <s v="1"/>
    <s v="01"/>
    <s v="15041RESIN159232022"/>
    <s v="22LB000F"/>
    <n v="2434"/>
    <n v="2434"/>
    <n v="2434"/>
    <n v="2434"/>
    <m/>
    <n v="0"/>
    <n v="0"/>
    <n v="0"/>
    <n v="12"/>
    <n v="0"/>
    <n v="0"/>
    <n v="0"/>
    <n v="0"/>
    <n v="0"/>
    <n v="12"/>
    <n v="2"/>
  </r>
  <r>
    <x v="9"/>
    <x v="240"/>
    <s v="1"/>
    <s v="01"/>
    <s v="15041RESIN159232022"/>
    <s v="22LB000F"/>
    <n v="2435"/>
    <n v="2435"/>
    <n v="2435"/>
    <n v="2435"/>
    <m/>
    <n v="0"/>
    <n v="0"/>
    <n v="0"/>
    <n v="457"/>
    <n v="0"/>
    <n v="0"/>
    <n v="0"/>
    <n v="0"/>
    <n v="0"/>
    <n v="457"/>
    <n v="2"/>
  </r>
  <r>
    <x v="9"/>
    <x v="240"/>
    <s v="1"/>
    <s v="01"/>
    <s v="15041RESIN159232022"/>
    <s v="22LB000F"/>
    <n v="2436"/>
    <n v="2436"/>
    <n v="2436"/>
    <n v="2436"/>
    <m/>
    <n v="0"/>
    <n v="0"/>
    <n v="0"/>
    <n v="179.2"/>
    <n v="0"/>
    <n v="0"/>
    <n v="0"/>
    <n v="0"/>
    <n v="0"/>
    <n v="179.2"/>
    <n v="2"/>
  </r>
  <r>
    <x v="9"/>
    <x v="240"/>
    <s v="1"/>
    <s v="01"/>
    <s v="15041RESIN159232022"/>
    <s v="22LB000F"/>
    <n v="2437"/>
    <n v="2437"/>
    <n v="2437"/>
    <n v="2437"/>
    <m/>
    <n v="0"/>
    <n v="0"/>
    <n v="0"/>
    <n v="250"/>
    <n v="0"/>
    <n v="0"/>
    <n v="0"/>
    <n v="0"/>
    <n v="0"/>
    <n v="250"/>
    <n v="2"/>
  </r>
  <r>
    <x v="9"/>
    <x v="240"/>
    <s v="1"/>
    <s v="01"/>
    <s v="15041RESIN159232022"/>
    <s v="22LB000F"/>
    <n v="2438"/>
    <n v="2438"/>
    <n v="2438"/>
    <n v="2438"/>
    <m/>
    <n v="0"/>
    <n v="0"/>
    <n v="0"/>
    <n v="409.65"/>
    <n v="0"/>
    <n v="0"/>
    <n v="0"/>
    <n v="0"/>
    <n v="0"/>
    <n v="409.65"/>
    <n v="2"/>
  </r>
  <r>
    <x v="9"/>
    <x v="240"/>
    <s v="1"/>
    <s v="01"/>
    <s v="15041RESIN159232022"/>
    <s v="22LB000F"/>
    <n v="2439"/>
    <n v="2439"/>
    <n v="2439"/>
    <n v="2439"/>
    <m/>
    <n v="0"/>
    <n v="0"/>
    <n v="0"/>
    <n v="172.25"/>
    <n v="0"/>
    <n v="0"/>
    <n v="0"/>
    <n v="0"/>
    <n v="0"/>
    <n v="172.25"/>
    <n v="2"/>
  </r>
  <r>
    <x v="9"/>
    <x v="240"/>
    <s v="1"/>
    <s v="01"/>
    <s v="15041RESIN159232022"/>
    <s v="22LB000F"/>
    <n v="2440"/>
    <n v="2440"/>
    <n v="2440"/>
    <n v="2440"/>
    <m/>
    <n v="0"/>
    <n v="0"/>
    <n v="0"/>
    <n v="103.3"/>
    <n v="0"/>
    <n v="0"/>
    <n v="0"/>
    <n v="0"/>
    <n v="0"/>
    <n v="103.3"/>
    <n v="2"/>
  </r>
  <r>
    <x v="9"/>
    <x v="240"/>
    <s v="1"/>
    <s v="01"/>
    <s v="15041RESIN159232022"/>
    <s v="22LB000F"/>
    <n v="2441"/>
    <n v="2441"/>
    <n v="2441"/>
    <n v="2441"/>
    <m/>
    <n v="0"/>
    <n v="0"/>
    <n v="0"/>
    <n v="62.5"/>
    <n v="0"/>
    <n v="0"/>
    <n v="0"/>
    <n v="0"/>
    <n v="0"/>
    <n v="62.5"/>
    <n v="2"/>
  </r>
  <r>
    <x v="9"/>
    <x v="240"/>
    <s v="1"/>
    <s v="01"/>
    <s v="15041RESIN159232022"/>
    <s v="22LB000F"/>
    <n v="2442"/>
    <n v="2442"/>
    <n v="2442"/>
    <n v="2442"/>
    <m/>
    <n v="0"/>
    <n v="0"/>
    <n v="0"/>
    <n v="13.5"/>
    <n v="0"/>
    <n v="0"/>
    <n v="0"/>
    <n v="0"/>
    <n v="0"/>
    <n v="13.5"/>
    <n v="2"/>
  </r>
  <r>
    <x v="9"/>
    <x v="240"/>
    <s v="1"/>
    <s v="01"/>
    <s v="15041RESIN159232022"/>
    <s v="22LB000F"/>
    <n v="2443"/>
    <n v="2443"/>
    <n v="2443"/>
    <n v="2443"/>
    <m/>
    <n v="0"/>
    <n v="0"/>
    <n v="0"/>
    <n v="48.8"/>
    <n v="0"/>
    <n v="0"/>
    <n v="0"/>
    <n v="0"/>
    <n v="0"/>
    <n v="48.8"/>
    <n v="2"/>
  </r>
  <r>
    <x v="9"/>
    <x v="240"/>
    <s v="1"/>
    <s v="01"/>
    <s v="15041RESIN159232022"/>
    <s v="22LB000F"/>
    <n v="2444"/>
    <n v="2444"/>
    <n v="2444"/>
    <n v="2444"/>
    <m/>
    <n v="0"/>
    <n v="0"/>
    <n v="0"/>
    <n v="25"/>
    <n v="0"/>
    <n v="0"/>
    <n v="0"/>
    <n v="0"/>
    <n v="0"/>
    <n v="25"/>
    <n v="2"/>
  </r>
  <r>
    <x v="9"/>
    <x v="240"/>
    <s v="1"/>
    <s v="01"/>
    <s v="15041RESIN159232022"/>
    <s v="22LB000F"/>
    <n v="2445"/>
    <n v="2445"/>
    <n v="2445"/>
    <n v="2445"/>
    <m/>
    <n v="0"/>
    <n v="0"/>
    <n v="0"/>
    <n v="796.9"/>
    <n v="0"/>
    <n v="0"/>
    <n v="0"/>
    <n v="0"/>
    <n v="0"/>
    <n v="796.9"/>
    <n v="2"/>
  </r>
  <r>
    <x v="9"/>
    <x v="240"/>
    <s v="1"/>
    <s v="01"/>
    <s v="15041RESIN159232022"/>
    <s v="22LB000F"/>
    <n v="2446"/>
    <n v="2446"/>
    <n v="2446"/>
    <n v="2446"/>
    <m/>
    <n v="0"/>
    <n v="0"/>
    <n v="0"/>
    <n v="36"/>
    <n v="0"/>
    <n v="0"/>
    <n v="0"/>
    <n v="0"/>
    <n v="0"/>
    <n v="36"/>
    <n v="2"/>
  </r>
  <r>
    <x v="9"/>
    <x v="240"/>
    <s v="1"/>
    <s v="01"/>
    <s v="15041RESIN159232022"/>
    <s v="22LB000F"/>
    <n v="2447"/>
    <n v="2447"/>
    <n v="2447"/>
    <n v="2447"/>
    <m/>
    <n v="0"/>
    <n v="0"/>
    <n v="0"/>
    <n v="45"/>
    <n v="0"/>
    <n v="0"/>
    <n v="0"/>
    <n v="0"/>
    <n v="0"/>
    <n v="45"/>
    <n v="2"/>
  </r>
  <r>
    <x v="9"/>
    <x v="240"/>
    <s v="1"/>
    <s v="01"/>
    <s v="15041RESIN159232022"/>
    <s v="22LB000F"/>
    <n v="2448"/>
    <n v="2448"/>
    <n v="2448"/>
    <n v="2448"/>
    <m/>
    <n v="0"/>
    <n v="0"/>
    <n v="0"/>
    <n v="96"/>
    <n v="0"/>
    <n v="0"/>
    <n v="0"/>
    <n v="0"/>
    <n v="0"/>
    <n v="96"/>
    <n v="2"/>
  </r>
  <r>
    <x v="9"/>
    <x v="240"/>
    <s v="1"/>
    <s v="01"/>
    <s v="15041RESIN159232022"/>
    <s v="22LB000F"/>
    <n v="2449"/>
    <n v="2449"/>
    <n v="2449"/>
    <n v="2449"/>
    <m/>
    <n v="0"/>
    <n v="0"/>
    <n v="0"/>
    <n v="207.6"/>
    <n v="0"/>
    <n v="0"/>
    <n v="0"/>
    <n v="0"/>
    <n v="0"/>
    <n v="207.6"/>
    <n v="2"/>
  </r>
  <r>
    <x v="9"/>
    <x v="240"/>
    <s v="1"/>
    <s v="01"/>
    <s v="15041RESIN159232022"/>
    <s v="22LB000F"/>
    <n v="2450"/>
    <n v="2450"/>
    <n v="2450"/>
    <n v="2450"/>
    <m/>
    <n v="0"/>
    <n v="0"/>
    <n v="0"/>
    <n v="182.25"/>
    <n v="0"/>
    <n v="0"/>
    <n v="0"/>
    <n v="0"/>
    <n v="0"/>
    <n v="182.25"/>
    <n v="2"/>
  </r>
  <r>
    <x v="9"/>
    <x v="241"/>
    <s v="1"/>
    <s v="01"/>
    <s v="15041RESIN159232022"/>
    <s v="22LB000F"/>
    <n v="2451"/>
    <n v="2451"/>
    <n v="2451"/>
    <n v="2451"/>
    <m/>
    <n v="0"/>
    <n v="0"/>
    <n v="0"/>
    <n v="4.6500000000000004"/>
    <n v="0"/>
    <n v="0"/>
    <n v="0"/>
    <n v="0"/>
    <n v="0"/>
    <n v="4.6500000000000004"/>
    <n v="2"/>
  </r>
  <r>
    <x v="9"/>
    <x v="241"/>
    <s v="1"/>
    <s v="01"/>
    <s v="15041RESIN159232022"/>
    <s v="22LB000F"/>
    <n v="2452"/>
    <n v="2452"/>
    <n v="2452"/>
    <n v="2452"/>
    <m/>
    <n v="0"/>
    <n v="0"/>
    <n v="0"/>
    <n v="24.3"/>
    <n v="0"/>
    <n v="0"/>
    <n v="0"/>
    <n v="0"/>
    <n v="0"/>
    <n v="24.3"/>
    <n v="2"/>
  </r>
  <r>
    <x v="9"/>
    <x v="241"/>
    <s v="1"/>
    <s v="01"/>
    <s v="15041RESIN159232022"/>
    <s v="22LB000F"/>
    <n v="2453"/>
    <n v="2453"/>
    <n v="2453"/>
    <n v="2453"/>
    <m/>
    <n v="0"/>
    <n v="0"/>
    <n v="0"/>
    <n v="431"/>
    <n v="0"/>
    <n v="0"/>
    <n v="0"/>
    <n v="0"/>
    <n v="0"/>
    <n v="431"/>
    <n v="2"/>
  </r>
  <r>
    <x v="9"/>
    <x v="241"/>
    <s v="1"/>
    <s v="01"/>
    <s v="15041RESIN159232022"/>
    <s v="22LB000F"/>
    <n v="2454"/>
    <n v="2454"/>
    <n v="2454"/>
    <n v="2454"/>
    <m/>
    <n v="0"/>
    <n v="0"/>
    <n v="0"/>
    <n v="459.45"/>
    <n v="0"/>
    <n v="0"/>
    <n v="0"/>
    <n v="0"/>
    <n v="0"/>
    <n v="459.45"/>
    <n v="2"/>
  </r>
  <r>
    <x v="9"/>
    <x v="241"/>
    <s v="1"/>
    <s v="01"/>
    <s v="15041RESIN159232022"/>
    <s v="22LB000F"/>
    <n v="2455"/>
    <n v="2455"/>
    <n v="2455"/>
    <n v="2455"/>
    <m/>
    <n v="0"/>
    <n v="0"/>
    <n v="0"/>
    <n v="460.5"/>
    <n v="0"/>
    <n v="0"/>
    <n v="0"/>
    <n v="0"/>
    <n v="0"/>
    <n v="460.5"/>
    <n v="2"/>
  </r>
  <r>
    <x v="9"/>
    <x v="241"/>
    <s v="1"/>
    <s v="01"/>
    <s v="15041RESIN159232022"/>
    <s v="22LB000F"/>
    <n v="2456"/>
    <n v="2456"/>
    <n v="2456"/>
    <n v="2456"/>
    <m/>
    <n v="0"/>
    <n v="0"/>
    <n v="0"/>
    <n v="461.5"/>
    <n v="0"/>
    <n v="0"/>
    <n v="0"/>
    <n v="0"/>
    <n v="0"/>
    <n v="461.5"/>
    <n v="2"/>
  </r>
  <r>
    <x v="9"/>
    <x v="241"/>
    <s v="1"/>
    <s v="01"/>
    <s v="15041RESIN159232022"/>
    <s v="22LB000F"/>
    <n v="2457"/>
    <n v="2457"/>
    <n v="2457"/>
    <n v="2457"/>
    <m/>
    <n v="0"/>
    <n v="0"/>
    <n v="0"/>
    <n v="412"/>
    <n v="0"/>
    <n v="0"/>
    <n v="0"/>
    <n v="0"/>
    <n v="0"/>
    <n v="412"/>
    <n v="2"/>
  </r>
  <r>
    <x v="9"/>
    <x v="241"/>
    <s v="1"/>
    <s v="01"/>
    <s v="15041RESIN159232022"/>
    <s v="22LB000F"/>
    <n v="2458"/>
    <n v="2458"/>
    <n v="2458"/>
    <n v="2458"/>
    <m/>
    <n v="0"/>
    <n v="0"/>
    <n v="0"/>
    <n v="8.1"/>
    <n v="0"/>
    <n v="0"/>
    <n v="0"/>
    <n v="0"/>
    <n v="0"/>
    <n v="8.1"/>
    <n v="2"/>
  </r>
  <r>
    <x v="9"/>
    <x v="241"/>
    <s v="1"/>
    <s v="01"/>
    <s v="15041RESIN159232022"/>
    <s v="22LB000F"/>
    <n v="2459"/>
    <n v="2459"/>
    <n v="2459"/>
    <n v="2459"/>
    <m/>
    <n v="0"/>
    <n v="0"/>
    <n v="0"/>
    <n v="17.18"/>
    <n v="0"/>
    <n v="0"/>
    <n v="0"/>
    <n v="0"/>
    <n v="0"/>
    <n v="17.18"/>
    <n v="2"/>
  </r>
  <r>
    <x v="9"/>
    <x v="241"/>
    <s v="1"/>
    <s v="01"/>
    <s v="15041RESIN159232022"/>
    <s v="22LB000F"/>
    <n v="2460"/>
    <n v="2460"/>
    <n v="2460"/>
    <n v="2460"/>
    <m/>
    <n v="0"/>
    <n v="0"/>
    <n v="0"/>
    <n v="17.7"/>
    <n v="0"/>
    <n v="0"/>
    <n v="0"/>
    <n v="0"/>
    <n v="0"/>
    <n v="17.7"/>
    <n v="2"/>
  </r>
  <r>
    <x v="9"/>
    <x v="241"/>
    <s v="1"/>
    <s v="01"/>
    <s v="15041RESIN159232022"/>
    <s v="22LB000F"/>
    <n v="2461"/>
    <n v="2461"/>
    <n v="2461"/>
    <n v="2461"/>
    <m/>
    <n v="0"/>
    <n v="0"/>
    <n v="0"/>
    <n v="89.75"/>
    <n v="0"/>
    <n v="0"/>
    <n v="0"/>
    <n v="0"/>
    <n v="0"/>
    <n v="89.75"/>
    <n v="2"/>
  </r>
  <r>
    <x v="9"/>
    <x v="241"/>
    <s v="1"/>
    <s v="01"/>
    <s v="15041RESIN159232022"/>
    <s v="22LB000F"/>
    <n v="2462"/>
    <n v="2462"/>
    <n v="2462"/>
    <n v="2462"/>
    <m/>
    <n v="0"/>
    <n v="0"/>
    <n v="0"/>
    <n v="220"/>
    <n v="0"/>
    <n v="0"/>
    <n v="0"/>
    <n v="0"/>
    <n v="0"/>
    <n v="220"/>
    <n v="2"/>
  </r>
  <r>
    <x v="9"/>
    <x v="241"/>
    <s v="1"/>
    <s v="01"/>
    <s v="15041RESIN159232022"/>
    <s v="22LB000F"/>
    <n v="2463"/>
    <n v="2463"/>
    <n v="2463"/>
    <n v="2463"/>
    <m/>
    <n v="0"/>
    <n v="0"/>
    <n v="0"/>
    <n v="18.760000000000002"/>
    <n v="0"/>
    <n v="0"/>
    <n v="0"/>
    <n v="0"/>
    <n v="0"/>
    <n v="18.760000000000002"/>
    <n v="2"/>
  </r>
  <r>
    <x v="9"/>
    <x v="241"/>
    <s v="1"/>
    <s v="01"/>
    <s v="15041RESIN159232022"/>
    <s v="22LB000F"/>
    <n v="2464"/>
    <n v="2464"/>
    <n v="2464"/>
    <n v="2464"/>
    <m/>
    <n v="0"/>
    <n v="0"/>
    <n v="0"/>
    <n v="63"/>
    <n v="0"/>
    <n v="0"/>
    <n v="0"/>
    <n v="0"/>
    <n v="0"/>
    <n v="63"/>
    <n v="2"/>
  </r>
  <r>
    <x v="9"/>
    <x v="241"/>
    <s v="1"/>
    <s v="01"/>
    <s v="15041RESIN159232022"/>
    <s v="22LB000F"/>
    <n v="2465"/>
    <n v="2465"/>
    <n v="2465"/>
    <n v="2465"/>
    <m/>
    <n v="0"/>
    <n v="0"/>
    <n v="0"/>
    <n v="100.8"/>
    <n v="0"/>
    <n v="0"/>
    <n v="0"/>
    <n v="0"/>
    <n v="0"/>
    <n v="100.8"/>
    <n v="2"/>
  </r>
  <r>
    <x v="9"/>
    <x v="241"/>
    <s v="1"/>
    <s v="01"/>
    <s v="15041RESIN159232022"/>
    <s v="22LB000F"/>
    <n v="2466"/>
    <n v="2466"/>
    <n v="2466"/>
    <n v="2466"/>
    <m/>
    <n v="0"/>
    <n v="0"/>
    <n v="0"/>
    <n v="661.25"/>
    <n v="0"/>
    <n v="0"/>
    <n v="0"/>
    <n v="0"/>
    <n v="0"/>
    <n v="661.25"/>
    <n v="2"/>
  </r>
  <r>
    <x v="9"/>
    <x v="241"/>
    <s v="1"/>
    <s v="01"/>
    <s v="15041RESIN159232022"/>
    <s v="22LB000F"/>
    <n v="2467"/>
    <n v="2467"/>
    <n v="2467"/>
    <n v="2467"/>
    <m/>
    <n v="0"/>
    <n v="0"/>
    <n v="0"/>
    <n v="15"/>
    <n v="0"/>
    <n v="0"/>
    <n v="0"/>
    <n v="0"/>
    <n v="0"/>
    <n v="15"/>
    <n v="2"/>
  </r>
  <r>
    <x v="9"/>
    <x v="242"/>
    <s v="1"/>
    <s v="01"/>
    <s v="15041RESIN159232022"/>
    <s v="22LB000F"/>
    <n v="2468"/>
    <n v="2468"/>
    <n v="2468"/>
    <n v="2468"/>
    <m/>
    <n v="0"/>
    <n v="0"/>
    <n v="0"/>
    <n v="235"/>
    <n v="0"/>
    <n v="0"/>
    <n v="0"/>
    <n v="0"/>
    <n v="0"/>
    <n v="235"/>
    <n v="2"/>
  </r>
  <r>
    <x v="9"/>
    <x v="242"/>
    <s v="1"/>
    <s v="01"/>
    <s v="15041RESIN159232022"/>
    <s v="22LB000F"/>
    <n v="2469"/>
    <n v="2469"/>
    <n v="2469"/>
    <n v="2469"/>
    <m/>
    <n v="0"/>
    <n v="0"/>
    <n v="0"/>
    <n v="346.35"/>
    <n v="0"/>
    <n v="0"/>
    <n v="0"/>
    <n v="0"/>
    <n v="0"/>
    <n v="346.35"/>
    <n v="2"/>
  </r>
  <r>
    <x v="9"/>
    <x v="242"/>
    <s v="1"/>
    <s v="01"/>
    <s v="15041RESIN159232022"/>
    <s v="22LB000F"/>
    <n v="2470"/>
    <n v="2470"/>
    <n v="2470"/>
    <n v="2470"/>
    <m/>
    <n v="0"/>
    <n v="0"/>
    <n v="0"/>
    <n v="312.8"/>
    <n v="0"/>
    <n v="0"/>
    <n v="0"/>
    <n v="0"/>
    <n v="0"/>
    <n v="312.8"/>
    <n v="2"/>
  </r>
  <r>
    <x v="9"/>
    <x v="242"/>
    <s v="1"/>
    <s v="01"/>
    <s v="15041RESIN159232022"/>
    <s v="22LB000F"/>
    <n v="2471"/>
    <n v="2471"/>
    <n v="2471"/>
    <n v="2471"/>
    <m/>
    <n v="0"/>
    <n v="0"/>
    <n v="0"/>
    <n v="192"/>
    <n v="0"/>
    <n v="0"/>
    <n v="0"/>
    <n v="0"/>
    <n v="0"/>
    <n v="192"/>
    <n v="2"/>
  </r>
  <r>
    <x v="9"/>
    <x v="242"/>
    <s v="1"/>
    <s v="01"/>
    <s v="15041RESIN159232022"/>
    <s v="22LB000F"/>
    <n v="2472"/>
    <n v="2472"/>
    <n v="2472"/>
    <n v="2472"/>
    <m/>
    <n v="0"/>
    <n v="0"/>
    <n v="0"/>
    <n v="31.65"/>
    <n v="0"/>
    <n v="0"/>
    <n v="0"/>
    <n v="0"/>
    <n v="0"/>
    <n v="31.65"/>
    <n v="2"/>
  </r>
  <r>
    <x v="9"/>
    <x v="242"/>
    <s v="1"/>
    <s v="01"/>
    <s v="15041RESIN159232022"/>
    <s v="22LB000F"/>
    <n v="2473"/>
    <n v="2473"/>
    <n v="2473"/>
    <n v="2473"/>
    <m/>
    <n v="0"/>
    <n v="0"/>
    <n v="0"/>
    <n v="534"/>
    <n v="0"/>
    <n v="0"/>
    <n v="0"/>
    <n v="0"/>
    <n v="0"/>
    <n v="534"/>
    <n v="2"/>
  </r>
  <r>
    <x v="9"/>
    <x v="242"/>
    <s v="1"/>
    <s v="01"/>
    <s v="15041RESIN159232022"/>
    <s v="22LB000F"/>
    <n v="2474"/>
    <n v="2474"/>
    <n v="2474"/>
    <n v="2474"/>
    <m/>
    <n v="0"/>
    <n v="0"/>
    <n v="0"/>
    <n v="250"/>
    <n v="0"/>
    <n v="0"/>
    <n v="0"/>
    <n v="0"/>
    <n v="0"/>
    <n v="250"/>
    <n v="2"/>
  </r>
  <r>
    <x v="9"/>
    <x v="242"/>
    <s v="1"/>
    <s v="01"/>
    <s v="15041RESIN159232022"/>
    <s v="22LB000F"/>
    <n v="2475"/>
    <n v="2475"/>
    <n v="2475"/>
    <n v="2475"/>
    <m/>
    <n v="0"/>
    <n v="0"/>
    <n v="0"/>
    <n v="92.5"/>
    <n v="0"/>
    <n v="0"/>
    <n v="0"/>
    <n v="0"/>
    <n v="0"/>
    <n v="92.5"/>
    <n v="2"/>
  </r>
  <r>
    <x v="9"/>
    <x v="242"/>
    <s v="1"/>
    <s v="01"/>
    <s v="15041RESIN159232022"/>
    <s v="22LB000F"/>
    <n v="2476"/>
    <n v="2476"/>
    <n v="2476"/>
    <n v="2476"/>
    <m/>
    <n v="0"/>
    <n v="0"/>
    <n v="0"/>
    <n v="272"/>
    <n v="0"/>
    <n v="0"/>
    <n v="0"/>
    <n v="0"/>
    <n v="0"/>
    <n v="272"/>
    <n v="2"/>
  </r>
  <r>
    <x v="9"/>
    <x v="242"/>
    <s v="1"/>
    <s v="01"/>
    <s v="15041RESIN159232022"/>
    <s v="22LB000F"/>
    <n v="2477"/>
    <n v="2477"/>
    <n v="2477"/>
    <n v="2477"/>
    <m/>
    <n v="0"/>
    <n v="0"/>
    <n v="0"/>
    <n v="707"/>
    <n v="0"/>
    <n v="0"/>
    <n v="0"/>
    <n v="0"/>
    <n v="0"/>
    <n v="707"/>
    <n v="2"/>
  </r>
  <r>
    <x v="9"/>
    <x v="242"/>
    <s v="1"/>
    <s v="01"/>
    <s v="15041RESIN159232022"/>
    <s v="22LB000F"/>
    <n v="2478"/>
    <n v="2478"/>
    <n v="2478"/>
    <n v="2478"/>
    <m/>
    <n v="0"/>
    <n v="0"/>
    <n v="0"/>
    <n v="725"/>
    <n v="0"/>
    <n v="0"/>
    <n v="0"/>
    <n v="0"/>
    <n v="0"/>
    <n v="725"/>
    <n v="2"/>
  </r>
  <r>
    <x v="9"/>
    <x v="242"/>
    <s v="1"/>
    <s v="01"/>
    <s v="15041RESIN159232022"/>
    <s v="22LB000F"/>
    <n v="2479"/>
    <n v="2479"/>
    <n v="2479"/>
    <n v="2479"/>
    <m/>
    <n v="0"/>
    <n v="0"/>
    <n v="0"/>
    <n v="33"/>
    <n v="0"/>
    <n v="0"/>
    <n v="0"/>
    <n v="0"/>
    <n v="0"/>
    <n v="33"/>
    <n v="2"/>
  </r>
  <r>
    <x v="9"/>
    <x v="242"/>
    <s v="1"/>
    <s v="01"/>
    <s v="15041RESIN159232022"/>
    <s v="22LB000F"/>
    <n v="2480"/>
    <n v="2480"/>
    <n v="2480"/>
    <n v="2480"/>
    <m/>
    <n v="0"/>
    <n v="0"/>
    <n v="0"/>
    <n v="16.5"/>
    <n v="0"/>
    <n v="0"/>
    <n v="0"/>
    <n v="0"/>
    <n v="0"/>
    <n v="16.5"/>
    <n v="2"/>
  </r>
  <r>
    <x v="9"/>
    <x v="242"/>
    <s v="1"/>
    <s v="01"/>
    <s v="15041RESIN159232022"/>
    <s v="22LB000F"/>
    <n v="2481"/>
    <n v="2481"/>
    <n v="2481"/>
    <n v="2481"/>
    <m/>
    <n v="0"/>
    <n v="0"/>
    <n v="0"/>
    <n v="112.5"/>
    <n v="0"/>
    <n v="0"/>
    <n v="0"/>
    <n v="0"/>
    <n v="0"/>
    <n v="112.5"/>
    <n v="2"/>
  </r>
  <r>
    <x v="9"/>
    <x v="242"/>
    <s v="1"/>
    <s v="01"/>
    <s v="15041RESIN159232022"/>
    <s v="22LB000F"/>
    <n v="2482"/>
    <n v="2482"/>
    <n v="2482"/>
    <n v="2482"/>
    <m/>
    <n v="0"/>
    <n v="0"/>
    <n v="0"/>
    <n v="75"/>
    <n v="0"/>
    <n v="0"/>
    <n v="0"/>
    <n v="0"/>
    <n v="0"/>
    <n v="75"/>
    <n v="2"/>
  </r>
  <r>
    <x v="9"/>
    <x v="242"/>
    <s v="1"/>
    <s v="01"/>
    <s v="15041RESIN159232022"/>
    <s v="22LB000F"/>
    <n v="2483"/>
    <n v="2483"/>
    <n v="2483"/>
    <n v="2483"/>
    <m/>
    <n v="0"/>
    <n v="0"/>
    <n v="0"/>
    <n v="675"/>
    <n v="0"/>
    <n v="0"/>
    <n v="0"/>
    <n v="0"/>
    <n v="0"/>
    <n v="675"/>
    <n v="2"/>
  </r>
  <r>
    <x v="9"/>
    <x v="242"/>
    <s v="1"/>
    <s v="01"/>
    <s v="15041RESIN159232022"/>
    <s v="22LB000F"/>
    <n v="2484"/>
    <n v="2484"/>
    <n v="2484"/>
    <n v="2484"/>
    <m/>
    <n v="0"/>
    <n v="0"/>
    <n v="0"/>
    <n v="216"/>
    <n v="0"/>
    <n v="0"/>
    <n v="0"/>
    <n v="0"/>
    <n v="0"/>
    <n v="216"/>
    <n v="2"/>
  </r>
  <r>
    <x v="9"/>
    <x v="242"/>
    <s v="1"/>
    <s v="01"/>
    <s v="15041RESIN159232022"/>
    <s v="22LB000F"/>
    <n v="2485"/>
    <n v="2485"/>
    <n v="2485"/>
    <n v="2485"/>
    <m/>
    <n v="0"/>
    <n v="0"/>
    <n v="0"/>
    <n v="74.8"/>
    <n v="0"/>
    <n v="0"/>
    <n v="0"/>
    <n v="0"/>
    <n v="0"/>
    <n v="74.8"/>
    <n v="2"/>
  </r>
  <r>
    <x v="9"/>
    <x v="242"/>
    <s v="1"/>
    <s v="01"/>
    <s v="15041RESIN159232022"/>
    <s v="22LB000F"/>
    <n v="2486"/>
    <n v="2486"/>
    <n v="2486"/>
    <n v="2486"/>
    <m/>
    <n v="0"/>
    <n v="0"/>
    <n v="0"/>
    <n v="253"/>
    <n v="0"/>
    <n v="0"/>
    <n v="0"/>
    <n v="0"/>
    <n v="0"/>
    <n v="253"/>
    <n v="2"/>
  </r>
  <r>
    <x v="9"/>
    <x v="242"/>
    <s v="1"/>
    <s v="01"/>
    <s v="15041RESIN159232022"/>
    <s v="22LB000F"/>
    <n v="2487"/>
    <n v="2487"/>
    <n v="2487"/>
    <n v="2487"/>
    <m/>
    <n v="0"/>
    <n v="0"/>
    <n v="0"/>
    <n v="154"/>
    <n v="0"/>
    <n v="0"/>
    <n v="0"/>
    <n v="0"/>
    <n v="0"/>
    <n v="154"/>
    <n v="2"/>
  </r>
  <r>
    <x v="9"/>
    <x v="242"/>
    <s v="1"/>
    <s v="01"/>
    <s v="15041RESIN159232022"/>
    <s v="22LB000F"/>
    <n v="2488"/>
    <n v="2488"/>
    <n v="2488"/>
    <n v="2488"/>
    <m/>
    <n v="0"/>
    <n v="0"/>
    <n v="0"/>
    <n v="25"/>
    <n v="0"/>
    <n v="0"/>
    <n v="0"/>
    <n v="0"/>
    <n v="0"/>
    <n v="25"/>
    <n v="2"/>
  </r>
  <r>
    <x v="9"/>
    <x v="242"/>
    <s v="1"/>
    <s v="01"/>
    <s v="15041RESIN159232022"/>
    <s v="22LB000F"/>
    <n v="2489"/>
    <n v="2489"/>
    <n v="2489"/>
    <n v="2489"/>
    <m/>
    <n v="0"/>
    <n v="0"/>
    <n v="0"/>
    <n v="45"/>
    <n v="0"/>
    <n v="0"/>
    <n v="0"/>
    <n v="0"/>
    <n v="0"/>
    <n v="45"/>
    <n v="2"/>
  </r>
  <r>
    <x v="9"/>
    <x v="242"/>
    <s v="1"/>
    <s v="01"/>
    <s v="15041RESIN159232022"/>
    <s v="22LB000F"/>
    <n v="2490"/>
    <n v="2490"/>
    <n v="2490"/>
    <n v="2490"/>
    <m/>
    <n v="0"/>
    <n v="0"/>
    <n v="0"/>
    <n v="31.05"/>
    <n v="0"/>
    <n v="0"/>
    <n v="0"/>
    <n v="0"/>
    <n v="0"/>
    <n v="31.05"/>
    <n v="2"/>
  </r>
  <r>
    <x v="9"/>
    <x v="242"/>
    <s v="1"/>
    <s v="01"/>
    <s v="15041RESIN159232022"/>
    <s v="22LB000F"/>
    <n v="2491"/>
    <n v="2491"/>
    <n v="2491"/>
    <n v="2491"/>
    <m/>
    <n v="0"/>
    <n v="0"/>
    <n v="0"/>
    <n v="10.24"/>
    <n v="0"/>
    <n v="0"/>
    <n v="0"/>
    <n v="0"/>
    <n v="0"/>
    <n v="10.24"/>
    <n v="2"/>
  </r>
  <r>
    <x v="9"/>
    <x v="242"/>
    <s v="1"/>
    <s v="01"/>
    <s v="15041RESIN159232022"/>
    <s v="22LB000F"/>
    <n v="2492"/>
    <n v="2492"/>
    <n v="2492"/>
    <n v="2492"/>
    <m/>
    <n v="0"/>
    <n v="0"/>
    <n v="0"/>
    <n v="22.32"/>
    <n v="0"/>
    <n v="0"/>
    <n v="0"/>
    <n v="0"/>
    <n v="0"/>
    <n v="22.32"/>
    <n v="2"/>
  </r>
  <r>
    <x v="9"/>
    <x v="242"/>
    <s v="1"/>
    <s v="01"/>
    <s v="15041RESIN159232022"/>
    <s v="22LB000F"/>
    <n v="2493"/>
    <n v="2493"/>
    <n v="2493"/>
    <n v="2493"/>
    <m/>
    <n v="0"/>
    <n v="0"/>
    <n v="0"/>
    <n v="110"/>
    <n v="0"/>
    <n v="0"/>
    <n v="0"/>
    <n v="0"/>
    <n v="0"/>
    <n v="110"/>
    <n v="2"/>
  </r>
  <r>
    <x v="9"/>
    <x v="242"/>
    <s v="1"/>
    <s v="01"/>
    <s v="15041RESIN159232022"/>
    <s v="22LB000F"/>
    <n v="2494"/>
    <n v="2494"/>
    <n v="2494"/>
    <n v="2494"/>
    <m/>
    <n v="0"/>
    <n v="0"/>
    <n v="0"/>
    <n v="8.1"/>
    <n v="0"/>
    <n v="0"/>
    <n v="0"/>
    <n v="0"/>
    <n v="0"/>
    <n v="8.1"/>
    <n v="2"/>
  </r>
  <r>
    <x v="9"/>
    <x v="242"/>
    <s v="1"/>
    <s v="01"/>
    <s v="15041RESIN159232022"/>
    <s v="22LB000F"/>
    <n v="2495"/>
    <n v="2495"/>
    <n v="2495"/>
    <n v="2495"/>
    <m/>
    <n v="0"/>
    <n v="0"/>
    <n v="0"/>
    <n v="470"/>
    <n v="0"/>
    <n v="0"/>
    <n v="0"/>
    <n v="0"/>
    <n v="0"/>
    <n v="470"/>
    <n v="2"/>
  </r>
  <r>
    <x v="9"/>
    <x v="243"/>
    <s v="1"/>
    <s v="01"/>
    <s v="15041RESIN159232022"/>
    <s v="22LB000F"/>
    <n v="2496"/>
    <n v="2496"/>
    <n v="2496"/>
    <n v="2496"/>
    <m/>
    <n v="0"/>
    <n v="0"/>
    <n v="0"/>
    <n v="253"/>
    <n v="0"/>
    <n v="0"/>
    <n v="0"/>
    <n v="0"/>
    <n v="0"/>
    <n v="253"/>
    <n v="2"/>
  </r>
  <r>
    <x v="9"/>
    <x v="243"/>
    <s v="1"/>
    <s v="01"/>
    <s v="15041RESIN159232022"/>
    <s v="22LB000F"/>
    <n v="2497"/>
    <n v="2497"/>
    <n v="2497"/>
    <n v="2497"/>
    <m/>
    <n v="0"/>
    <n v="0"/>
    <n v="0"/>
    <n v="506.8"/>
    <n v="0"/>
    <n v="0"/>
    <n v="0"/>
    <n v="0"/>
    <n v="0"/>
    <n v="506.8"/>
    <n v="2"/>
  </r>
  <r>
    <x v="9"/>
    <x v="243"/>
    <s v="1"/>
    <s v="01"/>
    <s v="15041RESIN159232022"/>
    <s v="22LB000F"/>
    <n v="2498"/>
    <n v="2498"/>
    <n v="2498"/>
    <n v="2498"/>
    <m/>
    <n v="0"/>
    <n v="0"/>
    <n v="0"/>
    <n v="555"/>
    <n v="0"/>
    <n v="0"/>
    <n v="0"/>
    <n v="0"/>
    <n v="0"/>
    <n v="555"/>
    <n v="2"/>
  </r>
  <r>
    <x v="9"/>
    <x v="243"/>
    <s v="1"/>
    <s v="01"/>
    <s v="15041RESIN159232022"/>
    <s v="22LB000F"/>
    <n v="2499"/>
    <n v="2499"/>
    <n v="2499"/>
    <n v="2499"/>
    <m/>
    <n v="0"/>
    <n v="0"/>
    <n v="0"/>
    <n v="490.5"/>
    <n v="0"/>
    <n v="0"/>
    <n v="0"/>
    <n v="0"/>
    <n v="0"/>
    <n v="490.5"/>
    <n v="2"/>
  </r>
  <r>
    <x v="9"/>
    <x v="243"/>
    <s v="1"/>
    <s v="01"/>
    <s v="15041RESIN159232022"/>
    <s v="22LB000F"/>
    <n v="2500"/>
    <n v="2500"/>
    <n v="2500"/>
    <n v="2500"/>
    <m/>
    <n v="0"/>
    <n v="0"/>
    <n v="0"/>
    <n v="468"/>
    <n v="0"/>
    <n v="0"/>
    <n v="0"/>
    <n v="0"/>
    <n v="0"/>
    <n v="468"/>
    <n v="2"/>
  </r>
  <r>
    <x v="9"/>
    <x v="243"/>
    <s v="1"/>
    <s v="01"/>
    <s v="15041RESIN159232022"/>
    <s v="22LB000F"/>
    <n v="2501"/>
    <n v="2501"/>
    <n v="2501"/>
    <n v="2501"/>
    <m/>
    <n v="0"/>
    <n v="0"/>
    <n v="0"/>
    <n v="50"/>
    <n v="0"/>
    <n v="0"/>
    <n v="0"/>
    <n v="0"/>
    <n v="0"/>
    <n v="50"/>
    <n v="2"/>
  </r>
  <r>
    <x v="9"/>
    <x v="243"/>
    <s v="1"/>
    <s v="01"/>
    <s v="15041RESIN159232022"/>
    <s v="22LB000F"/>
    <n v="2502"/>
    <n v="2502"/>
    <n v="2502"/>
    <n v="2502"/>
    <m/>
    <n v="0"/>
    <n v="0"/>
    <n v="0"/>
    <n v="98.1"/>
    <n v="0"/>
    <n v="0"/>
    <n v="0"/>
    <n v="0"/>
    <n v="0"/>
    <n v="98.1"/>
    <n v="2"/>
  </r>
  <r>
    <x v="9"/>
    <x v="243"/>
    <s v="1"/>
    <s v="01"/>
    <s v="15041RESIN159232022"/>
    <s v="22LB000F"/>
    <n v="2503"/>
    <n v="2503"/>
    <n v="2503"/>
    <n v="2503"/>
    <m/>
    <n v="0"/>
    <n v="0"/>
    <n v="0"/>
    <n v="205.2"/>
    <n v="0"/>
    <n v="0"/>
    <n v="0"/>
    <n v="0"/>
    <n v="0"/>
    <n v="205.2"/>
    <n v="2"/>
  </r>
  <r>
    <x v="9"/>
    <x v="243"/>
    <s v="1"/>
    <s v="01"/>
    <s v="15041RESIN159232022"/>
    <s v="22LB000F"/>
    <n v="2504"/>
    <n v="2504"/>
    <n v="2504"/>
    <n v="2504"/>
    <m/>
    <n v="0"/>
    <n v="0"/>
    <n v="0"/>
    <n v="70"/>
    <n v="0"/>
    <n v="0"/>
    <n v="0"/>
    <n v="0"/>
    <n v="0"/>
    <n v="70"/>
    <n v="2"/>
  </r>
  <r>
    <x v="9"/>
    <x v="243"/>
    <s v="1"/>
    <s v="01"/>
    <s v="15041RESIN159232022"/>
    <s v="22LB000F"/>
    <n v="2505"/>
    <n v="2505"/>
    <n v="2505"/>
    <n v="2505"/>
    <m/>
    <n v="0"/>
    <n v="0"/>
    <n v="0"/>
    <n v="458"/>
    <n v="0"/>
    <n v="0"/>
    <n v="0"/>
    <n v="0"/>
    <n v="0"/>
    <n v="458"/>
    <n v="2"/>
  </r>
  <r>
    <x v="9"/>
    <x v="243"/>
    <s v="1"/>
    <s v="01"/>
    <s v="15041RESIN159232022"/>
    <s v="22LB000F"/>
    <n v="2506"/>
    <n v="2506"/>
    <n v="2506"/>
    <n v="2506"/>
    <m/>
    <n v="0"/>
    <n v="0"/>
    <n v="0"/>
    <n v="35"/>
    <n v="0"/>
    <n v="0"/>
    <n v="0"/>
    <n v="0"/>
    <n v="0"/>
    <n v="35"/>
    <n v="2"/>
  </r>
  <r>
    <x v="9"/>
    <x v="243"/>
    <s v="1"/>
    <s v="01"/>
    <s v="15041RESIN159232022"/>
    <s v="22LB000F"/>
    <n v="2507"/>
    <n v="2507"/>
    <n v="2507"/>
    <n v="2507"/>
    <m/>
    <n v="0"/>
    <n v="0"/>
    <n v="0"/>
    <n v="79.05"/>
    <n v="0"/>
    <n v="0"/>
    <n v="0"/>
    <n v="0"/>
    <n v="0"/>
    <n v="79.05"/>
    <n v="2"/>
  </r>
  <r>
    <x v="9"/>
    <x v="243"/>
    <s v="1"/>
    <s v="01"/>
    <s v="15041RESIN159232022"/>
    <s v="22LB000F"/>
    <n v="2508"/>
    <n v="2508"/>
    <n v="2508"/>
    <n v="2508"/>
    <m/>
    <n v="0"/>
    <n v="0"/>
    <n v="0"/>
    <n v="196"/>
    <n v="0"/>
    <n v="0"/>
    <n v="0"/>
    <n v="0"/>
    <n v="0"/>
    <n v="196"/>
    <n v="2"/>
  </r>
  <r>
    <x v="9"/>
    <x v="243"/>
    <s v="1"/>
    <s v="01"/>
    <s v="15041RESIN159232022"/>
    <s v="22LB000F"/>
    <n v="2509"/>
    <n v="2509"/>
    <n v="2509"/>
    <n v="2509"/>
    <m/>
    <n v="0"/>
    <n v="0"/>
    <n v="0"/>
    <n v="48"/>
    <n v="0"/>
    <n v="0"/>
    <n v="0"/>
    <n v="0"/>
    <n v="0"/>
    <n v="48"/>
    <n v="2"/>
  </r>
  <r>
    <x v="9"/>
    <x v="243"/>
    <s v="1"/>
    <s v="01"/>
    <s v="15041RESIN159232022"/>
    <s v="22LB000F"/>
    <n v="2510"/>
    <n v="2510"/>
    <n v="2510"/>
    <n v="2510"/>
    <m/>
    <n v="0"/>
    <n v="0"/>
    <n v="0"/>
    <n v="24.1"/>
    <n v="0"/>
    <n v="0"/>
    <n v="0"/>
    <n v="0"/>
    <n v="0"/>
    <n v="24.1"/>
    <n v="2"/>
  </r>
  <r>
    <x v="9"/>
    <x v="243"/>
    <s v="1"/>
    <s v="01"/>
    <s v="15041RESIN159232022"/>
    <s v="22LB000F"/>
    <n v="2511"/>
    <n v="2511"/>
    <n v="2511"/>
    <n v="2511"/>
    <m/>
    <n v="0"/>
    <n v="0"/>
    <n v="0"/>
    <n v="438"/>
    <n v="0"/>
    <n v="0"/>
    <n v="0"/>
    <n v="0"/>
    <n v="0"/>
    <n v="438"/>
    <n v="2"/>
  </r>
  <r>
    <x v="9"/>
    <x v="243"/>
    <s v="1"/>
    <s v="01"/>
    <s v="15041RESIN159232022"/>
    <s v="22LB000F"/>
    <n v="2512"/>
    <n v="2512"/>
    <n v="2512"/>
    <n v="2512"/>
    <m/>
    <n v="0"/>
    <n v="0"/>
    <n v="0"/>
    <n v="412.3"/>
    <n v="0"/>
    <n v="0"/>
    <n v="0"/>
    <n v="0"/>
    <n v="0"/>
    <n v="412.3"/>
    <n v="2"/>
  </r>
  <r>
    <x v="9"/>
    <x v="243"/>
    <s v="1"/>
    <s v="01"/>
    <s v="15041RESIN159232022"/>
    <s v="22LB000F"/>
    <n v="2513"/>
    <n v="2513"/>
    <n v="2513"/>
    <n v="2513"/>
    <m/>
    <n v="0"/>
    <n v="0"/>
    <n v="0"/>
    <n v="6.75"/>
    <n v="0"/>
    <n v="0"/>
    <n v="0"/>
    <n v="0"/>
    <n v="0"/>
    <n v="6.75"/>
    <n v="2"/>
  </r>
  <r>
    <x v="9"/>
    <x v="243"/>
    <s v="1"/>
    <s v="01"/>
    <s v="15041RESIN159232022"/>
    <s v="22LB000F"/>
    <n v="2514"/>
    <n v="2514"/>
    <n v="2514"/>
    <n v="2514"/>
    <m/>
    <n v="0"/>
    <n v="0"/>
    <n v="0"/>
    <n v="4.5"/>
    <n v="0"/>
    <n v="0"/>
    <n v="0"/>
    <n v="0"/>
    <n v="0"/>
    <n v="4.5"/>
    <n v="2"/>
  </r>
  <r>
    <x v="9"/>
    <x v="243"/>
    <s v="1"/>
    <s v="01"/>
    <s v="15041RESIN159232022"/>
    <s v="22LB000F"/>
    <n v="2515"/>
    <n v="2515"/>
    <n v="2515"/>
    <n v="2515"/>
    <m/>
    <n v="0"/>
    <n v="0"/>
    <n v="0"/>
    <n v="461.2"/>
    <n v="0"/>
    <n v="0"/>
    <n v="0"/>
    <n v="0"/>
    <n v="0"/>
    <n v="461.2"/>
    <n v="2"/>
  </r>
  <r>
    <x v="9"/>
    <x v="244"/>
    <s v="1"/>
    <s v="01"/>
    <s v="15041RESIN159232022"/>
    <s v="22LB000F"/>
    <n v="2516"/>
    <n v="2516"/>
    <n v="2516"/>
    <n v="2516"/>
    <m/>
    <n v="0"/>
    <n v="0"/>
    <n v="0"/>
    <n v="225"/>
    <n v="0"/>
    <n v="0"/>
    <n v="0"/>
    <n v="0"/>
    <n v="0"/>
    <n v="225"/>
    <n v="2"/>
  </r>
  <r>
    <x v="9"/>
    <x v="244"/>
    <s v="1"/>
    <s v="01"/>
    <s v="15041RESIN159232022"/>
    <s v="22LB000F"/>
    <n v="2517"/>
    <n v="2517"/>
    <n v="2517"/>
    <n v="2517"/>
    <m/>
    <n v="0"/>
    <n v="0"/>
    <n v="0"/>
    <n v="556"/>
    <n v="0"/>
    <n v="0"/>
    <n v="0"/>
    <n v="0"/>
    <n v="0"/>
    <n v="556"/>
    <n v="2"/>
  </r>
  <r>
    <x v="9"/>
    <x v="244"/>
    <s v="1"/>
    <s v="01"/>
    <s v="15041RESIN159232022"/>
    <s v="22LB000F"/>
    <n v="2518"/>
    <n v="2518"/>
    <n v="2518"/>
    <n v="2518"/>
    <m/>
    <n v="0"/>
    <n v="0"/>
    <n v="0"/>
    <n v="432.3"/>
    <n v="0"/>
    <n v="0"/>
    <n v="0"/>
    <n v="0"/>
    <n v="0"/>
    <n v="432.3"/>
    <n v="2"/>
  </r>
  <r>
    <x v="9"/>
    <x v="244"/>
    <s v="1"/>
    <s v="01"/>
    <s v="15041RESIN159232022"/>
    <s v="22LB000F"/>
    <n v="2519"/>
    <n v="2519"/>
    <n v="2519"/>
    <n v="2519"/>
    <m/>
    <n v="0"/>
    <n v="0"/>
    <n v="0"/>
    <n v="192"/>
    <n v="0"/>
    <n v="0"/>
    <n v="0"/>
    <n v="0"/>
    <n v="0"/>
    <n v="192"/>
    <n v="2"/>
  </r>
  <r>
    <x v="9"/>
    <x v="244"/>
    <s v="1"/>
    <s v="01"/>
    <s v="15041RESIN159232022"/>
    <s v="22LB000F"/>
    <n v="2520"/>
    <n v="2520"/>
    <n v="2520"/>
    <n v="2520"/>
    <m/>
    <n v="0"/>
    <n v="0"/>
    <n v="0"/>
    <n v="583.4"/>
    <n v="0"/>
    <n v="0"/>
    <n v="0"/>
    <n v="0"/>
    <n v="0"/>
    <n v="583.4"/>
    <n v="2"/>
  </r>
  <r>
    <x v="9"/>
    <x v="244"/>
    <s v="1"/>
    <s v="01"/>
    <s v="15041RESIN159232022"/>
    <s v="22LB000F"/>
    <n v="2521"/>
    <n v="2521"/>
    <n v="2521"/>
    <n v="2521"/>
    <m/>
    <n v="0"/>
    <n v="0"/>
    <n v="0"/>
    <n v="189"/>
    <n v="0"/>
    <n v="0"/>
    <n v="0"/>
    <n v="0"/>
    <n v="0"/>
    <n v="189"/>
    <n v="2"/>
  </r>
  <r>
    <x v="9"/>
    <x v="244"/>
    <s v="1"/>
    <s v="01"/>
    <s v="15041RESIN159232022"/>
    <s v="22LB000F"/>
    <n v="2522"/>
    <n v="2522"/>
    <n v="2522"/>
    <n v="2522"/>
    <m/>
    <n v="0"/>
    <n v="0"/>
    <n v="0"/>
    <n v="27"/>
    <n v="0"/>
    <n v="0"/>
    <n v="0"/>
    <n v="0"/>
    <n v="0"/>
    <n v="27"/>
    <n v="2"/>
  </r>
  <r>
    <x v="9"/>
    <x v="244"/>
    <s v="1"/>
    <s v="01"/>
    <s v="15041RESIN159232022"/>
    <s v="22LB000F"/>
    <n v="2523"/>
    <n v="2523"/>
    <n v="2523"/>
    <n v="2523"/>
    <m/>
    <n v="0"/>
    <n v="0"/>
    <n v="0"/>
    <n v="344"/>
    <n v="0"/>
    <n v="0"/>
    <n v="0"/>
    <n v="0"/>
    <n v="0"/>
    <n v="344"/>
    <n v="2"/>
  </r>
  <r>
    <x v="9"/>
    <x v="244"/>
    <s v="1"/>
    <s v="01"/>
    <s v="15041RESIN159232022"/>
    <s v="22LB000F"/>
    <n v="2524"/>
    <n v="2524"/>
    <n v="2524"/>
    <n v="2524"/>
    <m/>
    <n v="0"/>
    <n v="0"/>
    <n v="0"/>
    <n v="160"/>
    <n v="0"/>
    <n v="0"/>
    <n v="0"/>
    <n v="0"/>
    <n v="0"/>
    <n v="160"/>
    <n v="2"/>
  </r>
  <r>
    <x v="9"/>
    <x v="244"/>
    <s v="1"/>
    <s v="01"/>
    <s v="15041RESIN159232022"/>
    <s v="22LB000F"/>
    <n v="2525"/>
    <n v="2525"/>
    <n v="2525"/>
    <n v="2525"/>
    <m/>
    <n v="0"/>
    <n v="0"/>
    <n v="0"/>
    <n v="110.55"/>
    <n v="0"/>
    <n v="0"/>
    <n v="0"/>
    <n v="0"/>
    <n v="0"/>
    <n v="110.55"/>
    <n v="2"/>
  </r>
  <r>
    <x v="9"/>
    <x v="244"/>
    <s v="1"/>
    <s v="01"/>
    <s v="15041RESIN159232022"/>
    <s v="22LB000F"/>
    <n v="2526"/>
    <n v="2526"/>
    <n v="2526"/>
    <n v="2526"/>
    <m/>
    <n v="0"/>
    <n v="0"/>
    <n v="0"/>
    <n v="154"/>
    <n v="0"/>
    <n v="0"/>
    <n v="0"/>
    <n v="0"/>
    <n v="0"/>
    <n v="154"/>
    <n v="2"/>
  </r>
  <r>
    <x v="9"/>
    <x v="244"/>
    <s v="1"/>
    <s v="01"/>
    <s v="15041RESIN159232022"/>
    <s v="22LB000F"/>
    <n v="2527"/>
    <n v="2527"/>
    <n v="2527"/>
    <n v="2527"/>
    <m/>
    <n v="0"/>
    <n v="0"/>
    <n v="0"/>
    <n v="345.45"/>
    <n v="0"/>
    <n v="0"/>
    <n v="0"/>
    <n v="0"/>
    <n v="0"/>
    <n v="345.45"/>
    <n v="2"/>
  </r>
  <r>
    <x v="9"/>
    <x v="244"/>
    <s v="1"/>
    <s v="01"/>
    <s v="15041RESIN159232022"/>
    <s v="22LB000F"/>
    <n v="2528"/>
    <n v="2528"/>
    <n v="2528"/>
    <n v="2528"/>
    <m/>
    <n v="0"/>
    <n v="0"/>
    <n v="0"/>
    <n v="62.5"/>
    <n v="0"/>
    <n v="0"/>
    <n v="0"/>
    <n v="0"/>
    <n v="0"/>
    <n v="62.5"/>
    <n v="2"/>
  </r>
  <r>
    <x v="9"/>
    <x v="244"/>
    <s v="1"/>
    <s v="01"/>
    <s v="15041RESIN159232022"/>
    <s v="22LB000F"/>
    <n v="2529"/>
    <n v="2529"/>
    <n v="2529"/>
    <n v="2529"/>
    <m/>
    <n v="0"/>
    <n v="0"/>
    <n v="0"/>
    <n v="141.19999999999999"/>
    <n v="0"/>
    <n v="0"/>
    <n v="0"/>
    <n v="0"/>
    <n v="0"/>
    <n v="141.19999999999999"/>
    <n v="2"/>
  </r>
  <r>
    <x v="9"/>
    <x v="244"/>
    <s v="1"/>
    <s v="01"/>
    <s v="15041RESIN159232022"/>
    <s v="22LB000F"/>
    <n v="2530"/>
    <n v="2530"/>
    <n v="2530"/>
    <n v="2530"/>
    <m/>
    <n v="0"/>
    <n v="0"/>
    <n v="0"/>
    <n v="172.25"/>
    <n v="0"/>
    <n v="0"/>
    <n v="0"/>
    <n v="0"/>
    <n v="0"/>
    <n v="172.25"/>
    <n v="2"/>
  </r>
  <r>
    <x v="9"/>
    <x v="244"/>
    <s v="1"/>
    <s v="01"/>
    <s v="15041RESIN159232022"/>
    <s v="22LB000F"/>
    <n v="2531"/>
    <n v="2531"/>
    <n v="2531"/>
    <n v="2531"/>
    <m/>
    <n v="0"/>
    <n v="0"/>
    <n v="0"/>
    <n v="302.8"/>
    <n v="0"/>
    <n v="0"/>
    <n v="0"/>
    <n v="0"/>
    <n v="0"/>
    <n v="302.8"/>
    <n v="2"/>
  </r>
  <r>
    <x v="9"/>
    <x v="244"/>
    <s v="1"/>
    <s v="01"/>
    <s v="15041RESIN159232022"/>
    <s v="22LB000F"/>
    <n v="2532"/>
    <n v="2532"/>
    <n v="2532"/>
    <n v="2532"/>
    <m/>
    <n v="0"/>
    <n v="0"/>
    <n v="0"/>
    <n v="169"/>
    <n v="0"/>
    <n v="0"/>
    <n v="0"/>
    <n v="0"/>
    <n v="0"/>
    <n v="169"/>
    <n v="2"/>
  </r>
  <r>
    <x v="9"/>
    <x v="244"/>
    <s v="1"/>
    <s v="01"/>
    <s v="15041RESIN159232022"/>
    <s v="22LB000F"/>
    <n v="2533"/>
    <n v="2533"/>
    <n v="2533"/>
    <n v="2533"/>
    <m/>
    <n v="0"/>
    <n v="0"/>
    <n v="0"/>
    <n v="237.1"/>
    <n v="0"/>
    <n v="0"/>
    <n v="0"/>
    <n v="0"/>
    <n v="0"/>
    <n v="237.1"/>
    <n v="2"/>
  </r>
  <r>
    <x v="9"/>
    <x v="244"/>
    <s v="1"/>
    <s v="01"/>
    <s v="15041RESIN159232022"/>
    <s v="22LB000F"/>
    <n v="2534"/>
    <n v="2534"/>
    <n v="2534"/>
    <n v="2534"/>
    <m/>
    <n v="0"/>
    <n v="0"/>
    <n v="0"/>
    <n v="260"/>
    <n v="0"/>
    <n v="0"/>
    <n v="0"/>
    <n v="0"/>
    <n v="0"/>
    <n v="260"/>
    <n v="2"/>
  </r>
  <r>
    <x v="9"/>
    <x v="244"/>
    <s v="1"/>
    <s v="01"/>
    <s v="15041RESIN159232022"/>
    <s v="22LB000F"/>
    <n v="2535"/>
    <n v="2535"/>
    <n v="2535"/>
    <n v="2535"/>
    <m/>
    <n v="0"/>
    <n v="0"/>
    <n v="0"/>
    <n v="458"/>
    <n v="0"/>
    <n v="0"/>
    <n v="0"/>
    <n v="0"/>
    <n v="0"/>
    <n v="458"/>
    <n v="2"/>
  </r>
  <r>
    <x v="9"/>
    <x v="244"/>
    <s v="1"/>
    <s v="01"/>
    <s v="15041RESIN159232022"/>
    <s v="22LB000F"/>
    <n v="2536"/>
    <n v="2536"/>
    <n v="2536"/>
    <n v="2536"/>
    <m/>
    <n v="0"/>
    <n v="0"/>
    <n v="0"/>
    <n v="180"/>
    <n v="0"/>
    <n v="0"/>
    <n v="0"/>
    <n v="0"/>
    <n v="0"/>
    <n v="180"/>
    <n v="2"/>
  </r>
  <r>
    <x v="9"/>
    <x v="244"/>
    <s v="1"/>
    <s v="01"/>
    <s v="15041RESIN159232022"/>
    <s v="22LB000F"/>
    <n v="2537"/>
    <n v="2537"/>
    <n v="2537"/>
    <n v="2537"/>
    <m/>
    <n v="0"/>
    <n v="0"/>
    <n v="0"/>
    <n v="27"/>
    <n v="0"/>
    <n v="0"/>
    <n v="0"/>
    <n v="0"/>
    <n v="0"/>
    <n v="27"/>
    <n v="2"/>
  </r>
  <r>
    <x v="9"/>
    <x v="244"/>
    <s v="1"/>
    <s v="01"/>
    <s v="15041RESIN159232022"/>
    <s v="22LB000F"/>
    <n v="2538"/>
    <n v="2538"/>
    <n v="2538"/>
    <n v="2538"/>
    <m/>
    <n v="0"/>
    <n v="0"/>
    <n v="0"/>
    <n v="44.75"/>
    <n v="0"/>
    <n v="0"/>
    <n v="0"/>
    <n v="0"/>
    <n v="0"/>
    <n v="44.75"/>
    <n v="2"/>
  </r>
  <r>
    <x v="9"/>
    <x v="245"/>
    <s v="1"/>
    <s v="01"/>
    <s v="15041RESIN159232022"/>
    <s v="22LB000F"/>
    <n v="2539"/>
    <n v="2539"/>
    <n v="2539"/>
    <n v="2539"/>
    <m/>
    <n v="0"/>
    <n v="0"/>
    <n v="0"/>
    <n v="198"/>
    <n v="0"/>
    <n v="0"/>
    <n v="0"/>
    <n v="0"/>
    <n v="0"/>
    <n v="198"/>
    <n v="2"/>
  </r>
  <r>
    <x v="9"/>
    <x v="245"/>
    <s v="1"/>
    <s v="01"/>
    <s v="15041RESIN159232022"/>
    <s v="22LB000F"/>
    <n v="2540"/>
    <n v="2540"/>
    <n v="2540"/>
    <n v="2540"/>
    <m/>
    <n v="0"/>
    <n v="0"/>
    <n v="0"/>
    <n v="146"/>
    <n v="0"/>
    <n v="0"/>
    <n v="0"/>
    <n v="0"/>
    <n v="0"/>
    <n v="146"/>
    <n v="2"/>
  </r>
  <r>
    <x v="9"/>
    <x v="245"/>
    <s v="1"/>
    <s v="01"/>
    <s v="15041RESIN159232022"/>
    <s v="22LB000F"/>
    <n v="2541"/>
    <n v="2541"/>
    <n v="2541"/>
    <n v="2541"/>
    <m/>
    <n v="0"/>
    <n v="0"/>
    <n v="0"/>
    <n v="319.49"/>
    <n v="0"/>
    <n v="0"/>
    <n v="0"/>
    <n v="0"/>
    <n v="0"/>
    <n v="319.49"/>
    <n v="2"/>
  </r>
  <r>
    <x v="9"/>
    <x v="245"/>
    <s v="1"/>
    <s v="01"/>
    <s v="15041RESIN159232022"/>
    <s v="22LB000F"/>
    <n v="2542"/>
    <n v="2542"/>
    <n v="2542"/>
    <n v="2542"/>
    <m/>
    <n v="0"/>
    <n v="0"/>
    <n v="0"/>
    <n v="59.85"/>
    <n v="0"/>
    <n v="0"/>
    <n v="0"/>
    <n v="0"/>
    <n v="0"/>
    <n v="59.85"/>
    <n v="2"/>
  </r>
  <r>
    <x v="9"/>
    <x v="245"/>
    <s v="1"/>
    <s v="01"/>
    <s v="15041RESIN159232022"/>
    <s v="22LB000F"/>
    <n v="2543"/>
    <n v="2543"/>
    <n v="2543"/>
    <n v="2543"/>
    <m/>
    <n v="0"/>
    <n v="0"/>
    <n v="0"/>
    <n v="455"/>
    <n v="0"/>
    <n v="0"/>
    <n v="0"/>
    <n v="0"/>
    <n v="0"/>
    <n v="455"/>
    <n v="2"/>
  </r>
  <r>
    <x v="9"/>
    <x v="245"/>
    <s v="1"/>
    <s v="01"/>
    <s v="15041RESIN159232022"/>
    <s v="22LB000F"/>
    <n v="2544"/>
    <n v="2544"/>
    <n v="2544"/>
    <n v="2544"/>
    <m/>
    <n v="0"/>
    <n v="0"/>
    <n v="0"/>
    <n v="593"/>
    <n v="0"/>
    <n v="0"/>
    <n v="0"/>
    <n v="0"/>
    <n v="0"/>
    <n v="593"/>
    <n v="2"/>
  </r>
  <r>
    <x v="9"/>
    <x v="245"/>
    <s v="1"/>
    <s v="01"/>
    <s v="15041RESIN159232022"/>
    <s v="22LB000F"/>
    <n v="2545"/>
    <n v="2545"/>
    <n v="2545"/>
    <n v="2545"/>
    <m/>
    <n v="0"/>
    <n v="0"/>
    <n v="0"/>
    <n v="811.8"/>
    <n v="0"/>
    <n v="0"/>
    <n v="0"/>
    <n v="0"/>
    <n v="0"/>
    <n v="811.8"/>
    <n v="2"/>
  </r>
  <r>
    <x v="9"/>
    <x v="245"/>
    <s v="1"/>
    <s v="01"/>
    <s v="15041RESIN159232022"/>
    <s v="22LB000F"/>
    <n v="2546"/>
    <n v="2546"/>
    <n v="2546"/>
    <n v="2546"/>
    <m/>
    <n v="0"/>
    <n v="0"/>
    <n v="0"/>
    <n v="52"/>
    <n v="0"/>
    <n v="0"/>
    <n v="0"/>
    <n v="0"/>
    <n v="0"/>
    <n v="52"/>
    <n v="2"/>
  </r>
  <r>
    <x v="9"/>
    <x v="245"/>
    <s v="1"/>
    <s v="01"/>
    <s v="15041RESIN159232022"/>
    <s v="22LB000F"/>
    <n v="2547"/>
    <n v="2547"/>
    <n v="2547"/>
    <n v="2547"/>
    <m/>
    <n v="0"/>
    <n v="0"/>
    <n v="0"/>
    <n v="25.6"/>
    <n v="0"/>
    <n v="0"/>
    <n v="0"/>
    <n v="0"/>
    <n v="0"/>
    <n v="25.6"/>
    <n v="2"/>
  </r>
  <r>
    <x v="9"/>
    <x v="245"/>
    <s v="1"/>
    <s v="01"/>
    <s v="15041RESIN159232022"/>
    <s v="22LB000F"/>
    <n v="2548"/>
    <n v="2548"/>
    <n v="2548"/>
    <n v="2548"/>
    <m/>
    <n v="0"/>
    <n v="0"/>
    <n v="0"/>
    <n v="140"/>
    <n v="0"/>
    <n v="0"/>
    <n v="0"/>
    <n v="0"/>
    <n v="0"/>
    <n v="140"/>
    <n v="2"/>
  </r>
  <r>
    <x v="9"/>
    <x v="245"/>
    <s v="1"/>
    <s v="01"/>
    <s v="15041RESIN159232022"/>
    <s v="22LB000F"/>
    <n v="2549"/>
    <n v="2549"/>
    <n v="2549"/>
    <n v="2549"/>
    <m/>
    <n v="0"/>
    <n v="0"/>
    <n v="0"/>
    <n v="283.35000000000002"/>
    <n v="0"/>
    <n v="0"/>
    <n v="0"/>
    <n v="0"/>
    <n v="0"/>
    <n v="283.35000000000002"/>
    <n v="2"/>
  </r>
  <r>
    <x v="9"/>
    <x v="245"/>
    <s v="1"/>
    <s v="01"/>
    <s v="15041RESIN159232022"/>
    <s v="22LB000F"/>
    <n v="2550"/>
    <n v="2550"/>
    <n v="2550"/>
    <n v="2550"/>
    <m/>
    <n v="0"/>
    <n v="0"/>
    <n v="0"/>
    <n v="164"/>
    <n v="0"/>
    <n v="0"/>
    <n v="0"/>
    <n v="0"/>
    <n v="0"/>
    <n v="164"/>
    <n v="2"/>
  </r>
  <r>
    <x v="9"/>
    <x v="245"/>
    <s v="1"/>
    <s v="01"/>
    <s v="15041RESIN159232022"/>
    <s v="22LB000F"/>
    <n v="2551"/>
    <n v="2551"/>
    <n v="2551"/>
    <n v="2551"/>
    <m/>
    <n v="0"/>
    <n v="0"/>
    <n v="0"/>
    <n v="492"/>
    <n v="0"/>
    <n v="0"/>
    <n v="0"/>
    <n v="0"/>
    <n v="0"/>
    <n v="492"/>
    <n v="2"/>
  </r>
  <r>
    <x v="9"/>
    <x v="245"/>
    <s v="1"/>
    <s v="01"/>
    <s v="15041RESIN159232022"/>
    <s v="22LB000F"/>
    <n v="2552"/>
    <n v="2552"/>
    <n v="2552"/>
    <n v="2552"/>
    <m/>
    <n v="0"/>
    <n v="0"/>
    <n v="0"/>
    <n v="10"/>
    <n v="0"/>
    <n v="0"/>
    <n v="0"/>
    <n v="0"/>
    <n v="0"/>
    <n v="10"/>
    <n v="2"/>
  </r>
  <r>
    <x v="9"/>
    <x v="245"/>
    <s v="1"/>
    <s v="01"/>
    <s v="15041RESIN159232022"/>
    <s v="22LB000F"/>
    <n v="2553"/>
    <n v="2553"/>
    <n v="2553"/>
    <n v="2553"/>
    <m/>
    <n v="0"/>
    <n v="0"/>
    <n v="0"/>
    <n v="61.8"/>
    <n v="0"/>
    <n v="0"/>
    <n v="0"/>
    <n v="0"/>
    <n v="0"/>
    <n v="61.8"/>
    <n v="2"/>
  </r>
  <r>
    <x v="9"/>
    <x v="245"/>
    <s v="1"/>
    <s v="01"/>
    <s v="15041RESIN159232022"/>
    <s v="22LB000F"/>
    <n v="2554"/>
    <n v="2554"/>
    <n v="2554"/>
    <n v="2554"/>
    <m/>
    <n v="0"/>
    <n v="0"/>
    <n v="0"/>
    <n v="168.75"/>
    <n v="0"/>
    <n v="0"/>
    <n v="0"/>
    <n v="0"/>
    <n v="0"/>
    <n v="168.75"/>
    <n v="2"/>
  </r>
  <r>
    <x v="9"/>
    <x v="245"/>
    <s v="1"/>
    <s v="01"/>
    <s v="15041RESIN159232022"/>
    <s v="22LB000F"/>
    <n v="2555"/>
    <n v="2555"/>
    <n v="2555"/>
    <n v="2555"/>
    <m/>
    <n v="0"/>
    <n v="0"/>
    <n v="0"/>
    <n v="5.85"/>
    <n v="0"/>
    <n v="0"/>
    <n v="0"/>
    <n v="0"/>
    <n v="0"/>
    <n v="5.85"/>
    <n v="2"/>
  </r>
  <r>
    <x v="9"/>
    <x v="245"/>
    <s v="1"/>
    <s v="01"/>
    <s v="15041RESIN159232022"/>
    <s v="22LB000F"/>
    <n v="2556"/>
    <n v="2556"/>
    <n v="2556"/>
    <n v="2556"/>
    <m/>
    <n v="0"/>
    <n v="0"/>
    <n v="0"/>
    <n v="67.5"/>
    <n v="0"/>
    <n v="0"/>
    <n v="0"/>
    <n v="0"/>
    <n v="0"/>
    <n v="67.5"/>
    <n v="2"/>
  </r>
  <r>
    <x v="9"/>
    <x v="245"/>
    <s v="1"/>
    <s v="01"/>
    <s v="15041RESIN159232022"/>
    <s v="22LB000F"/>
    <n v="2557"/>
    <n v="2557"/>
    <n v="2557"/>
    <n v="2557"/>
    <m/>
    <n v="0"/>
    <n v="0"/>
    <n v="0"/>
    <n v="63"/>
    <n v="0"/>
    <n v="0"/>
    <n v="0"/>
    <n v="0"/>
    <n v="0"/>
    <n v="63"/>
    <n v="2"/>
  </r>
  <r>
    <x v="9"/>
    <x v="246"/>
    <s v="1"/>
    <s v="01"/>
    <s v="15041RESIN159232022"/>
    <s v="22LB000F"/>
    <n v="2558"/>
    <n v="2558"/>
    <n v="2558"/>
    <n v="2558"/>
    <m/>
    <n v="0"/>
    <n v="0"/>
    <n v="0"/>
    <n v="27"/>
    <n v="0"/>
    <n v="0"/>
    <n v="0"/>
    <n v="0"/>
    <n v="0"/>
    <n v="27"/>
    <n v="2"/>
  </r>
  <r>
    <x v="9"/>
    <x v="246"/>
    <s v="1"/>
    <s v="01"/>
    <s v="15041RESIN159232022"/>
    <s v="22LB000F"/>
    <n v="2559"/>
    <n v="2559"/>
    <n v="2559"/>
    <n v="2559"/>
    <m/>
    <n v="0"/>
    <n v="0"/>
    <n v="0"/>
    <n v="1014"/>
    <n v="0"/>
    <n v="0"/>
    <n v="0"/>
    <n v="0"/>
    <n v="0"/>
    <n v="1014"/>
    <n v="2"/>
  </r>
  <r>
    <x v="9"/>
    <x v="246"/>
    <s v="1"/>
    <s v="01"/>
    <s v="15041RESIN159232022"/>
    <s v="22LB000F"/>
    <n v="2560"/>
    <n v="2560"/>
    <n v="2560"/>
    <n v="2560"/>
    <m/>
    <n v="0"/>
    <n v="0"/>
    <n v="0"/>
    <n v="928"/>
    <n v="0"/>
    <n v="0"/>
    <n v="0"/>
    <n v="0"/>
    <n v="0"/>
    <n v="928"/>
    <n v="2"/>
  </r>
  <r>
    <x v="9"/>
    <x v="246"/>
    <s v="1"/>
    <s v="01"/>
    <s v="15041RESIN159232022"/>
    <s v="22LB000F"/>
    <n v="2561"/>
    <n v="2561"/>
    <n v="2561"/>
    <n v="2561"/>
    <m/>
    <n v="0"/>
    <n v="0"/>
    <n v="0"/>
    <n v="447.7"/>
    <n v="0"/>
    <n v="0"/>
    <n v="0"/>
    <n v="0"/>
    <n v="0"/>
    <n v="447.7"/>
    <n v="2"/>
  </r>
  <r>
    <x v="9"/>
    <x v="246"/>
    <s v="1"/>
    <s v="01"/>
    <s v="15041RESIN159232022"/>
    <s v="22LB000F"/>
    <n v="2562"/>
    <n v="2562"/>
    <n v="2562"/>
    <n v="2562"/>
    <m/>
    <n v="0"/>
    <n v="0"/>
    <n v="0"/>
    <n v="48"/>
    <n v="0"/>
    <n v="0"/>
    <n v="0"/>
    <n v="0"/>
    <n v="0"/>
    <n v="48"/>
    <n v="2"/>
  </r>
  <r>
    <x v="9"/>
    <x v="246"/>
    <s v="1"/>
    <s v="01"/>
    <s v="15041RESIN159232022"/>
    <s v="22LB000F"/>
    <n v="2563"/>
    <n v="2563"/>
    <n v="2563"/>
    <n v="2563"/>
    <m/>
    <n v="0"/>
    <n v="0"/>
    <n v="0"/>
    <n v="50"/>
    <n v="0"/>
    <n v="0"/>
    <n v="0"/>
    <n v="0"/>
    <n v="0"/>
    <n v="50"/>
    <n v="2"/>
  </r>
  <r>
    <x v="9"/>
    <x v="246"/>
    <s v="1"/>
    <s v="01"/>
    <s v="15041RESIN159232022"/>
    <s v="22LB000F"/>
    <n v="2564"/>
    <n v="2564"/>
    <n v="2564"/>
    <n v="2564"/>
    <m/>
    <n v="0"/>
    <n v="0"/>
    <n v="0"/>
    <n v="167"/>
    <n v="0"/>
    <n v="0"/>
    <n v="0"/>
    <n v="0"/>
    <n v="0"/>
    <n v="167"/>
    <n v="2"/>
  </r>
  <r>
    <x v="9"/>
    <x v="246"/>
    <s v="1"/>
    <s v="01"/>
    <s v="15041RESIN159232022"/>
    <s v="22LB000F"/>
    <n v="2565"/>
    <n v="2565"/>
    <n v="2565"/>
    <n v="2565"/>
    <m/>
    <n v="0"/>
    <n v="0"/>
    <n v="0"/>
    <n v="498"/>
    <n v="0"/>
    <n v="0"/>
    <n v="0"/>
    <n v="0"/>
    <n v="0"/>
    <n v="498"/>
    <n v="2"/>
  </r>
  <r>
    <x v="9"/>
    <x v="246"/>
    <s v="1"/>
    <s v="01"/>
    <s v="15041RESIN159232022"/>
    <s v="22LB000F"/>
    <n v="2566"/>
    <n v="2566"/>
    <n v="2566"/>
    <n v="2566"/>
    <m/>
    <n v="0"/>
    <n v="0"/>
    <n v="0"/>
    <n v="55"/>
    <n v="0"/>
    <n v="0"/>
    <n v="0"/>
    <n v="0"/>
    <n v="0"/>
    <n v="55"/>
    <n v="2"/>
  </r>
  <r>
    <x v="9"/>
    <x v="246"/>
    <s v="1"/>
    <s v="01"/>
    <s v="15041RESIN159232022"/>
    <s v="22LB000F"/>
    <n v="2567"/>
    <n v="2567"/>
    <n v="2567"/>
    <n v="2567"/>
    <m/>
    <n v="0"/>
    <n v="0"/>
    <n v="0"/>
    <n v="18"/>
    <n v="0"/>
    <n v="0"/>
    <n v="0"/>
    <n v="0"/>
    <n v="0"/>
    <n v="18"/>
    <n v="2"/>
  </r>
  <r>
    <x v="9"/>
    <x v="246"/>
    <s v="1"/>
    <s v="01"/>
    <s v="15041RESIN159232022"/>
    <s v="22LB000F"/>
    <n v="2568"/>
    <n v="2568"/>
    <n v="2568"/>
    <n v="2568"/>
    <m/>
    <n v="0"/>
    <n v="0"/>
    <n v="0"/>
    <n v="57.8"/>
    <n v="0"/>
    <n v="0"/>
    <n v="0"/>
    <n v="0"/>
    <n v="0"/>
    <n v="57.8"/>
    <n v="2"/>
  </r>
  <r>
    <x v="9"/>
    <x v="246"/>
    <s v="1"/>
    <s v="01"/>
    <s v="15041RESIN159232022"/>
    <s v="22LB000F"/>
    <n v="2569"/>
    <n v="2569"/>
    <n v="2569"/>
    <n v="2569"/>
    <m/>
    <n v="0"/>
    <n v="0"/>
    <n v="0"/>
    <n v="553.65"/>
    <n v="0"/>
    <n v="0"/>
    <n v="0"/>
    <n v="0"/>
    <n v="0"/>
    <n v="553.65"/>
    <n v="2"/>
  </r>
  <r>
    <x v="9"/>
    <x v="246"/>
    <s v="1"/>
    <s v="01"/>
    <s v="15041RESIN159232022"/>
    <s v="22LB000F"/>
    <n v="2570"/>
    <n v="2570"/>
    <n v="2570"/>
    <n v="2570"/>
    <m/>
    <n v="0"/>
    <n v="0"/>
    <n v="0"/>
    <n v="26"/>
    <n v="0"/>
    <n v="0"/>
    <n v="0"/>
    <n v="0"/>
    <n v="0"/>
    <n v="26"/>
    <n v="2"/>
  </r>
  <r>
    <x v="9"/>
    <x v="246"/>
    <s v="1"/>
    <s v="01"/>
    <s v="15041RESIN159232022"/>
    <s v="22LB000F"/>
    <n v="2571"/>
    <n v="2571"/>
    <n v="2571"/>
    <n v="2571"/>
    <m/>
    <n v="0"/>
    <n v="0"/>
    <n v="0"/>
    <n v="160.80000000000001"/>
    <n v="0"/>
    <n v="0"/>
    <n v="0"/>
    <n v="0"/>
    <n v="0"/>
    <n v="160.80000000000001"/>
    <n v="2"/>
  </r>
  <r>
    <x v="9"/>
    <x v="246"/>
    <s v="1"/>
    <s v="01"/>
    <s v="15041RESIN159232022"/>
    <s v="22LB000F"/>
    <n v="2572"/>
    <n v="2572"/>
    <n v="2572"/>
    <n v="2572"/>
    <m/>
    <n v="0"/>
    <n v="0"/>
    <n v="0"/>
    <n v="83.75"/>
    <n v="0"/>
    <n v="0"/>
    <n v="0"/>
    <n v="0"/>
    <n v="0"/>
    <n v="83.75"/>
    <n v="2"/>
  </r>
  <r>
    <x v="9"/>
    <x v="246"/>
    <s v="1"/>
    <s v="01"/>
    <s v="15041RESIN159232022"/>
    <s v="22LB000F"/>
    <n v="2573"/>
    <n v="2573"/>
    <n v="2573"/>
    <n v="2573"/>
    <m/>
    <n v="0"/>
    <n v="0"/>
    <n v="0"/>
    <n v="25.8"/>
    <n v="0"/>
    <n v="0"/>
    <n v="0"/>
    <n v="0"/>
    <n v="0"/>
    <n v="25.8"/>
    <n v="2"/>
  </r>
  <r>
    <x v="9"/>
    <x v="246"/>
    <s v="1"/>
    <s v="01"/>
    <s v="15041RESIN159232022"/>
    <s v="22LB000F"/>
    <n v="2574"/>
    <n v="2574"/>
    <n v="2574"/>
    <n v="2574"/>
    <m/>
    <n v="0"/>
    <n v="0"/>
    <n v="0"/>
    <n v="203.8"/>
    <n v="0"/>
    <n v="0"/>
    <n v="0"/>
    <n v="0"/>
    <n v="0"/>
    <n v="203.8"/>
    <n v="2"/>
  </r>
  <r>
    <x v="9"/>
    <x v="246"/>
    <s v="1"/>
    <s v="01"/>
    <s v="15041RESIN159232022"/>
    <s v="22LB000F"/>
    <n v="2575"/>
    <n v="2575"/>
    <n v="2575"/>
    <n v="2575"/>
    <m/>
    <n v="0"/>
    <n v="0"/>
    <n v="0"/>
    <n v="93.2"/>
    <n v="0"/>
    <n v="0"/>
    <n v="0"/>
    <n v="0"/>
    <n v="0"/>
    <n v="93.2"/>
    <n v="2"/>
  </r>
  <r>
    <x v="9"/>
    <x v="246"/>
    <s v="1"/>
    <s v="01"/>
    <s v="15041RESIN159232022"/>
    <s v="22LB000F"/>
    <n v="2576"/>
    <n v="2576"/>
    <n v="2576"/>
    <n v="2576"/>
    <m/>
    <n v="0"/>
    <n v="0"/>
    <n v="0"/>
    <n v="734.5"/>
    <n v="0"/>
    <n v="0"/>
    <n v="0"/>
    <n v="0"/>
    <n v="0"/>
    <n v="734.5"/>
    <n v="2"/>
  </r>
  <r>
    <x v="9"/>
    <x v="246"/>
    <s v="1"/>
    <s v="01"/>
    <s v="15041RESIN159232022"/>
    <s v="22LB000F"/>
    <n v="2577"/>
    <n v="2577"/>
    <n v="2577"/>
    <n v="2577"/>
    <m/>
    <n v="0"/>
    <n v="0"/>
    <n v="0"/>
    <n v="15.75"/>
    <n v="0"/>
    <n v="0"/>
    <n v="0"/>
    <n v="0"/>
    <n v="0"/>
    <n v="15.75"/>
    <n v="2"/>
  </r>
  <r>
    <x v="9"/>
    <x v="246"/>
    <s v="1"/>
    <s v="01"/>
    <s v="15041RESIN159232022"/>
    <s v="22LB000F"/>
    <n v="2578"/>
    <n v="2578"/>
    <n v="2578"/>
    <n v="2578"/>
    <m/>
    <n v="0"/>
    <n v="0"/>
    <n v="0"/>
    <n v="528"/>
    <n v="0"/>
    <n v="0"/>
    <n v="0"/>
    <n v="0"/>
    <n v="0"/>
    <n v="528"/>
    <n v="2"/>
  </r>
  <r>
    <x v="9"/>
    <x v="247"/>
    <s v="1"/>
    <s v="01"/>
    <s v="15041RESIN159232022"/>
    <s v="22LB000F"/>
    <n v="2579"/>
    <n v="2579"/>
    <n v="2579"/>
    <n v="2579"/>
    <m/>
    <n v="0"/>
    <n v="0"/>
    <n v="0"/>
    <n v="450"/>
    <n v="0"/>
    <n v="0"/>
    <n v="0"/>
    <n v="0"/>
    <n v="0"/>
    <n v="450"/>
    <n v="2"/>
  </r>
  <r>
    <x v="9"/>
    <x v="247"/>
    <s v="1"/>
    <s v="01"/>
    <s v="15041RESIN159232022"/>
    <s v="22LB000F"/>
    <n v="2580"/>
    <n v="2580"/>
    <n v="2580"/>
    <n v="2580"/>
    <m/>
    <n v="0"/>
    <n v="0"/>
    <n v="0"/>
    <n v="247.5"/>
    <n v="0"/>
    <n v="0"/>
    <n v="0"/>
    <n v="0"/>
    <n v="0"/>
    <n v="247.5"/>
    <n v="2"/>
  </r>
  <r>
    <x v="9"/>
    <x v="247"/>
    <s v="1"/>
    <s v="01"/>
    <s v="15041RESIN159232022"/>
    <s v="22LB000F"/>
    <n v="2581"/>
    <n v="2581"/>
    <n v="2581"/>
    <n v="2581"/>
    <m/>
    <n v="0"/>
    <n v="0"/>
    <n v="0"/>
    <n v="518.5"/>
    <n v="0"/>
    <n v="0"/>
    <n v="0"/>
    <n v="0"/>
    <n v="0"/>
    <n v="518.5"/>
    <n v="2"/>
  </r>
  <r>
    <x v="9"/>
    <x v="247"/>
    <s v="1"/>
    <s v="01"/>
    <s v="15041RESIN159232022"/>
    <s v="22LB000F"/>
    <n v="2582"/>
    <n v="2582"/>
    <n v="2582"/>
    <n v="2582"/>
    <m/>
    <n v="0"/>
    <n v="0"/>
    <n v="0"/>
    <n v="122.2"/>
    <n v="0"/>
    <n v="0"/>
    <n v="0"/>
    <n v="0"/>
    <n v="0"/>
    <n v="122.2"/>
    <n v="2"/>
  </r>
  <r>
    <x v="9"/>
    <x v="247"/>
    <s v="1"/>
    <s v="01"/>
    <s v="15041RESIN159232022"/>
    <s v="22LB000F"/>
    <n v="2583"/>
    <n v="2583"/>
    <n v="2583"/>
    <n v="2583"/>
    <m/>
    <n v="0"/>
    <n v="0"/>
    <n v="0"/>
    <n v="11.25"/>
    <n v="0"/>
    <n v="0"/>
    <n v="0"/>
    <n v="0"/>
    <n v="0"/>
    <n v="11.25"/>
    <n v="2"/>
  </r>
  <r>
    <x v="9"/>
    <x v="247"/>
    <s v="1"/>
    <s v="01"/>
    <s v="15041RESIN159232022"/>
    <s v="22LB000F"/>
    <n v="2584"/>
    <n v="2584"/>
    <n v="2584"/>
    <n v="2584"/>
    <m/>
    <n v="0"/>
    <n v="0"/>
    <n v="0"/>
    <n v="12"/>
    <n v="0"/>
    <n v="0"/>
    <n v="0"/>
    <n v="0"/>
    <n v="0"/>
    <n v="12"/>
    <n v="2"/>
  </r>
  <r>
    <x v="9"/>
    <x v="247"/>
    <s v="1"/>
    <s v="01"/>
    <s v="15041RESIN159232022"/>
    <s v="22LB000F"/>
    <n v="2585"/>
    <n v="2585"/>
    <n v="2585"/>
    <n v="2585"/>
    <m/>
    <n v="0"/>
    <n v="0"/>
    <n v="0"/>
    <n v="67.5"/>
    <n v="0"/>
    <n v="0"/>
    <n v="0"/>
    <n v="0"/>
    <n v="0"/>
    <n v="67.5"/>
    <n v="2"/>
  </r>
  <r>
    <x v="9"/>
    <x v="247"/>
    <s v="1"/>
    <s v="01"/>
    <s v="15041RESIN159232022"/>
    <s v="22LB000F"/>
    <n v="2586"/>
    <n v="2586"/>
    <n v="2586"/>
    <n v="2586"/>
    <m/>
    <n v="0"/>
    <n v="0"/>
    <n v="0"/>
    <n v="72"/>
    <n v="0"/>
    <n v="0"/>
    <n v="0"/>
    <n v="0"/>
    <n v="0"/>
    <n v="72"/>
    <n v="2"/>
  </r>
  <r>
    <x v="9"/>
    <x v="247"/>
    <s v="1"/>
    <s v="01"/>
    <s v="15041RESIN159232022"/>
    <s v="22LB000F"/>
    <n v="2587"/>
    <n v="2587"/>
    <n v="2587"/>
    <n v="2587"/>
    <m/>
    <n v="0"/>
    <n v="0"/>
    <n v="0"/>
    <n v="290.41000000000003"/>
    <n v="0"/>
    <n v="0"/>
    <n v="0"/>
    <n v="0"/>
    <n v="0"/>
    <n v="290.41000000000003"/>
    <n v="2"/>
  </r>
  <r>
    <x v="9"/>
    <x v="247"/>
    <s v="1"/>
    <s v="01"/>
    <s v="15041RESIN159232022"/>
    <s v="22LB000F"/>
    <n v="2588"/>
    <n v="2588"/>
    <n v="2588"/>
    <n v="2588"/>
    <m/>
    <n v="0"/>
    <n v="0"/>
    <n v="0"/>
    <n v="45.3"/>
    <n v="0"/>
    <n v="0"/>
    <n v="0"/>
    <n v="0"/>
    <n v="0"/>
    <n v="45.3"/>
    <n v="2"/>
  </r>
  <r>
    <x v="9"/>
    <x v="247"/>
    <s v="1"/>
    <s v="01"/>
    <s v="15041RESIN159232022"/>
    <s v="22LB000F"/>
    <n v="2589"/>
    <n v="2589"/>
    <n v="2589"/>
    <n v="2589"/>
    <m/>
    <n v="0"/>
    <n v="0"/>
    <n v="0"/>
    <n v="1015.84"/>
    <n v="0"/>
    <n v="0"/>
    <n v="0"/>
    <n v="0"/>
    <n v="0"/>
    <n v="1015.84"/>
    <n v="2"/>
  </r>
  <r>
    <x v="9"/>
    <x v="247"/>
    <s v="1"/>
    <s v="01"/>
    <s v="15041RESIN159232022"/>
    <s v="22LB000F"/>
    <n v="2590"/>
    <n v="2590"/>
    <n v="2590"/>
    <n v="2590"/>
    <m/>
    <n v="0"/>
    <n v="0"/>
    <n v="0"/>
    <n v="56"/>
    <n v="0"/>
    <n v="0"/>
    <n v="0"/>
    <n v="0"/>
    <n v="0"/>
    <n v="56"/>
    <n v="2"/>
  </r>
  <r>
    <x v="9"/>
    <x v="247"/>
    <s v="1"/>
    <s v="01"/>
    <s v="15041RESIN159232022"/>
    <s v="22LB000F"/>
    <n v="2591"/>
    <n v="2591"/>
    <n v="2591"/>
    <n v="2591"/>
    <m/>
    <n v="0"/>
    <n v="0"/>
    <n v="0"/>
    <n v="12"/>
    <n v="0"/>
    <n v="0"/>
    <n v="0"/>
    <n v="0"/>
    <n v="0"/>
    <n v="12"/>
    <n v="2"/>
  </r>
  <r>
    <x v="9"/>
    <x v="248"/>
    <s v="1"/>
    <s v="01"/>
    <s v="15041RESIN159232022"/>
    <s v="22LB000F"/>
    <n v="2592"/>
    <n v="2592"/>
    <n v="2592"/>
    <n v="2592"/>
    <m/>
    <n v="0"/>
    <n v="0"/>
    <n v="0"/>
    <n v="286.16000000000003"/>
    <n v="0"/>
    <n v="0"/>
    <n v="0"/>
    <n v="0"/>
    <n v="0"/>
    <n v="286.16000000000003"/>
    <n v="2"/>
  </r>
  <r>
    <x v="9"/>
    <x v="248"/>
    <s v="1"/>
    <s v="01"/>
    <s v="15041RESIN159232022"/>
    <s v="22LB000F"/>
    <n v="2593"/>
    <n v="2593"/>
    <n v="2593"/>
    <n v="2593"/>
    <m/>
    <n v="0"/>
    <n v="0"/>
    <n v="0"/>
    <n v="500.5"/>
    <n v="0"/>
    <n v="0"/>
    <n v="0"/>
    <n v="0"/>
    <n v="0"/>
    <n v="500.5"/>
    <n v="2"/>
  </r>
  <r>
    <x v="9"/>
    <x v="248"/>
    <s v="1"/>
    <s v="01"/>
    <s v="15041RESIN159232022"/>
    <s v="22LB000F"/>
    <n v="2594"/>
    <n v="2594"/>
    <n v="2594"/>
    <n v="2594"/>
    <m/>
    <n v="0"/>
    <n v="0"/>
    <n v="0"/>
    <n v="282"/>
    <n v="0"/>
    <n v="0"/>
    <n v="0"/>
    <n v="0"/>
    <n v="0"/>
    <n v="282"/>
    <n v="2"/>
  </r>
  <r>
    <x v="9"/>
    <x v="248"/>
    <s v="1"/>
    <s v="01"/>
    <s v="15041RESIN159232022"/>
    <s v="22LB000F"/>
    <n v="2595"/>
    <n v="2595"/>
    <n v="2595"/>
    <n v="2595"/>
    <m/>
    <n v="0"/>
    <n v="0"/>
    <n v="0"/>
    <n v="205.98"/>
    <n v="0"/>
    <n v="0"/>
    <n v="0"/>
    <n v="0"/>
    <n v="0"/>
    <n v="205.98"/>
    <n v="2"/>
  </r>
  <r>
    <x v="9"/>
    <x v="248"/>
    <s v="1"/>
    <s v="01"/>
    <s v="15041RESIN159232022"/>
    <s v="22LB000F"/>
    <n v="2596"/>
    <n v="2596"/>
    <n v="2596"/>
    <n v="2596"/>
    <m/>
    <n v="0"/>
    <n v="0"/>
    <n v="0"/>
    <n v="160"/>
    <n v="0"/>
    <n v="0"/>
    <n v="0"/>
    <n v="0"/>
    <n v="0"/>
    <n v="160"/>
    <n v="2"/>
  </r>
  <r>
    <x v="9"/>
    <x v="248"/>
    <s v="1"/>
    <s v="01"/>
    <s v="15041RESIN159232022"/>
    <s v="22LB000F"/>
    <n v="2597"/>
    <n v="2597"/>
    <n v="2597"/>
    <n v="2597"/>
    <m/>
    <n v="0"/>
    <n v="0"/>
    <n v="0"/>
    <n v="655.8"/>
    <n v="0"/>
    <n v="0"/>
    <n v="0"/>
    <n v="0"/>
    <n v="0"/>
    <n v="655.8"/>
    <n v="2"/>
  </r>
  <r>
    <x v="9"/>
    <x v="248"/>
    <s v="1"/>
    <s v="01"/>
    <s v="15041RESIN159232022"/>
    <s v="22LB000F"/>
    <n v="2598"/>
    <n v="2598"/>
    <n v="2598"/>
    <n v="2598"/>
    <m/>
    <n v="0"/>
    <n v="0"/>
    <n v="0"/>
    <n v="450"/>
    <n v="0"/>
    <n v="0"/>
    <n v="0"/>
    <n v="0"/>
    <n v="0"/>
    <n v="450"/>
    <n v="2"/>
  </r>
  <r>
    <x v="9"/>
    <x v="248"/>
    <s v="1"/>
    <s v="01"/>
    <s v="15041RESIN159232022"/>
    <s v="22LB000F"/>
    <n v="2599"/>
    <n v="2599"/>
    <n v="2599"/>
    <n v="2599"/>
    <m/>
    <n v="0"/>
    <n v="0"/>
    <n v="0"/>
    <n v="35"/>
    <n v="0"/>
    <n v="0"/>
    <n v="0"/>
    <n v="0"/>
    <n v="0"/>
    <n v="35"/>
    <n v="2"/>
  </r>
  <r>
    <x v="9"/>
    <x v="248"/>
    <s v="1"/>
    <s v="01"/>
    <s v="15041RESIN159232022"/>
    <s v="22LB000F"/>
    <n v="2600"/>
    <n v="2600"/>
    <n v="2600"/>
    <n v="2600"/>
    <m/>
    <n v="0"/>
    <n v="0"/>
    <n v="0"/>
    <n v="24"/>
    <n v="0"/>
    <n v="0"/>
    <n v="0"/>
    <n v="0"/>
    <n v="0"/>
    <n v="24"/>
    <n v="2"/>
  </r>
  <r>
    <x v="9"/>
    <x v="248"/>
    <s v="1"/>
    <s v="01"/>
    <s v="15041RESIN159232022"/>
    <s v="22LB000F"/>
    <n v="2601"/>
    <n v="2601"/>
    <n v="2601"/>
    <n v="2601"/>
    <m/>
    <n v="0"/>
    <n v="0"/>
    <n v="0"/>
    <n v="26"/>
    <n v="0"/>
    <n v="0"/>
    <n v="0"/>
    <n v="0"/>
    <n v="0"/>
    <n v="26"/>
    <n v="2"/>
  </r>
  <r>
    <x v="9"/>
    <x v="248"/>
    <s v="1"/>
    <s v="01"/>
    <s v="15041RESIN159232022"/>
    <s v="22LB000F"/>
    <n v="2602"/>
    <n v="2602"/>
    <n v="2602"/>
    <n v="2602"/>
    <m/>
    <n v="0"/>
    <n v="0"/>
    <n v="0"/>
    <n v="54.65"/>
    <n v="0"/>
    <n v="0"/>
    <n v="0"/>
    <n v="0"/>
    <n v="0"/>
    <n v="54.65"/>
    <n v="2"/>
  </r>
  <r>
    <x v="9"/>
    <x v="248"/>
    <s v="1"/>
    <s v="01"/>
    <s v="15041RESIN159232022"/>
    <s v="22LB000F"/>
    <n v="2603"/>
    <n v="2603"/>
    <n v="2603"/>
    <n v="2603"/>
    <m/>
    <n v="0"/>
    <n v="0"/>
    <n v="0"/>
    <n v="222"/>
    <n v="0"/>
    <n v="0"/>
    <n v="0"/>
    <n v="0"/>
    <n v="0"/>
    <n v="222"/>
    <n v="2"/>
  </r>
  <r>
    <x v="9"/>
    <x v="248"/>
    <s v="1"/>
    <s v="01"/>
    <s v="15041RESIN159232022"/>
    <s v="22LB000F"/>
    <n v="2604"/>
    <n v="2604"/>
    <n v="2604"/>
    <n v="2604"/>
    <m/>
    <n v="0"/>
    <n v="0"/>
    <n v="0"/>
    <n v="566"/>
    <n v="0"/>
    <n v="0"/>
    <n v="0"/>
    <n v="0"/>
    <n v="0"/>
    <n v="566"/>
    <n v="2"/>
  </r>
  <r>
    <x v="9"/>
    <x v="248"/>
    <s v="1"/>
    <s v="01"/>
    <s v="15041RESIN159232022"/>
    <s v="22LB000F"/>
    <n v="2605"/>
    <n v="2605"/>
    <n v="2605"/>
    <n v="2605"/>
    <m/>
    <n v="0"/>
    <n v="0"/>
    <n v="0"/>
    <n v="130.80000000000001"/>
    <n v="0"/>
    <n v="0"/>
    <n v="0"/>
    <n v="0"/>
    <n v="0"/>
    <n v="130.80000000000001"/>
    <n v="2"/>
  </r>
  <r>
    <x v="9"/>
    <x v="248"/>
    <s v="1"/>
    <s v="01"/>
    <s v="15041RESIN159232022"/>
    <s v="22LB000F"/>
    <n v="2606"/>
    <n v="2606"/>
    <n v="2606"/>
    <n v="2606"/>
    <m/>
    <n v="0"/>
    <n v="0"/>
    <n v="0"/>
    <n v="372.5"/>
    <n v="0"/>
    <n v="0"/>
    <n v="0"/>
    <n v="0"/>
    <n v="0"/>
    <n v="372.5"/>
    <n v="2"/>
  </r>
  <r>
    <x v="9"/>
    <x v="248"/>
    <s v="1"/>
    <s v="01"/>
    <s v="15041RESIN159232022"/>
    <s v="22LB000F"/>
    <n v="2607"/>
    <n v="2607"/>
    <n v="2607"/>
    <n v="2607"/>
    <m/>
    <n v="0"/>
    <n v="0"/>
    <n v="0"/>
    <n v="496.25"/>
    <n v="0"/>
    <n v="0"/>
    <n v="0"/>
    <n v="0"/>
    <n v="0"/>
    <n v="496.25"/>
    <n v="2"/>
  </r>
  <r>
    <x v="9"/>
    <x v="248"/>
    <s v="1"/>
    <s v="01"/>
    <s v="15041RESIN159232022"/>
    <s v="22LB000F"/>
    <n v="2608"/>
    <n v="2608"/>
    <n v="2608"/>
    <n v="2608"/>
    <m/>
    <n v="0"/>
    <n v="0"/>
    <n v="0"/>
    <n v="89.1"/>
    <n v="0"/>
    <n v="0"/>
    <n v="0"/>
    <n v="0"/>
    <n v="0"/>
    <n v="89.1"/>
    <n v="2"/>
  </r>
  <r>
    <x v="9"/>
    <x v="248"/>
    <s v="1"/>
    <s v="01"/>
    <s v="15041RESIN159232022"/>
    <s v="22LB000F"/>
    <n v="2609"/>
    <n v="2609"/>
    <n v="2609"/>
    <n v="2609"/>
    <m/>
    <n v="0"/>
    <n v="0"/>
    <n v="0"/>
    <n v="65.709999999999994"/>
    <n v="0"/>
    <n v="0"/>
    <n v="0"/>
    <n v="0"/>
    <n v="0"/>
    <n v="65.709999999999994"/>
    <n v="2"/>
  </r>
  <r>
    <x v="9"/>
    <x v="248"/>
    <s v="1"/>
    <s v="01"/>
    <s v="15041RESIN159232022"/>
    <s v="22LB000F"/>
    <n v="2610"/>
    <n v="2610"/>
    <n v="2610"/>
    <n v="2610"/>
    <m/>
    <n v="0"/>
    <n v="0"/>
    <n v="0"/>
    <n v="60.5"/>
    <n v="0"/>
    <n v="0"/>
    <n v="0"/>
    <n v="0"/>
    <n v="0"/>
    <n v="60.5"/>
    <n v="2"/>
  </r>
  <r>
    <x v="9"/>
    <x v="248"/>
    <s v="1"/>
    <s v="01"/>
    <s v="15041RESIN159232022"/>
    <s v="22LB000F"/>
    <n v="2611"/>
    <n v="2611"/>
    <n v="2611"/>
    <n v="2611"/>
    <m/>
    <n v="0"/>
    <n v="0"/>
    <n v="0"/>
    <n v="993.3"/>
    <n v="0"/>
    <n v="0"/>
    <n v="0"/>
    <n v="0"/>
    <n v="0"/>
    <n v="993.3"/>
    <n v="2"/>
  </r>
  <r>
    <x v="9"/>
    <x v="248"/>
    <s v="1"/>
    <s v="01"/>
    <s v="15041RESIN159232022"/>
    <s v="22LB000F"/>
    <n v="2612"/>
    <n v="2612"/>
    <n v="2612"/>
    <n v="2612"/>
    <m/>
    <n v="0"/>
    <n v="0"/>
    <n v="0"/>
    <n v="108.24"/>
    <n v="0"/>
    <n v="0"/>
    <n v="0"/>
    <n v="0"/>
    <n v="0"/>
    <n v="108.24"/>
    <n v="2"/>
  </r>
  <r>
    <x v="9"/>
    <x v="248"/>
    <s v="1"/>
    <s v="01"/>
    <s v="15041RESIN159232022"/>
    <s v="22LB000F"/>
    <n v="2613"/>
    <n v="2613"/>
    <n v="2613"/>
    <n v="2613"/>
    <m/>
    <n v="0"/>
    <n v="0"/>
    <n v="0"/>
    <n v="75"/>
    <n v="0"/>
    <n v="0"/>
    <n v="0"/>
    <n v="0"/>
    <n v="0"/>
    <n v="75"/>
    <n v="2"/>
  </r>
  <r>
    <x v="9"/>
    <x v="248"/>
    <s v="1"/>
    <s v="01"/>
    <s v="15041RESIN159232022"/>
    <s v="22LB000F"/>
    <n v="2614"/>
    <n v="2614"/>
    <n v="2614"/>
    <n v="2614"/>
    <m/>
    <n v="0"/>
    <n v="0"/>
    <n v="0"/>
    <n v="6.4"/>
    <n v="0"/>
    <n v="0"/>
    <n v="0"/>
    <n v="0"/>
    <n v="0"/>
    <n v="6.4"/>
    <n v="2"/>
  </r>
  <r>
    <x v="9"/>
    <x v="248"/>
    <s v="1"/>
    <s v="01"/>
    <s v="15041RESIN159232022"/>
    <s v="22LB000F"/>
    <n v="2615"/>
    <n v="2615"/>
    <n v="2615"/>
    <n v="2615"/>
    <m/>
    <n v="0"/>
    <n v="0"/>
    <n v="0"/>
    <n v="28.82"/>
    <n v="0"/>
    <n v="0"/>
    <n v="0"/>
    <n v="0"/>
    <n v="0"/>
    <n v="28.82"/>
    <n v="2"/>
  </r>
  <r>
    <x v="9"/>
    <x v="248"/>
    <s v="1"/>
    <s v="01"/>
    <s v="15041RESIN159232022"/>
    <s v="22LB000F"/>
    <n v="2616"/>
    <n v="2616"/>
    <n v="2616"/>
    <n v="2616"/>
    <m/>
    <n v="0"/>
    <n v="0"/>
    <n v="0"/>
    <n v="40"/>
    <n v="0"/>
    <n v="0"/>
    <n v="0"/>
    <n v="0"/>
    <n v="0"/>
    <n v="40"/>
    <n v="2"/>
  </r>
  <r>
    <x v="9"/>
    <x v="248"/>
    <s v="1"/>
    <s v="01"/>
    <s v="15041RESIN159232022"/>
    <s v="22LB000F"/>
    <n v="2617"/>
    <n v="2617"/>
    <n v="2617"/>
    <n v="2617"/>
    <m/>
    <n v="0"/>
    <n v="0"/>
    <n v="0"/>
    <n v="125"/>
    <n v="0"/>
    <n v="0"/>
    <n v="0"/>
    <n v="0"/>
    <n v="0"/>
    <n v="125"/>
    <n v="2"/>
  </r>
  <r>
    <x v="9"/>
    <x v="248"/>
    <s v="1"/>
    <s v="01"/>
    <s v="15041RESIN159232022"/>
    <s v="22LB000F"/>
    <n v="2618"/>
    <n v="2618"/>
    <n v="2618"/>
    <n v="2618"/>
    <m/>
    <n v="0"/>
    <n v="0"/>
    <n v="0"/>
    <n v="2.4"/>
    <n v="0"/>
    <n v="0"/>
    <n v="0"/>
    <n v="0"/>
    <n v="0"/>
    <n v="2.4"/>
    <n v="2"/>
  </r>
  <r>
    <x v="9"/>
    <x v="248"/>
    <s v="1"/>
    <s v="01"/>
    <s v="15041RESIN159232022"/>
    <s v="22LB000F"/>
    <n v="2619"/>
    <n v="2619"/>
    <n v="2619"/>
    <n v="2619"/>
    <m/>
    <n v="0"/>
    <n v="0"/>
    <n v="0"/>
    <n v="135"/>
    <n v="0"/>
    <n v="0"/>
    <n v="0"/>
    <n v="0"/>
    <n v="0"/>
    <n v="135"/>
    <n v="2"/>
  </r>
  <r>
    <x v="9"/>
    <x v="248"/>
    <s v="1"/>
    <s v="01"/>
    <s v="15041RESIN159232022"/>
    <s v="22LB000F"/>
    <n v="2620"/>
    <n v="2620"/>
    <n v="2620"/>
    <n v="2620"/>
    <m/>
    <n v="0"/>
    <n v="0"/>
    <n v="0"/>
    <n v="38.76"/>
    <n v="0"/>
    <n v="0"/>
    <n v="0"/>
    <n v="0"/>
    <n v="0"/>
    <n v="38.76"/>
    <n v="2"/>
  </r>
  <r>
    <x v="10"/>
    <x v="249"/>
    <s v="1"/>
    <s v="01"/>
    <s v="15041RESIN159232022"/>
    <s v="22LB000F"/>
    <n v="2621"/>
    <n v="2621"/>
    <n v="2621"/>
    <n v="2621"/>
    <m/>
    <n v="0"/>
    <n v="0"/>
    <n v="0"/>
    <n v="184.74"/>
    <n v="0"/>
    <n v="0"/>
    <n v="0"/>
    <n v="0"/>
    <n v="0"/>
    <n v="184.74"/>
    <n v="2"/>
  </r>
  <r>
    <x v="10"/>
    <x v="249"/>
    <s v="1"/>
    <s v="01"/>
    <s v="15041RESIN159232022"/>
    <s v="22LB000F"/>
    <n v="2622"/>
    <n v="2622"/>
    <n v="2622"/>
    <n v="2622"/>
    <m/>
    <n v="0"/>
    <n v="0"/>
    <n v="0"/>
    <n v="300"/>
    <n v="0"/>
    <n v="0"/>
    <n v="0"/>
    <n v="0"/>
    <n v="0"/>
    <n v="300"/>
    <n v="2"/>
  </r>
  <r>
    <x v="10"/>
    <x v="249"/>
    <s v="1"/>
    <s v="01"/>
    <s v="15041RESIN159232022"/>
    <s v="22LB000F"/>
    <n v="2623"/>
    <n v="2623"/>
    <n v="2623"/>
    <n v="2623"/>
    <m/>
    <n v="0"/>
    <n v="0"/>
    <n v="0"/>
    <n v="450"/>
    <n v="0"/>
    <n v="0"/>
    <n v="0"/>
    <n v="0"/>
    <n v="0"/>
    <n v="450"/>
    <n v="2"/>
  </r>
  <r>
    <x v="10"/>
    <x v="249"/>
    <s v="1"/>
    <s v="01"/>
    <s v="15041RESIN159232022"/>
    <s v="22LB000F"/>
    <n v="2624"/>
    <n v="2624"/>
    <n v="2624"/>
    <n v="2624"/>
    <m/>
    <n v="0"/>
    <n v="0"/>
    <n v="0"/>
    <n v="135"/>
    <n v="0"/>
    <n v="0"/>
    <n v="0"/>
    <n v="0"/>
    <n v="0"/>
    <n v="135"/>
    <n v="2"/>
  </r>
  <r>
    <x v="10"/>
    <x v="249"/>
    <s v="1"/>
    <s v="01"/>
    <s v="15041RESIN159232022"/>
    <s v="22LB000F"/>
    <n v="2625"/>
    <n v="2625"/>
    <n v="2625"/>
    <n v="2625"/>
    <m/>
    <n v="0"/>
    <n v="0"/>
    <n v="0"/>
    <n v="213.6"/>
    <n v="0"/>
    <n v="0"/>
    <n v="0"/>
    <n v="0"/>
    <n v="0"/>
    <n v="213.6"/>
    <n v="2"/>
  </r>
  <r>
    <x v="10"/>
    <x v="249"/>
    <s v="1"/>
    <s v="01"/>
    <s v="15041RESIN159232022"/>
    <s v="22LB000F"/>
    <n v="2626"/>
    <n v="2626"/>
    <n v="2626"/>
    <n v="2626"/>
    <m/>
    <n v="0"/>
    <n v="0"/>
    <n v="0"/>
    <n v="342"/>
    <n v="0"/>
    <n v="0"/>
    <n v="0"/>
    <n v="0"/>
    <n v="0"/>
    <n v="342"/>
    <n v="2"/>
  </r>
  <r>
    <x v="10"/>
    <x v="249"/>
    <s v="1"/>
    <s v="01"/>
    <s v="15041RESIN159232022"/>
    <s v="22LB000F"/>
    <n v="2627"/>
    <n v="2627"/>
    <n v="2627"/>
    <n v="2627"/>
    <m/>
    <n v="0"/>
    <n v="0"/>
    <n v="0"/>
    <n v="183.8"/>
    <n v="0"/>
    <n v="0"/>
    <n v="0"/>
    <n v="0"/>
    <n v="0"/>
    <n v="183.8"/>
    <n v="2"/>
  </r>
  <r>
    <x v="10"/>
    <x v="249"/>
    <s v="1"/>
    <s v="01"/>
    <s v="15041RESIN159232022"/>
    <s v="22LB000F"/>
    <n v="2628"/>
    <n v="2628"/>
    <n v="2628"/>
    <n v="2628"/>
    <m/>
    <n v="0"/>
    <n v="0"/>
    <n v="0"/>
    <n v="563"/>
    <n v="0"/>
    <n v="0"/>
    <n v="0"/>
    <n v="0"/>
    <n v="0"/>
    <n v="563"/>
    <n v="2"/>
  </r>
  <r>
    <x v="10"/>
    <x v="249"/>
    <s v="1"/>
    <s v="01"/>
    <s v="15041RESIN159232022"/>
    <s v="22LB000F"/>
    <n v="2629"/>
    <n v="2629"/>
    <n v="2629"/>
    <n v="2629"/>
    <m/>
    <n v="0"/>
    <n v="0"/>
    <n v="0"/>
    <n v="48"/>
    <n v="0"/>
    <n v="0"/>
    <n v="0"/>
    <n v="0"/>
    <n v="0"/>
    <n v="48"/>
    <n v="2"/>
  </r>
  <r>
    <x v="10"/>
    <x v="249"/>
    <s v="1"/>
    <s v="01"/>
    <s v="15041RESIN159232022"/>
    <s v="22LB000F"/>
    <n v="2630"/>
    <n v="2630"/>
    <n v="2630"/>
    <n v="2630"/>
    <m/>
    <n v="0"/>
    <n v="0"/>
    <n v="0"/>
    <n v="18.899999999999999"/>
    <n v="0"/>
    <n v="0"/>
    <n v="0"/>
    <n v="0"/>
    <n v="0"/>
    <n v="18.899999999999999"/>
    <n v="2"/>
  </r>
  <r>
    <x v="10"/>
    <x v="249"/>
    <s v="1"/>
    <s v="01"/>
    <s v="15041RESIN159232022"/>
    <s v="22LB000F"/>
    <n v="2631"/>
    <n v="2631"/>
    <n v="2631"/>
    <n v="2631"/>
    <m/>
    <n v="0"/>
    <n v="0"/>
    <n v="0"/>
    <n v="329.5"/>
    <n v="0"/>
    <n v="0"/>
    <n v="0"/>
    <n v="0"/>
    <n v="0"/>
    <n v="329.5"/>
    <n v="2"/>
  </r>
  <r>
    <x v="10"/>
    <x v="249"/>
    <s v="1"/>
    <s v="01"/>
    <s v="15041RESIN159232022"/>
    <s v="22LB000F"/>
    <n v="2632"/>
    <n v="2632"/>
    <n v="2632"/>
    <n v="2632"/>
    <m/>
    <n v="0"/>
    <n v="0"/>
    <n v="0"/>
    <n v="535"/>
    <n v="0"/>
    <n v="0"/>
    <n v="0"/>
    <n v="0"/>
    <n v="0"/>
    <n v="535"/>
    <n v="2"/>
  </r>
  <r>
    <x v="10"/>
    <x v="249"/>
    <s v="1"/>
    <s v="01"/>
    <s v="15041RESIN159232022"/>
    <s v="22LB000F"/>
    <n v="2633"/>
    <n v="2633"/>
    <n v="2633"/>
    <n v="2633"/>
    <m/>
    <n v="0"/>
    <n v="0"/>
    <n v="0"/>
    <n v="247.6"/>
    <n v="0"/>
    <n v="0"/>
    <n v="0"/>
    <n v="0"/>
    <n v="0"/>
    <n v="247.6"/>
    <n v="2"/>
  </r>
  <r>
    <x v="10"/>
    <x v="249"/>
    <s v="1"/>
    <s v="01"/>
    <s v="15041RESIN159232022"/>
    <s v="22LB000F"/>
    <n v="2634"/>
    <n v="2634"/>
    <n v="2634"/>
    <n v="2634"/>
    <m/>
    <n v="0"/>
    <n v="0"/>
    <n v="0"/>
    <n v="200.25"/>
    <n v="0"/>
    <n v="0"/>
    <n v="0"/>
    <n v="0"/>
    <n v="0"/>
    <n v="200.25"/>
    <n v="2"/>
  </r>
  <r>
    <x v="10"/>
    <x v="249"/>
    <s v="1"/>
    <s v="01"/>
    <s v="15041RESIN159232022"/>
    <s v="22LB000F"/>
    <n v="2635"/>
    <n v="2635"/>
    <n v="2635"/>
    <n v="2635"/>
    <m/>
    <n v="0"/>
    <n v="0"/>
    <n v="0"/>
    <n v="55"/>
    <n v="0"/>
    <n v="0"/>
    <n v="0"/>
    <n v="0"/>
    <n v="0"/>
    <n v="55"/>
    <n v="2"/>
  </r>
  <r>
    <x v="10"/>
    <x v="249"/>
    <s v="1"/>
    <s v="01"/>
    <s v="15041RESIN159232022"/>
    <s v="22LB000F"/>
    <n v="2636"/>
    <n v="2636"/>
    <n v="2636"/>
    <n v="2636"/>
    <m/>
    <n v="0"/>
    <n v="0"/>
    <n v="0"/>
    <n v="12.75"/>
    <n v="0"/>
    <n v="0"/>
    <n v="0"/>
    <n v="0"/>
    <n v="0"/>
    <n v="12.75"/>
    <n v="2"/>
  </r>
  <r>
    <x v="10"/>
    <x v="249"/>
    <s v="1"/>
    <s v="01"/>
    <s v="15041RESIN159232022"/>
    <s v="22LB000F"/>
    <n v="2637"/>
    <n v="2637"/>
    <n v="2637"/>
    <n v="2637"/>
    <m/>
    <n v="0"/>
    <n v="0"/>
    <n v="0"/>
    <n v="119.68"/>
    <n v="0"/>
    <n v="0"/>
    <n v="0"/>
    <n v="0"/>
    <n v="0"/>
    <n v="119.68"/>
    <n v="2"/>
  </r>
  <r>
    <x v="10"/>
    <x v="249"/>
    <s v="1"/>
    <s v="01"/>
    <s v="15041RESIN159232022"/>
    <s v="22LB000F"/>
    <n v="2638"/>
    <n v="2638"/>
    <n v="2638"/>
    <n v="2638"/>
    <m/>
    <n v="0"/>
    <n v="0"/>
    <n v="0"/>
    <n v="100"/>
    <n v="0"/>
    <n v="0"/>
    <n v="0"/>
    <n v="0"/>
    <n v="0"/>
    <n v="100"/>
    <n v="2"/>
  </r>
  <r>
    <x v="10"/>
    <x v="249"/>
    <s v="1"/>
    <s v="01"/>
    <s v="15041RESIN159232022"/>
    <s v="22LB000F"/>
    <n v="2639"/>
    <n v="2639"/>
    <n v="2639"/>
    <n v="2639"/>
    <m/>
    <n v="0"/>
    <n v="0"/>
    <n v="0"/>
    <n v="983.3"/>
    <n v="0"/>
    <n v="0"/>
    <n v="0"/>
    <n v="0"/>
    <n v="0"/>
    <n v="983.3"/>
    <n v="2"/>
  </r>
  <r>
    <x v="10"/>
    <x v="249"/>
    <s v="1"/>
    <s v="01"/>
    <s v="15041RESIN159232022"/>
    <s v="22LB000F"/>
    <n v="2640"/>
    <n v="2640"/>
    <n v="2640"/>
    <n v="2640"/>
    <m/>
    <n v="0"/>
    <n v="0"/>
    <n v="0"/>
    <n v="83.25"/>
    <n v="0"/>
    <n v="0"/>
    <n v="0"/>
    <n v="0"/>
    <n v="0"/>
    <n v="83.25"/>
    <n v="2"/>
  </r>
  <r>
    <x v="10"/>
    <x v="249"/>
    <s v="1"/>
    <s v="01"/>
    <s v="15041RESIN159232022"/>
    <s v="22LB000F"/>
    <n v="2641"/>
    <n v="2641"/>
    <n v="2641"/>
    <n v="2641"/>
    <m/>
    <n v="0"/>
    <n v="0"/>
    <n v="0"/>
    <n v="488.5"/>
    <n v="0"/>
    <n v="0"/>
    <n v="0"/>
    <n v="0"/>
    <n v="0"/>
    <n v="488.5"/>
    <n v="2"/>
  </r>
  <r>
    <x v="10"/>
    <x v="249"/>
    <s v="1"/>
    <s v="01"/>
    <s v="15041RESIN159232022"/>
    <s v="22LB000F"/>
    <n v="2642"/>
    <n v="2642"/>
    <n v="2642"/>
    <n v="2642"/>
    <m/>
    <n v="0"/>
    <n v="0"/>
    <n v="0"/>
    <n v="64.2"/>
    <n v="0"/>
    <n v="0"/>
    <n v="0"/>
    <n v="0"/>
    <n v="0"/>
    <n v="64.2"/>
    <n v="2"/>
  </r>
  <r>
    <x v="10"/>
    <x v="249"/>
    <s v="1"/>
    <s v="01"/>
    <s v="15041RESIN159232022"/>
    <s v="22LB000F"/>
    <n v="2643"/>
    <n v="2643"/>
    <n v="2643"/>
    <n v="2643"/>
    <m/>
    <n v="0"/>
    <n v="0"/>
    <n v="0"/>
    <n v="520"/>
    <n v="0"/>
    <n v="0"/>
    <n v="0"/>
    <n v="0"/>
    <n v="0"/>
    <n v="520"/>
    <n v="2"/>
  </r>
  <r>
    <x v="10"/>
    <x v="249"/>
    <s v="1"/>
    <s v="01"/>
    <s v="15041RESIN159232022"/>
    <s v="22LB000F"/>
    <n v="2644"/>
    <n v="2644"/>
    <n v="2644"/>
    <n v="2644"/>
    <m/>
    <n v="0"/>
    <n v="0"/>
    <n v="0"/>
    <n v="18.2"/>
    <n v="0"/>
    <n v="0"/>
    <n v="0"/>
    <n v="0"/>
    <n v="0"/>
    <n v="18.2"/>
    <n v="2"/>
  </r>
  <r>
    <x v="10"/>
    <x v="249"/>
    <s v="1"/>
    <s v="01"/>
    <s v="15041RESIN159232022"/>
    <s v="22LB000F"/>
    <n v="2645"/>
    <n v="2645"/>
    <n v="2645"/>
    <n v="2645"/>
    <m/>
    <n v="0"/>
    <n v="0"/>
    <n v="0"/>
    <n v="390.5"/>
    <n v="0"/>
    <n v="0"/>
    <n v="0"/>
    <n v="0"/>
    <n v="0"/>
    <n v="390.5"/>
    <n v="2"/>
  </r>
  <r>
    <x v="10"/>
    <x v="249"/>
    <s v="1"/>
    <s v="01"/>
    <s v="15041RESIN159232022"/>
    <s v="22LB000F"/>
    <n v="2646"/>
    <n v="2646"/>
    <n v="2646"/>
    <n v="2646"/>
    <m/>
    <n v="0"/>
    <n v="0"/>
    <n v="0"/>
    <n v="45"/>
    <n v="0"/>
    <n v="0"/>
    <n v="0"/>
    <n v="0"/>
    <n v="0"/>
    <n v="45"/>
    <n v="2"/>
  </r>
  <r>
    <x v="10"/>
    <x v="249"/>
    <s v="1"/>
    <s v="01"/>
    <s v="15041RESIN159232022"/>
    <s v="22LB000F"/>
    <n v="2647"/>
    <n v="2647"/>
    <n v="2647"/>
    <n v="2647"/>
    <m/>
    <n v="0"/>
    <n v="0"/>
    <n v="0"/>
    <n v="125"/>
    <n v="0"/>
    <n v="0"/>
    <n v="0"/>
    <n v="0"/>
    <n v="0"/>
    <n v="125"/>
    <n v="2"/>
  </r>
  <r>
    <x v="10"/>
    <x v="249"/>
    <s v="1"/>
    <s v="01"/>
    <s v="15041RESIN159232022"/>
    <s v="22LB000F"/>
    <n v="2648"/>
    <n v="2648"/>
    <n v="2648"/>
    <n v="2648"/>
    <m/>
    <n v="0"/>
    <n v="0"/>
    <n v="0"/>
    <n v="104"/>
    <n v="0"/>
    <n v="0"/>
    <n v="0"/>
    <n v="0"/>
    <n v="0"/>
    <n v="104"/>
    <n v="2"/>
  </r>
  <r>
    <x v="10"/>
    <x v="249"/>
    <s v="1"/>
    <s v="01"/>
    <s v="15041RESIN159232022"/>
    <s v="22LB000F"/>
    <n v="2649"/>
    <n v="2649"/>
    <n v="2649"/>
    <n v="2649"/>
    <m/>
    <n v="0"/>
    <n v="0"/>
    <n v="0"/>
    <n v="62.5"/>
    <n v="0"/>
    <n v="0"/>
    <n v="0"/>
    <n v="0"/>
    <n v="0"/>
    <n v="62.5"/>
    <n v="2"/>
  </r>
  <r>
    <x v="10"/>
    <x v="249"/>
    <s v="1"/>
    <s v="01"/>
    <s v="15041RESIN159232022"/>
    <s v="22LB000F"/>
    <n v="2650"/>
    <n v="2650"/>
    <n v="2650"/>
    <n v="2650"/>
    <m/>
    <n v="0"/>
    <n v="0"/>
    <n v="0"/>
    <n v="147"/>
    <n v="0"/>
    <n v="0"/>
    <n v="0"/>
    <n v="0"/>
    <n v="0"/>
    <n v="147"/>
    <n v="2"/>
  </r>
  <r>
    <x v="10"/>
    <x v="249"/>
    <s v="1"/>
    <s v="01"/>
    <s v="15041RESIN159232022"/>
    <s v="22LB000F"/>
    <n v="2651"/>
    <n v="2651"/>
    <n v="2651"/>
    <n v="2651"/>
    <m/>
    <n v="0"/>
    <n v="0"/>
    <n v="0"/>
    <n v="100"/>
    <n v="0"/>
    <n v="0"/>
    <n v="0"/>
    <n v="0"/>
    <n v="0"/>
    <n v="100"/>
    <n v="2"/>
  </r>
  <r>
    <x v="10"/>
    <x v="249"/>
    <s v="1"/>
    <s v="01"/>
    <s v="15041RESIN159232022"/>
    <s v="22LB000F"/>
    <n v="2652"/>
    <n v="2652"/>
    <n v="2652"/>
    <n v="2652"/>
    <m/>
    <n v="0"/>
    <n v="0"/>
    <n v="0"/>
    <n v="499.5"/>
    <n v="0"/>
    <n v="0"/>
    <n v="0"/>
    <n v="0"/>
    <n v="0"/>
    <n v="499.5"/>
    <n v="2"/>
  </r>
  <r>
    <x v="10"/>
    <x v="249"/>
    <s v="1"/>
    <s v="01"/>
    <s v="15041RESIN159232022"/>
    <s v="22LB000F"/>
    <n v="2653"/>
    <n v="2653"/>
    <n v="2653"/>
    <n v="2653"/>
    <m/>
    <n v="0"/>
    <n v="0"/>
    <n v="0"/>
    <n v="126"/>
    <n v="0"/>
    <n v="0"/>
    <n v="0"/>
    <n v="0"/>
    <n v="0"/>
    <n v="126"/>
    <n v="2"/>
  </r>
  <r>
    <x v="10"/>
    <x v="250"/>
    <s v="1"/>
    <s v="01"/>
    <s v="15041RESIN159232022"/>
    <s v="22LB000F"/>
    <n v="2654"/>
    <n v="2654"/>
    <n v="2654"/>
    <n v="2654"/>
    <m/>
    <n v="0"/>
    <n v="0"/>
    <n v="0"/>
    <n v="246.75"/>
    <n v="0"/>
    <n v="0"/>
    <n v="0"/>
    <n v="0"/>
    <n v="0"/>
    <n v="246.75"/>
    <n v="2"/>
  </r>
  <r>
    <x v="10"/>
    <x v="250"/>
    <s v="1"/>
    <s v="01"/>
    <s v="15041RESIN159232022"/>
    <s v="22LB000F"/>
    <n v="2655"/>
    <n v="2655"/>
    <n v="2655"/>
    <n v="2655"/>
    <m/>
    <n v="0"/>
    <n v="0"/>
    <n v="0"/>
    <n v="303"/>
    <n v="0"/>
    <n v="0"/>
    <n v="0"/>
    <n v="0"/>
    <n v="0"/>
    <n v="303"/>
    <n v="2"/>
  </r>
  <r>
    <x v="10"/>
    <x v="250"/>
    <s v="1"/>
    <s v="01"/>
    <s v="15041RESIN159232022"/>
    <s v="22LB000F"/>
    <n v="2656"/>
    <n v="2656"/>
    <n v="2656"/>
    <n v="2656"/>
    <m/>
    <n v="0"/>
    <n v="0"/>
    <n v="0"/>
    <n v="428.75"/>
    <n v="0"/>
    <n v="0"/>
    <n v="0"/>
    <n v="0"/>
    <n v="0"/>
    <n v="428.75"/>
    <n v="2"/>
  </r>
  <r>
    <x v="10"/>
    <x v="250"/>
    <s v="1"/>
    <s v="01"/>
    <s v="15041RESIN159232022"/>
    <s v="22LB000F"/>
    <n v="2657"/>
    <n v="2657"/>
    <n v="2657"/>
    <n v="2657"/>
    <m/>
    <n v="0"/>
    <n v="0"/>
    <n v="0"/>
    <n v="383.28"/>
    <n v="0"/>
    <n v="0"/>
    <n v="0"/>
    <n v="0"/>
    <n v="0"/>
    <n v="383.28"/>
    <n v="2"/>
  </r>
  <r>
    <x v="10"/>
    <x v="250"/>
    <s v="1"/>
    <s v="01"/>
    <s v="15041RESIN159232022"/>
    <s v="22LB000F"/>
    <n v="2658"/>
    <n v="2658"/>
    <n v="2658"/>
    <n v="2658"/>
    <m/>
    <n v="0"/>
    <n v="0"/>
    <n v="0"/>
    <n v="545"/>
    <n v="0"/>
    <n v="0"/>
    <n v="0"/>
    <n v="0"/>
    <n v="0"/>
    <n v="545"/>
    <n v="2"/>
  </r>
  <r>
    <x v="10"/>
    <x v="250"/>
    <s v="1"/>
    <s v="01"/>
    <s v="15041RESIN159232022"/>
    <s v="22LB000F"/>
    <n v="2659"/>
    <n v="2659"/>
    <n v="2659"/>
    <n v="2659"/>
    <m/>
    <n v="0"/>
    <n v="0"/>
    <n v="0"/>
    <n v="0"/>
    <n v="0"/>
    <n v="0"/>
    <n v="0"/>
    <n v="0"/>
    <n v="0"/>
    <n v="0"/>
    <n v="2"/>
  </r>
  <r>
    <x v="10"/>
    <x v="250"/>
    <s v="1"/>
    <s v="01"/>
    <s v="15041RESIN159232022"/>
    <s v="22LB000F"/>
    <n v="2660"/>
    <n v="2660"/>
    <n v="2660"/>
    <n v="2660"/>
    <m/>
    <n v="0"/>
    <n v="0"/>
    <n v="0"/>
    <n v="55"/>
    <n v="0"/>
    <n v="0"/>
    <n v="0"/>
    <n v="0"/>
    <n v="0"/>
    <n v="55"/>
    <n v="2"/>
  </r>
  <r>
    <x v="10"/>
    <x v="250"/>
    <s v="1"/>
    <s v="01"/>
    <s v="15041RESIN159232022"/>
    <s v="22LB000F"/>
    <n v="2661"/>
    <n v="2661"/>
    <n v="2661"/>
    <n v="2661"/>
    <m/>
    <n v="0"/>
    <n v="0"/>
    <n v="0"/>
    <n v="20"/>
    <n v="0"/>
    <n v="0"/>
    <n v="0"/>
    <n v="0"/>
    <n v="0"/>
    <n v="20"/>
    <n v="2"/>
  </r>
  <r>
    <x v="10"/>
    <x v="250"/>
    <s v="1"/>
    <s v="01"/>
    <s v="15041RESIN159232022"/>
    <s v="22LB000F"/>
    <n v="2662"/>
    <n v="2662"/>
    <n v="2662"/>
    <n v="2662"/>
    <m/>
    <n v="0"/>
    <n v="0"/>
    <n v="0"/>
    <n v="40.5"/>
    <n v="0"/>
    <n v="0"/>
    <n v="0"/>
    <n v="0"/>
    <n v="0"/>
    <n v="40.5"/>
    <n v="2"/>
  </r>
  <r>
    <x v="10"/>
    <x v="250"/>
    <s v="1"/>
    <s v="01"/>
    <s v="15041RESIN159232022"/>
    <s v="22LB000F"/>
    <n v="2663"/>
    <n v="2663"/>
    <n v="2663"/>
    <n v="2663"/>
    <m/>
    <n v="0"/>
    <n v="0"/>
    <n v="0"/>
    <n v="175"/>
    <n v="0"/>
    <n v="0"/>
    <n v="0"/>
    <n v="0"/>
    <n v="0"/>
    <n v="175"/>
    <n v="2"/>
  </r>
  <r>
    <x v="10"/>
    <x v="250"/>
    <s v="1"/>
    <s v="01"/>
    <s v="15041RESIN159232022"/>
    <s v="22LB000F"/>
    <n v="2664"/>
    <n v="2664"/>
    <n v="2664"/>
    <n v="2664"/>
    <m/>
    <n v="0"/>
    <n v="0"/>
    <n v="0"/>
    <n v="7.7"/>
    <n v="0"/>
    <n v="0"/>
    <n v="0"/>
    <n v="0"/>
    <n v="0"/>
    <n v="7.7"/>
    <n v="2"/>
  </r>
  <r>
    <x v="10"/>
    <x v="250"/>
    <s v="1"/>
    <s v="01"/>
    <s v="15041RESIN159232022"/>
    <s v="22LB000F"/>
    <n v="2665"/>
    <n v="2665"/>
    <n v="2665"/>
    <n v="2665"/>
    <m/>
    <n v="0"/>
    <n v="0"/>
    <n v="0"/>
    <n v="27"/>
    <n v="0"/>
    <n v="0"/>
    <n v="0"/>
    <n v="0"/>
    <n v="0"/>
    <n v="27"/>
    <n v="2"/>
  </r>
  <r>
    <x v="10"/>
    <x v="250"/>
    <s v="1"/>
    <s v="01"/>
    <s v="15041RESIN159232022"/>
    <s v="22LB000F"/>
    <n v="2666"/>
    <n v="2666"/>
    <n v="2666"/>
    <n v="2666"/>
    <m/>
    <n v="0"/>
    <n v="0"/>
    <n v="0"/>
    <n v="112.5"/>
    <n v="0"/>
    <n v="0"/>
    <n v="0"/>
    <n v="0"/>
    <n v="0"/>
    <n v="112.5"/>
    <n v="2"/>
  </r>
  <r>
    <x v="10"/>
    <x v="250"/>
    <s v="1"/>
    <s v="01"/>
    <s v="15041RESIN159232022"/>
    <s v="22LB000F"/>
    <n v="2667"/>
    <n v="2667"/>
    <n v="2667"/>
    <n v="2667"/>
    <m/>
    <n v="0"/>
    <n v="0"/>
    <n v="0"/>
    <n v="80"/>
    <n v="0"/>
    <n v="0"/>
    <n v="0"/>
    <n v="0"/>
    <n v="0"/>
    <n v="80"/>
    <n v="2"/>
  </r>
  <r>
    <x v="10"/>
    <x v="250"/>
    <s v="1"/>
    <s v="01"/>
    <s v="15041RESIN159232022"/>
    <s v="22LB000F"/>
    <n v="2668"/>
    <n v="2668"/>
    <n v="2668"/>
    <n v="2668"/>
    <m/>
    <n v="0"/>
    <n v="0"/>
    <n v="0"/>
    <n v="277.89999999999998"/>
    <n v="0"/>
    <n v="0"/>
    <n v="0"/>
    <n v="0"/>
    <n v="0"/>
    <n v="277.89999999999998"/>
    <n v="2"/>
  </r>
  <r>
    <x v="10"/>
    <x v="250"/>
    <s v="1"/>
    <s v="01"/>
    <s v="15041RESIN159232022"/>
    <s v="22LB000F"/>
    <n v="2669"/>
    <n v="2669"/>
    <n v="2669"/>
    <n v="2669"/>
    <m/>
    <n v="0"/>
    <n v="0"/>
    <n v="0"/>
    <n v="995.5"/>
    <n v="0"/>
    <n v="0"/>
    <n v="0"/>
    <n v="0"/>
    <n v="0"/>
    <n v="995.5"/>
    <n v="2"/>
  </r>
  <r>
    <x v="10"/>
    <x v="250"/>
    <s v="1"/>
    <s v="01"/>
    <s v="15041RESIN159232022"/>
    <s v="22LB000F"/>
    <n v="2670"/>
    <n v="2670"/>
    <n v="2670"/>
    <n v="2670"/>
    <m/>
    <n v="0"/>
    <n v="0"/>
    <n v="0"/>
    <n v="41.7"/>
    <n v="0"/>
    <n v="0"/>
    <n v="0"/>
    <n v="0"/>
    <n v="0"/>
    <n v="41.7"/>
    <n v="2"/>
  </r>
  <r>
    <x v="10"/>
    <x v="250"/>
    <s v="1"/>
    <s v="01"/>
    <s v="15041RESIN159232022"/>
    <s v="22LB000F"/>
    <n v="2671"/>
    <n v="2671"/>
    <n v="2671"/>
    <n v="2671"/>
    <m/>
    <n v="0"/>
    <n v="0"/>
    <n v="0"/>
    <n v="37"/>
    <n v="0"/>
    <n v="0"/>
    <n v="0"/>
    <n v="0"/>
    <n v="0"/>
    <n v="37"/>
    <n v="2"/>
  </r>
  <r>
    <x v="10"/>
    <x v="250"/>
    <s v="1"/>
    <s v="01"/>
    <s v="15041RESIN159232022"/>
    <s v="22LB000F"/>
    <n v="2672"/>
    <n v="2672"/>
    <n v="2672"/>
    <n v="2672"/>
    <m/>
    <n v="0"/>
    <n v="0"/>
    <n v="0"/>
    <n v="45"/>
    <n v="0"/>
    <n v="0"/>
    <n v="0"/>
    <n v="0"/>
    <n v="0"/>
    <n v="45"/>
    <n v="2"/>
  </r>
  <r>
    <x v="10"/>
    <x v="250"/>
    <s v="1"/>
    <s v="01"/>
    <s v="15041RESIN159232022"/>
    <s v="22LB000F"/>
    <n v="2673"/>
    <n v="2673"/>
    <n v="2673"/>
    <n v="2673"/>
    <m/>
    <n v="0"/>
    <n v="0"/>
    <n v="0"/>
    <n v="13.14"/>
    <n v="0"/>
    <n v="0"/>
    <n v="0"/>
    <n v="0"/>
    <n v="0"/>
    <n v="13.14"/>
    <n v="2"/>
  </r>
  <r>
    <x v="10"/>
    <x v="250"/>
    <s v="1"/>
    <s v="01"/>
    <s v="15041RESIN159232022"/>
    <s v="22LB000F"/>
    <n v="2674"/>
    <n v="2674"/>
    <n v="2674"/>
    <n v="2674"/>
    <m/>
    <n v="0"/>
    <n v="0"/>
    <n v="0"/>
    <n v="63.56"/>
    <n v="0"/>
    <n v="0"/>
    <n v="0"/>
    <n v="0"/>
    <n v="0"/>
    <n v="63.56"/>
    <n v="2"/>
  </r>
  <r>
    <x v="10"/>
    <x v="250"/>
    <s v="1"/>
    <s v="01"/>
    <s v="15041RESIN159232022"/>
    <s v="22LB000F"/>
    <n v="2675"/>
    <n v="2675"/>
    <n v="2675"/>
    <n v="2675"/>
    <m/>
    <n v="0"/>
    <n v="0"/>
    <n v="0"/>
    <n v="608"/>
    <n v="0"/>
    <n v="0"/>
    <n v="0"/>
    <n v="0"/>
    <n v="0"/>
    <n v="608"/>
    <n v="2"/>
  </r>
  <r>
    <x v="10"/>
    <x v="250"/>
    <s v="1"/>
    <s v="01"/>
    <s v="15041RESIN159232022"/>
    <s v="22LB000F"/>
    <n v="2676"/>
    <n v="2676"/>
    <n v="2676"/>
    <n v="2676"/>
    <m/>
    <n v="0"/>
    <n v="0"/>
    <n v="0"/>
    <n v="141.47999999999999"/>
    <n v="0"/>
    <n v="0"/>
    <n v="0"/>
    <n v="0"/>
    <n v="0"/>
    <n v="141.47999999999999"/>
    <n v="2"/>
  </r>
  <r>
    <x v="10"/>
    <x v="250"/>
    <s v="1"/>
    <s v="01"/>
    <s v="15041RESIN159232022"/>
    <s v="22LB000F"/>
    <n v="2677"/>
    <n v="2677"/>
    <n v="2677"/>
    <n v="2677"/>
    <m/>
    <n v="0"/>
    <n v="0"/>
    <n v="0"/>
    <n v="0"/>
    <n v="0"/>
    <n v="0"/>
    <n v="0"/>
    <n v="0"/>
    <n v="0"/>
    <n v="0"/>
    <n v="2"/>
  </r>
  <r>
    <x v="10"/>
    <x v="251"/>
    <s v="1"/>
    <s v="01"/>
    <s v="15041RESIN159232022"/>
    <s v="22LB000F"/>
    <n v="2678"/>
    <n v="2678"/>
    <n v="2678"/>
    <n v="2678"/>
    <m/>
    <n v="0"/>
    <n v="0"/>
    <n v="0"/>
    <n v="164"/>
    <n v="0"/>
    <n v="0"/>
    <n v="0"/>
    <n v="0"/>
    <n v="0"/>
    <n v="164"/>
    <n v="2"/>
  </r>
  <r>
    <x v="10"/>
    <x v="251"/>
    <s v="1"/>
    <s v="01"/>
    <s v="15041RESIN159232022"/>
    <s v="22LB000F"/>
    <n v="2679"/>
    <n v="2679"/>
    <n v="2679"/>
    <n v="2679"/>
    <m/>
    <n v="0"/>
    <n v="0"/>
    <n v="0"/>
    <n v="100.4"/>
    <n v="0"/>
    <n v="0"/>
    <n v="0"/>
    <n v="0"/>
    <n v="0"/>
    <n v="100.4"/>
    <n v="2"/>
  </r>
  <r>
    <x v="10"/>
    <x v="251"/>
    <s v="1"/>
    <s v="01"/>
    <s v="15041RESIN159232022"/>
    <s v="22LB000F"/>
    <n v="2680"/>
    <n v="2680"/>
    <n v="2680"/>
    <n v="2680"/>
    <m/>
    <n v="0"/>
    <n v="0"/>
    <n v="0"/>
    <n v="63.7"/>
    <n v="0"/>
    <n v="0"/>
    <n v="0"/>
    <n v="0"/>
    <n v="0"/>
    <n v="63.7"/>
    <n v="2"/>
  </r>
  <r>
    <x v="10"/>
    <x v="251"/>
    <s v="1"/>
    <s v="01"/>
    <s v="15041RESIN159232022"/>
    <s v="22LB000F"/>
    <n v="2681"/>
    <n v="2681"/>
    <n v="2681"/>
    <n v="2681"/>
    <m/>
    <n v="0"/>
    <n v="0"/>
    <n v="0"/>
    <n v="9.9"/>
    <n v="0"/>
    <n v="0"/>
    <n v="0"/>
    <n v="0"/>
    <n v="0"/>
    <n v="9.9"/>
    <n v="2"/>
  </r>
  <r>
    <x v="10"/>
    <x v="251"/>
    <s v="1"/>
    <s v="01"/>
    <s v="15041RESIN159232022"/>
    <s v="22LB000F"/>
    <n v="2682"/>
    <n v="2682"/>
    <n v="2682"/>
    <n v="2682"/>
    <m/>
    <n v="0"/>
    <n v="0"/>
    <n v="0"/>
    <n v="63.7"/>
    <n v="0"/>
    <n v="0"/>
    <n v="0"/>
    <n v="0"/>
    <n v="0"/>
    <n v="63.7"/>
    <n v="2"/>
  </r>
  <r>
    <x v="10"/>
    <x v="251"/>
    <s v="1"/>
    <s v="01"/>
    <s v="15041RESIN159232022"/>
    <s v="22LB000F"/>
    <n v="2683"/>
    <n v="2683"/>
    <n v="2683"/>
    <n v="2683"/>
    <m/>
    <n v="0"/>
    <n v="0"/>
    <n v="0"/>
    <n v="547.04"/>
    <n v="0"/>
    <n v="0"/>
    <n v="0"/>
    <n v="0"/>
    <n v="0"/>
    <n v="547.04"/>
    <n v="2"/>
  </r>
  <r>
    <x v="10"/>
    <x v="251"/>
    <s v="1"/>
    <s v="01"/>
    <s v="15041RESIN159232022"/>
    <s v="22LB000F"/>
    <n v="2684"/>
    <n v="2684"/>
    <n v="2684"/>
    <n v="2684"/>
    <m/>
    <n v="0"/>
    <n v="0"/>
    <n v="0"/>
    <n v="43.25"/>
    <n v="0"/>
    <n v="0"/>
    <n v="0"/>
    <n v="0"/>
    <n v="0"/>
    <n v="43.25"/>
    <n v="2"/>
  </r>
  <r>
    <x v="10"/>
    <x v="251"/>
    <s v="1"/>
    <s v="01"/>
    <s v="15041RESIN159232022"/>
    <s v="22LB000F"/>
    <n v="2685"/>
    <n v="2685"/>
    <n v="2685"/>
    <n v="2685"/>
    <m/>
    <n v="0"/>
    <n v="0"/>
    <n v="0"/>
    <n v="11.25"/>
    <n v="0"/>
    <n v="0"/>
    <n v="0"/>
    <n v="0"/>
    <n v="0"/>
    <n v="11.25"/>
    <n v="2"/>
  </r>
  <r>
    <x v="10"/>
    <x v="251"/>
    <s v="1"/>
    <s v="01"/>
    <s v="15041RESIN159232022"/>
    <s v="22LB000F"/>
    <n v="2686"/>
    <n v="2686"/>
    <n v="2686"/>
    <n v="2686"/>
    <m/>
    <n v="0"/>
    <n v="0"/>
    <n v="0"/>
    <n v="51.2"/>
    <n v="0"/>
    <n v="0"/>
    <n v="0"/>
    <n v="0"/>
    <n v="0"/>
    <n v="51.2"/>
    <n v="2"/>
  </r>
  <r>
    <x v="10"/>
    <x v="251"/>
    <s v="1"/>
    <s v="01"/>
    <s v="15041RESIN159232022"/>
    <s v="22LB000F"/>
    <n v="2687"/>
    <n v="2687"/>
    <n v="2687"/>
    <n v="2687"/>
    <m/>
    <n v="0"/>
    <n v="0"/>
    <n v="0"/>
    <n v="438.4"/>
    <n v="0"/>
    <n v="0"/>
    <n v="0"/>
    <n v="0"/>
    <n v="0"/>
    <n v="438.4"/>
    <n v="2"/>
  </r>
  <r>
    <x v="10"/>
    <x v="251"/>
    <s v="1"/>
    <s v="01"/>
    <s v="15041RESIN159232022"/>
    <s v="22LB000F"/>
    <n v="2688"/>
    <n v="2688"/>
    <n v="2688"/>
    <n v="2688"/>
    <m/>
    <n v="0"/>
    <n v="0"/>
    <n v="0"/>
    <n v="78.12"/>
    <n v="0"/>
    <n v="0"/>
    <n v="0"/>
    <n v="0"/>
    <n v="0"/>
    <n v="78.12"/>
    <n v="2"/>
  </r>
  <r>
    <x v="10"/>
    <x v="251"/>
    <s v="1"/>
    <s v="01"/>
    <s v="15041RESIN159232022"/>
    <s v="22LB000F"/>
    <n v="2689"/>
    <n v="2689"/>
    <n v="2689"/>
    <n v="2689"/>
    <m/>
    <n v="0"/>
    <n v="0"/>
    <n v="0"/>
    <n v="42.25"/>
    <n v="0"/>
    <n v="0"/>
    <n v="0"/>
    <n v="0"/>
    <n v="0"/>
    <n v="42.25"/>
    <n v="2"/>
  </r>
  <r>
    <x v="10"/>
    <x v="251"/>
    <s v="1"/>
    <s v="01"/>
    <s v="15041RESIN159232022"/>
    <s v="22LB000F"/>
    <n v="2690"/>
    <n v="2690"/>
    <n v="2690"/>
    <n v="2690"/>
    <m/>
    <n v="0"/>
    <n v="0"/>
    <n v="0"/>
    <n v="164.25"/>
    <n v="0"/>
    <n v="0"/>
    <n v="0"/>
    <n v="0"/>
    <n v="0"/>
    <n v="164.25"/>
    <n v="2"/>
  </r>
  <r>
    <x v="10"/>
    <x v="251"/>
    <s v="1"/>
    <s v="01"/>
    <s v="15041RESIN159232022"/>
    <s v="22LB000F"/>
    <n v="2691"/>
    <n v="2691"/>
    <n v="2691"/>
    <n v="2691"/>
    <m/>
    <n v="0"/>
    <n v="0"/>
    <n v="0"/>
    <n v="40"/>
    <n v="0"/>
    <n v="0"/>
    <n v="0"/>
    <n v="0"/>
    <n v="0"/>
    <n v="40"/>
    <n v="2"/>
  </r>
  <r>
    <x v="10"/>
    <x v="251"/>
    <s v="1"/>
    <s v="01"/>
    <s v="15041RESIN159232022"/>
    <s v="22LB000F"/>
    <n v="2692"/>
    <n v="2692"/>
    <n v="2692"/>
    <n v="2692"/>
    <m/>
    <n v="0"/>
    <n v="0"/>
    <n v="0"/>
    <n v="5.4"/>
    <n v="0"/>
    <n v="0"/>
    <n v="0"/>
    <n v="0"/>
    <n v="0"/>
    <n v="5.4"/>
    <n v="2"/>
  </r>
  <r>
    <x v="10"/>
    <x v="251"/>
    <s v="1"/>
    <s v="01"/>
    <s v="15041RESIN159232022"/>
    <s v="22LB000F"/>
    <n v="2693"/>
    <n v="2693"/>
    <n v="2693"/>
    <n v="2693"/>
    <m/>
    <n v="0"/>
    <n v="0"/>
    <n v="0"/>
    <n v="438.5"/>
    <n v="0"/>
    <n v="0"/>
    <n v="0"/>
    <n v="0"/>
    <n v="0"/>
    <n v="438.5"/>
    <n v="2"/>
  </r>
  <r>
    <x v="10"/>
    <x v="251"/>
    <s v="1"/>
    <s v="01"/>
    <s v="15041RESIN159232022"/>
    <s v="22LB000F"/>
    <n v="2694"/>
    <n v="2694"/>
    <n v="2694"/>
    <n v="2694"/>
    <m/>
    <n v="0"/>
    <n v="0"/>
    <n v="0"/>
    <n v="82.6"/>
    <n v="0"/>
    <n v="0"/>
    <n v="0"/>
    <n v="0"/>
    <n v="0"/>
    <n v="82.6"/>
    <n v="2"/>
  </r>
  <r>
    <x v="10"/>
    <x v="251"/>
    <s v="1"/>
    <s v="01"/>
    <s v="15041RESIN159232022"/>
    <s v="22LB000F"/>
    <n v="2695"/>
    <n v="2695"/>
    <n v="2695"/>
    <n v="2695"/>
    <m/>
    <n v="0"/>
    <n v="0"/>
    <n v="0"/>
    <n v="58.5"/>
    <n v="0"/>
    <n v="0"/>
    <n v="0"/>
    <n v="0"/>
    <n v="0"/>
    <n v="58.5"/>
    <n v="2"/>
  </r>
  <r>
    <x v="10"/>
    <x v="251"/>
    <s v="1"/>
    <s v="01"/>
    <s v="15041RESIN159232022"/>
    <s v="22LB000F"/>
    <n v="2696"/>
    <n v="2696"/>
    <n v="2696"/>
    <n v="2696"/>
    <m/>
    <n v="0"/>
    <n v="0"/>
    <n v="0"/>
    <n v="140"/>
    <n v="0"/>
    <n v="0"/>
    <n v="0"/>
    <n v="0"/>
    <n v="0"/>
    <n v="140"/>
    <n v="2"/>
  </r>
  <r>
    <x v="10"/>
    <x v="252"/>
    <s v="1"/>
    <s v="01"/>
    <s v="15041RESIN159232022"/>
    <s v="22LB000F"/>
    <n v="2697"/>
    <n v="2697"/>
    <n v="2697"/>
    <n v="2697"/>
    <m/>
    <n v="0"/>
    <n v="0"/>
    <n v="0"/>
    <n v="167.26"/>
    <n v="0"/>
    <n v="0"/>
    <n v="0"/>
    <n v="0"/>
    <n v="0"/>
    <n v="167.26"/>
    <n v="2"/>
  </r>
  <r>
    <x v="10"/>
    <x v="252"/>
    <s v="1"/>
    <s v="01"/>
    <s v="15041RESIN159232022"/>
    <s v="22LB000F"/>
    <n v="2698"/>
    <n v="2698"/>
    <n v="2698"/>
    <n v="2698"/>
    <m/>
    <n v="0"/>
    <n v="0"/>
    <n v="0"/>
    <n v="484"/>
    <n v="0"/>
    <n v="0"/>
    <n v="0"/>
    <n v="0"/>
    <n v="0"/>
    <n v="484"/>
    <n v="2"/>
  </r>
  <r>
    <x v="10"/>
    <x v="252"/>
    <s v="1"/>
    <s v="01"/>
    <s v="15041RESIN159232022"/>
    <s v="22LB000F"/>
    <n v="2699"/>
    <n v="2699"/>
    <n v="2699"/>
    <n v="2699"/>
    <m/>
    <n v="0"/>
    <n v="0"/>
    <n v="0"/>
    <n v="634"/>
    <n v="0"/>
    <n v="0"/>
    <n v="0"/>
    <n v="0"/>
    <n v="0"/>
    <n v="634"/>
    <n v="2"/>
  </r>
  <r>
    <x v="10"/>
    <x v="252"/>
    <s v="1"/>
    <s v="01"/>
    <s v="15041RESIN159232022"/>
    <s v="22LB000F"/>
    <n v="2700"/>
    <n v="2700"/>
    <n v="2700"/>
    <n v="2700"/>
    <m/>
    <n v="0"/>
    <n v="0"/>
    <n v="0"/>
    <n v="1160.0999999999999"/>
    <n v="0"/>
    <n v="0"/>
    <n v="0"/>
    <n v="0"/>
    <n v="0"/>
    <n v="1160.0999999999999"/>
    <n v="2"/>
  </r>
  <r>
    <x v="10"/>
    <x v="252"/>
    <s v="1"/>
    <s v="01"/>
    <s v="15041RESIN159232022"/>
    <s v="22LB000F"/>
    <n v="2701"/>
    <n v="2701"/>
    <n v="2701"/>
    <n v="2701"/>
    <m/>
    <n v="0"/>
    <n v="0"/>
    <n v="0"/>
    <n v="201"/>
    <n v="0"/>
    <n v="0"/>
    <n v="0"/>
    <n v="0"/>
    <n v="0"/>
    <n v="201"/>
    <n v="2"/>
  </r>
  <r>
    <x v="10"/>
    <x v="252"/>
    <s v="1"/>
    <s v="01"/>
    <s v="15041RESIN159232022"/>
    <s v="22LB000F"/>
    <n v="2702"/>
    <n v="2702"/>
    <n v="2702"/>
    <n v="2702"/>
    <m/>
    <n v="0"/>
    <n v="0"/>
    <n v="0"/>
    <n v="18"/>
    <n v="0"/>
    <n v="0"/>
    <n v="0"/>
    <n v="0"/>
    <n v="0"/>
    <n v="18"/>
    <n v="2"/>
  </r>
  <r>
    <x v="10"/>
    <x v="252"/>
    <s v="1"/>
    <s v="01"/>
    <s v="15041RESIN159232022"/>
    <s v="22LB000F"/>
    <n v="2703"/>
    <n v="2703"/>
    <n v="2703"/>
    <n v="2703"/>
    <m/>
    <n v="0"/>
    <n v="0"/>
    <n v="0"/>
    <n v="25.6"/>
    <n v="0"/>
    <n v="0"/>
    <n v="0"/>
    <n v="0"/>
    <n v="0"/>
    <n v="25.6"/>
    <n v="2"/>
  </r>
  <r>
    <x v="10"/>
    <x v="252"/>
    <s v="1"/>
    <s v="01"/>
    <s v="15041RESIN159232022"/>
    <s v="22LB000F"/>
    <n v="2704"/>
    <n v="2704"/>
    <n v="2704"/>
    <n v="2704"/>
    <m/>
    <n v="0"/>
    <n v="0"/>
    <n v="0"/>
    <n v="44.12"/>
    <n v="0"/>
    <n v="0"/>
    <n v="0"/>
    <n v="0"/>
    <n v="0"/>
    <n v="44.12"/>
    <n v="2"/>
  </r>
  <r>
    <x v="10"/>
    <x v="252"/>
    <s v="1"/>
    <s v="01"/>
    <s v="15041RESIN159232022"/>
    <s v="22LB000F"/>
    <n v="2705"/>
    <n v="2705"/>
    <n v="2705"/>
    <n v="2705"/>
    <m/>
    <n v="0"/>
    <n v="0"/>
    <n v="0"/>
    <n v="85"/>
    <n v="0"/>
    <n v="0"/>
    <n v="0"/>
    <n v="0"/>
    <n v="0"/>
    <n v="85"/>
    <n v="2"/>
  </r>
  <r>
    <x v="10"/>
    <x v="252"/>
    <s v="1"/>
    <s v="01"/>
    <s v="15041RESIN159232022"/>
    <s v="22LB000F"/>
    <n v="2706"/>
    <n v="2706"/>
    <n v="2706"/>
    <n v="2706"/>
    <m/>
    <n v="0"/>
    <n v="0"/>
    <n v="0"/>
    <n v="22.5"/>
    <n v="0"/>
    <n v="0"/>
    <n v="0"/>
    <n v="0"/>
    <n v="0"/>
    <n v="22.5"/>
    <n v="2"/>
  </r>
  <r>
    <x v="10"/>
    <x v="252"/>
    <s v="1"/>
    <s v="01"/>
    <s v="15041RESIN159232022"/>
    <s v="22LB000F"/>
    <n v="2707"/>
    <n v="2707"/>
    <n v="2707"/>
    <n v="2707"/>
    <m/>
    <n v="0"/>
    <n v="0"/>
    <n v="0"/>
    <n v="90"/>
    <n v="0"/>
    <n v="0"/>
    <n v="0"/>
    <n v="0"/>
    <n v="0"/>
    <n v="90"/>
    <n v="2"/>
  </r>
  <r>
    <x v="10"/>
    <x v="252"/>
    <s v="1"/>
    <s v="01"/>
    <s v="15041RESIN159232022"/>
    <s v="22LB000F"/>
    <n v="2708"/>
    <n v="2708"/>
    <n v="2708"/>
    <n v="2708"/>
    <m/>
    <n v="0"/>
    <n v="0"/>
    <n v="0"/>
    <n v="100"/>
    <n v="0"/>
    <n v="0"/>
    <n v="0"/>
    <n v="0"/>
    <n v="0"/>
    <n v="100"/>
    <n v="2"/>
  </r>
  <r>
    <x v="10"/>
    <x v="252"/>
    <s v="1"/>
    <s v="01"/>
    <s v="15041RESIN159232022"/>
    <s v="22LB000F"/>
    <n v="2709"/>
    <n v="2709"/>
    <n v="2709"/>
    <n v="2709"/>
    <m/>
    <n v="0"/>
    <n v="0"/>
    <n v="0"/>
    <n v="464.5"/>
    <n v="0"/>
    <n v="0"/>
    <n v="0"/>
    <n v="0"/>
    <n v="0"/>
    <n v="464.5"/>
    <n v="2"/>
  </r>
  <r>
    <x v="10"/>
    <x v="253"/>
    <s v="1"/>
    <s v="01"/>
    <s v="15041RESIN159232022"/>
    <s v="22LB000F"/>
    <n v="2710"/>
    <n v="2710"/>
    <n v="2710"/>
    <n v="2710"/>
    <m/>
    <n v="0"/>
    <n v="0"/>
    <n v="0"/>
    <n v="382.3"/>
    <n v="0"/>
    <n v="0"/>
    <n v="0"/>
    <n v="0"/>
    <n v="0"/>
    <n v="382.3"/>
    <n v="2"/>
  </r>
  <r>
    <x v="10"/>
    <x v="253"/>
    <s v="1"/>
    <s v="01"/>
    <s v="15041RESIN159232022"/>
    <s v="22LB000F"/>
    <n v="2711"/>
    <n v="2711"/>
    <n v="2711"/>
    <n v="2711"/>
    <m/>
    <n v="0"/>
    <n v="0"/>
    <n v="0"/>
    <n v="450"/>
    <n v="0"/>
    <n v="0"/>
    <n v="0"/>
    <n v="0"/>
    <n v="0"/>
    <n v="450"/>
    <n v="2"/>
  </r>
  <r>
    <x v="10"/>
    <x v="253"/>
    <s v="1"/>
    <s v="01"/>
    <s v="15041RESIN159232022"/>
    <s v="22LB000F"/>
    <n v="2712"/>
    <n v="2712"/>
    <n v="2712"/>
    <n v="2712"/>
    <m/>
    <n v="0"/>
    <n v="0"/>
    <n v="0"/>
    <n v="174.25"/>
    <n v="0"/>
    <n v="0"/>
    <n v="0"/>
    <n v="0"/>
    <n v="0"/>
    <n v="174.25"/>
    <n v="2"/>
  </r>
  <r>
    <x v="10"/>
    <x v="253"/>
    <s v="1"/>
    <s v="01"/>
    <s v="15041RESIN159232022"/>
    <s v="22LB000F"/>
    <n v="2713"/>
    <n v="2713"/>
    <n v="2713"/>
    <n v="2713"/>
    <m/>
    <n v="0"/>
    <n v="0"/>
    <n v="0"/>
    <n v="148"/>
    <n v="0"/>
    <n v="0"/>
    <n v="0"/>
    <n v="0"/>
    <n v="0"/>
    <n v="148"/>
    <n v="2"/>
  </r>
  <r>
    <x v="10"/>
    <x v="253"/>
    <s v="1"/>
    <s v="01"/>
    <s v="15041RESIN159232022"/>
    <s v="22LB000F"/>
    <n v="2714"/>
    <n v="2714"/>
    <n v="2714"/>
    <n v="2714"/>
    <m/>
    <n v="0"/>
    <n v="0"/>
    <n v="0"/>
    <n v="494.5"/>
    <n v="0"/>
    <n v="0"/>
    <n v="0"/>
    <n v="0"/>
    <n v="0"/>
    <n v="494.5"/>
    <n v="2"/>
  </r>
  <r>
    <x v="10"/>
    <x v="253"/>
    <s v="1"/>
    <s v="01"/>
    <s v="15041RESIN159232022"/>
    <s v="22LB000F"/>
    <n v="2715"/>
    <n v="2715"/>
    <n v="2715"/>
    <n v="2715"/>
    <m/>
    <n v="0"/>
    <n v="0"/>
    <n v="0"/>
    <n v="85"/>
    <n v="0"/>
    <n v="0"/>
    <n v="0"/>
    <n v="0"/>
    <n v="0"/>
    <n v="85"/>
    <n v="2"/>
  </r>
  <r>
    <x v="10"/>
    <x v="253"/>
    <s v="1"/>
    <s v="01"/>
    <s v="15041RESIN159232022"/>
    <s v="22LB000F"/>
    <n v="2716"/>
    <n v="2716"/>
    <n v="2716"/>
    <n v="2716"/>
    <m/>
    <n v="0"/>
    <n v="0"/>
    <n v="0"/>
    <n v="44"/>
    <n v="0"/>
    <n v="0"/>
    <n v="0"/>
    <n v="0"/>
    <n v="0"/>
    <n v="44"/>
    <n v="2"/>
  </r>
  <r>
    <x v="10"/>
    <x v="253"/>
    <s v="1"/>
    <s v="01"/>
    <s v="15041RESIN159232022"/>
    <s v="22LB000F"/>
    <n v="2717"/>
    <n v="2717"/>
    <n v="2717"/>
    <n v="2717"/>
    <m/>
    <n v="0"/>
    <n v="0"/>
    <n v="0"/>
    <n v="64.599999999999994"/>
    <n v="0"/>
    <n v="0"/>
    <n v="0"/>
    <n v="0"/>
    <n v="0"/>
    <n v="64.599999999999994"/>
    <n v="2"/>
  </r>
  <r>
    <x v="10"/>
    <x v="253"/>
    <s v="1"/>
    <s v="01"/>
    <s v="15041RESIN159232022"/>
    <s v="22LB000F"/>
    <n v="2718"/>
    <n v="2718"/>
    <n v="2718"/>
    <n v="2718"/>
    <m/>
    <n v="0"/>
    <n v="0"/>
    <n v="0"/>
    <n v="24"/>
    <n v="0"/>
    <n v="0"/>
    <n v="0"/>
    <n v="0"/>
    <n v="0"/>
    <n v="24"/>
    <n v="2"/>
  </r>
  <r>
    <x v="10"/>
    <x v="253"/>
    <s v="1"/>
    <s v="01"/>
    <s v="15041RESIN159232022"/>
    <s v="22LB000F"/>
    <n v="2719"/>
    <n v="2719"/>
    <n v="2719"/>
    <n v="2719"/>
    <m/>
    <n v="0"/>
    <n v="0"/>
    <n v="0"/>
    <n v="896.7"/>
    <n v="0"/>
    <n v="0"/>
    <n v="0"/>
    <n v="0"/>
    <n v="0"/>
    <n v="896.7"/>
    <n v="2"/>
  </r>
  <r>
    <x v="10"/>
    <x v="253"/>
    <s v="1"/>
    <s v="01"/>
    <s v="15041RESIN159232022"/>
    <s v="22LB000F"/>
    <n v="2720"/>
    <n v="2720"/>
    <n v="2720"/>
    <n v="2720"/>
    <m/>
    <n v="0"/>
    <n v="0"/>
    <n v="0"/>
    <n v="162.5"/>
    <n v="0"/>
    <n v="0"/>
    <n v="0"/>
    <n v="0"/>
    <n v="0"/>
    <n v="162.5"/>
    <n v="2"/>
  </r>
  <r>
    <x v="10"/>
    <x v="253"/>
    <s v="1"/>
    <s v="01"/>
    <s v="15041RESIN159232022"/>
    <s v="22LB000F"/>
    <n v="2721"/>
    <n v="2721"/>
    <n v="2721"/>
    <n v="2721"/>
    <m/>
    <n v="0"/>
    <n v="0"/>
    <n v="0"/>
    <n v="12.5"/>
    <n v="0"/>
    <n v="0"/>
    <n v="0"/>
    <n v="0"/>
    <n v="0"/>
    <n v="12.5"/>
    <n v="2"/>
  </r>
  <r>
    <x v="10"/>
    <x v="253"/>
    <s v="1"/>
    <s v="01"/>
    <s v="15041RESIN159232022"/>
    <s v="22LB000F"/>
    <n v="2722"/>
    <n v="2722"/>
    <n v="2722"/>
    <n v="2722"/>
    <m/>
    <n v="0"/>
    <n v="0"/>
    <n v="0"/>
    <n v="14.98"/>
    <n v="0"/>
    <n v="0"/>
    <n v="0"/>
    <n v="0"/>
    <n v="0"/>
    <n v="14.98"/>
    <n v="2"/>
  </r>
  <r>
    <x v="10"/>
    <x v="253"/>
    <s v="1"/>
    <s v="01"/>
    <s v="15041RESIN159232022"/>
    <s v="22LB000F"/>
    <n v="2723"/>
    <n v="2723"/>
    <n v="2723"/>
    <n v="2723"/>
    <m/>
    <n v="0"/>
    <n v="0"/>
    <n v="0"/>
    <n v="12"/>
    <n v="0"/>
    <n v="0"/>
    <n v="0"/>
    <n v="0"/>
    <n v="0"/>
    <n v="12"/>
    <n v="2"/>
  </r>
  <r>
    <x v="10"/>
    <x v="253"/>
    <s v="1"/>
    <s v="01"/>
    <s v="15041RESIN159232022"/>
    <s v="22LB000F"/>
    <n v="2724"/>
    <n v="2724"/>
    <n v="2724"/>
    <n v="2724"/>
    <m/>
    <n v="0"/>
    <n v="0"/>
    <n v="0"/>
    <n v="167.25"/>
    <n v="0"/>
    <n v="0"/>
    <n v="0"/>
    <n v="0"/>
    <n v="0"/>
    <n v="167.25"/>
    <n v="2"/>
  </r>
  <r>
    <x v="10"/>
    <x v="253"/>
    <s v="1"/>
    <s v="01"/>
    <s v="15041RESIN159232022"/>
    <s v="22LB000F"/>
    <n v="2725"/>
    <n v="2725"/>
    <n v="2725"/>
    <n v="2725"/>
    <m/>
    <n v="0"/>
    <n v="0"/>
    <n v="0"/>
    <n v="412.4"/>
    <n v="0"/>
    <n v="0"/>
    <n v="0"/>
    <n v="0"/>
    <n v="0"/>
    <n v="412.4"/>
    <n v="2"/>
  </r>
  <r>
    <x v="10"/>
    <x v="253"/>
    <s v="1"/>
    <s v="01"/>
    <s v="15041RESIN159232022"/>
    <s v="22LB000F"/>
    <n v="2726"/>
    <n v="2726"/>
    <n v="2726"/>
    <n v="2726"/>
    <m/>
    <n v="0"/>
    <n v="0"/>
    <n v="0"/>
    <n v="31.1"/>
    <n v="0"/>
    <n v="0"/>
    <n v="0"/>
    <n v="0"/>
    <n v="0"/>
    <n v="31.1"/>
    <n v="2"/>
  </r>
  <r>
    <x v="10"/>
    <x v="253"/>
    <s v="1"/>
    <s v="01"/>
    <s v="15041RESIN159232022"/>
    <s v="22LB000F"/>
    <n v="2727"/>
    <n v="2727"/>
    <n v="2727"/>
    <n v="2727"/>
    <m/>
    <n v="0"/>
    <n v="0"/>
    <n v="0"/>
    <n v="43.7"/>
    <n v="0"/>
    <n v="0"/>
    <n v="0"/>
    <n v="0"/>
    <n v="0"/>
    <n v="43.7"/>
    <n v="2"/>
  </r>
  <r>
    <x v="10"/>
    <x v="253"/>
    <s v="1"/>
    <s v="01"/>
    <s v="15041RESIN159232022"/>
    <s v="22LB000F"/>
    <n v="2728"/>
    <n v="2728"/>
    <n v="2728"/>
    <n v="2728"/>
    <m/>
    <n v="0"/>
    <n v="0"/>
    <n v="0"/>
    <n v="4.3"/>
    <n v="0"/>
    <n v="0"/>
    <n v="0"/>
    <n v="0"/>
    <n v="0"/>
    <n v="4.3"/>
    <n v="2"/>
  </r>
  <r>
    <x v="10"/>
    <x v="253"/>
    <s v="1"/>
    <s v="01"/>
    <s v="15041RESIN159232022"/>
    <s v="22LB000F"/>
    <n v="2729"/>
    <n v="2729"/>
    <n v="2729"/>
    <n v="2729"/>
    <m/>
    <n v="0"/>
    <n v="0"/>
    <n v="0"/>
    <n v="16.25"/>
    <n v="0"/>
    <n v="0"/>
    <n v="0"/>
    <n v="0"/>
    <n v="0"/>
    <n v="16.25"/>
    <n v="2"/>
  </r>
  <r>
    <x v="10"/>
    <x v="253"/>
    <s v="1"/>
    <s v="01"/>
    <s v="15041RESIN159232022"/>
    <s v="22LB000F"/>
    <n v="2730"/>
    <n v="2730"/>
    <n v="2730"/>
    <n v="2730"/>
    <m/>
    <n v="0"/>
    <n v="0"/>
    <n v="0"/>
    <n v="246.25"/>
    <n v="0"/>
    <n v="0"/>
    <n v="0"/>
    <n v="0"/>
    <n v="0"/>
    <n v="246.25"/>
    <n v="2"/>
  </r>
  <r>
    <x v="10"/>
    <x v="253"/>
    <s v="1"/>
    <s v="01"/>
    <s v="15041RESIN159232022"/>
    <s v="22LB000F"/>
    <n v="2731"/>
    <n v="2731"/>
    <n v="2731"/>
    <n v="2731"/>
    <m/>
    <n v="0"/>
    <n v="0"/>
    <n v="0"/>
    <n v="685.5"/>
    <n v="0"/>
    <n v="0"/>
    <n v="0"/>
    <n v="0"/>
    <n v="0"/>
    <n v="685.5"/>
    <n v="2"/>
  </r>
  <r>
    <x v="10"/>
    <x v="253"/>
    <s v="1"/>
    <s v="01"/>
    <s v="15041RESIN159232022"/>
    <s v="22LB000F"/>
    <n v="2732"/>
    <n v="2732"/>
    <n v="2732"/>
    <n v="2732"/>
    <m/>
    <n v="0"/>
    <n v="0"/>
    <n v="0"/>
    <n v="16.5"/>
    <n v="0"/>
    <n v="0"/>
    <n v="0"/>
    <n v="0"/>
    <n v="0"/>
    <n v="16.5"/>
    <n v="2"/>
  </r>
  <r>
    <x v="10"/>
    <x v="253"/>
    <s v="1"/>
    <s v="01"/>
    <s v="15041RESIN159232022"/>
    <s v="22LB000F"/>
    <n v="2733"/>
    <n v="2733"/>
    <n v="2733"/>
    <n v="2733"/>
    <m/>
    <n v="0"/>
    <n v="0"/>
    <n v="0"/>
    <n v="228"/>
    <n v="0"/>
    <n v="0"/>
    <n v="0"/>
    <n v="0"/>
    <n v="0"/>
    <n v="228"/>
    <n v="2"/>
  </r>
  <r>
    <x v="10"/>
    <x v="253"/>
    <s v="1"/>
    <s v="01"/>
    <s v="15041RESIN159232022"/>
    <s v="22LB000F"/>
    <n v="2734"/>
    <n v="2734"/>
    <n v="2734"/>
    <n v="2734"/>
    <m/>
    <n v="0"/>
    <n v="0"/>
    <n v="0"/>
    <n v="252"/>
    <n v="0"/>
    <n v="0"/>
    <n v="0"/>
    <n v="0"/>
    <n v="0"/>
    <n v="252"/>
    <n v="2"/>
  </r>
  <r>
    <x v="10"/>
    <x v="253"/>
    <s v="1"/>
    <s v="01"/>
    <s v="15041RESIN159232022"/>
    <s v="22LB000F"/>
    <n v="2735"/>
    <n v="2735"/>
    <n v="2735"/>
    <n v="2735"/>
    <m/>
    <n v="0"/>
    <n v="0"/>
    <n v="0"/>
    <n v="298.89999999999998"/>
    <n v="0"/>
    <n v="0"/>
    <n v="0"/>
    <n v="0"/>
    <n v="0"/>
    <n v="298.89999999999998"/>
    <n v="2"/>
  </r>
  <r>
    <x v="10"/>
    <x v="253"/>
    <s v="1"/>
    <s v="01"/>
    <s v="15041RESIN159232022"/>
    <s v="22LB000F"/>
    <n v="2736"/>
    <n v="2736"/>
    <n v="2736"/>
    <n v="2736"/>
    <m/>
    <n v="0"/>
    <n v="0"/>
    <n v="0"/>
    <n v="45"/>
    <n v="0"/>
    <n v="0"/>
    <n v="0"/>
    <n v="0"/>
    <n v="0"/>
    <n v="45"/>
    <n v="2"/>
  </r>
  <r>
    <x v="10"/>
    <x v="254"/>
    <s v="1"/>
    <s v="01"/>
    <s v="15041RESIN159232022"/>
    <s v="22LB000F"/>
    <n v="2737"/>
    <n v="2737"/>
    <n v="2737"/>
    <n v="2737"/>
    <m/>
    <n v="0"/>
    <n v="0"/>
    <n v="0"/>
    <n v="247.5"/>
    <n v="0"/>
    <n v="0"/>
    <n v="0"/>
    <n v="0"/>
    <n v="0"/>
    <n v="247.5"/>
    <n v="2"/>
  </r>
  <r>
    <x v="10"/>
    <x v="254"/>
    <s v="1"/>
    <s v="01"/>
    <s v="15041RESIN159232022"/>
    <s v="22LB000F"/>
    <n v="2738"/>
    <n v="2738"/>
    <n v="2738"/>
    <n v="2738"/>
    <m/>
    <n v="0"/>
    <n v="0"/>
    <n v="0"/>
    <n v="250.35"/>
    <n v="0"/>
    <n v="0"/>
    <n v="0"/>
    <n v="0"/>
    <n v="0"/>
    <n v="250.35"/>
    <n v="2"/>
  </r>
  <r>
    <x v="10"/>
    <x v="254"/>
    <s v="1"/>
    <s v="01"/>
    <s v="15041RESIN159232022"/>
    <s v="22LB000F"/>
    <n v="2739"/>
    <n v="2739"/>
    <n v="2739"/>
    <n v="2739"/>
    <m/>
    <n v="0"/>
    <n v="0"/>
    <n v="0"/>
    <n v="551"/>
    <n v="0"/>
    <n v="0"/>
    <n v="0"/>
    <n v="0"/>
    <n v="0"/>
    <n v="551"/>
    <n v="2"/>
  </r>
  <r>
    <x v="10"/>
    <x v="254"/>
    <s v="1"/>
    <s v="01"/>
    <s v="15041RESIN159232022"/>
    <s v="22LB000F"/>
    <n v="2740"/>
    <n v="2740"/>
    <n v="2740"/>
    <n v="2740"/>
    <m/>
    <n v="0"/>
    <n v="0"/>
    <n v="0"/>
    <n v="275"/>
    <n v="0"/>
    <n v="0"/>
    <n v="0"/>
    <n v="0"/>
    <n v="0"/>
    <n v="275"/>
    <n v="2"/>
  </r>
  <r>
    <x v="10"/>
    <x v="254"/>
    <s v="1"/>
    <s v="01"/>
    <s v="15041RESIN159232022"/>
    <s v="22LB000F"/>
    <n v="2741"/>
    <n v="2741"/>
    <n v="2741"/>
    <n v="2741"/>
    <m/>
    <n v="0"/>
    <n v="0"/>
    <n v="0"/>
    <n v="291.14999999999998"/>
    <n v="0"/>
    <n v="0"/>
    <n v="0"/>
    <n v="0"/>
    <n v="0"/>
    <n v="291.14999999999998"/>
    <n v="2"/>
  </r>
  <r>
    <x v="10"/>
    <x v="254"/>
    <s v="1"/>
    <s v="01"/>
    <s v="15041RESIN159232022"/>
    <s v="22LB000F"/>
    <n v="2742"/>
    <n v="2742"/>
    <n v="2742"/>
    <n v="2742"/>
    <m/>
    <n v="0"/>
    <n v="0"/>
    <n v="0"/>
    <n v="2.5"/>
    <n v="0"/>
    <n v="0"/>
    <n v="0"/>
    <n v="0"/>
    <n v="0"/>
    <n v="2.5"/>
    <n v="2"/>
  </r>
  <r>
    <x v="10"/>
    <x v="254"/>
    <s v="1"/>
    <s v="01"/>
    <s v="15041RESIN159232022"/>
    <s v="22LB000F"/>
    <n v="2743"/>
    <n v="2743"/>
    <n v="2743"/>
    <n v="2743"/>
    <m/>
    <n v="0"/>
    <n v="0"/>
    <n v="0"/>
    <n v="165"/>
    <n v="0"/>
    <n v="0"/>
    <n v="0"/>
    <n v="0"/>
    <n v="0"/>
    <n v="165"/>
    <n v="2"/>
  </r>
  <r>
    <x v="10"/>
    <x v="254"/>
    <s v="1"/>
    <s v="01"/>
    <s v="15041RESIN159232022"/>
    <s v="22LB000F"/>
    <n v="2744"/>
    <n v="2744"/>
    <n v="2744"/>
    <n v="2744"/>
    <m/>
    <n v="0"/>
    <n v="0"/>
    <n v="0"/>
    <n v="74.7"/>
    <n v="0"/>
    <n v="0"/>
    <n v="0"/>
    <n v="0"/>
    <n v="0"/>
    <n v="74.7"/>
    <n v="2"/>
  </r>
  <r>
    <x v="10"/>
    <x v="254"/>
    <s v="1"/>
    <s v="01"/>
    <s v="15041RESIN159232022"/>
    <s v="22LB000F"/>
    <n v="2745"/>
    <n v="2745"/>
    <n v="2745"/>
    <n v="2745"/>
    <m/>
    <n v="0"/>
    <n v="0"/>
    <n v="0"/>
    <n v="13.75"/>
    <n v="0"/>
    <n v="0"/>
    <n v="0"/>
    <n v="0"/>
    <n v="0"/>
    <n v="13.75"/>
    <n v="2"/>
  </r>
  <r>
    <x v="10"/>
    <x v="254"/>
    <s v="1"/>
    <s v="01"/>
    <s v="15041RESIN159232022"/>
    <s v="22LB000F"/>
    <n v="2746"/>
    <n v="2746"/>
    <n v="2746"/>
    <n v="2746"/>
    <m/>
    <n v="0"/>
    <n v="0"/>
    <n v="0"/>
    <n v="21.6"/>
    <n v="0"/>
    <n v="0"/>
    <n v="0"/>
    <n v="0"/>
    <n v="0"/>
    <n v="21.6"/>
    <n v="2"/>
  </r>
  <r>
    <x v="10"/>
    <x v="254"/>
    <s v="1"/>
    <s v="01"/>
    <s v="15041RESIN159232022"/>
    <s v="22LB000F"/>
    <n v="2747"/>
    <n v="2747"/>
    <n v="2747"/>
    <n v="2747"/>
    <m/>
    <n v="0"/>
    <n v="0"/>
    <n v="0"/>
    <n v="13.75"/>
    <n v="0"/>
    <n v="0"/>
    <n v="0"/>
    <n v="0"/>
    <n v="0"/>
    <n v="13.75"/>
    <n v="2"/>
  </r>
  <r>
    <x v="10"/>
    <x v="254"/>
    <s v="1"/>
    <s v="01"/>
    <s v="15041RESIN159232022"/>
    <s v="22LB000F"/>
    <n v="2748"/>
    <n v="2748"/>
    <n v="2748"/>
    <n v="2748"/>
    <m/>
    <n v="0"/>
    <n v="0"/>
    <n v="0"/>
    <n v="139"/>
    <n v="0"/>
    <n v="0"/>
    <n v="0"/>
    <n v="0"/>
    <n v="0"/>
    <n v="139"/>
    <n v="2"/>
  </r>
  <r>
    <x v="10"/>
    <x v="254"/>
    <s v="1"/>
    <s v="01"/>
    <s v="15041RESIN159232022"/>
    <s v="22LB000F"/>
    <n v="2749"/>
    <n v="2749"/>
    <n v="2749"/>
    <n v="2749"/>
    <m/>
    <n v="0"/>
    <n v="0"/>
    <n v="0"/>
    <n v="113.4"/>
    <n v="0"/>
    <n v="0"/>
    <n v="0"/>
    <n v="0"/>
    <n v="0"/>
    <n v="113.4"/>
    <n v="2"/>
  </r>
  <r>
    <x v="10"/>
    <x v="254"/>
    <s v="1"/>
    <s v="01"/>
    <s v="15041RESIN159232022"/>
    <s v="22LB000F"/>
    <n v="2750"/>
    <n v="2750"/>
    <n v="2750"/>
    <n v="2750"/>
    <m/>
    <n v="0"/>
    <n v="0"/>
    <n v="0"/>
    <n v="104.46"/>
    <n v="0"/>
    <n v="0"/>
    <n v="0"/>
    <n v="0"/>
    <n v="0"/>
    <n v="104.46"/>
    <n v="2"/>
  </r>
  <r>
    <x v="10"/>
    <x v="254"/>
    <s v="1"/>
    <s v="01"/>
    <s v="15041RESIN159232022"/>
    <s v="22LB000F"/>
    <n v="2751"/>
    <n v="2751"/>
    <n v="2751"/>
    <n v="2751"/>
    <m/>
    <n v="0"/>
    <n v="0"/>
    <n v="0"/>
    <n v="160"/>
    <n v="0"/>
    <n v="0"/>
    <n v="0"/>
    <n v="0"/>
    <n v="0"/>
    <n v="160"/>
    <n v="2"/>
  </r>
  <r>
    <x v="10"/>
    <x v="254"/>
    <s v="1"/>
    <s v="01"/>
    <s v="15041RESIN159232022"/>
    <s v="22LB000F"/>
    <n v="2752"/>
    <n v="2752"/>
    <n v="2752"/>
    <n v="2752"/>
    <m/>
    <n v="0"/>
    <n v="0"/>
    <n v="0"/>
    <n v="65.599999999999994"/>
    <n v="0"/>
    <n v="0"/>
    <n v="0"/>
    <n v="0"/>
    <n v="0"/>
    <n v="65.599999999999994"/>
    <n v="2"/>
  </r>
  <r>
    <x v="10"/>
    <x v="254"/>
    <s v="1"/>
    <s v="01"/>
    <s v="15041RESIN159232022"/>
    <s v="22LB000F"/>
    <n v="2753"/>
    <n v="2753"/>
    <n v="2753"/>
    <n v="2753"/>
    <m/>
    <n v="0"/>
    <n v="0"/>
    <n v="0"/>
    <n v="45"/>
    <n v="0"/>
    <n v="0"/>
    <n v="0"/>
    <n v="0"/>
    <n v="0"/>
    <n v="45"/>
    <n v="2"/>
  </r>
  <r>
    <x v="10"/>
    <x v="254"/>
    <s v="1"/>
    <s v="01"/>
    <s v="15041RESIN159232022"/>
    <s v="22LB000F"/>
    <n v="2754"/>
    <n v="2754"/>
    <n v="2754"/>
    <n v="2754"/>
    <m/>
    <n v="0"/>
    <n v="0"/>
    <n v="0"/>
    <n v="210"/>
    <n v="0"/>
    <n v="0"/>
    <n v="0"/>
    <n v="0"/>
    <n v="0"/>
    <n v="210"/>
    <n v="2"/>
  </r>
  <r>
    <x v="10"/>
    <x v="254"/>
    <s v="1"/>
    <s v="01"/>
    <s v="15041RESIN159232022"/>
    <s v="22LB000F"/>
    <n v="2755"/>
    <n v="2755"/>
    <n v="2755"/>
    <n v="2755"/>
    <m/>
    <n v="0"/>
    <n v="0"/>
    <n v="0"/>
    <n v="524"/>
    <n v="0"/>
    <n v="0"/>
    <n v="0"/>
    <n v="0"/>
    <n v="0"/>
    <n v="524"/>
    <n v="2"/>
  </r>
  <r>
    <x v="10"/>
    <x v="254"/>
    <s v="1"/>
    <s v="01"/>
    <s v="15041RESIN159232022"/>
    <s v="22LB000F"/>
    <n v="2756"/>
    <n v="2756"/>
    <n v="2756"/>
    <n v="2756"/>
    <m/>
    <n v="0"/>
    <n v="0"/>
    <n v="0"/>
    <n v="137.69999999999999"/>
    <n v="0"/>
    <n v="0"/>
    <n v="0"/>
    <n v="0"/>
    <n v="0"/>
    <n v="137.69999999999999"/>
    <n v="2"/>
  </r>
  <r>
    <x v="10"/>
    <x v="254"/>
    <s v="1"/>
    <s v="01"/>
    <s v="15041RESIN159232022"/>
    <s v="22LB000F"/>
    <n v="2757"/>
    <n v="2757"/>
    <n v="2757"/>
    <n v="2757"/>
    <m/>
    <n v="0"/>
    <n v="0"/>
    <n v="0"/>
    <n v="6.25"/>
    <n v="0"/>
    <n v="0"/>
    <n v="0"/>
    <n v="0"/>
    <n v="0"/>
    <n v="6.25"/>
    <n v="2"/>
  </r>
  <r>
    <x v="10"/>
    <x v="254"/>
    <s v="1"/>
    <s v="01"/>
    <s v="15041RESIN159232022"/>
    <s v="22LB000F"/>
    <n v="2758"/>
    <n v="2758"/>
    <n v="2758"/>
    <n v="2758"/>
    <m/>
    <n v="0"/>
    <n v="0"/>
    <n v="0"/>
    <n v="17.600000000000001"/>
    <n v="0"/>
    <n v="0"/>
    <n v="0"/>
    <n v="0"/>
    <n v="0"/>
    <n v="17.600000000000001"/>
    <n v="2"/>
  </r>
  <r>
    <x v="10"/>
    <x v="254"/>
    <s v="1"/>
    <s v="01"/>
    <s v="15041RESIN159232022"/>
    <s v="22LB000F"/>
    <n v="2759"/>
    <n v="2759"/>
    <n v="2759"/>
    <n v="2759"/>
    <m/>
    <n v="0"/>
    <n v="0"/>
    <n v="0"/>
    <n v="15.5"/>
    <n v="0"/>
    <n v="0"/>
    <n v="0"/>
    <n v="0"/>
    <n v="0"/>
    <n v="15.5"/>
    <n v="2"/>
  </r>
  <r>
    <x v="10"/>
    <x v="254"/>
    <s v="1"/>
    <s v="01"/>
    <s v="15041RESIN159232022"/>
    <s v="22LB000F"/>
    <n v="2760"/>
    <n v="2760"/>
    <n v="2760"/>
    <n v="2760"/>
    <m/>
    <n v="0"/>
    <n v="0"/>
    <n v="0"/>
    <n v="210"/>
    <n v="0"/>
    <n v="0"/>
    <n v="0"/>
    <n v="0"/>
    <n v="0"/>
    <n v="210"/>
    <n v="2"/>
  </r>
  <r>
    <x v="10"/>
    <x v="254"/>
    <s v="1"/>
    <s v="01"/>
    <s v="15041RESIN159232022"/>
    <s v="22LB000F"/>
    <n v="2761"/>
    <n v="2761"/>
    <n v="2761"/>
    <n v="2761"/>
    <m/>
    <n v="0"/>
    <n v="0"/>
    <n v="0"/>
    <n v="5"/>
    <n v="0"/>
    <n v="0"/>
    <n v="0"/>
    <n v="0"/>
    <n v="0"/>
    <n v="5"/>
    <n v="2"/>
  </r>
  <r>
    <x v="10"/>
    <x v="254"/>
    <s v="1"/>
    <s v="01"/>
    <s v="15041RESIN159232022"/>
    <s v="22LB000F"/>
    <n v="2762"/>
    <n v="2762"/>
    <n v="2762"/>
    <n v="2762"/>
    <m/>
    <n v="0"/>
    <n v="0"/>
    <n v="0"/>
    <n v="104.05"/>
    <n v="0"/>
    <n v="0"/>
    <n v="0"/>
    <n v="0"/>
    <n v="0"/>
    <n v="104.05"/>
    <n v="2"/>
  </r>
  <r>
    <x v="10"/>
    <x v="255"/>
    <s v="1"/>
    <s v="01"/>
    <s v="15041RESIN159232022"/>
    <s v="22LB000F"/>
    <n v="2763"/>
    <n v="2763"/>
    <n v="2763"/>
    <n v="2763"/>
    <m/>
    <n v="0"/>
    <n v="0"/>
    <n v="0"/>
    <n v="436.95"/>
    <n v="0"/>
    <n v="0"/>
    <n v="0"/>
    <n v="0"/>
    <n v="0"/>
    <n v="436.95"/>
    <n v="2"/>
  </r>
  <r>
    <x v="10"/>
    <x v="255"/>
    <s v="1"/>
    <s v="01"/>
    <s v="15041RESIN159232022"/>
    <s v="22LB000F"/>
    <n v="2764"/>
    <n v="2764"/>
    <n v="2764"/>
    <n v="2764"/>
    <m/>
    <n v="0"/>
    <n v="0"/>
    <n v="0"/>
    <n v="553"/>
    <n v="0"/>
    <n v="0"/>
    <n v="0"/>
    <n v="0"/>
    <n v="0"/>
    <n v="553"/>
    <n v="2"/>
  </r>
  <r>
    <x v="10"/>
    <x v="255"/>
    <s v="1"/>
    <s v="01"/>
    <s v="15041RESIN159232022"/>
    <s v="22LB000F"/>
    <n v="2765"/>
    <n v="2765"/>
    <n v="2765"/>
    <n v="2765"/>
    <m/>
    <n v="0"/>
    <n v="0"/>
    <n v="0"/>
    <n v="410.55"/>
    <n v="0"/>
    <n v="0"/>
    <n v="0"/>
    <n v="0"/>
    <n v="0"/>
    <n v="410.55"/>
    <n v="2"/>
  </r>
  <r>
    <x v="10"/>
    <x v="255"/>
    <s v="1"/>
    <s v="01"/>
    <s v="15041RESIN159232022"/>
    <s v="22LB000F"/>
    <n v="2766"/>
    <n v="2766"/>
    <n v="2766"/>
    <n v="2766"/>
    <m/>
    <n v="0"/>
    <n v="0"/>
    <n v="0"/>
    <n v="203"/>
    <n v="0"/>
    <n v="0"/>
    <n v="0"/>
    <n v="0"/>
    <n v="0"/>
    <n v="203"/>
    <n v="2"/>
  </r>
  <r>
    <x v="10"/>
    <x v="255"/>
    <s v="1"/>
    <s v="01"/>
    <s v="15041RESIN159232022"/>
    <s v="22LB000F"/>
    <n v="2767"/>
    <n v="2767"/>
    <n v="2767"/>
    <n v="2767"/>
    <m/>
    <n v="0"/>
    <n v="0"/>
    <n v="0"/>
    <n v="462"/>
    <n v="0"/>
    <n v="0"/>
    <n v="0"/>
    <n v="0"/>
    <n v="0"/>
    <n v="462"/>
    <n v="2"/>
  </r>
  <r>
    <x v="10"/>
    <x v="255"/>
    <s v="1"/>
    <s v="01"/>
    <s v="15041RESIN159232022"/>
    <s v="22LB000F"/>
    <n v="2768"/>
    <n v="2768"/>
    <n v="2768"/>
    <n v="2768"/>
    <m/>
    <n v="0"/>
    <n v="0"/>
    <n v="0"/>
    <n v="121.5"/>
    <n v="0"/>
    <n v="0"/>
    <n v="0"/>
    <n v="0"/>
    <n v="0"/>
    <n v="121.5"/>
    <n v="2"/>
  </r>
  <r>
    <x v="10"/>
    <x v="255"/>
    <s v="1"/>
    <s v="01"/>
    <s v="15041RESIN159232022"/>
    <s v="22LB000F"/>
    <n v="2769"/>
    <n v="2769"/>
    <n v="2769"/>
    <n v="2769"/>
    <m/>
    <n v="0"/>
    <n v="0"/>
    <n v="0"/>
    <n v="39.35"/>
    <n v="0"/>
    <n v="0"/>
    <n v="0"/>
    <n v="0"/>
    <n v="0"/>
    <n v="39.35"/>
    <n v="2"/>
  </r>
  <r>
    <x v="10"/>
    <x v="255"/>
    <s v="1"/>
    <s v="01"/>
    <s v="15041RESIN159232022"/>
    <s v="22LB000F"/>
    <n v="2770"/>
    <n v="2770"/>
    <n v="2770"/>
    <n v="2770"/>
    <m/>
    <n v="0"/>
    <n v="0"/>
    <n v="0"/>
    <n v="30"/>
    <n v="0"/>
    <n v="0"/>
    <n v="0"/>
    <n v="0"/>
    <n v="0"/>
    <n v="30"/>
    <n v="2"/>
  </r>
  <r>
    <x v="10"/>
    <x v="255"/>
    <s v="1"/>
    <s v="01"/>
    <s v="15041RESIN159232022"/>
    <s v="22LB000F"/>
    <n v="2771"/>
    <n v="2771"/>
    <n v="2771"/>
    <n v="2771"/>
    <m/>
    <n v="0"/>
    <n v="0"/>
    <n v="0"/>
    <n v="110.9"/>
    <n v="0"/>
    <n v="0"/>
    <n v="0"/>
    <n v="0"/>
    <n v="0"/>
    <n v="110.9"/>
    <n v="2"/>
  </r>
  <r>
    <x v="10"/>
    <x v="255"/>
    <s v="1"/>
    <s v="01"/>
    <s v="15041RESIN159232022"/>
    <s v="22LB000F"/>
    <n v="2772"/>
    <n v="2772"/>
    <n v="2772"/>
    <n v="2772"/>
    <m/>
    <n v="0"/>
    <n v="0"/>
    <n v="0"/>
    <n v="511.75"/>
    <n v="0"/>
    <n v="0"/>
    <n v="0"/>
    <n v="0"/>
    <n v="0"/>
    <n v="511.75"/>
    <n v="2"/>
  </r>
  <r>
    <x v="10"/>
    <x v="255"/>
    <s v="1"/>
    <s v="01"/>
    <s v="15041RESIN159232022"/>
    <s v="22LB000F"/>
    <n v="2773"/>
    <n v="2773"/>
    <n v="2773"/>
    <n v="2773"/>
    <m/>
    <n v="0"/>
    <n v="0"/>
    <n v="0"/>
    <n v="802.8"/>
    <n v="0"/>
    <n v="0"/>
    <n v="0"/>
    <n v="0"/>
    <n v="0"/>
    <n v="802.8"/>
    <n v="2"/>
  </r>
  <r>
    <x v="10"/>
    <x v="255"/>
    <s v="1"/>
    <s v="01"/>
    <s v="15041RESIN159232022"/>
    <s v="22LB000F"/>
    <n v="2774"/>
    <n v="2774"/>
    <n v="2774"/>
    <n v="2774"/>
    <m/>
    <n v="0"/>
    <n v="0"/>
    <n v="0"/>
    <n v="29.25"/>
    <n v="0"/>
    <n v="0"/>
    <n v="0"/>
    <n v="0"/>
    <n v="0"/>
    <n v="29.25"/>
    <n v="2"/>
  </r>
  <r>
    <x v="10"/>
    <x v="255"/>
    <s v="1"/>
    <s v="01"/>
    <s v="15041RESIN159232022"/>
    <s v="22LB000F"/>
    <n v="2775"/>
    <n v="2775"/>
    <n v="2775"/>
    <n v="2775"/>
    <m/>
    <n v="0"/>
    <n v="0"/>
    <n v="0"/>
    <n v="317.60000000000002"/>
    <n v="0"/>
    <n v="0"/>
    <n v="0"/>
    <n v="0"/>
    <n v="0"/>
    <n v="317.60000000000002"/>
    <n v="2"/>
  </r>
  <r>
    <x v="10"/>
    <x v="255"/>
    <s v="1"/>
    <s v="01"/>
    <s v="15041RESIN159232022"/>
    <s v="22LB000F"/>
    <n v="2776"/>
    <n v="2776"/>
    <n v="2776"/>
    <n v="2776"/>
    <m/>
    <n v="0"/>
    <n v="0"/>
    <n v="0"/>
    <n v="59.5"/>
    <n v="0"/>
    <n v="0"/>
    <n v="0"/>
    <n v="0"/>
    <n v="0"/>
    <n v="59.5"/>
    <n v="2"/>
  </r>
  <r>
    <x v="10"/>
    <x v="255"/>
    <s v="1"/>
    <s v="01"/>
    <s v="15041RESIN159232022"/>
    <s v="22LB000F"/>
    <n v="2777"/>
    <n v="2777"/>
    <n v="2777"/>
    <n v="2777"/>
    <m/>
    <n v="0"/>
    <n v="0"/>
    <n v="0"/>
    <n v="514.5"/>
    <n v="0"/>
    <n v="0"/>
    <n v="0"/>
    <n v="0"/>
    <n v="0"/>
    <n v="514.5"/>
    <n v="2"/>
  </r>
  <r>
    <x v="10"/>
    <x v="255"/>
    <s v="1"/>
    <s v="01"/>
    <s v="15041RESIN159232022"/>
    <s v="22LB000F"/>
    <n v="2778"/>
    <n v="2778"/>
    <n v="2778"/>
    <n v="2778"/>
    <m/>
    <n v="0"/>
    <n v="0"/>
    <n v="0"/>
    <n v="11.25"/>
    <n v="0"/>
    <n v="0"/>
    <n v="0"/>
    <n v="0"/>
    <n v="0"/>
    <n v="11.25"/>
    <n v="2"/>
  </r>
  <r>
    <x v="10"/>
    <x v="255"/>
    <s v="1"/>
    <s v="01"/>
    <s v="15041RESIN159232022"/>
    <s v="22LB000F"/>
    <n v="2779"/>
    <n v="2779"/>
    <n v="2779"/>
    <n v="2779"/>
    <m/>
    <n v="0"/>
    <n v="0"/>
    <n v="0"/>
    <n v="275"/>
    <n v="0"/>
    <n v="0"/>
    <n v="0"/>
    <n v="0"/>
    <n v="0"/>
    <n v="275"/>
    <n v="2"/>
  </r>
  <r>
    <x v="10"/>
    <x v="255"/>
    <s v="1"/>
    <s v="01"/>
    <s v="15041RESIN159232022"/>
    <s v="22LB000F"/>
    <n v="2780"/>
    <n v="2780"/>
    <n v="2780"/>
    <n v="2780"/>
    <m/>
    <n v="0"/>
    <n v="0"/>
    <n v="0"/>
    <n v="43"/>
    <n v="0"/>
    <n v="0"/>
    <n v="0"/>
    <n v="0"/>
    <n v="0"/>
    <n v="43"/>
    <n v="2"/>
  </r>
  <r>
    <x v="10"/>
    <x v="255"/>
    <s v="1"/>
    <s v="01"/>
    <s v="15041RESIN159232022"/>
    <s v="22LB000F"/>
    <n v="2781"/>
    <n v="2781"/>
    <n v="2781"/>
    <n v="2781"/>
    <m/>
    <n v="0"/>
    <n v="0"/>
    <n v="0"/>
    <n v="1137.75"/>
    <n v="0"/>
    <n v="0"/>
    <n v="0"/>
    <n v="0"/>
    <n v="0"/>
    <n v="1137.75"/>
    <n v="2"/>
  </r>
  <r>
    <x v="10"/>
    <x v="255"/>
    <s v="1"/>
    <s v="01"/>
    <s v="15041RESIN159232022"/>
    <s v="22LB000F"/>
    <n v="2782"/>
    <n v="2782"/>
    <n v="2782"/>
    <n v="2782"/>
    <m/>
    <n v="0"/>
    <n v="0"/>
    <n v="0"/>
    <n v="418"/>
    <n v="0"/>
    <n v="0"/>
    <n v="0"/>
    <n v="0"/>
    <n v="0"/>
    <n v="418"/>
    <n v="2"/>
  </r>
  <r>
    <x v="10"/>
    <x v="255"/>
    <s v="1"/>
    <s v="01"/>
    <s v="15041RESIN159232022"/>
    <s v="22LB000F"/>
    <n v="2783"/>
    <n v="2783"/>
    <n v="2783"/>
    <n v="2783"/>
    <m/>
    <n v="0"/>
    <n v="0"/>
    <n v="0"/>
    <n v="11.25"/>
    <n v="0"/>
    <n v="0"/>
    <n v="0"/>
    <n v="0"/>
    <n v="0"/>
    <n v="11.25"/>
    <n v="2"/>
  </r>
  <r>
    <x v="10"/>
    <x v="255"/>
    <s v="1"/>
    <s v="01"/>
    <s v="15041RESIN159232022"/>
    <s v="22LB000F"/>
    <n v="2784"/>
    <n v="2784"/>
    <n v="2784"/>
    <n v="2784"/>
    <m/>
    <n v="0"/>
    <n v="0"/>
    <n v="0"/>
    <n v="329.6"/>
    <n v="0"/>
    <n v="0"/>
    <n v="0"/>
    <n v="0"/>
    <n v="0"/>
    <n v="329.6"/>
    <n v="2"/>
  </r>
  <r>
    <x v="10"/>
    <x v="255"/>
    <s v="1"/>
    <s v="01"/>
    <s v="15041RESIN159232022"/>
    <s v="22LB000F"/>
    <n v="2785"/>
    <n v="2785"/>
    <n v="2785"/>
    <n v="2785"/>
    <m/>
    <n v="0"/>
    <n v="0"/>
    <n v="0"/>
    <n v="82.5"/>
    <n v="0"/>
    <n v="0"/>
    <n v="0"/>
    <n v="0"/>
    <n v="0"/>
    <n v="82.5"/>
    <n v="2"/>
  </r>
  <r>
    <x v="10"/>
    <x v="256"/>
    <s v="1"/>
    <s v="01"/>
    <s v="15041RESIN159232022"/>
    <s v="22LB000F"/>
    <n v="2786"/>
    <n v="2786"/>
    <n v="2786"/>
    <n v="2786"/>
    <m/>
    <n v="0"/>
    <n v="0"/>
    <n v="0"/>
    <n v="1540"/>
    <n v="0"/>
    <n v="0"/>
    <n v="0"/>
    <n v="0"/>
    <n v="0"/>
    <n v="1540"/>
    <n v="2"/>
  </r>
  <r>
    <x v="10"/>
    <x v="256"/>
    <s v="1"/>
    <s v="01"/>
    <s v="15041RESIN159232022"/>
    <s v="22LB000F"/>
    <n v="2787"/>
    <n v="2787"/>
    <n v="2787"/>
    <n v="2787"/>
    <m/>
    <n v="0"/>
    <n v="0"/>
    <n v="0"/>
    <n v="135.9"/>
    <n v="0"/>
    <n v="0"/>
    <n v="0"/>
    <n v="0"/>
    <n v="0"/>
    <n v="135.9"/>
    <n v="2"/>
  </r>
  <r>
    <x v="10"/>
    <x v="256"/>
    <s v="1"/>
    <s v="01"/>
    <s v="15041RESIN159232022"/>
    <s v="22LB000F"/>
    <n v="2788"/>
    <n v="2788"/>
    <n v="2788"/>
    <n v="2788"/>
    <m/>
    <n v="0"/>
    <n v="0"/>
    <n v="0"/>
    <n v="55"/>
    <n v="0"/>
    <n v="0"/>
    <n v="0"/>
    <n v="0"/>
    <n v="0"/>
    <n v="55"/>
    <n v="2"/>
  </r>
  <r>
    <x v="10"/>
    <x v="256"/>
    <s v="1"/>
    <s v="01"/>
    <s v="15041RESIN159232022"/>
    <s v="22LB000F"/>
    <n v="2789"/>
    <n v="2789"/>
    <n v="2789"/>
    <n v="2789"/>
    <m/>
    <n v="0"/>
    <n v="0"/>
    <n v="0"/>
    <n v="45"/>
    <n v="0"/>
    <n v="0"/>
    <n v="0"/>
    <n v="0"/>
    <n v="0"/>
    <n v="45"/>
    <n v="2"/>
  </r>
  <r>
    <x v="10"/>
    <x v="256"/>
    <s v="1"/>
    <s v="01"/>
    <s v="15041RESIN159232022"/>
    <s v="22LB000F"/>
    <n v="2790"/>
    <n v="2790"/>
    <n v="2790"/>
    <n v="2790"/>
    <m/>
    <n v="0"/>
    <n v="0"/>
    <n v="0"/>
    <n v="14.25"/>
    <n v="0"/>
    <n v="0"/>
    <n v="0"/>
    <n v="0"/>
    <n v="0"/>
    <n v="14.25"/>
    <n v="2"/>
  </r>
  <r>
    <x v="10"/>
    <x v="256"/>
    <s v="1"/>
    <s v="01"/>
    <s v="15041RESIN159232022"/>
    <s v="22LB000F"/>
    <n v="2791"/>
    <n v="2791"/>
    <n v="2791"/>
    <n v="2791"/>
    <m/>
    <n v="0"/>
    <n v="0"/>
    <n v="0"/>
    <n v="27.9"/>
    <n v="0"/>
    <n v="0"/>
    <n v="0"/>
    <n v="0"/>
    <n v="0"/>
    <n v="27.9"/>
    <n v="2"/>
  </r>
  <r>
    <x v="10"/>
    <x v="256"/>
    <s v="1"/>
    <s v="01"/>
    <s v="15041RESIN159232022"/>
    <s v="22LB000F"/>
    <n v="2792"/>
    <n v="2792"/>
    <n v="2792"/>
    <n v="2792"/>
    <m/>
    <n v="0"/>
    <n v="0"/>
    <n v="0"/>
    <n v="25.55"/>
    <n v="0"/>
    <n v="0"/>
    <n v="0"/>
    <n v="0"/>
    <n v="0"/>
    <n v="25.55"/>
    <n v="2"/>
  </r>
  <r>
    <x v="10"/>
    <x v="256"/>
    <s v="1"/>
    <s v="01"/>
    <s v="15041RESIN159232022"/>
    <s v="22LB000F"/>
    <n v="2793"/>
    <n v="2793"/>
    <n v="2793"/>
    <n v="2793"/>
    <m/>
    <n v="0"/>
    <n v="0"/>
    <n v="0"/>
    <n v="506.88"/>
    <n v="0"/>
    <n v="0"/>
    <n v="0"/>
    <n v="0"/>
    <n v="0"/>
    <n v="506.88"/>
    <n v="2"/>
  </r>
  <r>
    <x v="10"/>
    <x v="256"/>
    <s v="1"/>
    <s v="01"/>
    <s v="15041RESIN159232022"/>
    <s v="22LB000F"/>
    <n v="2794"/>
    <n v="2794"/>
    <n v="2794"/>
    <n v="2794"/>
    <m/>
    <n v="0"/>
    <n v="0"/>
    <n v="0"/>
    <n v="18"/>
    <n v="0"/>
    <n v="0"/>
    <n v="0"/>
    <n v="0"/>
    <n v="0"/>
    <n v="18"/>
    <n v="2"/>
  </r>
  <r>
    <x v="10"/>
    <x v="256"/>
    <s v="1"/>
    <s v="01"/>
    <s v="15041RESIN159232022"/>
    <s v="22LB000F"/>
    <n v="2795"/>
    <n v="2795"/>
    <n v="2795"/>
    <n v="2795"/>
    <m/>
    <n v="0"/>
    <n v="0"/>
    <n v="0"/>
    <n v="538"/>
    <n v="0"/>
    <n v="0"/>
    <n v="0"/>
    <n v="0"/>
    <n v="0"/>
    <n v="538"/>
    <n v="2"/>
  </r>
  <r>
    <x v="10"/>
    <x v="256"/>
    <s v="1"/>
    <s v="01"/>
    <s v="15041RESIN159232022"/>
    <s v="22LB000F"/>
    <n v="2796"/>
    <n v="2796"/>
    <n v="2796"/>
    <n v="2796"/>
    <m/>
    <n v="0"/>
    <n v="0"/>
    <n v="0"/>
    <n v="591.70000000000005"/>
    <n v="0"/>
    <n v="0"/>
    <n v="0"/>
    <n v="0"/>
    <n v="0"/>
    <n v="591.70000000000005"/>
    <n v="2"/>
  </r>
  <r>
    <x v="10"/>
    <x v="256"/>
    <s v="1"/>
    <s v="01"/>
    <s v="15041RESIN159232022"/>
    <s v="22LB000F"/>
    <n v="2797"/>
    <n v="2797"/>
    <n v="2797"/>
    <n v="2797"/>
    <m/>
    <n v="0"/>
    <n v="0"/>
    <n v="0"/>
    <n v="93.72"/>
    <n v="0"/>
    <n v="0"/>
    <n v="0"/>
    <n v="0"/>
    <n v="0"/>
    <n v="93.72"/>
    <n v="2"/>
  </r>
  <r>
    <x v="10"/>
    <x v="256"/>
    <s v="1"/>
    <s v="01"/>
    <s v="15041RESIN159232022"/>
    <s v="22LB000F"/>
    <n v="2798"/>
    <n v="2798"/>
    <n v="2798"/>
    <n v="2798"/>
    <m/>
    <n v="0"/>
    <n v="0"/>
    <n v="0"/>
    <n v="33.75"/>
    <n v="0"/>
    <n v="0"/>
    <n v="0"/>
    <n v="0"/>
    <n v="0"/>
    <n v="33.75"/>
    <n v="2"/>
  </r>
  <r>
    <x v="10"/>
    <x v="256"/>
    <s v="1"/>
    <s v="01"/>
    <s v="15041RESIN159232022"/>
    <s v="22LB000F"/>
    <n v="2799"/>
    <n v="2799"/>
    <n v="2799"/>
    <n v="2799"/>
    <m/>
    <n v="0"/>
    <n v="0"/>
    <n v="0"/>
    <n v="45"/>
    <n v="0"/>
    <n v="0"/>
    <n v="0"/>
    <n v="0"/>
    <n v="0"/>
    <n v="45"/>
    <n v="2"/>
  </r>
  <r>
    <x v="10"/>
    <x v="256"/>
    <s v="1"/>
    <s v="01"/>
    <s v="15041RESIN159232022"/>
    <s v="22LB000F"/>
    <n v="2800"/>
    <n v="2800"/>
    <n v="2800"/>
    <n v="2800"/>
    <m/>
    <n v="0"/>
    <n v="0"/>
    <n v="0"/>
    <n v="28.1"/>
    <n v="0"/>
    <n v="0"/>
    <n v="0"/>
    <n v="0"/>
    <n v="0"/>
    <n v="28.1"/>
    <n v="2"/>
  </r>
  <r>
    <x v="10"/>
    <x v="256"/>
    <s v="1"/>
    <s v="01"/>
    <s v="15041RESIN159232022"/>
    <s v="22LB000F"/>
    <n v="2801"/>
    <n v="2801"/>
    <n v="2801"/>
    <n v="2801"/>
    <m/>
    <n v="0"/>
    <n v="0"/>
    <n v="0"/>
    <n v="500"/>
    <n v="0"/>
    <n v="0"/>
    <n v="0"/>
    <n v="0"/>
    <n v="0"/>
    <n v="500"/>
    <n v="2"/>
  </r>
  <r>
    <x v="10"/>
    <x v="256"/>
    <s v="1"/>
    <s v="01"/>
    <s v="15041RESIN159232022"/>
    <s v="22LB000F"/>
    <n v="2802"/>
    <n v="2802"/>
    <n v="2802"/>
    <n v="2802"/>
    <m/>
    <n v="0"/>
    <n v="0"/>
    <n v="0"/>
    <n v="23"/>
    <n v="0"/>
    <n v="0"/>
    <n v="0"/>
    <n v="0"/>
    <n v="0"/>
    <n v="23"/>
    <n v="2"/>
  </r>
  <r>
    <x v="10"/>
    <x v="256"/>
    <s v="1"/>
    <s v="01"/>
    <s v="15041RESIN159232022"/>
    <s v="22LB000F"/>
    <n v="2803"/>
    <n v="2803"/>
    <n v="2803"/>
    <n v="2803"/>
    <m/>
    <n v="0"/>
    <n v="0"/>
    <n v="0"/>
    <n v="59.22"/>
    <n v="0"/>
    <n v="0"/>
    <n v="0"/>
    <n v="0"/>
    <n v="0"/>
    <n v="59.22"/>
    <n v="2"/>
  </r>
  <r>
    <x v="10"/>
    <x v="256"/>
    <s v="1"/>
    <s v="01"/>
    <s v="15041RESIN159232022"/>
    <s v="22LB000F"/>
    <n v="2804"/>
    <n v="2804"/>
    <n v="2804"/>
    <n v="2804"/>
    <m/>
    <n v="0"/>
    <n v="0"/>
    <n v="0"/>
    <n v="47.25"/>
    <n v="0"/>
    <n v="0"/>
    <n v="0"/>
    <n v="0"/>
    <n v="0"/>
    <n v="47.25"/>
    <n v="2"/>
  </r>
  <r>
    <x v="10"/>
    <x v="257"/>
    <s v="1"/>
    <s v="01"/>
    <s v="15041RESIN159232022"/>
    <s v="22LB000F"/>
    <n v="2805"/>
    <n v="2805"/>
    <n v="2805"/>
    <n v="2805"/>
    <m/>
    <n v="0"/>
    <n v="0"/>
    <n v="0"/>
    <n v="296"/>
    <n v="0"/>
    <n v="0"/>
    <n v="0"/>
    <n v="0"/>
    <n v="0"/>
    <n v="296"/>
    <n v="2"/>
  </r>
  <r>
    <x v="10"/>
    <x v="257"/>
    <s v="1"/>
    <s v="01"/>
    <s v="15041RESIN159232022"/>
    <s v="22LB000F"/>
    <n v="2806"/>
    <n v="2806"/>
    <n v="2806"/>
    <n v="2806"/>
    <m/>
    <n v="0"/>
    <n v="0"/>
    <n v="0"/>
    <n v="520"/>
    <n v="0"/>
    <n v="0"/>
    <n v="0"/>
    <n v="0"/>
    <n v="0"/>
    <n v="520"/>
    <n v="2"/>
  </r>
  <r>
    <x v="10"/>
    <x v="257"/>
    <s v="1"/>
    <s v="01"/>
    <s v="15041RESIN159232022"/>
    <s v="22LB000F"/>
    <n v="2807"/>
    <n v="2807"/>
    <n v="2807"/>
    <n v="2807"/>
    <m/>
    <n v="0"/>
    <n v="0"/>
    <n v="0"/>
    <n v="78.5"/>
    <n v="0"/>
    <n v="0"/>
    <n v="0"/>
    <n v="0"/>
    <n v="0"/>
    <n v="78.5"/>
    <n v="2"/>
  </r>
  <r>
    <x v="10"/>
    <x v="257"/>
    <s v="1"/>
    <s v="01"/>
    <s v="15041RESIN159232022"/>
    <s v="22LB000F"/>
    <n v="2808"/>
    <n v="2808"/>
    <n v="2808"/>
    <n v="2808"/>
    <m/>
    <n v="0"/>
    <n v="0"/>
    <n v="0"/>
    <n v="156.6"/>
    <n v="0"/>
    <n v="0"/>
    <n v="0"/>
    <n v="0"/>
    <n v="0"/>
    <n v="156.6"/>
    <n v="2"/>
  </r>
  <r>
    <x v="10"/>
    <x v="257"/>
    <s v="1"/>
    <s v="01"/>
    <s v="15041RESIN159232022"/>
    <s v="22LB000F"/>
    <n v="2809"/>
    <n v="2809"/>
    <n v="2809"/>
    <n v="2809"/>
    <m/>
    <n v="0"/>
    <n v="0"/>
    <n v="0"/>
    <n v="33.75"/>
    <n v="0"/>
    <n v="0"/>
    <n v="0"/>
    <n v="0"/>
    <n v="0"/>
    <n v="33.75"/>
    <n v="2"/>
  </r>
  <r>
    <x v="10"/>
    <x v="257"/>
    <s v="1"/>
    <s v="01"/>
    <s v="15041RESIN159232022"/>
    <s v="22LB000F"/>
    <n v="2810"/>
    <n v="2810"/>
    <n v="2810"/>
    <n v="2810"/>
    <m/>
    <n v="0"/>
    <n v="0"/>
    <n v="0"/>
    <n v="168"/>
    <n v="0"/>
    <n v="0"/>
    <n v="0"/>
    <n v="0"/>
    <n v="0"/>
    <n v="168"/>
    <n v="2"/>
  </r>
  <r>
    <x v="10"/>
    <x v="257"/>
    <s v="1"/>
    <s v="01"/>
    <s v="15041RESIN159232022"/>
    <s v="22LB000F"/>
    <n v="2811"/>
    <n v="2811"/>
    <n v="2811"/>
    <n v="2811"/>
    <m/>
    <n v="0"/>
    <n v="0"/>
    <n v="0"/>
    <n v="215.8"/>
    <n v="0"/>
    <n v="0"/>
    <n v="0"/>
    <n v="0"/>
    <n v="0"/>
    <n v="215.8"/>
    <n v="2"/>
  </r>
  <r>
    <x v="10"/>
    <x v="257"/>
    <s v="1"/>
    <s v="01"/>
    <s v="15041RESIN159232022"/>
    <s v="22LB000F"/>
    <n v="2812"/>
    <n v="2812"/>
    <n v="2812"/>
    <n v="2812"/>
    <m/>
    <n v="0"/>
    <n v="0"/>
    <n v="0"/>
    <n v="43"/>
    <n v="0"/>
    <n v="0"/>
    <n v="0"/>
    <n v="0"/>
    <n v="0"/>
    <n v="43"/>
    <n v="2"/>
  </r>
  <r>
    <x v="10"/>
    <x v="257"/>
    <s v="1"/>
    <s v="01"/>
    <s v="15041RESIN159232022"/>
    <s v="22LB000F"/>
    <n v="2813"/>
    <n v="2813"/>
    <n v="2813"/>
    <n v="2813"/>
    <m/>
    <n v="0"/>
    <n v="0"/>
    <n v="0"/>
    <n v="35"/>
    <n v="0"/>
    <n v="0"/>
    <n v="0"/>
    <n v="0"/>
    <n v="0"/>
    <n v="35"/>
    <n v="2"/>
  </r>
  <r>
    <x v="10"/>
    <x v="257"/>
    <s v="1"/>
    <s v="01"/>
    <s v="15041RESIN159232022"/>
    <s v="22LB000F"/>
    <n v="2814"/>
    <n v="2814"/>
    <n v="2814"/>
    <n v="2814"/>
    <m/>
    <n v="0"/>
    <n v="0"/>
    <n v="0"/>
    <n v="218.25"/>
    <n v="0"/>
    <n v="0"/>
    <n v="0"/>
    <n v="0"/>
    <n v="0"/>
    <n v="218.25"/>
    <n v="2"/>
  </r>
  <r>
    <x v="10"/>
    <x v="257"/>
    <s v="1"/>
    <s v="01"/>
    <s v="15041RESIN159232022"/>
    <s v="22LB000F"/>
    <n v="2815"/>
    <n v="2815"/>
    <n v="2815"/>
    <n v="2815"/>
    <m/>
    <n v="0"/>
    <n v="0"/>
    <n v="0"/>
    <n v="560"/>
    <n v="0"/>
    <n v="0"/>
    <n v="0"/>
    <n v="0"/>
    <n v="0"/>
    <n v="560"/>
    <n v="2"/>
  </r>
  <r>
    <x v="10"/>
    <x v="257"/>
    <s v="1"/>
    <s v="01"/>
    <s v="15041RESIN159232022"/>
    <s v="22LB000F"/>
    <n v="2816"/>
    <n v="2816"/>
    <n v="2816"/>
    <n v="2816"/>
    <m/>
    <n v="0"/>
    <n v="0"/>
    <n v="0"/>
    <n v="45"/>
    <n v="0"/>
    <n v="0"/>
    <n v="0"/>
    <n v="0"/>
    <n v="0"/>
    <n v="45"/>
    <n v="2"/>
  </r>
  <r>
    <x v="10"/>
    <x v="257"/>
    <s v="1"/>
    <s v="01"/>
    <s v="15041RESIN159232022"/>
    <s v="22LB000F"/>
    <n v="2817"/>
    <n v="2817"/>
    <n v="2817"/>
    <n v="2817"/>
    <m/>
    <n v="0"/>
    <n v="0"/>
    <n v="0"/>
    <n v="257.5"/>
    <n v="0"/>
    <n v="0"/>
    <n v="0"/>
    <n v="0"/>
    <n v="0"/>
    <n v="257.5"/>
    <n v="2"/>
  </r>
  <r>
    <x v="10"/>
    <x v="257"/>
    <s v="1"/>
    <s v="01"/>
    <s v="15041RESIN159232022"/>
    <s v="22LB000F"/>
    <n v="2818"/>
    <n v="2818"/>
    <n v="2818"/>
    <n v="2818"/>
    <m/>
    <n v="0"/>
    <n v="0"/>
    <n v="0"/>
    <n v="81.55"/>
    <n v="0"/>
    <n v="0"/>
    <n v="0"/>
    <n v="0"/>
    <n v="0"/>
    <n v="81.55"/>
    <n v="2"/>
  </r>
  <r>
    <x v="10"/>
    <x v="257"/>
    <s v="1"/>
    <s v="01"/>
    <s v="15041RESIN159232022"/>
    <s v="22LB000F"/>
    <n v="2819"/>
    <n v="2819"/>
    <n v="2819"/>
    <n v="2819"/>
    <m/>
    <n v="0"/>
    <n v="0"/>
    <n v="0"/>
    <n v="21"/>
    <n v="0"/>
    <n v="0"/>
    <n v="0"/>
    <n v="0"/>
    <n v="0"/>
    <n v="21"/>
    <n v="2"/>
  </r>
  <r>
    <x v="10"/>
    <x v="257"/>
    <s v="1"/>
    <s v="01"/>
    <s v="15041RESIN159232022"/>
    <s v="22LB000F"/>
    <n v="2820"/>
    <n v="2820"/>
    <n v="2820"/>
    <n v="2820"/>
    <m/>
    <n v="0"/>
    <n v="0"/>
    <n v="0"/>
    <n v="36"/>
    <n v="0"/>
    <n v="0"/>
    <n v="0"/>
    <n v="0"/>
    <n v="0"/>
    <n v="36"/>
    <n v="2"/>
  </r>
  <r>
    <x v="10"/>
    <x v="257"/>
    <s v="1"/>
    <s v="01"/>
    <s v="15041RESIN159232022"/>
    <s v="22LB000F"/>
    <n v="2821"/>
    <n v="2821"/>
    <n v="2821"/>
    <n v="2821"/>
    <m/>
    <n v="0"/>
    <n v="0"/>
    <n v="0"/>
    <n v="41.25"/>
    <n v="0"/>
    <n v="0"/>
    <n v="0"/>
    <n v="0"/>
    <n v="0"/>
    <n v="41.25"/>
    <n v="2"/>
  </r>
  <r>
    <x v="10"/>
    <x v="257"/>
    <s v="1"/>
    <s v="01"/>
    <s v="15041RESIN159232022"/>
    <s v="22LB000F"/>
    <n v="2822"/>
    <n v="2822"/>
    <n v="2822"/>
    <n v="2822"/>
    <m/>
    <n v="0"/>
    <n v="0"/>
    <n v="0"/>
    <n v="475.73"/>
    <n v="0"/>
    <n v="0"/>
    <n v="0"/>
    <n v="0"/>
    <n v="0"/>
    <n v="475.73"/>
    <n v="2"/>
  </r>
  <r>
    <x v="10"/>
    <x v="257"/>
    <s v="1"/>
    <s v="01"/>
    <s v="15041RESIN159232022"/>
    <s v="22LB000F"/>
    <n v="2823"/>
    <n v="2823"/>
    <n v="2823"/>
    <n v="2823"/>
    <m/>
    <n v="0"/>
    <n v="0"/>
    <n v="0"/>
    <n v="12"/>
    <n v="0"/>
    <n v="0"/>
    <n v="0"/>
    <n v="0"/>
    <n v="0"/>
    <n v="12"/>
    <n v="2"/>
  </r>
  <r>
    <x v="10"/>
    <x v="257"/>
    <s v="1"/>
    <s v="01"/>
    <s v="15041RESIN159232022"/>
    <s v="22LB000F"/>
    <n v="2824"/>
    <n v="2824"/>
    <n v="2824"/>
    <n v="2824"/>
    <m/>
    <n v="0"/>
    <n v="0"/>
    <n v="0"/>
    <n v="33"/>
    <n v="0"/>
    <n v="0"/>
    <n v="0"/>
    <n v="0"/>
    <n v="0"/>
    <n v="33"/>
    <n v="2"/>
  </r>
  <r>
    <x v="10"/>
    <x v="257"/>
    <s v="1"/>
    <s v="01"/>
    <s v="15041RESIN159232022"/>
    <s v="22LB000F"/>
    <n v="2825"/>
    <n v="2825"/>
    <n v="2825"/>
    <n v="2825"/>
    <m/>
    <n v="0"/>
    <n v="0"/>
    <n v="0"/>
    <n v="90"/>
    <n v="0"/>
    <n v="0"/>
    <n v="0"/>
    <n v="0"/>
    <n v="0"/>
    <n v="90"/>
    <n v="2"/>
  </r>
  <r>
    <x v="10"/>
    <x v="257"/>
    <s v="1"/>
    <s v="01"/>
    <s v="15041RESIN159232022"/>
    <s v="22LB000F"/>
    <n v="2826"/>
    <n v="2826"/>
    <n v="2826"/>
    <n v="2826"/>
    <m/>
    <n v="0"/>
    <n v="0"/>
    <n v="0"/>
    <n v="154"/>
    <n v="0"/>
    <n v="0"/>
    <n v="0"/>
    <n v="0"/>
    <n v="0"/>
    <n v="154"/>
    <n v="2"/>
  </r>
  <r>
    <x v="10"/>
    <x v="257"/>
    <s v="1"/>
    <s v="01"/>
    <s v="15041RESIN159232022"/>
    <s v="22LB000F"/>
    <n v="2827"/>
    <n v="2827"/>
    <n v="2827"/>
    <n v="2827"/>
    <m/>
    <n v="0"/>
    <n v="0"/>
    <n v="0"/>
    <n v="67.5"/>
    <n v="0"/>
    <n v="0"/>
    <n v="0"/>
    <n v="0"/>
    <n v="0"/>
    <n v="67.5"/>
    <n v="2"/>
  </r>
  <r>
    <x v="10"/>
    <x v="257"/>
    <s v="1"/>
    <s v="01"/>
    <s v="15041RESIN159232022"/>
    <s v="22LB000F"/>
    <n v="2828"/>
    <n v="2828"/>
    <n v="2828"/>
    <n v="2828"/>
    <m/>
    <n v="0"/>
    <n v="0"/>
    <n v="0"/>
    <n v="532.20000000000005"/>
    <n v="0"/>
    <n v="0"/>
    <n v="0"/>
    <n v="0"/>
    <n v="0"/>
    <n v="532.20000000000005"/>
    <n v="2"/>
  </r>
  <r>
    <x v="10"/>
    <x v="257"/>
    <s v="1"/>
    <s v="01"/>
    <s v="15041RESIN159232022"/>
    <s v="22LB000F"/>
    <n v="2829"/>
    <n v="2829"/>
    <n v="2829"/>
    <n v="2829"/>
    <m/>
    <n v="0"/>
    <n v="0"/>
    <n v="0"/>
    <n v="22.5"/>
    <n v="0"/>
    <n v="0"/>
    <n v="0"/>
    <n v="0"/>
    <n v="0"/>
    <n v="22.5"/>
    <n v="2"/>
  </r>
  <r>
    <x v="10"/>
    <x v="258"/>
    <s v="1"/>
    <s v="01"/>
    <s v="15041RESIN159232022"/>
    <s v="22LB000F"/>
    <n v="2830"/>
    <n v="2830"/>
    <n v="2830"/>
    <n v="2830"/>
    <m/>
    <n v="0"/>
    <n v="0"/>
    <n v="0"/>
    <n v="220.5"/>
    <n v="0"/>
    <n v="0"/>
    <n v="0"/>
    <n v="0"/>
    <n v="0"/>
    <n v="220.5"/>
    <n v="2"/>
  </r>
  <r>
    <x v="10"/>
    <x v="258"/>
    <s v="1"/>
    <s v="01"/>
    <s v="15041RESIN159232022"/>
    <s v="22LB000F"/>
    <n v="2831"/>
    <n v="2831"/>
    <n v="2831"/>
    <n v="2831"/>
    <m/>
    <n v="0"/>
    <n v="0"/>
    <n v="0"/>
    <n v="450"/>
    <n v="0"/>
    <n v="0"/>
    <n v="0"/>
    <n v="0"/>
    <n v="0"/>
    <n v="450"/>
    <n v="2"/>
  </r>
  <r>
    <x v="10"/>
    <x v="258"/>
    <s v="1"/>
    <s v="01"/>
    <s v="15041RESIN159232022"/>
    <s v="22LB000F"/>
    <n v="2832"/>
    <n v="2832"/>
    <n v="2832"/>
    <n v="2832"/>
    <m/>
    <n v="0"/>
    <n v="0"/>
    <n v="0"/>
    <n v="45"/>
    <n v="0"/>
    <n v="0"/>
    <n v="0"/>
    <n v="0"/>
    <n v="0"/>
    <n v="45"/>
    <n v="2"/>
  </r>
  <r>
    <x v="10"/>
    <x v="258"/>
    <s v="1"/>
    <s v="01"/>
    <s v="15041RESIN159232022"/>
    <s v="22LB000F"/>
    <n v="2833"/>
    <n v="2833"/>
    <n v="2833"/>
    <n v="2833"/>
    <m/>
    <n v="0"/>
    <n v="0"/>
    <n v="0"/>
    <n v="105"/>
    <n v="0"/>
    <n v="0"/>
    <n v="0"/>
    <n v="0"/>
    <n v="0"/>
    <n v="105"/>
    <n v="2"/>
  </r>
  <r>
    <x v="10"/>
    <x v="258"/>
    <s v="1"/>
    <s v="01"/>
    <s v="15041RESIN159232022"/>
    <s v="22LB000F"/>
    <n v="2834"/>
    <n v="2834"/>
    <n v="2834"/>
    <n v="2834"/>
    <m/>
    <n v="0"/>
    <n v="0"/>
    <n v="0"/>
    <n v="225"/>
    <n v="0"/>
    <n v="0"/>
    <n v="0"/>
    <n v="0"/>
    <n v="0"/>
    <n v="225"/>
    <n v="2"/>
  </r>
  <r>
    <x v="10"/>
    <x v="258"/>
    <s v="1"/>
    <s v="01"/>
    <s v="15041RESIN159232022"/>
    <s v="22LB000F"/>
    <n v="2835"/>
    <n v="2835"/>
    <n v="2835"/>
    <n v="2835"/>
    <m/>
    <n v="0"/>
    <n v="0"/>
    <n v="0"/>
    <n v="16.8"/>
    <n v="0"/>
    <n v="0"/>
    <n v="0"/>
    <n v="0"/>
    <n v="0"/>
    <n v="16.8"/>
    <n v="2"/>
  </r>
  <r>
    <x v="10"/>
    <x v="258"/>
    <s v="1"/>
    <s v="01"/>
    <s v="15041RESIN159232022"/>
    <s v="22LB000F"/>
    <n v="2836"/>
    <n v="2836"/>
    <n v="2836"/>
    <n v="2836"/>
    <m/>
    <n v="0"/>
    <n v="0"/>
    <n v="0"/>
    <n v="210.9"/>
    <n v="0"/>
    <n v="0"/>
    <n v="0"/>
    <n v="0"/>
    <n v="0"/>
    <n v="210.9"/>
    <n v="2"/>
  </r>
  <r>
    <x v="10"/>
    <x v="258"/>
    <s v="1"/>
    <s v="01"/>
    <s v="15041RESIN159232022"/>
    <s v="22LB000F"/>
    <n v="2837"/>
    <n v="2837"/>
    <n v="2837"/>
    <n v="2837"/>
    <m/>
    <n v="0"/>
    <n v="0"/>
    <n v="0"/>
    <n v="426"/>
    <n v="0"/>
    <n v="0"/>
    <n v="0"/>
    <n v="0"/>
    <n v="0"/>
    <n v="426"/>
    <n v="2"/>
  </r>
  <r>
    <x v="10"/>
    <x v="258"/>
    <s v="1"/>
    <s v="01"/>
    <s v="15041RESIN159232022"/>
    <s v="22LB000F"/>
    <n v="2838"/>
    <n v="2838"/>
    <n v="2838"/>
    <n v="2838"/>
    <m/>
    <n v="0"/>
    <n v="0"/>
    <n v="0"/>
    <n v="285.14999999999998"/>
    <n v="0"/>
    <n v="0"/>
    <n v="0"/>
    <n v="0"/>
    <n v="0"/>
    <n v="285.14999999999998"/>
    <n v="2"/>
  </r>
  <r>
    <x v="10"/>
    <x v="258"/>
    <s v="1"/>
    <s v="01"/>
    <s v="15041RESIN159232022"/>
    <s v="22LB000F"/>
    <n v="2839"/>
    <n v="2839"/>
    <n v="2839"/>
    <n v="2839"/>
    <m/>
    <n v="0"/>
    <n v="0"/>
    <n v="0"/>
    <n v="5"/>
    <n v="0"/>
    <n v="0"/>
    <n v="0"/>
    <n v="0"/>
    <n v="0"/>
    <n v="5"/>
    <n v="2"/>
  </r>
  <r>
    <x v="10"/>
    <x v="258"/>
    <s v="1"/>
    <s v="01"/>
    <s v="15041RESIN159232022"/>
    <s v="22LB000F"/>
    <n v="2840"/>
    <n v="2840"/>
    <n v="2840"/>
    <n v="2840"/>
    <m/>
    <n v="0"/>
    <n v="0"/>
    <n v="0"/>
    <n v="19.8"/>
    <n v="0"/>
    <n v="0"/>
    <n v="0"/>
    <n v="0"/>
    <n v="0"/>
    <n v="19.8"/>
    <n v="2"/>
  </r>
  <r>
    <x v="10"/>
    <x v="258"/>
    <s v="1"/>
    <s v="01"/>
    <s v="15041RESIN159232022"/>
    <s v="22LB000F"/>
    <n v="2841"/>
    <n v="2841"/>
    <n v="2841"/>
    <n v="2841"/>
    <m/>
    <n v="0"/>
    <n v="0"/>
    <n v="0"/>
    <n v="232.25"/>
    <n v="0"/>
    <n v="0"/>
    <n v="0"/>
    <n v="0"/>
    <n v="0"/>
    <n v="232.25"/>
    <n v="2"/>
  </r>
  <r>
    <x v="10"/>
    <x v="258"/>
    <s v="1"/>
    <s v="01"/>
    <s v="15041RESIN159232022"/>
    <s v="22LB000F"/>
    <n v="2842"/>
    <n v="2842"/>
    <n v="2842"/>
    <n v="2842"/>
    <m/>
    <n v="0"/>
    <n v="0"/>
    <n v="0"/>
    <n v="55"/>
    <n v="0"/>
    <n v="0"/>
    <n v="0"/>
    <n v="0"/>
    <n v="0"/>
    <n v="55"/>
    <n v="2"/>
  </r>
  <r>
    <x v="10"/>
    <x v="258"/>
    <s v="1"/>
    <s v="01"/>
    <s v="15041RESIN159232022"/>
    <s v="22LB000F"/>
    <n v="2843"/>
    <n v="2843"/>
    <n v="2843"/>
    <n v="2843"/>
    <m/>
    <n v="0"/>
    <n v="0"/>
    <n v="0"/>
    <n v="5"/>
    <n v="0"/>
    <n v="0"/>
    <n v="0"/>
    <n v="0"/>
    <n v="0"/>
    <n v="5"/>
    <n v="2"/>
  </r>
  <r>
    <x v="10"/>
    <x v="258"/>
    <s v="1"/>
    <s v="01"/>
    <s v="15041RESIN159232022"/>
    <s v="22LB000F"/>
    <n v="2844"/>
    <n v="2844"/>
    <n v="2844"/>
    <n v="2844"/>
    <m/>
    <n v="0"/>
    <n v="0"/>
    <n v="0"/>
    <n v="13.32"/>
    <n v="0"/>
    <n v="0"/>
    <n v="0"/>
    <n v="0"/>
    <n v="0"/>
    <n v="13.32"/>
    <n v="2"/>
  </r>
  <r>
    <x v="10"/>
    <x v="258"/>
    <s v="1"/>
    <s v="01"/>
    <s v="15041RESIN159232022"/>
    <s v="22LB000F"/>
    <n v="2845"/>
    <n v="2845"/>
    <n v="2845"/>
    <n v="2845"/>
    <m/>
    <n v="0"/>
    <n v="0"/>
    <n v="0"/>
    <n v="39.9"/>
    <n v="0"/>
    <n v="0"/>
    <n v="0"/>
    <n v="0"/>
    <n v="0"/>
    <n v="39.9"/>
    <n v="2"/>
  </r>
  <r>
    <x v="10"/>
    <x v="259"/>
    <s v="1"/>
    <s v="01"/>
    <s v="15041RESIN159232022"/>
    <s v="22LB000F"/>
    <n v="2846"/>
    <n v="2846"/>
    <n v="2846"/>
    <n v="2846"/>
    <m/>
    <n v="0"/>
    <n v="0"/>
    <n v="0"/>
    <n v="520"/>
    <n v="0"/>
    <n v="0"/>
    <n v="0"/>
    <n v="0"/>
    <n v="0"/>
    <n v="520"/>
    <n v="2"/>
  </r>
  <r>
    <x v="10"/>
    <x v="259"/>
    <s v="1"/>
    <s v="01"/>
    <s v="15041RESIN159232022"/>
    <s v="22LB000F"/>
    <n v="2847"/>
    <n v="2847"/>
    <n v="2847"/>
    <n v="2847"/>
    <m/>
    <n v="0"/>
    <n v="0"/>
    <n v="0"/>
    <n v="103.9"/>
    <n v="0"/>
    <n v="0"/>
    <n v="0"/>
    <n v="0"/>
    <n v="0"/>
    <n v="103.9"/>
    <n v="2"/>
  </r>
  <r>
    <x v="10"/>
    <x v="259"/>
    <s v="1"/>
    <s v="01"/>
    <s v="15041RESIN159232022"/>
    <s v="22LB000F"/>
    <n v="2848"/>
    <n v="2848"/>
    <n v="2848"/>
    <n v="2848"/>
    <m/>
    <n v="0"/>
    <n v="0"/>
    <n v="0"/>
    <n v="635"/>
    <n v="0"/>
    <n v="0"/>
    <n v="0"/>
    <n v="0"/>
    <n v="0"/>
    <n v="635"/>
    <n v="2"/>
  </r>
  <r>
    <x v="10"/>
    <x v="259"/>
    <s v="1"/>
    <s v="01"/>
    <s v="15041RESIN159232022"/>
    <s v="22LB000F"/>
    <n v="2849"/>
    <n v="2849"/>
    <n v="2849"/>
    <n v="2849"/>
    <m/>
    <n v="0"/>
    <n v="0"/>
    <n v="0"/>
    <n v="485.72"/>
    <n v="0"/>
    <n v="0"/>
    <n v="0"/>
    <n v="0"/>
    <n v="0"/>
    <n v="485.72"/>
    <n v="2"/>
  </r>
  <r>
    <x v="10"/>
    <x v="259"/>
    <s v="1"/>
    <s v="01"/>
    <s v="15041RESIN159232022"/>
    <s v="22LB000F"/>
    <n v="2850"/>
    <n v="2850"/>
    <n v="2850"/>
    <n v="2850"/>
    <m/>
    <n v="0"/>
    <n v="0"/>
    <n v="0"/>
    <n v="4.7"/>
    <n v="0"/>
    <n v="0"/>
    <n v="0"/>
    <n v="0"/>
    <n v="0"/>
    <n v="4.7"/>
    <n v="2"/>
  </r>
  <r>
    <x v="10"/>
    <x v="259"/>
    <s v="1"/>
    <s v="01"/>
    <s v="15041RESIN159232022"/>
    <s v="22LB000F"/>
    <n v="2851"/>
    <n v="2851"/>
    <n v="2851"/>
    <n v="2851"/>
    <m/>
    <n v="0"/>
    <n v="0"/>
    <n v="0"/>
    <n v="450"/>
    <n v="0"/>
    <n v="0"/>
    <n v="0"/>
    <n v="0"/>
    <n v="0"/>
    <n v="450"/>
    <n v="2"/>
  </r>
  <r>
    <x v="10"/>
    <x v="259"/>
    <s v="1"/>
    <s v="01"/>
    <s v="15041RESIN159232022"/>
    <s v="22LB000F"/>
    <n v="2852"/>
    <n v="2852"/>
    <n v="2852"/>
    <n v="2852"/>
    <m/>
    <n v="0"/>
    <n v="0"/>
    <n v="0"/>
    <n v="42.5"/>
    <n v="0"/>
    <n v="0"/>
    <n v="0"/>
    <n v="0"/>
    <n v="0"/>
    <n v="42.5"/>
    <n v="2"/>
  </r>
  <r>
    <x v="10"/>
    <x v="259"/>
    <s v="1"/>
    <s v="01"/>
    <s v="15041RESIN159232022"/>
    <s v="22LB000F"/>
    <n v="2853"/>
    <n v="2853"/>
    <n v="2853"/>
    <n v="2853"/>
    <m/>
    <n v="0"/>
    <n v="0"/>
    <n v="0"/>
    <n v="25.6"/>
    <n v="0"/>
    <n v="0"/>
    <n v="0"/>
    <n v="0"/>
    <n v="0"/>
    <n v="25.6"/>
    <n v="2"/>
  </r>
  <r>
    <x v="10"/>
    <x v="259"/>
    <s v="1"/>
    <s v="01"/>
    <s v="15041RESIN159232022"/>
    <s v="22LB000F"/>
    <n v="2854"/>
    <n v="2854"/>
    <n v="2854"/>
    <n v="2854"/>
    <m/>
    <n v="0"/>
    <n v="0"/>
    <n v="0"/>
    <n v="306"/>
    <n v="0"/>
    <n v="0"/>
    <n v="0"/>
    <n v="0"/>
    <n v="0"/>
    <n v="306"/>
    <n v="2"/>
  </r>
  <r>
    <x v="10"/>
    <x v="259"/>
    <s v="1"/>
    <s v="01"/>
    <s v="15041RESIN159232022"/>
    <s v="22LB000F"/>
    <n v="2855"/>
    <n v="2855"/>
    <n v="2855"/>
    <n v="2855"/>
    <m/>
    <n v="0"/>
    <n v="0"/>
    <n v="0"/>
    <n v="6"/>
    <n v="0"/>
    <n v="0"/>
    <n v="0"/>
    <n v="0"/>
    <n v="0"/>
    <n v="6"/>
    <n v="2"/>
  </r>
  <r>
    <x v="10"/>
    <x v="259"/>
    <s v="1"/>
    <s v="01"/>
    <s v="15041RESIN159232022"/>
    <s v="22LB000F"/>
    <n v="2856"/>
    <n v="2856"/>
    <n v="2856"/>
    <n v="2856"/>
    <m/>
    <n v="0"/>
    <n v="0"/>
    <n v="0"/>
    <n v="585.6"/>
    <n v="0"/>
    <n v="0"/>
    <n v="0"/>
    <n v="0"/>
    <n v="0"/>
    <n v="585.6"/>
    <n v="2"/>
  </r>
  <r>
    <x v="10"/>
    <x v="259"/>
    <s v="1"/>
    <s v="01"/>
    <s v="15041RESIN159232022"/>
    <s v="22LB000F"/>
    <n v="2857"/>
    <n v="2857"/>
    <n v="2857"/>
    <n v="2857"/>
    <m/>
    <n v="0"/>
    <n v="0"/>
    <n v="0"/>
    <n v="172.5"/>
    <n v="0"/>
    <n v="0"/>
    <n v="0"/>
    <n v="0"/>
    <n v="0"/>
    <n v="172.5"/>
    <n v="2"/>
  </r>
  <r>
    <x v="10"/>
    <x v="259"/>
    <s v="1"/>
    <s v="01"/>
    <s v="15041RESIN159232022"/>
    <s v="22LB000F"/>
    <n v="2858"/>
    <n v="2858"/>
    <n v="2858"/>
    <n v="2858"/>
    <m/>
    <n v="0"/>
    <n v="0"/>
    <n v="0"/>
    <n v="497.25"/>
    <n v="0"/>
    <n v="0"/>
    <n v="0"/>
    <n v="0"/>
    <n v="0"/>
    <n v="497.25"/>
    <n v="2"/>
  </r>
  <r>
    <x v="10"/>
    <x v="259"/>
    <s v="1"/>
    <s v="01"/>
    <s v="15041RESIN159232022"/>
    <s v="22LB000F"/>
    <n v="2859"/>
    <n v="2859"/>
    <n v="2859"/>
    <n v="2859"/>
    <m/>
    <n v="0"/>
    <n v="0"/>
    <n v="0"/>
    <n v="16.2"/>
    <n v="0"/>
    <n v="0"/>
    <n v="0"/>
    <n v="0"/>
    <n v="0"/>
    <n v="16.2"/>
    <n v="2"/>
  </r>
  <r>
    <x v="10"/>
    <x v="259"/>
    <s v="1"/>
    <s v="01"/>
    <s v="15041RESIN159232022"/>
    <s v="22LB000F"/>
    <n v="2860"/>
    <n v="2860"/>
    <n v="2860"/>
    <n v="2860"/>
    <m/>
    <n v="0"/>
    <n v="0"/>
    <n v="0"/>
    <n v="350"/>
    <n v="0"/>
    <n v="0"/>
    <n v="0"/>
    <n v="0"/>
    <n v="0"/>
    <n v="350"/>
    <n v="2"/>
  </r>
  <r>
    <x v="10"/>
    <x v="259"/>
    <s v="1"/>
    <s v="01"/>
    <s v="15041RESIN159232022"/>
    <s v="22LB000F"/>
    <n v="2861"/>
    <n v="2861"/>
    <n v="2861"/>
    <n v="2861"/>
    <m/>
    <n v="0"/>
    <n v="0"/>
    <n v="0"/>
    <n v="42"/>
    <n v="0"/>
    <n v="0"/>
    <n v="0"/>
    <n v="0"/>
    <n v="0"/>
    <n v="42"/>
    <n v="2"/>
  </r>
  <r>
    <x v="10"/>
    <x v="259"/>
    <s v="1"/>
    <s v="01"/>
    <s v="15041RESIN159232022"/>
    <s v="22LB000F"/>
    <n v="2862"/>
    <n v="2862"/>
    <n v="2862"/>
    <n v="2862"/>
    <m/>
    <n v="0"/>
    <n v="0"/>
    <n v="0"/>
    <n v="404"/>
    <n v="0"/>
    <n v="0"/>
    <n v="0"/>
    <n v="0"/>
    <n v="0"/>
    <n v="404"/>
    <n v="2"/>
  </r>
  <r>
    <x v="10"/>
    <x v="259"/>
    <s v="1"/>
    <s v="01"/>
    <s v="15041RESIN159232022"/>
    <s v="22LB000F"/>
    <n v="2863"/>
    <n v="2863"/>
    <n v="2863"/>
    <n v="2863"/>
    <m/>
    <n v="0"/>
    <n v="0"/>
    <n v="0"/>
    <n v="13.5"/>
    <n v="0"/>
    <n v="0"/>
    <n v="0"/>
    <n v="0"/>
    <n v="0"/>
    <n v="13.5"/>
    <n v="2"/>
  </r>
  <r>
    <x v="10"/>
    <x v="259"/>
    <s v="1"/>
    <s v="01"/>
    <s v="15041RESIN159232022"/>
    <s v="22LB000F"/>
    <n v="2864"/>
    <n v="2864"/>
    <n v="2864"/>
    <n v="2864"/>
    <m/>
    <n v="0"/>
    <n v="0"/>
    <n v="0"/>
    <n v="509"/>
    <n v="0"/>
    <n v="0"/>
    <n v="0"/>
    <n v="0"/>
    <n v="0"/>
    <n v="509"/>
    <n v="2"/>
  </r>
  <r>
    <x v="10"/>
    <x v="259"/>
    <s v="1"/>
    <s v="01"/>
    <s v="15041RESIN159232022"/>
    <s v="22LB000F"/>
    <n v="2865"/>
    <n v="2865"/>
    <n v="2865"/>
    <n v="2865"/>
    <m/>
    <n v="0"/>
    <n v="0"/>
    <n v="0"/>
    <n v="180"/>
    <n v="0"/>
    <n v="0"/>
    <n v="0"/>
    <n v="0"/>
    <n v="0"/>
    <n v="180"/>
    <n v="2"/>
  </r>
  <r>
    <x v="10"/>
    <x v="259"/>
    <s v="1"/>
    <s v="01"/>
    <s v="15041RESIN159232022"/>
    <s v="22LB000F"/>
    <n v="2866"/>
    <n v="2866"/>
    <n v="2866"/>
    <n v="2866"/>
    <m/>
    <n v="0"/>
    <n v="0"/>
    <n v="0"/>
    <n v="147.9"/>
    <n v="0"/>
    <n v="0"/>
    <n v="0"/>
    <n v="0"/>
    <n v="0"/>
    <n v="147.9"/>
    <n v="2"/>
  </r>
  <r>
    <x v="10"/>
    <x v="259"/>
    <s v="1"/>
    <s v="01"/>
    <s v="15041RESIN159232022"/>
    <s v="22LB000F"/>
    <n v="2867"/>
    <n v="2867"/>
    <n v="2867"/>
    <n v="2867"/>
    <m/>
    <n v="0"/>
    <n v="0"/>
    <n v="0"/>
    <n v="32"/>
    <n v="0"/>
    <n v="0"/>
    <n v="0"/>
    <n v="0"/>
    <n v="0"/>
    <n v="32"/>
    <n v="2"/>
  </r>
  <r>
    <x v="10"/>
    <x v="259"/>
    <s v="1"/>
    <s v="01"/>
    <s v="15041RESIN159232022"/>
    <s v="22LB000F"/>
    <n v="2868"/>
    <n v="2868"/>
    <n v="2868"/>
    <n v="2868"/>
    <m/>
    <n v="0"/>
    <n v="0"/>
    <n v="0"/>
    <n v="22.5"/>
    <n v="0"/>
    <n v="0"/>
    <n v="0"/>
    <n v="0"/>
    <n v="0"/>
    <n v="22.5"/>
    <n v="2"/>
  </r>
  <r>
    <x v="10"/>
    <x v="259"/>
    <s v="1"/>
    <s v="01"/>
    <s v="15041RESIN159232022"/>
    <s v="22LB000F"/>
    <n v="2869"/>
    <n v="2869"/>
    <n v="2869"/>
    <n v="2869"/>
    <m/>
    <n v="0"/>
    <n v="0"/>
    <n v="0"/>
    <n v="176.8"/>
    <n v="0"/>
    <n v="0"/>
    <n v="0"/>
    <n v="0"/>
    <n v="0"/>
    <n v="176.8"/>
    <n v="2"/>
  </r>
  <r>
    <x v="10"/>
    <x v="259"/>
    <s v="1"/>
    <s v="01"/>
    <s v="15041RESIN159232022"/>
    <s v="22LB000F"/>
    <n v="2870"/>
    <n v="2870"/>
    <n v="2870"/>
    <n v="2870"/>
    <m/>
    <n v="0"/>
    <n v="0"/>
    <n v="0"/>
    <n v="31.2"/>
    <n v="0"/>
    <n v="0"/>
    <n v="0"/>
    <n v="0"/>
    <n v="0"/>
    <n v="31.2"/>
    <n v="2"/>
  </r>
  <r>
    <x v="10"/>
    <x v="259"/>
    <s v="1"/>
    <s v="01"/>
    <s v="15041RESIN159232022"/>
    <s v="22LB000F"/>
    <n v="2871"/>
    <n v="2871"/>
    <n v="2871"/>
    <n v="2871"/>
    <m/>
    <n v="0"/>
    <n v="0"/>
    <n v="0"/>
    <n v="40"/>
    <n v="0"/>
    <n v="0"/>
    <n v="0"/>
    <n v="0"/>
    <n v="0"/>
    <n v="40"/>
    <n v="2"/>
  </r>
  <r>
    <x v="10"/>
    <x v="260"/>
    <s v="1"/>
    <s v="01"/>
    <s v="15041RESIN159232022"/>
    <s v="22LB000F"/>
    <n v="2872"/>
    <n v="2872"/>
    <n v="2872"/>
    <n v="2872"/>
    <m/>
    <n v="0"/>
    <n v="0"/>
    <n v="0"/>
    <n v="1365"/>
    <n v="0"/>
    <n v="0"/>
    <n v="0"/>
    <n v="0"/>
    <n v="0"/>
    <n v="1365"/>
    <n v="2"/>
  </r>
  <r>
    <x v="10"/>
    <x v="260"/>
    <s v="1"/>
    <s v="01"/>
    <s v="15041RESIN159232022"/>
    <s v="22LB000F"/>
    <n v="2873"/>
    <n v="2873"/>
    <n v="2873"/>
    <n v="2873"/>
    <m/>
    <n v="0"/>
    <n v="0"/>
    <n v="0"/>
    <n v="136.4"/>
    <n v="0"/>
    <n v="0"/>
    <n v="0"/>
    <n v="0"/>
    <n v="0"/>
    <n v="136.4"/>
    <n v="2"/>
  </r>
  <r>
    <x v="10"/>
    <x v="260"/>
    <s v="1"/>
    <s v="01"/>
    <s v="15041RESIN159232022"/>
    <s v="22LB000F"/>
    <n v="2874"/>
    <n v="2874"/>
    <n v="2874"/>
    <n v="2874"/>
    <m/>
    <n v="0"/>
    <n v="0"/>
    <n v="0"/>
    <n v="36"/>
    <n v="0"/>
    <n v="0"/>
    <n v="0"/>
    <n v="0"/>
    <n v="0"/>
    <n v="36"/>
    <n v="2"/>
  </r>
  <r>
    <x v="10"/>
    <x v="260"/>
    <s v="1"/>
    <s v="01"/>
    <s v="15041RESIN159232022"/>
    <s v="22LB000F"/>
    <n v="2875"/>
    <n v="2875"/>
    <n v="2875"/>
    <n v="2875"/>
    <m/>
    <n v="0"/>
    <n v="0"/>
    <n v="0"/>
    <n v="33.75"/>
    <n v="0"/>
    <n v="0"/>
    <n v="0"/>
    <n v="0"/>
    <n v="0"/>
    <n v="33.75"/>
    <n v="2"/>
  </r>
  <r>
    <x v="10"/>
    <x v="260"/>
    <s v="1"/>
    <s v="01"/>
    <s v="15041RESIN159232022"/>
    <s v="22LB000F"/>
    <n v="2876"/>
    <n v="2876"/>
    <n v="2876"/>
    <n v="2876"/>
    <m/>
    <n v="0"/>
    <n v="0"/>
    <n v="0"/>
    <n v="529.5"/>
    <n v="0"/>
    <n v="0"/>
    <n v="0"/>
    <n v="0"/>
    <n v="0"/>
    <n v="529.5"/>
    <n v="2"/>
  </r>
  <r>
    <x v="10"/>
    <x v="260"/>
    <s v="1"/>
    <s v="01"/>
    <s v="15041RESIN159232022"/>
    <s v="22LB000F"/>
    <n v="2877"/>
    <n v="2877"/>
    <n v="2877"/>
    <n v="2877"/>
    <m/>
    <n v="0"/>
    <n v="0"/>
    <n v="0"/>
    <n v="1385.19"/>
    <n v="0"/>
    <n v="0"/>
    <n v="0"/>
    <n v="0"/>
    <n v="0"/>
    <n v="1385.19"/>
    <n v="2"/>
  </r>
  <r>
    <x v="10"/>
    <x v="260"/>
    <s v="1"/>
    <s v="01"/>
    <s v="15041RESIN159232022"/>
    <s v="22LB000F"/>
    <n v="2878"/>
    <n v="2878"/>
    <n v="2878"/>
    <n v="2878"/>
    <m/>
    <n v="0"/>
    <n v="0"/>
    <n v="0"/>
    <n v="0"/>
    <n v="0"/>
    <n v="0"/>
    <n v="0"/>
    <n v="0"/>
    <n v="0"/>
    <n v="0"/>
    <n v="2"/>
  </r>
  <r>
    <x v="10"/>
    <x v="260"/>
    <s v="1"/>
    <s v="01"/>
    <s v="15041RESIN159232022"/>
    <s v="22LB000F"/>
    <n v="2879"/>
    <n v="2879"/>
    <n v="2879"/>
    <n v="2879"/>
    <m/>
    <n v="0"/>
    <n v="0"/>
    <n v="0"/>
    <n v="187.4"/>
    <n v="0"/>
    <n v="0"/>
    <n v="0"/>
    <n v="0"/>
    <n v="0"/>
    <n v="187.4"/>
    <n v="2"/>
  </r>
  <r>
    <x v="10"/>
    <x v="260"/>
    <s v="1"/>
    <s v="01"/>
    <s v="15041RESIN159232022"/>
    <s v="22LB000F"/>
    <n v="2880"/>
    <n v="2880"/>
    <n v="2880"/>
    <n v="2880"/>
    <m/>
    <n v="0"/>
    <n v="0"/>
    <n v="0"/>
    <n v="187.15"/>
    <n v="0"/>
    <n v="0"/>
    <n v="0"/>
    <n v="0"/>
    <n v="0"/>
    <n v="187.15"/>
    <n v="2"/>
  </r>
  <r>
    <x v="10"/>
    <x v="260"/>
    <s v="1"/>
    <s v="01"/>
    <s v="15041RESIN159232022"/>
    <s v="22LB000F"/>
    <n v="2881"/>
    <n v="2881"/>
    <n v="2881"/>
    <n v="2881"/>
    <m/>
    <n v="0"/>
    <n v="0"/>
    <n v="0"/>
    <n v="74.3"/>
    <n v="0"/>
    <n v="0"/>
    <n v="0"/>
    <n v="0"/>
    <n v="0"/>
    <n v="74.3"/>
    <n v="2"/>
  </r>
  <r>
    <x v="10"/>
    <x v="260"/>
    <s v="1"/>
    <s v="01"/>
    <s v="15041RESIN159232022"/>
    <s v="22LB000F"/>
    <n v="2882"/>
    <n v="2882"/>
    <n v="2882"/>
    <n v="2882"/>
    <m/>
    <n v="0"/>
    <n v="0"/>
    <n v="0"/>
    <n v="44.4"/>
    <n v="0"/>
    <n v="0"/>
    <n v="0"/>
    <n v="0"/>
    <n v="0"/>
    <n v="44.4"/>
    <n v="2"/>
  </r>
  <r>
    <x v="10"/>
    <x v="260"/>
    <s v="1"/>
    <s v="01"/>
    <s v="15041RESIN159232022"/>
    <s v="22LB000F"/>
    <n v="2883"/>
    <n v="2883"/>
    <n v="2883"/>
    <n v="2883"/>
    <m/>
    <n v="0"/>
    <n v="0"/>
    <n v="0"/>
    <n v="38"/>
    <n v="0"/>
    <n v="0"/>
    <n v="0"/>
    <n v="0"/>
    <n v="0"/>
    <n v="38"/>
    <n v="2"/>
  </r>
  <r>
    <x v="10"/>
    <x v="260"/>
    <s v="1"/>
    <s v="01"/>
    <s v="15041RESIN159232022"/>
    <s v="22LB000F"/>
    <n v="2884"/>
    <n v="2884"/>
    <n v="2884"/>
    <n v="2884"/>
    <m/>
    <n v="0"/>
    <n v="0"/>
    <n v="0"/>
    <n v="9.9"/>
    <n v="0"/>
    <n v="0"/>
    <n v="0"/>
    <n v="0"/>
    <n v="0"/>
    <n v="9.9"/>
    <n v="2"/>
  </r>
  <r>
    <x v="10"/>
    <x v="260"/>
    <s v="1"/>
    <s v="01"/>
    <s v="15041RESIN159232022"/>
    <s v="22LB000F"/>
    <n v="2885"/>
    <n v="2885"/>
    <n v="2885"/>
    <n v="2885"/>
    <m/>
    <n v="0"/>
    <n v="0"/>
    <n v="0"/>
    <n v="27.1"/>
    <n v="0"/>
    <n v="0"/>
    <n v="0"/>
    <n v="0"/>
    <n v="0"/>
    <n v="27.1"/>
    <n v="2"/>
  </r>
  <r>
    <x v="10"/>
    <x v="260"/>
    <s v="1"/>
    <s v="01"/>
    <s v="15041RESIN159232022"/>
    <s v="22LB000F"/>
    <n v="2886"/>
    <n v="2886"/>
    <n v="2886"/>
    <n v="2886"/>
    <m/>
    <n v="0"/>
    <n v="0"/>
    <n v="0"/>
    <n v="707"/>
    <n v="0"/>
    <n v="0"/>
    <n v="0"/>
    <n v="0"/>
    <n v="0"/>
    <n v="707"/>
    <n v="2"/>
  </r>
  <r>
    <x v="10"/>
    <x v="260"/>
    <s v="1"/>
    <s v="01"/>
    <s v="15041RESIN159232022"/>
    <s v="22LB000F"/>
    <n v="2887"/>
    <n v="2887"/>
    <n v="2887"/>
    <n v="2887"/>
    <m/>
    <n v="0"/>
    <n v="0"/>
    <n v="0"/>
    <n v="57.5"/>
    <n v="0"/>
    <n v="0"/>
    <n v="0"/>
    <n v="0"/>
    <n v="0"/>
    <n v="57.5"/>
    <n v="2"/>
  </r>
  <r>
    <x v="10"/>
    <x v="260"/>
    <s v="1"/>
    <s v="01"/>
    <s v="15041RESIN159232022"/>
    <s v="22LB000F"/>
    <n v="2888"/>
    <n v="2888"/>
    <n v="2888"/>
    <n v="2888"/>
    <m/>
    <n v="0"/>
    <n v="0"/>
    <n v="0"/>
    <n v="182.28"/>
    <n v="0"/>
    <n v="0"/>
    <n v="0"/>
    <n v="0"/>
    <n v="0"/>
    <n v="182.28"/>
    <n v="2"/>
  </r>
  <r>
    <x v="10"/>
    <x v="260"/>
    <s v="1"/>
    <s v="01"/>
    <s v="15041RESIN159232022"/>
    <s v="22LB000F"/>
    <n v="2889"/>
    <n v="2889"/>
    <n v="2889"/>
    <n v="2889"/>
    <m/>
    <n v="0"/>
    <n v="0"/>
    <n v="0"/>
    <n v="148.88"/>
    <n v="0"/>
    <n v="0"/>
    <n v="0"/>
    <n v="0"/>
    <n v="0"/>
    <n v="148.88"/>
    <n v="2"/>
  </r>
  <r>
    <x v="10"/>
    <x v="260"/>
    <s v="1"/>
    <s v="01"/>
    <s v="15041RESIN159232022"/>
    <s v="22LB000F"/>
    <n v="2890"/>
    <n v="2890"/>
    <n v="2890"/>
    <n v="2890"/>
    <m/>
    <n v="0"/>
    <n v="0"/>
    <n v="0"/>
    <n v="90"/>
    <n v="0"/>
    <n v="0"/>
    <n v="0"/>
    <n v="0"/>
    <n v="0"/>
    <n v="90"/>
    <n v="2"/>
  </r>
  <r>
    <x v="10"/>
    <x v="260"/>
    <s v="1"/>
    <s v="01"/>
    <s v="15041RESIN159232022"/>
    <s v="22LB000F"/>
    <n v="2891"/>
    <n v="2891"/>
    <n v="2891"/>
    <n v="2891"/>
    <m/>
    <n v="0"/>
    <n v="0"/>
    <n v="0"/>
    <n v="151.04"/>
    <n v="0"/>
    <n v="0"/>
    <n v="0"/>
    <n v="0"/>
    <n v="0"/>
    <n v="151.04"/>
    <n v="2"/>
  </r>
  <r>
    <x v="10"/>
    <x v="260"/>
    <s v="1"/>
    <s v="01"/>
    <s v="15041RESIN159232022"/>
    <s v="22LB000F"/>
    <n v="2892"/>
    <n v="2892"/>
    <n v="2892"/>
    <n v="2892"/>
    <m/>
    <n v="0"/>
    <n v="0"/>
    <n v="0"/>
    <n v="342"/>
    <n v="0"/>
    <n v="0"/>
    <n v="0"/>
    <n v="0"/>
    <n v="0"/>
    <n v="342"/>
    <n v="2"/>
  </r>
  <r>
    <x v="10"/>
    <x v="260"/>
    <s v="1"/>
    <s v="01"/>
    <s v="15041RESIN159232022"/>
    <s v="22LB000F"/>
    <n v="2893"/>
    <n v="2893"/>
    <n v="2893"/>
    <n v="2893"/>
    <m/>
    <n v="0"/>
    <n v="0"/>
    <n v="0"/>
    <n v="450"/>
    <n v="0"/>
    <n v="0"/>
    <n v="0"/>
    <n v="0"/>
    <n v="0"/>
    <n v="450"/>
    <n v="2"/>
  </r>
  <r>
    <x v="10"/>
    <x v="260"/>
    <s v="1"/>
    <s v="01"/>
    <s v="15041RESIN159232022"/>
    <s v="22LB000F"/>
    <n v="2894"/>
    <n v="2894"/>
    <n v="2894"/>
    <n v="2894"/>
    <m/>
    <n v="0"/>
    <n v="0"/>
    <n v="0"/>
    <n v="29.3"/>
    <n v="0"/>
    <n v="0"/>
    <n v="0"/>
    <n v="0"/>
    <n v="0"/>
    <n v="29.3"/>
    <n v="2"/>
  </r>
  <r>
    <x v="10"/>
    <x v="260"/>
    <s v="1"/>
    <s v="01"/>
    <s v="15041RESIN159232022"/>
    <s v="22LB000F"/>
    <n v="2895"/>
    <n v="2895"/>
    <n v="2895"/>
    <n v="2895"/>
    <m/>
    <n v="0"/>
    <n v="0"/>
    <n v="0"/>
    <n v="41.25"/>
    <n v="0"/>
    <n v="0"/>
    <n v="0"/>
    <n v="0"/>
    <n v="0"/>
    <n v="41.25"/>
    <n v="2"/>
  </r>
  <r>
    <x v="10"/>
    <x v="260"/>
    <s v="1"/>
    <s v="01"/>
    <s v="15041RESIN159232022"/>
    <s v="22LB000F"/>
    <n v="2896"/>
    <n v="2896"/>
    <n v="2896"/>
    <n v="2896"/>
    <m/>
    <n v="0"/>
    <n v="0"/>
    <n v="0"/>
    <n v="16.57"/>
    <n v="0"/>
    <n v="0"/>
    <n v="0"/>
    <n v="0"/>
    <n v="0"/>
    <n v="16.57"/>
    <n v="2"/>
  </r>
  <r>
    <x v="10"/>
    <x v="260"/>
    <s v="1"/>
    <s v="01"/>
    <s v="15041RESIN159232022"/>
    <s v="22LB000F"/>
    <n v="2897"/>
    <n v="2897"/>
    <n v="2897"/>
    <n v="2897"/>
    <m/>
    <n v="0"/>
    <n v="0"/>
    <n v="0"/>
    <n v="27"/>
    <n v="0"/>
    <n v="0"/>
    <n v="0"/>
    <n v="0"/>
    <n v="0"/>
    <n v="27"/>
    <n v="2"/>
  </r>
  <r>
    <x v="10"/>
    <x v="260"/>
    <s v="1"/>
    <s v="01"/>
    <s v="15041RESIN159232022"/>
    <s v="22LB000F"/>
    <n v="2898"/>
    <n v="2898"/>
    <n v="2898"/>
    <n v="2898"/>
    <m/>
    <n v="0"/>
    <n v="0"/>
    <n v="0"/>
    <n v="460.73"/>
    <n v="0"/>
    <n v="0"/>
    <n v="0"/>
    <n v="0"/>
    <n v="0"/>
    <n v="460.73"/>
    <n v="2"/>
  </r>
  <r>
    <x v="10"/>
    <x v="260"/>
    <s v="1"/>
    <s v="01"/>
    <s v="15041RESIN159232022"/>
    <s v="22LB000F"/>
    <n v="2899"/>
    <n v="2899"/>
    <n v="2899"/>
    <n v="2899"/>
    <m/>
    <n v="0"/>
    <n v="0"/>
    <n v="0"/>
    <n v="31.3"/>
    <n v="0"/>
    <n v="0"/>
    <n v="0"/>
    <n v="0"/>
    <n v="0"/>
    <n v="31.3"/>
    <n v="2"/>
  </r>
  <r>
    <x v="10"/>
    <x v="261"/>
    <s v="1"/>
    <s v="01"/>
    <s v="15041RESIN159232022"/>
    <s v="22LB000F"/>
    <n v="2900"/>
    <n v="2900"/>
    <n v="2900"/>
    <n v="2900"/>
    <m/>
    <n v="0"/>
    <n v="0"/>
    <n v="0"/>
    <n v="97.5"/>
    <n v="0"/>
    <n v="0"/>
    <n v="0"/>
    <n v="0"/>
    <n v="0"/>
    <n v="97.5"/>
    <n v="2"/>
  </r>
  <r>
    <x v="10"/>
    <x v="261"/>
    <s v="1"/>
    <s v="01"/>
    <s v="15041RESIN159232022"/>
    <s v="22LB000F"/>
    <n v="2901"/>
    <n v="2901"/>
    <n v="2901"/>
    <n v="2901"/>
    <m/>
    <n v="0"/>
    <n v="0"/>
    <n v="0"/>
    <n v="255"/>
    <n v="0"/>
    <n v="0"/>
    <n v="0"/>
    <n v="0"/>
    <n v="0"/>
    <n v="255"/>
    <n v="2"/>
  </r>
  <r>
    <x v="10"/>
    <x v="261"/>
    <s v="1"/>
    <s v="01"/>
    <s v="15041RESIN159232022"/>
    <s v="22LB000F"/>
    <n v="2902"/>
    <n v="2902"/>
    <n v="2902"/>
    <n v="2902"/>
    <m/>
    <n v="0"/>
    <n v="0"/>
    <n v="0"/>
    <n v="462"/>
    <n v="0"/>
    <n v="0"/>
    <n v="0"/>
    <n v="0"/>
    <n v="0"/>
    <n v="462"/>
    <n v="2"/>
  </r>
  <r>
    <x v="10"/>
    <x v="261"/>
    <s v="1"/>
    <s v="01"/>
    <s v="15041RESIN159232022"/>
    <s v="22LB000F"/>
    <n v="2903"/>
    <n v="2903"/>
    <n v="2903"/>
    <n v="2903"/>
    <m/>
    <n v="0"/>
    <n v="0"/>
    <n v="0"/>
    <n v="132.30000000000001"/>
    <n v="0"/>
    <n v="0"/>
    <n v="0"/>
    <n v="0"/>
    <n v="0"/>
    <n v="132.30000000000001"/>
    <n v="2"/>
  </r>
  <r>
    <x v="10"/>
    <x v="261"/>
    <s v="1"/>
    <s v="01"/>
    <s v="15041RESIN159232022"/>
    <s v="22LB000F"/>
    <n v="2904"/>
    <n v="2904"/>
    <n v="2904"/>
    <n v="2904"/>
    <m/>
    <n v="0"/>
    <n v="0"/>
    <n v="0"/>
    <n v="43.5"/>
    <n v="0"/>
    <n v="0"/>
    <n v="0"/>
    <n v="0"/>
    <n v="0"/>
    <n v="43.5"/>
    <n v="2"/>
  </r>
  <r>
    <x v="10"/>
    <x v="261"/>
    <s v="1"/>
    <s v="01"/>
    <s v="15041RESIN159232022"/>
    <s v="22LB000F"/>
    <n v="2905"/>
    <n v="2905"/>
    <n v="2905"/>
    <n v="2905"/>
    <m/>
    <n v="0"/>
    <n v="0"/>
    <n v="0"/>
    <n v="58.25"/>
    <n v="0"/>
    <n v="0"/>
    <n v="0"/>
    <n v="0"/>
    <n v="0"/>
    <n v="58.25"/>
    <n v="2"/>
  </r>
  <r>
    <x v="10"/>
    <x v="261"/>
    <s v="1"/>
    <s v="01"/>
    <s v="15041RESIN159232022"/>
    <s v="22LB000F"/>
    <n v="2906"/>
    <n v="2906"/>
    <n v="2906"/>
    <n v="2906"/>
    <m/>
    <n v="0"/>
    <n v="0"/>
    <n v="0"/>
    <n v="70"/>
    <n v="0"/>
    <n v="0"/>
    <n v="0"/>
    <n v="0"/>
    <n v="0"/>
    <n v="70"/>
    <n v="2"/>
  </r>
  <r>
    <x v="10"/>
    <x v="261"/>
    <s v="1"/>
    <s v="01"/>
    <s v="15041RESIN159232022"/>
    <s v="22LB000F"/>
    <n v="2907"/>
    <n v="2907"/>
    <n v="2907"/>
    <n v="2907"/>
    <m/>
    <n v="0"/>
    <n v="0"/>
    <n v="0"/>
    <n v="203.6"/>
    <n v="0"/>
    <n v="0"/>
    <n v="0"/>
    <n v="0"/>
    <n v="0"/>
    <n v="203.6"/>
    <n v="2"/>
  </r>
  <r>
    <x v="10"/>
    <x v="261"/>
    <s v="1"/>
    <s v="01"/>
    <s v="15041RESIN159232022"/>
    <s v="22LB000F"/>
    <n v="2908"/>
    <n v="2908"/>
    <n v="2908"/>
    <n v="2908"/>
    <m/>
    <n v="0"/>
    <n v="0"/>
    <n v="0"/>
    <n v="88.2"/>
    <n v="0"/>
    <n v="0"/>
    <n v="0"/>
    <n v="0"/>
    <n v="0"/>
    <n v="88.2"/>
    <n v="2"/>
  </r>
  <r>
    <x v="10"/>
    <x v="261"/>
    <s v="1"/>
    <s v="01"/>
    <s v="15041RESIN159232022"/>
    <s v="22LB000F"/>
    <n v="2909"/>
    <n v="2909"/>
    <n v="2909"/>
    <n v="2909"/>
    <m/>
    <n v="0"/>
    <n v="0"/>
    <n v="0"/>
    <n v="59.86"/>
    <n v="0"/>
    <n v="0"/>
    <n v="0"/>
    <n v="0"/>
    <n v="0"/>
    <n v="59.86"/>
    <n v="2"/>
  </r>
  <r>
    <x v="10"/>
    <x v="261"/>
    <s v="1"/>
    <s v="01"/>
    <s v="15041RESIN159232022"/>
    <s v="22LB000F"/>
    <n v="2910"/>
    <n v="2910"/>
    <n v="2910"/>
    <n v="2910"/>
    <m/>
    <n v="0"/>
    <n v="0"/>
    <n v="0"/>
    <n v="150"/>
    <n v="0"/>
    <n v="0"/>
    <n v="0"/>
    <n v="0"/>
    <n v="0"/>
    <n v="150"/>
    <n v="2"/>
  </r>
  <r>
    <x v="10"/>
    <x v="261"/>
    <s v="1"/>
    <s v="01"/>
    <s v="15041RESIN159232022"/>
    <s v="22LB000F"/>
    <n v="2911"/>
    <n v="2911"/>
    <n v="2911"/>
    <n v="2911"/>
    <m/>
    <n v="0"/>
    <n v="0"/>
    <n v="0"/>
    <n v="95"/>
    <n v="0"/>
    <n v="0"/>
    <n v="0"/>
    <n v="0"/>
    <n v="0"/>
    <n v="95"/>
    <n v="2"/>
  </r>
  <r>
    <x v="10"/>
    <x v="261"/>
    <s v="1"/>
    <s v="01"/>
    <s v="15041RESIN159232022"/>
    <s v="22LB000F"/>
    <n v="2912"/>
    <n v="2912"/>
    <n v="2912"/>
    <n v="2912"/>
    <m/>
    <n v="0"/>
    <n v="0"/>
    <n v="0"/>
    <n v="868.5"/>
    <n v="0"/>
    <n v="0"/>
    <n v="0"/>
    <n v="0"/>
    <n v="0"/>
    <n v="868.5"/>
    <n v="2"/>
  </r>
  <r>
    <x v="10"/>
    <x v="261"/>
    <s v="1"/>
    <s v="01"/>
    <s v="15041RESIN159232022"/>
    <s v="22LB000F"/>
    <n v="2913"/>
    <n v="2913"/>
    <n v="2913"/>
    <n v="2913"/>
    <m/>
    <n v="0"/>
    <n v="0"/>
    <n v="0"/>
    <n v="22"/>
    <n v="0"/>
    <n v="0"/>
    <n v="0"/>
    <n v="0"/>
    <n v="0"/>
    <n v="22"/>
    <n v="2"/>
  </r>
  <r>
    <x v="10"/>
    <x v="261"/>
    <s v="1"/>
    <s v="01"/>
    <s v="15041RESIN159232022"/>
    <s v="22LB000F"/>
    <n v="2914"/>
    <n v="2914"/>
    <n v="2914"/>
    <n v="2914"/>
    <m/>
    <n v="0"/>
    <n v="0"/>
    <n v="0"/>
    <n v="162.9"/>
    <n v="0"/>
    <n v="0"/>
    <n v="0"/>
    <n v="0"/>
    <n v="0"/>
    <n v="162.9"/>
    <n v="2"/>
  </r>
  <r>
    <x v="10"/>
    <x v="261"/>
    <s v="1"/>
    <s v="01"/>
    <s v="15041RESIN159232022"/>
    <s v="22LB000F"/>
    <n v="2915"/>
    <n v="2915"/>
    <n v="2915"/>
    <n v="2915"/>
    <m/>
    <n v="0"/>
    <n v="0"/>
    <n v="0"/>
    <n v="608"/>
    <n v="0"/>
    <n v="0"/>
    <n v="0"/>
    <n v="0"/>
    <n v="0"/>
    <n v="608"/>
    <n v="2"/>
  </r>
  <r>
    <x v="10"/>
    <x v="261"/>
    <s v="1"/>
    <s v="01"/>
    <s v="15041RESIN159232022"/>
    <s v="22LB000F"/>
    <n v="2916"/>
    <n v="2916"/>
    <n v="2916"/>
    <n v="2916"/>
    <m/>
    <n v="0"/>
    <n v="0"/>
    <n v="0"/>
    <n v="18"/>
    <n v="0"/>
    <n v="0"/>
    <n v="0"/>
    <n v="0"/>
    <n v="0"/>
    <n v="18"/>
    <n v="2"/>
  </r>
  <r>
    <x v="10"/>
    <x v="261"/>
    <s v="1"/>
    <s v="01"/>
    <s v="15041RESIN159232022"/>
    <s v="22LB000F"/>
    <n v="2917"/>
    <n v="2917"/>
    <n v="2917"/>
    <n v="2917"/>
    <m/>
    <n v="0"/>
    <n v="0"/>
    <n v="0"/>
    <n v="158.4"/>
    <n v="0"/>
    <n v="0"/>
    <n v="0"/>
    <n v="0"/>
    <n v="0"/>
    <n v="158.4"/>
    <n v="2"/>
  </r>
  <r>
    <x v="10"/>
    <x v="262"/>
    <s v="1"/>
    <s v="01"/>
    <s v="15041RESIN159232022"/>
    <s v="22LB000F"/>
    <n v="2918"/>
    <n v="2918"/>
    <n v="2918"/>
    <n v="2918"/>
    <m/>
    <n v="0"/>
    <n v="0"/>
    <n v="0"/>
    <n v="432.02"/>
    <n v="0"/>
    <n v="0"/>
    <n v="0"/>
    <n v="0"/>
    <n v="0"/>
    <n v="432.02"/>
    <n v="2"/>
  </r>
  <r>
    <x v="10"/>
    <x v="262"/>
    <s v="1"/>
    <s v="01"/>
    <s v="15041RESIN159232022"/>
    <s v="22LB000F"/>
    <n v="2919"/>
    <n v="2919"/>
    <n v="2919"/>
    <n v="2919"/>
    <m/>
    <n v="0"/>
    <n v="0"/>
    <n v="0"/>
    <n v="479.1"/>
    <n v="0"/>
    <n v="0"/>
    <n v="0"/>
    <n v="0"/>
    <n v="0"/>
    <n v="479.1"/>
    <n v="2"/>
  </r>
  <r>
    <x v="10"/>
    <x v="262"/>
    <s v="1"/>
    <s v="01"/>
    <s v="15041RESIN159232022"/>
    <s v="22LB000F"/>
    <n v="2920"/>
    <n v="2920"/>
    <n v="2920"/>
    <n v="2920"/>
    <m/>
    <n v="0"/>
    <n v="0"/>
    <n v="0"/>
    <n v="9.9"/>
    <n v="0"/>
    <n v="0"/>
    <n v="0"/>
    <n v="0"/>
    <n v="0"/>
    <n v="9.9"/>
    <n v="2"/>
  </r>
  <r>
    <x v="10"/>
    <x v="262"/>
    <s v="1"/>
    <s v="01"/>
    <s v="15041RESIN159232022"/>
    <s v="22LB000F"/>
    <n v="2921"/>
    <n v="2921"/>
    <n v="2921"/>
    <n v="2921"/>
    <m/>
    <n v="0"/>
    <n v="0"/>
    <n v="0"/>
    <n v="214"/>
    <n v="0"/>
    <n v="0"/>
    <n v="0"/>
    <n v="0"/>
    <n v="0"/>
    <n v="214"/>
    <n v="2"/>
  </r>
  <r>
    <x v="10"/>
    <x v="262"/>
    <s v="1"/>
    <s v="01"/>
    <s v="15041RESIN159232022"/>
    <s v="22LB000F"/>
    <n v="2922"/>
    <n v="2922"/>
    <n v="2922"/>
    <n v="2922"/>
    <m/>
    <n v="0"/>
    <n v="0"/>
    <n v="0"/>
    <n v="37.5"/>
    <n v="0"/>
    <n v="0"/>
    <n v="0"/>
    <n v="0"/>
    <n v="0"/>
    <n v="37.5"/>
    <n v="2"/>
  </r>
  <r>
    <x v="10"/>
    <x v="262"/>
    <s v="1"/>
    <s v="01"/>
    <s v="15041RESIN159232022"/>
    <s v="22LB000F"/>
    <n v="2923"/>
    <n v="2923"/>
    <n v="2923"/>
    <n v="2923"/>
    <m/>
    <n v="0"/>
    <n v="0"/>
    <n v="0"/>
    <n v="33.75"/>
    <n v="0"/>
    <n v="0"/>
    <n v="0"/>
    <n v="0"/>
    <n v="0"/>
    <n v="33.75"/>
    <n v="2"/>
  </r>
  <r>
    <x v="10"/>
    <x v="262"/>
    <s v="1"/>
    <s v="01"/>
    <s v="15041RESIN159232022"/>
    <s v="22LB000F"/>
    <n v="2924"/>
    <n v="2924"/>
    <n v="2924"/>
    <n v="2924"/>
    <m/>
    <n v="0"/>
    <n v="0"/>
    <n v="0"/>
    <n v="13.87"/>
    <n v="0"/>
    <n v="0"/>
    <n v="0"/>
    <n v="0"/>
    <n v="0"/>
    <n v="13.87"/>
    <n v="2"/>
  </r>
  <r>
    <x v="10"/>
    <x v="262"/>
    <s v="1"/>
    <s v="01"/>
    <s v="15041RESIN159232022"/>
    <s v="22LB000F"/>
    <n v="2925"/>
    <n v="2925"/>
    <n v="2925"/>
    <n v="2925"/>
    <m/>
    <n v="0"/>
    <n v="0"/>
    <n v="0"/>
    <n v="60"/>
    <n v="0"/>
    <n v="0"/>
    <n v="0"/>
    <n v="0"/>
    <n v="0"/>
    <n v="60"/>
    <n v="2"/>
  </r>
  <r>
    <x v="10"/>
    <x v="262"/>
    <s v="1"/>
    <s v="01"/>
    <s v="15041RESIN159232022"/>
    <s v="22LB000F"/>
    <n v="2926"/>
    <n v="2926"/>
    <n v="2926"/>
    <n v="2926"/>
    <m/>
    <n v="0"/>
    <n v="0"/>
    <n v="0"/>
    <n v="20"/>
    <n v="0"/>
    <n v="0"/>
    <n v="0"/>
    <n v="0"/>
    <n v="0"/>
    <n v="20"/>
    <n v="2"/>
  </r>
  <r>
    <x v="10"/>
    <x v="262"/>
    <s v="1"/>
    <s v="01"/>
    <s v="15041RESIN159232022"/>
    <s v="22LB000F"/>
    <n v="2927"/>
    <n v="2927"/>
    <n v="2927"/>
    <n v="2927"/>
    <m/>
    <n v="0"/>
    <n v="0"/>
    <n v="0"/>
    <n v="36"/>
    <n v="0"/>
    <n v="0"/>
    <n v="0"/>
    <n v="0"/>
    <n v="0"/>
    <n v="36"/>
    <n v="2"/>
  </r>
  <r>
    <x v="10"/>
    <x v="262"/>
    <s v="1"/>
    <s v="01"/>
    <s v="15041RESIN159232022"/>
    <s v="22LB000F"/>
    <n v="2928"/>
    <n v="2928"/>
    <n v="2928"/>
    <n v="2928"/>
    <m/>
    <n v="0"/>
    <n v="0"/>
    <n v="0"/>
    <n v="158.5"/>
    <n v="0"/>
    <n v="0"/>
    <n v="0"/>
    <n v="0"/>
    <n v="0"/>
    <n v="158.5"/>
    <n v="2"/>
  </r>
  <r>
    <x v="10"/>
    <x v="262"/>
    <s v="1"/>
    <s v="01"/>
    <s v="15041RESIN159232022"/>
    <s v="22LB000F"/>
    <n v="2929"/>
    <n v="2929"/>
    <n v="2929"/>
    <n v="2929"/>
    <m/>
    <n v="0"/>
    <n v="0"/>
    <n v="0"/>
    <n v="20.34"/>
    <n v="0"/>
    <n v="0"/>
    <n v="0"/>
    <n v="0"/>
    <n v="0"/>
    <n v="20.34"/>
    <n v="2"/>
  </r>
  <r>
    <x v="10"/>
    <x v="262"/>
    <s v="1"/>
    <s v="01"/>
    <s v="15041RESIN159232022"/>
    <s v="22LB000F"/>
    <n v="2930"/>
    <n v="2930"/>
    <n v="2930"/>
    <n v="2930"/>
    <m/>
    <n v="0"/>
    <n v="0"/>
    <n v="0"/>
    <n v="11"/>
    <n v="0"/>
    <n v="0"/>
    <n v="0"/>
    <n v="0"/>
    <n v="0"/>
    <n v="11"/>
    <n v="2"/>
  </r>
  <r>
    <x v="10"/>
    <x v="262"/>
    <s v="1"/>
    <s v="01"/>
    <s v="15041RESIN159232022"/>
    <s v="22LB000F"/>
    <n v="2931"/>
    <n v="2931"/>
    <n v="2931"/>
    <n v="2931"/>
    <m/>
    <n v="0"/>
    <n v="0"/>
    <n v="0"/>
    <n v="142.4"/>
    <n v="0"/>
    <n v="0"/>
    <n v="0"/>
    <n v="0"/>
    <n v="0"/>
    <n v="142.4"/>
    <n v="2"/>
  </r>
  <r>
    <x v="10"/>
    <x v="262"/>
    <s v="1"/>
    <s v="01"/>
    <s v="15041RESIN159232022"/>
    <s v="22LB000F"/>
    <n v="2932"/>
    <n v="2932"/>
    <n v="2932"/>
    <n v="2932"/>
    <m/>
    <n v="0"/>
    <n v="0"/>
    <n v="0"/>
    <n v="154.5"/>
    <n v="0"/>
    <n v="0"/>
    <n v="0"/>
    <n v="0"/>
    <n v="0"/>
    <n v="154.5"/>
    <n v="2"/>
  </r>
  <r>
    <x v="10"/>
    <x v="262"/>
    <s v="1"/>
    <s v="01"/>
    <s v="15041RESIN159232022"/>
    <s v="22LB000F"/>
    <n v="2933"/>
    <n v="2933"/>
    <n v="2933"/>
    <n v="2933"/>
    <m/>
    <n v="0"/>
    <n v="0"/>
    <n v="0"/>
    <n v="70.099999999999994"/>
    <n v="0"/>
    <n v="0"/>
    <n v="0"/>
    <n v="0"/>
    <n v="0"/>
    <n v="70.099999999999994"/>
    <n v="2"/>
  </r>
  <r>
    <x v="10"/>
    <x v="262"/>
    <s v="1"/>
    <s v="01"/>
    <s v="15041RESIN159232022"/>
    <s v="22LB000F"/>
    <n v="2934"/>
    <n v="2934"/>
    <n v="2934"/>
    <n v="2934"/>
    <m/>
    <n v="0"/>
    <n v="0"/>
    <n v="0"/>
    <n v="85.8"/>
    <n v="0"/>
    <n v="0"/>
    <n v="0"/>
    <n v="0"/>
    <n v="0"/>
    <n v="85.8"/>
    <n v="2"/>
  </r>
  <r>
    <x v="10"/>
    <x v="262"/>
    <s v="1"/>
    <s v="01"/>
    <s v="15041RESIN159232022"/>
    <s v="22LB000F"/>
    <n v="2935"/>
    <n v="2935"/>
    <n v="2935"/>
    <n v="2935"/>
    <m/>
    <n v="0"/>
    <n v="0"/>
    <n v="0"/>
    <n v="24.2"/>
    <n v="0"/>
    <n v="0"/>
    <n v="0"/>
    <n v="0"/>
    <n v="0"/>
    <n v="24.2"/>
    <n v="2"/>
  </r>
  <r>
    <x v="10"/>
    <x v="262"/>
    <s v="1"/>
    <s v="01"/>
    <s v="15041RESIN159232022"/>
    <s v="22LB000F"/>
    <n v="2936"/>
    <n v="2936"/>
    <n v="2936"/>
    <n v="2936"/>
    <m/>
    <n v="0"/>
    <n v="0"/>
    <n v="0"/>
    <n v="5"/>
    <n v="0"/>
    <n v="0"/>
    <n v="0"/>
    <n v="0"/>
    <n v="0"/>
    <n v="5"/>
    <n v="2"/>
  </r>
  <r>
    <x v="10"/>
    <x v="262"/>
    <s v="1"/>
    <s v="01"/>
    <s v="15041RESIN159232022"/>
    <s v="22LB000F"/>
    <n v="2937"/>
    <n v="2937"/>
    <n v="2937"/>
    <n v="2937"/>
    <m/>
    <n v="0"/>
    <n v="0"/>
    <n v="0"/>
    <n v="530.5"/>
    <n v="0"/>
    <n v="0"/>
    <n v="0"/>
    <n v="0"/>
    <n v="0"/>
    <n v="530.5"/>
    <n v="2"/>
  </r>
  <r>
    <x v="10"/>
    <x v="262"/>
    <s v="1"/>
    <s v="01"/>
    <s v="15041RESIN159232022"/>
    <s v="22LB000F"/>
    <n v="2938"/>
    <n v="2938"/>
    <n v="2938"/>
    <n v="2938"/>
    <m/>
    <n v="0"/>
    <n v="0"/>
    <n v="0"/>
    <n v="450"/>
    <n v="0"/>
    <n v="0"/>
    <n v="0"/>
    <n v="0"/>
    <n v="0"/>
    <n v="450"/>
    <n v="2"/>
  </r>
  <r>
    <x v="10"/>
    <x v="262"/>
    <s v="1"/>
    <s v="01"/>
    <s v="15041RESIN159232022"/>
    <s v="22LB000F"/>
    <n v="2939"/>
    <n v="2939"/>
    <n v="2939"/>
    <n v="2939"/>
    <m/>
    <n v="0"/>
    <n v="0"/>
    <n v="0"/>
    <n v="360"/>
    <n v="0"/>
    <n v="0"/>
    <n v="0"/>
    <n v="0"/>
    <n v="0"/>
    <n v="360"/>
    <n v="2"/>
  </r>
  <r>
    <x v="10"/>
    <x v="262"/>
    <s v="1"/>
    <s v="01"/>
    <s v="15041RESIN159232022"/>
    <s v="22LB000F"/>
    <n v="2940"/>
    <n v="2940"/>
    <n v="2940"/>
    <n v="2940"/>
    <m/>
    <n v="0"/>
    <n v="0"/>
    <n v="0"/>
    <n v="58.34"/>
    <n v="0"/>
    <n v="0"/>
    <n v="0"/>
    <n v="0"/>
    <n v="0"/>
    <n v="58.34"/>
    <n v="2"/>
  </r>
  <r>
    <x v="10"/>
    <x v="262"/>
    <s v="1"/>
    <s v="01"/>
    <s v="15041RESIN159232022"/>
    <s v="22LB000F"/>
    <n v="2941"/>
    <n v="2941"/>
    <n v="2941"/>
    <n v="2941"/>
    <m/>
    <n v="0"/>
    <n v="0"/>
    <n v="0"/>
    <n v="940.41"/>
    <n v="0"/>
    <n v="0"/>
    <n v="0"/>
    <n v="0"/>
    <n v="0"/>
    <n v="940.41"/>
    <n v="2"/>
  </r>
  <r>
    <x v="10"/>
    <x v="262"/>
    <s v="1"/>
    <s v="01"/>
    <s v="15041RESIN159232022"/>
    <s v="22LB000F"/>
    <n v="2942"/>
    <n v="2942"/>
    <n v="2942"/>
    <n v="2942"/>
    <m/>
    <n v="0"/>
    <n v="0"/>
    <n v="0"/>
    <n v="60"/>
    <n v="0"/>
    <n v="0"/>
    <n v="0"/>
    <n v="0"/>
    <n v="0"/>
    <n v="60"/>
    <n v="2"/>
  </r>
  <r>
    <x v="10"/>
    <x v="262"/>
    <s v="1"/>
    <s v="01"/>
    <s v="15041RESIN159232022"/>
    <s v="22LB000F"/>
    <n v="2943"/>
    <n v="2943"/>
    <n v="2943"/>
    <n v="2943"/>
    <m/>
    <n v="0"/>
    <n v="0"/>
    <n v="0"/>
    <n v="46"/>
    <n v="0"/>
    <n v="0"/>
    <n v="0"/>
    <n v="0"/>
    <n v="0"/>
    <n v="46"/>
    <n v="2"/>
  </r>
  <r>
    <x v="10"/>
    <x v="262"/>
    <s v="1"/>
    <s v="01"/>
    <s v="15041RESIN159232022"/>
    <s v="22LB000F"/>
    <n v="2944"/>
    <n v="2944"/>
    <n v="2944"/>
    <n v="2944"/>
    <m/>
    <n v="0"/>
    <n v="0"/>
    <n v="0"/>
    <n v="50"/>
    <n v="0"/>
    <n v="0"/>
    <n v="0"/>
    <n v="0"/>
    <n v="0"/>
    <n v="50"/>
    <n v="2"/>
  </r>
  <r>
    <x v="10"/>
    <x v="263"/>
    <s v="1"/>
    <s v="01"/>
    <s v="15041RESIN159232022"/>
    <s v="22LB000F"/>
    <n v="2945"/>
    <n v="2945"/>
    <n v="2945"/>
    <n v="2945"/>
    <m/>
    <n v="0"/>
    <n v="0"/>
    <n v="0"/>
    <n v="422.55"/>
    <n v="0"/>
    <n v="0"/>
    <n v="0"/>
    <n v="0"/>
    <n v="0"/>
    <n v="422.55"/>
    <n v="2"/>
  </r>
  <r>
    <x v="10"/>
    <x v="263"/>
    <s v="1"/>
    <s v="01"/>
    <s v="15041RESIN159232022"/>
    <s v="22LB000F"/>
    <n v="2946"/>
    <n v="2946"/>
    <n v="2946"/>
    <n v="2946"/>
    <m/>
    <n v="0"/>
    <n v="0"/>
    <n v="0"/>
    <n v="54"/>
    <n v="0"/>
    <n v="0"/>
    <n v="0"/>
    <n v="0"/>
    <n v="0"/>
    <n v="54"/>
    <n v="2"/>
  </r>
  <r>
    <x v="10"/>
    <x v="263"/>
    <s v="1"/>
    <s v="01"/>
    <s v="15041RESIN159232022"/>
    <s v="22LB000F"/>
    <n v="2947"/>
    <n v="2947"/>
    <n v="2947"/>
    <n v="2947"/>
    <m/>
    <n v="0"/>
    <n v="0"/>
    <n v="0"/>
    <n v="600"/>
    <n v="0"/>
    <n v="0"/>
    <n v="0"/>
    <n v="0"/>
    <n v="0"/>
    <n v="600"/>
    <n v="2"/>
  </r>
  <r>
    <x v="10"/>
    <x v="263"/>
    <s v="1"/>
    <s v="01"/>
    <s v="15041RESIN159232022"/>
    <s v="22LB000F"/>
    <n v="2948"/>
    <n v="2948"/>
    <n v="2948"/>
    <n v="2948"/>
    <m/>
    <n v="0"/>
    <n v="0"/>
    <n v="0"/>
    <n v="33.75"/>
    <n v="0"/>
    <n v="0"/>
    <n v="0"/>
    <n v="0"/>
    <n v="0"/>
    <n v="33.75"/>
    <n v="2"/>
  </r>
  <r>
    <x v="10"/>
    <x v="263"/>
    <s v="1"/>
    <s v="01"/>
    <s v="15041RESIN159232022"/>
    <s v="22LB000F"/>
    <n v="2949"/>
    <n v="2949"/>
    <n v="2949"/>
    <n v="2949"/>
    <m/>
    <n v="0"/>
    <n v="0"/>
    <n v="0"/>
    <n v="8.76"/>
    <n v="0"/>
    <n v="0"/>
    <n v="0"/>
    <n v="0"/>
    <n v="0"/>
    <n v="8.76"/>
    <n v="2"/>
  </r>
  <r>
    <x v="10"/>
    <x v="263"/>
    <s v="1"/>
    <s v="01"/>
    <s v="15041RESIN159232022"/>
    <s v="22LB000F"/>
    <n v="2950"/>
    <n v="2950"/>
    <n v="2950"/>
    <n v="2950"/>
    <m/>
    <n v="0"/>
    <n v="0"/>
    <n v="0"/>
    <n v="642"/>
    <n v="0"/>
    <n v="0"/>
    <n v="0"/>
    <n v="0"/>
    <n v="0"/>
    <n v="642"/>
    <n v="2"/>
  </r>
  <r>
    <x v="10"/>
    <x v="263"/>
    <s v="1"/>
    <s v="01"/>
    <s v="15041RESIN159232022"/>
    <s v="22LB000F"/>
    <n v="2951"/>
    <n v="2951"/>
    <n v="2951"/>
    <n v="2951"/>
    <m/>
    <n v="0"/>
    <n v="0"/>
    <n v="0"/>
    <n v="9"/>
    <n v="0"/>
    <n v="0"/>
    <n v="0"/>
    <n v="0"/>
    <n v="0"/>
    <n v="9"/>
    <n v="2"/>
  </r>
  <r>
    <x v="10"/>
    <x v="263"/>
    <s v="1"/>
    <s v="01"/>
    <s v="15041RESIN159232022"/>
    <s v="22LB000F"/>
    <n v="2952"/>
    <n v="2952"/>
    <n v="2952"/>
    <n v="2952"/>
    <m/>
    <n v="0"/>
    <n v="0"/>
    <n v="0"/>
    <n v="443"/>
    <n v="0"/>
    <n v="0"/>
    <n v="0"/>
    <n v="0"/>
    <n v="0"/>
    <n v="443"/>
    <n v="2"/>
  </r>
  <r>
    <x v="10"/>
    <x v="263"/>
    <s v="1"/>
    <s v="01"/>
    <s v="15041RESIN159232022"/>
    <s v="22LB000F"/>
    <n v="2953"/>
    <n v="2953"/>
    <n v="2953"/>
    <n v="2953"/>
    <m/>
    <n v="0"/>
    <n v="0"/>
    <n v="0"/>
    <n v="450"/>
    <n v="0"/>
    <n v="0"/>
    <n v="0"/>
    <n v="0"/>
    <n v="0"/>
    <n v="450"/>
    <n v="2"/>
  </r>
  <r>
    <x v="10"/>
    <x v="263"/>
    <s v="1"/>
    <s v="01"/>
    <s v="15041RESIN159232022"/>
    <s v="22LB000F"/>
    <n v="2954"/>
    <n v="2954"/>
    <n v="2954"/>
    <n v="2954"/>
    <m/>
    <n v="0"/>
    <n v="0"/>
    <n v="0"/>
    <n v="378"/>
    <n v="0"/>
    <n v="0"/>
    <n v="0"/>
    <n v="0"/>
    <n v="0"/>
    <n v="378"/>
    <n v="2"/>
  </r>
  <r>
    <x v="10"/>
    <x v="263"/>
    <s v="1"/>
    <s v="01"/>
    <s v="15041RESIN159232022"/>
    <s v="22LB000F"/>
    <n v="2955"/>
    <n v="2955"/>
    <n v="2955"/>
    <n v="2955"/>
    <m/>
    <n v="0"/>
    <n v="0"/>
    <n v="0"/>
    <n v="509"/>
    <n v="0"/>
    <n v="0"/>
    <n v="0"/>
    <n v="0"/>
    <n v="0"/>
    <n v="509"/>
    <n v="2"/>
  </r>
  <r>
    <x v="10"/>
    <x v="263"/>
    <s v="1"/>
    <s v="01"/>
    <s v="15041RESIN159232022"/>
    <s v="22LB000F"/>
    <n v="2956"/>
    <n v="2956"/>
    <n v="2956"/>
    <n v="2956"/>
    <m/>
    <n v="0"/>
    <n v="0"/>
    <n v="0"/>
    <n v="23.25"/>
    <n v="0"/>
    <n v="0"/>
    <n v="0"/>
    <n v="0"/>
    <n v="0"/>
    <n v="23.25"/>
    <n v="2"/>
  </r>
  <r>
    <x v="10"/>
    <x v="264"/>
    <s v="1"/>
    <s v="01"/>
    <s v="15041RESIN159232022"/>
    <s v="22LB000F"/>
    <n v="2957"/>
    <n v="2957"/>
    <n v="2957"/>
    <n v="2957"/>
    <m/>
    <n v="0"/>
    <n v="0"/>
    <n v="0"/>
    <n v="110"/>
    <n v="0"/>
    <n v="0"/>
    <n v="0"/>
    <n v="0"/>
    <n v="0"/>
    <n v="110"/>
    <n v="2"/>
  </r>
  <r>
    <x v="10"/>
    <x v="264"/>
    <s v="1"/>
    <s v="01"/>
    <s v="15041RESIN159232022"/>
    <s v="22LB000F"/>
    <n v="2958"/>
    <n v="2958"/>
    <n v="2958"/>
    <n v="2958"/>
    <m/>
    <n v="0"/>
    <n v="0"/>
    <n v="0"/>
    <n v="495.9"/>
    <n v="0"/>
    <n v="0"/>
    <n v="0"/>
    <n v="0"/>
    <n v="0"/>
    <n v="495.9"/>
    <n v="2"/>
  </r>
  <r>
    <x v="10"/>
    <x v="264"/>
    <s v="1"/>
    <s v="01"/>
    <s v="15041RESIN159232022"/>
    <s v="22LB000F"/>
    <n v="2959"/>
    <n v="2959"/>
    <n v="2959"/>
    <n v="2959"/>
    <m/>
    <n v="0"/>
    <n v="0"/>
    <n v="0"/>
    <n v="450"/>
    <n v="0"/>
    <n v="0"/>
    <n v="0"/>
    <n v="0"/>
    <n v="0"/>
    <n v="450"/>
    <n v="2"/>
  </r>
  <r>
    <x v="10"/>
    <x v="264"/>
    <s v="1"/>
    <s v="01"/>
    <s v="15041RESIN159232022"/>
    <s v="22LB000F"/>
    <n v="2960"/>
    <n v="2960"/>
    <n v="2960"/>
    <n v="2960"/>
    <m/>
    <n v="0"/>
    <n v="0"/>
    <n v="0"/>
    <n v="212.7"/>
    <n v="0"/>
    <n v="0"/>
    <n v="0"/>
    <n v="0"/>
    <n v="0"/>
    <n v="212.7"/>
    <n v="2"/>
  </r>
  <r>
    <x v="10"/>
    <x v="264"/>
    <s v="1"/>
    <s v="01"/>
    <s v="15041RESIN159232022"/>
    <s v="22LB000F"/>
    <n v="2961"/>
    <n v="2961"/>
    <n v="2961"/>
    <n v="2961"/>
    <m/>
    <n v="0"/>
    <n v="0"/>
    <n v="0"/>
    <n v="486.75"/>
    <n v="0"/>
    <n v="0"/>
    <n v="0"/>
    <n v="0"/>
    <n v="0"/>
    <n v="486.75"/>
    <n v="2"/>
  </r>
  <r>
    <x v="10"/>
    <x v="264"/>
    <s v="1"/>
    <s v="01"/>
    <s v="15041RESIN159232022"/>
    <s v="22LB000F"/>
    <n v="2962"/>
    <n v="2962"/>
    <n v="2962"/>
    <n v="2962"/>
    <m/>
    <n v="0"/>
    <n v="0"/>
    <n v="0"/>
    <n v="22.5"/>
    <n v="0"/>
    <n v="0"/>
    <n v="0"/>
    <n v="0"/>
    <n v="0"/>
    <n v="22.5"/>
    <n v="2"/>
  </r>
  <r>
    <x v="10"/>
    <x v="264"/>
    <s v="1"/>
    <s v="01"/>
    <s v="15041RESIN159232022"/>
    <s v="22LB000F"/>
    <n v="2963"/>
    <n v="2963"/>
    <n v="2963"/>
    <n v="2963"/>
    <m/>
    <n v="0"/>
    <n v="0"/>
    <n v="0"/>
    <n v="384.5"/>
    <n v="0"/>
    <n v="0"/>
    <n v="0"/>
    <n v="0"/>
    <n v="0"/>
    <n v="384.5"/>
    <n v="2"/>
  </r>
  <r>
    <x v="10"/>
    <x v="264"/>
    <s v="1"/>
    <s v="01"/>
    <s v="15041RESIN159232022"/>
    <s v="22LB000F"/>
    <n v="2964"/>
    <n v="2964"/>
    <n v="2964"/>
    <n v="2964"/>
    <m/>
    <n v="0"/>
    <n v="0"/>
    <n v="0"/>
    <n v="10"/>
    <n v="0"/>
    <n v="0"/>
    <n v="0"/>
    <n v="0"/>
    <n v="0"/>
    <n v="10"/>
    <n v="2"/>
  </r>
  <r>
    <x v="10"/>
    <x v="264"/>
    <s v="1"/>
    <s v="01"/>
    <s v="15041RESIN159232022"/>
    <s v="22LB000F"/>
    <n v="2965"/>
    <n v="2965"/>
    <n v="2965"/>
    <n v="2965"/>
    <m/>
    <n v="0"/>
    <n v="0"/>
    <n v="0"/>
    <n v="126"/>
    <n v="0"/>
    <n v="0"/>
    <n v="0"/>
    <n v="0"/>
    <n v="0"/>
    <n v="126"/>
    <n v="2"/>
  </r>
  <r>
    <x v="10"/>
    <x v="264"/>
    <s v="1"/>
    <s v="01"/>
    <s v="15041RESIN159232022"/>
    <s v="22LB000F"/>
    <n v="2966"/>
    <n v="2966"/>
    <n v="2966"/>
    <n v="2966"/>
    <m/>
    <n v="0"/>
    <n v="0"/>
    <n v="0"/>
    <n v="19.55"/>
    <n v="0"/>
    <n v="0"/>
    <n v="0"/>
    <n v="0"/>
    <n v="0"/>
    <n v="19.55"/>
    <n v="2"/>
  </r>
  <r>
    <x v="10"/>
    <x v="264"/>
    <s v="1"/>
    <s v="01"/>
    <s v="15041RESIN159232022"/>
    <s v="22LB000F"/>
    <n v="2967"/>
    <n v="2967"/>
    <n v="2967"/>
    <n v="2967"/>
    <m/>
    <n v="0"/>
    <n v="0"/>
    <n v="0"/>
    <n v="520"/>
    <n v="0"/>
    <n v="0"/>
    <n v="0"/>
    <n v="0"/>
    <n v="0"/>
    <n v="520"/>
    <n v="2"/>
  </r>
  <r>
    <x v="10"/>
    <x v="264"/>
    <s v="1"/>
    <s v="01"/>
    <s v="15041RESIN159232022"/>
    <s v="22LB000F"/>
    <n v="2968"/>
    <n v="2968"/>
    <n v="2968"/>
    <n v="2968"/>
    <m/>
    <n v="0"/>
    <n v="0"/>
    <n v="0"/>
    <n v="488.5"/>
    <n v="0"/>
    <n v="0"/>
    <n v="0"/>
    <n v="0"/>
    <n v="0"/>
    <n v="488.5"/>
    <n v="2"/>
  </r>
  <r>
    <x v="10"/>
    <x v="264"/>
    <s v="1"/>
    <s v="01"/>
    <s v="15041RESIN159232022"/>
    <s v="22LB000F"/>
    <n v="2969"/>
    <n v="2969"/>
    <n v="2969"/>
    <n v="2969"/>
    <m/>
    <n v="0"/>
    <n v="0"/>
    <n v="0"/>
    <n v="220"/>
    <n v="0"/>
    <n v="0"/>
    <n v="0"/>
    <n v="0"/>
    <n v="0"/>
    <n v="220"/>
    <n v="2"/>
  </r>
  <r>
    <x v="10"/>
    <x v="264"/>
    <s v="1"/>
    <s v="01"/>
    <s v="15041RESIN159232022"/>
    <s v="22LB000F"/>
    <n v="2970"/>
    <n v="2970"/>
    <n v="2970"/>
    <n v="2970"/>
    <m/>
    <n v="0"/>
    <n v="0"/>
    <n v="0"/>
    <n v="551.4"/>
    <n v="0"/>
    <n v="0"/>
    <n v="0"/>
    <n v="0"/>
    <n v="0"/>
    <n v="551.4"/>
    <n v="2"/>
  </r>
  <r>
    <x v="10"/>
    <x v="264"/>
    <s v="1"/>
    <s v="01"/>
    <s v="15041RESIN159232022"/>
    <s v="22LB000F"/>
    <n v="2971"/>
    <n v="2971"/>
    <n v="2971"/>
    <n v="2971"/>
    <m/>
    <n v="0"/>
    <n v="0"/>
    <n v="0"/>
    <n v="35.200000000000003"/>
    <n v="0"/>
    <n v="0"/>
    <n v="0"/>
    <n v="0"/>
    <n v="0"/>
    <n v="35.200000000000003"/>
    <n v="2"/>
  </r>
  <r>
    <x v="10"/>
    <x v="264"/>
    <s v="1"/>
    <s v="01"/>
    <s v="15041RESIN159232022"/>
    <s v="22LB000F"/>
    <n v="2972"/>
    <n v="2972"/>
    <n v="2972"/>
    <n v="2972"/>
    <m/>
    <n v="0"/>
    <n v="0"/>
    <n v="0"/>
    <n v="432.4"/>
    <n v="0"/>
    <n v="0"/>
    <n v="0"/>
    <n v="0"/>
    <n v="0"/>
    <n v="432.4"/>
    <n v="2"/>
  </r>
  <r>
    <x v="10"/>
    <x v="264"/>
    <s v="1"/>
    <s v="01"/>
    <s v="15041RESIN159232022"/>
    <s v="22LB000F"/>
    <n v="2973"/>
    <n v="2973"/>
    <n v="2973"/>
    <n v="2973"/>
    <m/>
    <n v="0"/>
    <n v="0"/>
    <n v="0"/>
    <n v="201"/>
    <n v="0"/>
    <n v="0"/>
    <n v="0"/>
    <n v="0"/>
    <n v="0"/>
    <n v="201"/>
    <n v="2"/>
  </r>
  <r>
    <x v="10"/>
    <x v="264"/>
    <s v="1"/>
    <s v="01"/>
    <s v="15041RESIN159232022"/>
    <s v="22LB000F"/>
    <n v="2974"/>
    <n v="2974"/>
    <n v="2974"/>
    <n v="2974"/>
    <m/>
    <n v="0"/>
    <n v="0"/>
    <n v="0"/>
    <n v="119.9"/>
    <n v="0"/>
    <n v="0"/>
    <n v="0"/>
    <n v="0"/>
    <n v="0"/>
    <n v="119.9"/>
    <n v="2"/>
  </r>
  <r>
    <x v="10"/>
    <x v="264"/>
    <s v="1"/>
    <s v="01"/>
    <s v="15041RESIN159232022"/>
    <s v="22LB000F"/>
    <n v="2975"/>
    <n v="2975"/>
    <n v="2975"/>
    <n v="2975"/>
    <m/>
    <n v="0"/>
    <n v="0"/>
    <n v="0"/>
    <n v="40.32"/>
    <n v="0"/>
    <n v="0"/>
    <n v="0"/>
    <n v="0"/>
    <n v="0"/>
    <n v="40.32"/>
    <n v="2"/>
  </r>
  <r>
    <x v="10"/>
    <x v="265"/>
    <s v="1"/>
    <s v="01"/>
    <s v="15041RESIN159232022"/>
    <s v="22LB000F"/>
    <n v="2976"/>
    <n v="2976"/>
    <n v="2976"/>
    <n v="2976"/>
    <m/>
    <n v="0"/>
    <n v="0"/>
    <n v="0"/>
    <n v="176"/>
    <n v="0"/>
    <n v="0"/>
    <n v="0"/>
    <n v="0"/>
    <n v="0"/>
    <n v="176"/>
    <n v="2"/>
  </r>
  <r>
    <x v="10"/>
    <x v="265"/>
    <s v="1"/>
    <s v="01"/>
    <s v="15041RESIN159232022"/>
    <s v="22LB000F"/>
    <n v="2977"/>
    <n v="2977"/>
    <n v="2977"/>
    <n v="2977"/>
    <m/>
    <n v="0"/>
    <n v="0"/>
    <n v="0"/>
    <n v="392.5"/>
    <n v="0"/>
    <n v="0"/>
    <n v="0"/>
    <n v="0"/>
    <n v="0"/>
    <n v="392.5"/>
    <n v="2"/>
  </r>
  <r>
    <x v="10"/>
    <x v="265"/>
    <s v="1"/>
    <s v="01"/>
    <s v="15041RESIN159232022"/>
    <s v="22LB000F"/>
    <n v="2978"/>
    <n v="2978"/>
    <n v="2978"/>
    <n v="2978"/>
    <m/>
    <n v="0"/>
    <n v="0"/>
    <n v="0"/>
    <n v="439.5"/>
    <n v="0"/>
    <n v="0"/>
    <n v="0"/>
    <n v="0"/>
    <n v="0"/>
    <n v="439.5"/>
    <n v="2"/>
  </r>
  <r>
    <x v="10"/>
    <x v="265"/>
    <s v="1"/>
    <s v="01"/>
    <s v="15041RESIN159232022"/>
    <s v="22LB000F"/>
    <n v="2979"/>
    <n v="2979"/>
    <n v="2979"/>
    <n v="2979"/>
    <m/>
    <n v="0"/>
    <n v="0"/>
    <n v="0"/>
    <n v="433.5"/>
    <n v="0"/>
    <n v="0"/>
    <n v="0"/>
    <n v="0"/>
    <n v="0"/>
    <n v="433.5"/>
    <n v="2"/>
  </r>
  <r>
    <x v="10"/>
    <x v="265"/>
    <s v="1"/>
    <s v="01"/>
    <s v="15041RESIN159232022"/>
    <s v="22LB000F"/>
    <n v="2980"/>
    <n v="2980"/>
    <n v="2980"/>
    <n v="2980"/>
    <m/>
    <n v="0"/>
    <n v="0"/>
    <n v="0"/>
    <n v="168"/>
    <n v="0"/>
    <n v="0"/>
    <n v="0"/>
    <n v="0"/>
    <n v="0"/>
    <n v="168"/>
    <n v="2"/>
  </r>
  <r>
    <x v="10"/>
    <x v="265"/>
    <s v="1"/>
    <s v="01"/>
    <s v="15041RESIN159232022"/>
    <s v="22LB000F"/>
    <n v="2981"/>
    <n v="2981"/>
    <n v="2981"/>
    <n v="2981"/>
    <m/>
    <n v="0"/>
    <n v="0"/>
    <n v="0"/>
    <n v="313.3"/>
    <n v="0"/>
    <n v="0"/>
    <n v="0"/>
    <n v="0"/>
    <n v="0"/>
    <n v="313.3"/>
    <n v="2"/>
  </r>
  <r>
    <x v="10"/>
    <x v="265"/>
    <s v="1"/>
    <s v="01"/>
    <s v="15041RESIN159232022"/>
    <s v="22LB000F"/>
    <n v="2982"/>
    <n v="2982"/>
    <n v="2982"/>
    <n v="2982"/>
    <m/>
    <n v="0"/>
    <n v="0"/>
    <n v="0"/>
    <n v="474.65"/>
    <n v="0"/>
    <n v="0"/>
    <n v="0"/>
    <n v="0"/>
    <n v="0"/>
    <n v="474.65"/>
    <n v="2"/>
  </r>
  <r>
    <x v="10"/>
    <x v="265"/>
    <s v="1"/>
    <s v="01"/>
    <s v="15041RESIN159232022"/>
    <s v="22LB000F"/>
    <n v="2983"/>
    <n v="2983"/>
    <n v="2983"/>
    <n v="2983"/>
    <m/>
    <n v="0"/>
    <n v="0"/>
    <n v="0"/>
    <n v="135"/>
    <n v="0"/>
    <n v="0"/>
    <n v="0"/>
    <n v="0"/>
    <n v="0"/>
    <n v="135"/>
    <n v="2"/>
  </r>
  <r>
    <x v="10"/>
    <x v="265"/>
    <s v="1"/>
    <s v="01"/>
    <s v="15041RESIN159232022"/>
    <s v="22LB000F"/>
    <n v="2984"/>
    <n v="2984"/>
    <n v="2984"/>
    <n v="2984"/>
    <m/>
    <n v="0"/>
    <n v="0"/>
    <n v="0"/>
    <n v="234.95"/>
    <n v="0"/>
    <n v="0"/>
    <n v="0"/>
    <n v="0"/>
    <n v="0"/>
    <n v="234.95"/>
    <n v="2"/>
  </r>
  <r>
    <x v="10"/>
    <x v="265"/>
    <s v="1"/>
    <s v="01"/>
    <s v="15041RESIN159232022"/>
    <s v="22LB000F"/>
    <n v="2985"/>
    <n v="2985"/>
    <n v="2985"/>
    <n v="2985"/>
    <m/>
    <n v="0"/>
    <n v="0"/>
    <n v="0"/>
    <n v="59.95"/>
    <n v="0"/>
    <n v="0"/>
    <n v="0"/>
    <n v="0"/>
    <n v="0"/>
    <n v="59.95"/>
    <n v="2"/>
  </r>
  <r>
    <x v="10"/>
    <x v="265"/>
    <s v="1"/>
    <s v="01"/>
    <s v="15041RESIN159232022"/>
    <s v="22LB000F"/>
    <n v="2986"/>
    <n v="2986"/>
    <n v="2986"/>
    <n v="2986"/>
    <m/>
    <n v="0"/>
    <n v="0"/>
    <n v="0"/>
    <n v="541"/>
    <n v="0"/>
    <n v="0"/>
    <n v="0"/>
    <n v="0"/>
    <n v="0"/>
    <n v="541"/>
    <n v="2"/>
  </r>
  <r>
    <x v="10"/>
    <x v="265"/>
    <s v="1"/>
    <s v="01"/>
    <s v="15041RESIN159232022"/>
    <s v="22LB000F"/>
    <n v="2987"/>
    <n v="2987"/>
    <n v="2987"/>
    <n v="2987"/>
    <m/>
    <n v="0"/>
    <n v="0"/>
    <n v="0"/>
    <n v="1007"/>
    <n v="0"/>
    <n v="0"/>
    <n v="0"/>
    <n v="0"/>
    <n v="0"/>
    <n v="1007"/>
    <n v="2"/>
  </r>
  <r>
    <x v="10"/>
    <x v="265"/>
    <s v="1"/>
    <s v="01"/>
    <s v="15041RESIN159232022"/>
    <s v="22LB000F"/>
    <n v="2988"/>
    <n v="2988"/>
    <n v="2988"/>
    <n v="2988"/>
    <m/>
    <n v="0"/>
    <n v="0"/>
    <n v="0"/>
    <n v="50"/>
    <n v="0"/>
    <n v="0"/>
    <n v="0"/>
    <n v="0"/>
    <n v="0"/>
    <n v="50"/>
    <n v="2"/>
  </r>
  <r>
    <x v="10"/>
    <x v="265"/>
    <s v="1"/>
    <s v="01"/>
    <s v="15041RESIN159232022"/>
    <s v="22LB000F"/>
    <n v="2989"/>
    <n v="2989"/>
    <n v="2989"/>
    <n v="2989"/>
    <m/>
    <n v="0"/>
    <n v="0"/>
    <n v="0"/>
    <n v="47"/>
    <n v="0"/>
    <n v="0"/>
    <n v="0"/>
    <n v="0"/>
    <n v="0"/>
    <n v="47"/>
    <n v="2"/>
  </r>
  <r>
    <x v="10"/>
    <x v="265"/>
    <s v="1"/>
    <s v="01"/>
    <s v="15041RESIN159232022"/>
    <s v="22LB000F"/>
    <n v="2990"/>
    <n v="2990"/>
    <n v="2990"/>
    <n v="2990"/>
    <m/>
    <n v="0"/>
    <n v="0"/>
    <n v="0"/>
    <n v="932.3"/>
    <n v="0"/>
    <n v="0"/>
    <n v="0"/>
    <n v="0"/>
    <n v="0"/>
    <n v="932.3"/>
    <n v="2"/>
  </r>
  <r>
    <x v="10"/>
    <x v="265"/>
    <s v="1"/>
    <s v="01"/>
    <s v="15041RESIN159232022"/>
    <s v="22LB000F"/>
    <n v="2991"/>
    <n v="2991"/>
    <n v="2991"/>
    <n v="2991"/>
    <m/>
    <n v="0"/>
    <n v="0"/>
    <n v="0"/>
    <n v="8.4"/>
    <n v="0"/>
    <n v="0"/>
    <n v="0"/>
    <n v="0"/>
    <n v="0"/>
    <n v="8.4"/>
    <n v="2"/>
  </r>
  <r>
    <x v="10"/>
    <x v="265"/>
    <s v="1"/>
    <s v="01"/>
    <s v="15041RESIN159232022"/>
    <s v="22LB000F"/>
    <n v="2992"/>
    <n v="2992"/>
    <n v="2992"/>
    <n v="2992"/>
    <m/>
    <n v="0"/>
    <n v="0"/>
    <n v="0"/>
    <n v="279"/>
    <n v="0"/>
    <n v="0"/>
    <n v="0"/>
    <n v="0"/>
    <n v="0"/>
    <n v="279"/>
    <n v="2"/>
  </r>
  <r>
    <x v="10"/>
    <x v="265"/>
    <s v="1"/>
    <s v="01"/>
    <s v="15041RESIN159232022"/>
    <s v="22LB000F"/>
    <n v="2993"/>
    <n v="2993"/>
    <n v="2993"/>
    <n v="2993"/>
    <m/>
    <n v="0"/>
    <n v="0"/>
    <n v="0"/>
    <n v="94.33"/>
    <n v="0"/>
    <n v="0"/>
    <n v="0"/>
    <n v="0"/>
    <n v="0"/>
    <n v="94.33"/>
    <n v="2"/>
  </r>
  <r>
    <x v="10"/>
    <x v="265"/>
    <s v="1"/>
    <s v="01"/>
    <s v="15041RESIN159232022"/>
    <s v="22LB000F"/>
    <n v="2994"/>
    <n v="2994"/>
    <n v="2994"/>
    <n v="2994"/>
    <m/>
    <n v="0"/>
    <n v="0"/>
    <n v="0"/>
    <n v="556.5"/>
    <n v="0"/>
    <n v="0"/>
    <n v="0"/>
    <n v="0"/>
    <n v="0"/>
    <n v="556.5"/>
    <n v="2"/>
  </r>
  <r>
    <x v="10"/>
    <x v="265"/>
    <s v="1"/>
    <s v="01"/>
    <s v="15041RESIN159232022"/>
    <s v="22LB000F"/>
    <n v="2995"/>
    <n v="2995"/>
    <n v="2995"/>
    <n v="2995"/>
    <m/>
    <n v="0"/>
    <n v="0"/>
    <n v="0"/>
    <n v="12.5"/>
    <n v="0"/>
    <n v="0"/>
    <n v="0"/>
    <n v="0"/>
    <n v="0"/>
    <n v="12.5"/>
    <n v="2"/>
  </r>
  <r>
    <x v="10"/>
    <x v="265"/>
    <s v="1"/>
    <s v="01"/>
    <s v="15041RESIN159232022"/>
    <s v="22LB000F"/>
    <n v="2996"/>
    <n v="2996"/>
    <n v="2996"/>
    <n v="2996"/>
    <m/>
    <n v="0"/>
    <n v="0"/>
    <n v="0"/>
    <n v="590"/>
    <n v="0"/>
    <n v="0"/>
    <n v="0"/>
    <n v="0"/>
    <n v="0"/>
    <n v="590"/>
    <n v="2"/>
  </r>
  <r>
    <x v="10"/>
    <x v="265"/>
    <s v="1"/>
    <s v="01"/>
    <s v="15041RESIN159232022"/>
    <s v="22LB000F"/>
    <n v="2997"/>
    <n v="2997"/>
    <n v="2997"/>
    <n v="2997"/>
    <m/>
    <n v="0"/>
    <n v="0"/>
    <n v="0"/>
    <n v="48"/>
    <n v="0"/>
    <n v="0"/>
    <n v="0"/>
    <n v="0"/>
    <n v="0"/>
    <n v="48"/>
    <n v="2"/>
  </r>
  <r>
    <x v="10"/>
    <x v="265"/>
    <s v="1"/>
    <s v="01"/>
    <s v="15041RESIN159232022"/>
    <s v="22LB000F"/>
    <n v="2998"/>
    <n v="2998"/>
    <n v="2998"/>
    <n v="2998"/>
    <m/>
    <n v="0"/>
    <n v="0"/>
    <n v="0"/>
    <n v="360"/>
    <n v="0"/>
    <n v="0"/>
    <n v="0"/>
    <n v="0"/>
    <n v="0"/>
    <n v="360"/>
    <n v="2"/>
  </r>
  <r>
    <x v="10"/>
    <x v="265"/>
    <s v="1"/>
    <s v="01"/>
    <s v="15041RESIN159232022"/>
    <s v="22LB000F"/>
    <n v="2999"/>
    <n v="2999"/>
    <n v="2999"/>
    <n v="2999"/>
    <m/>
    <n v="0"/>
    <n v="0"/>
    <n v="0"/>
    <n v="52.12"/>
    <n v="0"/>
    <n v="0"/>
    <n v="0"/>
    <n v="0"/>
    <n v="0"/>
    <n v="52.12"/>
    <n v="2"/>
  </r>
  <r>
    <x v="10"/>
    <x v="265"/>
    <s v="1"/>
    <s v="01"/>
    <s v="15041RESIN159232022"/>
    <s v="22LB000F"/>
    <n v="3000"/>
    <n v="3000"/>
    <n v="3000"/>
    <n v="3000"/>
    <m/>
    <n v="0"/>
    <n v="0"/>
    <n v="0"/>
    <n v="104.12"/>
    <n v="0"/>
    <n v="0"/>
    <n v="0"/>
    <n v="0"/>
    <n v="0"/>
    <n v="104.12"/>
    <n v="2"/>
  </r>
  <r>
    <x v="10"/>
    <x v="265"/>
    <s v="1"/>
    <s v="01"/>
    <s v="15041RESIN159232022"/>
    <s v="22LB000F"/>
    <n v="3001"/>
    <n v="3001"/>
    <n v="3001"/>
    <n v="3001"/>
    <m/>
    <n v="0"/>
    <n v="0"/>
    <n v="0"/>
    <n v="157.5"/>
    <n v="0"/>
    <n v="0"/>
    <n v="0"/>
    <n v="0"/>
    <n v="0"/>
    <n v="157.5"/>
    <n v="2"/>
  </r>
  <r>
    <x v="10"/>
    <x v="265"/>
    <s v="1"/>
    <s v="01"/>
    <s v="15041RESIN159232022"/>
    <s v="22LB000F"/>
    <n v="3002"/>
    <n v="3002"/>
    <n v="3002"/>
    <n v="3002"/>
    <m/>
    <n v="0"/>
    <n v="0"/>
    <n v="0"/>
    <n v="495"/>
    <n v="0"/>
    <n v="0"/>
    <n v="0"/>
    <n v="0"/>
    <n v="0"/>
    <n v="495"/>
    <n v="2"/>
  </r>
  <r>
    <x v="10"/>
    <x v="265"/>
    <s v="1"/>
    <s v="01"/>
    <s v="15041RESIN159232022"/>
    <s v="22LB000F"/>
    <n v="3003"/>
    <n v="3003"/>
    <n v="3003"/>
    <n v="3003"/>
    <m/>
    <n v="0"/>
    <n v="0"/>
    <n v="0"/>
    <n v="149.57"/>
    <n v="0"/>
    <n v="0"/>
    <n v="0"/>
    <n v="0"/>
    <n v="0"/>
    <n v="149.57"/>
    <n v="2"/>
  </r>
  <r>
    <x v="10"/>
    <x v="265"/>
    <s v="1"/>
    <s v="01"/>
    <s v="15041RESIN159232022"/>
    <s v="22LB000F"/>
    <n v="3004"/>
    <n v="3004"/>
    <n v="3004"/>
    <n v="3004"/>
    <m/>
    <n v="0"/>
    <n v="0"/>
    <n v="0"/>
    <n v="610"/>
    <n v="0"/>
    <n v="0"/>
    <n v="0"/>
    <n v="0"/>
    <n v="0"/>
    <n v="610"/>
    <n v="2"/>
  </r>
  <r>
    <x v="10"/>
    <x v="265"/>
    <s v="1"/>
    <s v="01"/>
    <s v="15041RESIN159232022"/>
    <s v="22LB000F"/>
    <n v="3005"/>
    <n v="3005"/>
    <n v="3005"/>
    <n v="3005"/>
    <m/>
    <n v="0"/>
    <n v="0"/>
    <n v="0"/>
    <n v="16.2"/>
    <n v="0"/>
    <n v="0"/>
    <n v="0"/>
    <n v="0"/>
    <n v="0"/>
    <n v="16.2"/>
    <n v="2"/>
  </r>
  <r>
    <x v="10"/>
    <x v="265"/>
    <s v="1"/>
    <s v="01"/>
    <s v="15041RESIN159232022"/>
    <s v="22LB000F"/>
    <n v="3006"/>
    <n v="3006"/>
    <n v="3006"/>
    <n v="3006"/>
    <m/>
    <n v="0"/>
    <n v="0"/>
    <n v="0"/>
    <n v="500"/>
    <n v="0"/>
    <n v="0"/>
    <n v="0"/>
    <n v="0"/>
    <n v="0"/>
    <n v="500"/>
    <n v="2"/>
  </r>
  <r>
    <x v="10"/>
    <x v="265"/>
    <s v="1"/>
    <s v="01"/>
    <s v="15041RESIN159232022"/>
    <s v="22LB000F"/>
    <n v="3007"/>
    <n v="3007"/>
    <n v="3007"/>
    <n v="3007"/>
    <m/>
    <n v="0"/>
    <n v="0"/>
    <n v="0"/>
    <n v="126.5"/>
    <n v="0"/>
    <n v="0"/>
    <n v="0"/>
    <n v="0"/>
    <n v="0"/>
    <n v="126.5"/>
    <n v="2"/>
  </r>
  <r>
    <x v="10"/>
    <x v="265"/>
    <s v="1"/>
    <s v="01"/>
    <s v="15041RESIN159232022"/>
    <s v="22LB000F"/>
    <n v="3008"/>
    <n v="3008"/>
    <n v="3008"/>
    <n v="3008"/>
    <m/>
    <n v="0"/>
    <n v="0"/>
    <n v="0"/>
    <n v="202.2"/>
    <n v="0"/>
    <n v="0"/>
    <n v="0"/>
    <n v="0"/>
    <n v="0"/>
    <n v="202.2"/>
    <n v="2"/>
  </r>
  <r>
    <x v="10"/>
    <x v="265"/>
    <s v="1"/>
    <s v="01"/>
    <s v="15041RESIN159232022"/>
    <s v="22LB000F"/>
    <n v="3009"/>
    <n v="3009"/>
    <n v="3009"/>
    <n v="3009"/>
    <m/>
    <n v="0"/>
    <n v="0"/>
    <n v="0"/>
    <n v="174"/>
    <n v="0"/>
    <n v="0"/>
    <n v="0"/>
    <n v="0"/>
    <n v="0"/>
    <n v="174"/>
    <n v="2"/>
  </r>
  <r>
    <x v="10"/>
    <x v="265"/>
    <s v="1"/>
    <s v="01"/>
    <s v="15041RESIN159232022"/>
    <s v="22LB000F"/>
    <n v="3010"/>
    <n v="3010"/>
    <n v="3010"/>
    <n v="3010"/>
    <m/>
    <n v="0"/>
    <n v="0"/>
    <n v="0"/>
    <n v="30"/>
    <n v="0"/>
    <n v="0"/>
    <n v="0"/>
    <n v="0"/>
    <n v="0"/>
    <n v="30"/>
    <n v="2"/>
  </r>
  <r>
    <x v="10"/>
    <x v="265"/>
    <s v="1"/>
    <s v="01"/>
    <s v="15041RESIN159232022"/>
    <s v="22LB000F"/>
    <n v="3011"/>
    <n v="3011"/>
    <n v="3011"/>
    <n v="3011"/>
    <m/>
    <n v="0"/>
    <n v="0"/>
    <n v="0"/>
    <n v="3195"/>
    <n v="0"/>
    <n v="0"/>
    <n v="0"/>
    <n v="0"/>
    <n v="0"/>
    <n v="3195"/>
    <n v="2"/>
  </r>
  <r>
    <x v="10"/>
    <x v="265"/>
    <s v="1"/>
    <s v="01"/>
    <s v="15041RESIN159232022"/>
    <s v="22LB000F"/>
    <n v="3012"/>
    <n v="3012"/>
    <n v="3012"/>
    <n v="3012"/>
    <m/>
    <n v="0"/>
    <n v="0"/>
    <n v="0"/>
    <n v="429"/>
    <n v="0"/>
    <n v="0"/>
    <n v="0"/>
    <n v="0"/>
    <n v="0"/>
    <n v="429"/>
    <n v="2"/>
  </r>
  <r>
    <x v="10"/>
    <x v="266"/>
    <s v="1"/>
    <s v="01"/>
    <s v="15041RESIN159232022"/>
    <s v="22LB000F"/>
    <n v="3013"/>
    <n v="3013"/>
    <n v="3013"/>
    <n v="3013"/>
    <m/>
    <n v="0"/>
    <n v="0"/>
    <n v="0"/>
    <n v="315"/>
    <n v="0"/>
    <n v="0"/>
    <n v="0"/>
    <n v="0"/>
    <n v="0"/>
    <n v="315"/>
    <n v="2"/>
  </r>
  <r>
    <x v="10"/>
    <x v="266"/>
    <s v="1"/>
    <s v="01"/>
    <s v="15041RESIN159232022"/>
    <s v="22LB000F"/>
    <n v="3014"/>
    <n v="3014"/>
    <n v="3014"/>
    <n v="3014"/>
    <m/>
    <n v="0"/>
    <n v="0"/>
    <n v="0"/>
    <n v="495"/>
    <n v="0"/>
    <n v="0"/>
    <n v="0"/>
    <n v="0"/>
    <n v="0"/>
    <n v="495"/>
    <n v="2"/>
  </r>
  <r>
    <x v="10"/>
    <x v="266"/>
    <s v="1"/>
    <s v="01"/>
    <s v="15041RESIN159232022"/>
    <s v="22LB000F"/>
    <n v="3015"/>
    <n v="3015"/>
    <n v="3015"/>
    <n v="3015"/>
    <m/>
    <n v="0"/>
    <n v="0"/>
    <n v="0"/>
    <n v="49"/>
    <n v="0"/>
    <n v="0"/>
    <n v="0"/>
    <n v="0"/>
    <n v="0"/>
    <n v="49"/>
    <n v="2"/>
  </r>
  <r>
    <x v="10"/>
    <x v="266"/>
    <s v="1"/>
    <s v="01"/>
    <s v="15041RESIN159232022"/>
    <s v="22LB000F"/>
    <n v="3016"/>
    <n v="3016"/>
    <n v="3016"/>
    <n v="3016"/>
    <m/>
    <n v="0"/>
    <n v="0"/>
    <n v="0"/>
    <n v="457.88"/>
    <n v="0"/>
    <n v="0"/>
    <n v="0"/>
    <n v="0"/>
    <n v="0"/>
    <n v="457.88"/>
    <n v="2"/>
  </r>
  <r>
    <x v="10"/>
    <x v="266"/>
    <s v="1"/>
    <s v="01"/>
    <s v="15041RESIN159232022"/>
    <s v="22LB000F"/>
    <n v="3017"/>
    <n v="3017"/>
    <n v="3017"/>
    <n v="3017"/>
    <m/>
    <n v="0"/>
    <n v="0"/>
    <n v="0"/>
    <n v="990.76"/>
    <n v="0"/>
    <n v="0"/>
    <n v="0"/>
    <n v="0"/>
    <n v="0"/>
    <n v="990.76"/>
    <n v="2"/>
  </r>
  <r>
    <x v="10"/>
    <x v="266"/>
    <s v="1"/>
    <s v="01"/>
    <s v="15041RESIN159232022"/>
    <s v="22LB000F"/>
    <n v="3018"/>
    <n v="3018"/>
    <n v="3018"/>
    <n v="3018"/>
    <m/>
    <n v="0"/>
    <n v="0"/>
    <n v="0"/>
    <n v="615"/>
    <n v="0"/>
    <n v="0"/>
    <n v="0"/>
    <n v="0"/>
    <n v="0"/>
    <n v="615"/>
    <n v="2"/>
  </r>
  <r>
    <x v="10"/>
    <x v="266"/>
    <s v="1"/>
    <s v="01"/>
    <s v="15041RESIN159232022"/>
    <s v="22LB000F"/>
    <n v="3019"/>
    <n v="3019"/>
    <n v="3019"/>
    <n v="3019"/>
    <m/>
    <n v="0"/>
    <n v="0"/>
    <n v="0"/>
    <n v="192.6"/>
    <n v="0"/>
    <n v="0"/>
    <n v="0"/>
    <n v="0"/>
    <n v="0"/>
    <n v="192.6"/>
    <n v="2"/>
  </r>
  <r>
    <x v="10"/>
    <x v="266"/>
    <s v="1"/>
    <s v="01"/>
    <s v="15041RESIN159232022"/>
    <s v="22LB000F"/>
    <n v="3020"/>
    <n v="3020"/>
    <n v="3020"/>
    <n v="3020"/>
    <m/>
    <n v="0"/>
    <n v="0"/>
    <n v="0"/>
    <n v="434.2"/>
    <n v="0"/>
    <n v="0"/>
    <n v="0"/>
    <n v="0"/>
    <n v="0"/>
    <n v="434.2"/>
    <n v="2"/>
  </r>
  <r>
    <x v="10"/>
    <x v="266"/>
    <s v="1"/>
    <s v="01"/>
    <s v="15041RESIN159232022"/>
    <s v="22LB000F"/>
    <n v="3021"/>
    <n v="3021"/>
    <n v="3021"/>
    <n v="3021"/>
    <m/>
    <n v="0"/>
    <n v="0"/>
    <n v="0"/>
    <n v="133.30000000000001"/>
    <n v="0"/>
    <n v="0"/>
    <n v="0"/>
    <n v="0"/>
    <n v="0"/>
    <n v="133.30000000000001"/>
    <n v="2"/>
  </r>
  <r>
    <x v="10"/>
    <x v="266"/>
    <s v="1"/>
    <s v="01"/>
    <s v="15041RESIN159232022"/>
    <s v="22LB000F"/>
    <n v="3022"/>
    <n v="3022"/>
    <n v="3022"/>
    <n v="3022"/>
    <m/>
    <n v="0"/>
    <n v="0"/>
    <n v="0"/>
    <n v="90"/>
    <n v="0"/>
    <n v="0"/>
    <n v="0"/>
    <n v="0"/>
    <n v="0"/>
    <n v="90"/>
    <n v="2"/>
  </r>
  <r>
    <x v="10"/>
    <x v="266"/>
    <s v="1"/>
    <s v="01"/>
    <s v="15041RESIN159232022"/>
    <s v="22LB000F"/>
    <n v="3023"/>
    <n v="3023"/>
    <n v="3023"/>
    <n v="3023"/>
    <m/>
    <n v="0"/>
    <n v="0"/>
    <n v="0"/>
    <n v="45"/>
    <n v="0"/>
    <n v="0"/>
    <n v="0"/>
    <n v="0"/>
    <n v="0"/>
    <n v="45"/>
    <n v="2"/>
  </r>
  <r>
    <x v="10"/>
    <x v="266"/>
    <s v="1"/>
    <s v="01"/>
    <s v="15041RESIN159232022"/>
    <s v="22LB000F"/>
    <n v="3024"/>
    <n v="3024"/>
    <n v="3024"/>
    <n v="3024"/>
    <m/>
    <n v="0"/>
    <n v="0"/>
    <n v="0"/>
    <n v="254"/>
    <n v="0"/>
    <n v="0"/>
    <n v="0"/>
    <n v="0"/>
    <n v="0"/>
    <n v="254"/>
    <n v="2"/>
  </r>
  <r>
    <x v="10"/>
    <x v="266"/>
    <s v="1"/>
    <s v="01"/>
    <s v="15041RESIN159232022"/>
    <s v="22LB000F"/>
    <n v="3025"/>
    <n v="3025"/>
    <n v="3025"/>
    <n v="3025"/>
    <m/>
    <n v="0"/>
    <n v="0"/>
    <n v="0"/>
    <n v="122.5"/>
    <n v="0"/>
    <n v="0"/>
    <n v="0"/>
    <n v="0"/>
    <n v="0"/>
    <n v="122.5"/>
    <n v="2"/>
  </r>
  <r>
    <x v="10"/>
    <x v="266"/>
    <s v="1"/>
    <s v="01"/>
    <s v="15041RESIN159232022"/>
    <s v="22LB000F"/>
    <n v="3026"/>
    <n v="3026"/>
    <n v="3026"/>
    <n v="3026"/>
    <m/>
    <n v="0"/>
    <n v="0"/>
    <n v="0"/>
    <n v="119.6"/>
    <n v="0"/>
    <n v="0"/>
    <n v="0"/>
    <n v="0"/>
    <n v="0"/>
    <n v="119.6"/>
    <n v="2"/>
  </r>
  <r>
    <x v="10"/>
    <x v="266"/>
    <s v="1"/>
    <s v="01"/>
    <s v="15041RESIN159232022"/>
    <s v="22LB000F"/>
    <n v="3027"/>
    <n v="3027"/>
    <n v="3027"/>
    <n v="3027"/>
    <m/>
    <n v="0"/>
    <n v="0"/>
    <n v="0"/>
    <n v="79.75"/>
    <n v="0"/>
    <n v="0"/>
    <n v="0"/>
    <n v="0"/>
    <n v="0"/>
    <n v="79.75"/>
    <n v="2"/>
  </r>
  <r>
    <x v="10"/>
    <x v="266"/>
    <s v="1"/>
    <s v="01"/>
    <s v="15041RESIN159232022"/>
    <s v="22LB000F"/>
    <n v="3028"/>
    <n v="3028"/>
    <n v="3028"/>
    <n v="3028"/>
    <m/>
    <n v="0"/>
    <n v="0"/>
    <n v="0"/>
    <n v="262"/>
    <n v="0"/>
    <n v="0"/>
    <n v="0"/>
    <n v="0"/>
    <n v="0"/>
    <n v="262"/>
    <n v="2"/>
  </r>
  <r>
    <x v="10"/>
    <x v="266"/>
    <s v="1"/>
    <s v="01"/>
    <s v="15041RESIN159232022"/>
    <s v="22LB000F"/>
    <n v="3029"/>
    <n v="3029"/>
    <n v="3029"/>
    <n v="3029"/>
    <m/>
    <n v="0"/>
    <n v="0"/>
    <n v="0"/>
    <n v="513.66"/>
    <n v="0"/>
    <n v="0"/>
    <n v="0"/>
    <n v="0"/>
    <n v="0"/>
    <n v="513.66"/>
    <n v="2"/>
  </r>
  <r>
    <x v="10"/>
    <x v="266"/>
    <s v="1"/>
    <s v="01"/>
    <s v="15041RESIN159232022"/>
    <s v="22LB000F"/>
    <n v="3030"/>
    <n v="3030"/>
    <n v="3030"/>
    <n v="3030"/>
    <m/>
    <n v="0"/>
    <n v="0"/>
    <n v="0"/>
    <n v="133.59"/>
    <n v="0"/>
    <n v="0"/>
    <n v="0"/>
    <n v="0"/>
    <n v="0"/>
    <n v="133.59"/>
    <n v="2"/>
  </r>
  <r>
    <x v="10"/>
    <x v="266"/>
    <s v="1"/>
    <s v="01"/>
    <s v="15041RESIN159232022"/>
    <s v="22LB000F"/>
    <n v="3031"/>
    <n v="3031"/>
    <n v="3031"/>
    <n v="3031"/>
    <m/>
    <n v="0"/>
    <n v="0"/>
    <n v="0"/>
    <n v="424"/>
    <n v="0"/>
    <n v="0"/>
    <n v="0"/>
    <n v="0"/>
    <n v="0"/>
    <n v="424"/>
    <n v="2"/>
  </r>
  <r>
    <x v="10"/>
    <x v="266"/>
    <s v="1"/>
    <s v="01"/>
    <s v="15041RESIN159232022"/>
    <s v="22LB000F"/>
    <n v="3032"/>
    <n v="3032"/>
    <n v="3032"/>
    <n v="3032"/>
    <m/>
    <n v="0"/>
    <n v="0"/>
    <n v="0"/>
    <n v="100.4"/>
    <n v="0"/>
    <n v="0"/>
    <n v="0"/>
    <n v="0"/>
    <n v="0"/>
    <n v="100.4"/>
    <n v="2"/>
  </r>
  <r>
    <x v="10"/>
    <x v="266"/>
    <s v="1"/>
    <s v="01"/>
    <s v="15041RESIN159232022"/>
    <s v="22LB000F"/>
    <n v="3033"/>
    <n v="3033"/>
    <n v="3033"/>
    <n v="3033"/>
    <m/>
    <n v="0"/>
    <n v="0"/>
    <n v="0"/>
    <n v="78.650000000000006"/>
    <n v="0"/>
    <n v="0"/>
    <n v="0"/>
    <n v="0"/>
    <n v="0"/>
    <n v="78.650000000000006"/>
    <n v="2"/>
  </r>
  <r>
    <x v="10"/>
    <x v="266"/>
    <s v="1"/>
    <s v="01"/>
    <s v="15041RESIN159232022"/>
    <s v="22LB000F"/>
    <n v="3034"/>
    <n v="3034"/>
    <n v="3034"/>
    <n v="3034"/>
    <m/>
    <n v="0"/>
    <n v="0"/>
    <n v="0"/>
    <n v="201.4"/>
    <n v="0"/>
    <n v="0"/>
    <n v="0"/>
    <n v="0"/>
    <n v="0"/>
    <n v="201.4"/>
    <n v="2"/>
  </r>
  <r>
    <x v="10"/>
    <x v="266"/>
    <s v="1"/>
    <s v="01"/>
    <s v="15041RESIN159232022"/>
    <s v="22LB000F"/>
    <n v="3035"/>
    <n v="3035"/>
    <n v="3035"/>
    <n v="3035"/>
    <m/>
    <n v="0"/>
    <n v="0"/>
    <n v="0"/>
    <n v="122.5"/>
    <n v="0"/>
    <n v="0"/>
    <n v="0"/>
    <n v="0"/>
    <n v="0"/>
    <n v="122.5"/>
    <n v="2"/>
  </r>
  <r>
    <x v="10"/>
    <x v="266"/>
    <s v="1"/>
    <s v="01"/>
    <s v="15041RESIN159232022"/>
    <s v="22LB000F"/>
    <n v="3036"/>
    <n v="3036"/>
    <n v="3036"/>
    <n v="3036"/>
    <m/>
    <n v="0"/>
    <n v="0"/>
    <n v="0"/>
    <n v="36.1"/>
    <n v="0"/>
    <n v="0"/>
    <n v="0"/>
    <n v="0"/>
    <n v="0"/>
    <n v="36.1"/>
    <n v="2"/>
  </r>
  <r>
    <x v="10"/>
    <x v="266"/>
    <s v="1"/>
    <s v="01"/>
    <s v="15041RESIN159232022"/>
    <s v="22LB000F"/>
    <n v="3037"/>
    <n v="3037"/>
    <n v="3037"/>
    <n v="3037"/>
    <m/>
    <n v="0"/>
    <n v="0"/>
    <n v="0"/>
    <n v="6.75"/>
    <n v="0"/>
    <n v="0"/>
    <n v="0"/>
    <n v="0"/>
    <n v="0"/>
    <n v="6.75"/>
    <n v="2"/>
  </r>
  <r>
    <x v="10"/>
    <x v="266"/>
    <s v="1"/>
    <s v="01"/>
    <s v="15041RESIN159232022"/>
    <s v="22LB000F"/>
    <n v="3038"/>
    <n v="3038"/>
    <n v="3038"/>
    <n v="3038"/>
    <m/>
    <n v="0"/>
    <n v="0"/>
    <n v="0"/>
    <n v="6.36"/>
    <n v="0"/>
    <n v="0"/>
    <n v="0"/>
    <n v="0"/>
    <n v="0"/>
    <n v="6.36"/>
    <n v="2"/>
  </r>
  <r>
    <x v="10"/>
    <x v="266"/>
    <s v="1"/>
    <s v="01"/>
    <s v="15041RESIN159232022"/>
    <s v="22LB000F"/>
    <n v="3039"/>
    <n v="3039"/>
    <n v="3039"/>
    <n v="3039"/>
    <m/>
    <n v="0"/>
    <n v="0"/>
    <n v="0"/>
    <n v="160"/>
    <n v="0"/>
    <n v="0"/>
    <n v="0"/>
    <n v="0"/>
    <n v="0"/>
    <n v="160"/>
    <n v="2"/>
  </r>
  <r>
    <x v="10"/>
    <x v="266"/>
    <s v="1"/>
    <s v="01"/>
    <s v="15041RESIN159232022"/>
    <s v="22LB000F"/>
    <n v="3040"/>
    <n v="3040"/>
    <n v="3040"/>
    <n v="3040"/>
    <m/>
    <n v="0"/>
    <n v="0"/>
    <n v="0"/>
    <n v="18"/>
    <n v="0"/>
    <n v="0"/>
    <n v="0"/>
    <n v="0"/>
    <n v="0"/>
    <n v="18"/>
    <n v="2"/>
  </r>
  <r>
    <x v="10"/>
    <x v="266"/>
    <s v="1"/>
    <s v="01"/>
    <s v="15041RESIN159232022"/>
    <s v="22LB000F"/>
    <n v="3041"/>
    <n v="3041"/>
    <n v="3041"/>
    <n v="3041"/>
    <m/>
    <n v="0"/>
    <n v="0"/>
    <n v="0"/>
    <n v="51.75"/>
    <n v="0"/>
    <n v="0"/>
    <n v="0"/>
    <n v="0"/>
    <n v="0"/>
    <n v="51.75"/>
    <n v="2"/>
  </r>
  <r>
    <x v="10"/>
    <x v="266"/>
    <s v="1"/>
    <s v="01"/>
    <s v="15041RESIN159232022"/>
    <s v="22LB000F"/>
    <n v="3042"/>
    <n v="3042"/>
    <n v="3042"/>
    <n v="3042"/>
    <m/>
    <n v="0"/>
    <n v="0"/>
    <n v="0"/>
    <n v="754.5"/>
    <n v="0"/>
    <n v="0"/>
    <n v="0"/>
    <n v="0"/>
    <n v="0"/>
    <n v="754.5"/>
    <n v="2"/>
  </r>
  <r>
    <x v="10"/>
    <x v="266"/>
    <s v="1"/>
    <s v="01"/>
    <s v="15041RESIN159232022"/>
    <s v="22LB000F"/>
    <n v="3043"/>
    <n v="3043"/>
    <n v="3043"/>
    <n v="3043"/>
    <m/>
    <n v="0"/>
    <n v="0"/>
    <n v="0"/>
    <n v="488"/>
    <n v="0"/>
    <n v="0"/>
    <n v="0"/>
    <n v="0"/>
    <n v="0"/>
    <n v="488"/>
    <n v="2"/>
  </r>
  <r>
    <x v="10"/>
    <x v="266"/>
    <s v="1"/>
    <s v="01"/>
    <s v="15041RESIN159232022"/>
    <s v="22LB000F"/>
    <n v="3044"/>
    <n v="3044"/>
    <n v="3044"/>
    <n v="3044"/>
    <m/>
    <n v="0"/>
    <n v="0"/>
    <n v="0"/>
    <n v="133.75"/>
    <n v="0"/>
    <n v="0"/>
    <n v="0"/>
    <n v="0"/>
    <n v="0"/>
    <n v="133.75"/>
    <n v="2"/>
  </r>
  <r>
    <x v="10"/>
    <x v="266"/>
    <s v="1"/>
    <s v="01"/>
    <s v="15041RESIN159232022"/>
    <s v="22LB000F"/>
    <n v="3045"/>
    <n v="3045"/>
    <n v="3045"/>
    <n v="3045"/>
    <m/>
    <n v="0"/>
    <n v="0"/>
    <n v="0"/>
    <n v="249.9"/>
    <n v="0"/>
    <n v="0"/>
    <n v="0"/>
    <n v="0"/>
    <n v="0"/>
    <n v="249.9"/>
    <n v="2"/>
  </r>
  <r>
    <x v="10"/>
    <x v="266"/>
    <s v="1"/>
    <s v="01"/>
    <s v="15041RESIN159232022"/>
    <s v="22LB000F"/>
    <n v="3046"/>
    <n v="3046"/>
    <n v="3046"/>
    <n v="3046"/>
    <m/>
    <n v="0"/>
    <n v="0"/>
    <n v="0"/>
    <n v="134.32"/>
    <n v="0"/>
    <n v="0"/>
    <n v="0"/>
    <n v="0"/>
    <n v="0"/>
    <n v="134.32"/>
    <n v="2"/>
  </r>
  <r>
    <x v="10"/>
    <x v="266"/>
    <s v="1"/>
    <s v="01"/>
    <s v="15041RESIN159232022"/>
    <s v="22LB000F"/>
    <n v="3047"/>
    <n v="3047"/>
    <n v="3047"/>
    <n v="3047"/>
    <m/>
    <n v="0"/>
    <n v="0"/>
    <n v="0"/>
    <n v="72.5"/>
    <n v="0"/>
    <n v="0"/>
    <n v="0"/>
    <n v="0"/>
    <n v="0"/>
    <n v="72.5"/>
    <n v="2"/>
  </r>
  <r>
    <x v="10"/>
    <x v="267"/>
    <s v="1"/>
    <s v="01"/>
    <s v="15041RESIN159232022"/>
    <s v="22LB000F"/>
    <n v="3048"/>
    <n v="3048"/>
    <n v="3048"/>
    <n v="3048"/>
    <m/>
    <n v="0"/>
    <n v="0"/>
    <n v="0"/>
    <n v="180.3"/>
    <n v="0"/>
    <n v="0"/>
    <n v="0"/>
    <n v="0"/>
    <n v="0"/>
    <n v="180.3"/>
    <n v="2"/>
  </r>
  <r>
    <x v="10"/>
    <x v="267"/>
    <s v="1"/>
    <s v="01"/>
    <s v="15041RESIN159232022"/>
    <s v="22LB000F"/>
    <n v="3049"/>
    <n v="3049"/>
    <n v="3049"/>
    <n v="3049"/>
    <m/>
    <n v="0"/>
    <n v="0"/>
    <n v="0"/>
    <n v="73.5"/>
    <n v="0"/>
    <n v="0"/>
    <n v="0"/>
    <n v="0"/>
    <n v="0"/>
    <n v="73.5"/>
    <n v="2"/>
  </r>
  <r>
    <x v="10"/>
    <x v="267"/>
    <s v="1"/>
    <s v="01"/>
    <s v="15041RESIN159232022"/>
    <s v="22LB000F"/>
    <n v="3050"/>
    <n v="3050"/>
    <n v="3050"/>
    <n v="3050"/>
    <m/>
    <n v="0"/>
    <n v="0"/>
    <n v="0"/>
    <n v="341.4"/>
    <n v="0"/>
    <n v="0"/>
    <n v="0"/>
    <n v="0"/>
    <n v="0"/>
    <n v="341.4"/>
    <n v="2"/>
  </r>
  <r>
    <x v="10"/>
    <x v="267"/>
    <s v="1"/>
    <s v="01"/>
    <s v="15041RESIN159232022"/>
    <s v="22LB000F"/>
    <n v="3051"/>
    <n v="3051"/>
    <n v="3051"/>
    <n v="3051"/>
    <m/>
    <n v="0"/>
    <n v="0"/>
    <n v="0"/>
    <n v="27.5"/>
    <n v="0"/>
    <n v="0"/>
    <n v="0"/>
    <n v="0"/>
    <n v="0"/>
    <n v="27.5"/>
    <n v="2"/>
  </r>
  <r>
    <x v="10"/>
    <x v="267"/>
    <s v="1"/>
    <s v="01"/>
    <s v="15041RESIN159232022"/>
    <s v="22LB000F"/>
    <n v="3052"/>
    <n v="3052"/>
    <n v="3052"/>
    <n v="3052"/>
    <m/>
    <n v="0"/>
    <n v="0"/>
    <n v="0"/>
    <n v="979.83"/>
    <n v="0"/>
    <n v="0"/>
    <n v="0"/>
    <n v="0"/>
    <n v="0"/>
    <n v="979.83"/>
    <n v="2"/>
  </r>
  <r>
    <x v="10"/>
    <x v="267"/>
    <s v="1"/>
    <s v="01"/>
    <s v="15041RESIN159232022"/>
    <s v="22LB000F"/>
    <n v="3053"/>
    <n v="3053"/>
    <n v="3053"/>
    <n v="3053"/>
    <m/>
    <n v="0"/>
    <n v="0"/>
    <n v="0"/>
    <n v="1929.35"/>
    <n v="0"/>
    <n v="0"/>
    <n v="0"/>
    <n v="0"/>
    <n v="0"/>
    <n v="1929.35"/>
    <n v="2"/>
  </r>
  <r>
    <x v="10"/>
    <x v="267"/>
    <s v="1"/>
    <s v="01"/>
    <s v="15041RESIN159232022"/>
    <s v="22LB000F"/>
    <n v="3054"/>
    <n v="3054"/>
    <n v="3054"/>
    <n v="3054"/>
    <m/>
    <n v="0"/>
    <n v="0"/>
    <n v="0"/>
    <n v="10"/>
    <n v="0"/>
    <n v="0"/>
    <n v="0"/>
    <n v="0"/>
    <n v="0"/>
    <n v="10"/>
    <n v="2"/>
  </r>
  <r>
    <x v="10"/>
    <x v="267"/>
    <s v="1"/>
    <s v="01"/>
    <s v="15041RESIN159232022"/>
    <s v="22LB000F"/>
    <n v="3055"/>
    <n v="3055"/>
    <n v="3055"/>
    <n v="3055"/>
    <m/>
    <n v="0"/>
    <n v="0"/>
    <n v="0"/>
    <n v="711.2"/>
    <n v="0"/>
    <n v="0"/>
    <n v="0"/>
    <n v="0"/>
    <n v="0"/>
    <n v="711.2"/>
    <n v="2"/>
  </r>
  <r>
    <x v="10"/>
    <x v="267"/>
    <s v="1"/>
    <s v="01"/>
    <s v="15041RESIN159232022"/>
    <s v="22LB000F"/>
    <n v="3056"/>
    <n v="3056"/>
    <n v="3056"/>
    <n v="3056"/>
    <m/>
    <n v="0"/>
    <n v="0"/>
    <n v="0"/>
    <n v="0"/>
    <n v="0"/>
    <n v="0"/>
    <n v="0"/>
    <n v="0"/>
    <n v="0"/>
    <n v="0"/>
    <n v="2"/>
  </r>
  <r>
    <x v="10"/>
    <x v="267"/>
    <s v="1"/>
    <s v="01"/>
    <s v="15041RESIN159232022"/>
    <s v="22LB000F"/>
    <n v="3057"/>
    <n v="3057"/>
    <n v="3057"/>
    <n v="3057"/>
    <m/>
    <n v="0"/>
    <n v="0"/>
    <n v="0"/>
    <n v="58"/>
    <n v="0"/>
    <n v="0"/>
    <n v="0"/>
    <n v="0"/>
    <n v="0"/>
    <n v="58"/>
    <n v="2"/>
  </r>
  <r>
    <x v="10"/>
    <x v="267"/>
    <s v="1"/>
    <s v="01"/>
    <s v="15041RESIN159232022"/>
    <s v="22LB000F"/>
    <n v="3058"/>
    <n v="3058"/>
    <n v="3058"/>
    <n v="3058"/>
    <m/>
    <n v="0"/>
    <n v="0"/>
    <n v="0"/>
    <n v="476"/>
    <n v="0"/>
    <n v="0"/>
    <n v="0"/>
    <n v="0"/>
    <n v="0"/>
    <n v="476"/>
    <n v="2"/>
  </r>
  <r>
    <x v="10"/>
    <x v="267"/>
    <s v="1"/>
    <s v="01"/>
    <s v="15041RESIN159232022"/>
    <s v="22LB000F"/>
    <n v="3059"/>
    <n v="3059"/>
    <n v="3059"/>
    <n v="3059"/>
    <m/>
    <n v="0"/>
    <n v="0"/>
    <n v="0"/>
    <n v="45"/>
    <n v="0"/>
    <n v="0"/>
    <n v="0"/>
    <n v="0"/>
    <n v="0"/>
    <n v="45"/>
    <n v="2"/>
  </r>
  <r>
    <x v="10"/>
    <x v="267"/>
    <s v="1"/>
    <s v="01"/>
    <s v="15041RESIN159232022"/>
    <s v="22LB000F"/>
    <n v="3060"/>
    <n v="3060"/>
    <n v="3060"/>
    <n v="3060"/>
    <m/>
    <n v="0"/>
    <n v="0"/>
    <n v="0"/>
    <n v="9"/>
    <n v="0"/>
    <n v="0"/>
    <n v="0"/>
    <n v="0"/>
    <n v="0"/>
    <n v="9"/>
    <n v="2"/>
  </r>
  <r>
    <x v="10"/>
    <x v="267"/>
    <s v="1"/>
    <s v="01"/>
    <s v="15041RESIN159232022"/>
    <s v="22LB000F"/>
    <n v="3061"/>
    <n v="3061"/>
    <n v="3061"/>
    <n v="3061"/>
    <m/>
    <n v="0"/>
    <n v="0"/>
    <n v="0"/>
    <n v="2293.88"/>
    <n v="0"/>
    <n v="0"/>
    <n v="0"/>
    <n v="0"/>
    <n v="0"/>
    <n v="2293.88"/>
    <n v="2"/>
  </r>
  <r>
    <x v="10"/>
    <x v="267"/>
    <s v="1"/>
    <s v="01"/>
    <s v="15041RESIN159232022"/>
    <s v="22LB000F"/>
    <n v="3062"/>
    <n v="3062"/>
    <n v="3062"/>
    <n v="3062"/>
    <m/>
    <n v="0"/>
    <n v="0"/>
    <n v="0"/>
    <n v="115"/>
    <n v="0"/>
    <n v="0"/>
    <n v="0"/>
    <n v="0"/>
    <n v="0"/>
    <n v="115"/>
    <n v="2"/>
  </r>
  <r>
    <x v="10"/>
    <x v="267"/>
    <s v="1"/>
    <s v="01"/>
    <s v="15041RESIN159232022"/>
    <s v="22LB000F"/>
    <n v="3063"/>
    <n v="3063"/>
    <n v="3063"/>
    <n v="3063"/>
    <m/>
    <n v="0"/>
    <n v="0"/>
    <n v="0"/>
    <n v="18.600000000000001"/>
    <n v="0"/>
    <n v="0"/>
    <n v="0"/>
    <n v="0"/>
    <n v="0"/>
    <n v="18.600000000000001"/>
    <n v="2"/>
  </r>
  <r>
    <x v="10"/>
    <x v="267"/>
    <s v="1"/>
    <s v="01"/>
    <s v="15041RESIN159232022"/>
    <s v="22LB000F"/>
    <n v="3064"/>
    <n v="3064"/>
    <n v="3064"/>
    <n v="3064"/>
    <m/>
    <n v="0"/>
    <n v="0"/>
    <n v="0"/>
    <n v="112.19"/>
    <n v="0"/>
    <n v="0"/>
    <n v="0"/>
    <n v="0"/>
    <n v="0"/>
    <n v="112.19"/>
    <n v="2"/>
  </r>
  <r>
    <x v="10"/>
    <x v="267"/>
    <s v="1"/>
    <s v="01"/>
    <s v="15041RESIN159232022"/>
    <s v="22LB000F"/>
    <n v="3065"/>
    <n v="3065"/>
    <n v="3065"/>
    <n v="3065"/>
    <m/>
    <n v="0"/>
    <n v="0"/>
    <n v="0"/>
    <n v="128"/>
    <n v="0"/>
    <n v="0"/>
    <n v="0"/>
    <n v="0"/>
    <n v="0"/>
    <n v="128"/>
    <n v="2"/>
  </r>
  <r>
    <x v="10"/>
    <x v="267"/>
    <s v="1"/>
    <s v="01"/>
    <s v="15041RESIN159232022"/>
    <s v="22LB000F"/>
    <n v="3066"/>
    <n v="3066"/>
    <n v="3066"/>
    <n v="3066"/>
    <m/>
    <n v="0"/>
    <n v="0"/>
    <n v="0"/>
    <n v="129.19999999999999"/>
    <n v="0"/>
    <n v="0"/>
    <n v="0"/>
    <n v="0"/>
    <n v="0"/>
    <n v="129.19999999999999"/>
    <n v="2"/>
  </r>
  <r>
    <x v="10"/>
    <x v="267"/>
    <s v="1"/>
    <s v="01"/>
    <s v="15041RESIN159232022"/>
    <s v="22LB000F"/>
    <n v="3067"/>
    <n v="3067"/>
    <n v="3067"/>
    <n v="3067"/>
    <m/>
    <n v="0"/>
    <n v="0"/>
    <n v="0"/>
    <n v="51.12"/>
    <n v="0"/>
    <n v="0"/>
    <n v="0"/>
    <n v="0"/>
    <n v="0"/>
    <n v="51.12"/>
    <n v="2"/>
  </r>
  <r>
    <x v="10"/>
    <x v="267"/>
    <s v="1"/>
    <s v="01"/>
    <s v="15041RESIN159232022"/>
    <s v="22LB000F"/>
    <n v="3068"/>
    <n v="3068"/>
    <n v="3068"/>
    <n v="3068"/>
    <m/>
    <n v="0"/>
    <n v="0"/>
    <n v="0"/>
    <n v="447"/>
    <n v="0"/>
    <n v="0"/>
    <n v="0"/>
    <n v="0"/>
    <n v="0"/>
    <n v="447"/>
    <n v="2"/>
  </r>
  <r>
    <x v="10"/>
    <x v="267"/>
    <s v="1"/>
    <s v="01"/>
    <s v="15041RESIN159232022"/>
    <s v="22LB000F"/>
    <n v="3069"/>
    <n v="3069"/>
    <n v="3069"/>
    <n v="3069"/>
    <m/>
    <n v="0"/>
    <n v="0"/>
    <n v="0"/>
    <n v="143.06"/>
    <n v="0"/>
    <n v="0"/>
    <n v="0"/>
    <n v="0"/>
    <n v="0"/>
    <n v="143.06"/>
    <n v="2"/>
  </r>
  <r>
    <x v="10"/>
    <x v="267"/>
    <s v="1"/>
    <s v="01"/>
    <s v="15041RESIN159232022"/>
    <s v="22LB000F"/>
    <n v="3070"/>
    <n v="3070"/>
    <n v="3070"/>
    <n v="3070"/>
    <m/>
    <n v="0"/>
    <n v="0"/>
    <n v="0"/>
    <n v="30"/>
    <n v="0"/>
    <n v="0"/>
    <n v="0"/>
    <n v="0"/>
    <n v="0"/>
    <n v="30"/>
    <n v="2"/>
  </r>
  <r>
    <x v="10"/>
    <x v="267"/>
    <s v="1"/>
    <s v="01"/>
    <s v="15041RESIN159232022"/>
    <s v="22LB000F"/>
    <n v="3071"/>
    <n v="3071"/>
    <n v="3071"/>
    <n v="3071"/>
    <m/>
    <n v="0"/>
    <n v="0"/>
    <n v="0"/>
    <n v="113.8"/>
    <n v="0"/>
    <n v="0"/>
    <n v="0"/>
    <n v="0"/>
    <n v="0"/>
    <n v="113.8"/>
    <n v="2"/>
  </r>
  <r>
    <x v="10"/>
    <x v="267"/>
    <s v="1"/>
    <s v="01"/>
    <s v="15041RESIN159232022"/>
    <s v="22LB000F"/>
    <n v="3072"/>
    <n v="3072"/>
    <n v="3072"/>
    <n v="3072"/>
    <m/>
    <n v="0"/>
    <n v="0"/>
    <n v="0"/>
    <n v="30"/>
    <n v="0"/>
    <n v="0"/>
    <n v="0"/>
    <n v="0"/>
    <n v="0"/>
    <n v="30"/>
    <n v="2"/>
  </r>
  <r>
    <x v="10"/>
    <x v="267"/>
    <s v="1"/>
    <s v="01"/>
    <s v="15041RESIN159232022"/>
    <s v="22LB000F"/>
    <n v="3073"/>
    <n v="3073"/>
    <n v="3073"/>
    <n v="3073"/>
    <m/>
    <n v="0"/>
    <n v="0"/>
    <n v="0"/>
    <n v="157.5"/>
    <n v="0"/>
    <n v="0"/>
    <n v="0"/>
    <n v="0"/>
    <n v="0"/>
    <n v="157.5"/>
    <n v="2"/>
  </r>
  <r>
    <x v="10"/>
    <x v="267"/>
    <s v="1"/>
    <s v="01"/>
    <s v="15041RESIN159232022"/>
    <s v="22LB000F"/>
    <n v="3074"/>
    <n v="3074"/>
    <n v="3074"/>
    <n v="3074"/>
    <m/>
    <n v="0"/>
    <n v="0"/>
    <n v="0"/>
    <n v="141.12"/>
    <n v="0"/>
    <n v="0"/>
    <n v="0"/>
    <n v="0"/>
    <n v="0"/>
    <n v="141.12"/>
    <n v="2"/>
  </r>
  <r>
    <x v="10"/>
    <x v="267"/>
    <s v="1"/>
    <s v="01"/>
    <s v="15041RESIN159232022"/>
    <s v="22LB000F"/>
    <n v="3075"/>
    <n v="3075"/>
    <n v="3075"/>
    <n v="3075"/>
    <m/>
    <n v="0"/>
    <n v="0"/>
    <n v="0"/>
    <n v="21.17"/>
    <n v="0"/>
    <n v="0"/>
    <n v="0"/>
    <n v="0"/>
    <n v="0"/>
    <n v="21.17"/>
    <n v="2"/>
  </r>
  <r>
    <x v="10"/>
    <x v="267"/>
    <s v="1"/>
    <s v="01"/>
    <s v="15041RESIN159232022"/>
    <s v="22LB000F"/>
    <n v="3076"/>
    <n v="3076"/>
    <n v="3076"/>
    <n v="3076"/>
    <m/>
    <n v="0"/>
    <n v="0"/>
    <n v="0"/>
    <n v="59.4"/>
    <n v="0"/>
    <n v="0"/>
    <n v="0"/>
    <n v="0"/>
    <n v="0"/>
    <n v="59.4"/>
    <n v="2"/>
  </r>
  <r>
    <x v="10"/>
    <x v="267"/>
    <s v="1"/>
    <s v="01"/>
    <s v="15041RESIN159232022"/>
    <s v="22LB000F"/>
    <n v="3077"/>
    <n v="3077"/>
    <n v="3077"/>
    <n v="3077"/>
    <m/>
    <n v="0"/>
    <n v="0"/>
    <n v="0"/>
    <n v="301.91000000000003"/>
    <n v="0"/>
    <n v="0"/>
    <n v="0"/>
    <n v="0"/>
    <n v="0"/>
    <n v="301.91000000000003"/>
    <n v="2"/>
  </r>
  <r>
    <x v="10"/>
    <x v="268"/>
    <s v="1"/>
    <s v="01"/>
    <s v="15041RESIN159232022"/>
    <s v="22LB000F"/>
    <n v="3078"/>
    <n v="3078"/>
    <n v="3078"/>
    <n v="3078"/>
    <m/>
    <n v="0"/>
    <n v="0"/>
    <n v="0"/>
    <n v="350.15"/>
    <n v="0"/>
    <n v="0"/>
    <n v="0"/>
    <n v="0"/>
    <n v="0"/>
    <n v="350.15"/>
    <n v="2"/>
  </r>
  <r>
    <x v="10"/>
    <x v="268"/>
    <s v="1"/>
    <s v="01"/>
    <s v="15041RESIN159232022"/>
    <s v="22LB000F"/>
    <n v="3079"/>
    <n v="3079"/>
    <n v="3079"/>
    <n v="3079"/>
    <m/>
    <n v="0"/>
    <n v="0"/>
    <n v="0"/>
    <n v="558.85"/>
    <n v="0"/>
    <n v="0"/>
    <n v="0"/>
    <n v="0"/>
    <n v="0"/>
    <n v="558.85"/>
    <n v="2"/>
  </r>
  <r>
    <x v="10"/>
    <x v="268"/>
    <s v="1"/>
    <s v="01"/>
    <s v="15041RESIN159232022"/>
    <s v="22LB000F"/>
    <n v="3080"/>
    <n v="3080"/>
    <n v="3080"/>
    <n v="3080"/>
    <m/>
    <n v="0"/>
    <n v="0"/>
    <n v="0"/>
    <n v="390"/>
    <n v="0"/>
    <n v="0"/>
    <n v="0"/>
    <n v="0"/>
    <n v="0"/>
    <n v="390"/>
    <n v="2"/>
  </r>
  <r>
    <x v="10"/>
    <x v="268"/>
    <s v="1"/>
    <s v="01"/>
    <s v="15041RESIN159232022"/>
    <s v="22LB000F"/>
    <n v="3081"/>
    <n v="3081"/>
    <n v="3081"/>
    <n v="3081"/>
    <m/>
    <n v="0"/>
    <n v="0"/>
    <n v="0"/>
    <n v="993.33"/>
    <n v="0"/>
    <n v="0"/>
    <n v="0"/>
    <n v="0"/>
    <n v="0"/>
    <n v="993.33"/>
    <n v="2"/>
  </r>
  <r>
    <x v="10"/>
    <x v="268"/>
    <s v="1"/>
    <s v="01"/>
    <s v="15041RESIN159232022"/>
    <s v="22LB000F"/>
    <n v="3082"/>
    <n v="3082"/>
    <n v="3082"/>
    <n v="3082"/>
    <m/>
    <n v="0"/>
    <n v="0"/>
    <n v="0"/>
    <n v="16.95"/>
    <n v="0"/>
    <n v="0"/>
    <n v="0"/>
    <n v="0"/>
    <n v="0"/>
    <n v="16.95"/>
    <n v="2"/>
  </r>
  <r>
    <x v="10"/>
    <x v="268"/>
    <s v="1"/>
    <s v="01"/>
    <s v="15041RESIN159232022"/>
    <s v="22LB000F"/>
    <n v="3083"/>
    <n v="3083"/>
    <n v="3083"/>
    <n v="3083"/>
    <m/>
    <n v="0"/>
    <n v="0"/>
    <n v="0"/>
    <n v="502.8"/>
    <n v="0"/>
    <n v="0"/>
    <n v="0"/>
    <n v="0"/>
    <n v="0"/>
    <n v="502.8"/>
    <n v="2"/>
  </r>
  <r>
    <x v="10"/>
    <x v="268"/>
    <s v="1"/>
    <s v="01"/>
    <s v="15041RESIN159232022"/>
    <s v="22LB000F"/>
    <n v="3084"/>
    <n v="3084"/>
    <n v="3084"/>
    <n v="3084"/>
    <m/>
    <n v="0"/>
    <n v="0"/>
    <n v="0"/>
    <n v="465.5"/>
    <n v="0"/>
    <n v="0"/>
    <n v="0"/>
    <n v="0"/>
    <n v="0"/>
    <n v="465.5"/>
    <n v="2"/>
  </r>
  <r>
    <x v="10"/>
    <x v="268"/>
    <s v="1"/>
    <s v="01"/>
    <s v="15041RESIN159232022"/>
    <s v="22LB000F"/>
    <n v="3085"/>
    <n v="3085"/>
    <n v="3085"/>
    <n v="3085"/>
    <m/>
    <n v="0"/>
    <n v="0"/>
    <n v="0"/>
    <n v="182"/>
    <n v="0"/>
    <n v="0"/>
    <n v="0"/>
    <n v="0"/>
    <n v="0"/>
    <n v="182"/>
    <n v="2"/>
  </r>
  <r>
    <x v="10"/>
    <x v="268"/>
    <s v="1"/>
    <s v="01"/>
    <s v="15041RESIN159232022"/>
    <s v="22LB000F"/>
    <n v="3086"/>
    <n v="3086"/>
    <n v="3086"/>
    <n v="3086"/>
    <m/>
    <n v="0"/>
    <n v="0"/>
    <n v="0"/>
    <n v="220"/>
    <n v="0"/>
    <n v="0"/>
    <n v="0"/>
    <n v="0"/>
    <n v="0"/>
    <n v="220"/>
    <n v="2"/>
  </r>
  <r>
    <x v="10"/>
    <x v="268"/>
    <s v="1"/>
    <s v="01"/>
    <s v="15041RESIN159232022"/>
    <s v="22LB000F"/>
    <n v="3087"/>
    <n v="3087"/>
    <n v="3087"/>
    <n v="3087"/>
    <m/>
    <n v="0"/>
    <n v="0"/>
    <n v="0"/>
    <n v="85"/>
    <n v="0"/>
    <n v="0"/>
    <n v="0"/>
    <n v="0"/>
    <n v="0"/>
    <n v="85"/>
    <n v="2"/>
  </r>
  <r>
    <x v="10"/>
    <x v="268"/>
    <s v="1"/>
    <s v="01"/>
    <s v="15041RESIN159232022"/>
    <s v="22LB000F"/>
    <n v="3088"/>
    <n v="3088"/>
    <n v="3088"/>
    <n v="3088"/>
    <m/>
    <n v="0"/>
    <n v="0"/>
    <n v="0"/>
    <n v="30.5"/>
    <n v="0"/>
    <n v="0"/>
    <n v="0"/>
    <n v="0"/>
    <n v="0"/>
    <n v="30.5"/>
    <n v="2"/>
  </r>
  <r>
    <x v="10"/>
    <x v="268"/>
    <s v="1"/>
    <s v="01"/>
    <s v="15041RESIN159232022"/>
    <s v="22LB000F"/>
    <n v="3089"/>
    <n v="3089"/>
    <n v="3089"/>
    <n v="3089"/>
    <m/>
    <n v="0"/>
    <n v="0"/>
    <n v="0"/>
    <n v="477.77"/>
    <n v="0"/>
    <n v="0"/>
    <n v="0"/>
    <n v="0"/>
    <n v="0"/>
    <n v="477.77"/>
    <n v="2"/>
  </r>
  <r>
    <x v="10"/>
    <x v="268"/>
    <s v="1"/>
    <s v="01"/>
    <s v="15041RESIN159232022"/>
    <s v="22LB000F"/>
    <n v="3090"/>
    <n v="3090"/>
    <n v="3090"/>
    <n v="3090"/>
    <m/>
    <n v="0"/>
    <n v="0"/>
    <n v="0"/>
    <n v="3.6"/>
    <n v="0"/>
    <n v="0"/>
    <n v="0"/>
    <n v="0"/>
    <n v="0"/>
    <n v="3.6"/>
    <n v="2"/>
  </r>
  <r>
    <x v="10"/>
    <x v="268"/>
    <s v="1"/>
    <s v="01"/>
    <s v="15041RESIN159232022"/>
    <s v="22LB000F"/>
    <n v="3091"/>
    <n v="3091"/>
    <n v="3091"/>
    <n v="3091"/>
    <m/>
    <n v="0"/>
    <n v="0"/>
    <n v="0"/>
    <n v="64.599999999999994"/>
    <n v="0"/>
    <n v="0"/>
    <n v="0"/>
    <n v="0"/>
    <n v="0"/>
    <n v="64.599999999999994"/>
    <n v="2"/>
  </r>
  <r>
    <x v="10"/>
    <x v="268"/>
    <s v="1"/>
    <s v="01"/>
    <s v="15041RESIN159232022"/>
    <s v="22LB000F"/>
    <n v="3092"/>
    <n v="3092"/>
    <n v="3092"/>
    <n v="3092"/>
    <m/>
    <n v="0"/>
    <n v="0"/>
    <n v="0"/>
    <n v="34.799999999999997"/>
    <n v="0"/>
    <n v="0"/>
    <n v="0"/>
    <n v="0"/>
    <n v="0"/>
    <n v="34.799999999999997"/>
    <n v="2"/>
  </r>
  <r>
    <x v="10"/>
    <x v="268"/>
    <s v="1"/>
    <s v="01"/>
    <s v="15041RESIN159232022"/>
    <s v="22LB000F"/>
    <n v="3093"/>
    <n v="3093"/>
    <n v="3093"/>
    <n v="3093"/>
    <m/>
    <n v="0"/>
    <n v="0"/>
    <n v="0"/>
    <n v="199.05"/>
    <n v="0"/>
    <n v="0"/>
    <n v="0"/>
    <n v="0"/>
    <n v="0"/>
    <n v="199.05"/>
    <n v="2"/>
  </r>
  <r>
    <x v="10"/>
    <x v="268"/>
    <s v="1"/>
    <s v="01"/>
    <s v="15041RESIN159232022"/>
    <s v="22LB000F"/>
    <n v="3094"/>
    <n v="3094"/>
    <n v="3094"/>
    <n v="3094"/>
    <m/>
    <n v="0"/>
    <n v="0"/>
    <n v="0"/>
    <n v="301.7"/>
    <n v="0"/>
    <n v="0"/>
    <n v="0"/>
    <n v="0"/>
    <n v="0"/>
    <n v="301.7"/>
    <n v="2"/>
  </r>
  <r>
    <x v="10"/>
    <x v="268"/>
    <s v="1"/>
    <s v="01"/>
    <s v="15041RESIN159232022"/>
    <s v="22LB000F"/>
    <n v="3095"/>
    <n v="3095"/>
    <n v="3095"/>
    <n v="3095"/>
    <m/>
    <n v="0"/>
    <n v="0"/>
    <n v="0"/>
    <n v="42.7"/>
    <n v="0"/>
    <n v="0"/>
    <n v="0"/>
    <n v="0"/>
    <n v="0"/>
    <n v="42.7"/>
    <n v="2"/>
  </r>
  <r>
    <x v="10"/>
    <x v="268"/>
    <s v="1"/>
    <s v="01"/>
    <s v="15041RESIN159232022"/>
    <s v="22LB000F"/>
    <n v="3096"/>
    <n v="3096"/>
    <n v="3096"/>
    <n v="3096"/>
    <m/>
    <n v="0"/>
    <n v="0"/>
    <n v="0"/>
    <n v="252"/>
    <n v="0"/>
    <n v="0"/>
    <n v="0"/>
    <n v="0"/>
    <n v="0"/>
    <n v="252"/>
    <n v="2"/>
  </r>
  <r>
    <x v="10"/>
    <x v="268"/>
    <s v="1"/>
    <s v="01"/>
    <s v="15041RESIN159232022"/>
    <s v="22LB000F"/>
    <n v="3097"/>
    <n v="3097"/>
    <n v="3097"/>
    <n v="3097"/>
    <m/>
    <n v="0"/>
    <n v="0"/>
    <n v="0"/>
    <n v="80.650000000000006"/>
    <n v="0"/>
    <n v="0"/>
    <n v="0"/>
    <n v="0"/>
    <n v="0"/>
    <n v="80.650000000000006"/>
    <n v="2"/>
  </r>
  <r>
    <x v="10"/>
    <x v="269"/>
    <s v="1"/>
    <s v="01"/>
    <s v="15041RESIN159232022"/>
    <s v="22LB000F"/>
    <n v="3098"/>
    <n v="3098"/>
    <n v="3098"/>
    <n v="3098"/>
    <m/>
    <n v="0"/>
    <n v="0"/>
    <n v="0"/>
    <n v="134.5"/>
    <n v="0"/>
    <n v="0"/>
    <n v="0"/>
    <n v="0"/>
    <n v="0"/>
    <n v="134.5"/>
    <n v="2"/>
  </r>
  <r>
    <x v="10"/>
    <x v="269"/>
    <s v="1"/>
    <s v="01"/>
    <s v="15041RESIN159232022"/>
    <s v="22LB000F"/>
    <n v="3099"/>
    <n v="3099"/>
    <n v="3099"/>
    <n v="3099"/>
    <m/>
    <n v="0"/>
    <n v="0"/>
    <n v="0"/>
    <n v="271"/>
    <n v="0"/>
    <n v="0"/>
    <n v="0"/>
    <n v="0"/>
    <n v="0"/>
    <n v="271"/>
    <n v="2"/>
  </r>
  <r>
    <x v="10"/>
    <x v="269"/>
    <s v="1"/>
    <s v="01"/>
    <s v="15041RESIN159232022"/>
    <s v="22LB000F"/>
    <n v="3100"/>
    <n v="3100"/>
    <n v="3100"/>
    <n v="3100"/>
    <m/>
    <n v="0"/>
    <n v="0"/>
    <n v="0"/>
    <n v="245"/>
    <n v="0"/>
    <n v="0"/>
    <n v="0"/>
    <n v="0"/>
    <n v="0"/>
    <n v="245"/>
    <n v="2"/>
  </r>
  <r>
    <x v="10"/>
    <x v="269"/>
    <s v="1"/>
    <s v="01"/>
    <s v="15041RESIN159232022"/>
    <s v="22LB000F"/>
    <n v="3101"/>
    <n v="3101"/>
    <n v="3101"/>
    <n v="3101"/>
    <m/>
    <n v="0"/>
    <n v="0"/>
    <n v="0"/>
    <n v="257"/>
    <n v="0"/>
    <n v="0"/>
    <n v="0"/>
    <n v="0"/>
    <n v="0"/>
    <n v="257"/>
    <n v="2"/>
  </r>
  <r>
    <x v="10"/>
    <x v="269"/>
    <s v="1"/>
    <s v="01"/>
    <s v="15041RESIN159232022"/>
    <s v="22LB000F"/>
    <n v="3102"/>
    <n v="3102"/>
    <n v="3102"/>
    <n v="3102"/>
    <m/>
    <n v="0"/>
    <n v="0"/>
    <n v="0"/>
    <n v="8.25"/>
    <n v="0"/>
    <n v="0"/>
    <n v="0"/>
    <n v="0"/>
    <n v="0"/>
    <n v="8.25"/>
    <n v="2"/>
  </r>
  <r>
    <x v="10"/>
    <x v="269"/>
    <s v="1"/>
    <s v="01"/>
    <s v="15041RESIN159232022"/>
    <s v="22LB000F"/>
    <n v="3103"/>
    <n v="3103"/>
    <n v="3103"/>
    <n v="3103"/>
    <m/>
    <n v="0"/>
    <n v="0"/>
    <n v="0"/>
    <n v="497.25"/>
    <n v="0"/>
    <n v="0"/>
    <n v="0"/>
    <n v="0"/>
    <n v="0"/>
    <n v="497.25"/>
    <n v="2"/>
  </r>
  <r>
    <x v="10"/>
    <x v="269"/>
    <s v="1"/>
    <s v="01"/>
    <s v="15041RESIN159232022"/>
    <s v="22LB000F"/>
    <n v="3104"/>
    <n v="3104"/>
    <n v="3104"/>
    <n v="3104"/>
    <m/>
    <n v="0"/>
    <n v="0"/>
    <n v="0"/>
    <n v="221"/>
    <n v="0"/>
    <n v="0"/>
    <n v="0"/>
    <n v="0"/>
    <n v="0"/>
    <n v="221"/>
    <n v="2"/>
  </r>
  <r>
    <x v="10"/>
    <x v="269"/>
    <s v="1"/>
    <s v="01"/>
    <s v="15041RESIN159232022"/>
    <s v="22LB000F"/>
    <n v="3105"/>
    <n v="3105"/>
    <n v="3105"/>
    <n v="3105"/>
    <m/>
    <n v="0"/>
    <n v="0"/>
    <n v="0"/>
    <n v="25"/>
    <n v="0"/>
    <n v="0"/>
    <n v="0"/>
    <n v="0"/>
    <n v="0"/>
    <n v="25"/>
    <n v="2"/>
  </r>
  <r>
    <x v="10"/>
    <x v="269"/>
    <s v="1"/>
    <s v="01"/>
    <s v="15041RESIN159232022"/>
    <s v="22LB000F"/>
    <n v="3106"/>
    <n v="3106"/>
    <n v="3106"/>
    <n v="3106"/>
    <m/>
    <n v="0"/>
    <n v="0"/>
    <n v="0"/>
    <n v="75"/>
    <n v="0"/>
    <n v="0"/>
    <n v="0"/>
    <n v="0"/>
    <n v="0"/>
    <n v="75"/>
    <n v="2"/>
  </r>
  <r>
    <x v="10"/>
    <x v="269"/>
    <s v="1"/>
    <s v="01"/>
    <s v="15041RESIN159232022"/>
    <s v="22LB000F"/>
    <n v="3107"/>
    <n v="3107"/>
    <n v="3107"/>
    <n v="3107"/>
    <m/>
    <n v="0"/>
    <n v="0"/>
    <n v="0"/>
    <n v="7"/>
    <n v="0"/>
    <n v="0"/>
    <n v="0"/>
    <n v="0"/>
    <n v="0"/>
    <n v="7"/>
    <n v="2"/>
  </r>
  <r>
    <x v="10"/>
    <x v="269"/>
    <s v="1"/>
    <s v="01"/>
    <s v="15041RESIN159232022"/>
    <s v="22LB000F"/>
    <n v="3108"/>
    <n v="3108"/>
    <n v="3108"/>
    <n v="3108"/>
    <m/>
    <n v="0"/>
    <n v="0"/>
    <n v="0"/>
    <n v="21"/>
    <n v="0"/>
    <n v="0"/>
    <n v="0"/>
    <n v="0"/>
    <n v="0"/>
    <n v="21"/>
    <n v="2"/>
  </r>
  <r>
    <x v="10"/>
    <x v="269"/>
    <s v="1"/>
    <s v="01"/>
    <s v="15041RESIN159232022"/>
    <s v="22LB000F"/>
    <n v="3109"/>
    <n v="3109"/>
    <n v="3109"/>
    <n v="3109"/>
    <m/>
    <n v="0"/>
    <n v="0"/>
    <n v="0"/>
    <n v="403"/>
    <n v="0"/>
    <n v="0"/>
    <n v="0"/>
    <n v="0"/>
    <n v="0"/>
    <n v="403"/>
    <n v="2"/>
  </r>
  <r>
    <x v="10"/>
    <x v="269"/>
    <s v="1"/>
    <s v="01"/>
    <s v="15041RESIN159232022"/>
    <s v="22LB000F"/>
    <n v="3110"/>
    <n v="3110"/>
    <n v="3110"/>
    <n v="3110"/>
    <m/>
    <n v="0"/>
    <n v="0"/>
    <n v="0"/>
    <n v="433.78"/>
    <n v="0"/>
    <n v="0"/>
    <n v="0"/>
    <n v="0"/>
    <n v="0"/>
    <n v="433.78"/>
    <n v="2"/>
  </r>
  <r>
    <x v="10"/>
    <x v="269"/>
    <s v="1"/>
    <s v="01"/>
    <s v="15041RESIN159232022"/>
    <s v="22LB000F"/>
    <n v="3111"/>
    <n v="3111"/>
    <n v="3111"/>
    <n v="3111"/>
    <m/>
    <n v="0"/>
    <n v="0"/>
    <n v="0"/>
    <n v="209.6"/>
    <n v="0"/>
    <n v="0"/>
    <n v="0"/>
    <n v="0"/>
    <n v="0"/>
    <n v="209.6"/>
    <n v="2"/>
  </r>
  <r>
    <x v="10"/>
    <x v="269"/>
    <s v="1"/>
    <s v="01"/>
    <s v="15041RESIN159232022"/>
    <s v="22LB000F"/>
    <n v="3112"/>
    <n v="3112"/>
    <n v="3112"/>
    <n v="3112"/>
    <m/>
    <n v="0"/>
    <n v="0"/>
    <n v="0"/>
    <n v="132.6"/>
    <n v="0"/>
    <n v="0"/>
    <n v="0"/>
    <n v="0"/>
    <n v="0"/>
    <n v="132.6"/>
    <n v="2"/>
  </r>
  <r>
    <x v="10"/>
    <x v="269"/>
    <s v="1"/>
    <s v="01"/>
    <s v="15041RESIN159232022"/>
    <s v="22LB000F"/>
    <n v="3113"/>
    <n v="3113"/>
    <n v="3113"/>
    <n v="3113"/>
    <m/>
    <n v="0"/>
    <n v="0"/>
    <n v="0"/>
    <n v="176.5"/>
    <n v="0"/>
    <n v="0"/>
    <n v="0"/>
    <n v="0"/>
    <n v="0"/>
    <n v="176.5"/>
    <n v="2"/>
  </r>
  <r>
    <x v="10"/>
    <x v="269"/>
    <s v="1"/>
    <s v="01"/>
    <s v="15041RESIN159232022"/>
    <s v="22LB000F"/>
    <n v="3114"/>
    <n v="3114"/>
    <n v="3114"/>
    <n v="3114"/>
    <m/>
    <n v="0"/>
    <n v="0"/>
    <n v="0"/>
    <n v="40.9"/>
    <n v="0"/>
    <n v="0"/>
    <n v="0"/>
    <n v="0"/>
    <n v="0"/>
    <n v="40.9"/>
    <n v="2"/>
  </r>
  <r>
    <x v="10"/>
    <x v="269"/>
    <s v="1"/>
    <s v="01"/>
    <s v="15041RESIN159232022"/>
    <s v="22LB000F"/>
    <n v="3115"/>
    <n v="3115"/>
    <n v="3115"/>
    <n v="3115"/>
    <m/>
    <n v="0"/>
    <n v="0"/>
    <n v="0"/>
    <n v="152"/>
    <n v="0"/>
    <n v="0"/>
    <n v="0"/>
    <n v="0"/>
    <n v="0"/>
    <n v="152"/>
    <n v="2"/>
  </r>
  <r>
    <x v="10"/>
    <x v="270"/>
    <s v="1"/>
    <s v="01"/>
    <s v="15041RESIN159232022"/>
    <s v="22LB000F"/>
    <n v="3116"/>
    <n v="3116"/>
    <n v="3116"/>
    <n v="3116"/>
    <m/>
    <n v="0"/>
    <n v="0"/>
    <n v="0"/>
    <n v="378.5"/>
    <n v="0"/>
    <n v="0"/>
    <n v="0"/>
    <n v="0"/>
    <n v="0"/>
    <n v="378.5"/>
    <n v="2"/>
  </r>
  <r>
    <x v="10"/>
    <x v="270"/>
    <s v="1"/>
    <s v="01"/>
    <s v="15041RESIN159232022"/>
    <s v="22LB000F"/>
    <n v="3117"/>
    <n v="3117"/>
    <n v="3117"/>
    <n v="3117"/>
    <m/>
    <n v="0"/>
    <n v="0"/>
    <n v="0"/>
    <n v="247.5"/>
    <n v="0"/>
    <n v="0"/>
    <n v="0"/>
    <n v="0"/>
    <n v="0"/>
    <n v="247.5"/>
    <n v="2"/>
  </r>
  <r>
    <x v="10"/>
    <x v="270"/>
    <s v="1"/>
    <s v="01"/>
    <s v="15041RESIN159232022"/>
    <s v="22LB000F"/>
    <n v="3118"/>
    <n v="3118"/>
    <n v="3118"/>
    <n v="3118"/>
    <m/>
    <n v="0"/>
    <n v="0"/>
    <n v="0"/>
    <n v="276.47000000000003"/>
    <n v="0"/>
    <n v="0"/>
    <n v="0"/>
    <n v="0"/>
    <n v="0"/>
    <n v="276.47000000000003"/>
    <n v="2"/>
  </r>
  <r>
    <x v="10"/>
    <x v="270"/>
    <s v="1"/>
    <s v="01"/>
    <s v="15041RESIN159232022"/>
    <s v="22LB000F"/>
    <n v="3119"/>
    <n v="3119"/>
    <n v="3119"/>
    <n v="3119"/>
    <m/>
    <n v="0"/>
    <n v="0"/>
    <n v="0"/>
    <n v="93"/>
    <n v="0"/>
    <n v="0"/>
    <n v="0"/>
    <n v="0"/>
    <n v="0"/>
    <n v="93"/>
    <n v="2"/>
  </r>
  <r>
    <x v="10"/>
    <x v="270"/>
    <s v="1"/>
    <s v="01"/>
    <s v="15041RESIN159232022"/>
    <s v="22LB000F"/>
    <n v="3120"/>
    <n v="3120"/>
    <n v="3120"/>
    <n v="3120"/>
    <m/>
    <n v="0"/>
    <n v="0"/>
    <n v="0"/>
    <n v="72"/>
    <n v="0"/>
    <n v="0"/>
    <n v="0"/>
    <n v="0"/>
    <n v="0"/>
    <n v="72"/>
    <n v="2"/>
  </r>
  <r>
    <x v="10"/>
    <x v="270"/>
    <s v="1"/>
    <s v="01"/>
    <s v="15041RESIN159232022"/>
    <s v="22LB000F"/>
    <n v="3121"/>
    <n v="3121"/>
    <n v="3121"/>
    <n v="3121"/>
    <m/>
    <n v="0"/>
    <n v="0"/>
    <n v="0"/>
    <n v="214.1"/>
    <n v="0"/>
    <n v="0"/>
    <n v="0"/>
    <n v="0"/>
    <n v="0"/>
    <n v="214.1"/>
    <n v="2"/>
  </r>
  <r>
    <x v="10"/>
    <x v="270"/>
    <s v="1"/>
    <s v="01"/>
    <s v="15041RESIN159232022"/>
    <s v="22LB000F"/>
    <n v="3122"/>
    <n v="3122"/>
    <n v="3122"/>
    <n v="3122"/>
    <m/>
    <n v="0"/>
    <n v="0"/>
    <n v="0"/>
    <n v="132.5"/>
    <n v="0"/>
    <n v="0"/>
    <n v="0"/>
    <n v="0"/>
    <n v="0"/>
    <n v="132.5"/>
    <n v="2"/>
  </r>
  <r>
    <x v="10"/>
    <x v="270"/>
    <s v="1"/>
    <s v="01"/>
    <s v="15041RESIN159232022"/>
    <s v="22LB000F"/>
    <n v="3123"/>
    <n v="3123"/>
    <n v="3123"/>
    <n v="3123"/>
    <m/>
    <n v="0"/>
    <n v="0"/>
    <n v="0"/>
    <n v="183.7"/>
    <n v="0"/>
    <n v="0"/>
    <n v="0"/>
    <n v="0"/>
    <n v="0"/>
    <n v="183.7"/>
    <n v="2"/>
  </r>
  <r>
    <x v="10"/>
    <x v="270"/>
    <s v="1"/>
    <s v="01"/>
    <s v="15041RESIN159232022"/>
    <s v="22LB000F"/>
    <n v="3124"/>
    <n v="3124"/>
    <n v="3124"/>
    <n v="3124"/>
    <m/>
    <n v="0"/>
    <n v="0"/>
    <n v="0"/>
    <n v="39.9"/>
    <n v="0"/>
    <n v="0"/>
    <n v="0"/>
    <n v="0"/>
    <n v="0"/>
    <n v="39.9"/>
    <n v="2"/>
  </r>
  <r>
    <x v="10"/>
    <x v="270"/>
    <s v="1"/>
    <s v="01"/>
    <s v="15041RESIN159232022"/>
    <s v="22LB000F"/>
    <n v="3125"/>
    <n v="3125"/>
    <n v="3125"/>
    <n v="3125"/>
    <m/>
    <n v="0"/>
    <n v="0"/>
    <n v="0"/>
    <n v="17.5"/>
    <n v="0"/>
    <n v="0"/>
    <n v="0"/>
    <n v="0"/>
    <n v="0"/>
    <n v="17.5"/>
    <n v="2"/>
  </r>
  <r>
    <x v="10"/>
    <x v="270"/>
    <s v="1"/>
    <s v="01"/>
    <s v="15041RESIN159232022"/>
    <s v="22LB000F"/>
    <n v="3126"/>
    <n v="3126"/>
    <n v="3126"/>
    <n v="3126"/>
    <m/>
    <n v="0"/>
    <n v="0"/>
    <n v="0"/>
    <n v="16.559999999999999"/>
    <n v="0"/>
    <n v="0"/>
    <n v="0"/>
    <n v="0"/>
    <n v="0"/>
    <n v="16.559999999999999"/>
    <n v="2"/>
  </r>
  <r>
    <x v="10"/>
    <x v="270"/>
    <s v="1"/>
    <s v="01"/>
    <s v="15041RESIN159232022"/>
    <s v="22LB000F"/>
    <n v="3127"/>
    <n v="3127"/>
    <n v="3127"/>
    <n v="3127"/>
    <m/>
    <n v="0"/>
    <n v="0"/>
    <n v="0"/>
    <n v="692.22"/>
    <n v="0"/>
    <n v="0"/>
    <n v="0"/>
    <n v="0"/>
    <n v="0"/>
    <n v="692.22"/>
    <n v="2"/>
  </r>
  <r>
    <x v="10"/>
    <x v="270"/>
    <s v="1"/>
    <s v="01"/>
    <s v="15041RESIN159232022"/>
    <s v="22LB000F"/>
    <n v="3128"/>
    <n v="3128"/>
    <n v="3128"/>
    <n v="3128"/>
    <m/>
    <n v="0"/>
    <n v="0"/>
    <n v="0"/>
    <n v="40"/>
    <n v="0"/>
    <n v="0"/>
    <n v="0"/>
    <n v="0"/>
    <n v="0"/>
    <n v="40"/>
    <n v="2"/>
  </r>
  <r>
    <x v="10"/>
    <x v="270"/>
    <s v="1"/>
    <s v="01"/>
    <s v="15041RESIN159232022"/>
    <s v="22LB000F"/>
    <n v="3129"/>
    <n v="3129"/>
    <n v="3129"/>
    <n v="3129"/>
    <m/>
    <n v="0"/>
    <n v="0"/>
    <n v="0"/>
    <n v="30"/>
    <n v="0"/>
    <n v="0"/>
    <n v="0"/>
    <n v="0"/>
    <n v="0"/>
    <n v="30"/>
    <n v="2"/>
  </r>
  <r>
    <x v="10"/>
    <x v="270"/>
    <s v="1"/>
    <s v="01"/>
    <s v="15041RESIN159232022"/>
    <s v="22LB000F"/>
    <n v="3130"/>
    <n v="3130"/>
    <n v="3130"/>
    <n v="3130"/>
    <m/>
    <n v="0"/>
    <n v="0"/>
    <n v="0"/>
    <n v="9"/>
    <n v="0"/>
    <n v="0"/>
    <n v="0"/>
    <n v="0"/>
    <n v="0"/>
    <n v="9"/>
    <n v="2"/>
  </r>
  <r>
    <x v="10"/>
    <x v="270"/>
    <s v="1"/>
    <s v="01"/>
    <s v="15041RESIN159232022"/>
    <s v="22LB000F"/>
    <n v="3131"/>
    <n v="3131"/>
    <n v="3131"/>
    <n v="3131"/>
    <m/>
    <n v="0"/>
    <n v="0"/>
    <n v="0"/>
    <n v="720"/>
    <n v="0"/>
    <n v="0"/>
    <n v="0"/>
    <n v="0"/>
    <n v="0"/>
    <n v="720"/>
    <n v="2"/>
  </r>
  <r>
    <x v="10"/>
    <x v="270"/>
    <s v="1"/>
    <s v="01"/>
    <s v="15041RESIN159232022"/>
    <s v="22LB000F"/>
    <n v="3132"/>
    <n v="3132"/>
    <n v="3132"/>
    <n v="3132"/>
    <m/>
    <n v="0"/>
    <n v="0"/>
    <n v="0"/>
    <n v="85.75"/>
    <n v="0"/>
    <n v="0"/>
    <n v="0"/>
    <n v="0"/>
    <n v="0"/>
    <n v="85.75"/>
    <n v="2"/>
  </r>
  <r>
    <x v="10"/>
    <x v="270"/>
    <s v="1"/>
    <s v="01"/>
    <s v="15041RESIN159232022"/>
    <s v="22LB000F"/>
    <n v="3133"/>
    <n v="3133"/>
    <n v="3133"/>
    <n v="3133"/>
    <m/>
    <n v="0"/>
    <n v="0"/>
    <n v="0"/>
    <n v="138"/>
    <n v="0"/>
    <n v="0"/>
    <n v="0"/>
    <n v="0"/>
    <n v="0"/>
    <n v="138"/>
    <n v="2"/>
  </r>
  <r>
    <x v="10"/>
    <x v="270"/>
    <s v="1"/>
    <s v="01"/>
    <s v="15041RESIN159232022"/>
    <s v="22LB000F"/>
    <n v="3134"/>
    <n v="3134"/>
    <n v="3134"/>
    <n v="3134"/>
    <m/>
    <n v="0"/>
    <n v="0"/>
    <n v="0"/>
    <n v="11.25"/>
    <n v="0"/>
    <n v="0"/>
    <n v="0"/>
    <n v="0"/>
    <n v="0"/>
    <n v="11.25"/>
    <n v="2"/>
  </r>
  <r>
    <x v="10"/>
    <x v="270"/>
    <s v="1"/>
    <s v="01"/>
    <s v="15041RESIN159232022"/>
    <s v="22LB000F"/>
    <n v="3135"/>
    <n v="3135"/>
    <n v="3135"/>
    <n v="3135"/>
    <m/>
    <n v="0"/>
    <n v="0"/>
    <n v="0"/>
    <n v="75"/>
    <n v="0"/>
    <n v="0"/>
    <n v="0"/>
    <n v="0"/>
    <n v="0"/>
    <n v="75"/>
    <n v="2"/>
  </r>
  <r>
    <x v="10"/>
    <x v="270"/>
    <s v="1"/>
    <s v="01"/>
    <s v="15041RESIN159232022"/>
    <s v="22LB000F"/>
    <n v="3136"/>
    <n v="3136"/>
    <n v="3136"/>
    <n v="3136"/>
    <m/>
    <n v="0"/>
    <n v="0"/>
    <n v="0"/>
    <n v="562"/>
    <n v="0"/>
    <n v="0"/>
    <n v="0"/>
    <n v="0"/>
    <n v="0"/>
    <n v="562"/>
    <n v="2"/>
  </r>
  <r>
    <x v="10"/>
    <x v="270"/>
    <s v="1"/>
    <s v="01"/>
    <s v="15041RESIN159232022"/>
    <s v="22LB000F"/>
    <n v="3137"/>
    <n v="3137"/>
    <n v="3137"/>
    <n v="3137"/>
    <m/>
    <n v="0"/>
    <n v="0"/>
    <n v="0"/>
    <n v="46"/>
    <n v="0"/>
    <n v="0"/>
    <n v="0"/>
    <n v="0"/>
    <n v="0"/>
    <n v="46"/>
    <n v="2"/>
  </r>
  <r>
    <x v="10"/>
    <x v="270"/>
    <s v="1"/>
    <s v="01"/>
    <s v="15041RESIN159232022"/>
    <s v="22LB000F"/>
    <n v="3138"/>
    <n v="3138"/>
    <n v="3138"/>
    <n v="3138"/>
    <m/>
    <n v="0"/>
    <n v="0"/>
    <n v="0"/>
    <n v="25"/>
    <n v="0"/>
    <n v="0"/>
    <n v="0"/>
    <n v="0"/>
    <n v="0"/>
    <n v="25"/>
    <n v="2"/>
  </r>
  <r>
    <x v="10"/>
    <x v="270"/>
    <s v="1"/>
    <s v="01"/>
    <s v="15041RESIN159232022"/>
    <s v="22LB000F"/>
    <n v="3139"/>
    <n v="3139"/>
    <n v="3139"/>
    <n v="3139"/>
    <m/>
    <n v="0"/>
    <n v="0"/>
    <n v="0"/>
    <n v="461"/>
    <n v="0"/>
    <n v="0"/>
    <n v="0"/>
    <n v="0"/>
    <n v="0"/>
    <n v="461"/>
    <n v="2"/>
  </r>
  <r>
    <x v="10"/>
    <x v="270"/>
    <s v="1"/>
    <s v="01"/>
    <s v="15041RESIN159232022"/>
    <s v="22LB000F"/>
    <n v="3140"/>
    <n v="3140"/>
    <n v="3140"/>
    <n v="3140"/>
    <m/>
    <n v="0"/>
    <n v="0"/>
    <n v="0"/>
    <n v="480"/>
    <n v="0"/>
    <n v="0"/>
    <n v="0"/>
    <n v="0"/>
    <n v="0"/>
    <n v="480"/>
    <n v="2"/>
  </r>
  <r>
    <x v="10"/>
    <x v="271"/>
    <s v="1"/>
    <s v="01"/>
    <s v="15041RESIN159232022"/>
    <s v="22LB000F"/>
    <n v="3141"/>
    <n v="3141"/>
    <n v="3141"/>
    <n v="3141"/>
    <m/>
    <n v="0"/>
    <n v="0"/>
    <n v="0"/>
    <n v="500.45"/>
    <n v="0"/>
    <n v="0"/>
    <n v="0"/>
    <n v="0"/>
    <n v="0"/>
    <n v="500.45"/>
    <n v="2"/>
  </r>
  <r>
    <x v="10"/>
    <x v="271"/>
    <s v="1"/>
    <s v="01"/>
    <s v="15041RESIN159232022"/>
    <s v="22LB000F"/>
    <n v="3142"/>
    <n v="3142"/>
    <n v="3142"/>
    <n v="3142"/>
    <m/>
    <n v="0"/>
    <n v="0"/>
    <n v="0"/>
    <n v="142.5"/>
    <n v="0"/>
    <n v="0"/>
    <n v="0"/>
    <n v="0"/>
    <n v="0"/>
    <n v="142.5"/>
    <n v="2"/>
  </r>
  <r>
    <x v="10"/>
    <x v="271"/>
    <s v="1"/>
    <s v="01"/>
    <s v="15041RESIN159232022"/>
    <s v="22LB000F"/>
    <n v="3143"/>
    <n v="3143"/>
    <n v="3143"/>
    <n v="3143"/>
    <m/>
    <n v="0"/>
    <n v="0"/>
    <n v="0"/>
    <n v="627.55999999999995"/>
    <n v="0"/>
    <n v="0"/>
    <n v="0"/>
    <n v="0"/>
    <n v="0"/>
    <n v="627.55999999999995"/>
    <n v="2"/>
  </r>
  <r>
    <x v="10"/>
    <x v="271"/>
    <s v="1"/>
    <s v="01"/>
    <s v="15041RESIN159232022"/>
    <s v="22LB000F"/>
    <n v="3144"/>
    <n v="3144"/>
    <n v="3144"/>
    <n v="3144"/>
    <m/>
    <n v="0"/>
    <n v="0"/>
    <n v="0"/>
    <n v="32.76"/>
    <n v="0"/>
    <n v="0"/>
    <n v="0"/>
    <n v="0"/>
    <n v="0"/>
    <n v="32.76"/>
    <n v="2"/>
  </r>
  <r>
    <x v="10"/>
    <x v="271"/>
    <s v="1"/>
    <s v="01"/>
    <s v="15041RESIN159232022"/>
    <s v="22LB000F"/>
    <n v="3145"/>
    <n v="3145"/>
    <n v="3145"/>
    <n v="3145"/>
    <m/>
    <n v="0"/>
    <n v="0"/>
    <n v="0"/>
    <n v="672"/>
    <n v="0"/>
    <n v="0"/>
    <n v="0"/>
    <n v="0"/>
    <n v="0"/>
    <n v="672"/>
    <n v="2"/>
  </r>
  <r>
    <x v="10"/>
    <x v="271"/>
    <s v="1"/>
    <s v="01"/>
    <s v="15041RESIN159232022"/>
    <s v="22LB000F"/>
    <n v="3146"/>
    <n v="3146"/>
    <n v="3146"/>
    <n v="3146"/>
    <m/>
    <n v="0"/>
    <n v="0"/>
    <n v="0"/>
    <n v="36"/>
    <n v="0"/>
    <n v="0"/>
    <n v="0"/>
    <n v="0"/>
    <n v="0"/>
    <n v="36"/>
    <n v="2"/>
  </r>
  <r>
    <x v="10"/>
    <x v="271"/>
    <s v="1"/>
    <s v="01"/>
    <s v="15041RESIN159232022"/>
    <s v="22LB000F"/>
    <n v="3147"/>
    <n v="3147"/>
    <n v="3147"/>
    <n v="3147"/>
    <m/>
    <n v="0"/>
    <n v="0"/>
    <n v="0"/>
    <n v="440"/>
    <n v="0"/>
    <n v="0"/>
    <n v="0"/>
    <n v="0"/>
    <n v="0"/>
    <n v="440"/>
    <n v="2"/>
  </r>
  <r>
    <x v="10"/>
    <x v="271"/>
    <s v="1"/>
    <s v="01"/>
    <s v="15041RESIN159232022"/>
    <s v="22LB000F"/>
    <n v="3148"/>
    <n v="3148"/>
    <n v="3148"/>
    <n v="3148"/>
    <m/>
    <n v="0"/>
    <n v="0"/>
    <n v="0"/>
    <n v="27.5"/>
    <n v="0"/>
    <n v="0"/>
    <n v="0"/>
    <n v="0"/>
    <n v="0"/>
    <n v="27.5"/>
    <n v="2"/>
  </r>
  <r>
    <x v="10"/>
    <x v="271"/>
    <s v="1"/>
    <s v="01"/>
    <s v="15041RESIN159232022"/>
    <s v="22LB000F"/>
    <n v="3149"/>
    <n v="3149"/>
    <n v="3149"/>
    <n v="3149"/>
    <m/>
    <n v="0"/>
    <n v="0"/>
    <n v="0"/>
    <n v="31.79"/>
    <n v="0"/>
    <n v="0"/>
    <n v="0"/>
    <n v="0"/>
    <n v="0"/>
    <n v="31.79"/>
    <n v="2"/>
  </r>
  <r>
    <x v="10"/>
    <x v="271"/>
    <s v="1"/>
    <s v="01"/>
    <s v="15041RESIN159232022"/>
    <s v="22LB000F"/>
    <n v="3150"/>
    <n v="3150"/>
    <n v="3150"/>
    <n v="3150"/>
    <m/>
    <n v="0"/>
    <n v="0"/>
    <n v="0"/>
    <n v="56.2"/>
    <n v="0"/>
    <n v="0"/>
    <n v="0"/>
    <n v="0"/>
    <n v="0"/>
    <n v="56.2"/>
    <n v="2"/>
  </r>
  <r>
    <x v="10"/>
    <x v="271"/>
    <s v="1"/>
    <s v="01"/>
    <s v="15041RESIN159232022"/>
    <s v="22LB000F"/>
    <n v="3151"/>
    <n v="3151"/>
    <n v="3151"/>
    <n v="3151"/>
    <m/>
    <n v="0"/>
    <n v="0"/>
    <n v="0"/>
    <n v="82.5"/>
    <n v="0"/>
    <n v="0"/>
    <n v="0"/>
    <n v="0"/>
    <n v="0"/>
    <n v="82.5"/>
    <n v="2"/>
  </r>
  <r>
    <x v="10"/>
    <x v="271"/>
    <s v="1"/>
    <s v="01"/>
    <s v="15041RESIN159232022"/>
    <s v="22LB000F"/>
    <n v="3152"/>
    <n v="3152"/>
    <n v="3152"/>
    <n v="3152"/>
    <m/>
    <n v="0"/>
    <n v="0"/>
    <n v="0"/>
    <n v="540"/>
    <n v="0"/>
    <n v="0"/>
    <n v="0"/>
    <n v="0"/>
    <n v="0"/>
    <n v="540"/>
    <n v="2"/>
  </r>
  <r>
    <x v="10"/>
    <x v="271"/>
    <s v="1"/>
    <s v="01"/>
    <s v="15041RESIN159232022"/>
    <s v="22LB000F"/>
    <n v="3153"/>
    <n v="3153"/>
    <n v="3153"/>
    <n v="3153"/>
    <m/>
    <n v="0"/>
    <n v="0"/>
    <n v="0"/>
    <n v="267"/>
    <n v="0"/>
    <n v="0"/>
    <n v="0"/>
    <n v="0"/>
    <n v="0"/>
    <n v="267"/>
    <n v="2"/>
  </r>
  <r>
    <x v="10"/>
    <x v="271"/>
    <s v="1"/>
    <s v="01"/>
    <s v="15041RESIN159232022"/>
    <s v="22LB000F"/>
    <n v="3154"/>
    <n v="3154"/>
    <n v="3154"/>
    <n v="3154"/>
    <m/>
    <n v="0"/>
    <n v="0"/>
    <n v="0"/>
    <n v="13.75"/>
    <n v="0"/>
    <n v="0"/>
    <n v="0"/>
    <n v="0"/>
    <n v="0"/>
    <n v="13.75"/>
    <n v="2"/>
  </r>
  <r>
    <x v="10"/>
    <x v="271"/>
    <s v="1"/>
    <s v="01"/>
    <s v="15041RESIN159232022"/>
    <s v="22LB000F"/>
    <n v="3155"/>
    <n v="3155"/>
    <n v="3155"/>
    <n v="3155"/>
    <m/>
    <n v="0"/>
    <n v="0"/>
    <n v="0"/>
    <n v="7.92"/>
    <n v="0"/>
    <n v="0"/>
    <n v="0"/>
    <n v="0"/>
    <n v="0"/>
    <n v="7.92"/>
    <n v="2"/>
  </r>
  <r>
    <x v="10"/>
    <x v="271"/>
    <s v="1"/>
    <s v="01"/>
    <s v="15041RESIN159232022"/>
    <s v="22LB000F"/>
    <n v="3156"/>
    <n v="3156"/>
    <n v="3156"/>
    <n v="3156"/>
    <m/>
    <n v="0"/>
    <n v="0"/>
    <n v="0"/>
    <n v="26.75"/>
    <n v="0"/>
    <n v="0"/>
    <n v="0"/>
    <n v="0"/>
    <n v="0"/>
    <n v="26.75"/>
    <n v="2"/>
  </r>
  <r>
    <x v="10"/>
    <x v="271"/>
    <s v="1"/>
    <s v="01"/>
    <s v="15041RESIN159232022"/>
    <s v="22LB000F"/>
    <n v="3157"/>
    <n v="3157"/>
    <n v="3157"/>
    <n v="3157"/>
    <m/>
    <n v="0"/>
    <n v="0"/>
    <n v="0"/>
    <n v="82.5"/>
    <n v="0"/>
    <n v="0"/>
    <n v="0"/>
    <n v="0"/>
    <n v="0"/>
    <n v="82.5"/>
    <n v="2"/>
  </r>
  <r>
    <x v="10"/>
    <x v="271"/>
    <s v="1"/>
    <s v="01"/>
    <s v="15041RESIN159232022"/>
    <s v="22LB000F"/>
    <n v="3158"/>
    <n v="3158"/>
    <n v="3158"/>
    <n v="3158"/>
    <m/>
    <n v="0"/>
    <n v="0"/>
    <n v="0"/>
    <n v="83.75"/>
    <n v="0"/>
    <n v="0"/>
    <n v="0"/>
    <n v="0"/>
    <n v="0"/>
    <n v="83.75"/>
    <n v="2"/>
  </r>
  <r>
    <x v="10"/>
    <x v="271"/>
    <s v="1"/>
    <s v="01"/>
    <s v="15041RESIN159232022"/>
    <s v="22LB000F"/>
    <n v="3159"/>
    <n v="3159"/>
    <n v="3159"/>
    <n v="3159"/>
    <m/>
    <n v="0"/>
    <n v="0"/>
    <n v="0"/>
    <n v="182"/>
    <n v="0"/>
    <n v="0"/>
    <n v="0"/>
    <n v="0"/>
    <n v="0"/>
    <n v="182"/>
    <n v="2"/>
  </r>
  <r>
    <x v="10"/>
    <x v="271"/>
    <s v="1"/>
    <s v="01"/>
    <s v="15041RESIN159232022"/>
    <s v="22LB000F"/>
    <n v="3160"/>
    <n v="3160"/>
    <n v="3160"/>
    <n v="3160"/>
    <m/>
    <n v="0"/>
    <n v="0"/>
    <n v="0"/>
    <n v="23.2"/>
    <n v="0"/>
    <n v="0"/>
    <n v="0"/>
    <n v="0"/>
    <n v="0"/>
    <n v="23.2"/>
    <n v="2"/>
  </r>
  <r>
    <x v="10"/>
    <x v="271"/>
    <s v="1"/>
    <s v="01"/>
    <s v="15041RESIN159232022"/>
    <s v="22LB000F"/>
    <n v="3161"/>
    <n v="3161"/>
    <n v="3161"/>
    <n v="3161"/>
    <m/>
    <n v="0"/>
    <n v="0"/>
    <n v="0"/>
    <n v="57.3"/>
    <n v="0"/>
    <n v="0"/>
    <n v="0"/>
    <n v="0"/>
    <n v="0"/>
    <n v="57.3"/>
    <n v="2"/>
  </r>
  <r>
    <x v="10"/>
    <x v="271"/>
    <s v="1"/>
    <s v="01"/>
    <s v="15041RESIN159232022"/>
    <s v="22LB000F"/>
    <n v="3162"/>
    <n v="3162"/>
    <n v="3162"/>
    <n v="3162"/>
    <m/>
    <n v="0"/>
    <n v="0"/>
    <n v="0"/>
    <n v="65.52"/>
    <n v="0"/>
    <n v="0"/>
    <n v="0"/>
    <n v="0"/>
    <n v="0"/>
    <n v="65.52"/>
    <n v="2"/>
  </r>
  <r>
    <x v="10"/>
    <x v="271"/>
    <s v="1"/>
    <s v="01"/>
    <s v="15041RESIN159232022"/>
    <s v="22LB000F"/>
    <n v="3163"/>
    <n v="3163"/>
    <n v="3163"/>
    <n v="3163"/>
    <m/>
    <n v="0"/>
    <n v="0"/>
    <n v="0"/>
    <n v="337.55"/>
    <n v="0"/>
    <n v="0"/>
    <n v="0"/>
    <n v="0"/>
    <n v="0"/>
    <n v="337.55"/>
    <n v="2"/>
  </r>
  <r>
    <x v="10"/>
    <x v="271"/>
    <s v="1"/>
    <s v="01"/>
    <s v="15041RESIN159232022"/>
    <s v="22LB000F"/>
    <n v="3164"/>
    <n v="3164"/>
    <n v="3164"/>
    <n v="3164"/>
    <m/>
    <n v="0"/>
    <n v="0"/>
    <n v="0"/>
    <n v="27"/>
    <n v="0"/>
    <n v="0"/>
    <n v="0"/>
    <n v="0"/>
    <n v="0"/>
    <n v="27"/>
    <n v="2"/>
  </r>
  <r>
    <x v="10"/>
    <x v="271"/>
    <s v="1"/>
    <s v="01"/>
    <s v="15041RESIN159232022"/>
    <s v="22LB000F"/>
    <n v="3165"/>
    <n v="3165"/>
    <n v="3165"/>
    <n v="3165"/>
    <m/>
    <n v="0"/>
    <n v="0"/>
    <n v="0"/>
    <n v="25.7"/>
    <n v="0"/>
    <n v="0"/>
    <n v="0"/>
    <n v="0"/>
    <n v="0"/>
    <n v="25.7"/>
    <n v="2"/>
  </r>
  <r>
    <x v="10"/>
    <x v="271"/>
    <s v="1"/>
    <s v="01"/>
    <s v="15041RESIN159232022"/>
    <s v="22LB000F"/>
    <n v="3166"/>
    <n v="3166"/>
    <n v="3166"/>
    <n v="3166"/>
    <m/>
    <n v="0"/>
    <n v="0"/>
    <n v="0"/>
    <n v="433.8"/>
    <n v="0"/>
    <n v="0"/>
    <n v="0"/>
    <n v="0"/>
    <n v="0"/>
    <n v="433.8"/>
    <n v="2"/>
  </r>
  <r>
    <x v="10"/>
    <x v="271"/>
    <s v="1"/>
    <s v="01"/>
    <s v="15041RESIN159232022"/>
    <s v="22LB000F"/>
    <n v="3167"/>
    <n v="3167"/>
    <n v="3167"/>
    <n v="3167"/>
    <m/>
    <n v="0"/>
    <n v="0"/>
    <n v="0"/>
    <n v="84.45"/>
    <n v="0"/>
    <n v="0"/>
    <n v="0"/>
    <n v="0"/>
    <n v="0"/>
    <n v="84.45"/>
    <n v="2"/>
  </r>
  <r>
    <x v="10"/>
    <x v="271"/>
    <s v="1"/>
    <s v="01"/>
    <s v="15041RESIN159232022"/>
    <s v="22LB000F"/>
    <n v="3168"/>
    <n v="3168"/>
    <n v="3168"/>
    <n v="3168"/>
    <m/>
    <n v="0"/>
    <n v="0"/>
    <n v="0"/>
    <n v="51.84"/>
    <n v="0"/>
    <n v="0"/>
    <n v="0"/>
    <n v="0"/>
    <n v="0"/>
    <n v="51.84"/>
    <n v="2"/>
  </r>
  <r>
    <x v="10"/>
    <x v="271"/>
    <s v="1"/>
    <s v="01"/>
    <s v="15041RESIN159232022"/>
    <s v="22LB000F"/>
    <n v="3169"/>
    <n v="3169"/>
    <n v="3169"/>
    <n v="3169"/>
    <m/>
    <n v="0"/>
    <n v="0"/>
    <n v="0"/>
    <n v="54.3"/>
    <n v="0"/>
    <n v="0"/>
    <n v="0"/>
    <n v="0"/>
    <n v="0"/>
    <n v="54.3"/>
    <n v="2"/>
  </r>
  <r>
    <x v="10"/>
    <x v="271"/>
    <s v="1"/>
    <s v="01"/>
    <s v="15041RESIN159232022"/>
    <s v="22LB000F"/>
    <n v="3170"/>
    <n v="3170"/>
    <n v="3170"/>
    <n v="3170"/>
    <m/>
    <n v="0"/>
    <n v="0"/>
    <n v="0"/>
    <n v="81.59"/>
    <n v="0"/>
    <n v="0"/>
    <n v="0"/>
    <n v="0"/>
    <n v="0"/>
    <n v="81.59"/>
    <n v="2"/>
  </r>
  <r>
    <x v="10"/>
    <x v="271"/>
    <s v="1"/>
    <s v="01"/>
    <s v="15041RESIN159232022"/>
    <s v="22LB000F"/>
    <n v="3171"/>
    <n v="3171"/>
    <n v="3171"/>
    <n v="3171"/>
    <m/>
    <n v="0"/>
    <n v="0"/>
    <n v="0"/>
    <n v="45.6"/>
    <n v="0"/>
    <n v="0"/>
    <n v="0"/>
    <n v="0"/>
    <n v="0"/>
    <n v="45.6"/>
    <n v="2"/>
  </r>
  <r>
    <x v="10"/>
    <x v="271"/>
    <s v="1"/>
    <s v="01"/>
    <s v="15041RESIN159232022"/>
    <s v="22LB000F"/>
    <n v="3172"/>
    <n v="3172"/>
    <n v="3172"/>
    <n v="3172"/>
    <m/>
    <n v="0"/>
    <n v="0"/>
    <n v="0"/>
    <n v="268.26"/>
    <n v="0"/>
    <n v="0"/>
    <n v="0"/>
    <n v="0"/>
    <n v="0"/>
    <n v="268.26"/>
    <n v="2"/>
  </r>
  <r>
    <x v="10"/>
    <x v="271"/>
    <s v="1"/>
    <s v="01"/>
    <s v="15041RESIN159232022"/>
    <s v="22LB000F"/>
    <n v="3173"/>
    <n v="3173"/>
    <n v="3173"/>
    <n v="3173"/>
    <m/>
    <n v="0"/>
    <n v="0"/>
    <n v="0"/>
    <n v="141.80000000000001"/>
    <n v="0"/>
    <n v="0"/>
    <n v="0"/>
    <n v="0"/>
    <n v="0"/>
    <n v="141.80000000000001"/>
    <n v="2"/>
  </r>
  <r>
    <x v="10"/>
    <x v="271"/>
    <s v="1"/>
    <s v="01"/>
    <s v="15041RESIN159232022"/>
    <s v="22LB000F"/>
    <n v="3174"/>
    <n v="3174"/>
    <n v="3174"/>
    <n v="3174"/>
    <m/>
    <n v="0"/>
    <n v="0"/>
    <n v="0"/>
    <n v="93.5"/>
    <n v="0"/>
    <n v="0"/>
    <n v="0"/>
    <n v="0"/>
    <n v="0"/>
    <n v="93.5"/>
    <n v="2"/>
  </r>
  <r>
    <x v="10"/>
    <x v="272"/>
    <s v="1"/>
    <s v="01"/>
    <s v="15041RESIN159232022"/>
    <s v="22LB000F"/>
    <n v="3175"/>
    <n v="3175"/>
    <n v="3175"/>
    <n v="3175"/>
    <m/>
    <n v="0"/>
    <n v="0"/>
    <n v="0"/>
    <n v="458.06"/>
    <n v="0"/>
    <n v="0"/>
    <n v="0"/>
    <n v="0"/>
    <n v="0"/>
    <n v="458.06"/>
    <n v="2"/>
  </r>
  <r>
    <x v="10"/>
    <x v="272"/>
    <s v="1"/>
    <s v="01"/>
    <s v="15041RESIN159232022"/>
    <s v="22LB000F"/>
    <n v="3176"/>
    <n v="3176"/>
    <n v="3176"/>
    <n v="3176"/>
    <m/>
    <n v="0"/>
    <n v="0"/>
    <n v="0"/>
    <n v="506"/>
    <n v="0"/>
    <n v="0"/>
    <n v="0"/>
    <n v="0"/>
    <n v="0"/>
    <n v="506"/>
    <n v="2"/>
  </r>
  <r>
    <x v="10"/>
    <x v="272"/>
    <s v="1"/>
    <s v="01"/>
    <s v="15041RESIN159232022"/>
    <s v="22LB000F"/>
    <n v="3177"/>
    <n v="3177"/>
    <n v="3177"/>
    <n v="3177"/>
    <m/>
    <n v="0"/>
    <n v="0"/>
    <n v="0"/>
    <n v="388"/>
    <n v="0"/>
    <n v="0"/>
    <n v="0"/>
    <n v="0"/>
    <n v="0"/>
    <n v="388"/>
    <n v="2"/>
  </r>
  <r>
    <x v="10"/>
    <x v="272"/>
    <s v="1"/>
    <s v="01"/>
    <s v="15041RESIN159232022"/>
    <s v="22LB000F"/>
    <n v="3178"/>
    <n v="3178"/>
    <n v="3178"/>
    <n v="3178"/>
    <m/>
    <n v="0"/>
    <n v="0"/>
    <n v="0"/>
    <n v="245"/>
    <n v="0"/>
    <n v="0"/>
    <n v="0"/>
    <n v="0"/>
    <n v="0"/>
    <n v="245"/>
    <n v="2"/>
  </r>
  <r>
    <x v="10"/>
    <x v="272"/>
    <s v="1"/>
    <s v="01"/>
    <s v="15041RESIN159232022"/>
    <s v="22LB000F"/>
    <n v="3179"/>
    <n v="3179"/>
    <n v="3179"/>
    <n v="3179"/>
    <m/>
    <n v="0"/>
    <n v="0"/>
    <n v="0"/>
    <n v="22.5"/>
    <n v="0"/>
    <n v="0"/>
    <n v="0"/>
    <n v="0"/>
    <n v="0"/>
    <n v="22.5"/>
    <n v="2"/>
  </r>
  <r>
    <x v="10"/>
    <x v="272"/>
    <s v="1"/>
    <s v="01"/>
    <s v="15041RESIN159232022"/>
    <s v="22LB000F"/>
    <n v="3180"/>
    <n v="3180"/>
    <n v="3180"/>
    <n v="3180"/>
    <m/>
    <n v="0"/>
    <n v="0"/>
    <n v="0"/>
    <n v="29.2"/>
    <n v="0"/>
    <n v="0"/>
    <n v="0"/>
    <n v="0"/>
    <n v="0"/>
    <n v="29.2"/>
    <n v="2"/>
  </r>
  <r>
    <x v="10"/>
    <x v="272"/>
    <s v="1"/>
    <s v="01"/>
    <s v="15041RESIN159232022"/>
    <s v="22LB000F"/>
    <n v="3181"/>
    <n v="3181"/>
    <n v="3181"/>
    <n v="3181"/>
    <m/>
    <n v="0"/>
    <n v="0"/>
    <n v="0"/>
    <n v="92"/>
    <n v="0"/>
    <n v="0"/>
    <n v="0"/>
    <n v="0"/>
    <n v="0"/>
    <n v="92"/>
    <n v="2"/>
  </r>
  <r>
    <x v="10"/>
    <x v="272"/>
    <s v="1"/>
    <s v="01"/>
    <s v="15041RESIN159232022"/>
    <s v="22LB000F"/>
    <n v="3182"/>
    <n v="3182"/>
    <n v="3182"/>
    <n v="3182"/>
    <m/>
    <n v="0"/>
    <n v="0"/>
    <n v="0"/>
    <n v="136.5"/>
    <n v="0"/>
    <n v="0"/>
    <n v="0"/>
    <n v="0"/>
    <n v="0"/>
    <n v="136.5"/>
    <n v="2"/>
  </r>
  <r>
    <x v="10"/>
    <x v="272"/>
    <s v="1"/>
    <s v="01"/>
    <s v="15041RESIN159232022"/>
    <s v="22LB000F"/>
    <n v="3183"/>
    <n v="3183"/>
    <n v="3183"/>
    <n v="3183"/>
    <m/>
    <n v="0"/>
    <n v="0"/>
    <n v="0"/>
    <n v="235"/>
    <n v="0"/>
    <n v="0"/>
    <n v="0"/>
    <n v="0"/>
    <n v="0"/>
    <n v="235"/>
    <n v="2"/>
  </r>
  <r>
    <x v="10"/>
    <x v="272"/>
    <s v="1"/>
    <s v="01"/>
    <s v="15041RESIN159232022"/>
    <s v="22LB000F"/>
    <n v="3184"/>
    <n v="3184"/>
    <n v="3184"/>
    <n v="3184"/>
    <m/>
    <n v="0"/>
    <n v="0"/>
    <n v="0"/>
    <n v="235"/>
    <n v="0"/>
    <n v="0"/>
    <n v="0"/>
    <n v="0"/>
    <n v="0"/>
    <n v="235"/>
    <n v="2"/>
  </r>
  <r>
    <x v="10"/>
    <x v="272"/>
    <s v="1"/>
    <s v="01"/>
    <s v="15041RESIN159232022"/>
    <s v="22LB000F"/>
    <n v="3185"/>
    <n v="3185"/>
    <n v="3185"/>
    <n v="3185"/>
    <m/>
    <n v="0"/>
    <n v="0"/>
    <n v="0"/>
    <n v="154.5"/>
    <n v="0"/>
    <n v="0"/>
    <n v="0"/>
    <n v="0"/>
    <n v="0"/>
    <n v="154.5"/>
    <n v="2"/>
  </r>
  <r>
    <x v="10"/>
    <x v="272"/>
    <s v="1"/>
    <s v="01"/>
    <s v="15041RESIN159232022"/>
    <s v="22LB000F"/>
    <n v="3186"/>
    <n v="3186"/>
    <n v="3186"/>
    <n v="3186"/>
    <m/>
    <n v="0"/>
    <n v="0"/>
    <n v="0"/>
    <n v="10.8"/>
    <n v="0"/>
    <n v="0"/>
    <n v="0"/>
    <n v="0"/>
    <n v="0"/>
    <n v="10.8"/>
    <n v="2"/>
  </r>
  <r>
    <x v="10"/>
    <x v="272"/>
    <s v="1"/>
    <s v="01"/>
    <s v="15041RESIN159232022"/>
    <s v="22LB000F"/>
    <n v="3187"/>
    <n v="3187"/>
    <n v="3187"/>
    <n v="3187"/>
    <m/>
    <n v="0"/>
    <n v="0"/>
    <n v="0"/>
    <n v="184.87"/>
    <n v="0"/>
    <n v="0"/>
    <n v="0"/>
    <n v="0"/>
    <n v="0"/>
    <n v="184.87"/>
    <n v="2"/>
  </r>
  <r>
    <x v="10"/>
    <x v="272"/>
    <s v="1"/>
    <s v="01"/>
    <s v="15041RESIN159232022"/>
    <s v="22LB000F"/>
    <n v="3188"/>
    <n v="3188"/>
    <n v="3188"/>
    <n v="3188"/>
    <m/>
    <n v="0"/>
    <n v="0"/>
    <n v="0"/>
    <n v="467.95"/>
    <n v="0"/>
    <n v="0"/>
    <n v="0"/>
    <n v="0"/>
    <n v="0"/>
    <n v="467.95"/>
    <n v="2"/>
  </r>
  <r>
    <x v="10"/>
    <x v="272"/>
    <s v="1"/>
    <s v="01"/>
    <s v="15041RESIN159232022"/>
    <s v="22LB000F"/>
    <n v="3189"/>
    <n v="3189"/>
    <n v="3189"/>
    <n v="3189"/>
    <m/>
    <n v="0"/>
    <n v="0"/>
    <n v="0"/>
    <n v="30.8"/>
    <n v="0"/>
    <n v="0"/>
    <n v="0"/>
    <n v="0"/>
    <n v="0"/>
    <n v="30.8"/>
    <n v="2"/>
  </r>
  <r>
    <x v="10"/>
    <x v="272"/>
    <s v="1"/>
    <s v="01"/>
    <s v="15041RESIN159232022"/>
    <s v="22LB000F"/>
    <n v="3190"/>
    <n v="3190"/>
    <n v="3190"/>
    <n v="3190"/>
    <m/>
    <n v="0"/>
    <n v="0"/>
    <n v="0"/>
    <n v="269.7"/>
    <n v="0"/>
    <n v="0"/>
    <n v="0"/>
    <n v="0"/>
    <n v="0"/>
    <n v="269.7"/>
    <n v="2"/>
  </r>
  <r>
    <x v="10"/>
    <x v="272"/>
    <s v="1"/>
    <s v="01"/>
    <s v="15041RESIN159232022"/>
    <s v="22LB000F"/>
    <n v="3191"/>
    <n v="3191"/>
    <n v="3191"/>
    <n v="3191"/>
    <m/>
    <n v="0"/>
    <n v="0"/>
    <n v="0"/>
    <n v="277"/>
    <n v="0"/>
    <n v="0"/>
    <n v="0"/>
    <n v="0"/>
    <n v="0"/>
    <n v="277"/>
    <n v="2"/>
  </r>
  <r>
    <x v="10"/>
    <x v="272"/>
    <s v="1"/>
    <s v="01"/>
    <s v="15041RESIN159232022"/>
    <s v="22LB000F"/>
    <n v="3192"/>
    <n v="3192"/>
    <n v="3192"/>
    <n v="3192"/>
    <m/>
    <n v="0"/>
    <n v="0"/>
    <n v="0"/>
    <n v="177.8"/>
    <n v="0"/>
    <n v="0"/>
    <n v="0"/>
    <n v="0"/>
    <n v="0"/>
    <n v="177.8"/>
    <n v="2"/>
  </r>
  <r>
    <x v="10"/>
    <x v="272"/>
    <s v="1"/>
    <s v="01"/>
    <s v="15041RESIN159232022"/>
    <s v="22LB000F"/>
    <n v="3193"/>
    <n v="3193"/>
    <n v="3193"/>
    <n v="3193"/>
    <m/>
    <n v="0"/>
    <n v="0"/>
    <n v="0"/>
    <n v="60"/>
    <n v="0"/>
    <n v="0"/>
    <n v="0"/>
    <n v="0"/>
    <n v="0"/>
    <n v="60"/>
    <n v="2"/>
  </r>
  <r>
    <x v="10"/>
    <x v="272"/>
    <s v="1"/>
    <s v="01"/>
    <s v="15041RESIN159232022"/>
    <s v="22LB000F"/>
    <n v="3194"/>
    <n v="3194"/>
    <n v="3194"/>
    <n v="3194"/>
    <m/>
    <n v="0"/>
    <n v="0"/>
    <n v="0"/>
    <n v="118.8"/>
    <n v="0"/>
    <n v="0"/>
    <n v="0"/>
    <n v="0"/>
    <n v="0"/>
    <n v="118.8"/>
    <n v="2"/>
  </r>
  <r>
    <x v="10"/>
    <x v="272"/>
    <s v="1"/>
    <s v="01"/>
    <s v="15041RESIN159232022"/>
    <s v="22LB000F"/>
    <n v="3195"/>
    <n v="3195"/>
    <n v="3195"/>
    <n v="3195"/>
    <m/>
    <n v="0"/>
    <n v="0"/>
    <n v="0"/>
    <n v="243"/>
    <n v="0"/>
    <n v="0"/>
    <n v="0"/>
    <n v="0"/>
    <n v="0"/>
    <n v="243"/>
    <n v="2"/>
  </r>
  <r>
    <x v="10"/>
    <x v="272"/>
    <s v="1"/>
    <s v="01"/>
    <s v="15041RESIN159232022"/>
    <s v="22LB000F"/>
    <n v="3196"/>
    <n v="3196"/>
    <n v="3196"/>
    <n v="3196"/>
    <m/>
    <n v="0"/>
    <n v="0"/>
    <n v="0"/>
    <n v="12"/>
    <n v="0"/>
    <n v="0"/>
    <n v="0"/>
    <n v="0"/>
    <n v="0"/>
    <n v="12"/>
    <n v="2"/>
  </r>
  <r>
    <x v="10"/>
    <x v="272"/>
    <s v="1"/>
    <s v="01"/>
    <s v="15041RESIN159232022"/>
    <s v="22LB000F"/>
    <n v="3197"/>
    <n v="3197"/>
    <n v="3197"/>
    <n v="3197"/>
    <m/>
    <n v="0"/>
    <n v="0"/>
    <n v="0"/>
    <n v="25"/>
    <n v="0"/>
    <n v="0"/>
    <n v="0"/>
    <n v="0"/>
    <n v="0"/>
    <n v="25"/>
    <n v="2"/>
  </r>
  <r>
    <x v="10"/>
    <x v="272"/>
    <s v="1"/>
    <s v="01"/>
    <s v="15041RESIN159232022"/>
    <s v="22LB000F"/>
    <n v="3198"/>
    <n v="3198"/>
    <n v="3198"/>
    <n v="3198"/>
    <m/>
    <n v="0"/>
    <n v="0"/>
    <n v="0"/>
    <n v="144"/>
    <n v="0"/>
    <n v="0"/>
    <n v="0"/>
    <n v="0"/>
    <n v="0"/>
    <n v="144"/>
    <n v="2"/>
  </r>
  <r>
    <x v="10"/>
    <x v="273"/>
    <s v="1"/>
    <s v="01"/>
    <s v="15041RESIN159232022"/>
    <s v="22LB000F"/>
    <n v="3199"/>
    <n v="3199"/>
    <n v="3199"/>
    <n v="3199"/>
    <m/>
    <n v="0"/>
    <n v="0"/>
    <n v="0"/>
    <n v="35.6"/>
    <n v="0"/>
    <n v="0"/>
    <n v="0"/>
    <n v="0"/>
    <n v="0"/>
    <n v="35.6"/>
    <n v="2"/>
  </r>
  <r>
    <x v="10"/>
    <x v="273"/>
    <s v="1"/>
    <s v="01"/>
    <s v="15041RESIN159232022"/>
    <s v="22LB000F"/>
    <n v="3200"/>
    <n v="3200"/>
    <n v="3200"/>
    <n v="3200"/>
    <m/>
    <n v="0"/>
    <n v="0"/>
    <n v="0"/>
    <n v="191.2"/>
    <n v="0"/>
    <n v="0"/>
    <n v="0"/>
    <n v="0"/>
    <n v="0"/>
    <n v="191.2"/>
    <n v="2"/>
  </r>
  <r>
    <x v="10"/>
    <x v="273"/>
    <s v="1"/>
    <s v="01"/>
    <s v="15041RESIN159232022"/>
    <s v="22LB000F"/>
    <n v="3201"/>
    <n v="3201"/>
    <n v="3201"/>
    <n v="3201"/>
    <m/>
    <n v="0"/>
    <n v="0"/>
    <n v="0"/>
    <n v="606.5"/>
    <n v="0"/>
    <n v="0"/>
    <n v="0"/>
    <n v="0"/>
    <n v="0"/>
    <n v="606.5"/>
    <n v="2"/>
  </r>
  <r>
    <x v="10"/>
    <x v="273"/>
    <s v="1"/>
    <s v="01"/>
    <s v="15041RESIN159232022"/>
    <s v="22LB000F"/>
    <n v="3202"/>
    <n v="3202"/>
    <n v="3202"/>
    <n v="3202"/>
    <m/>
    <n v="0"/>
    <n v="0"/>
    <n v="0"/>
    <n v="45"/>
    <n v="0"/>
    <n v="0"/>
    <n v="0"/>
    <n v="0"/>
    <n v="0"/>
    <n v="45"/>
    <n v="2"/>
  </r>
  <r>
    <x v="10"/>
    <x v="273"/>
    <s v="1"/>
    <s v="01"/>
    <s v="15041RESIN159232022"/>
    <s v="22LB000F"/>
    <n v="3203"/>
    <n v="3203"/>
    <n v="3203"/>
    <n v="3203"/>
    <m/>
    <n v="0"/>
    <n v="0"/>
    <n v="0"/>
    <n v="474.85"/>
    <n v="0"/>
    <n v="0"/>
    <n v="0"/>
    <n v="0"/>
    <n v="0"/>
    <n v="474.85"/>
    <n v="2"/>
  </r>
  <r>
    <x v="10"/>
    <x v="273"/>
    <s v="1"/>
    <s v="01"/>
    <s v="15041RESIN159232022"/>
    <s v="22LB000F"/>
    <n v="3204"/>
    <n v="3204"/>
    <n v="3204"/>
    <n v="3204"/>
    <m/>
    <n v="0"/>
    <n v="0"/>
    <n v="0"/>
    <n v="592.25"/>
    <n v="0"/>
    <n v="0"/>
    <n v="0"/>
    <n v="0"/>
    <n v="0"/>
    <n v="592.25"/>
    <n v="2"/>
  </r>
  <r>
    <x v="10"/>
    <x v="273"/>
    <s v="1"/>
    <s v="01"/>
    <s v="15041RESIN159232022"/>
    <s v="22LB000F"/>
    <n v="3205"/>
    <n v="3205"/>
    <n v="3205"/>
    <n v="3205"/>
    <m/>
    <n v="0"/>
    <n v="0"/>
    <n v="0"/>
    <n v="753.94"/>
    <n v="0"/>
    <n v="0"/>
    <n v="0"/>
    <n v="0"/>
    <n v="0"/>
    <n v="753.94"/>
    <n v="2"/>
  </r>
  <r>
    <x v="10"/>
    <x v="273"/>
    <s v="1"/>
    <s v="01"/>
    <s v="15041RESIN159232022"/>
    <s v="22LB000F"/>
    <n v="3206"/>
    <n v="3206"/>
    <n v="3206"/>
    <n v="3206"/>
    <m/>
    <n v="0"/>
    <n v="0"/>
    <n v="0"/>
    <n v="611.5"/>
    <n v="0"/>
    <n v="0"/>
    <n v="0"/>
    <n v="0"/>
    <n v="0"/>
    <n v="611.5"/>
    <n v="2"/>
  </r>
  <r>
    <x v="10"/>
    <x v="273"/>
    <s v="1"/>
    <s v="01"/>
    <s v="15041RESIN159232022"/>
    <s v="22LB000F"/>
    <n v="3207"/>
    <n v="3207"/>
    <n v="3207"/>
    <n v="3207"/>
    <m/>
    <n v="0"/>
    <n v="0"/>
    <n v="0"/>
    <n v="31.5"/>
    <n v="0"/>
    <n v="0"/>
    <n v="0"/>
    <n v="0"/>
    <n v="0"/>
    <n v="31.5"/>
    <n v="2"/>
  </r>
  <r>
    <x v="10"/>
    <x v="273"/>
    <s v="1"/>
    <s v="01"/>
    <s v="15041RESIN159232022"/>
    <s v="22LB000F"/>
    <n v="3208"/>
    <n v="3208"/>
    <n v="3208"/>
    <n v="3208"/>
    <m/>
    <n v="0"/>
    <n v="0"/>
    <n v="0"/>
    <n v="0"/>
    <n v="0"/>
    <n v="0"/>
    <n v="0"/>
    <n v="0"/>
    <n v="0"/>
    <n v="0"/>
    <n v="2"/>
  </r>
  <r>
    <x v="10"/>
    <x v="273"/>
    <s v="1"/>
    <s v="01"/>
    <s v="15041RESIN159232022"/>
    <s v="22LB000F"/>
    <n v="3209"/>
    <n v="3209"/>
    <n v="3209"/>
    <n v="3209"/>
    <m/>
    <n v="0"/>
    <n v="0"/>
    <n v="0"/>
    <n v="247.5"/>
    <n v="0"/>
    <n v="0"/>
    <n v="0"/>
    <n v="0"/>
    <n v="0"/>
    <n v="247.5"/>
    <n v="2"/>
  </r>
  <r>
    <x v="10"/>
    <x v="273"/>
    <s v="1"/>
    <s v="01"/>
    <s v="15041RESIN159232022"/>
    <s v="22LB000F"/>
    <n v="3210"/>
    <n v="3210"/>
    <n v="3210"/>
    <n v="3210"/>
    <m/>
    <n v="0"/>
    <n v="0"/>
    <n v="0"/>
    <n v="67"/>
    <n v="0"/>
    <n v="0"/>
    <n v="0"/>
    <n v="0"/>
    <n v="0"/>
    <n v="67"/>
    <n v="2"/>
  </r>
  <r>
    <x v="10"/>
    <x v="273"/>
    <s v="1"/>
    <s v="01"/>
    <s v="15041RESIN159232022"/>
    <s v="22LB000F"/>
    <n v="3211"/>
    <n v="3211"/>
    <n v="3211"/>
    <n v="3211"/>
    <m/>
    <n v="0"/>
    <n v="0"/>
    <n v="0"/>
    <n v="38.5"/>
    <n v="0"/>
    <n v="0"/>
    <n v="0"/>
    <n v="0"/>
    <n v="0"/>
    <n v="38.5"/>
    <n v="2"/>
  </r>
  <r>
    <x v="10"/>
    <x v="273"/>
    <s v="1"/>
    <s v="01"/>
    <s v="15041RESIN159232022"/>
    <s v="22LB000F"/>
    <n v="3212"/>
    <n v="3212"/>
    <n v="3212"/>
    <n v="3212"/>
    <m/>
    <n v="0"/>
    <n v="0"/>
    <n v="0"/>
    <n v="30.8"/>
    <n v="0"/>
    <n v="0"/>
    <n v="0"/>
    <n v="0"/>
    <n v="0"/>
    <n v="30.8"/>
    <n v="2"/>
  </r>
  <r>
    <x v="10"/>
    <x v="273"/>
    <s v="1"/>
    <s v="01"/>
    <s v="15041RESIN159232022"/>
    <s v="22LB000F"/>
    <n v="3213"/>
    <n v="3213"/>
    <n v="3213"/>
    <n v="3213"/>
    <m/>
    <n v="0"/>
    <n v="0"/>
    <n v="0"/>
    <n v="1356"/>
    <n v="0"/>
    <n v="0"/>
    <n v="0"/>
    <n v="0"/>
    <n v="0"/>
    <n v="1356"/>
    <n v="2"/>
  </r>
  <r>
    <x v="10"/>
    <x v="273"/>
    <s v="1"/>
    <s v="01"/>
    <s v="15041RESIN159232022"/>
    <s v="22LB000F"/>
    <n v="3214"/>
    <n v="3214"/>
    <n v="3214"/>
    <n v="3214"/>
    <m/>
    <n v="0"/>
    <n v="0"/>
    <n v="0"/>
    <n v="96.6"/>
    <n v="0"/>
    <n v="0"/>
    <n v="0"/>
    <n v="0"/>
    <n v="0"/>
    <n v="96.6"/>
    <n v="2"/>
  </r>
  <r>
    <x v="10"/>
    <x v="273"/>
    <s v="1"/>
    <s v="01"/>
    <s v="15041RESIN159232022"/>
    <s v="22LB000F"/>
    <n v="3215"/>
    <n v="3215"/>
    <n v="3215"/>
    <n v="3215"/>
    <m/>
    <n v="0"/>
    <n v="0"/>
    <n v="0"/>
    <n v="497.54"/>
    <n v="0"/>
    <n v="0"/>
    <n v="0"/>
    <n v="0"/>
    <n v="0"/>
    <n v="497.54"/>
    <n v="2"/>
  </r>
  <r>
    <x v="10"/>
    <x v="273"/>
    <s v="1"/>
    <s v="01"/>
    <s v="15041RESIN159232022"/>
    <s v="22LB000F"/>
    <n v="3216"/>
    <n v="3216"/>
    <n v="3216"/>
    <n v="3216"/>
    <m/>
    <n v="0"/>
    <n v="0"/>
    <n v="0"/>
    <n v="38.5"/>
    <n v="0"/>
    <n v="0"/>
    <n v="0"/>
    <n v="0"/>
    <n v="0"/>
    <n v="38.5"/>
    <n v="2"/>
  </r>
  <r>
    <x v="10"/>
    <x v="273"/>
    <s v="1"/>
    <s v="01"/>
    <s v="15041RESIN159232022"/>
    <s v="22LB000F"/>
    <n v="3217"/>
    <n v="3217"/>
    <n v="3217"/>
    <n v="3217"/>
    <m/>
    <n v="0"/>
    <n v="0"/>
    <n v="0"/>
    <n v="153.5"/>
    <n v="0"/>
    <n v="0"/>
    <n v="0"/>
    <n v="0"/>
    <n v="0"/>
    <n v="153.5"/>
    <n v="2"/>
  </r>
  <r>
    <x v="10"/>
    <x v="273"/>
    <s v="1"/>
    <s v="01"/>
    <s v="15041RESIN159232022"/>
    <s v="22LB000F"/>
    <n v="3218"/>
    <n v="3218"/>
    <n v="3218"/>
    <n v="3218"/>
    <m/>
    <n v="0"/>
    <n v="0"/>
    <n v="0"/>
    <n v="14.84"/>
    <n v="0"/>
    <n v="0"/>
    <n v="0"/>
    <n v="0"/>
    <n v="0"/>
    <n v="14.84"/>
    <n v="2"/>
  </r>
  <r>
    <x v="10"/>
    <x v="273"/>
    <s v="1"/>
    <s v="01"/>
    <s v="15041RESIN159232022"/>
    <s v="22LB000F"/>
    <n v="3219"/>
    <n v="3219"/>
    <n v="3219"/>
    <n v="3219"/>
    <m/>
    <n v="0"/>
    <n v="0"/>
    <n v="0"/>
    <n v="48.83"/>
    <n v="0"/>
    <n v="0"/>
    <n v="0"/>
    <n v="0"/>
    <n v="0"/>
    <n v="48.83"/>
    <n v="2"/>
  </r>
  <r>
    <x v="10"/>
    <x v="273"/>
    <s v="1"/>
    <s v="01"/>
    <s v="15041RESIN159232022"/>
    <s v="22LB000F"/>
    <n v="3220"/>
    <n v="3220"/>
    <n v="3220"/>
    <n v="3220"/>
    <m/>
    <n v="0"/>
    <n v="0"/>
    <n v="0"/>
    <n v="1552"/>
    <n v="0"/>
    <n v="0"/>
    <n v="0"/>
    <n v="0"/>
    <n v="0"/>
    <n v="1552"/>
    <n v="2"/>
  </r>
  <r>
    <x v="11"/>
    <x v="274"/>
    <s v="1"/>
    <s v="01"/>
    <s v="15041RESIN159232022"/>
    <s v="22LB000F"/>
    <n v="3221"/>
    <n v="3221"/>
    <n v="3221"/>
    <n v="3221"/>
    <m/>
    <n v="0"/>
    <n v="0"/>
    <n v="0"/>
    <n v="400"/>
    <n v="0"/>
    <n v="0"/>
    <n v="0"/>
    <n v="0"/>
    <n v="0"/>
    <n v="400"/>
    <n v="2"/>
  </r>
  <r>
    <x v="11"/>
    <x v="274"/>
    <s v="1"/>
    <s v="01"/>
    <s v="15041RESIN159232022"/>
    <s v="22LB000F"/>
    <n v="3222"/>
    <n v="3222"/>
    <n v="3222"/>
    <n v="3222"/>
    <m/>
    <n v="0"/>
    <n v="0"/>
    <n v="0"/>
    <n v="34.729999999999997"/>
    <n v="0"/>
    <n v="0"/>
    <n v="0"/>
    <n v="0"/>
    <n v="0"/>
    <n v="34.729999999999997"/>
    <n v="2"/>
  </r>
  <r>
    <x v="11"/>
    <x v="274"/>
    <s v="1"/>
    <s v="01"/>
    <s v="15041RESIN159232022"/>
    <s v="22LB000F"/>
    <n v="3223"/>
    <n v="3223"/>
    <n v="3223"/>
    <n v="3223"/>
    <m/>
    <n v="0"/>
    <n v="0"/>
    <n v="0"/>
    <n v="248"/>
    <n v="0"/>
    <n v="0"/>
    <n v="0"/>
    <n v="0"/>
    <n v="0"/>
    <n v="248"/>
    <n v="2"/>
  </r>
  <r>
    <x v="11"/>
    <x v="274"/>
    <s v="1"/>
    <s v="01"/>
    <s v="15041RESIN159232022"/>
    <s v="22LB000F"/>
    <n v="3224"/>
    <n v="3224"/>
    <n v="3224"/>
    <n v="3224"/>
    <m/>
    <n v="0"/>
    <n v="0"/>
    <n v="0"/>
    <n v="35"/>
    <n v="0"/>
    <n v="0"/>
    <n v="0"/>
    <n v="0"/>
    <n v="0"/>
    <n v="35"/>
    <n v="2"/>
  </r>
  <r>
    <x v="11"/>
    <x v="274"/>
    <s v="1"/>
    <s v="01"/>
    <s v="15041RESIN159232022"/>
    <s v="22LB000F"/>
    <n v="3225"/>
    <n v="3225"/>
    <n v="3225"/>
    <n v="3225"/>
    <m/>
    <n v="0"/>
    <n v="0"/>
    <n v="0"/>
    <n v="40.5"/>
    <n v="0"/>
    <n v="0"/>
    <n v="0"/>
    <n v="0"/>
    <n v="0"/>
    <n v="40.5"/>
    <n v="2"/>
  </r>
  <r>
    <x v="11"/>
    <x v="274"/>
    <s v="1"/>
    <s v="01"/>
    <s v="15041RESIN159232022"/>
    <s v="22LB000F"/>
    <n v="3226"/>
    <n v="3226"/>
    <n v="3226"/>
    <n v="3226"/>
    <m/>
    <n v="0"/>
    <n v="0"/>
    <n v="0"/>
    <n v="514.5"/>
    <n v="0"/>
    <n v="0"/>
    <n v="0"/>
    <n v="0"/>
    <n v="0"/>
    <n v="514.5"/>
    <n v="2"/>
  </r>
  <r>
    <x v="11"/>
    <x v="274"/>
    <s v="1"/>
    <s v="01"/>
    <s v="15041RESIN159232022"/>
    <s v="22LB000F"/>
    <n v="3227"/>
    <n v="3227"/>
    <n v="3227"/>
    <n v="3227"/>
    <m/>
    <n v="0"/>
    <n v="0"/>
    <n v="0"/>
    <n v="40"/>
    <n v="0"/>
    <n v="0"/>
    <n v="0"/>
    <n v="0"/>
    <n v="0"/>
    <n v="40"/>
    <n v="2"/>
  </r>
  <r>
    <x v="11"/>
    <x v="274"/>
    <s v="1"/>
    <s v="01"/>
    <s v="15041RESIN159232022"/>
    <s v="22LB000F"/>
    <n v="3228"/>
    <n v="3228"/>
    <n v="3228"/>
    <n v="3228"/>
    <m/>
    <n v="0"/>
    <n v="0"/>
    <n v="0"/>
    <n v="54"/>
    <n v="0"/>
    <n v="0"/>
    <n v="0"/>
    <n v="0"/>
    <n v="0"/>
    <n v="54"/>
    <n v="2"/>
  </r>
  <r>
    <x v="11"/>
    <x v="274"/>
    <s v="1"/>
    <s v="01"/>
    <s v="15041RESIN159232022"/>
    <s v="22LB000F"/>
    <n v="3229"/>
    <n v="3229"/>
    <n v="3229"/>
    <n v="3229"/>
    <m/>
    <n v="0"/>
    <n v="0"/>
    <n v="0"/>
    <n v="504"/>
    <n v="0"/>
    <n v="0"/>
    <n v="0"/>
    <n v="0"/>
    <n v="0"/>
    <n v="504"/>
    <n v="2"/>
  </r>
  <r>
    <x v="11"/>
    <x v="274"/>
    <s v="1"/>
    <s v="01"/>
    <s v="15041RESIN159232022"/>
    <s v="22LB000F"/>
    <n v="3230"/>
    <n v="3230"/>
    <n v="3230"/>
    <n v="3230"/>
    <m/>
    <n v="0"/>
    <n v="0"/>
    <n v="0"/>
    <n v="504"/>
    <n v="0"/>
    <n v="0"/>
    <n v="0"/>
    <n v="0"/>
    <n v="0"/>
    <n v="504"/>
    <n v="2"/>
  </r>
  <r>
    <x v="11"/>
    <x v="274"/>
    <s v="1"/>
    <s v="01"/>
    <s v="15041RESIN159232022"/>
    <s v="22LB000F"/>
    <n v="3231"/>
    <n v="3231"/>
    <n v="3231"/>
    <n v="3231"/>
    <m/>
    <n v="0"/>
    <n v="0"/>
    <n v="0"/>
    <n v="250"/>
    <n v="0"/>
    <n v="0"/>
    <n v="0"/>
    <n v="0"/>
    <n v="0"/>
    <n v="250"/>
    <n v="2"/>
  </r>
  <r>
    <x v="11"/>
    <x v="274"/>
    <s v="1"/>
    <s v="01"/>
    <s v="15041RESIN159232022"/>
    <s v="22LB000F"/>
    <n v="3232"/>
    <n v="3232"/>
    <n v="3232"/>
    <n v="3232"/>
    <m/>
    <n v="0"/>
    <n v="0"/>
    <n v="0"/>
    <n v="464"/>
    <n v="0"/>
    <n v="0"/>
    <n v="0"/>
    <n v="0"/>
    <n v="0"/>
    <n v="464"/>
    <n v="2"/>
  </r>
  <r>
    <x v="11"/>
    <x v="274"/>
    <s v="1"/>
    <s v="01"/>
    <s v="15041RESIN159232022"/>
    <s v="22LB000F"/>
    <n v="3233"/>
    <n v="3233"/>
    <n v="3233"/>
    <n v="3233"/>
    <m/>
    <n v="0"/>
    <n v="0"/>
    <n v="0"/>
    <n v="225"/>
    <n v="0"/>
    <n v="0"/>
    <n v="0"/>
    <n v="0"/>
    <n v="0"/>
    <n v="225"/>
    <n v="2"/>
  </r>
  <r>
    <x v="11"/>
    <x v="274"/>
    <s v="1"/>
    <s v="01"/>
    <s v="15041RESIN159232022"/>
    <s v="22LB000F"/>
    <n v="3234"/>
    <n v="3234"/>
    <n v="3234"/>
    <n v="3234"/>
    <m/>
    <n v="0"/>
    <n v="0"/>
    <n v="0"/>
    <n v="481.62"/>
    <n v="0"/>
    <n v="0"/>
    <n v="0"/>
    <n v="0"/>
    <n v="0"/>
    <n v="481.62"/>
    <n v="2"/>
  </r>
  <r>
    <x v="11"/>
    <x v="274"/>
    <s v="1"/>
    <s v="01"/>
    <s v="15041RESIN159232022"/>
    <s v="22LB000F"/>
    <n v="3235"/>
    <n v="3235"/>
    <n v="3235"/>
    <n v="3235"/>
    <m/>
    <n v="0"/>
    <n v="0"/>
    <n v="0"/>
    <n v="106.65"/>
    <n v="0"/>
    <n v="0"/>
    <n v="0"/>
    <n v="0"/>
    <n v="0"/>
    <n v="106.65"/>
    <n v="2"/>
  </r>
  <r>
    <x v="11"/>
    <x v="274"/>
    <s v="1"/>
    <s v="01"/>
    <s v="15041RESIN159232022"/>
    <s v="22LB000F"/>
    <n v="3236"/>
    <n v="3236"/>
    <n v="3236"/>
    <n v="3236"/>
    <m/>
    <n v="0"/>
    <n v="0"/>
    <n v="0"/>
    <n v="156.69999999999999"/>
    <n v="0"/>
    <n v="0"/>
    <n v="0"/>
    <n v="0"/>
    <n v="0"/>
    <n v="156.69999999999999"/>
    <n v="2"/>
  </r>
  <r>
    <x v="11"/>
    <x v="274"/>
    <s v="1"/>
    <s v="01"/>
    <s v="15041RESIN159232022"/>
    <s v="22LB000F"/>
    <n v="3237"/>
    <n v="3237"/>
    <n v="3237"/>
    <n v="3237"/>
    <m/>
    <n v="0"/>
    <n v="0"/>
    <n v="0"/>
    <n v="315"/>
    <n v="0"/>
    <n v="0"/>
    <n v="0"/>
    <n v="0"/>
    <n v="0"/>
    <n v="315"/>
    <n v="2"/>
  </r>
  <r>
    <x v="11"/>
    <x v="274"/>
    <s v="1"/>
    <s v="01"/>
    <s v="15041RESIN159232022"/>
    <s v="22LB000F"/>
    <n v="3238"/>
    <n v="3238"/>
    <n v="3238"/>
    <n v="3238"/>
    <m/>
    <n v="0"/>
    <n v="0"/>
    <n v="0"/>
    <n v="250"/>
    <n v="0"/>
    <n v="0"/>
    <n v="0"/>
    <n v="0"/>
    <n v="0"/>
    <n v="250"/>
    <n v="2"/>
  </r>
  <r>
    <x v="11"/>
    <x v="274"/>
    <s v="1"/>
    <s v="01"/>
    <s v="15041RESIN159232022"/>
    <s v="22LB000F"/>
    <n v="3239"/>
    <n v="3239"/>
    <n v="3239"/>
    <n v="3239"/>
    <m/>
    <n v="0"/>
    <n v="0"/>
    <n v="0"/>
    <n v="50"/>
    <n v="0"/>
    <n v="0"/>
    <n v="0"/>
    <n v="0"/>
    <n v="0"/>
    <n v="50"/>
    <n v="2"/>
  </r>
  <r>
    <x v="11"/>
    <x v="274"/>
    <s v="1"/>
    <s v="01"/>
    <s v="15041RESIN159232022"/>
    <s v="22LB000F"/>
    <n v="3240"/>
    <n v="3240"/>
    <n v="3240"/>
    <n v="3240"/>
    <m/>
    <n v="0"/>
    <n v="0"/>
    <n v="0"/>
    <n v="123.1"/>
    <n v="0"/>
    <n v="0"/>
    <n v="0"/>
    <n v="0"/>
    <n v="0"/>
    <n v="123.1"/>
    <n v="2"/>
  </r>
  <r>
    <x v="11"/>
    <x v="274"/>
    <s v="1"/>
    <s v="01"/>
    <s v="15041RESIN159232022"/>
    <s v="22LB000F"/>
    <n v="3241"/>
    <n v="3241"/>
    <n v="3241"/>
    <n v="3241"/>
    <m/>
    <n v="0"/>
    <n v="0"/>
    <n v="0"/>
    <n v="200.25"/>
    <n v="0"/>
    <n v="0"/>
    <n v="0"/>
    <n v="0"/>
    <n v="0"/>
    <n v="200.25"/>
    <n v="2"/>
  </r>
  <r>
    <x v="11"/>
    <x v="274"/>
    <s v="1"/>
    <s v="01"/>
    <s v="15041RESIN159232022"/>
    <s v="22LB000F"/>
    <n v="3242"/>
    <n v="3242"/>
    <n v="3242"/>
    <n v="3242"/>
    <m/>
    <n v="0"/>
    <n v="0"/>
    <n v="0"/>
    <n v="93.25"/>
    <n v="0"/>
    <n v="0"/>
    <n v="0"/>
    <n v="0"/>
    <n v="0"/>
    <n v="93.25"/>
    <n v="2"/>
  </r>
  <r>
    <x v="11"/>
    <x v="275"/>
    <s v="1"/>
    <s v="01"/>
    <s v="15041RESIN159232022"/>
    <s v="22LB000F"/>
    <n v="3243"/>
    <n v="3243"/>
    <n v="3243"/>
    <n v="3243"/>
    <m/>
    <n v="0"/>
    <n v="0"/>
    <n v="0"/>
    <n v="135"/>
    <n v="0"/>
    <n v="0"/>
    <n v="0"/>
    <n v="0"/>
    <n v="0"/>
    <n v="135"/>
    <n v="2"/>
  </r>
  <r>
    <x v="11"/>
    <x v="275"/>
    <s v="1"/>
    <s v="01"/>
    <s v="15041RESIN159232022"/>
    <s v="22LB000F"/>
    <n v="3244"/>
    <n v="3244"/>
    <n v="3244"/>
    <n v="3244"/>
    <m/>
    <n v="0"/>
    <n v="0"/>
    <n v="0"/>
    <n v="275.98"/>
    <n v="0"/>
    <n v="0"/>
    <n v="0"/>
    <n v="0"/>
    <n v="0"/>
    <n v="275.98"/>
    <n v="2"/>
  </r>
  <r>
    <x v="11"/>
    <x v="275"/>
    <s v="1"/>
    <s v="01"/>
    <s v="15041RESIN159232022"/>
    <s v="22LB000F"/>
    <n v="3245"/>
    <n v="3245"/>
    <n v="3245"/>
    <n v="3245"/>
    <m/>
    <n v="0"/>
    <n v="0"/>
    <n v="0"/>
    <n v="343.5"/>
    <n v="0"/>
    <n v="0"/>
    <n v="0"/>
    <n v="0"/>
    <n v="0"/>
    <n v="343.5"/>
    <n v="2"/>
  </r>
  <r>
    <x v="11"/>
    <x v="275"/>
    <s v="1"/>
    <s v="01"/>
    <s v="15041RESIN159232022"/>
    <s v="22LB000F"/>
    <n v="3246"/>
    <n v="3246"/>
    <n v="3246"/>
    <n v="3246"/>
    <m/>
    <n v="0"/>
    <n v="0"/>
    <n v="0"/>
    <n v="461"/>
    <n v="0"/>
    <n v="0"/>
    <n v="0"/>
    <n v="0"/>
    <n v="0"/>
    <n v="461"/>
    <n v="2"/>
  </r>
  <r>
    <x v="11"/>
    <x v="275"/>
    <s v="1"/>
    <s v="01"/>
    <s v="15041RESIN159232022"/>
    <s v="22LB000F"/>
    <n v="3247"/>
    <n v="3247"/>
    <n v="3247"/>
    <n v="3247"/>
    <m/>
    <n v="0"/>
    <n v="0"/>
    <n v="0"/>
    <n v="33.75"/>
    <n v="0"/>
    <n v="0"/>
    <n v="0"/>
    <n v="0"/>
    <n v="0"/>
    <n v="33.75"/>
    <n v="2"/>
  </r>
  <r>
    <x v="11"/>
    <x v="275"/>
    <s v="1"/>
    <s v="01"/>
    <s v="15041RESIN159232022"/>
    <s v="22LB000F"/>
    <n v="3248"/>
    <n v="3248"/>
    <n v="3248"/>
    <n v="3248"/>
    <m/>
    <n v="0"/>
    <n v="0"/>
    <n v="0"/>
    <n v="177.9"/>
    <n v="0"/>
    <n v="0"/>
    <n v="0"/>
    <n v="0"/>
    <n v="0"/>
    <n v="177.9"/>
    <n v="2"/>
  </r>
  <r>
    <x v="11"/>
    <x v="275"/>
    <s v="1"/>
    <s v="01"/>
    <s v="15041RESIN159232022"/>
    <s v="22LB000F"/>
    <n v="3249"/>
    <n v="3249"/>
    <n v="3249"/>
    <n v="3249"/>
    <m/>
    <n v="0"/>
    <n v="0"/>
    <n v="0"/>
    <n v="252.5"/>
    <n v="0"/>
    <n v="0"/>
    <n v="0"/>
    <n v="0"/>
    <n v="0"/>
    <n v="252.5"/>
    <n v="2"/>
  </r>
  <r>
    <x v="11"/>
    <x v="275"/>
    <s v="1"/>
    <s v="01"/>
    <s v="15041RESIN159232022"/>
    <s v="22LB000F"/>
    <n v="3250"/>
    <n v="3250"/>
    <n v="3250"/>
    <n v="3250"/>
    <m/>
    <n v="0"/>
    <n v="0"/>
    <n v="0"/>
    <n v="497.5"/>
    <n v="0"/>
    <n v="0"/>
    <n v="0"/>
    <n v="0"/>
    <n v="0"/>
    <n v="497.5"/>
    <n v="2"/>
  </r>
  <r>
    <x v="11"/>
    <x v="275"/>
    <s v="1"/>
    <s v="01"/>
    <s v="15041RESIN159232022"/>
    <s v="22LB000F"/>
    <n v="3251"/>
    <n v="3251"/>
    <n v="3251"/>
    <n v="3251"/>
    <m/>
    <n v="0"/>
    <n v="0"/>
    <n v="0"/>
    <n v="48"/>
    <n v="0"/>
    <n v="0"/>
    <n v="0"/>
    <n v="0"/>
    <n v="0"/>
    <n v="48"/>
    <n v="2"/>
  </r>
  <r>
    <x v="11"/>
    <x v="275"/>
    <s v="1"/>
    <s v="01"/>
    <s v="15041RESIN159232022"/>
    <s v="22LB000F"/>
    <n v="3252"/>
    <n v="3252"/>
    <n v="3252"/>
    <n v="3252"/>
    <m/>
    <n v="0"/>
    <n v="0"/>
    <n v="0"/>
    <n v="547.66999999999996"/>
    <n v="0"/>
    <n v="0"/>
    <n v="0"/>
    <n v="0"/>
    <n v="0"/>
    <n v="547.66999999999996"/>
    <n v="2"/>
  </r>
  <r>
    <x v="11"/>
    <x v="275"/>
    <s v="1"/>
    <s v="01"/>
    <s v="15041RESIN159232022"/>
    <s v="22LB000F"/>
    <n v="3253"/>
    <n v="3253"/>
    <n v="3253"/>
    <n v="3253"/>
    <m/>
    <n v="0"/>
    <n v="0"/>
    <n v="0"/>
    <n v="1461.4"/>
    <n v="0"/>
    <n v="0"/>
    <n v="0"/>
    <n v="0"/>
    <n v="0"/>
    <n v="1461.4"/>
    <n v="2"/>
  </r>
  <r>
    <x v="11"/>
    <x v="275"/>
    <s v="1"/>
    <s v="01"/>
    <s v="15041RESIN159232022"/>
    <s v="22LB000F"/>
    <n v="3254"/>
    <n v="3254"/>
    <n v="3254"/>
    <n v="3254"/>
    <m/>
    <n v="0"/>
    <n v="0"/>
    <n v="0"/>
    <n v="36.4"/>
    <n v="0"/>
    <n v="0"/>
    <n v="0"/>
    <n v="0"/>
    <n v="0"/>
    <n v="36.4"/>
    <n v="2"/>
  </r>
  <r>
    <x v="11"/>
    <x v="275"/>
    <s v="1"/>
    <s v="01"/>
    <s v="15041RESIN159232022"/>
    <s v="22LB000F"/>
    <n v="3255"/>
    <n v="3255"/>
    <n v="3255"/>
    <n v="3255"/>
    <m/>
    <n v="0"/>
    <n v="0"/>
    <n v="0"/>
    <n v="479.71"/>
    <n v="0"/>
    <n v="0"/>
    <n v="0"/>
    <n v="0"/>
    <n v="0"/>
    <n v="479.71"/>
    <n v="2"/>
  </r>
  <r>
    <x v="11"/>
    <x v="275"/>
    <s v="1"/>
    <s v="01"/>
    <s v="15041RESIN159232022"/>
    <s v="22LB000F"/>
    <n v="3256"/>
    <n v="3256"/>
    <n v="3256"/>
    <n v="3256"/>
    <m/>
    <n v="0"/>
    <n v="0"/>
    <n v="0"/>
    <n v="79.66"/>
    <n v="0"/>
    <n v="0"/>
    <n v="0"/>
    <n v="0"/>
    <n v="0"/>
    <n v="79.66"/>
    <n v="2"/>
  </r>
  <r>
    <x v="11"/>
    <x v="275"/>
    <s v="1"/>
    <s v="01"/>
    <s v="15041RESIN159232022"/>
    <s v="22LB000F"/>
    <n v="3257"/>
    <n v="3257"/>
    <n v="3257"/>
    <n v="3257"/>
    <m/>
    <n v="0"/>
    <n v="0"/>
    <n v="0"/>
    <n v="166.5"/>
    <n v="0"/>
    <n v="0"/>
    <n v="0"/>
    <n v="0"/>
    <n v="0"/>
    <n v="166.5"/>
    <n v="2"/>
  </r>
  <r>
    <x v="11"/>
    <x v="275"/>
    <s v="1"/>
    <s v="01"/>
    <s v="15041RESIN159232022"/>
    <s v="22LB000F"/>
    <n v="3258"/>
    <n v="3258"/>
    <n v="3258"/>
    <n v="3258"/>
    <m/>
    <n v="0"/>
    <n v="0"/>
    <n v="0"/>
    <n v="9"/>
    <n v="0"/>
    <n v="0"/>
    <n v="0"/>
    <n v="0"/>
    <n v="0"/>
    <n v="9"/>
    <n v="2"/>
  </r>
  <r>
    <x v="11"/>
    <x v="275"/>
    <s v="1"/>
    <s v="01"/>
    <s v="15041RESIN159232022"/>
    <s v="22LB000F"/>
    <n v="3259"/>
    <n v="3259"/>
    <n v="3259"/>
    <n v="3259"/>
    <m/>
    <n v="0"/>
    <n v="0"/>
    <n v="0"/>
    <n v="23.2"/>
    <n v="0"/>
    <n v="0"/>
    <n v="0"/>
    <n v="0"/>
    <n v="0"/>
    <n v="23.2"/>
    <n v="2"/>
  </r>
  <r>
    <x v="11"/>
    <x v="275"/>
    <s v="1"/>
    <s v="01"/>
    <s v="15041RESIN159232022"/>
    <s v="22LB000F"/>
    <n v="3260"/>
    <n v="3260"/>
    <n v="3260"/>
    <n v="3260"/>
    <m/>
    <n v="0"/>
    <n v="0"/>
    <n v="0"/>
    <n v="30"/>
    <n v="0"/>
    <n v="0"/>
    <n v="0"/>
    <n v="0"/>
    <n v="0"/>
    <n v="30"/>
    <n v="2"/>
  </r>
  <r>
    <x v="11"/>
    <x v="275"/>
    <s v="1"/>
    <s v="01"/>
    <s v="15041RESIN159232022"/>
    <s v="22LB000F"/>
    <n v="3261"/>
    <n v="3261"/>
    <n v="3261"/>
    <n v="3261"/>
    <m/>
    <n v="0"/>
    <n v="0"/>
    <n v="0"/>
    <n v="112.25"/>
    <n v="0"/>
    <n v="0"/>
    <n v="0"/>
    <n v="0"/>
    <n v="0"/>
    <n v="112.25"/>
    <n v="2"/>
  </r>
  <r>
    <x v="11"/>
    <x v="275"/>
    <s v="1"/>
    <s v="01"/>
    <s v="15041RESIN159232022"/>
    <s v="22LB000F"/>
    <n v="3262"/>
    <n v="3262"/>
    <n v="3262"/>
    <n v="3262"/>
    <m/>
    <n v="0"/>
    <n v="0"/>
    <n v="0"/>
    <n v="254"/>
    <n v="0"/>
    <n v="0"/>
    <n v="0"/>
    <n v="0"/>
    <n v="0"/>
    <n v="254"/>
    <n v="2"/>
  </r>
  <r>
    <x v="11"/>
    <x v="276"/>
    <s v="1"/>
    <s v="01"/>
    <s v="15041RESIN159232022"/>
    <s v="22LB000F"/>
    <n v="3263"/>
    <n v="3263"/>
    <n v="3263"/>
    <n v="3263"/>
    <m/>
    <n v="0"/>
    <n v="0"/>
    <n v="0"/>
    <n v="164"/>
    <n v="0"/>
    <n v="0"/>
    <n v="0"/>
    <n v="0"/>
    <n v="0"/>
    <n v="164"/>
    <n v="2"/>
  </r>
  <r>
    <x v="11"/>
    <x v="276"/>
    <s v="1"/>
    <s v="01"/>
    <s v="15041RESIN159232022"/>
    <s v="22LB000F"/>
    <n v="3264"/>
    <n v="3264"/>
    <n v="3264"/>
    <n v="3264"/>
    <m/>
    <n v="0"/>
    <n v="0"/>
    <n v="0"/>
    <n v="1365.45"/>
    <n v="0"/>
    <n v="0"/>
    <n v="0"/>
    <n v="0"/>
    <n v="0"/>
    <n v="1365.45"/>
    <n v="2"/>
  </r>
  <r>
    <x v="11"/>
    <x v="276"/>
    <s v="1"/>
    <s v="01"/>
    <s v="15041RESIN159232022"/>
    <s v="22LB000F"/>
    <n v="3265"/>
    <n v="3265"/>
    <n v="3265"/>
    <n v="3265"/>
    <m/>
    <n v="0"/>
    <n v="0"/>
    <n v="0"/>
    <n v="431"/>
    <n v="0"/>
    <n v="0"/>
    <n v="0"/>
    <n v="0"/>
    <n v="0"/>
    <n v="431"/>
    <n v="2"/>
  </r>
  <r>
    <x v="11"/>
    <x v="276"/>
    <s v="1"/>
    <s v="01"/>
    <s v="15041RESIN159232022"/>
    <s v="22LB000F"/>
    <n v="3266"/>
    <n v="3266"/>
    <n v="3266"/>
    <n v="3266"/>
    <m/>
    <n v="0"/>
    <n v="0"/>
    <n v="0"/>
    <n v="180"/>
    <n v="0"/>
    <n v="0"/>
    <n v="0"/>
    <n v="0"/>
    <n v="0"/>
    <n v="180"/>
    <n v="2"/>
  </r>
  <r>
    <x v="11"/>
    <x v="276"/>
    <s v="1"/>
    <s v="01"/>
    <s v="15041RESIN159232022"/>
    <s v="22LB000F"/>
    <n v="3267"/>
    <n v="3267"/>
    <n v="3267"/>
    <n v="3267"/>
    <m/>
    <n v="0"/>
    <n v="0"/>
    <n v="0"/>
    <n v="95"/>
    <n v="0"/>
    <n v="0"/>
    <n v="0"/>
    <n v="0"/>
    <n v="0"/>
    <n v="95"/>
    <n v="2"/>
  </r>
  <r>
    <x v="11"/>
    <x v="276"/>
    <s v="1"/>
    <s v="01"/>
    <s v="15041RESIN159232022"/>
    <s v="22LB000F"/>
    <n v="3268"/>
    <n v="3268"/>
    <n v="3268"/>
    <n v="3268"/>
    <m/>
    <n v="0"/>
    <n v="0"/>
    <n v="0"/>
    <n v="141.4"/>
    <n v="0"/>
    <n v="0"/>
    <n v="0"/>
    <n v="0"/>
    <n v="0"/>
    <n v="141.4"/>
    <n v="2"/>
  </r>
  <r>
    <x v="11"/>
    <x v="276"/>
    <s v="1"/>
    <s v="01"/>
    <s v="15041RESIN159232022"/>
    <s v="22LB000F"/>
    <n v="3269"/>
    <n v="3269"/>
    <n v="3269"/>
    <n v="3269"/>
    <m/>
    <n v="0"/>
    <n v="0"/>
    <n v="0"/>
    <n v="68"/>
    <n v="0"/>
    <n v="0"/>
    <n v="0"/>
    <n v="0"/>
    <n v="0"/>
    <n v="68"/>
    <n v="2"/>
  </r>
  <r>
    <x v="11"/>
    <x v="276"/>
    <s v="1"/>
    <s v="01"/>
    <s v="15041RESIN159232022"/>
    <s v="22LB000F"/>
    <n v="3270"/>
    <n v="3270"/>
    <n v="3270"/>
    <n v="3270"/>
    <m/>
    <n v="0"/>
    <n v="0"/>
    <n v="0"/>
    <n v="154.5"/>
    <n v="0"/>
    <n v="0"/>
    <n v="0"/>
    <n v="0"/>
    <n v="0"/>
    <n v="154.5"/>
    <n v="2"/>
  </r>
  <r>
    <x v="11"/>
    <x v="276"/>
    <s v="1"/>
    <s v="01"/>
    <s v="15041RESIN159232022"/>
    <s v="22LB000F"/>
    <n v="3271"/>
    <n v="3271"/>
    <n v="3271"/>
    <n v="3271"/>
    <m/>
    <n v="0"/>
    <n v="0"/>
    <n v="0"/>
    <n v="22.5"/>
    <n v="0"/>
    <n v="0"/>
    <n v="0"/>
    <n v="0"/>
    <n v="0"/>
    <n v="22.5"/>
    <n v="2"/>
  </r>
  <r>
    <x v="11"/>
    <x v="276"/>
    <s v="1"/>
    <s v="01"/>
    <s v="15041RESIN159232022"/>
    <s v="22LB000F"/>
    <n v="3272"/>
    <n v="3272"/>
    <n v="3272"/>
    <n v="3272"/>
    <m/>
    <n v="0"/>
    <n v="0"/>
    <n v="0"/>
    <n v="492.4"/>
    <n v="0"/>
    <n v="0"/>
    <n v="0"/>
    <n v="0"/>
    <n v="0"/>
    <n v="492.4"/>
    <n v="2"/>
  </r>
  <r>
    <x v="11"/>
    <x v="276"/>
    <s v="1"/>
    <s v="01"/>
    <s v="15041RESIN159232022"/>
    <s v="22LB000F"/>
    <n v="3273"/>
    <n v="3273"/>
    <n v="3273"/>
    <n v="3273"/>
    <m/>
    <n v="0"/>
    <n v="0"/>
    <n v="0"/>
    <n v="46"/>
    <n v="0"/>
    <n v="0"/>
    <n v="0"/>
    <n v="0"/>
    <n v="0"/>
    <n v="46"/>
    <n v="2"/>
  </r>
  <r>
    <x v="11"/>
    <x v="276"/>
    <s v="1"/>
    <s v="01"/>
    <s v="15041RESIN159232022"/>
    <s v="22LB000F"/>
    <n v="3274"/>
    <n v="3274"/>
    <n v="3274"/>
    <n v="3274"/>
    <m/>
    <n v="0"/>
    <n v="0"/>
    <n v="0"/>
    <n v="165.76"/>
    <n v="0"/>
    <n v="0"/>
    <n v="0"/>
    <n v="0"/>
    <n v="0"/>
    <n v="165.76"/>
    <n v="2"/>
  </r>
  <r>
    <x v="11"/>
    <x v="276"/>
    <s v="1"/>
    <s v="01"/>
    <s v="15041RESIN159232022"/>
    <s v="22LB000F"/>
    <n v="3275"/>
    <n v="3275"/>
    <n v="3275"/>
    <n v="3275"/>
    <m/>
    <n v="0"/>
    <n v="0"/>
    <n v="0"/>
    <n v="90"/>
    <n v="0"/>
    <n v="0"/>
    <n v="0"/>
    <n v="0"/>
    <n v="0"/>
    <n v="90"/>
    <n v="2"/>
  </r>
  <r>
    <x v="11"/>
    <x v="276"/>
    <s v="1"/>
    <s v="01"/>
    <s v="15041RESIN159232022"/>
    <s v="22LB000F"/>
    <n v="3276"/>
    <n v="3276"/>
    <n v="3276"/>
    <n v="3276"/>
    <m/>
    <n v="0"/>
    <n v="0"/>
    <n v="0"/>
    <n v="516.5"/>
    <n v="0"/>
    <n v="0"/>
    <n v="0"/>
    <n v="0"/>
    <n v="0"/>
    <n v="516.5"/>
    <n v="2"/>
  </r>
  <r>
    <x v="11"/>
    <x v="277"/>
    <s v="1"/>
    <s v="01"/>
    <s v="15041RESIN159232022"/>
    <s v="22LB000F"/>
    <n v="3277"/>
    <n v="3277"/>
    <n v="3277"/>
    <n v="3277"/>
    <m/>
    <n v="0"/>
    <n v="0"/>
    <n v="0"/>
    <n v="170.5"/>
    <n v="0"/>
    <n v="0"/>
    <n v="0"/>
    <n v="0"/>
    <n v="0"/>
    <n v="170.5"/>
    <n v="2"/>
  </r>
  <r>
    <x v="11"/>
    <x v="277"/>
    <s v="1"/>
    <s v="01"/>
    <s v="15041RESIN159232022"/>
    <s v="22LB000F"/>
    <n v="3278"/>
    <n v="3278"/>
    <n v="3278"/>
    <n v="3278"/>
    <m/>
    <n v="0"/>
    <n v="0"/>
    <n v="0"/>
    <n v="240"/>
    <n v="0"/>
    <n v="0"/>
    <n v="0"/>
    <n v="0"/>
    <n v="0"/>
    <n v="240"/>
    <n v="2"/>
  </r>
  <r>
    <x v="11"/>
    <x v="277"/>
    <s v="1"/>
    <s v="01"/>
    <s v="15041RESIN159232022"/>
    <s v="22LB000F"/>
    <n v="3279"/>
    <n v="3279"/>
    <n v="3279"/>
    <n v="3279"/>
    <m/>
    <n v="0"/>
    <n v="0"/>
    <n v="0"/>
    <n v="189.15"/>
    <n v="0"/>
    <n v="0"/>
    <n v="0"/>
    <n v="0"/>
    <n v="0"/>
    <n v="189.15"/>
    <n v="2"/>
  </r>
  <r>
    <x v="11"/>
    <x v="277"/>
    <s v="1"/>
    <s v="01"/>
    <s v="15041RESIN159232022"/>
    <s v="22LB000F"/>
    <n v="3280"/>
    <n v="3280"/>
    <n v="3280"/>
    <n v="3280"/>
    <m/>
    <n v="0"/>
    <n v="0"/>
    <n v="0"/>
    <n v="930"/>
    <n v="0"/>
    <n v="0"/>
    <n v="0"/>
    <n v="0"/>
    <n v="0"/>
    <n v="930"/>
    <n v="2"/>
  </r>
  <r>
    <x v="11"/>
    <x v="277"/>
    <s v="1"/>
    <s v="01"/>
    <s v="15041RESIN159232022"/>
    <s v="22LB000F"/>
    <n v="3281"/>
    <n v="3281"/>
    <n v="3281"/>
    <n v="3281"/>
    <m/>
    <n v="0"/>
    <n v="0"/>
    <n v="0"/>
    <n v="415"/>
    <n v="0"/>
    <n v="0"/>
    <n v="0"/>
    <n v="0"/>
    <n v="0"/>
    <n v="415"/>
    <n v="2"/>
  </r>
  <r>
    <x v="11"/>
    <x v="277"/>
    <s v="1"/>
    <s v="01"/>
    <s v="15041RESIN159232022"/>
    <s v="22LB000F"/>
    <n v="3282"/>
    <n v="3282"/>
    <n v="3282"/>
    <n v="3282"/>
    <m/>
    <n v="0"/>
    <n v="0"/>
    <n v="0"/>
    <n v="415.5"/>
    <n v="0"/>
    <n v="0"/>
    <n v="0"/>
    <n v="0"/>
    <n v="0"/>
    <n v="415.5"/>
    <n v="2"/>
  </r>
  <r>
    <x v="11"/>
    <x v="277"/>
    <s v="1"/>
    <s v="01"/>
    <s v="15041RESIN159232022"/>
    <s v="22LB000F"/>
    <n v="3283"/>
    <n v="3283"/>
    <n v="3283"/>
    <n v="3283"/>
    <m/>
    <n v="0"/>
    <n v="0"/>
    <n v="0"/>
    <n v="10.6"/>
    <n v="0"/>
    <n v="0"/>
    <n v="0"/>
    <n v="0"/>
    <n v="0"/>
    <n v="10.6"/>
    <n v="2"/>
  </r>
  <r>
    <x v="11"/>
    <x v="277"/>
    <s v="1"/>
    <s v="01"/>
    <s v="15041RESIN159232022"/>
    <s v="22LB000F"/>
    <n v="3284"/>
    <n v="3284"/>
    <n v="3284"/>
    <n v="3284"/>
    <m/>
    <n v="0"/>
    <n v="0"/>
    <n v="0"/>
    <n v="520"/>
    <n v="0"/>
    <n v="0"/>
    <n v="0"/>
    <n v="0"/>
    <n v="0"/>
    <n v="520"/>
    <n v="2"/>
  </r>
  <r>
    <x v="11"/>
    <x v="277"/>
    <s v="1"/>
    <s v="01"/>
    <s v="15041RESIN159232022"/>
    <s v="22LB000F"/>
    <n v="3285"/>
    <n v="3285"/>
    <n v="3285"/>
    <n v="3285"/>
    <m/>
    <n v="0"/>
    <n v="0"/>
    <n v="0"/>
    <n v="18.25"/>
    <n v="0"/>
    <n v="0"/>
    <n v="0"/>
    <n v="0"/>
    <n v="0"/>
    <n v="18.25"/>
    <n v="2"/>
  </r>
  <r>
    <x v="11"/>
    <x v="277"/>
    <s v="1"/>
    <s v="01"/>
    <s v="15041RESIN159232022"/>
    <s v="22LB000F"/>
    <n v="3286"/>
    <n v="3286"/>
    <n v="3286"/>
    <n v="3286"/>
    <m/>
    <n v="0"/>
    <n v="0"/>
    <n v="0"/>
    <n v="53.1"/>
    <n v="0"/>
    <n v="0"/>
    <n v="0"/>
    <n v="0"/>
    <n v="0"/>
    <n v="53.1"/>
    <n v="2"/>
  </r>
  <r>
    <x v="11"/>
    <x v="277"/>
    <s v="1"/>
    <s v="01"/>
    <s v="15041RESIN159232022"/>
    <s v="22LB000F"/>
    <n v="3287"/>
    <n v="3287"/>
    <n v="3287"/>
    <n v="3287"/>
    <m/>
    <n v="0"/>
    <n v="0"/>
    <n v="0"/>
    <n v="49"/>
    <n v="0"/>
    <n v="0"/>
    <n v="0"/>
    <n v="0"/>
    <n v="0"/>
    <n v="49"/>
    <n v="2"/>
  </r>
  <r>
    <x v="11"/>
    <x v="277"/>
    <s v="1"/>
    <s v="01"/>
    <s v="15041RESIN159232022"/>
    <s v="22LB000F"/>
    <n v="3288"/>
    <n v="3288"/>
    <n v="3288"/>
    <n v="3288"/>
    <m/>
    <n v="0"/>
    <n v="0"/>
    <n v="0"/>
    <n v="51"/>
    <n v="0"/>
    <n v="0"/>
    <n v="0"/>
    <n v="0"/>
    <n v="0"/>
    <n v="51"/>
    <n v="2"/>
  </r>
  <r>
    <x v="11"/>
    <x v="277"/>
    <s v="1"/>
    <s v="01"/>
    <s v="15041RESIN159232022"/>
    <s v="22LB000F"/>
    <n v="3289"/>
    <n v="3289"/>
    <n v="3289"/>
    <n v="3289"/>
    <m/>
    <n v="0"/>
    <n v="0"/>
    <n v="0"/>
    <n v="38.5"/>
    <n v="0"/>
    <n v="0"/>
    <n v="0"/>
    <n v="0"/>
    <n v="0"/>
    <n v="38.5"/>
    <n v="2"/>
  </r>
  <r>
    <x v="11"/>
    <x v="277"/>
    <s v="1"/>
    <s v="01"/>
    <s v="15041RESIN159232022"/>
    <s v="22LB000F"/>
    <n v="3290"/>
    <n v="3290"/>
    <n v="3290"/>
    <n v="3290"/>
    <m/>
    <n v="0"/>
    <n v="0"/>
    <n v="0"/>
    <n v="51"/>
    <n v="0"/>
    <n v="0"/>
    <n v="0"/>
    <n v="0"/>
    <n v="0"/>
    <n v="51"/>
    <n v="2"/>
  </r>
  <r>
    <x v="11"/>
    <x v="277"/>
    <s v="1"/>
    <s v="01"/>
    <s v="15041RESIN159232022"/>
    <s v="22LB000F"/>
    <n v="3291"/>
    <n v="3291"/>
    <n v="3291"/>
    <n v="3291"/>
    <m/>
    <n v="0"/>
    <n v="0"/>
    <n v="0"/>
    <n v="29.9"/>
    <n v="0"/>
    <n v="0"/>
    <n v="0"/>
    <n v="0"/>
    <n v="0"/>
    <n v="29.9"/>
    <n v="2"/>
  </r>
  <r>
    <x v="11"/>
    <x v="277"/>
    <s v="1"/>
    <s v="01"/>
    <s v="15041RESIN159232022"/>
    <s v="22LB000F"/>
    <n v="3292"/>
    <n v="3292"/>
    <n v="3292"/>
    <n v="3292"/>
    <m/>
    <n v="0"/>
    <n v="0"/>
    <n v="0"/>
    <n v="248.45"/>
    <n v="0"/>
    <n v="0"/>
    <n v="0"/>
    <n v="0"/>
    <n v="0"/>
    <n v="248.45"/>
    <n v="2"/>
  </r>
  <r>
    <x v="11"/>
    <x v="277"/>
    <s v="1"/>
    <s v="01"/>
    <s v="15041RESIN159232022"/>
    <s v="22LB000F"/>
    <n v="3293"/>
    <n v="3293"/>
    <n v="3293"/>
    <n v="3293"/>
    <m/>
    <n v="0"/>
    <n v="0"/>
    <n v="0"/>
    <n v="0"/>
    <n v="0"/>
    <n v="0"/>
    <n v="0"/>
    <n v="0"/>
    <n v="0"/>
    <n v="0"/>
    <n v="2"/>
  </r>
  <r>
    <x v="11"/>
    <x v="277"/>
    <s v="1"/>
    <s v="01"/>
    <s v="15041RESIN159232022"/>
    <s v="22LB000F"/>
    <n v="3294"/>
    <n v="3294"/>
    <n v="3294"/>
    <n v="3294"/>
    <m/>
    <n v="0"/>
    <n v="0"/>
    <n v="0"/>
    <n v="60"/>
    <n v="0"/>
    <n v="0"/>
    <n v="0"/>
    <n v="0"/>
    <n v="0"/>
    <n v="60"/>
    <n v="2"/>
  </r>
  <r>
    <x v="11"/>
    <x v="277"/>
    <s v="1"/>
    <s v="01"/>
    <s v="15041RESIN159232022"/>
    <s v="22LB000F"/>
    <n v="3295"/>
    <n v="3295"/>
    <n v="3295"/>
    <n v="3295"/>
    <m/>
    <n v="0"/>
    <n v="0"/>
    <n v="0"/>
    <n v="371.8"/>
    <n v="0"/>
    <n v="0"/>
    <n v="0"/>
    <n v="0"/>
    <n v="0"/>
    <n v="371.8"/>
    <n v="2"/>
  </r>
  <r>
    <x v="11"/>
    <x v="277"/>
    <s v="1"/>
    <s v="01"/>
    <s v="15041RESIN159232022"/>
    <s v="22LB000F"/>
    <n v="3296"/>
    <n v="3296"/>
    <n v="3296"/>
    <n v="3296"/>
    <m/>
    <n v="0"/>
    <n v="0"/>
    <n v="0"/>
    <n v="414"/>
    <n v="0"/>
    <n v="0"/>
    <n v="0"/>
    <n v="0"/>
    <n v="0"/>
    <n v="414"/>
    <n v="2"/>
  </r>
  <r>
    <x v="11"/>
    <x v="277"/>
    <s v="1"/>
    <s v="01"/>
    <s v="15041RESIN159232022"/>
    <s v="22LB000F"/>
    <n v="3297"/>
    <n v="3297"/>
    <n v="3297"/>
    <n v="3297"/>
    <m/>
    <n v="0"/>
    <n v="0"/>
    <n v="0"/>
    <n v="501.68"/>
    <n v="0"/>
    <n v="0"/>
    <n v="0"/>
    <n v="0"/>
    <n v="0"/>
    <n v="501.68"/>
    <n v="2"/>
  </r>
  <r>
    <x v="11"/>
    <x v="277"/>
    <s v="1"/>
    <s v="01"/>
    <s v="15041RESIN159232022"/>
    <s v="22LB000F"/>
    <n v="3298"/>
    <n v="3298"/>
    <n v="3298"/>
    <n v="3298"/>
    <m/>
    <n v="0"/>
    <n v="0"/>
    <n v="0"/>
    <n v="24.55"/>
    <n v="0"/>
    <n v="0"/>
    <n v="0"/>
    <n v="0"/>
    <n v="0"/>
    <n v="24.55"/>
    <n v="2"/>
  </r>
  <r>
    <x v="11"/>
    <x v="277"/>
    <s v="1"/>
    <s v="01"/>
    <s v="15041RESIN159232022"/>
    <s v="22LB000F"/>
    <n v="3299"/>
    <n v="3299"/>
    <n v="3299"/>
    <n v="3299"/>
    <m/>
    <n v="0"/>
    <n v="0"/>
    <n v="0"/>
    <n v="18"/>
    <n v="0"/>
    <n v="0"/>
    <n v="0"/>
    <n v="0"/>
    <n v="0"/>
    <n v="18"/>
    <n v="2"/>
  </r>
  <r>
    <x v="11"/>
    <x v="277"/>
    <s v="1"/>
    <s v="01"/>
    <s v="15041RESIN159232022"/>
    <s v="22LB000F"/>
    <n v="3300"/>
    <n v="3300"/>
    <n v="3300"/>
    <n v="3300"/>
    <m/>
    <n v="0"/>
    <n v="0"/>
    <n v="0"/>
    <n v="136.80000000000001"/>
    <n v="0"/>
    <n v="0"/>
    <n v="0"/>
    <n v="0"/>
    <n v="0"/>
    <n v="136.80000000000001"/>
    <n v="2"/>
  </r>
  <r>
    <x v="11"/>
    <x v="277"/>
    <s v="1"/>
    <s v="01"/>
    <s v="15041RESIN159232022"/>
    <s v="22LB000F"/>
    <n v="3301"/>
    <n v="3301"/>
    <n v="3301"/>
    <n v="3301"/>
    <m/>
    <n v="0"/>
    <n v="0"/>
    <n v="0"/>
    <n v="13.68"/>
    <n v="0"/>
    <n v="0"/>
    <n v="0"/>
    <n v="0"/>
    <n v="0"/>
    <n v="13.68"/>
    <n v="2"/>
  </r>
  <r>
    <x v="11"/>
    <x v="277"/>
    <s v="1"/>
    <s v="01"/>
    <s v="15041RESIN159232022"/>
    <s v="22LB000F"/>
    <n v="3302"/>
    <n v="3302"/>
    <n v="3302"/>
    <n v="3302"/>
    <m/>
    <n v="0"/>
    <n v="0"/>
    <n v="0"/>
    <n v="60"/>
    <n v="0"/>
    <n v="0"/>
    <n v="0"/>
    <n v="0"/>
    <n v="0"/>
    <n v="60"/>
    <n v="2"/>
  </r>
  <r>
    <x v="11"/>
    <x v="277"/>
    <s v="1"/>
    <s v="01"/>
    <s v="15041RESIN159232022"/>
    <s v="22LB000F"/>
    <n v="3303"/>
    <n v="3303"/>
    <n v="3303"/>
    <n v="3303"/>
    <m/>
    <n v="0"/>
    <n v="0"/>
    <n v="0"/>
    <n v="94.94"/>
    <n v="0"/>
    <n v="0"/>
    <n v="0"/>
    <n v="0"/>
    <n v="0"/>
    <n v="94.94"/>
    <n v="2"/>
  </r>
  <r>
    <x v="11"/>
    <x v="277"/>
    <s v="1"/>
    <s v="01"/>
    <s v="15041RESIN159232022"/>
    <s v="22LB000F"/>
    <n v="3304"/>
    <n v="3304"/>
    <n v="3304"/>
    <n v="3304"/>
    <m/>
    <n v="0"/>
    <n v="0"/>
    <n v="0"/>
    <n v="85"/>
    <n v="0"/>
    <n v="0"/>
    <n v="0"/>
    <n v="0"/>
    <n v="0"/>
    <n v="85"/>
    <n v="2"/>
  </r>
  <r>
    <x v="11"/>
    <x v="277"/>
    <s v="1"/>
    <s v="01"/>
    <s v="15041RESIN159232022"/>
    <s v="22LB000F"/>
    <n v="3305"/>
    <n v="3305"/>
    <n v="3305"/>
    <n v="3305"/>
    <m/>
    <n v="0"/>
    <n v="0"/>
    <n v="0"/>
    <n v="60.4"/>
    <n v="0"/>
    <n v="0"/>
    <n v="0"/>
    <n v="0"/>
    <n v="0"/>
    <n v="60.4"/>
    <n v="2"/>
  </r>
  <r>
    <x v="11"/>
    <x v="277"/>
    <s v="1"/>
    <s v="01"/>
    <s v="15041RESIN159232022"/>
    <s v="22LB000F"/>
    <n v="3306"/>
    <n v="3306"/>
    <n v="3306"/>
    <n v="3306"/>
    <m/>
    <n v="0"/>
    <n v="0"/>
    <n v="0"/>
    <n v="63.75"/>
    <n v="0"/>
    <n v="0"/>
    <n v="0"/>
    <n v="0"/>
    <n v="0"/>
    <n v="63.75"/>
    <n v="2"/>
  </r>
  <r>
    <x v="11"/>
    <x v="277"/>
    <s v="1"/>
    <s v="01"/>
    <s v="15041RESIN159232022"/>
    <s v="22LB000F"/>
    <n v="3307"/>
    <n v="3307"/>
    <n v="3307"/>
    <n v="3307"/>
    <m/>
    <n v="0"/>
    <n v="0"/>
    <n v="0"/>
    <n v="47"/>
    <n v="0"/>
    <n v="0"/>
    <n v="0"/>
    <n v="0"/>
    <n v="0"/>
    <n v="47"/>
    <n v="2"/>
  </r>
  <r>
    <x v="11"/>
    <x v="277"/>
    <s v="1"/>
    <s v="01"/>
    <s v="15041RESIN159232022"/>
    <s v="22LB000F"/>
    <n v="3308"/>
    <n v="3308"/>
    <n v="3308"/>
    <n v="3308"/>
    <m/>
    <n v="0"/>
    <n v="0"/>
    <n v="0"/>
    <n v="163.5"/>
    <n v="0"/>
    <n v="0"/>
    <n v="0"/>
    <n v="0"/>
    <n v="0"/>
    <n v="163.5"/>
    <n v="2"/>
  </r>
  <r>
    <x v="11"/>
    <x v="277"/>
    <s v="1"/>
    <s v="01"/>
    <s v="15041RESIN159232022"/>
    <s v="22LB000F"/>
    <n v="3309"/>
    <n v="3309"/>
    <n v="3309"/>
    <n v="3309"/>
    <m/>
    <n v="0"/>
    <n v="0"/>
    <n v="0"/>
    <n v="9"/>
    <n v="0"/>
    <n v="0"/>
    <n v="0"/>
    <n v="0"/>
    <n v="0"/>
    <n v="9"/>
    <n v="2"/>
  </r>
  <r>
    <x v="11"/>
    <x v="278"/>
    <s v="1"/>
    <s v="01"/>
    <s v="15041RESIN159232022"/>
    <s v="22LB000F"/>
    <n v="3310"/>
    <n v="3310"/>
    <n v="3310"/>
    <n v="3310"/>
    <m/>
    <n v="0"/>
    <n v="0"/>
    <n v="0"/>
    <n v="487"/>
    <n v="0"/>
    <n v="0"/>
    <n v="0"/>
    <n v="0"/>
    <n v="0"/>
    <n v="487"/>
    <n v="2"/>
  </r>
  <r>
    <x v="11"/>
    <x v="278"/>
    <s v="1"/>
    <s v="01"/>
    <s v="15041RESIN159232022"/>
    <s v="22LB000F"/>
    <n v="3311"/>
    <n v="3311"/>
    <n v="3311"/>
    <n v="3311"/>
    <m/>
    <n v="0"/>
    <n v="0"/>
    <n v="0"/>
    <n v="135"/>
    <n v="0"/>
    <n v="0"/>
    <n v="0"/>
    <n v="0"/>
    <n v="0"/>
    <n v="135"/>
    <n v="2"/>
  </r>
  <r>
    <x v="11"/>
    <x v="278"/>
    <s v="1"/>
    <s v="01"/>
    <s v="15041RESIN159232022"/>
    <s v="22LB000F"/>
    <n v="3312"/>
    <n v="3312"/>
    <n v="3312"/>
    <n v="3312"/>
    <m/>
    <n v="0"/>
    <n v="0"/>
    <n v="0"/>
    <n v="450"/>
    <n v="0"/>
    <n v="0"/>
    <n v="0"/>
    <n v="0"/>
    <n v="0"/>
    <n v="450"/>
    <n v="2"/>
  </r>
  <r>
    <x v="11"/>
    <x v="278"/>
    <s v="1"/>
    <s v="01"/>
    <s v="15041RESIN159232022"/>
    <s v="22LB000F"/>
    <n v="3313"/>
    <n v="3313"/>
    <n v="3313"/>
    <n v="3313"/>
    <m/>
    <n v="0"/>
    <n v="0"/>
    <n v="0"/>
    <n v="106"/>
    <n v="0"/>
    <n v="0"/>
    <n v="0"/>
    <n v="0"/>
    <n v="0"/>
    <n v="106"/>
    <n v="2"/>
  </r>
  <r>
    <x v="11"/>
    <x v="278"/>
    <s v="1"/>
    <s v="01"/>
    <s v="15041RESIN159232022"/>
    <s v="22LB000F"/>
    <n v="3314"/>
    <n v="3314"/>
    <n v="3314"/>
    <n v="3314"/>
    <m/>
    <n v="0"/>
    <n v="0"/>
    <n v="0"/>
    <n v="36"/>
    <n v="0"/>
    <n v="0"/>
    <n v="0"/>
    <n v="0"/>
    <n v="0"/>
    <n v="36"/>
    <n v="2"/>
  </r>
  <r>
    <x v="11"/>
    <x v="278"/>
    <s v="1"/>
    <s v="01"/>
    <s v="15041RESIN159232022"/>
    <s v="22LB000F"/>
    <n v="3315"/>
    <n v="3315"/>
    <n v="3315"/>
    <n v="3315"/>
    <m/>
    <n v="0"/>
    <n v="0"/>
    <n v="0"/>
    <n v="170.9"/>
    <n v="0"/>
    <n v="0"/>
    <n v="0"/>
    <n v="0"/>
    <n v="0"/>
    <n v="170.9"/>
    <n v="2"/>
  </r>
  <r>
    <x v="11"/>
    <x v="278"/>
    <s v="1"/>
    <s v="01"/>
    <s v="15041RESIN159232022"/>
    <s v="22LB000F"/>
    <n v="3316"/>
    <n v="3316"/>
    <n v="3316"/>
    <n v="3316"/>
    <m/>
    <n v="0"/>
    <n v="0"/>
    <n v="0"/>
    <n v="628"/>
    <n v="0"/>
    <n v="0"/>
    <n v="0"/>
    <n v="0"/>
    <n v="0"/>
    <n v="628"/>
    <n v="2"/>
  </r>
  <r>
    <x v="11"/>
    <x v="278"/>
    <s v="1"/>
    <s v="01"/>
    <s v="15041RESIN159232022"/>
    <s v="22LB000F"/>
    <n v="3317"/>
    <n v="3317"/>
    <n v="3317"/>
    <n v="3317"/>
    <m/>
    <n v="0"/>
    <n v="0"/>
    <n v="0"/>
    <n v="479"/>
    <n v="0"/>
    <n v="0"/>
    <n v="0"/>
    <n v="0"/>
    <n v="0"/>
    <n v="479"/>
    <n v="2"/>
  </r>
  <r>
    <x v="11"/>
    <x v="278"/>
    <s v="1"/>
    <s v="01"/>
    <s v="15041RESIN159232022"/>
    <s v="22LB000F"/>
    <n v="3318"/>
    <n v="3318"/>
    <n v="3318"/>
    <n v="3318"/>
    <m/>
    <n v="0"/>
    <n v="0"/>
    <n v="0"/>
    <n v="30"/>
    <n v="0"/>
    <n v="0"/>
    <n v="0"/>
    <n v="0"/>
    <n v="0"/>
    <n v="30"/>
    <n v="2"/>
  </r>
  <r>
    <x v="11"/>
    <x v="278"/>
    <s v="1"/>
    <s v="01"/>
    <s v="15041RESIN159232022"/>
    <s v="22LB000F"/>
    <n v="3319"/>
    <n v="3319"/>
    <n v="3319"/>
    <n v="3319"/>
    <m/>
    <n v="0"/>
    <n v="0"/>
    <n v="0"/>
    <n v="572"/>
    <n v="0"/>
    <n v="0"/>
    <n v="0"/>
    <n v="0"/>
    <n v="0"/>
    <n v="572"/>
    <n v="2"/>
  </r>
  <r>
    <x v="11"/>
    <x v="278"/>
    <s v="1"/>
    <s v="01"/>
    <s v="15041RESIN159232022"/>
    <s v="22LB000F"/>
    <n v="3320"/>
    <n v="3320"/>
    <n v="3320"/>
    <n v="3320"/>
    <m/>
    <n v="0"/>
    <n v="0"/>
    <n v="0"/>
    <n v="40"/>
    <n v="0"/>
    <n v="0"/>
    <n v="0"/>
    <n v="0"/>
    <n v="0"/>
    <n v="40"/>
    <n v="2"/>
  </r>
  <r>
    <x v="11"/>
    <x v="278"/>
    <s v="1"/>
    <s v="01"/>
    <s v="15041RESIN159232022"/>
    <s v="22LB000F"/>
    <n v="3321"/>
    <n v="3321"/>
    <n v="3321"/>
    <n v="3321"/>
    <m/>
    <n v="0"/>
    <n v="0"/>
    <n v="0"/>
    <n v="22.9"/>
    <n v="0"/>
    <n v="0"/>
    <n v="0"/>
    <n v="0"/>
    <n v="0"/>
    <n v="22.9"/>
    <n v="2"/>
  </r>
  <r>
    <x v="11"/>
    <x v="278"/>
    <s v="1"/>
    <s v="01"/>
    <s v="15041RESIN159232022"/>
    <s v="22LB000F"/>
    <n v="3322"/>
    <n v="3322"/>
    <n v="3322"/>
    <n v="3322"/>
    <m/>
    <n v="0"/>
    <n v="0"/>
    <n v="0"/>
    <n v="257.5"/>
    <n v="0"/>
    <n v="0"/>
    <n v="0"/>
    <n v="0"/>
    <n v="0"/>
    <n v="257.5"/>
    <n v="2"/>
  </r>
  <r>
    <x v="11"/>
    <x v="278"/>
    <s v="1"/>
    <s v="01"/>
    <s v="15041RESIN159232022"/>
    <s v="22LB000F"/>
    <n v="3323"/>
    <n v="3323"/>
    <n v="3323"/>
    <n v="3323"/>
    <m/>
    <n v="0"/>
    <n v="0"/>
    <n v="0"/>
    <n v="27"/>
    <n v="0"/>
    <n v="0"/>
    <n v="0"/>
    <n v="0"/>
    <n v="0"/>
    <n v="27"/>
    <n v="2"/>
  </r>
  <r>
    <x v="11"/>
    <x v="278"/>
    <s v="1"/>
    <s v="01"/>
    <s v="15041RESIN159232022"/>
    <s v="22LB000F"/>
    <n v="3324"/>
    <n v="3324"/>
    <n v="3324"/>
    <n v="3324"/>
    <m/>
    <n v="0"/>
    <n v="0"/>
    <n v="0"/>
    <n v="42.5"/>
    <n v="0"/>
    <n v="0"/>
    <n v="0"/>
    <n v="0"/>
    <n v="0"/>
    <n v="42.5"/>
    <n v="2"/>
  </r>
  <r>
    <x v="11"/>
    <x v="278"/>
    <s v="1"/>
    <s v="01"/>
    <s v="15041RESIN159232022"/>
    <s v="22LB000F"/>
    <n v="3325"/>
    <n v="3325"/>
    <n v="3325"/>
    <n v="3325"/>
    <m/>
    <n v="0"/>
    <n v="0"/>
    <n v="0"/>
    <n v="6.25"/>
    <n v="0"/>
    <n v="0"/>
    <n v="0"/>
    <n v="0"/>
    <n v="0"/>
    <n v="6.25"/>
    <n v="2"/>
  </r>
  <r>
    <x v="11"/>
    <x v="278"/>
    <s v="1"/>
    <s v="01"/>
    <s v="15041RESIN159232022"/>
    <s v="22LB000F"/>
    <n v="3326"/>
    <n v="3326"/>
    <n v="3326"/>
    <n v="3326"/>
    <m/>
    <n v="0"/>
    <n v="0"/>
    <n v="0"/>
    <n v="138"/>
    <n v="0"/>
    <n v="0"/>
    <n v="0"/>
    <n v="0"/>
    <n v="0"/>
    <n v="138"/>
    <n v="2"/>
  </r>
  <r>
    <x v="11"/>
    <x v="278"/>
    <s v="1"/>
    <s v="01"/>
    <s v="15041RESIN159232022"/>
    <s v="22LB000F"/>
    <n v="3327"/>
    <n v="3327"/>
    <n v="3327"/>
    <n v="3327"/>
    <m/>
    <n v="0"/>
    <n v="0"/>
    <n v="0"/>
    <n v="340.59"/>
    <n v="0"/>
    <n v="0"/>
    <n v="0"/>
    <n v="0"/>
    <n v="0"/>
    <n v="340.59"/>
    <n v="2"/>
  </r>
  <r>
    <x v="11"/>
    <x v="278"/>
    <s v="1"/>
    <s v="01"/>
    <s v="15041RESIN159232022"/>
    <s v="22LB000F"/>
    <n v="3328"/>
    <n v="3328"/>
    <n v="3328"/>
    <n v="3328"/>
    <m/>
    <n v="0"/>
    <n v="0"/>
    <n v="0"/>
    <n v="270.95"/>
    <n v="0"/>
    <n v="0"/>
    <n v="0"/>
    <n v="0"/>
    <n v="0"/>
    <n v="270.95"/>
    <n v="2"/>
  </r>
  <r>
    <x v="11"/>
    <x v="278"/>
    <s v="1"/>
    <s v="01"/>
    <s v="15041RESIN159232022"/>
    <s v="22LB000F"/>
    <n v="3329"/>
    <n v="3329"/>
    <n v="3329"/>
    <n v="3329"/>
    <m/>
    <n v="0"/>
    <n v="0"/>
    <n v="0"/>
    <n v="50"/>
    <n v="0"/>
    <n v="0"/>
    <n v="0"/>
    <n v="0"/>
    <n v="0"/>
    <n v="50"/>
    <n v="2"/>
  </r>
  <r>
    <x v="11"/>
    <x v="279"/>
    <s v="1"/>
    <s v="01"/>
    <s v="15041RESIN159232022"/>
    <s v="22LB000F"/>
    <n v="3330"/>
    <n v="3330"/>
    <n v="3330"/>
    <n v="3330"/>
    <m/>
    <n v="0"/>
    <n v="0"/>
    <n v="0"/>
    <n v="136.22999999999999"/>
    <n v="0"/>
    <n v="0"/>
    <n v="0"/>
    <n v="0"/>
    <n v="0"/>
    <n v="136.22999999999999"/>
    <n v="2"/>
  </r>
  <r>
    <x v="11"/>
    <x v="279"/>
    <s v="1"/>
    <s v="01"/>
    <s v="15041RESIN159232022"/>
    <s v="22LB000F"/>
    <n v="3331"/>
    <n v="3331"/>
    <n v="3331"/>
    <n v="3331"/>
    <m/>
    <n v="0"/>
    <n v="0"/>
    <n v="0"/>
    <n v="50"/>
    <n v="0"/>
    <n v="0"/>
    <n v="0"/>
    <n v="0"/>
    <n v="0"/>
    <n v="50"/>
    <n v="2"/>
  </r>
  <r>
    <x v="11"/>
    <x v="279"/>
    <s v="1"/>
    <s v="01"/>
    <s v="15041RESIN159232022"/>
    <s v="22LB000F"/>
    <n v="3332"/>
    <n v="3332"/>
    <n v="3332"/>
    <n v="3332"/>
    <m/>
    <n v="0"/>
    <n v="0"/>
    <n v="0"/>
    <n v="591"/>
    <n v="0"/>
    <n v="0"/>
    <n v="0"/>
    <n v="0"/>
    <n v="0"/>
    <n v="591"/>
    <n v="2"/>
  </r>
  <r>
    <x v="11"/>
    <x v="279"/>
    <s v="1"/>
    <s v="01"/>
    <s v="15041RESIN159232022"/>
    <s v="22LB000F"/>
    <n v="3333"/>
    <n v="3333"/>
    <n v="3333"/>
    <n v="3333"/>
    <m/>
    <n v="0"/>
    <n v="0"/>
    <n v="0"/>
    <n v="247.5"/>
    <n v="0"/>
    <n v="0"/>
    <n v="0"/>
    <n v="0"/>
    <n v="0"/>
    <n v="247.5"/>
    <n v="2"/>
  </r>
  <r>
    <x v="11"/>
    <x v="279"/>
    <s v="1"/>
    <s v="01"/>
    <s v="15041RESIN159232022"/>
    <s v="22LB000F"/>
    <n v="3334"/>
    <n v="3334"/>
    <n v="3334"/>
    <n v="3334"/>
    <m/>
    <n v="0"/>
    <n v="0"/>
    <n v="0"/>
    <n v="40"/>
    <n v="0"/>
    <n v="0"/>
    <n v="0"/>
    <n v="0"/>
    <n v="0"/>
    <n v="40"/>
    <n v="2"/>
  </r>
  <r>
    <x v="11"/>
    <x v="279"/>
    <s v="1"/>
    <s v="01"/>
    <s v="15041RESIN159232022"/>
    <s v="22LB000F"/>
    <n v="3335"/>
    <n v="3335"/>
    <n v="3335"/>
    <n v="3335"/>
    <m/>
    <n v="0"/>
    <n v="0"/>
    <n v="0"/>
    <n v="55"/>
    <n v="0"/>
    <n v="0"/>
    <n v="0"/>
    <n v="0"/>
    <n v="0"/>
    <n v="55"/>
    <n v="2"/>
  </r>
  <r>
    <x v="11"/>
    <x v="279"/>
    <s v="1"/>
    <s v="01"/>
    <s v="15041RESIN159232022"/>
    <s v="22LB000F"/>
    <n v="3336"/>
    <n v="3336"/>
    <n v="3336"/>
    <n v="3336"/>
    <m/>
    <n v="0"/>
    <n v="0"/>
    <n v="0"/>
    <n v="27.5"/>
    <n v="0"/>
    <n v="0"/>
    <n v="0"/>
    <n v="0"/>
    <n v="0"/>
    <n v="27.5"/>
    <n v="2"/>
  </r>
  <r>
    <x v="11"/>
    <x v="279"/>
    <s v="1"/>
    <s v="01"/>
    <s v="15041RESIN159232022"/>
    <s v="22LB000F"/>
    <n v="3337"/>
    <n v="3337"/>
    <n v="3337"/>
    <n v="3337"/>
    <m/>
    <n v="0"/>
    <n v="0"/>
    <n v="0"/>
    <n v="220"/>
    <n v="0"/>
    <n v="0"/>
    <n v="0"/>
    <n v="0"/>
    <n v="0"/>
    <n v="220"/>
    <n v="2"/>
  </r>
  <r>
    <x v="11"/>
    <x v="279"/>
    <s v="1"/>
    <s v="01"/>
    <s v="15041RESIN159232022"/>
    <s v="22LB000F"/>
    <n v="3338"/>
    <n v="3338"/>
    <n v="3338"/>
    <n v="3338"/>
    <m/>
    <n v="0"/>
    <n v="0"/>
    <n v="0"/>
    <n v="10"/>
    <n v="0"/>
    <n v="0"/>
    <n v="0"/>
    <n v="0"/>
    <n v="0"/>
    <n v="10"/>
    <n v="2"/>
  </r>
  <r>
    <x v="11"/>
    <x v="279"/>
    <s v="1"/>
    <s v="01"/>
    <s v="15041RESIN159232022"/>
    <s v="22LB000F"/>
    <n v="3339"/>
    <n v="3339"/>
    <n v="3339"/>
    <n v="3339"/>
    <m/>
    <n v="0"/>
    <n v="0"/>
    <n v="0"/>
    <n v="68.75"/>
    <n v="0"/>
    <n v="0"/>
    <n v="0"/>
    <n v="0"/>
    <n v="0"/>
    <n v="68.75"/>
    <n v="2"/>
  </r>
  <r>
    <x v="11"/>
    <x v="279"/>
    <s v="1"/>
    <s v="01"/>
    <s v="15041RESIN159232022"/>
    <s v="22LB000F"/>
    <n v="3340"/>
    <n v="3340"/>
    <n v="3340"/>
    <n v="3340"/>
    <m/>
    <n v="0"/>
    <n v="0"/>
    <n v="0"/>
    <n v="143"/>
    <n v="0"/>
    <n v="0"/>
    <n v="0"/>
    <n v="0"/>
    <n v="0"/>
    <n v="143"/>
    <n v="2"/>
  </r>
  <r>
    <x v="11"/>
    <x v="279"/>
    <s v="1"/>
    <s v="01"/>
    <s v="15041RESIN159232022"/>
    <s v="22LB000F"/>
    <n v="3341"/>
    <n v="3341"/>
    <n v="3341"/>
    <n v="3341"/>
    <m/>
    <n v="0"/>
    <n v="0"/>
    <n v="0"/>
    <n v="189"/>
    <n v="0"/>
    <n v="0"/>
    <n v="0"/>
    <n v="0"/>
    <n v="0"/>
    <n v="189"/>
    <n v="2"/>
  </r>
  <r>
    <x v="11"/>
    <x v="279"/>
    <s v="1"/>
    <s v="01"/>
    <s v="15041RESIN159232022"/>
    <s v="22LB000F"/>
    <n v="3342"/>
    <n v="3342"/>
    <n v="3342"/>
    <n v="3342"/>
    <m/>
    <n v="0"/>
    <n v="0"/>
    <n v="0"/>
    <n v="178.7"/>
    <n v="0"/>
    <n v="0"/>
    <n v="0"/>
    <n v="0"/>
    <n v="0"/>
    <n v="178.7"/>
    <n v="2"/>
  </r>
  <r>
    <x v="11"/>
    <x v="279"/>
    <s v="1"/>
    <s v="01"/>
    <s v="15041RESIN159232022"/>
    <s v="22LB000F"/>
    <n v="3343"/>
    <n v="3343"/>
    <n v="3343"/>
    <n v="3343"/>
    <m/>
    <n v="0"/>
    <n v="0"/>
    <n v="0"/>
    <n v="302.2"/>
    <n v="0"/>
    <n v="0"/>
    <n v="0"/>
    <n v="0"/>
    <n v="0"/>
    <n v="302.2"/>
    <n v="2"/>
  </r>
  <r>
    <x v="11"/>
    <x v="279"/>
    <s v="1"/>
    <s v="01"/>
    <s v="15041RESIN159232022"/>
    <s v="22LB000F"/>
    <n v="3344"/>
    <n v="3344"/>
    <n v="3344"/>
    <n v="3344"/>
    <m/>
    <n v="0"/>
    <n v="0"/>
    <n v="0"/>
    <n v="71"/>
    <n v="0"/>
    <n v="0"/>
    <n v="0"/>
    <n v="0"/>
    <n v="0"/>
    <n v="71"/>
    <n v="2"/>
  </r>
  <r>
    <x v="11"/>
    <x v="279"/>
    <s v="1"/>
    <s v="01"/>
    <s v="15041RESIN159232022"/>
    <s v="22LB000F"/>
    <n v="3345"/>
    <n v="3345"/>
    <n v="3345"/>
    <n v="3345"/>
    <m/>
    <n v="0"/>
    <n v="0"/>
    <n v="0"/>
    <n v="165"/>
    <n v="0"/>
    <n v="0"/>
    <n v="0"/>
    <n v="0"/>
    <n v="0"/>
    <n v="165"/>
    <n v="2"/>
  </r>
  <r>
    <x v="11"/>
    <x v="279"/>
    <s v="1"/>
    <s v="01"/>
    <s v="15041RESIN159232022"/>
    <s v="22LB000F"/>
    <n v="3346"/>
    <n v="3346"/>
    <n v="3346"/>
    <n v="3346"/>
    <m/>
    <n v="0"/>
    <n v="0"/>
    <n v="0"/>
    <n v="144"/>
    <n v="0"/>
    <n v="0"/>
    <n v="0"/>
    <n v="0"/>
    <n v="0"/>
    <n v="144"/>
    <n v="2"/>
  </r>
  <r>
    <x v="11"/>
    <x v="279"/>
    <s v="1"/>
    <s v="01"/>
    <s v="15041RESIN159232022"/>
    <s v="22LB000F"/>
    <n v="3347"/>
    <n v="3347"/>
    <n v="3347"/>
    <n v="3347"/>
    <m/>
    <n v="0"/>
    <n v="0"/>
    <n v="0"/>
    <n v="77.5"/>
    <n v="0"/>
    <n v="0"/>
    <n v="0"/>
    <n v="0"/>
    <n v="0"/>
    <n v="77.5"/>
    <n v="2"/>
  </r>
  <r>
    <x v="11"/>
    <x v="279"/>
    <s v="1"/>
    <s v="01"/>
    <s v="15041RESIN159232022"/>
    <s v="22LB000F"/>
    <n v="3348"/>
    <n v="3348"/>
    <n v="3348"/>
    <n v="3348"/>
    <m/>
    <n v="0"/>
    <n v="0"/>
    <n v="0"/>
    <n v="3.84"/>
    <n v="0"/>
    <n v="0"/>
    <n v="0"/>
    <n v="0"/>
    <n v="0"/>
    <n v="3.84"/>
    <n v="2"/>
  </r>
  <r>
    <x v="11"/>
    <x v="279"/>
    <s v="1"/>
    <s v="01"/>
    <s v="15041RESIN159232022"/>
    <s v="22LB000F"/>
    <n v="3349"/>
    <n v="3349"/>
    <n v="3349"/>
    <n v="3349"/>
    <m/>
    <n v="0"/>
    <n v="0"/>
    <n v="0"/>
    <n v="257.7"/>
    <n v="0"/>
    <n v="0"/>
    <n v="0"/>
    <n v="0"/>
    <n v="0"/>
    <n v="257.7"/>
    <n v="2"/>
  </r>
  <r>
    <x v="11"/>
    <x v="279"/>
    <s v="1"/>
    <s v="01"/>
    <s v="15041RESIN159232022"/>
    <s v="22LB000F"/>
    <n v="3350"/>
    <n v="3350"/>
    <n v="3350"/>
    <n v="3350"/>
    <m/>
    <n v="0"/>
    <n v="0"/>
    <n v="0"/>
    <n v="70"/>
    <n v="0"/>
    <n v="0"/>
    <n v="0"/>
    <n v="0"/>
    <n v="0"/>
    <n v="70"/>
    <n v="2"/>
  </r>
  <r>
    <x v="11"/>
    <x v="279"/>
    <s v="1"/>
    <s v="01"/>
    <s v="15041RESIN159232022"/>
    <s v="22LB000F"/>
    <n v="3351"/>
    <n v="3351"/>
    <n v="3351"/>
    <n v="3351"/>
    <m/>
    <n v="0"/>
    <n v="0"/>
    <n v="0"/>
    <n v="30.25"/>
    <n v="0"/>
    <n v="0"/>
    <n v="0"/>
    <n v="0"/>
    <n v="0"/>
    <n v="30.25"/>
    <n v="2"/>
  </r>
  <r>
    <x v="11"/>
    <x v="279"/>
    <s v="1"/>
    <s v="01"/>
    <s v="15041RESIN159232022"/>
    <s v="22LB000F"/>
    <n v="3352"/>
    <n v="3352"/>
    <n v="3352"/>
    <n v="3352"/>
    <m/>
    <n v="0"/>
    <n v="0"/>
    <n v="0"/>
    <n v="9"/>
    <n v="0"/>
    <n v="0"/>
    <n v="0"/>
    <n v="0"/>
    <n v="0"/>
    <n v="9"/>
    <n v="2"/>
  </r>
  <r>
    <x v="11"/>
    <x v="280"/>
    <s v="1"/>
    <s v="01"/>
    <s v="15041RESIN159232022"/>
    <s v="22LB000F"/>
    <n v="3353"/>
    <n v="3353"/>
    <n v="3353"/>
    <n v="3353"/>
    <m/>
    <n v="0"/>
    <n v="0"/>
    <n v="0"/>
    <n v="470"/>
    <n v="0"/>
    <n v="0"/>
    <n v="0"/>
    <n v="0"/>
    <n v="0"/>
    <n v="470"/>
    <n v="2"/>
  </r>
  <r>
    <x v="11"/>
    <x v="280"/>
    <s v="1"/>
    <s v="01"/>
    <s v="15041RESIN159232022"/>
    <s v="22LB000F"/>
    <n v="3354"/>
    <n v="3354"/>
    <n v="3354"/>
    <n v="3354"/>
    <m/>
    <n v="0"/>
    <n v="0"/>
    <n v="0"/>
    <n v="301.16000000000003"/>
    <n v="0"/>
    <n v="0"/>
    <n v="0"/>
    <n v="0"/>
    <n v="0"/>
    <n v="301.16000000000003"/>
    <n v="2"/>
  </r>
  <r>
    <x v="11"/>
    <x v="280"/>
    <s v="1"/>
    <s v="01"/>
    <s v="15041RESIN159232022"/>
    <s v="22LB000F"/>
    <n v="3355"/>
    <n v="3355"/>
    <n v="3355"/>
    <n v="3355"/>
    <m/>
    <n v="0"/>
    <n v="0"/>
    <n v="0"/>
    <n v="33.75"/>
    <n v="0"/>
    <n v="0"/>
    <n v="0"/>
    <n v="0"/>
    <n v="0"/>
    <n v="33.75"/>
    <n v="2"/>
  </r>
  <r>
    <x v="11"/>
    <x v="280"/>
    <s v="1"/>
    <s v="01"/>
    <s v="15041RESIN159232022"/>
    <s v="22LB000F"/>
    <n v="3356"/>
    <n v="3356"/>
    <n v="3356"/>
    <n v="3356"/>
    <m/>
    <n v="0"/>
    <n v="0"/>
    <n v="0"/>
    <n v="53.7"/>
    <n v="0"/>
    <n v="0"/>
    <n v="0"/>
    <n v="0"/>
    <n v="0"/>
    <n v="53.7"/>
    <n v="2"/>
  </r>
  <r>
    <x v="11"/>
    <x v="280"/>
    <s v="1"/>
    <s v="01"/>
    <s v="15041RESIN159232022"/>
    <s v="22LB000F"/>
    <n v="3357"/>
    <n v="3357"/>
    <n v="3357"/>
    <n v="3357"/>
    <m/>
    <n v="0"/>
    <n v="0"/>
    <n v="0"/>
    <n v="207.75"/>
    <n v="0"/>
    <n v="0"/>
    <n v="0"/>
    <n v="0"/>
    <n v="0"/>
    <n v="207.75"/>
    <n v="2"/>
  </r>
  <r>
    <x v="11"/>
    <x v="280"/>
    <s v="1"/>
    <s v="01"/>
    <s v="15041RESIN159232022"/>
    <s v="22LB000F"/>
    <n v="3358"/>
    <n v="3358"/>
    <n v="3358"/>
    <n v="3358"/>
    <m/>
    <n v="0"/>
    <n v="0"/>
    <n v="0"/>
    <n v="184"/>
    <n v="0"/>
    <n v="0"/>
    <n v="0"/>
    <n v="0"/>
    <n v="0"/>
    <n v="184"/>
    <n v="2"/>
  </r>
  <r>
    <x v="11"/>
    <x v="280"/>
    <s v="1"/>
    <s v="01"/>
    <s v="15041RESIN159232022"/>
    <s v="22LB000F"/>
    <n v="3359"/>
    <n v="3359"/>
    <n v="3359"/>
    <n v="3359"/>
    <m/>
    <n v="0"/>
    <n v="0"/>
    <n v="0"/>
    <n v="512.20000000000005"/>
    <n v="0"/>
    <n v="0"/>
    <n v="0"/>
    <n v="0"/>
    <n v="0"/>
    <n v="512.20000000000005"/>
    <n v="2"/>
  </r>
  <r>
    <x v="11"/>
    <x v="280"/>
    <s v="1"/>
    <s v="01"/>
    <s v="15041RESIN159232022"/>
    <s v="22LB000F"/>
    <n v="3360"/>
    <n v="3360"/>
    <n v="3360"/>
    <n v="3360"/>
    <m/>
    <n v="0"/>
    <n v="0"/>
    <n v="0"/>
    <n v="250"/>
    <n v="0"/>
    <n v="0"/>
    <n v="0"/>
    <n v="0"/>
    <n v="0"/>
    <n v="250"/>
    <n v="2"/>
  </r>
  <r>
    <x v="11"/>
    <x v="280"/>
    <s v="1"/>
    <s v="01"/>
    <s v="15041RESIN159232022"/>
    <s v="22LB000F"/>
    <n v="3361"/>
    <n v="3361"/>
    <n v="3361"/>
    <n v="3361"/>
    <m/>
    <n v="0"/>
    <n v="0"/>
    <n v="0"/>
    <n v="48"/>
    <n v="0"/>
    <n v="0"/>
    <n v="0"/>
    <n v="0"/>
    <n v="0"/>
    <n v="48"/>
    <n v="2"/>
  </r>
  <r>
    <x v="11"/>
    <x v="280"/>
    <s v="1"/>
    <s v="01"/>
    <s v="15041RESIN159232022"/>
    <s v="22LB000F"/>
    <n v="3362"/>
    <n v="3362"/>
    <n v="3362"/>
    <n v="3362"/>
    <m/>
    <n v="0"/>
    <n v="0"/>
    <n v="0"/>
    <n v="39.9"/>
    <n v="0"/>
    <n v="0"/>
    <n v="0"/>
    <n v="0"/>
    <n v="0"/>
    <n v="39.9"/>
    <n v="2"/>
  </r>
  <r>
    <x v="11"/>
    <x v="280"/>
    <s v="1"/>
    <s v="01"/>
    <s v="15041RESIN159232022"/>
    <s v="22LB000F"/>
    <n v="3363"/>
    <n v="3363"/>
    <n v="3363"/>
    <n v="3363"/>
    <m/>
    <n v="0"/>
    <n v="0"/>
    <n v="0"/>
    <n v="329.6"/>
    <n v="0"/>
    <n v="0"/>
    <n v="0"/>
    <n v="0"/>
    <n v="0"/>
    <n v="329.6"/>
    <n v="2"/>
  </r>
  <r>
    <x v="11"/>
    <x v="280"/>
    <s v="1"/>
    <s v="01"/>
    <s v="15041RESIN159232022"/>
    <s v="22LB000F"/>
    <n v="3364"/>
    <n v="3364"/>
    <n v="3364"/>
    <n v="3364"/>
    <m/>
    <n v="0"/>
    <n v="0"/>
    <n v="0"/>
    <n v="144"/>
    <n v="0"/>
    <n v="0"/>
    <n v="0"/>
    <n v="0"/>
    <n v="0"/>
    <n v="144"/>
    <n v="2"/>
  </r>
  <r>
    <x v="11"/>
    <x v="280"/>
    <s v="1"/>
    <s v="01"/>
    <s v="15041RESIN159232022"/>
    <s v="22LB000F"/>
    <n v="3365"/>
    <n v="3365"/>
    <n v="3365"/>
    <n v="3365"/>
    <m/>
    <n v="0"/>
    <n v="0"/>
    <n v="0"/>
    <n v="16"/>
    <n v="0"/>
    <n v="0"/>
    <n v="0"/>
    <n v="0"/>
    <n v="0"/>
    <n v="16"/>
    <n v="2"/>
  </r>
  <r>
    <x v="11"/>
    <x v="280"/>
    <s v="1"/>
    <s v="01"/>
    <s v="15041RESIN159232022"/>
    <s v="22LB000F"/>
    <n v="3366"/>
    <n v="3366"/>
    <n v="3366"/>
    <n v="3366"/>
    <m/>
    <n v="0"/>
    <n v="0"/>
    <n v="0"/>
    <n v="4.6500000000000004"/>
    <n v="0"/>
    <n v="0"/>
    <n v="0"/>
    <n v="0"/>
    <n v="0"/>
    <n v="4.6500000000000004"/>
    <n v="2"/>
  </r>
  <r>
    <x v="11"/>
    <x v="280"/>
    <s v="1"/>
    <s v="01"/>
    <s v="15041RESIN159232022"/>
    <s v="22LB000F"/>
    <n v="3367"/>
    <n v="3367"/>
    <n v="3367"/>
    <n v="3367"/>
    <m/>
    <n v="0"/>
    <n v="0"/>
    <n v="0"/>
    <n v="44.48"/>
    <n v="0"/>
    <n v="0"/>
    <n v="0"/>
    <n v="0"/>
    <n v="0"/>
    <n v="44.48"/>
    <n v="2"/>
  </r>
  <r>
    <x v="11"/>
    <x v="280"/>
    <s v="1"/>
    <s v="01"/>
    <s v="15041RESIN159232022"/>
    <s v="22LB000F"/>
    <n v="3368"/>
    <n v="3368"/>
    <n v="3368"/>
    <n v="3368"/>
    <m/>
    <n v="0"/>
    <n v="0"/>
    <n v="0"/>
    <n v="13.3"/>
    <n v="0"/>
    <n v="0"/>
    <n v="0"/>
    <n v="0"/>
    <n v="0"/>
    <n v="13.3"/>
    <n v="2"/>
  </r>
  <r>
    <x v="11"/>
    <x v="281"/>
    <s v="1"/>
    <s v="01"/>
    <s v="15041RESIN159232022"/>
    <s v="22LB000F"/>
    <n v="3369"/>
    <n v="3369"/>
    <n v="3369"/>
    <n v="3369"/>
    <m/>
    <n v="0"/>
    <n v="0"/>
    <n v="0"/>
    <n v="225"/>
    <n v="0"/>
    <n v="0"/>
    <n v="0"/>
    <n v="0"/>
    <n v="0"/>
    <n v="225"/>
    <n v="2"/>
  </r>
  <r>
    <x v="11"/>
    <x v="281"/>
    <s v="1"/>
    <s v="01"/>
    <s v="15041RESIN159232022"/>
    <s v="22LB000F"/>
    <n v="3370"/>
    <n v="3370"/>
    <n v="3370"/>
    <n v="3370"/>
    <m/>
    <n v="0"/>
    <n v="0"/>
    <n v="0"/>
    <n v="426.5"/>
    <n v="0"/>
    <n v="0"/>
    <n v="0"/>
    <n v="0"/>
    <n v="0"/>
    <n v="426.5"/>
    <n v="2"/>
  </r>
  <r>
    <x v="11"/>
    <x v="281"/>
    <s v="1"/>
    <s v="01"/>
    <s v="15041RESIN159232022"/>
    <s v="22LB000F"/>
    <n v="3371"/>
    <n v="3371"/>
    <n v="3371"/>
    <n v="3371"/>
    <m/>
    <n v="0"/>
    <n v="0"/>
    <n v="0"/>
    <n v="450"/>
    <n v="0"/>
    <n v="0"/>
    <n v="0"/>
    <n v="0"/>
    <n v="0"/>
    <n v="450"/>
    <n v="2"/>
  </r>
  <r>
    <x v="11"/>
    <x v="281"/>
    <s v="1"/>
    <s v="01"/>
    <s v="15041RESIN159232022"/>
    <s v="22LB000F"/>
    <n v="3372"/>
    <n v="3372"/>
    <n v="3372"/>
    <n v="3372"/>
    <m/>
    <n v="0"/>
    <n v="0"/>
    <n v="0"/>
    <n v="72"/>
    <n v="0"/>
    <n v="0"/>
    <n v="0"/>
    <n v="0"/>
    <n v="0"/>
    <n v="72"/>
    <n v="2"/>
  </r>
  <r>
    <x v="11"/>
    <x v="281"/>
    <s v="1"/>
    <s v="01"/>
    <s v="15041RESIN159232022"/>
    <s v="22LB000F"/>
    <n v="3373"/>
    <n v="3373"/>
    <n v="3373"/>
    <n v="3373"/>
    <m/>
    <n v="0"/>
    <n v="0"/>
    <n v="0"/>
    <n v="61"/>
    <n v="0"/>
    <n v="0"/>
    <n v="0"/>
    <n v="0"/>
    <n v="0"/>
    <n v="61"/>
    <n v="2"/>
  </r>
  <r>
    <x v="11"/>
    <x v="281"/>
    <s v="1"/>
    <s v="01"/>
    <s v="15041RESIN159232022"/>
    <s v="22LB000F"/>
    <n v="3374"/>
    <n v="3374"/>
    <n v="3374"/>
    <n v="3374"/>
    <m/>
    <n v="0"/>
    <n v="0"/>
    <n v="0"/>
    <n v="50"/>
    <n v="0"/>
    <n v="0"/>
    <n v="0"/>
    <n v="0"/>
    <n v="0"/>
    <n v="50"/>
    <n v="2"/>
  </r>
  <r>
    <x v="11"/>
    <x v="281"/>
    <s v="1"/>
    <s v="01"/>
    <s v="15041RESIN159232022"/>
    <s v="22LB000F"/>
    <n v="3375"/>
    <n v="3375"/>
    <n v="3375"/>
    <n v="3375"/>
    <m/>
    <n v="0"/>
    <n v="0"/>
    <n v="0"/>
    <n v="8.4499999999999993"/>
    <n v="0"/>
    <n v="0"/>
    <n v="0"/>
    <n v="0"/>
    <n v="0"/>
    <n v="8.4499999999999993"/>
    <n v="2"/>
  </r>
  <r>
    <x v="11"/>
    <x v="281"/>
    <s v="1"/>
    <s v="01"/>
    <s v="15041RESIN159232022"/>
    <s v="22LB000F"/>
    <n v="3376"/>
    <n v="3376"/>
    <n v="3376"/>
    <n v="3376"/>
    <m/>
    <n v="0"/>
    <n v="0"/>
    <n v="0"/>
    <n v="234"/>
    <n v="0"/>
    <n v="0"/>
    <n v="0"/>
    <n v="0"/>
    <n v="0"/>
    <n v="234"/>
    <n v="2"/>
  </r>
  <r>
    <x v="11"/>
    <x v="281"/>
    <s v="1"/>
    <s v="01"/>
    <s v="15041RESIN159232022"/>
    <s v="22LB000F"/>
    <n v="3377"/>
    <n v="3377"/>
    <n v="3377"/>
    <n v="3377"/>
    <m/>
    <n v="0"/>
    <n v="0"/>
    <n v="0"/>
    <n v="36.200000000000003"/>
    <n v="0"/>
    <n v="0"/>
    <n v="0"/>
    <n v="0"/>
    <n v="0"/>
    <n v="36.200000000000003"/>
    <n v="2"/>
  </r>
  <r>
    <x v="11"/>
    <x v="281"/>
    <s v="1"/>
    <s v="01"/>
    <s v="15041RESIN159232022"/>
    <s v="22LB000F"/>
    <n v="3378"/>
    <n v="3378"/>
    <n v="3378"/>
    <n v="3378"/>
    <m/>
    <n v="0"/>
    <n v="0"/>
    <n v="0"/>
    <n v="158"/>
    <n v="0"/>
    <n v="0"/>
    <n v="0"/>
    <n v="0"/>
    <n v="0"/>
    <n v="158"/>
    <n v="2"/>
  </r>
  <r>
    <x v="11"/>
    <x v="281"/>
    <s v="1"/>
    <s v="01"/>
    <s v="15041RESIN159232022"/>
    <s v="22LB000F"/>
    <n v="3379"/>
    <n v="3379"/>
    <n v="3379"/>
    <n v="3379"/>
    <m/>
    <n v="0"/>
    <n v="0"/>
    <n v="0"/>
    <n v="257"/>
    <n v="0"/>
    <n v="0"/>
    <n v="0"/>
    <n v="0"/>
    <n v="0"/>
    <n v="257"/>
    <n v="2"/>
  </r>
  <r>
    <x v="11"/>
    <x v="282"/>
    <s v="1"/>
    <s v="01"/>
    <s v="15041RESIN159232022"/>
    <s v="22LB000F"/>
    <n v="3380"/>
    <n v="3380"/>
    <n v="3380"/>
    <n v="3380"/>
    <m/>
    <n v="0"/>
    <n v="0"/>
    <n v="0"/>
    <n v="150"/>
    <n v="0"/>
    <n v="0"/>
    <n v="0"/>
    <n v="0"/>
    <n v="0"/>
    <n v="150"/>
    <n v="2"/>
  </r>
  <r>
    <x v="11"/>
    <x v="282"/>
    <s v="1"/>
    <s v="01"/>
    <s v="15041RESIN159232022"/>
    <s v="22LB000F"/>
    <n v="3381"/>
    <n v="3381"/>
    <n v="3381"/>
    <n v="3381"/>
    <m/>
    <n v="0"/>
    <n v="0"/>
    <n v="0"/>
    <n v="225"/>
    <n v="0"/>
    <n v="0"/>
    <n v="0"/>
    <n v="0"/>
    <n v="0"/>
    <n v="225"/>
    <n v="2"/>
  </r>
  <r>
    <x v="11"/>
    <x v="282"/>
    <s v="1"/>
    <s v="01"/>
    <s v="15041RESIN159232022"/>
    <s v="22LB000F"/>
    <n v="3382"/>
    <n v="3382"/>
    <n v="3382"/>
    <n v="3382"/>
    <m/>
    <n v="0"/>
    <n v="0"/>
    <n v="0"/>
    <n v="420"/>
    <n v="0"/>
    <n v="0"/>
    <n v="0"/>
    <n v="0"/>
    <n v="0"/>
    <n v="420"/>
    <n v="2"/>
  </r>
  <r>
    <x v="11"/>
    <x v="282"/>
    <s v="1"/>
    <s v="01"/>
    <s v="15041RESIN159232022"/>
    <s v="22LB000F"/>
    <n v="3383"/>
    <n v="3383"/>
    <n v="3383"/>
    <n v="3383"/>
    <m/>
    <n v="0"/>
    <n v="0"/>
    <n v="0"/>
    <n v="450"/>
    <n v="0"/>
    <n v="0"/>
    <n v="0"/>
    <n v="0"/>
    <n v="0"/>
    <n v="450"/>
    <n v="2"/>
  </r>
  <r>
    <x v="11"/>
    <x v="282"/>
    <s v="1"/>
    <s v="01"/>
    <s v="15041RESIN159232022"/>
    <s v="22LB000F"/>
    <n v="3384"/>
    <n v="3384"/>
    <n v="3384"/>
    <n v="3384"/>
    <m/>
    <n v="0"/>
    <n v="0"/>
    <n v="0"/>
    <n v="45"/>
    <n v="0"/>
    <n v="0"/>
    <n v="0"/>
    <n v="0"/>
    <n v="0"/>
    <n v="45"/>
    <n v="2"/>
  </r>
  <r>
    <x v="11"/>
    <x v="282"/>
    <s v="1"/>
    <s v="01"/>
    <s v="15041RESIN159232022"/>
    <s v="22LB000F"/>
    <n v="3385"/>
    <n v="3385"/>
    <n v="3385"/>
    <n v="3385"/>
    <m/>
    <n v="0"/>
    <n v="0"/>
    <n v="0"/>
    <n v="66"/>
    <n v="0"/>
    <n v="0"/>
    <n v="0"/>
    <n v="0"/>
    <n v="0"/>
    <n v="66"/>
    <n v="2"/>
  </r>
  <r>
    <x v="11"/>
    <x v="282"/>
    <s v="1"/>
    <s v="01"/>
    <s v="15041RESIN159232022"/>
    <s v="22LB000F"/>
    <n v="3386"/>
    <n v="3386"/>
    <n v="3386"/>
    <n v="3386"/>
    <m/>
    <n v="0"/>
    <n v="0"/>
    <n v="0"/>
    <n v="28"/>
    <n v="0"/>
    <n v="0"/>
    <n v="0"/>
    <n v="0"/>
    <n v="0"/>
    <n v="28"/>
    <n v="2"/>
  </r>
  <r>
    <x v="11"/>
    <x v="282"/>
    <s v="1"/>
    <s v="01"/>
    <s v="15041RESIN159232022"/>
    <s v="22LB000F"/>
    <n v="3387"/>
    <n v="3387"/>
    <n v="3387"/>
    <n v="3387"/>
    <m/>
    <n v="0"/>
    <n v="0"/>
    <n v="0"/>
    <n v="30"/>
    <n v="0"/>
    <n v="0"/>
    <n v="0"/>
    <n v="0"/>
    <n v="0"/>
    <n v="30"/>
    <n v="2"/>
  </r>
  <r>
    <x v="11"/>
    <x v="282"/>
    <s v="1"/>
    <s v="01"/>
    <s v="15041RESIN159232022"/>
    <s v="22LB000F"/>
    <n v="3388"/>
    <n v="3388"/>
    <n v="3388"/>
    <n v="3388"/>
    <m/>
    <n v="0"/>
    <n v="0"/>
    <n v="0"/>
    <n v="169"/>
    <n v="0"/>
    <n v="0"/>
    <n v="0"/>
    <n v="0"/>
    <n v="0"/>
    <n v="169"/>
    <n v="2"/>
  </r>
  <r>
    <x v="11"/>
    <x v="282"/>
    <s v="1"/>
    <s v="01"/>
    <s v="15041RESIN159232022"/>
    <s v="22LB000F"/>
    <n v="3389"/>
    <n v="3389"/>
    <n v="3389"/>
    <n v="3389"/>
    <m/>
    <n v="0"/>
    <n v="0"/>
    <n v="0"/>
    <n v="67.5"/>
    <n v="0"/>
    <n v="0"/>
    <n v="0"/>
    <n v="0"/>
    <n v="0"/>
    <n v="67.5"/>
    <n v="2"/>
  </r>
  <r>
    <x v="11"/>
    <x v="282"/>
    <s v="1"/>
    <s v="01"/>
    <s v="15041RESIN159232022"/>
    <s v="22LB000F"/>
    <n v="3390"/>
    <n v="3390"/>
    <n v="3390"/>
    <n v="3390"/>
    <m/>
    <n v="0"/>
    <n v="0"/>
    <n v="0"/>
    <n v="93.05"/>
    <n v="0"/>
    <n v="0"/>
    <n v="0"/>
    <n v="0"/>
    <n v="0"/>
    <n v="93.05"/>
    <n v="2"/>
  </r>
  <r>
    <x v="11"/>
    <x v="282"/>
    <s v="1"/>
    <s v="01"/>
    <s v="15041RESIN159232022"/>
    <s v="22LB000F"/>
    <n v="3391"/>
    <n v="3391"/>
    <n v="3391"/>
    <n v="3391"/>
    <m/>
    <n v="0"/>
    <n v="0"/>
    <n v="0"/>
    <n v="60.75"/>
    <n v="0"/>
    <n v="0"/>
    <n v="0"/>
    <n v="0"/>
    <n v="0"/>
    <n v="60.75"/>
    <n v="2"/>
  </r>
  <r>
    <x v="11"/>
    <x v="282"/>
    <s v="1"/>
    <s v="01"/>
    <s v="15041RESIN159232022"/>
    <s v="22LB000F"/>
    <n v="3392"/>
    <n v="3392"/>
    <n v="3392"/>
    <n v="3392"/>
    <m/>
    <n v="0"/>
    <n v="0"/>
    <n v="0"/>
    <n v="132.86000000000001"/>
    <n v="0"/>
    <n v="0"/>
    <n v="0"/>
    <n v="0"/>
    <n v="0"/>
    <n v="132.86000000000001"/>
    <n v="2"/>
  </r>
  <r>
    <x v="11"/>
    <x v="282"/>
    <s v="1"/>
    <s v="01"/>
    <s v="15041RESIN159232022"/>
    <s v="22LB000F"/>
    <n v="3393"/>
    <n v="3393"/>
    <n v="3393"/>
    <n v="3393"/>
    <m/>
    <n v="0"/>
    <n v="0"/>
    <n v="0"/>
    <n v="1021"/>
    <n v="0"/>
    <n v="0"/>
    <n v="0"/>
    <n v="0"/>
    <n v="0"/>
    <n v="1021"/>
    <n v="2"/>
  </r>
  <r>
    <x v="11"/>
    <x v="282"/>
    <s v="1"/>
    <s v="01"/>
    <s v="15041RESIN159232022"/>
    <s v="22LB000F"/>
    <n v="3394"/>
    <n v="3394"/>
    <n v="3394"/>
    <n v="3394"/>
    <m/>
    <n v="0"/>
    <n v="0"/>
    <n v="0"/>
    <n v="73"/>
    <n v="0"/>
    <n v="0"/>
    <n v="0"/>
    <n v="0"/>
    <n v="0"/>
    <n v="73"/>
    <n v="2"/>
  </r>
  <r>
    <x v="11"/>
    <x v="283"/>
    <s v="1"/>
    <s v="01"/>
    <s v="15041RESIN159232022"/>
    <s v="22LB000F"/>
    <n v="3395"/>
    <n v="3395"/>
    <n v="3395"/>
    <n v="3395"/>
    <m/>
    <n v="0"/>
    <n v="0"/>
    <n v="0"/>
    <n v="452.5"/>
    <n v="0"/>
    <n v="0"/>
    <n v="0"/>
    <n v="0"/>
    <n v="0"/>
    <n v="452.5"/>
    <n v="2"/>
  </r>
  <r>
    <x v="11"/>
    <x v="283"/>
    <s v="1"/>
    <s v="01"/>
    <s v="15041RESIN159232022"/>
    <s v="22LB000F"/>
    <n v="3396"/>
    <n v="3396"/>
    <n v="3396"/>
    <n v="3396"/>
    <m/>
    <n v="0"/>
    <n v="0"/>
    <n v="0"/>
    <n v="251"/>
    <n v="0"/>
    <n v="0"/>
    <n v="0"/>
    <n v="0"/>
    <n v="0"/>
    <n v="251"/>
    <n v="2"/>
  </r>
  <r>
    <x v="11"/>
    <x v="283"/>
    <s v="1"/>
    <s v="01"/>
    <s v="15041RESIN159232022"/>
    <s v="22LB000F"/>
    <n v="3397"/>
    <n v="3397"/>
    <n v="3397"/>
    <n v="3397"/>
    <m/>
    <n v="0"/>
    <n v="0"/>
    <n v="0"/>
    <n v="185"/>
    <n v="0"/>
    <n v="0"/>
    <n v="0"/>
    <n v="0"/>
    <n v="0"/>
    <n v="185"/>
    <n v="2"/>
  </r>
  <r>
    <x v="11"/>
    <x v="283"/>
    <s v="1"/>
    <s v="01"/>
    <s v="15041RESIN159232022"/>
    <s v="22LB000F"/>
    <n v="3398"/>
    <n v="3398"/>
    <n v="3398"/>
    <n v="3398"/>
    <m/>
    <n v="0"/>
    <n v="0"/>
    <n v="0"/>
    <n v="695.73"/>
    <n v="0"/>
    <n v="0"/>
    <n v="0"/>
    <n v="0"/>
    <n v="0"/>
    <n v="695.73"/>
    <n v="2"/>
  </r>
  <r>
    <x v="11"/>
    <x v="283"/>
    <s v="1"/>
    <s v="01"/>
    <s v="15041RESIN159232022"/>
    <s v="22LB000F"/>
    <n v="3399"/>
    <n v="3399"/>
    <n v="3399"/>
    <n v="3399"/>
    <m/>
    <n v="0"/>
    <n v="0"/>
    <n v="0"/>
    <n v="15.5"/>
    <n v="0"/>
    <n v="0"/>
    <n v="0"/>
    <n v="0"/>
    <n v="0"/>
    <n v="15.5"/>
    <n v="2"/>
  </r>
  <r>
    <x v="11"/>
    <x v="283"/>
    <s v="1"/>
    <s v="01"/>
    <s v="15041RESIN159232022"/>
    <s v="22LB000F"/>
    <n v="3400"/>
    <n v="3400"/>
    <n v="3400"/>
    <n v="3400"/>
    <m/>
    <n v="0"/>
    <n v="0"/>
    <n v="0"/>
    <n v="10"/>
    <n v="0"/>
    <n v="0"/>
    <n v="0"/>
    <n v="0"/>
    <n v="0"/>
    <n v="10"/>
    <n v="2"/>
  </r>
  <r>
    <x v="11"/>
    <x v="283"/>
    <s v="1"/>
    <s v="01"/>
    <s v="15041RESIN159232022"/>
    <s v="22LB000F"/>
    <n v="3401"/>
    <n v="3401"/>
    <n v="3401"/>
    <n v="3401"/>
    <m/>
    <n v="0"/>
    <n v="0"/>
    <n v="0"/>
    <n v="10"/>
    <n v="0"/>
    <n v="0"/>
    <n v="0"/>
    <n v="0"/>
    <n v="0"/>
    <n v="10"/>
    <n v="2"/>
  </r>
  <r>
    <x v="11"/>
    <x v="283"/>
    <s v="1"/>
    <s v="01"/>
    <s v="15041RESIN159232022"/>
    <s v="22LB000F"/>
    <n v="3402"/>
    <n v="3402"/>
    <n v="3402"/>
    <n v="3402"/>
    <m/>
    <n v="0"/>
    <n v="0"/>
    <n v="0"/>
    <n v="151.55000000000001"/>
    <n v="0"/>
    <n v="0"/>
    <n v="0"/>
    <n v="0"/>
    <n v="0"/>
    <n v="151.55000000000001"/>
    <n v="2"/>
  </r>
  <r>
    <x v="11"/>
    <x v="283"/>
    <s v="1"/>
    <s v="01"/>
    <s v="15041RESIN159232022"/>
    <s v="22LB000F"/>
    <n v="3403"/>
    <n v="3403"/>
    <n v="3403"/>
    <n v="3403"/>
    <m/>
    <n v="0"/>
    <n v="0"/>
    <n v="0"/>
    <n v="37.700000000000003"/>
    <n v="0"/>
    <n v="0"/>
    <n v="0"/>
    <n v="0"/>
    <n v="0"/>
    <n v="37.700000000000003"/>
    <n v="2"/>
  </r>
  <r>
    <x v="11"/>
    <x v="283"/>
    <s v="1"/>
    <s v="01"/>
    <s v="15041RESIN159232022"/>
    <s v="22LB000F"/>
    <n v="3404"/>
    <n v="3404"/>
    <n v="3404"/>
    <n v="3404"/>
    <m/>
    <n v="0"/>
    <n v="0"/>
    <n v="0"/>
    <n v="148.44999999999999"/>
    <n v="0"/>
    <n v="0"/>
    <n v="0"/>
    <n v="0"/>
    <n v="0"/>
    <n v="148.44999999999999"/>
    <n v="2"/>
  </r>
  <r>
    <x v="11"/>
    <x v="283"/>
    <s v="1"/>
    <s v="01"/>
    <s v="15041RESIN159232022"/>
    <s v="22LB000F"/>
    <n v="3405"/>
    <n v="3405"/>
    <n v="3405"/>
    <n v="3405"/>
    <m/>
    <n v="0"/>
    <n v="0"/>
    <n v="0"/>
    <n v="45"/>
    <n v="0"/>
    <n v="0"/>
    <n v="0"/>
    <n v="0"/>
    <n v="0"/>
    <n v="45"/>
    <n v="2"/>
  </r>
  <r>
    <x v="11"/>
    <x v="283"/>
    <s v="1"/>
    <s v="01"/>
    <s v="15041RESIN159232022"/>
    <s v="22LB000F"/>
    <n v="3406"/>
    <n v="3406"/>
    <n v="3406"/>
    <n v="3406"/>
    <m/>
    <n v="0"/>
    <n v="0"/>
    <n v="0"/>
    <n v="40"/>
    <n v="0"/>
    <n v="0"/>
    <n v="0"/>
    <n v="0"/>
    <n v="0"/>
    <n v="40"/>
    <n v="2"/>
  </r>
  <r>
    <x v="11"/>
    <x v="283"/>
    <s v="1"/>
    <s v="01"/>
    <s v="15041RESIN159232022"/>
    <s v="22LB000F"/>
    <n v="3407"/>
    <n v="3407"/>
    <n v="3407"/>
    <n v="3407"/>
    <m/>
    <n v="0"/>
    <n v="0"/>
    <n v="0"/>
    <n v="84"/>
    <n v="0"/>
    <n v="0"/>
    <n v="0"/>
    <n v="0"/>
    <n v="0"/>
    <n v="84"/>
    <n v="2"/>
  </r>
  <r>
    <x v="11"/>
    <x v="283"/>
    <s v="1"/>
    <s v="01"/>
    <s v="15041RESIN159232022"/>
    <s v="22LB000F"/>
    <n v="3408"/>
    <n v="3408"/>
    <n v="3408"/>
    <n v="3408"/>
    <m/>
    <n v="0"/>
    <n v="0"/>
    <n v="0"/>
    <n v="42"/>
    <n v="0"/>
    <n v="0"/>
    <n v="0"/>
    <n v="0"/>
    <n v="0"/>
    <n v="42"/>
    <n v="2"/>
  </r>
  <r>
    <x v="11"/>
    <x v="283"/>
    <s v="1"/>
    <s v="01"/>
    <s v="15041RESIN159232022"/>
    <s v="22LB000F"/>
    <n v="3409"/>
    <n v="3409"/>
    <n v="3409"/>
    <n v="3409"/>
    <m/>
    <n v="0"/>
    <n v="0"/>
    <n v="0"/>
    <n v="331.3"/>
    <n v="0"/>
    <n v="0"/>
    <n v="0"/>
    <n v="0"/>
    <n v="0"/>
    <n v="331.3"/>
    <n v="2"/>
  </r>
  <r>
    <x v="11"/>
    <x v="283"/>
    <s v="1"/>
    <s v="01"/>
    <s v="15041RESIN159232022"/>
    <s v="22LB000F"/>
    <n v="3410"/>
    <n v="3410"/>
    <n v="3410"/>
    <n v="3410"/>
    <m/>
    <n v="0"/>
    <n v="0"/>
    <n v="0"/>
    <n v="12"/>
    <n v="0"/>
    <n v="0"/>
    <n v="0"/>
    <n v="0"/>
    <n v="0"/>
    <n v="12"/>
    <n v="2"/>
  </r>
  <r>
    <x v="11"/>
    <x v="283"/>
    <s v="1"/>
    <s v="01"/>
    <s v="15041RESIN159232022"/>
    <s v="22LB000F"/>
    <n v="3411"/>
    <n v="3411"/>
    <n v="3411"/>
    <n v="3411"/>
    <m/>
    <n v="0"/>
    <n v="0"/>
    <n v="0"/>
    <n v="225.16"/>
    <n v="0"/>
    <n v="0"/>
    <n v="0"/>
    <n v="0"/>
    <n v="0"/>
    <n v="225.16"/>
    <n v="2"/>
  </r>
  <r>
    <x v="11"/>
    <x v="283"/>
    <s v="1"/>
    <s v="01"/>
    <s v="15041RESIN159232022"/>
    <s v="22LB000F"/>
    <n v="3412"/>
    <n v="3412"/>
    <n v="3412"/>
    <n v="3412"/>
    <m/>
    <n v="0"/>
    <n v="0"/>
    <n v="0"/>
    <n v="12.5"/>
    <n v="0"/>
    <n v="0"/>
    <n v="0"/>
    <n v="0"/>
    <n v="0"/>
    <n v="12.5"/>
    <n v="2"/>
  </r>
  <r>
    <x v="11"/>
    <x v="283"/>
    <s v="1"/>
    <s v="01"/>
    <s v="15041RESIN159232022"/>
    <s v="22LB000F"/>
    <n v="3413"/>
    <n v="3413"/>
    <n v="3413"/>
    <n v="3413"/>
    <m/>
    <n v="0"/>
    <n v="0"/>
    <n v="0"/>
    <n v="431.1"/>
    <n v="0"/>
    <n v="0"/>
    <n v="0"/>
    <n v="0"/>
    <n v="0"/>
    <n v="431.1"/>
    <n v="2"/>
  </r>
  <r>
    <x v="11"/>
    <x v="283"/>
    <s v="1"/>
    <s v="01"/>
    <s v="15041RESIN159232022"/>
    <s v="22LB000F"/>
    <n v="3414"/>
    <n v="3414"/>
    <n v="3414"/>
    <n v="3414"/>
    <m/>
    <n v="0"/>
    <n v="0"/>
    <n v="0"/>
    <n v="168.1"/>
    <n v="0"/>
    <n v="0"/>
    <n v="0"/>
    <n v="0"/>
    <n v="0"/>
    <n v="168.1"/>
    <n v="2"/>
  </r>
  <r>
    <x v="11"/>
    <x v="283"/>
    <s v="1"/>
    <s v="01"/>
    <s v="15041RESIN159232022"/>
    <s v="22LB000F"/>
    <n v="3415"/>
    <n v="3415"/>
    <n v="3415"/>
    <n v="3415"/>
    <m/>
    <n v="0"/>
    <n v="0"/>
    <n v="0"/>
    <n v="67.5"/>
    <n v="0"/>
    <n v="0"/>
    <n v="0"/>
    <n v="0"/>
    <n v="0"/>
    <n v="67.5"/>
    <n v="2"/>
  </r>
  <r>
    <x v="11"/>
    <x v="283"/>
    <s v="1"/>
    <s v="01"/>
    <s v="15041RESIN159232022"/>
    <s v="22LB000F"/>
    <n v="3416"/>
    <n v="3416"/>
    <n v="3416"/>
    <n v="3416"/>
    <m/>
    <n v="0"/>
    <n v="0"/>
    <n v="0"/>
    <n v="192.5"/>
    <n v="0"/>
    <n v="0"/>
    <n v="0"/>
    <n v="0"/>
    <n v="0"/>
    <n v="192.5"/>
    <n v="2"/>
  </r>
  <r>
    <x v="11"/>
    <x v="283"/>
    <s v="1"/>
    <s v="01"/>
    <s v="15041RESIN159232022"/>
    <s v="22LB000F"/>
    <n v="3417"/>
    <n v="3417"/>
    <n v="3417"/>
    <n v="3417"/>
    <m/>
    <n v="0"/>
    <n v="0"/>
    <n v="0"/>
    <n v="42"/>
    <n v="0"/>
    <n v="0"/>
    <n v="0"/>
    <n v="0"/>
    <n v="0"/>
    <n v="42"/>
    <n v="2"/>
  </r>
  <r>
    <x v="11"/>
    <x v="283"/>
    <s v="1"/>
    <s v="01"/>
    <s v="15041RESIN159232022"/>
    <s v="22LB000F"/>
    <n v="3418"/>
    <n v="3418"/>
    <n v="3418"/>
    <n v="3418"/>
    <m/>
    <n v="0"/>
    <n v="0"/>
    <n v="0"/>
    <n v="9"/>
    <n v="0"/>
    <n v="0"/>
    <n v="0"/>
    <n v="0"/>
    <n v="0"/>
    <n v="9"/>
    <n v="2"/>
  </r>
  <r>
    <x v="11"/>
    <x v="283"/>
    <s v="1"/>
    <s v="01"/>
    <s v="15041RESIN159232022"/>
    <s v="22LB000F"/>
    <n v="3419"/>
    <n v="3419"/>
    <n v="3419"/>
    <n v="3419"/>
    <m/>
    <n v="0"/>
    <n v="0"/>
    <n v="0"/>
    <n v="149.4"/>
    <n v="0"/>
    <n v="0"/>
    <n v="0"/>
    <n v="0"/>
    <n v="0"/>
    <n v="149.4"/>
    <n v="2"/>
  </r>
  <r>
    <x v="11"/>
    <x v="283"/>
    <s v="1"/>
    <s v="01"/>
    <s v="15041RESIN159232022"/>
    <s v="22LB000F"/>
    <n v="3420"/>
    <n v="3420"/>
    <n v="3420"/>
    <n v="3420"/>
    <m/>
    <n v="0"/>
    <n v="0"/>
    <n v="0"/>
    <n v="520"/>
    <n v="0"/>
    <n v="0"/>
    <n v="0"/>
    <n v="0"/>
    <n v="0"/>
    <n v="520"/>
    <n v="2"/>
  </r>
  <r>
    <x v="11"/>
    <x v="283"/>
    <s v="1"/>
    <s v="01"/>
    <s v="15041RESIN159232022"/>
    <s v="22LB000F"/>
    <n v="3421"/>
    <n v="3421"/>
    <n v="3421"/>
    <n v="3421"/>
    <m/>
    <n v="0"/>
    <n v="0"/>
    <n v="0"/>
    <n v="190.05"/>
    <n v="0"/>
    <n v="0"/>
    <n v="0"/>
    <n v="0"/>
    <n v="0"/>
    <n v="190.05"/>
    <n v="2"/>
  </r>
  <r>
    <x v="11"/>
    <x v="283"/>
    <s v="1"/>
    <s v="01"/>
    <s v="15041RESIN159232022"/>
    <s v="22LB000F"/>
    <n v="3422"/>
    <n v="3422"/>
    <n v="3422"/>
    <n v="3422"/>
    <m/>
    <n v="0"/>
    <n v="0"/>
    <n v="0"/>
    <n v="812.5"/>
    <n v="0"/>
    <n v="0"/>
    <n v="0"/>
    <n v="0"/>
    <n v="0"/>
    <n v="812.5"/>
    <n v="2"/>
  </r>
  <r>
    <x v="11"/>
    <x v="284"/>
    <s v="1"/>
    <s v="01"/>
    <s v="15041RESIN159232022"/>
    <s v="22LB000F"/>
    <n v="3423"/>
    <n v="3423"/>
    <n v="3423"/>
    <n v="3423"/>
    <m/>
    <n v="0"/>
    <n v="0"/>
    <n v="0"/>
    <n v="52.5"/>
    <n v="0"/>
    <n v="0"/>
    <n v="0"/>
    <n v="0"/>
    <n v="0"/>
    <n v="52.5"/>
    <n v="2"/>
  </r>
  <r>
    <x v="11"/>
    <x v="284"/>
    <s v="1"/>
    <s v="01"/>
    <s v="15041RESIN159232022"/>
    <s v="22LB000F"/>
    <n v="3424"/>
    <n v="3424"/>
    <n v="3424"/>
    <n v="3424"/>
    <m/>
    <n v="0"/>
    <n v="0"/>
    <n v="0"/>
    <n v="478.45"/>
    <n v="0"/>
    <n v="0"/>
    <n v="0"/>
    <n v="0"/>
    <n v="0"/>
    <n v="478.45"/>
    <n v="2"/>
  </r>
  <r>
    <x v="11"/>
    <x v="284"/>
    <s v="1"/>
    <s v="01"/>
    <s v="15041RESIN159232022"/>
    <s v="22LB000F"/>
    <n v="3425"/>
    <n v="3425"/>
    <n v="3425"/>
    <n v="3425"/>
    <m/>
    <n v="0"/>
    <n v="0"/>
    <n v="0"/>
    <n v="545"/>
    <n v="0"/>
    <n v="0"/>
    <n v="0"/>
    <n v="0"/>
    <n v="0"/>
    <n v="545"/>
    <n v="2"/>
  </r>
  <r>
    <x v="11"/>
    <x v="284"/>
    <s v="1"/>
    <s v="01"/>
    <s v="15041RESIN159232022"/>
    <s v="22LB000F"/>
    <n v="3426"/>
    <n v="3426"/>
    <n v="3426"/>
    <n v="3426"/>
    <m/>
    <n v="0"/>
    <n v="0"/>
    <n v="0"/>
    <n v="62.5"/>
    <n v="0"/>
    <n v="0"/>
    <n v="0"/>
    <n v="0"/>
    <n v="0"/>
    <n v="62.5"/>
    <n v="2"/>
  </r>
  <r>
    <x v="11"/>
    <x v="284"/>
    <s v="1"/>
    <s v="01"/>
    <s v="15041RESIN159232022"/>
    <s v="22LB000F"/>
    <n v="3427"/>
    <n v="3427"/>
    <n v="3427"/>
    <n v="3427"/>
    <m/>
    <n v="0"/>
    <n v="0"/>
    <n v="0"/>
    <n v="48"/>
    <n v="0"/>
    <n v="0"/>
    <n v="0"/>
    <n v="0"/>
    <n v="0"/>
    <n v="48"/>
    <n v="2"/>
  </r>
  <r>
    <x v="11"/>
    <x v="284"/>
    <s v="1"/>
    <s v="01"/>
    <s v="15041RESIN159232022"/>
    <s v="22LB000F"/>
    <n v="3428"/>
    <n v="3428"/>
    <n v="3428"/>
    <n v="3428"/>
    <m/>
    <n v="0"/>
    <n v="0"/>
    <n v="0"/>
    <n v="39"/>
    <n v="0"/>
    <n v="0"/>
    <n v="0"/>
    <n v="0"/>
    <n v="0"/>
    <n v="39"/>
    <n v="2"/>
  </r>
  <r>
    <x v="11"/>
    <x v="284"/>
    <s v="1"/>
    <s v="01"/>
    <s v="15041RESIN159232022"/>
    <s v="22LB000F"/>
    <n v="3429"/>
    <n v="3429"/>
    <n v="3429"/>
    <n v="3429"/>
    <m/>
    <n v="0"/>
    <n v="0"/>
    <n v="0"/>
    <n v="50.4"/>
    <n v="0"/>
    <n v="0"/>
    <n v="0"/>
    <n v="0"/>
    <n v="0"/>
    <n v="50.4"/>
    <n v="2"/>
  </r>
  <r>
    <x v="11"/>
    <x v="284"/>
    <s v="1"/>
    <s v="01"/>
    <s v="15041RESIN159232022"/>
    <s v="22LB000F"/>
    <n v="3430"/>
    <n v="3430"/>
    <n v="3430"/>
    <n v="3430"/>
    <m/>
    <n v="0"/>
    <n v="0"/>
    <n v="0"/>
    <n v="468.78"/>
    <n v="0"/>
    <n v="0"/>
    <n v="0"/>
    <n v="0"/>
    <n v="0"/>
    <n v="468.78"/>
    <n v="2"/>
  </r>
  <r>
    <x v="11"/>
    <x v="284"/>
    <s v="1"/>
    <s v="01"/>
    <s v="15041RESIN159232022"/>
    <s v="22LB000F"/>
    <n v="3431"/>
    <n v="3431"/>
    <n v="3431"/>
    <n v="3431"/>
    <m/>
    <n v="0"/>
    <n v="0"/>
    <n v="0"/>
    <n v="390"/>
    <n v="0"/>
    <n v="0"/>
    <n v="0"/>
    <n v="0"/>
    <n v="0"/>
    <n v="390"/>
    <n v="2"/>
  </r>
  <r>
    <x v="11"/>
    <x v="284"/>
    <s v="1"/>
    <s v="01"/>
    <s v="15041RESIN159232022"/>
    <s v="22LB000F"/>
    <n v="3432"/>
    <n v="3432"/>
    <n v="3432"/>
    <n v="3432"/>
    <m/>
    <n v="0"/>
    <n v="0"/>
    <n v="0"/>
    <n v="85"/>
    <n v="0"/>
    <n v="0"/>
    <n v="0"/>
    <n v="0"/>
    <n v="0"/>
    <n v="85"/>
    <n v="2"/>
  </r>
  <r>
    <x v="11"/>
    <x v="284"/>
    <s v="1"/>
    <s v="01"/>
    <s v="15041RESIN159232022"/>
    <s v="22LB000F"/>
    <n v="3433"/>
    <n v="3433"/>
    <n v="3433"/>
    <n v="3433"/>
    <m/>
    <n v="0"/>
    <n v="0"/>
    <n v="0"/>
    <n v="130"/>
    <n v="0"/>
    <n v="0"/>
    <n v="0"/>
    <n v="0"/>
    <n v="0"/>
    <n v="130"/>
    <n v="2"/>
  </r>
  <r>
    <x v="11"/>
    <x v="284"/>
    <s v="1"/>
    <s v="01"/>
    <s v="15041RESIN159232022"/>
    <s v="22LB000F"/>
    <n v="3434"/>
    <n v="3434"/>
    <n v="3434"/>
    <n v="3434"/>
    <m/>
    <n v="0"/>
    <n v="0"/>
    <n v="0"/>
    <n v="12"/>
    <n v="0"/>
    <n v="0"/>
    <n v="0"/>
    <n v="0"/>
    <n v="0"/>
    <n v="12"/>
    <n v="2"/>
  </r>
  <r>
    <x v="11"/>
    <x v="284"/>
    <s v="1"/>
    <s v="01"/>
    <s v="15041RESIN159232022"/>
    <s v="22LB000F"/>
    <n v="3435"/>
    <n v="3435"/>
    <n v="3435"/>
    <n v="3435"/>
    <m/>
    <n v="0"/>
    <n v="0"/>
    <n v="0"/>
    <n v="580"/>
    <n v="0"/>
    <n v="0"/>
    <n v="0"/>
    <n v="0"/>
    <n v="0"/>
    <n v="580"/>
    <n v="2"/>
  </r>
  <r>
    <x v="11"/>
    <x v="284"/>
    <s v="1"/>
    <s v="01"/>
    <s v="15041RESIN159232022"/>
    <s v="22LB000F"/>
    <n v="3436"/>
    <n v="3436"/>
    <n v="3436"/>
    <n v="3436"/>
    <m/>
    <n v="0"/>
    <n v="0"/>
    <n v="0"/>
    <n v="192.5"/>
    <n v="0"/>
    <n v="0"/>
    <n v="0"/>
    <n v="0"/>
    <n v="0"/>
    <n v="192.5"/>
    <n v="2"/>
  </r>
  <r>
    <x v="11"/>
    <x v="284"/>
    <s v="1"/>
    <s v="01"/>
    <s v="15041RESIN159232022"/>
    <s v="22LB000F"/>
    <n v="3437"/>
    <n v="3437"/>
    <n v="3437"/>
    <n v="3437"/>
    <m/>
    <n v="0"/>
    <n v="0"/>
    <n v="0"/>
    <n v="31"/>
    <n v="0"/>
    <n v="0"/>
    <n v="0"/>
    <n v="0"/>
    <n v="0"/>
    <n v="31"/>
    <n v="2"/>
  </r>
  <r>
    <x v="11"/>
    <x v="284"/>
    <s v="1"/>
    <s v="01"/>
    <s v="15041RESIN159232022"/>
    <s v="22LB000F"/>
    <n v="3438"/>
    <n v="3438"/>
    <n v="3438"/>
    <n v="3438"/>
    <m/>
    <n v="0"/>
    <n v="0"/>
    <n v="0"/>
    <n v="66"/>
    <n v="0"/>
    <n v="0"/>
    <n v="0"/>
    <n v="0"/>
    <n v="0"/>
    <n v="66"/>
    <n v="2"/>
  </r>
  <r>
    <x v="11"/>
    <x v="284"/>
    <s v="1"/>
    <s v="01"/>
    <s v="15041RESIN159232022"/>
    <s v="22LB000F"/>
    <n v="3439"/>
    <n v="3439"/>
    <n v="3439"/>
    <n v="3439"/>
    <m/>
    <n v="0"/>
    <n v="0"/>
    <n v="0"/>
    <n v="30"/>
    <n v="0"/>
    <n v="0"/>
    <n v="0"/>
    <n v="0"/>
    <n v="0"/>
    <n v="30"/>
    <n v="2"/>
  </r>
  <r>
    <x v="11"/>
    <x v="284"/>
    <s v="1"/>
    <s v="01"/>
    <s v="15041RESIN159232022"/>
    <s v="22LB000F"/>
    <n v="3440"/>
    <n v="3440"/>
    <n v="3440"/>
    <n v="3440"/>
    <m/>
    <n v="0"/>
    <n v="0"/>
    <n v="0"/>
    <n v="63"/>
    <n v="0"/>
    <n v="0"/>
    <n v="0"/>
    <n v="0"/>
    <n v="0"/>
    <n v="63"/>
    <n v="2"/>
  </r>
  <r>
    <x v="11"/>
    <x v="284"/>
    <s v="1"/>
    <s v="01"/>
    <s v="15041RESIN159232022"/>
    <s v="22LB000F"/>
    <n v="3441"/>
    <n v="3441"/>
    <n v="3441"/>
    <n v="3441"/>
    <m/>
    <n v="0"/>
    <n v="0"/>
    <n v="0"/>
    <n v="280"/>
    <n v="0"/>
    <n v="0"/>
    <n v="0"/>
    <n v="0"/>
    <n v="0"/>
    <n v="280"/>
    <n v="2"/>
  </r>
  <r>
    <x v="11"/>
    <x v="284"/>
    <s v="1"/>
    <s v="01"/>
    <s v="15041RESIN159232022"/>
    <s v="22LB000F"/>
    <n v="3442"/>
    <n v="3442"/>
    <n v="3442"/>
    <n v="3442"/>
    <m/>
    <n v="0"/>
    <n v="0"/>
    <n v="0"/>
    <n v="250"/>
    <n v="0"/>
    <n v="0"/>
    <n v="0"/>
    <n v="0"/>
    <n v="0"/>
    <n v="250"/>
    <n v="2"/>
  </r>
  <r>
    <x v="11"/>
    <x v="284"/>
    <s v="1"/>
    <s v="01"/>
    <s v="15041RESIN159232022"/>
    <s v="22LB000F"/>
    <n v="3443"/>
    <n v="3443"/>
    <n v="3443"/>
    <n v="3443"/>
    <m/>
    <n v="0"/>
    <n v="0"/>
    <n v="0"/>
    <n v="36"/>
    <n v="0"/>
    <n v="0"/>
    <n v="0"/>
    <n v="0"/>
    <n v="0"/>
    <n v="36"/>
    <n v="2"/>
  </r>
  <r>
    <x v="11"/>
    <x v="284"/>
    <s v="1"/>
    <s v="01"/>
    <s v="15041RESIN159232022"/>
    <s v="22LB000F"/>
    <n v="3444"/>
    <n v="3444"/>
    <n v="3444"/>
    <n v="3444"/>
    <m/>
    <n v="0"/>
    <n v="0"/>
    <n v="0"/>
    <n v="209"/>
    <n v="0"/>
    <n v="0"/>
    <n v="0"/>
    <n v="0"/>
    <n v="0"/>
    <n v="209"/>
    <n v="2"/>
  </r>
  <r>
    <x v="11"/>
    <x v="284"/>
    <s v="1"/>
    <s v="01"/>
    <s v="15041RESIN159232022"/>
    <s v="22LB000F"/>
    <n v="3445"/>
    <n v="3445"/>
    <n v="3445"/>
    <n v="3445"/>
    <m/>
    <n v="0"/>
    <n v="0"/>
    <n v="0"/>
    <n v="116.4"/>
    <n v="0"/>
    <n v="0"/>
    <n v="0"/>
    <n v="0"/>
    <n v="0"/>
    <n v="116.4"/>
    <n v="2"/>
  </r>
  <r>
    <x v="11"/>
    <x v="284"/>
    <s v="1"/>
    <s v="01"/>
    <s v="15041RESIN159232022"/>
    <s v="22LB000F"/>
    <n v="3446"/>
    <n v="3446"/>
    <n v="3446"/>
    <n v="3446"/>
    <m/>
    <n v="0"/>
    <n v="0"/>
    <n v="0"/>
    <n v="538.79999999999995"/>
    <n v="0"/>
    <n v="0"/>
    <n v="0"/>
    <n v="0"/>
    <n v="0"/>
    <n v="538.79999999999995"/>
    <n v="2"/>
  </r>
  <r>
    <x v="11"/>
    <x v="285"/>
    <s v="1"/>
    <s v="01"/>
    <s v="15041RESIN159232022"/>
    <s v="22LB000F"/>
    <n v="3447"/>
    <n v="3447"/>
    <n v="3447"/>
    <n v="3447"/>
    <m/>
    <n v="0"/>
    <n v="0"/>
    <n v="0"/>
    <n v="46.75"/>
    <n v="0"/>
    <n v="0"/>
    <n v="0"/>
    <n v="0"/>
    <n v="0"/>
    <n v="46.75"/>
    <n v="2"/>
  </r>
  <r>
    <x v="11"/>
    <x v="285"/>
    <s v="1"/>
    <s v="01"/>
    <s v="15041RESIN159232022"/>
    <s v="22LB000F"/>
    <n v="3448"/>
    <n v="3448"/>
    <n v="3448"/>
    <n v="3448"/>
    <m/>
    <n v="0"/>
    <n v="0"/>
    <n v="0"/>
    <n v="77.430000000000007"/>
    <n v="0"/>
    <n v="0"/>
    <n v="0"/>
    <n v="0"/>
    <n v="0"/>
    <n v="77.430000000000007"/>
    <n v="2"/>
  </r>
  <r>
    <x v="11"/>
    <x v="285"/>
    <s v="1"/>
    <s v="01"/>
    <s v="15041RESIN159232022"/>
    <s v="22LB000F"/>
    <n v="3449"/>
    <n v="3449"/>
    <n v="3449"/>
    <n v="3449"/>
    <m/>
    <n v="0"/>
    <n v="0"/>
    <n v="0"/>
    <n v="142.44999999999999"/>
    <n v="0"/>
    <n v="0"/>
    <n v="0"/>
    <n v="0"/>
    <n v="0"/>
    <n v="142.44999999999999"/>
    <n v="2"/>
  </r>
  <r>
    <x v="11"/>
    <x v="285"/>
    <s v="1"/>
    <s v="01"/>
    <s v="15041RESIN159232022"/>
    <s v="22LB000F"/>
    <n v="3450"/>
    <n v="3450"/>
    <n v="3450"/>
    <n v="3450"/>
    <m/>
    <n v="0"/>
    <n v="0"/>
    <n v="0"/>
    <n v="256"/>
    <n v="0"/>
    <n v="0"/>
    <n v="0"/>
    <n v="0"/>
    <n v="0"/>
    <n v="256"/>
    <n v="2"/>
  </r>
  <r>
    <x v="11"/>
    <x v="285"/>
    <s v="1"/>
    <s v="01"/>
    <s v="15041RESIN159232022"/>
    <s v="22LB000F"/>
    <n v="3451"/>
    <n v="3451"/>
    <n v="3451"/>
    <n v="3451"/>
    <m/>
    <n v="0"/>
    <n v="0"/>
    <n v="0"/>
    <n v="119.1"/>
    <n v="0"/>
    <n v="0"/>
    <n v="0"/>
    <n v="0"/>
    <n v="0"/>
    <n v="119.1"/>
    <n v="2"/>
  </r>
  <r>
    <x v="11"/>
    <x v="285"/>
    <s v="1"/>
    <s v="01"/>
    <s v="15041RESIN159232022"/>
    <s v="22LB000F"/>
    <n v="3452"/>
    <n v="3452"/>
    <n v="3452"/>
    <n v="3452"/>
    <m/>
    <n v="0"/>
    <n v="0"/>
    <n v="0"/>
    <n v="194.22"/>
    <n v="0"/>
    <n v="0"/>
    <n v="0"/>
    <n v="0"/>
    <n v="0"/>
    <n v="194.22"/>
    <n v="2"/>
  </r>
  <r>
    <x v="11"/>
    <x v="285"/>
    <s v="1"/>
    <s v="01"/>
    <s v="15041RESIN159232022"/>
    <s v="22LB000F"/>
    <n v="3453"/>
    <n v="3453"/>
    <n v="3453"/>
    <n v="3453"/>
    <m/>
    <n v="0"/>
    <n v="0"/>
    <n v="0"/>
    <n v="131.65"/>
    <n v="0"/>
    <n v="0"/>
    <n v="0"/>
    <n v="0"/>
    <n v="0"/>
    <n v="131.65"/>
    <n v="2"/>
  </r>
  <r>
    <x v="11"/>
    <x v="285"/>
    <s v="1"/>
    <s v="01"/>
    <s v="15041RESIN159232022"/>
    <s v="22LB000F"/>
    <n v="3454"/>
    <n v="3454"/>
    <n v="3454"/>
    <n v="3454"/>
    <m/>
    <n v="0"/>
    <n v="0"/>
    <n v="0"/>
    <n v="33.75"/>
    <n v="0"/>
    <n v="0"/>
    <n v="0"/>
    <n v="0"/>
    <n v="0"/>
    <n v="33.75"/>
    <n v="2"/>
  </r>
  <r>
    <x v="11"/>
    <x v="285"/>
    <s v="1"/>
    <s v="01"/>
    <s v="15041RESIN159232022"/>
    <s v="22LB000F"/>
    <n v="3455"/>
    <n v="3455"/>
    <n v="3455"/>
    <n v="3455"/>
    <m/>
    <n v="0"/>
    <n v="0"/>
    <n v="0"/>
    <n v="38"/>
    <n v="0"/>
    <n v="0"/>
    <n v="0"/>
    <n v="0"/>
    <n v="0"/>
    <n v="38"/>
    <n v="2"/>
  </r>
  <r>
    <x v="11"/>
    <x v="285"/>
    <s v="1"/>
    <s v="01"/>
    <s v="15041RESIN159232022"/>
    <s v="22LB000F"/>
    <n v="3456"/>
    <n v="3456"/>
    <n v="3456"/>
    <n v="3456"/>
    <m/>
    <n v="0"/>
    <n v="0"/>
    <n v="0"/>
    <n v="75"/>
    <n v="0"/>
    <n v="0"/>
    <n v="0"/>
    <n v="0"/>
    <n v="0"/>
    <n v="75"/>
    <n v="2"/>
  </r>
  <r>
    <x v="11"/>
    <x v="285"/>
    <s v="1"/>
    <s v="01"/>
    <s v="15041RESIN159232022"/>
    <s v="22LB000F"/>
    <n v="3457"/>
    <n v="3457"/>
    <n v="3457"/>
    <n v="3457"/>
    <m/>
    <n v="0"/>
    <n v="0"/>
    <n v="0"/>
    <n v="100"/>
    <n v="0"/>
    <n v="0"/>
    <n v="0"/>
    <n v="0"/>
    <n v="0"/>
    <n v="100"/>
    <n v="2"/>
  </r>
  <r>
    <x v="11"/>
    <x v="285"/>
    <s v="1"/>
    <s v="01"/>
    <s v="15041RESIN159232022"/>
    <s v="22LB000F"/>
    <n v="3458"/>
    <n v="3458"/>
    <n v="3458"/>
    <n v="3458"/>
    <m/>
    <n v="0"/>
    <n v="0"/>
    <n v="0"/>
    <n v="310.7"/>
    <n v="0"/>
    <n v="0"/>
    <n v="0"/>
    <n v="0"/>
    <n v="0"/>
    <n v="310.7"/>
    <n v="2"/>
  </r>
  <r>
    <x v="11"/>
    <x v="285"/>
    <s v="1"/>
    <s v="01"/>
    <s v="15041RESIN159232022"/>
    <s v="22LB000F"/>
    <n v="3459"/>
    <n v="3459"/>
    <n v="3459"/>
    <n v="3459"/>
    <m/>
    <n v="0"/>
    <n v="0"/>
    <n v="0"/>
    <n v="294.05"/>
    <n v="0"/>
    <n v="0"/>
    <n v="0"/>
    <n v="0"/>
    <n v="0"/>
    <n v="294.05"/>
    <n v="2"/>
  </r>
  <r>
    <x v="11"/>
    <x v="285"/>
    <s v="1"/>
    <s v="01"/>
    <s v="15041RESIN159232022"/>
    <s v="22LB000F"/>
    <n v="3460"/>
    <n v="3460"/>
    <n v="3460"/>
    <n v="3460"/>
    <m/>
    <n v="0"/>
    <n v="0"/>
    <n v="0"/>
    <n v="341.3"/>
    <n v="0"/>
    <n v="0"/>
    <n v="0"/>
    <n v="0"/>
    <n v="0"/>
    <n v="341.3"/>
    <n v="2"/>
  </r>
  <r>
    <x v="11"/>
    <x v="285"/>
    <s v="1"/>
    <s v="01"/>
    <s v="15041RESIN159232022"/>
    <s v="22LB000F"/>
    <n v="3461"/>
    <n v="3461"/>
    <n v="3461"/>
    <n v="3461"/>
    <m/>
    <n v="0"/>
    <n v="0"/>
    <n v="0"/>
    <n v="180"/>
    <n v="0"/>
    <n v="0"/>
    <n v="0"/>
    <n v="0"/>
    <n v="0"/>
    <n v="180"/>
    <n v="2"/>
  </r>
  <r>
    <x v="11"/>
    <x v="285"/>
    <s v="1"/>
    <s v="01"/>
    <s v="15041RESIN159232022"/>
    <s v="22LB000F"/>
    <n v="3462"/>
    <n v="3462"/>
    <n v="3462"/>
    <n v="3462"/>
    <m/>
    <n v="0"/>
    <n v="0"/>
    <n v="0"/>
    <n v="88"/>
    <n v="0"/>
    <n v="0"/>
    <n v="0"/>
    <n v="0"/>
    <n v="0"/>
    <n v="88"/>
    <n v="2"/>
  </r>
  <r>
    <x v="11"/>
    <x v="285"/>
    <s v="1"/>
    <s v="01"/>
    <s v="15041RESIN159232022"/>
    <s v="22LB000F"/>
    <n v="3463"/>
    <n v="3463"/>
    <n v="3463"/>
    <n v="3463"/>
    <m/>
    <n v="0"/>
    <n v="0"/>
    <n v="0"/>
    <n v="12"/>
    <n v="0"/>
    <n v="0"/>
    <n v="0"/>
    <n v="0"/>
    <n v="0"/>
    <n v="12"/>
    <n v="2"/>
  </r>
  <r>
    <x v="11"/>
    <x v="285"/>
    <s v="1"/>
    <s v="01"/>
    <s v="15041RESIN159232022"/>
    <s v="22LB000F"/>
    <n v="3464"/>
    <n v="3464"/>
    <n v="3464"/>
    <n v="3464"/>
    <m/>
    <n v="0"/>
    <n v="0"/>
    <n v="0"/>
    <n v="41.7"/>
    <n v="0"/>
    <n v="0"/>
    <n v="0"/>
    <n v="0"/>
    <n v="0"/>
    <n v="41.7"/>
    <n v="2"/>
  </r>
  <r>
    <x v="11"/>
    <x v="285"/>
    <s v="1"/>
    <s v="01"/>
    <s v="15041RESIN159232022"/>
    <s v="22LB000F"/>
    <n v="3465"/>
    <n v="3465"/>
    <n v="3465"/>
    <n v="3465"/>
    <m/>
    <n v="0"/>
    <n v="0"/>
    <n v="0"/>
    <n v="200.95"/>
    <n v="0"/>
    <n v="0"/>
    <n v="0"/>
    <n v="0"/>
    <n v="0"/>
    <n v="200.95"/>
    <n v="2"/>
  </r>
  <r>
    <x v="11"/>
    <x v="285"/>
    <s v="1"/>
    <s v="01"/>
    <s v="15041RESIN159232022"/>
    <s v="22LB000F"/>
    <n v="3466"/>
    <n v="3466"/>
    <n v="3466"/>
    <n v="3466"/>
    <m/>
    <n v="0"/>
    <n v="0"/>
    <n v="0"/>
    <n v="483"/>
    <n v="0"/>
    <n v="0"/>
    <n v="0"/>
    <n v="0"/>
    <n v="0"/>
    <n v="483"/>
    <n v="2"/>
  </r>
  <r>
    <x v="11"/>
    <x v="285"/>
    <s v="1"/>
    <s v="01"/>
    <s v="15041RESIN159232022"/>
    <s v="22LB000F"/>
    <n v="3467"/>
    <n v="3467"/>
    <n v="3467"/>
    <n v="3467"/>
    <m/>
    <n v="0"/>
    <n v="0"/>
    <n v="0"/>
    <n v="552"/>
    <n v="0"/>
    <n v="0"/>
    <n v="0"/>
    <n v="0"/>
    <n v="0"/>
    <n v="552"/>
    <n v="2"/>
  </r>
  <r>
    <x v="11"/>
    <x v="285"/>
    <s v="1"/>
    <s v="01"/>
    <s v="15041RESIN159232022"/>
    <s v="22LB000F"/>
    <n v="3468"/>
    <n v="3468"/>
    <n v="3468"/>
    <n v="3468"/>
    <m/>
    <n v="0"/>
    <n v="0"/>
    <n v="0"/>
    <n v="94.94"/>
    <n v="0"/>
    <n v="0"/>
    <n v="0"/>
    <n v="0"/>
    <n v="0"/>
    <n v="94.94"/>
    <n v="2"/>
  </r>
  <r>
    <x v="11"/>
    <x v="285"/>
    <s v="1"/>
    <s v="01"/>
    <s v="15041RESIN159232022"/>
    <s v="22LB000F"/>
    <n v="3469"/>
    <n v="3469"/>
    <n v="3469"/>
    <n v="3469"/>
    <m/>
    <n v="0"/>
    <n v="0"/>
    <n v="0"/>
    <n v="95"/>
    <n v="0"/>
    <n v="0"/>
    <n v="0"/>
    <n v="0"/>
    <n v="0"/>
    <n v="95"/>
    <n v="2"/>
  </r>
  <r>
    <x v="11"/>
    <x v="285"/>
    <s v="1"/>
    <s v="01"/>
    <s v="15041RESIN159232022"/>
    <s v="22LB000F"/>
    <n v="3470"/>
    <n v="3470"/>
    <n v="3470"/>
    <n v="3470"/>
    <m/>
    <n v="0"/>
    <n v="0"/>
    <n v="0"/>
    <n v="350"/>
    <n v="0"/>
    <n v="0"/>
    <n v="0"/>
    <n v="0"/>
    <n v="0"/>
    <n v="350"/>
    <n v="2"/>
  </r>
  <r>
    <x v="11"/>
    <x v="285"/>
    <s v="1"/>
    <s v="01"/>
    <s v="15041RESIN159232022"/>
    <s v="22LB000F"/>
    <n v="3471"/>
    <n v="3471"/>
    <n v="3471"/>
    <n v="3471"/>
    <m/>
    <n v="0"/>
    <n v="0"/>
    <n v="0"/>
    <n v="74.95"/>
    <n v="0"/>
    <n v="0"/>
    <n v="0"/>
    <n v="0"/>
    <n v="0"/>
    <n v="74.95"/>
    <n v="2"/>
  </r>
  <r>
    <x v="11"/>
    <x v="285"/>
    <s v="1"/>
    <s v="01"/>
    <s v="15041RESIN159232022"/>
    <s v="22LB000F"/>
    <n v="3472"/>
    <n v="3472"/>
    <n v="3472"/>
    <n v="3472"/>
    <m/>
    <n v="0"/>
    <n v="0"/>
    <n v="0"/>
    <n v="58.4"/>
    <n v="0"/>
    <n v="0"/>
    <n v="0"/>
    <n v="0"/>
    <n v="0"/>
    <n v="58.4"/>
    <n v="2"/>
  </r>
  <r>
    <x v="11"/>
    <x v="285"/>
    <s v="1"/>
    <s v="01"/>
    <s v="15041RESIN159232022"/>
    <s v="22LB000F"/>
    <n v="3473"/>
    <n v="3473"/>
    <n v="3473"/>
    <n v="3473"/>
    <m/>
    <n v="0"/>
    <n v="0"/>
    <n v="0"/>
    <n v="556"/>
    <n v="0"/>
    <n v="0"/>
    <n v="0"/>
    <n v="0"/>
    <n v="0"/>
    <n v="556"/>
    <n v="2"/>
  </r>
  <r>
    <x v="11"/>
    <x v="285"/>
    <s v="1"/>
    <s v="01"/>
    <s v="15041RESIN159232022"/>
    <s v="22LB000F"/>
    <n v="3474"/>
    <n v="3474"/>
    <n v="3474"/>
    <n v="3474"/>
    <m/>
    <n v="0"/>
    <n v="0"/>
    <n v="0"/>
    <n v="60.8"/>
    <n v="0"/>
    <n v="0"/>
    <n v="0"/>
    <n v="0"/>
    <n v="0"/>
    <n v="60.8"/>
    <n v="2"/>
  </r>
  <r>
    <x v="11"/>
    <x v="285"/>
    <s v="1"/>
    <s v="01"/>
    <s v="15041RESIN159232022"/>
    <s v="22LB000F"/>
    <n v="3475"/>
    <n v="3475"/>
    <n v="3475"/>
    <n v="3475"/>
    <m/>
    <n v="0"/>
    <n v="0"/>
    <n v="0"/>
    <n v="61.4"/>
    <n v="0"/>
    <n v="0"/>
    <n v="0"/>
    <n v="0"/>
    <n v="0"/>
    <n v="61.4"/>
    <n v="2"/>
  </r>
  <r>
    <x v="11"/>
    <x v="285"/>
    <s v="1"/>
    <s v="01"/>
    <s v="15041RESIN159232022"/>
    <s v="22LB000F"/>
    <n v="3476"/>
    <n v="3476"/>
    <n v="3476"/>
    <n v="3476"/>
    <m/>
    <n v="0"/>
    <n v="0"/>
    <n v="0"/>
    <n v="206.5"/>
    <n v="0"/>
    <n v="0"/>
    <n v="0"/>
    <n v="0"/>
    <n v="0"/>
    <n v="206.5"/>
    <n v="2"/>
  </r>
  <r>
    <x v="11"/>
    <x v="285"/>
    <s v="1"/>
    <s v="01"/>
    <s v="15041RESIN159232022"/>
    <s v="22LB000F"/>
    <n v="3477"/>
    <n v="3477"/>
    <n v="3477"/>
    <n v="3477"/>
    <m/>
    <n v="0"/>
    <n v="0"/>
    <n v="0"/>
    <n v="13"/>
    <n v="0"/>
    <n v="0"/>
    <n v="0"/>
    <n v="0"/>
    <n v="0"/>
    <n v="13"/>
    <n v="2"/>
  </r>
  <r>
    <x v="11"/>
    <x v="285"/>
    <s v="1"/>
    <s v="01"/>
    <s v="15041RESIN159232022"/>
    <s v="22LB000F"/>
    <n v="3478"/>
    <n v="3478"/>
    <n v="3478"/>
    <n v="3478"/>
    <m/>
    <n v="0"/>
    <n v="0"/>
    <n v="0"/>
    <n v="60"/>
    <n v="0"/>
    <n v="0"/>
    <n v="0"/>
    <n v="0"/>
    <n v="0"/>
    <n v="60"/>
    <n v="2"/>
  </r>
  <r>
    <x v="11"/>
    <x v="285"/>
    <s v="1"/>
    <s v="01"/>
    <s v="15041RESIN159232022"/>
    <s v="22LB000F"/>
    <n v="3479"/>
    <n v="3479"/>
    <n v="3479"/>
    <n v="3479"/>
    <m/>
    <n v="0"/>
    <n v="0"/>
    <n v="0"/>
    <n v="43.17"/>
    <n v="0"/>
    <n v="0"/>
    <n v="0"/>
    <n v="0"/>
    <n v="0"/>
    <n v="43.17"/>
    <n v="2"/>
  </r>
  <r>
    <x v="11"/>
    <x v="286"/>
    <s v="1"/>
    <s v="01"/>
    <s v="15041RESIN159232022"/>
    <s v="22LB000F"/>
    <n v="3480"/>
    <n v="3480"/>
    <n v="3480"/>
    <n v="3480"/>
    <m/>
    <n v="0"/>
    <n v="0"/>
    <n v="0"/>
    <n v="249.2"/>
    <n v="0"/>
    <n v="0"/>
    <n v="0"/>
    <n v="0"/>
    <n v="0"/>
    <n v="249.2"/>
    <n v="2"/>
  </r>
  <r>
    <x v="11"/>
    <x v="286"/>
    <s v="1"/>
    <s v="01"/>
    <s v="15041RESIN159232022"/>
    <s v="22LB000F"/>
    <n v="3481"/>
    <n v="3481"/>
    <n v="3481"/>
    <n v="3481"/>
    <m/>
    <n v="0"/>
    <n v="0"/>
    <n v="0"/>
    <n v="153"/>
    <n v="0"/>
    <n v="0"/>
    <n v="0"/>
    <n v="0"/>
    <n v="0"/>
    <n v="153"/>
    <n v="2"/>
  </r>
  <r>
    <x v="11"/>
    <x v="286"/>
    <s v="1"/>
    <s v="01"/>
    <s v="15041RESIN159232022"/>
    <s v="22LB000F"/>
    <n v="3482"/>
    <n v="3482"/>
    <n v="3482"/>
    <n v="3482"/>
    <m/>
    <n v="0"/>
    <n v="0"/>
    <n v="0"/>
    <n v="66.8"/>
    <n v="0"/>
    <n v="0"/>
    <n v="0"/>
    <n v="0"/>
    <n v="0"/>
    <n v="66.8"/>
    <n v="2"/>
  </r>
  <r>
    <x v="11"/>
    <x v="286"/>
    <s v="1"/>
    <s v="01"/>
    <s v="15041RESIN159232022"/>
    <s v="22LB000F"/>
    <n v="3483"/>
    <n v="3483"/>
    <n v="3483"/>
    <n v="3483"/>
    <m/>
    <n v="0"/>
    <n v="0"/>
    <n v="0"/>
    <n v="244.18"/>
    <n v="0"/>
    <n v="0"/>
    <n v="0"/>
    <n v="0"/>
    <n v="0"/>
    <n v="244.18"/>
    <n v="2"/>
  </r>
  <r>
    <x v="11"/>
    <x v="286"/>
    <s v="1"/>
    <s v="01"/>
    <s v="15041RESIN159232022"/>
    <s v="22LB000F"/>
    <n v="3484"/>
    <n v="3484"/>
    <n v="3484"/>
    <n v="3484"/>
    <m/>
    <n v="0"/>
    <n v="0"/>
    <n v="0"/>
    <n v="49.1"/>
    <n v="0"/>
    <n v="0"/>
    <n v="0"/>
    <n v="0"/>
    <n v="0"/>
    <n v="49.1"/>
    <n v="2"/>
  </r>
  <r>
    <x v="11"/>
    <x v="286"/>
    <s v="1"/>
    <s v="01"/>
    <s v="15041RESIN159232022"/>
    <s v="22LB000F"/>
    <n v="3485"/>
    <n v="3485"/>
    <n v="3485"/>
    <n v="3485"/>
    <m/>
    <n v="0"/>
    <n v="0"/>
    <n v="0"/>
    <n v="114.4"/>
    <n v="0"/>
    <n v="0"/>
    <n v="0"/>
    <n v="0"/>
    <n v="0"/>
    <n v="114.4"/>
    <n v="2"/>
  </r>
  <r>
    <x v="11"/>
    <x v="286"/>
    <s v="1"/>
    <s v="01"/>
    <s v="15041RESIN159232022"/>
    <s v="22LB000F"/>
    <n v="3486"/>
    <n v="3486"/>
    <n v="3486"/>
    <n v="3486"/>
    <m/>
    <n v="0"/>
    <n v="0"/>
    <n v="0"/>
    <n v="55"/>
    <n v="0"/>
    <n v="0"/>
    <n v="0"/>
    <n v="0"/>
    <n v="0"/>
    <n v="55"/>
    <n v="2"/>
  </r>
  <r>
    <x v="11"/>
    <x v="286"/>
    <s v="1"/>
    <s v="01"/>
    <s v="15041RESIN159232022"/>
    <s v="22LB000F"/>
    <n v="3487"/>
    <n v="3487"/>
    <n v="3487"/>
    <n v="3487"/>
    <m/>
    <n v="0"/>
    <n v="0"/>
    <n v="0"/>
    <n v="10"/>
    <n v="0"/>
    <n v="0"/>
    <n v="0"/>
    <n v="0"/>
    <n v="0"/>
    <n v="10"/>
    <n v="2"/>
  </r>
  <r>
    <x v="11"/>
    <x v="286"/>
    <s v="1"/>
    <s v="01"/>
    <s v="15041RESIN159232022"/>
    <s v="22LB000F"/>
    <n v="3488"/>
    <n v="3488"/>
    <n v="3488"/>
    <n v="3488"/>
    <m/>
    <n v="0"/>
    <n v="0"/>
    <n v="0"/>
    <n v="100.8"/>
    <n v="0"/>
    <n v="0"/>
    <n v="0"/>
    <n v="0"/>
    <n v="0"/>
    <n v="100.8"/>
    <n v="2"/>
  </r>
  <r>
    <x v="11"/>
    <x v="286"/>
    <s v="1"/>
    <s v="01"/>
    <s v="15041RESIN159232022"/>
    <s v="22LB000F"/>
    <n v="3489"/>
    <n v="3489"/>
    <n v="3489"/>
    <n v="3489"/>
    <m/>
    <n v="0"/>
    <n v="0"/>
    <n v="0"/>
    <n v="52.8"/>
    <n v="0"/>
    <n v="0"/>
    <n v="0"/>
    <n v="0"/>
    <n v="0"/>
    <n v="52.8"/>
    <n v="2"/>
  </r>
  <r>
    <x v="11"/>
    <x v="286"/>
    <s v="1"/>
    <s v="01"/>
    <s v="15041RESIN159232022"/>
    <s v="22LB000F"/>
    <n v="3490"/>
    <n v="3490"/>
    <n v="3490"/>
    <n v="3490"/>
    <m/>
    <n v="0"/>
    <n v="0"/>
    <n v="0"/>
    <n v="184"/>
    <n v="0"/>
    <n v="0"/>
    <n v="0"/>
    <n v="0"/>
    <n v="0"/>
    <n v="184"/>
    <n v="2"/>
  </r>
  <r>
    <x v="11"/>
    <x v="286"/>
    <s v="1"/>
    <s v="01"/>
    <s v="15041RESIN159232022"/>
    <s v="22LB000F"/>
    <n v="3491"/>
    <n v="3491"/>
    <n v="3491"/>
    <n v="3491"/>
    <m/>
    <n v="0"/>
    <n v="0"/>
    <n v="0"/>
    <n v="27"/>
    <n v="0"/>
    <n v="0"/>
    <n v="0"/>
    <n v="0"/>
    <n v="0"/>
    <n v="27"/>
    <n v="2"/>
  </r>
  <r>
    <x v="11"/>
    <x v="286"/>
    <s v="1"/>
    <s v="01"/>
    <s v="15041RESIN159232022"/>
    <s v="22LB000F"/>
    <n v="3492"/>
    <n v="3492"/>
    <n v="3492"/>
    <n v="3492"/>
    <m/>
    <n v="0"/>
    <n v="0"/>
    <n v="0"/>
    <n v="62.1"/>
    <n v="0"/>
    <n v="0"/>
    <n v="0"/>
    <n v="0"/>
    <n v="0"/>
    <n v="62.1"/>
    <n v="2"/>
  </r>
  <r>
    <x v="11"/>
    <x v="286"/>
    <s v="1"/>
    <s v="01"/>
    <s v="15041RESIN159232022"/>
    <s v="22LB000F"/>
    <n v="3493"/>
    <n v="3493"/>
    <n v="3493"/>
    <n v="3493"/>
    <m/>
    <n v="0"/>
    <n v="0"/>
    <n v="0"/>
    <n v="85.72"/>
    <n v="0"/>
    <n v="0"/>
    <n v="0"/>
    <n v="0"/>
    <n v="0"/>
    <n v="85.72"/>
    <n v="2"/>
  </r>
  <r>
    <x v="11"/>
    <x v="286"/>
    <s v="1"/>
    <s v="01"/>
    <s v="15041RESIN159232022"/>
    <s v="22LB000F"/>
    <n v="3494"/>
    <n v="3494"/>
    <n v="3494"/>
    <n v="3494"/>
    <m/>
    <n v="0"/>
    <n v="0"/>
    <n v="0"/>
    <n v="66"/>
    <n v="0"/>
    <n v="0"/>
    <n v="0"/>
    <n v="0"/>
    <n v="0"/>
    <n v="66"/>
    <n v="2"/>
  </r>
  <r>
    <x v="11"/>
    <x v="286"/>
    <s v="1"/>
    <s v="01"/>
    <s v="15041RESIN159232022"/>
    <s v="22LB000F"/>
    <n v="3495"/>
    <n v="3495"/>
    <n v="3495"/>
    <n v="3495"/>
    <m/>
    <n v="0"/>
    <n v="0"/>
    <n v="0"/>
    <n v="14.85"/>
    <n v="0"/>
    <n v="0"/>
    <n v="0"/>
    <n v="0"/>
    <n v="0"/>
    <n v="14.85"/>
    <n v="2"/>
  </r>
  <r>
    <x v="11"/>
    <x v="286"/>
    <s v="1"/>
    <s v="01"/>
    <s v="15041RESIN159232022"/>
    <s v="22LB000F"/>
    <n v="3496"/>
    <n v="3496"/>
    <n v="3496"/>
    <n v="3496"/>
    <m/>
    <n v="0"/>
    <n v="0"/>
    <n v="0"/>
    <n v="116"/>
    <n v="0"/>
    <n v="0"/>
    <n v="0"/>
    <n v="0"/>
    <n v="0"/>
    <n v="116"/>
    <n v="2"/>
  </r>
  <r>
    <x v="11"/>
    <x v="286"/>
    <s v="1"/>
    <s v="01"/>
    <s v="15041RESIN159232022"/>
    <s v="22LB000F"/>
    <n v="3497"/>
    <n v="3497"/>
    <n v="3497"/>
    <n v="3497"/>
    <m/>
    <n v="0"/>
    <n v="0"/>
    <n v="0"/>
    <n v="225"/>
    <n v="0"/>
    <n v="0"/>
    <n v="0"/>
    <n v="0"/>
    <n v="0"/>
    <n v="225"/>
    <n v="2"/>
  </r>
  <r>
    <x v="11"/>
    <x v="286"/>
    <s v="1"/>
    <s v="01"/>
    <s v="15041RESIN159232022"/>
    <s v="22LB000F"/>
    <n v="3498"/>
    <n v="3498"/>
    <n v="3498"/>
    <n v="3498"/>
    <m/>
    <n v="0"/>
    <n v="0"/>
    <n v="0"/>
    <n v="29.4"/>
    <n v="0"/>
    <n v="0"/>
    <n v="0"/>
    <n v="0"/>
    <n v="0"/>
    <n v="29.4"/>
    <n v="2"/>
  </r>
  <r>
    <x v="11"/>
    <x v="286"/>
    <s v="1"/>
    <s v="01"/>
    <s v="15041RESIN159232022"/>
    <s v="22LB000F"/>
    <n v="3499"/>
    <n v="3499"/>
    <n v="3499"/>
    <n v="3499"/>
    <m/>
    <n v="0"/>
    <n v="0"/>
    <n v="0"/>
    <n v="5.6"/>
    <n v="0"/>
    <n v="0"/>
    <n v="0"/>
    <n v="0"/>
    <n v="0"/>
    <n v="5.6"/>
    <n v="2"/>
  </r>
  <r>
    <x v="11"/>
    <x v="287"/>
    <s v="1"/>
    <s v="01"/>
    <s v="15041RESIN159232022"/>
    <s v="22LB000F"/>
    <n v="3500"/>
    <n v="3500"/>
    <n v="3500"/>
    <n v="3500"/>
    <m/>
    <n v="0"/>
    <n v="0"/>
    <n v="0"/>
    <n v="266.7"/>
    <n v="0"/>
    <n v="0"/>
    <n v="0"/>
    <n v="0"/>
    <n v="0"/>
    <n v="266.7"/>
    <n v="2"/>
  </r>
  <r>
    <x v="11"/>
    <x v="287"/>
    <s v="1"/>
    <s v="01"/>
    <s v="15041RESIN159232022"/>
    <s v="22LB000F"/>
    <n v="3501"/>
    <n v="3501"/>
    <n v="3501"/>
    <n v="3501"/>
    <m/>
    <n v="0"/>
    <n v="0"/>
    <n v="0"/>
    <n v="380"/>
    <n v="0"/>
    <n v="0"/>
    <n v="0"/>
    <n v="0"/>
    <n v="0"/>
    <n v="380"/>
    <n v="2"/>
  </r>
  <r>
    <x v="11"/>
    <x v="287"/>
    <s v="1"/>
    <s v="01"/>
    <s v="15041RESIN159232022"/>
    <s v="22LB000F"/>
    <n v="3502"/>
    <n v="3502"/>
    <n v="3502"/>
    <n v="3502"/>
    <m/>
    <n v="0"/>
    <n v="0"/>
    <n v="0"/>
    <n v="490.33"/>
    <n v="0"/>
    <n v="0"/>
    <n v="0"/>
    <n v="0"/>
    <n v="0"/>
    <n v="490.33"/>
    <n v="2"/>
  </r>
  <r>
    <x v="11"/>
    <x v="287"/>
    <s v="1"/>
    <s v="01"/>
    <s v="15041RESIN159232022"/>
    <s v="22LB000F"/>
    <n v="3503"/>
    <n v="3503"/>
    <n v="3503"/>
    <n v="3503"/>
    <m/>
    <n v="0"/>
    <n v="0"/>
    <n v="0"/>
    <n v="25"/>
    <n v="0"/>
    <n v="0"/>
    <n v="0"/>
    <n v="0"/>
    <n v="0"/>
    <n v="25"/>
    <n v="2"/>
  </r>
  <r>
    <x v="11"/>
    <x v="287"/>
    <s v="1"/>
    <s v="01"/>
    <s v="15041RESIN159232022"/>
    <s v="22LB000F"/>
    <n v="3504"/>
    <n v="3504"/>
    <n v="3504"/>
    <n v="3504"/>
    <m/>
    <n v="0"/>
    <n v="0"/>
    <n v="0"/>
    <n v="45"/>
    <n v="0"/>
    <n v="0"/>
    <n v="0"/>
    <n v="0"/>
    <n v="0"/>
    <n v="45"/>
    <n v="2"/>
  </r>
  <r>
    <x v="11"/>
    <x v="287"/>
    <s v="1"/>
    <s v="01"/>
    <s v="15041RESIN159232022"/>
    <s v="22LB000F"/>
    <n v="3505"/>
    <n v="3505"/>
    <n v="3505"/>
    <n v="3505"/>
    <m/>
    <n v="0"/>
    <n v="0"/>
    <n v="0"/>
    <n v="92"/>
    <n v="0"/>
    <n v="0"/>
    <n v="0"/>
    <n v="0"/>
    <n v="0"/>
    <n v="92"/>
    <n v="2"/>
  </r>
  <r>
    <x v="11"/>
    <x v="287"/>
    <s v="1"/>
    <s v="01"/>
    <s v="15041RESIN159232022"/>
    <s v="22LB000F"/>
    <n v="3506"/>
    <n v="3506"/>
    <n v="3506"/>
    <n v="3506"/>
    <m/>
    <n v="0"/>
    <n v="0"/>
    <n v="0"/>
    <n v="501.2"/>
    <n v="0"/>
    <n v="0"/>
    <n v="0"/>
    <n v="0"/>
    <n v="0"/>
    <n v="501.2"/>
    <n v="2"/>
  </r>
  <r>
    <x v="11"/>
    <x v="287"/>
    <s v="1"/>
    <s v="01"/>
    <s v="15041RESIN159232022"/>
    <s v="22LB000F"/>
    <n v="3507"/>
    <n v="3507"/>
    <n v="3507"/>
    <n v="3507"/>
    <m/>
    <n v="0"/>
    <n v="0"/>
    <n v="0"/>
    <n v="114"/>
    <n v="0"/>
    <n v="0"/>
    <n v="0"/>
    <n v="0"/>
    <n v="0"/>
    <n v="114"/>
    <n v="2"/>
  </r>
  <r>
    <x v="11"/>
    <x v="287"/>
    <s v="1"/>
    <s v="01"/>
    <s v="15041RESIN159232022"/>
    <s v="22LB000F"/>
    <n v="3508"/>
    <n v="3508"/>
    <n v="3508"/>
    <n v="3508"/>
    <m/>
    <n v="0"/>
    <n v="0"/>
    <n v="0"/>
    <n v="56.2"/>
    <n v="0"/>
    <n v="0"/>
    <n v="0"/>
    <n v="0"/>
    <n v="0"/>
    <n v="56.2"/>
    <n v="2"/>
  </r>
  <r>
    <x v="11"/>
    <x v="287"/>
    <s v="1"/>
    <s v="01"/>
    <s v="15041RESIN159232022"/>
    <s v="22LB000F"/>
    <n v="3509"/>
    <n v="3509"/>
    <n v="3509"/>
    <n v="3509"/>
    <m/>
    <n v="0"/>
    <n v="0"/>
    <n v="0"/>
    <n v="5.58"/>
    <n v="0"/>
    <n v="0"/>
    <n v="0"/>
    <n v="0"/>
    <n v="0"/>
    <n v="5.58"/>
    <n v="2"/>
  </r>
  <r>
    <x v="11"/>
    <x v="287"/>
    <s v="1"/>
    <s v="01"/>
    <s v="15041RESIN159232022"/>
    <s v="22LB000F"/>
    <n v="3510"/>
    <n v="3510"/>
    <n v="3510"/>
    <n v="3510"/>
    <m/>
    <n v="0"/>
    <n v="0"/>
    <n v="0"/>
    <n v="55"/>
    <n v="0"/>
    <n v="0"/>
    <n v="0"/>
    <n v="0"/>
    <n v="0"/>
    <n v="55"/>
    <n v="2"/>
  </r>
  <r>
    <x v="11"/>
    <x v="287"/>
    <s v="1"/>
    <s v="01"/>
    <s v="15041RESIN159232022"/>
    <s v="22LB000F"/>
    <n v="3511"/>
    <n v="3511"/>
    <n v="3511"/>
    <n v="3511"/>
    <m/>
    <n v="0"/>
    <n v="0"/>
    <n v="0"/>
    <n v="53.55"/>
    <n v="0"/>
    <n v="0"/>
    <n v="0"/>
    <n v="0"/>
    <n v="0"/>
    <n v="53.55"/>
    <n v="2"/>
  </r>
  <r>
    <x v="11"/>
    <x v="287"/>
    <s v="1"/>
    <s v="01"/>
    <s v="15041RESIN159232022"/>
    <s v="22LB000F"/>
    <n v="3512"/>
    <n v="3512"/>
    <n v="3512"/>
    <n v="3512"/>
    <m/>
    <n v="0"/>
    <n v="0"/>
    <n v="0"/>
    <n v="233.75"/>
    <n v="0"/>
    <n v="0"/>
    <n v="0"/>
    <n v="0"/>
    <n v="0"/>
    <n v="233.75"/>
    <n v="2"/>
  </r>
  <r>
    <x v="11"/>
    <x v="287"/>
    <s v="1"/>
    <s v="01"/>
    <s v="15041RESIN159232022"/>
    <s v="22LB000F"/>
    <n v="3513"/>
    <n v="3513"/>
    <n v="3513"/>
    <n v="3513"/>
    <m/>
    <n v="0"/>
    <n v="0"/>
    <n v="0"/>
    <n v="450"/>
    <n v="0"/>
    <n v="0"/>
    <n v="0"/>
    <n v="0"/>
    <n v="0"/>
    <n v="450"/>
    <n v="2"/>
  </r>
  <r>
    <x v="11"/>
    <x v="287"/>
    <s v="1"/>
    <s v="01"/>
    <s v="15041RESIN159232022"/>
    <s v="22LB000F"/>
    <n v="3514"/>
    <n v="3514"/>
    <n v="3514"/>
    <n v="3514"/>
    <m/>
    <n v="0"/>
    <n v="0"/>
    <n v="0"/>
    <n v="53.7"/>
    <n v="0"/>
    <n v="0"/>
    <n v="0"/>
    <n v="0"/>
    <n v="0"/>
    <n v="53.7"/>
    <n v="2"/>
  </r>
  <r>
    <x v="11"/>
    <x v="287"/>
    <s v="1"/>
    <s v="01"/>
    <s v="15041RESIN159232022"/>
    <s v="22LB000F"/>
    <n v="3515"/>
    <n v="3515"/>
    <n v="3515"/>
    <n v="3515"/>
    <m/>
    <n v="0"/>
    <n v="0"/>
    <n v="0"/>
    <n v="225"/>
    <n v="0"/>
    <n v="0"/>
    <n v="0"/>
    <n v="0"/>
    <n v="0"/>
    <n v="225"/>
    <n v="2"/>
  </r>
  <r>
    <x v="11"/>
    <x v="287"/>
    <s v="1"/>
    <s v="01"/>
    <s v="15041RESIN159232022"/>
    <s v="22LB000F"/>
    <n v="3516"/>
    <n v="3516"/>
    <n v="3516"/>
    <n v="3516"/>
    <m/>
    <n v="0"/>
    <n v="0"/>
    <n v="0"/>
    <n v="499"/>
    <n v="0"/>
    <n v="0"/>
    <n v="0"/>
    <n v="0"/>
    <n v="0"/>
    <n v="499"/>
    <n v="2"/>
  </r>
  <r>
    <x v="11"/>
    <x v="287"/>
    <s v="1"/>
    <s v="01"/>
    <s v="15041RESIN159232022"/>
    <s v="22LB000F"/>
    <n v="3517"/>
    <n v="3517"/>
    <n v="3517"/>
    <n v="3517"/>
    <m/>
    <n v="0"/>
    <n v="0"/>
    <n v="0"/>
    <n v="448"/>
    <n v="0"/>
    <n v="0"/>
    <n v="0"/>
    <n v="0"/>
    <n v="0"/>
    <n v="448"/>
    <n v="2"/>
  </r>
  <r>
    <x v="11"/>
    <x v="287"/>
    <s v="1"/>
    <s v="01"/>
    <s v="15041RESIN159232022"/>
    <s v="22LB000F"/>
    <n v="3518"/>
    <n v="3518"/>
    <n v="3518"/>
    <n v="3518"/>
    <m/>
    <n v="0"/>
    <n v="0"/>
    <n v="0"/>
    <n v="64.05"/>
    <n v="0"/>
    <n v="0"/>
    <n v="0"/>
    <n v="0"/>
    <n v="0"/>
    <n v="64.05"/>
    <n v="2"/>
  </r>
  <r>
    <x v="11"/>
    <x v="287"/>
    <s v="1"/>
    <s v="01"/>
    <s v="15041RESIN159232022"/>
    <s v="22LB000F"/>
    <n v="3519"/>
    <n v="3519"/>
    <n v="3519"/>
    <n v="3519"/>
    <m/>
    <n v="0"/>
    <n v="0"/>
    <n v="0"/>
    <n v="1258"/>
    <n v="0"/>
    <n v="0"/>
    <n v="0"/>
    <n v="0"/>
    <n v="0"/>
    <n v="1258"/>
    <n v="2"/>
  </r>
  <r>
    <x v="11"/>
    <x v="287"/>
    <s v="1"/>
    <s v="01"/>
    <s v="15041RESIN159232022"/>
    <s v="22LB000F"/>
    <n v="3520"/>
    <n v="3520"/>
    <n v="3520"/>
    <n v="3520"/>
    <m/>
    <n v="0"/>
    <n v="0"/>
    <n v="0"/>
    <n v="200"/>
    <n v="0"/>
    <n v="0"/>
    <n v="0"/>
    <n v="0"/>
    <n v="0"/>
    <n v="200"/>
    <n v="2"/>
  </r>
  <r>
    <x v="11"/>
    <x v="287"/>
    <s v="1"/>
    <s v="01"/>
    <s v="15041RESIN159232022"/>
    <s v="22LB000F"/>
    <n v="3521"/>
    <n v="3521"/>
    <n v="3521"/>
    <n v="3521"/>
    <m/>
    <n v="0"/>
    <n v="0"/>
    <n v="0"/>
    <n v="852.25"/>
    <n v="0"/>
    <n v="0"/>
    <n v="0"/>
    <n v="0"/>
    <n v="0"/>
    <n v="852.25"/>
    <n v="2"/>
  </r>
  <r>
    <x v="11"/>
    <x v="287"/>
    <s v="1"/>
    <s v="01"/>
    <s v="15041RESIN159232022"/>
    <s v="22LB000F"/>
    <n v="3522"/>
    <n v="3522"/>
    <n v="3522"/>
    <n v="3522"/>
    <m/>
    <n v="0"/>
    <n v="0"/>
    <n v="0"/>
    <n v="135"/>
    <n v="0"/>
    <n v="0"/>
    <n v="0"/>
    <n v="0"/>
    <n v="0"/>
    <n v="135"/>
    <n v="2"/>
  </r>
  <r>
    <x v="11"/>
    <x v="287"/>
    <s v="1"/>
    <s v="01"/>
    <s v="15041RESIN159232022"/>
    <s v="22LB000F"/>
    <n v="3523"/>
    <n v="3523"/>
    <n v="3523"/>
    <n v="3523"/>
    <m/>
    <n v="0"/>
    <n v="0"/>
    <n v="0"/>
    <n v="73.540000000000006"/>
    <n v="0"/>
    <n v="0"/>
    <n v="0"/>
    <n v="0"/>
    <n v="0"/>
    <n v="73.540000000000006"/>
    <n v="2"/>
  </r>
  <r>
    <x v="11"/>
    <x v="287"/>
    <s v="1"/>
    <s v="01"/>
    <s v="15041RESIN159232022"/>
    <s v="22LB000F"/>
    <n v="3524"/>
    <n v="3524"/>
    <n v="3524"/>
    <n v="3524"/>
    <m/>
    <n v="0"/>
    <n v="0"/>
    <n v="0"/>
    <n v="290.70999999999998"/>
    <n v="0"/>
    <n v="0"/>
    <n v="0"/>
    <n v="0"/>
    <n v="0"/>
    <n v="290.70999999999998"/>
    <n v="2"/>
  </r>
  <r>
    <x v="11"/>
    <x v="288"/>
    <s v="1"/>
    <s v="01"/>
    <s v="15041RESIN159232022"/>
    <s v="22LB000F"/>
    <n v="3525"/>
    <n v="3525"/>
    <n v="3525"/>
    <n v="3525"/>
    <m/>
    <n v="0"/>
    <n v="0"/>
    <n v="0"/>
    <n v="387.75"/>
    <n v="0"/>
    <n v="0"/>
    <n v="0"/>
    <n v="0"/>
    <n v="0"/>
    <n v="387.75"/>
    <n v="2"/>
  </r>
  <r>
    <x v="11"/>
    <x v="288"/>
    <s v="1"/>
    <s v="01"/>
    <s v="15041RESIN159232022"/>
    <s v="22LB000F"/>
    <n v="3526"/>
    <n v="3526"/>
    <n v="3526"/>
    <n v="3526"/>
    <m/>
    <n v="0"/>
    <n v="0"/>
    <n v="0"/>
    <n v="35"/>
    <n v="0"/>
    <n v="0"/>
    <n v="0"/>
    <n v="0"/>
    <n v="0"/>
    <n v="35"/>
    <n v="2"/>
  </r>
  <r>
    <x v="11"/>
    <x v="288"/>
    <s v="1"/>
    <s v="01"/>
    <s v="15041RESIN159232022"/>
    <s v="22LB000F"/>
    <n v="3527"/>
    <n v="3527"/>
    <n v="3527"/>
    <n v="3527"/>
    <m/>
    <n v="0"/>
    <n v="0"/>
    <n v="0"/>
    <n v="2.5299999999999998"/>
    <n v="0"/>
    <n v="0"/>
    <n v="0"/>
    <n v="0"/>
    <n v="0"/>
    <n v="2.5299999999999998"/>
    <n v="2"/>
  </r>
  <r>
    <x v="11"/>
    <x v="288"/>
    <s v="1"/>
    <s v="01"/>
    <s v="15041RESIN159232022"/>
    <s v="22LB000F"/>
    <n v="3528"/>
    <n v="3528"/>
    <n v="3528"/>
    <n v="3528"/>
    <m/>
    <n v="0"/>
    <n v="0"/>
    <n v="0"/>
    <n v="89.15"/>
    <n v="0"/>
    <n v="0"/>
    <n v="0"/>
    <n v="0"/>
    <n v="0"/>
    <n v="89.15"/>
    <n v="2"/>
  </r>
  <r>
    <x v="11"/>
    <x v="288"/>
    <s v="1"/>
    <s v="01"/>
    <s v="15041RESIN159232022"/>
    <s v="22LB000F"/>
    <n v="3529"/>
    <n v="3529"/>
    <n v="3529"/>
    <n v="3529"/>
    <m/>
    <n v="0"/>
    <n v="0"/>
    <n v="0"/>
    <n v="200"/>
    <n v="0"/>
    <n v="0"/>
    <n v="0"/>
    <n v="0"/>
    <n v="0"/>
    <n v="200"/>
    <n v="2"/>
  </r>
  <r>
    <x v="11"/>
    <x v="288"/>
    <s v="1"/>
    <s v="01"/>
    <s v="15041RESIN159232022"/>
    <s v="22LB000F"/>
    <n v="3530"/>
    <n v="3530"/>
    <n v="3530"/>
    <n v="3530"/>
    <m/>
    <n v="0"/>
    <n v="0"/>
    <n v="0"/>
    <n v="45"/>
    <n v="0"/>
    <n v="0"/>
    <n v="0"/>
    <n v="0"/>
    <n v="0"/>
    <n v="45"/>
    <n v="2"/>
  </r>
  <r>
    <x v="11"/>
    <x v="288"/>
    <s v="1"/>
    <s v="01"/>
    <s v="15041RESIN159232022"/>
    <s v="22LB000F"/>
    <n v="3531"/>
    <n v="3531"/>
    <n v="3531"/>
    <n v="3531"/>
    <m/>
    <n v="0"/>
    <n v="0"/>
    <n v="0"/>
    <n v="80"/>
    <n v="0"/>
    <n v="0"/>
    <n v="0"/>
    <n v="0"/>
    <n v="0"/>
    <n v="80"/>
    <n v="2"/>
  </r>
  <r>
    <x v="11"/>
    <x v="288"/>
    <s v="1"/>
    <s v="01"/>
    <s v="15041RESIN159232022"/>
    <s v="22LB000F"/>
    <n v="3532"/>
    <n v="3532"/>
    <n v="3532"/>
    <n v="3532"/>
    <m/>
    <n v="0"/>
    <n v="0"/>
    <n v="0"/>
    <n v="247.4"/>
    <n v="0"/>
    <n v="0"/>
    <n v="0"/>
    <n v="0"/>
    <n v="0"/>
    <n v="247.4"/>
    <n v="2"/>
  </r>
  <r>
    <x v="11"/>
    <x v="288"/>
    <s v="1"/>
    <s v="01"/>
    <s v="15041RESIN159232022"/>
    <s v="22LB000F"/>
    <n v="3533"/>
    <n v="3533"/>
    <n v="3533"/>
    <n v="3533"/>
    <m/>
    <n v="0"/>
    <n v="0"/>
    <n v="0"/>
    <n v="55"/>
    <n v="0"/>
    <n v="0"/>
    <n v="0"/>
    <n v="0"/>
    <n v="0"/>
    <n v="55"/>
    <n v="2"/>
  </r>
  <r>
    <x v="11"/>
    <x v="288"/>
    <s v="1"/>
    <s v="01"/>
    <s v="15041RESIN159232022"/>
    <s v="22LB000F"/>
    <n v="3534"/>
    <n v="3534"/>
    <n v="3534"/>
    <n v="3534"/>
    <m/>
    <n v="0"/>
    <n v="0"/>
    <n v="0"/>
    <n v="121.5"/>
    <n v="0"/>
    <n v="0"/>
    <n v="0"/>
    <n v="0"/>
    <n v="0"/>
    <n v="121.5"/>
    <n v="2"/>
  </r>
  <r>
    <x v="11"/>
    <x v="288"/>
    <s v="1"/>
    <s v="01"/>
    <s v="15041RESIN159232022"/>
    <s v="22LB000F"/>
    <n v="3535"/>
    <n v="3535"/>
    <n v="3535"/>
    <n v="3535"/>
    <m/>
    <n v="0"/>
    <n v="0"/>
    <n v="0"/>
    <n v="257.5"/>
    <n v="0"/>
    <n v="0"/>
    <n v="0"/>
    <n v="0"/>
    <n v="0"/>
    <n v="257.5"/>
    <n v="2"/>
  </r>
  <r>
    <x v="11"/>
    <x v="288"/>
    <s v="1"/>
    <s v="01"/>
    <s v="15041RESIN159232022"/>
    <s v="22LB000F"/>
    <n v="3536"/>
    <n v="3536"/>
    <n v="3536"/>
    <n v="3536"/>
    <m/>
    <n v="0"/>
    <n v="0"/>
    <n v="0"/>
    <n v="496.5"/>
    <n v="0"/>
    <n v="0"/>
    <n v="0"/>
    <n v="0"/>
    <n v="0"/>
    <n v="496.5"/>
    <n v="2"/>
  </r>
  <r>
    <x v="11"/>
    <x v="288"/>
    <s v="1"/>
    <s v="01"/>
    <s v="15041RESIN159232022"/>
    <s v="22LB000F"/>
    <n v="3537"/>
    <n v="3537"/>
    <n v="3537"/>
    <n v="3537"/>
    <m/>
    <n v="0"/>
    <n v="0"/>
    <n v="0"/>
    <n v="51.75"/>
    <n v="0"/>
    <n v="0"/>
    <n v="0"/>
    <n v="0"/>
    <n v="0"/>
    <n v="51.75"/>
    <n v="2"/>
  </r>
  <r>
    <x v="11"/>
    <x v="288"/>
    <s v="1"/>
    <s v="01"/>
    <s v="15041RESIN159232022"/>
    <s v="22LB000F"/>
    <n v="3538"/>
    <n v="3538"/>
    <n v="3538"/>
    <n v="3538"/>
    <m/>
    <n v="0"/>
    <n v="0"/>
    <n v="0"/>
    <n v="211"/>
    <n v="0"/>
    <n v="0"/>
    <n v="0"/>
    <n v="0"/>
    <n v="0"/>
    <n v="211"/>
    <n v="2"/>
  </r>
  <r>
    <x v="11"/>
    <x v="288"/>
    <s v="1"/>
    <s v="01"/>
    <s v="15041RESIN159232022"/>
    <s v="22LB000F"/>
    <n v="3539"/>
    <n v="3539"/>
    <n v="3539"/>
    <n v="3539"/>
    <m/>
    <n v="0"/>
    <n v="0"/>
    <n v="0"/>
    <n v="80"/>
    <n v="0"/>
    <n v="0"/>
    <n v="0"/>
    <n v="0"/>
    <n v="0"/>
    <n v="80"/>
    <n v="2"/>
  </r>
  <r>
    <x v="11"/>
    <x v="288"/>
    <s v="1"/>
    <s v="01"/>
    <s v="15041RESIN159232022"/>
    <s v="22LB000F"/>
    <n v="3540"/>
    <n v="3540"/>
    <n v="3540"/>
    <n v="3540"/>
    <m/>
    <n v="0"/>
    <n v="0"/>
    <n v="0"/>
    <n v="165"/>
    <n v="0"/>
    <n v="0"/>
    <n v="0"/>
    <n v="0"/>
    <n v="0"/>
    <n v="165"/>
    <n v="2"/>
  </r>
  <r>
    <x v="11"/>
    <x v="289"/>
    <s v="1"/>
    <s v="01"/>
    <s v="15041RESIN159232022"/>
    <s v="22LB000F"/>
    <n v="3541"/>
    <n v="3541"/>
    <n v="3541"/>
    <n v="3541"/>
    <m/>
    <n v="0"/>
    <n v="0"/>
    <n v="0"/>
    <n v="47.65"/>
    <n v="0"/>
    <n v="0"/>
    <n v="0"/>
    <n v="0"/>
    <n v="0"/>
    <n v="47.65"/>
    <n v="2"/>
  </r>
  <r>
    <x v="11"/>
    <x v="289"/>
    <s v="1"/>
    <s v="01"/>
    <s v="15041RESIN159232022"/>
    <s v="22LB000F"/>
    <n v="3542"/>
    <n v="3542"/>
    <n v="3542"/>
    <n v="3542"/>
    <m/>
    <n v="0"/>
    <n v="0"/>
    <n v="0"/>
    <n v="219"/>
    <n v="0"/>
    <n v="0"/>
    <n v="0"/>
    <n v="0"/>
    <n v="0"/>
    <n v="219"/>
    <n v="2"/>
  </r>
  <r>
    <x v="11"/>
    <x v="289"/>
    <s v="1"/>
    <s v="01"/>
    <s v="15041RESIN159232022"/>
    <s v="22LB000F"/>
    <n v="3543"/>
    <n v="3543"/>
    <n v="3543"/>
    <n v="3543"/>
    <m/>
    <n v="0"/>
    <n v="0"/>
    <n v="0"/>
    <n v="21.8"/>
    <n v="0"/>
    <n v="0"/>
    <n v="0"/>
    <n v="0"/>
    <n v="0"/>
    <n v="21.8"/>
    <n v="2"/>
  </r>
  <r>
    <x v="11"/>
    <x v="289"/>
    <s v="1"/>
    <s v="01"/>
    <s v="15041RESIN159232022"/>
    <s v="22LB000F"/>
    <n v="3544"/>
    <n v="3544"/>
    <n v="3544"/>
    <n v="3544"/>
    <m/>
    <n v="0"/>
    <n v="0"/>
    <n v="0"/>
    <n v="12.5"/>
    <n v="0"/>
    <n v="0"/>
    <n v="0"/>
    <n v="0"/>
    <n v="0"/>
    <n v="12.5"/>
    <n v="2"/>
  </r>
  <r>
    <x v="11"/>
    <x v="289"/>
    <s v="1"/>
    <s v="01"/>
    <s v="15041RESIN159232022"/>
    <s v="22LB000F"/>
    <n v="3545"/>
    <n v="3545"/>
    <n v="3545"/>
    <n v="3545"/>
    <m/>
    <n v="0"/>
    <n v="0"/>
    <n v="0"/>
    <n v="268.41000000000003"/>
    <n v="0"/>
    <n v="0"/>
    <n v="0"/>
    <n v="0"/>
    <n v="0"/>
    <n v="268.41000000000003"/>
    <n v="2"/>
  </r>
  <r>
    <x v="11"/>
    <x v="289"/>
    <s v="1"/>
    <s v="01"/>
    <s v="15041RESIN159232022"/>
    <s v="22LB000F"/>
    <n v="3546"/>
    <n v="3546"/>
    <n v="3546"/>
    <n v="3546"/>
    <m/>
    <n v="0"/>
    <n v="0"/>
    <n v="0"/>
    <n v="200"/>
    <n v="0"/>
    <n v="0"/>
    <n v="0"/>
    <n v="0"/>
    <n v="0"/>
    <n v="200"/>
    <n v="2"/>
  </r>
  <r>
    <x v="11"/>
    <x v="289"/>
    <s v="1"/>
    <s v="01"/>
    <s v="15041RESIN159232022"/>
    <s v="22LB000F"/>
    <n v="3547"/>
    <n v="3547"/>
    <n v="3547"/>
    <n v="3547"/>
    <m/>
    <n v="0"/>
    <n v="0"/>
    <n v="0"/>
    <n v="39.46"/>
    <n v="0"/>
    <n v="0"/>
    <n v="0"/>
    <n v="0"/>
    <n v="0"/>
    <n v="39.46"/>
    <n v="2"/>
  </r>
  <r>
    <x v="11"/>
    <x v="289"/>
    <s v="1"/>
    <s v="01"/>
    <s v="15041RESIN159232022"/>
    <s v="22LB000F"/>
    <n v="3548"/>
    <n v="3548"/>
    <n v="3548"/>
    <n v="3548"/>
    <m/>
    <n v="0"/>
    <n v="0"/>
    <n v="0"/>
    <n v="72"/>
    <n v="0"/>
    <n v="0"/>
    <n v="0"/>
    <n v="0"/>
    <n v="0"/>
    <n v="72"/>
    <n v="2"/>
  </r>
  <r>
    <x v="11"/>
    <x v="289"/>
    <s v="1"/>
    <s v="01"/>
    <s v="15041RESIN159232022"/>
    <s v="22LB000F"/>
    <n v="3549"/>
    <n v="3549"/>
    <n v="3549"/>
    <n v="3549"/>
    <m/>
    <n v="0"/>
    <n v="0"/>
    <n v="0"/>
    <n v="250"/>
    <n v="0"/>
    <n v="0"/>
    <n v="0"/>
    <n v="0"/>
    <n v="0"/>
    <n v="250"/>
    <n v="2"/>
  </r>
  <r>
    <x v="11"/>
    <x v="289"/>
    <s v="1"/>
    <s v="01"/>
    <s v="15041RESIN159232022"/>
    <s v="22LB000F"/>
    <n v="3550"/>
    <n v="3550"/>
    <n v="3550"/>
    <n v="3550"/>
    <m/>
    <n v="0"/>
    <n v="0"/>
    <n v="0"/>
    <n v="50.85"/>
    <n v="0"/>
    <n v="0"/>
    <n v="0"/>
    <n v="0"/>
    <n v="0"/>
    <n v="50.85"/>
    <n v="2"/>
  </r>
  <r>
    <x v="11"/>
    <x v="289"/>
    <s v="1"/>
    <s v="01"/>
    <s v="15041RESIN159232022"/>
    <s v="22LB000F"/>
    <n v="3551"/>
    <n v="3551"/>
    <n v="3551"/>
    <n v="3551"/>
    <m/>
    <n v="0"/>
    <n v="0"/>
    <n v="0"/>
    <n v="192"/>
    <n v="0"/>
    <n v="0"/>
    <n v="0"/>
    <n v="0"/>
    <n v="0"/>
    <n v="192"/>
    <n v="2"/>
  </r>
  <r>
    <x v="11"/>
    <x v="289"/>
    <s v="1"/>
    <s v="01"/>
    <s v="15041RESIN159232022"/>
    <s v="22LB000F"/>
    <n v="3552"/>
    <n v="3552"/>
    <n v="3552"/>
    <n v="3552"/>
    <m/>
    <n v="0"/>
    <n v="0"/>
    <n v="0"/>
    <n v="999.7"/>
    <n v="0"/>
    <n v="0"/>
    <n v="0"/>
    <n v="0"/>
    <n v="0"/>
    <n v="999.7"/>
    <n v="2"/>
  </r>
  <r>
    <x v="11"/>
    <x v="289"/>
    <s v="1"/>
    <s v="01"/>
    <s v="15041RESIN159232022"/>
    <s v="22LB000F"/>
    <n v="3553"/>
    <n v="3553"/>
    <n v="3553"/>
    <n v="3553"/>
    <m/>
    <n v="0"/>
    <n v="0"/>
    <n v="0"/>
    <n v="619.79999999999995"/>
    <n v="0"/>
    <n v="0"/>
    <n v="0"/>
    <n v="0"/>
    <n v="0"/>
    <n v="619.79999999999995"/>
    <n v="2"/>
  </r>
  <r>
    <x v="11"/>
    <x v="289"/>
    <s v="1"/>
    <s v="01"/>
    <s v="15041RESIN159232022"/>
    <s v="22LB000F"/>
    <n v="3554"/>
    <n v="3554"/>
    <n v="3554"/>
    <n v="3554"/>
    <m/>
    <n v="0"/>
    <n v="0"/>
    <n v="0"/>
    <n v="14.4"/>
    <n v="0"/>
    <n v="0"/>
    <n v="0"/>
    <n v="0"/>
    <n v="0"/>
    <n v="14.4"/>
    <n v="2"/>
  </r>
  <r>
    <x v="11"/>
    <x v="289"/>
    <s v="1"/>
    <s v="01"/>
    <s v="15041RESIN159232022"/>
    <s v="22LB000F"/>
    <n v="3555"/>
    <n v="3555"/>
    <n v="3555"/>
    <n v="3555"/>
    <m/>
    <n v="0"/>
    <n v="0"/>
    <n v="0"/>
    <n v="75"/>
    <n v="0"/>
    <n v="0"/>
    <n v="0"/>
    <n v="0"/>
    <n v="0"/>
    <n v="75"/>
    <n v="2"/>
  </r>
  <r>
    <x v="11"/>
    <x v="289"/>
    <s v="1"/>
    <s v="01"/>
    <s v="15041RESIN159232022"/>
    <s v="22LB000F"/>
    <n v="3556"/>
    <n v="3556"/>
    <n v="3556"/>
    <n v="3556"/>
    <m/>
    <n v="0"/>
    <n v="0"/>
    <n v="0"/>
    <n v="75"/>
    <n v="0"/>
    <n v="0"/>
    <n v="0"/>
    <n v="0"/>
    <n v="0"/>
    <n v="75"/>
    <n v="2"/>
  </r>
  <r>
    <x v="11"/>
    <x v="289"/>
    <s v="1"/>
    <s v="01"/>
    <s v="15041RESIN159232022"/>
    <s v="22LB000F"/>
    <n v="3557"/>
    <n v="3557"/>
    <n v="3557"/>
    <n v="3557"/>
    <m/>
    <n v="0"/>
    <n v="0"/>
    <n v="0"/>
    <n v="239.5"/>
    <n v="0"/>
    <n v="0"/>
    <n v="0"/>
    <n v="0"/>
    <n v="0"/>
    <n v="239.5"/>
    <n v="2"/>
  </r>
  <r>
    <x v="11"/>
    <x v="289"/>
    <s v="1"/>
    <s v="01"/>
    <s v="15041RESIN159232022"/>
    <s v="22LB000F"/>
    <n v="3558"/>
    <n v="3558"/>
    <n v="3558"/>
    <n v="3558"/>
    <m/>
    <n v="0"/>
    <n v="0"/>
    <n v="0"/>
    <n v="333.5"/>
    <n v="0"/>
    <n v="0"/>
    <n v="0"/>
    <n v="0"/>
    <n v="0"/>
    <n v="333.5"/>
    <n v="2"/>
  </r>
  <r>
    <x v="11"/>
    <x v="289"/>
    <s v="1"/>
    <s v="01"/>
    <s v="15041RESIN159232022"/>
    <s v="22LB000F"/>
    <n v="3559"/>
    <n v="3559"/>
    <n v="3559"/>
    <n v="3559"/>
    <m/>
    <n v="0"/>
    <n v="0"/>
    <n v="0"/>
    <n v="9"/>
    <n v="0"/>
    <n v="0"/>
    <n v="0"/>
    <n v="0"/>
    <n v="0"/>
    <n v="9"/>
    <n v="2"/>
  </r>
  <r>
    <x v="11"/>
    <x v="290"/>
    <s v="1"/>
    <s v="01"/>
    <s v="15041RESIN159232022"/>
    <s v="22LB000F"/>
    <n v="3560"/>
    <n v="3560"/>
    <n v="3560"/>
    <n v="3560"/>
    <m/>
    <n v="0"/>
    <n v="0"/>
    <n v="0"/>
    <n v="450"/>
    <n v="0"/>
    <n v="0"/>
    <n v="0"/>
    <n v="0"/>
    <n v="0"/>
    <n v="450"/>
    <n v="2"/>
  </r>
  <r>
    <x v="11"/>
    <x v="290"/>
    <s v="1"/>
    <s v="01"/>
    <s v="15041RESIN159232022"/>
    <s v="22LB000F"/>
    <n v="3561"/>
    <n v="3561"/>
    <n v="3561"/>
    <n v="3561"/>
    <m/>
    <n v="0"/>
    <n v="0"/>
    <n v="0"/>
    <n v="86.64"/>
    <n v="0"/>
    <n v="0"/>
    <n v="0"/>
    <n v="0"/>
    <n v="0"/>
    <n v="86.64"/>
    <n v="2"/>
  </r>
  <r>
    <x v="11"/>
    <x v="290"/>
    <s v="1"/>
    <s v="01"/>
    <s v="15041RESIN159232022"/>
    <s v="22LB000F"/>
    <n v="3562"/>
    <n v="3562"/>
    <n v="3562"/>
    <n v="3562"/>
    <m/>
    <n v="0"/>
    <n v="0"/>
    <n v="0"/>
    <n v="60.12"/>
    <n v="0"/>
    <n v="0"/>
    <n v="0"/>
    <n v="0"/>
    <n v="0"/>
    <n v="60.12"/>
    <n v="2"/>
  </r>
  <r>
    <x v="11"/>
    <x v="290"/>
    <s v="1"/>
    <s v="01"/>
    <s v="15041RESIN159232022"/>
    <s v="22LB000F"/>
    <n v="3563"/>
    <n v="3563"/>
    <n v="3563"/>
    <n v="3563"/>
    <m/>
    <n v="0"/>
    <n v="0"/>
    <n v="0"/>
    <n v="532.20000000000005"/>
    <n v="0"/>
    <n v="0"/>
    <n v="0"/>
    <n v="0"/>
    <n v="0"/>
    <n v="532.20000000000005"/>
    <n v="2"/>
  </r>
  <r>
    <x v="11"/>
    <x v="290"/>
    <s v="1"/>
    <s v="01"/>
    <s v="15041RESIN159232022"/>
    <s v="22LB000F"/>
    <n v="3564"/>
    <n v="3564"/>
    <n v="3564"/>
    <n v="3564"/>
    <m/>
    <n v="0"/>
    <n v="0"/>
    <n v="0"/>
    <n v="22.5"/>
    <n v="0"/>
    <n v="0"/>
    <n v="0"/>
    <n v="0"/>
    <n v="0"/>
    <n v="22.5"/>
    <n v="2"/>
  </r>
  <r>
    <x v="11"/>
    <x v="290"/>
    <s v="1"/>
    <s v="01"/>
    <s v="15041RESIN159232022"/>
    <s v="22LB000F"/>
    <n v="3565"/>
    <n v="3565"/>
    <n v="3565"/>
    <n v="3565"/>
    <m/>
    <n v="0"/>
    <n v="0"/>
    <n v="0"/>
    <n v="532.70000000000005"/>
    <n v="0"/>
    <n v="0"/>
    <n v="0"/>
    <n v="0"/>
    <n v="0"/>
    <n v="532.70000000000005"/>
    <n v="2"/>
  </r>
  <r>
    <x v="11"/>
    <x v="290"/>
    <s v="1"/>
    <s v="01"/>
    <s v="15041RESIN159232022"/>
    <s v="22LB000F"/>
    <n v="3566"/>
    <n v="3566"/>
    <n v="3566"/>
    <n v="3566"/>
    <m/>
    <n v="0"/>
    <n v="0"/>
    <n v="0"/>
    <n v="332"/>
    <n v="0"/>
    <n v="0"/>
    <n v="0"/>
    <n v="0"/>
    <n v="0"/>
    <n v="332"/>
    <n v="2"/>
  </r>
  <r>
    <x v="11"/>
    <x v="290"/>
    <s v="1"/>
    <s v="01"/>
    <s v="15041RESIN159232022"/>
    <s v="22LB000F"/>
    <n v="3567"/>
    <n v="3567"/>
    <n v="3567"/>
    <n v="3567"/>
    <m/>
    <n v="0"/>
    <n v="0"/>
    <n v="0"/>
    <n v="444"/>
    <n v="0"/>
    <n v="0"/>
    <n v="0"/>
    <n v="0"/>
    <n v="0"/>
    <n v="444"/>
    <n v="2"/>
  </r>
  <r>
    <x v="11"/>
    <x v="290"/>
    <s v="1"/>
    <s v="01"/>
    <s v="15041RESIN159232022"/>
    <s v="22LB000F"/>
    <n v="3568"/>
    <n v="3568"/>
    <n v="3568"/>
    <n v="3568"/>
    <m/>
    <n v="0"/>
    <n v="0"/>
    <n v="0"/>
    <n v="40.5"/>
    <n v="0"/>
    <n v="0"/>
    <n v="0"/>
    <n v="0"/>
    <n v="0"/>
    <n v="40.5"/>
    <n v="2"/>
  </r>
  <r>
    <x v="11"/>
    <x v="290"/>
    <s v="1"/>
    <s v="01"/>
    <s v="15041RESIN159232022"/>
    <s v="22LB000F"/>
    <n v="3569"/>
    <n v="3569"/>
    <n v="3569"/>
    <n v="3569"/>
    <m/>
    <n v="0"/>
    <n v="0"/>
    <n v="0"/>
    <n v="878"/>
    <n v="0"/>
    <n v="0"/>
    <n v="0"/>
    <n v="0"/>
    <n v="0"/>
    <n v="878"/>
    <n v="2"/>
  </r>
  <r>
    <x v="11"/>
    <x v="290"/>
    <s v="1"/>
    <s v="01"/>
    <s v="15041RESIN159232022"/>
    <s v="22LB000F"/>
    <n v="3570"/>
    <n v="3570"/>
    <n v="3570"/>
    <n v="3570"/>
    <m/>
    <n v="0"/>
    <n v="0"/>
    <n v="0"/>
    <n v="84"/>
    <n v="0"/>
    <n v="0"/>
    <n v="0"/>
    <n v="0"/>
    <n v="0"/>
    <n v="84"/>
    <n v="2"/>
  </r>
  <r>
    <x v="11"/>
    <x v="290"/>
    <s v="1"/>
    <s v="01"/>
    <s v="15041RESIN159232022"/>
    <s v="22LB000F"/>
    <n v="3571"/>
    <n v="3571"/>
    <n v="3571"/>
    <n v="3571"/>
    <m/>
    <n v="0"/>
    <n v="0"/>
    <n v="0"/>
    <n v="101.04"/>
    <n v="0"/>
    <n v="0"/>
    <n v="0"/>
    <n v="0"/>
    <n v="0"/>
    <n v="101.04"/>
    <n v="2"/>
  </r>
  <r>
    <x v="11"/>
    <x v="290"/>
    <s v="1"/>
    <s v="01"/>
    <s v="15041RESIN159232022"/>
    <s v="22LB000F"/>
    <n v="3572"/>
    <n v="3572"/>
    <n v="3572"/>
    <n v="3572"/>
    <m/>
    <n v="0"/>
    <n v="0"/>
    <n v="0"/>
    <n v="37.5"/>
    <n v="0"/>
    <n v="0"/>
    <n v="0"/>
    <n v="0"/>
    <n v="0"/>
    <n v="37.5"/>
    <n v="2"/>
  </r>
  <r>
    <x v="11"/>
    <x v="290"/>
    <s v="1"/>
    <s v="01"/>
    <s v="15041RESIN159232022"/>
    <s v="22LB000F"/>
    <n v="3573"/>
    <n v="3573"/>
    <n v="3573"/>
    <n v="3573"/>
    <m/>
    <n v="0"/>
    <n v="0"/>
    <n v="0"/>
    <n v="265"/>
    <n v="0"/>
    <n v="0"/>
    <n v="0"/>
    <n v="0"/>
    <n v="0"/>
    <n v="265"/>
    <n v="2"/>
  </r>
  <r>
    <x v="11"/>
    <x v="290"/>
    <s v="1"/>
    <s v="01"/>
    <s v="15041RESIN159232022"/>
    <s v="22LB000F"/>
    <n v="3574"/>
    <n v="3574"/>
    <n v="3574"/>
    <n v="3574"/>
    <m/>
    <n v="0"/>
    <n v="0"/>
    <n v="0"/>
    <n v="176.5"/>
    <n v="0"/>
    <n v="0"/>
    <n v="0"/>
    <n v="0"/>
    <n v="0"/>
    <n v="176.5"/>
    <n v="2"/>
  </r>
  <r>
    <x v="11"/>
    <x v="290"/>
    <s v="1"/>
    <s v="01"/>
    <s v="15041RESIN159232022"/>
    <s v="22LB000F"/>
    <n v="3575"/>
    <n v="3575"/>
    <n v="3575"/>
    <n v="3575"/>
    <m/>
    <n v="0"/>
    <n v="0"/>
    <n v="0"/>
    <n v="174.62"/>
    <n v="0"/>
    <n v="0"/>
    <n v="0"/>
    <n v="0"/>
    <n v="0"/>
    <n v="174.62"/>
    <n v="2"/>
  </r>
  <r>
    <x v="11"/>
    <x v="290"/>
    <s v="1"/>
    <s v="01"/>
    <s v="15041RESIN159232022"/>
    <s v="22LB000F"/>
    <n v="3576"/>
    <n v="3576"/>
    <n v="3576"/>
    <n v="3576"/>
    <m/>
    <n v="0"/>
    <n v="0"/>
    <n v="0"/>
    <n v="510.5"/>
    <n v="0"/>
    <n v="0"/>
    <n v="0"/>
    <n v="0"/>
    <n v="0"/>
    <n v="510.5"/>
    <n v="2"/>
  </r>
  <r>
    <x v="11"/>
    <x v="290"/>
    <s v="1"/>
    <s v="01"/>
    <s v="15041RESIN159232022"/>
    <s v="22LB000F"/>
    <n v="3577"/>
    <n v="3577"/>
    <n v="3577"/>
    <n v="3577"/>
    <m/>
    <n v="0"/>
    <n v="0"/>
    <n v="0"/>
    <n v="292.64999999999998"/>
    <n v="0"/>
    <n v="0"/>
    <n v="0"/>
    <n v="0"/>
    <n v="0"/>
    <n v="292.64999999999998"/>
    <n v="2"/>
  </r>
  <r>
    <x v="11"/>
    <x v="290"/>
    <s v="1"/>
    <s v="01"/>
    <s v="15041RESIN159232022"/>
    <s v="22LB000F"/>
    <n v="3578"/>
    <n v="3578"/>
    <n v="3578"/>
    <n v="3578"/>
    <m/>
    <n v="0"/>
    <n v="0"/>
    <n v="0"/>
    <n v="20"/>
    <n v="0"/>
    <n v="0"/>
    <n v="0"/>
    <n v="0"/>
    <n v="0"/>
    <n v="20"/>
    <n v="2"/>
  </r>
  <r>
    <x v="11"/>
    <x v="290"/>
    <s v="1"/>
    <s v="01"/>
    <s v="15041RESIN159232022"/>
    <s v="22LB000F"/>
    <n v="3579"/>
    <n v="3579"/>
    <n v="3579"/>
    <n v="3579"/>
    <m/>
    <n v="0"/>
    <n v="0"/>
    <n v="0"/>
    <n v="63"/>
    <n v="0"/>
    <n v="0"/>
    <n v="0"/>
    <n v="0"/>
    <n v="0"/>
    <n v="63"/>
    <n v="2"/>
  </r>
  <r>
    <x v="11"/>
    <x v="290"/>
    <s v="1"/>
    <s v="01"/>
    <s v="15041RESIN159232022"/>
    <s v="22LB000F"/>
    <n v="3580"/>
    <n v="3580"/>
    <n v="3580"/>
    <n v="3580"/>
    <m/>
    <n v="0"/>
    <n v="0"/>
    <n v="0"/>
    <n v="96"/>
    <n v="0"/>
    <n v="0"/>
    <n v="0"/>
    <n v="0"/>
    <n v="0"/>
    <n v="96"/>
    <n v="2"/>
  </r>
  <r>
    <x v="11"/>
    <x v="290"/>
    <s v="1"/>
    <s v="01"/>
    <s v="15041RESIN159232022"/>
    <s v="22LB000F"/>
    <n v="3581"/>
    <n v="3581"/>
    <n v="3581"/>
    <n v="3581"/>
    <m/>
    <n v="0"/>
    <n v="0"/>
    <n v="0"/>
    <n v="389"/>
    <n v="0"/>
    <n v="0"/>
    <n v="0"/>
    <n v="0"/>
    <n v="0"/>
    <n v="389"/>
    <n v="2"/>
  </r>
  <r>
    <x v="11"/>
    <x v="290"/>
    <s v="1"/>
    <s v="01"/>
    <s v="15041RESIN159232022"/>
    <s v="22LB000F"/>
    <n v="3582"/>
    <n v="3582"/>
    <n v="3582"/>
    <n v="3582"/>
    <m/>
    <n v="0"/>
    <n v="0"/>
    <n v="0"/>
    <n v="379.05"/>
    <n v="0"/>
    <n v="0"/>
    <n v="0"/>
    <n v="0"/>
    <n v="0"/>
    <n v="379.05"/>
    <n v="2"/>
  </r>
  <r>
    <x v="11"/>
    <x v="290"/>
    <s v="1"/>
    <s v="01"/>
    <s v="15041RESIN159232022"/>
    <s v="22LB000F"/>
    <n v="3583"/>
    <n v="3583"/>
    <n v="3583"/>
    <n v="3583"/>
    <m/>
    <n v="0"/>
    <n v="0"/>
    <n v="0"/>
    <n v="192"/>
    <n v="0"/>
    <n v="0"/>
    <n v="0"/>
    <n v="0"/>
    <n v="0"/>
    <n v="192"/>
    <n v="2"/>
  </r>
  <r>
    <x v="11"/>
    <x v="290"/>
    <s v="1"/>
    <s v="01"/>
    <s v="15041RESIN159232022"/>
    <s v="22LB000F"/>
    <n v="3584"/>
    <n v="3584"/>
    <n v="3584"/>
    <n v="3584"/>
    <m/>
    <n v="0"/>
    <n v="0"/>
    <n v="0"/>
    <n v="8.4"/>
    <n v="0"/>
    <n v="0"/>
    <n v="0"/>
    <n v="0"/>
    <n v="0"/>
    <n v="8.4"/>
    <n v="2"/>
  </r>
  <r>
    <x v="11"/>
    <x v="290"/>
    <s v="1"/>
    <s v="01"/>
    <s v="15041RESIN159232022"/>
    <s v="22LB000F"/>
    <n v="3585"/>
    <n v="3585"/>
    <n v="3585"/>
    <n v="3585"/>
    <m/>
    <n v="0"/>
    <n v="0"/>
    <n v="0"/>
    <n v="43"/>
    <n v="0"/>
    <n v="0"/>
    <n v="0"/>
    <n v="0"/>
    <n v="0"/>
    <n v="43"/>
    <n v="2"/>
  </r>
  <r>
    <x v="11"/>
    <x v="291"/>
    <s v="1"/>
    <s v="01"/>
    <s v="15041RESIN159232022"/>
    <s v="22LB000F"/>
    <n v="3586"/>
    <n v="3586"/>
    <n v="3586"/>
    <n v="3586"/>
    <m/>
    <n v="0"/>
    <n v="0"/>
    <n v="0"/>
    <n v="135"/>
    <n v="0"/>
    <n v="0"/>
    <n v="0"/>
    <n v="0"/>
    <n v="0"/>
    <n v="135"/>
    <n v="2"/>
  </r>
  <r>
    <x v="11"/>
    <x v="291"/>
    <s v="1"/>
    <s v="01"/>
    <s v="15041RESIN159232022"/>
    <s v="22LB000F"/>
    <n v="3587"/>
    <n v="3587"/>
    <n v="3587"/>
    <n v="3587"/>
    <m/>
    <n v="0"/>
    <n v="0"/>
    <n v="0"/>
    <n v="225"/>
    <n v="0"/>
    <n v="0"/>
    <n v="0"/>
    <n v="0"/>
    <n v="0"/>
    <n v="225"/>
    <n v="2"/>
  </r>
  <r>
    <x v="11"/>
    <x v="291"/>
    <s v="1"/>
    <s v="01"/>
    <s v="15041RESIN159232022"/>
    <s v="22LB000F"/>
    <n v="3588"/>
    <n v="3588"/>
    <n v="3588"/>
    <n v="3588"/>
    <m/>
    <n v="0"/>
    <n v="0"/>
    <n v="0"/>
    <n v="95.5"/>
    <n v="0"/>
    <n v="0"/>
    <n v="0"/>
    <n v="0"/>
    <n v="0"/>
    <n v="95.5"/>
    <n v="2"/>
  </r>
  <r>
    <x v="11"/>
    <x v="291"/>
    <s v="1"/>
    <s v="01"/>
    <s v="15041RESIN159232022"/>
    <s v="22LB000F"/>
    <n v="3589"/>
    <n v="3589"/>
    <n v="3589"/>
    <n v="3589"/>
    <m/>
    <n v="0"/>
    <n v="0"/>
    <n v="0"/>
    <n v="418.85"/>
    <n v="0"/>
    <n v="0"/>
    <n v="0"/>
    <n v="0"/>
    <n v="0"/>
    <n v="418.85"/>
    <n v="2"/>
  </r>
  <r>
    <x v="11"/>
    <x v="291"/>
    <s v="1"/>
    <s v="01"/>
    <s v="15041RESIN159232022"/>
    <s v="22LB000F"/>
    <n v="3590"/>
    <n v="3590"/>
    <n v="3590"/>
    <n v="3590"/>
    <m/>
    <n v="0"/>
    <n v="0"/>
    <n v="0"/>
    <n v="192"/>
    <n v="0"/>
    <n v="0"/>
    <n v="0"/>
    <n v="0"/>
    <n v="0"/>
    <n v="192"/>
    <n v="2"/>
  </r>
  <r>
    <x v="11"/>
    <x v="291"/>
    <s v="1"/>
    <s v="01"/>
    <s v="15041RESIN159232022"/>
    <s v="22LB000F"/>
    <n v="3591"/>
    <n v="3591"/>
    <n v="3591"/>
    <n v="3591"/>
    <m/>
    <n v="0"/>
    <n v="0"/>
    <n v="0"/>
    <n v="1527.95"/>
    <n v="0"/>
    <n v="0"/>
    <n v="0"/>
    <n v="0"/>
    <n v="0"/>
    <n v="1527.95"/>
    <n v="2"/>
  </r>
  <r>
    <x v="11"/>
    <x v="291"/>
    <s v="1"/>
    <s v="01"/>
    <s v="15041RESIN159232022"/>
    <s v="22LB000F"/>
    <n v="3592"/>
    <n v="3592"/>
    <n v="3592"/>
    <n v="3592"/>
    <m/>
    <n v="0"/>
    <n v="0"/>
    <n v="0"/>
    <n v="215"/>
    <n v="0"/>
    <n v="0"/>
    <n v="0"/>
    <n v="0"/>
    <n v="0"/>
    <n v="215"/>
    <n v="2"/>
  </r>
  <r>
    <x v="11"/>
    <x v="291"/>
    <s v="1"/>
    <s v="01"/>
    <s v="15041RESIN159232022"/>
    <s v="22LB000F"/>
    <n v="3593"/>
    <n v="3593"/>
    <n v="3593"/>
    <n v="3593"/>
    <m/>
    <n v="0"/>
    <n v="0"/>
    <n v="0"/>
    <n v="34.65"/>
    <n v="0"/>
    <n v="0"/>
    <n v="0"/>
    <n v="0"/>
    <n v="0"/>
    <n v="34.65"/>
    <n v="2"/>
  </r>
  <r>
    <x v="11"/>
    <x v="291"/>
    <s v="1"/>
    <s v="01"/>
    <s v="15041RESIN159232022"/>
    <s v="22LB000F"/>
    <n v="3594"/>
    <n v="3594"/>
    <n v="3594"/>
    <n v="3594"/>
    <m/>
    <n v="0"/>
    <n v="0"/>
    <n v="0"/>
    <n v="499.5"/>
    <n v="0"/>
    <n v="0"/>
    <n v="0"/>
    <n v="0"/>
    <n v="0"/>
    <n v="499.5"/>
    <n v="2"/>
  </r>
  <r>
    <x v="11"/>
    <x v="291"/>
    <s v="1"/>
    <s v="01"/>
    <s v="15041RESIN159232022"/>
    <s v="22LB000F"/>
    <n v="3595"/>
    <n v="3595"/>
    <n v="3595"/>
    <n v="3595"/>
    <m/>
    <n v="0"/>
    <n v="0"/>
    <n v="0"/>
    <n v="111.5"/>
    <n v="0"/>
    <n v="0"/>
    <n v="0"/>
    <n v="0"/>
    <n v="0"/>
    <n v="111.5"/>
    <n v="2"/>
  </r>
  <r>
    <x v="11"/>
    <x v="291"/>
    <s v="1"/>
    <s v="01"/>
    <s v="15041RESIN159232022"/>
    <s v="22LB000F"/>
    <n v="3596"/>
    <n v="3596"/>
    <n v="3596"/>
    <n v="3596"/>
    <m/>
    <n v="0"/>
    <n v="0"/>
    <n v="0"/>
    <n v="506.25"/>
    <n v="0"/>
    <n v="0"/>
    <n v="0"/>
    <n v="0"/>
    <n v="0"/>
    <n v="506.25"/>
    <n v="2"/>
  </r>
  <r>
    <x v="11"/>
    <x v="291"/>
    <s v="1"/>
    <s v="01"/>
    <s v="15041RESIN159232022"/>
    <s v="22LB000F"/>
    <n v="3597"/>
    <n v="3597"/>
    <n v="3597"/>
    <n v="3597"/>
    <m/>
    <n v="0"/>
    <n v="0"/>
    <n v="0"/>
    <n v="12"/>
    <n v="0"/>
    <n v="0"/>
    <n v="0"/>
    <n v="0"/>
    <n v="0"/>
    <n v="12"/>
    <n v="2"/>
  </r>
  <r>
    <x v="11"/>
    <x v="291"/>
    <s v="1"/>
    <s v="01"/>
    <s v="15041RESIN159232022"/>
    <s v="22LB000F"/>
    <n v="3598"/>
    <n v="3598"/>
    <n v="3598"/>
    <n v="3598"/>
    <m/>
    <n v="0"/>
    <n v="0"/>
    <n v="0"/>
    <n v="45"/>
    <n v="0"/>
    <n v="0"/>
    <n v="0"/>
    <n v="0"/>
    <n v="0"/>
    <n v="45"/>
    <n v="2"/>
  </r>
  <r>
    <x v="11"/>
    <x v="291"/>
    <s v="1"/>
    <s v="01"/>
    <s v="15041RESIN159232022"/>
    <s v="22LB000F"/>
    <n v="3599"/>
    <n v="3599"/>
    <n v="3599"/>
    <n v="3599"/>
    <m/>
    <n v="0"/>
    <n v="0"/>
    <n v="0"/>
    <n v="368"/>
    <n v="0"/>
    <n v="0"/>
    <n v="0"/>
    <n v="0"/>
    <n v="0"/>
    <n v="368"/>
    <n v="2"/>
  </r>
  <r>
    <x v="11"/>
    <x v="291"/>
    <s v="1"/>
    <s v="01"/>
    <s v="15041RESIN159232022"/>
    <s v="22LB000F"/>
    <n v="3600"/>
    <n v="3600"/>
    <n v="3600"/>
    <n v="3600"/>
    <m/>
    <n v="0"/>
    <n v="0"/>
    <n v="0"/>
    <n v="36"/>
    <n v="0"/>
    <n v="0"/>
    <n v="0"/>
    <n v="0"/>
    <n v="0"/>
    <n v="36"/>
    <n v="2"/>
  </r>
  <r>
    <x v="11"/>
    <x v="291"/>
    <s v="1"/>
    <s v="01"/>
    <s v="15041RESIN159232022"/>
    <s v="22LB000F"/>
    <n v="3601"/>
    <n v="3601"/>
    <n v="3601"/>
    <n v="3601"/>
    <m/>
    <n v="0"/>
    <n v="0"/>
    <n v="0"/>
    <n v="38.5"/>
    <n v="0"/>
    <n v="0"/>
    <n v="0"/>
    <n v="0"/>
    <n v="0"/>
    <n v="38.5"/>
    <n v="2"/>
  </r>
  <r>
    <x v="11"/>
    <x v="291"/>
    <s v="1"/>
    <s v="01"/>
    <s v="15041RESIN159232022"/>
    <s v="22LB000F"/>
    <n v="3602"/>
    <n v="3602"/>
    <n v="3602"/>
    <n v="3602"/>
    <m/>
    <n v="0"/>
    <n v="0"/>
    <n v="0"/>
    <n v="106.7"/>
    <n v="0"/>
    <n v="0"/>
    <n v="0"/>
    <n v="0"/>
    <n v="0"/>
    <n v="106.7"/>
    <n v="2"/>
  </r>
  <r>
    <x v="11"/>
    <x v="291"/>
    <s v="1"/>
    <s v="01"/>
    <s v="15041RESIN159232022"/>
    <s v="22LB000F"/>
    <n v="3603"/>
    <n v="3603"/>
    <n v="3603"/>
    <n v="3603"/>
    <m/>
    <n v="0"/>
    <n v="0"/>
    <n v="0"/>
    <n v="45"/>
    <n v="0"/>
    <n v="0"/>
    <n v="0"/>
    <n v="0"/>
    <n v="0"/>
    <n v="45"/>
    <n v="2"/>
  </r>
  <r>
    <x v="11"/>
    <x v="291"/>
    <s v="1"/>
    <s v="01"/>
    <s v="15041RESIN159232022"/>
    <s v="22LB000F"/>
    <n v="3604"/>
    <n v="3604"/>
    <n v="3604"/>
    <n v="3604"/>
    <m/>
    <n v="0"/>
    <n v="0"/>
    <n v="0"/>
    <n v="135"/>
    <n v="0"/>
    <n v="0"/>
    <n v="0"/>
    <n v="0"/>
    <n v="0"/>
    <n v="135"/>
    <n v="2"/>
  </r>
  <r>
    <x v="11"/>
    <x v="291"/>
    <s v="1"/>
    <s v="01"/>
    <s v="15041RESIN159232022"/>
    <s v="22LB000F"/>
    <n v="3605"/>
    <n v="3605"/>
    <n v="3605"/>
    <n v="3605"/>
    <m/>
    <n v="0"/>
    <n v="0"/>
    <n v="0"/>
    <n v="526"/>
    <n v="0"/>
    <n v="0"/>
    <n v="0"/>
    <n v="0"/>
    <n v="0"/>
    <n v="526"/>
    <n v="2"/>
  </r>
  <r>
    <x v="11"/>
    <x v="291"/>
    <s v="1"/>
    <s v="01"/>
    <s v="15041RESIN159232022"/>
    <s v="22LB000F"/>
    <n v="3606"/>
    <n v="3606"/>
    <n v="3606"/>
    <n v="3606"/>
    <m/>
    <n v="0"/>
    <n v="0"/>
    <n v="0"/>
    <n v="50"/>
    <n v="0"/>
    <n v="0"/>
    <n v="0"/>
    <n v="0"/>
    <n v="0"/>
    <n v="50"/>
    <n v="2"/>
  </r>
  <r>
    <x v="11"/>
    <x v="291"/>
    <s v="1"/>
    <s v="01"/>
    <s v="15041RESIN159232022"/>
    <s v="22LB000F"/>
    <n v="3607"/>
    <n v="3607"/>
    <n v="3607"/>
    <n v="3607"/>
    <m/>
    <n v="0"/>
    <n v="0"/>
    <n v="0"/>
    <n v="404"/>
    <n v="0"/>
    <n v="0"/>
    <n v="0"/>
    <n v="0"/>
    <n v="0"/>
    <n v="404"/>
    <n v="2"/>
  </r>
  <r>
    <x v="11"/>
    <x v="291"/>
    <s v="1"/>
    <s v="01"/>
    <s v="15041RESIN159232022"/>
    <s v="22LB000F"/>
    <n v="3608"/>
    <n v="3608"/>
    <n v="3608"/>
    <n v="3608"/>
    <m/>
    <n v="0"/>
    <n v="0"/>
    <n v="0"/>
    <n v="124.2"/>
    <n v="0"/>
    <n v="0"/>
    <n v="0"/>
    <n v="0"/>
    <n v="0"/>
    <n v="124.2"/>
    <n v="2"/>
  </r>
  <r>
    <x v="11"/>
    <x v="291"/>
    <s v="1"/>
    <s v="01"/>
    <s v="15041RESIN159232022"/>
    <s v="22LB000F"/>
    <n v="3609"/>
    <n v="3609"/>
    <n v="3609"/>
    <n v="3609"/>
    <m/>
    <n v="0"/>
    <n v="0"/>
    <n v="0"/>
    <n v="283.35000000000002"/>
    <n v="0"/>
    <n v="0"/>
    <n v="0"/>
    <n v="0"/>
    <n v="0"/>
    <n v="283.35000000000002"/>
    <n v="2"/>
  </r>
  <r>
    <x v="11"/>
    <x v="291"/>
    <s v="1"/>
    <s v="01"/>
    <s v="15041RESIN159232022"/>
    <s v="22LB000F"/>
    <n v="3610"/>
    <n v="3610"/>
    <n v="3610"/>
    <n v="3610"/>
    <m/>
    <n v="0"/>
    <n v="0"/>
    <n v="0"/>
    <n v="35"/>
    <n v="0"/>
    <n v="0"/>
    <n v="0"/>
    <n v="0"/>
    <n v="0"/>
    <n v="35"/>
    <n v="2"/>
  </r>
  <r>
    <x v="11"/>
    <x v="292"/>
    <s v="1"/>
    <s v="01"/>
    <s v="15041RESIN159232022"/>
    <s v="22LB000F"/>
    <n v="3611"/>
    <n v="3611"/>
    <n v="3611"/>
    <n v="3611"/>
    <m/>
    <n v="0"/>
    <n v="0"/>
    <n v="0"/>
    <n v="43.2"/>
    <n v="0"/>
    <n v="0"/>
    <n v="0"/>
    <n v="0"/>
    <n v="0"/>
    <n v="43.2"/>
    <n v="2"/>
  </r>
  <r>
    <x v="11"/>
    <x v="292"/>
    <s v="1"/>
    <s v="01"/>
    <s v="15041RESIN159232022"/>
    <s v="22LB000F"/>
    <n v="3612"/>
    <n v="3612"/>
    <n v="3612"/>
    <n v="3612"/>
    <m/>
    <n v="0"/>
    <n v="0"/>
    <n v="0"/>
    <n v="5.4"/>
    <n v="0"/>
    <n v="0"/>
    <n v="0"/>
    <n v="0"/>
    <n v="0"/>
    <n v="5.4"/>
    <n v="2"/>
  </r>
  <r>
    <x v="11"/>
    <x v="292"/>
    <s v="1"/>
    <s v="01"/>
    <s v="15041RESIN159232022"/>
    <s v="22LB000F"/>
    <n v="3613"/>
    <n v="3613"/>
    <n v="3613"/>
    <n v="3613"/>
    <m/>
    <n v="0"/>
    <n v="0"/>
    <n v="0"/>
    <n v="360"/>
    <n v="0"/>
    <n v="0"/>
    <n v="0"/>
    <n v="0"/>
    <n v="0"/>
    <n v="360"/>
    <n v="2"/>
  </r>
  <r>
    <x v="11"/>
    <x v="292"/>
    <s v="1"/>
    <s v="01"/>
    <s v="15041RESIN159232022"/>
    <s v="22LB000F"/>
    <n v="3614"/>
    <n v="3614"/>
    <n v="3614"/>
    <n v="3614"/>
    <m/>
    <n v="0"/>
    <n v="0"/>
    <n v="0"/>
    <n v="52.5"/>
    <n v="0"/>
    <n v="0"/>
    <n v="0"/>
    <n v="0"/>
    <n v="0"/>
    <n v="52.5"/>
    <n v="2"/>
  </r>
  <r>
    <x v="11"/>
    <x v="292"/>
    <s v="1"/>
    <s v="01"/>
    <s v="15041RESIN159232022"/>
    <s v="22LB000F"/>
    <n v="3615"/>
    <n v="3615"/>
    <n v="3615"/>
    <n v="3615"/>
    <m/>
    <n v="0"/>
    <n v="0"/>
    <n v="0"/>
    <n v="525.65"/>
    <n v="0"/>
    <n v="0"/>
    <n v="0"/>
    <n v="0"/>
    <n v="0"/>
    <n v="525.65"/>
    <n v="2"/>
  </r>
  <r>
    <x v="11"/>
    <x v="292"/>
    <s v="1"/>
    <s v="01"/>
    <s v="15041RESIN159232022"/>
    <s v="22LB000F"/>
    <n v="3616"/>
    <n v="3616"/>
    <n v="3616"/>
    <n v="3616"/>
    <m/>
    <n v="0"/>
    <n v="0"/>
    <n v="0"/>
    <n v="15.75"/>
    <n v="0"/>
    <n v="0"/>
    <n v="0"/>
    <n v="0"/>
    <n v="0"/>
    <n v="15.75"/>
    <n v="2"/>
  </r>
  <r>
    <x v="11"/>
    <x v="292"/>
    <s v="1"/>
    <s v="01"/>
    <s v="15041RESIN159232022"/>
    <s v="22LB000F"/>
    <n v="3617"/>
    <n v="3617"/>
    <n v="3617"/>
    <n v="3617"/>
    <m/>
    <n v="0"/>
    <n v="0"/>
    <n v="0"/>
    <n v="135"/>
    <n v="0"/>
    <n v="0"/>
    <n v="0"/>
    <n v="0"/>
    <n v="0"/>
    <n v="135"/>
    <n v="2"/>
  </r>
  <r>
    <x v="11"/>
    <x v="292"/>
    <s v="1"/>
    <s v="01"/>
    <s v="15041RESIN159232022"/>
    <s v="22LB000F"/>
    <n v="3618"/>
    <n v="3618"/>
    <n v="3618"/>
    <n v="3618"/>
    <m/>
    <n v="0"/>
    <n v="0"/>
    <n v="0"/>
    <n v="350.35"/>
    <n v="0"/>
    <n v="0"/>
    <n v="0"/>
    <n v="0"/>
    <n v="0"/>
    <n v="350.35"/>
    <n v="2"/>
  </r>
  <r>
    <x v="11"/>
    <x v="292"/>
    <s v="1"/>
    <s v="01"/>
    <s v="15041RESIN159232022"/>
    <s v="22LB000F"/>
    <n v="3619"/>
    <n v="3619"/>
    <n v="3619"/>
    <n v="3619"/>
    <m/>
    <n v="0"/>
    <n v="0"/>
    <n v="0"/>
    <n v="159"/>
    <n v="0"/>
    <n v="0"/>
    <n v="0"/>
    <n v="0"/>
    <n v="0"/>
    <n v="159"/>
    <n v="2"/>
  </r>
  <r>
    <x v="11"/>
    <x v="292"/>
    <s v="1"/>
    <s v="01"/>
    <s v="15041RESIN159232022"/>
    <s v="22LB000F"/>
    <n v="3620"/>
    <n v="3620"/>
    <n v="3620"/>
    <n v="3620"/>
    <m/>
    <n v="0"/>
    <n v="0"/>
    <n v="0"/>
    <n v="30"/>
    <n v="0"/>
    <n v="0"/>
    <n v="0"/>
    <n v="0"/>
    <n v="0"/>
    <n v="30"/>
    <n v="2"/>
  </r>
  <r>
    <x v="11"/>
    <x v="292"/>
    <s v="1"/>
    <s v="01"/>
    <s v="15041RESIN159232022"/>
    <s v="22LB000F"/>
    <n v="3621"/>
    <n v="3621"/>
    <n v="3621"/>
    <n v="3621"/>
    <m/>
    <n v="0"/>
    <n v="0"/>
    <n v="0"/>
    <n v="19.95"/>
    <n v="0"/>
    <n v="0"/>
    <n v="0"/>
    <n v="0"/>
    <n v="0"/>
    <n v="19.95"/>
    <n v="2"/>
  </r>
  <r>
    <x v="11"/>
    <x v="292"/>
    <s v="1"/>
    <s v="01"/>
    <s v="15041RESIN159232022"/>
    <s v="22LB000F"/>
    <n v="3622"/>
    <n v="3622"/>
    <n v="3622"/>
    <n v="3622"/>
    <m/>
    <n v="0"/>
    <n v="0"/>
    <n v="0"/>
    <n v="102.7"/>
    <n v="0"/>
    <n v="0"/>
    <n v="0"/>
    <n v="0"/>
    <n v="0"/>
    <n v="102.7"/>
    <n v="2"/>
  </r>
  <r>
    <x v="11"/>
    <x v="292"/>
    <s v="1"/>
    <s v="01"/>
    <s v="15041RESIN159232022"/>
    <s v="22LB000F"/>
    <n v="3623"/>
    <n v="3623"/>
    <n v="3623"/>
    <n v="3623"/>
    <m/>
    <n v="0"/>
    <n v="0"/>
    <n v="0"/>
    <n v="52"/>
    <n v="0"/>
    <n v="0"/>
    <n v="0"/>
    <n v="0"/>
    <n v="0"/>
    <n v="52"/>
    <n v="2"/>
  </r>
  <r>
    <x v="11"/>
    <x v="292"/>
    <s v="1"/>
    <s v="01"/>
    <s v="15041RESIN159232022"/>
    <s v="22LB000F"/>
    <n v="3624"/>
    <n v="3624"/>
    <n v="3624"/>
    <n v="3624"/>
    <m/>
    <n v="0"/>
    <n v="0"/>
    <n v="0"/>
    <n v="45"/>
    <n v="0"/>
    <n v="0"/>
    <n v="0"/>
    <n v="0"/>
    <n v="0"/>
    <n v="45"/>
    <n v="2"/>
  </r>
  <r>
    <x v="11"/>
    <x v="292"/>
    <s v="1"/>
    <s v="01"/>
    <s v="15041RESIN159232022"/>
    <s v="22LB000F"/>
    <n v="3625"/>
    <n v="3625"/>
    <n v="3625"/>
    <n v="3625"/>
    <m/>
    <n v="0"/>
    <n v="0"/>
    <n v="0"/>
    <n v="518"/>
    <n v="0"/>
    <n v="0"/>
    <n v="0"/>
    <n v="0"/>
    <n v="0"/>
    <n v="518"/>
    <n v="2"/>
  </r>
  <r>
    <x v="11"/>
    <x v="292"/>
    <s v="1"/>
    <s v="01"/>
    <s v="15041RESIN159232022"/>
    <s v="22LB000F"/>
    <n v="3626"/>
    <n v="3626"/>
    <n v="3626"/>
    <n v="3626"/>
    <m/>
    <n v="0"/>
    <n v="0"/>
    <n v="0"/>
    <n v="265.31"/>
    <n v="0"/>
    <n v="0"/>
    <n v="0"/>
    <n v="0"/>
    <n v="0"/>
    <n v="265.31"/>
    <n v="2"/>
  </r>
  <r>
    <x v="11"/>
    <x v="292"/>
    <s v="1"/>
    <s v="01"/>
    <s v="15041RESIN159232022"/>
    <s v="22LB000F"/>
    <n v="3627"/>
    <n v="3627"/>
    <n v="3627"/>
    <n v="3627"/>
    <m/>
    <n v="0"/>
    <n v="0"/>
    <n v="0"/>
    <n v="312"/>
    <n v="0"/>
    <n v="0"/>
    <n v="0"/>
    <n v="0"/>
    <n v="0"/>
    <n v="312"/>
    <n v="2"/>
  </r>
  <r>
    <x v="11"/>
    <x v="292"/>
    <s v="1"/>
    <s v="01"/>
    <s v="15041RESIN159232022"/>
    <s v="22LB000F"/>
    <n v="3628"/>
    <n v="3628"/>
    <n v="3628"/>
    <n v="3628"/>
    <m/>
    <n v="0"/>
    <n v="0"/>
    <n v="0"/>
    <n v="50.2"/>
    <n v="0"/>
    <n v="0"/>
    <n v="0"/>
    <n v="0"/>
    <n v="0"/>
    <n v="50.2"/>
    <n v="2"/>
  </r>
  <r>
    <x v="11"/>
    <x v="292"/>
    <s v="1"/>
    <s v="01"/>
    <s v="15041RESIN159232022"/>
    <s v="22LB000F"/>
    <n v="3629"/>
    <n v="3629"/>
    <n v="3629"/>
    <n v="3629"/>
    <m/>
    <n v="0"/>
    <n v="0"/>
    <n v="0"/>
    <n v="156"/>
    <n v="0"/>
    <n v="0"/>
    <n v="0"/>
    <n v="0"/>
    <n v="0"/>
    <n v="156"/>
    <n v="2"/>
  </r>
  <r>
    <x v="11"/>
    <x v="292"/>
    <s v="1"/>
    <s v="01"/>
    <s v="15041RESIN159232022"/>
    <s v="22LB000F"/>
    <n v="3630"/>
    <n v="3630"/>
    <n v="3630"/>
    <n v="3630"/>
    <m/>
    <n v="0"/>
    <n v="0"/>
    <n v="0"/>
    <n v="159"/>
    <n v="0"/>
    <n v="0"/>
    <n v="0"/>
    <n v="0"/>
    <n v="0"/>
    <n v="159"/>
    <n v="2"/>
  </r>
  <r>
    <x v="11"/>
    <x v="292"/>
    <s v="1"/>
    <s v="01"/>
    <s v="15041RESIN159232022"/>
    <s v="22LB000F"/>
    <n v="3631"/>
    <n v="3631"/>
    <n v="3631"/>
    <n v="3631"/>
    <m/>
    <n v="0"/>
    <n v="0"/>
    <n v="0"/>
    <n v="9"/>
    <n v="0"/>
    <n v="0"/>
    <n v="0"/>
    <n v="0"/>
    <n v="0"/>
    <n v="9"/>
    <n v="2"/>
  </r>
  <r>
    <x v="11"/>
    <x v="293"/>
    <s v="1"/>
    <s v="01"/>
    <s v="15041RESIN159232022"/>
    <s v="22LB000F"/>
    <n v="3632"/>
    <n v="3632"/>
    <n v="3632"/>
    <n v="3632"/>
    <m/>
    <n v="0"/>
    <n v="0"/>
    <n v="0"/>
    <n v="92.36"/>
    <n v="0"/>
    <n v="0"/>
    <n v="0"/>
    <n v="0"/>
    <n v="0"/>
    <n v="92.36"/>
    <n v="2"/>
  </r>
  <r>
    <x v="11"/>
    <x v="293"/>
    <s v="1"/>
    <s v="01"/>
    <s v="15041RESIN159232022"/>
    <s v="22LB000F"/>
    <n v="3633"/>
    <n v="3633"/>
    <n v="3633"/>
    <n v="3633"/>
    <m/>
    <n v="0"/>
    <n v="0"/>
    <n v="0"/>
    <n v="520"/>
    <n v="0"/>
    <n v="0"/>
    <n v="0"/>
    <n v="0"/>
    <n v="0"/>
    <n v="520"/>
    <n v="2"/>
  </r>
  <r>
    <x v="11"/>
    <x v="293"/>
    <s v="1"/>
    <s v="01"/>
    <s v="15041RESIN159232022"/>
    <s v="22LB000F"/>
    <n v="3634"/>
    <n v="3634"/>
    <n v="3634"/>
    <n v="3634"/>
    <m/>
    <n v="0"/>
    <n v="0"/>
    <n v="0"/>
    <n v="225"/>
    <n v="0"/>
    <n v="0"/>
    <n v="0"/>
    <n v="0"/>
    <n v="0"/>
    <n v="225"/>
    <n v="2"/>
  </r>
  <r>
    <x v="11"/>
    <x v="293"/>
    <s v="1"/>
    <s v="01"/>
    <s v="15041RESIN159232022"/>
    <s v="22LB000F"/>
    <n v="3635"/>
    <n v="3635"/>
    <n v="3635"/>
    <n v="3635"/>
    <m/>
    <n v="0"/>
    <n v="0"/>
    <n v="0"/>
    <n v="514.5"/>
    <n v="0"/>
    <n v="0"/>
    <n v="0"/>
    <n v="0"/>
    <n v="0"/>
    <n v="514.5"/>
    <n v="2"/>
  </r>
  <r>
    <x v="11"/>
    <x v="293"/>
    <s v="1"/>
    <s v="01"/>
    <s v="15041RESIN159232022"/>
    <s v="22LB000F"/>
    <n v="3636"/>
    <n v="3636"/>
    <n v="3636"/>
    <n v="3636"/>
    <m/>
    <n v="0"/>
    <n v="0"/>
    <n v="0"/>
    <n v="0"/>
    <n v="0"/>
    <n v="0"/>
    <n v="0"/>
    <n v="0"/>
    <n v="0"/>
    <n v="0"/>
    <n v="2"/>
  </r>
  <r>
    <x v="11"/>
    <x v="293"/>
    <s v="1"/>
    <s v="01"/>
    <s v="15041RESIN159232022"/>
    <s v="22LB000F"/>
    <n v="3637"/>
    <n v="3637"/>
    <n v="3637"/>
    <n v="3637"/>
    <m/>
    <n v="0"/>
    <n v="0"/>
    <n v="0"/>
    <n v="378"/>
    <n v="0"/>
    <n v="0"/>
    <n v="0"/>
    <n v="0"/>
    <n v="0"/>
    <n v="378"/>
    <n v="2"/>
  </r>
  <r>
    <x v="11"/>
    <x v="293"/>
    <s v="1"/>
    <s v="01"/>
    <s v="15041RESIN159232022"/>
    <s v="22LB000F"/>
    <n v="3638"/>
    <n v="3638"/>
    <n v="3638"/>
    <n v="3638"/>
    <m/>
    <n v="0"/>
    <n v="0"/>
    <n v="0"/>
    <n v="344"/>
    <n v="0"/>
    <n v="0"/>
    <n v="0"/>
    <n v="0"/>
    <n v="0"/>
    <n v="344"/>
    <n v="2"/>
  </r>
  <r>
    <x v="11"/>
    <x v="293"/>
    <s v="1"/>
    <s v="01"/>
    <s v="15041RESIN159232022"/>
    <s v="22LB000F"/>
    <n v="3639"/>
    <n v="3639"/>
    <n v="3639"/>
    <n v="3639"/>
    <m/>
    <n v="0"/>
    <n v="0"/>
    <n v="0"/>
    <n v="550.5"/>
    <n v="0"/>
    <n v="0"/>
    <n v="0"/>
    <n v="0"/>
    <n v="0"/>
    <n v="550.5"/>
    <n v="2"/>
  </r>
  <r>
    <x v="11"/>
    <x v="293"/>
    <s v="1"/>
    <s v="01"/>
    <s v="15041RESIN159232022"/>
    <s v="22LB000F"/>
    <n v="3640"/>
    <n v="3640"/>
    <n v="3640"/>
    <n v="3640"/>
    <m/>
    <n v="0"/>
    <n v="0"/>
    <n v="0"/>
    <n v="16.8"/>
    <n v="0"/>
    <n v="0"/>
    <n v="0"/>
    <n v="0"/>
    <n v="0"/>
    <n v="16.8"/>
    <n v="2"/>
  </r>
  <r>
    <x v="11"/>
    <x v="293"/>
    <s v="1"/>
    <s v="01"/>
    <s v="15041RESIN159232022"/>
    <s v="22LB000F"/>
    <n v="3641"/>
    <n v="3641"/>
    <n v="3641"/>
    <n v="3641"/>
    <m/>
    <n v="0"/>
    <n v="0"/>
    <n v="0"/>
    <n v="18"/>
    <n v="0"/>
    <n v="0"/>
    <n v="0"/>
    <n v="0"/>
    <n v="0"/>
    <n v="18"/>
    <n v="2"/>
  </r>
  <r>
    <x v="11"/>
    <x v="293"/>
    <s v="1"/>
    <s v="01"/>
    <s v="15041RESIN159232022"/>
    <s v="22LB000F"/>
    <n v="3642"/>
    <n v="3642"/>
    <n v="3642"/>
    <n v="3642"/>
    <m/>
    <n v="0"/>
    <n v="0"/>
    <n v="0"/>
    <n v="85.06"/>
    <n v="0"/>
    <n v="0"/>
    <n v="0"/>
    <n v="0"/>
    <n v="0"/>
    <n v="85.06"/>
    <n v="2"/>
  </r>
  <r>
    <x v="11"/>
    <x v="293"/>
    <s v="1"/>
    <s v="01"/>
    <s v="15041RESIN159232022"/>
    <s v="22LB000F"/>
    <n v="3643"/>
    <n v="3643"/>
    <n v="3643"/>
    <n v="3643"/>
    <m/>
    <n v="0"/>
    <n v="0"/>
    <n v="0"/>
    <n v="76"/>
    <n v="0"/>
    <n v="0"/>
    <n v="0"/>
    <n v="0"/>
    <n v="0"/>
    <n v="76"/>
    <n v="2"/>
  </r>
  <r>
    <x v="11"/>
    <x v="293"/>
    <s v="1"/>
    <s v="01"/>
    <s v="15041RESIN159232022"/>
    <s v="22LB000F"/>
    <n v="3644"/>
    <n v="3644"/>
    <n v="3644"/>
    <n v="3644"/>
    <m/>
    <n v="0"/>
    <n v="0"/>
    <n v="0"/>
    <n v="9.5"/>
    <n v="0"/>
    <n v="0"/>
    <n v="0"/>
    <n v="0"/>
    <n v="0"/>
    <n v="9.5"/>
    <n v="2"/>
  </r>
  <r>
    <x v="11"/>
    <x v="293"/>
    <s v="1"/>
    <s v="01"/>
    <s v="15041RESIN159232022"/>
    <s v="22LB000F"/>
    <n v="3645"/>
    <n v="3645"/>
    <n v="3645"/>
    <n v="3645"/>
    <m/>
    <n v="0"/>
    <n v="0"/>
    <n v="0"/>
    <n v="180.32"/>
    <n v="0"/>
    <n v="0"/>
    <n v="0"/>
    <n v="0"/>
    <n v="0"/>
    <n v="180.32"/>
    <n v="2"/>
  </r>
  <r>
    <x v="11"/>
    <x v="293"/>
    <s v="1"/>
    <s v="01"/>
    <s v="15041RESIN159232022"/>
    <s v="22LB000F"/>
    <n v="3646"/>
    <n v="3646"/>
    <n v="3646"/>
    <n v="3646"/>
    <m/>
    <n v="0"/>
    <n v="0"/>
    <n v="0"/>
    <n v="9.66"/>
    <n v="0"/>
    <n v="0"/>
    <n v="0"/>
    <n v="0"/>
    <n v="0"/>
    <n v="9.66"/>
    <n v="2"/>
  </r>
  <r>
    <x v="11"/>
    <x v="293"/>
    <s v="1"/>
    <s v="01"/>
    <s v="15041RESIN159232022"/>
    <s v="22LB000F"/>
    <n v="3647"/>
    <n v="3647"/>
    <n v="3647"/>
    <n v="3647"/>
    <m/>
    <n v="0"/>
    <n v="0"/>
    <n v="0"/>
    <n v="294"/>
    <n v="0"/>
    <n v="0"/>
    <n v="0"/>
    <n v="0"/>
    <n v="0"/>
    <n v="294"/>
    <n v="2"/>
  </r>
  <r>
    <x v="11"/>
    <x v="293"/>
    <s v="1"/>
    <s v="01"/>
    <s v="15041RESIN159232022"/>
    <s v="22LB000F"/>
    <n v="3648"/>
    <n v="3648"/>
    <n v="3648"/>
    <n v="3648"/>
    <m/>
    <n v="0"/>
    <n v="0"/>
    <n v="0"/>
    <n v="62.5"/>
    <n v="0"/>
    <n v="0"/>
    <n v="0"/>
    <n v="0"/>
    <n v="0"/>
    <n v="62.5"/>
    <n v="2"/>
  </r>
  <r>
    <x v="11"/>
    <x v="293"/>
    <s v="1"/>
    <s v="01"/>
    <s v="15041RESIN159232022"/>
    <s v="22LB000F"/>
    <n v="3649"/>
    <n v="3649"/>
    <n v="3649"/>
    <n v="3649"/>
    <m/>
    <n v="0"/>
    <n v="0"/>
    <n v="0"/>
    <n v="99.96"/>
    <n v="0"/>
    <n v="0"/>
    <n v="0"/>
    <n v="0"/>
    <n v="0"/>
    <n v="99.96"/>
    <n v="2"/>
  </r>
  <r>
    <x v="11"/>
    <x v="293"/>
    <s v="1"/>
    <s v="01"/>
    <s v="15041RESIN159232022"/>
    <s v="22LB000F"/>
    <n v="3650"/>
    <n v="3650"/>
    <n v="3650"/>
    <n v="3650"/>
    <m/>
    <n v="0"/>
    <n v="0"/>
    <n v="0"/>
    <n v="315.8"/>
    <n v="0"/>
    <n v="0"/>
    <n v="0"/>
    <n v="0"/>
    <n v="0"/>
    <n v="315.8"/>
    <n v="2"/>
  </r>
  <r>
    <x v="11"/>
    <x v="293"/>
    <s v="1"/>
    <s v="01"/>
    <s v="15041RESIN159232022"/>
    <s v="22LB000F"/>
    <n v="3651"/>
    <n v="3651"/>
    <n v="3651"/>
    <n v="3651"/>
    <m/>
    <n v="0"/>
    <n v="0"/>
    <n v="0"/>
    <n v="492"/>
    <n v="0"/>
    <n v="0"/>
    <n v="0"/>
    <n v="0"/>
    <n v="0"/>
    <n v="492"/>
    <n v="2"/>
  </r>
  <r>
    <x v="11"/>
    <x v="293"/>
    <s v="1"/>
    <s v="01"/>
    <s v="15041RESIN159232022"/>
    <s v="22LB000F"/>
    <n v="3652"/>
    <n v="3652"/>
    <n v="3652"/>
    <n v="3652"/>
    <m/>
    <n v="0"/>
    <n v="0"/>
    <n v="0"/>
    <n v="40.35"/>
    <n v="0"/>
    <n v="0"/>
    <n v="0"/>
    <n v="0"/>
    <n v="0"/>
    <n v="40.35"/>
    <n v="2"/>
  </r>
  <r>
    <x v="11"/>
    <x v="293"/>
    <s v="1"/>
    <s v="01"/>
    <s v="15041RESIN159232022"/>
    <s v="22LB000F"/>
    <n v="3653"/>
    <n v="3653"/>
    <n v="3653"/>
    <n v="3653"/>
    <m/>
    <n v="0"/>
    <n v="0"/>
    <n v="0"/>
    <n v="44.5"/>
    <n v="0"/>
    <n v="0"/>
    <n v="0"/>
    <n v="0"/>
    <n v="0"/>
    <n v="44.5"/>
    <n v="2"/>
  </r>
  <r>
    <x v="11"/>
    <x v="293"/>
    <s v="1"/>
    <s v="01"/>
    <s v="15041RESIN159232022"/>
    <s v="22LB000F"/>
    <n v="3654"/>
    <n v="3654"/>
    <n v="3654"/>
    <n v="3654"/>
    <m/>
    <n v="0"/>
    <n v="0"/>
    <n v="0"/>
    <n v="144"/>
    <n v="0"/>
    <n v="0"/>
    <n v="0"/>
    <n v="0"/>
    <n v="0"/>
    <n v="144"/>
    <n v="2"/>
  </r>
  <r>
    <x v="11"/>
    <x v="293"/>
    <s v="1"/>
    <s v="01"/>
    <s v="15041RESIN159232022"/>
    <s v="22LB000F"/>
    <n v="3655"/>
    <n v="3655"/>
    <n v="3655"/>
    <n v="3655"/>
    <m/>
    <n v="0"/>
    <n v="0"/>
    <n v="0"/>
    <n v="26.36"/>
    <n v="0"/>
    <n v="0"/>
    <n v="0"/>
    <n v="0"/>
    <n v="0"/>
    <n v="26.36"/>
    <n v="2"/>
  </r>
  <r>
    <x v="11"/>
    <x v="293"/>
    <s v="1"/>
    <s v="01"/>
    <s v="15041RESIN159232022"/>
    <s v="22LB000F"/>
    <n v="3656"/>
    <n v="3656"/>
    <n v="3656"/>
    <n v="3656"/>
    <m/>
    <n v="0"/>
    <n v="0"/>
    <n v="0"/>
    <n v="7.5"/>
    <n v="0"/>
    <n v="0"/>
    <n v="0"/>
    <n v="0"/>
    <n v="0"/>
    <n v="7.5"/>
    <n v="2"/>
  </r>
  <r>
    <x v="11"/>
    <x v="293"/>
    <s v="1"/>
    <s v="01"/>
    <s v="15041RESIN159232022"/>
    <s v="22LB000F"/>
    <n v="3657"/>
    <n v="3657"/>
    <n v="3657"/>
    <n v="3657"/>
    <m/>
    <n v="0"/>
    <n v="0"/>
    <n v="0"/>
    <n v="478.24"/>
    <n v="0"/>
    <n v="0"/>
    <n v="0"/>
    <n v="0"/>
    <n v="0"/>
    <n v="478.24"/>
    <n v="2"/>
  </r>
  <r>
    <x v="11"/>
    <x v="293"/>
    <s v="1"/>
    <s v="01"/>
    <s v="15041RESIN159232022"/>
    <s v="22LB000F"/>
    <n v="3658"/>
    <n v="3658"/>
    <n v="3658"/>
    <n v="3658"/>
    <m/>
    <n v="0"/>
    <n v="0"/>
    <n v="0"/>
    <n v="19.25"/>
    <n v="0"/>
    <n v="0"/>
    <n v="0"/>
    <n v="0"/>
    <n v="0"/>
    <n v="19.25"/>
    <n v="2"/>
  </r>
  <r>
    <x v="11"/>
    <x v="294"/>
    <s v="1"/>
    <s v="01"/>
    <s v="15041RESIN159232022"/>
    <s v="22LB000F"/>
    <n v="3659"/>
    <n v="3659"/>
    <n v="3659"/>
    <n v="3659"/>
    <m/>
    <n v="0"/>
    <n v="0"/>
    <n v="0"/>
    <n v="180"/>
    <n v="0"/>
    <n v="0"/>
    <n v="0"/>
    <n v="0"/>
    <n v="0"/>
    <n v="180"/>
    <n v="2"/>
  </r>
  <r>
    <x v="11"/>
    <x v="294"/>
    <s v="1"/>
    <s v="01"/>
    <s v="15041RESIN159232022"/>
    <s v="22LB000F"/>
    <n v="3660"/>
    <n v="3660"/>
    <n v="3660"/>
    <n v="3660"/>
    <m/>
    <n v="0"/>
    <n v="0"/>
    <n v="0"/>
    <n v="555"/>
    <n v="0"/>
    <n v="0"/>
    <n v="0"/>
    <n v="0"/>
    <n v="0"/>
    <n v="555"/>
    <n v="2"/>
  </r>
  <r>
    <x v="11"/>
    <x v="294"/>
    <s v="1"/>
    <s v="01"/>
    <s v="15041RESIN159232022"/>
    <s v="22LB000F"/>
    <n v="3661"/>
    <n v="3661"/>
    <n v="3661"/>
    <n v="3661"/>
    <m/>
    <n v="0"/>
    <n v="0"/>
    <n v="0"/>
    <n v="461.5"/>
    <n v="0"/>
    <n v="0"/>
    <n v="0"/>
    <n v="0"/>
    <n v="0"/>
    <n v="461.5"/>
    <n v="2"/>
  </r>
  <r>
    <x v="11"/>
    <x v="294"/>
    <s v="1"/>
    <s v="01"/>
    <s v="15041RESIN159232022"/>
    <s v="22LB000F"/>
    <n v="3662"/>
    <n v="3662"/>
    <n v="3662"/>
    <n v="3662"/>
    <m/>
    <n v="0"/>
    <n v="0"/>
    <n v="0"/>
    <n v="369.16"/>
    <n v="0"/>
    <n v="0"/>
    <n v="0"/>
    <n v="0"/>
    <n v="0"/>
    <n v="369.16"/>
    <n v="2"/>
  </r>
  <r>
    <x v="11"/>
    <x v="294"/>
    <s v="1"/>
    <s v="01"/>
    <s v="15041RESIN159232022"/>
    <s v="22LB000F"/>
    <n v="3663"/>
    <n v="3663"/>
    <n v="3663"/>
    <n v="3663"/>
    <m/>
    <n v="0"/>
    <n v="0"/>
    <n v="0"/>
    <n v="42.15"/>
    <n v="0"/>
    <n v="0"/>
    <n v="0"/>
    <n v="0"/>
    <n v="0"/>
    <n v="42.15"/>
    <n v="2"/>
  </r>
  <r>
    <x v="11"/>
    <x v="294"/>
    <s v="1"/>
    <s v="01"/>
    <s v="15041RESIN159232022"/>
    <s v="22LB000F"/>
    <n v="3664"/>
    <n v="3664"/>
    <n v="3664"/>
    <n v="3664"/>
    <m/>
    <n v="0"/>
    <n v="0"/>
    <n v="0"/>
    <n v="179.5"/>
    <n v="0"/>
    <n v="0"/>
    <n v="0"/>
    <n v="0"/>
    <n v="0"/>
    <n v="179.5"/>
    <n v="2"/>
  </r>
  <r>
    <x v="11"/>
    <x v="294"/>
    <s v="1"/>
    <s v="01"/>
    <s v="15041RESIN159232022"/>
    <s v="22LB000F"/>
    <n v="3665"/>
    <n v="3665"/>
    <n v="3665"/>
    <n v="3665"/>
    <m/>
    <n v="0"/>
    <n v="0"/>
    <n v="0"/>
    <n v="47.6"/>
    <n v="0"/>
    <n v="0"/>
    <n v="0"/>
    <n v="0"/>
    <n v="0"/>
    <n v="47.6"/>
    <n v="2"/>
  </r>
  <r>
    <x v="11"/>
    <x v="294"/>
    <s v="1"/>
    <s v="01"/>
    <s v="15041RESIN159232022"/>
    <s v="22LB000F"/>
    <n v="3666"/>
    <n v="3666"/>
    <n v="3666"/>
    <n v="3666"/>
    <m/>
    <n v="0"/>
    <n v="0"/>
    <n v="0"/>
    <n v="50"/>
    <n v="0"/>
    <n v="0"/>
    <n v="0"/>
    <n v="0"/>
    <n v="0"/>
    <n v="50"/>
    <n v="2"/>
  </r>
  <r>
    <x v="11"/>
    <x v="294"/>
    <s v="1"/>
    <s v="01"/>
    <s v="15041RESIN159232022"/>
    <s v="22LB000F"/>
    <n v="3667"/>
    <n v="3667"/>
    <n v="3667"/>
    <n v="3667"/>
    <m/>
    <n v="0"/>
    <n v="0"/>
    <n v="0"/>
    <n v="60.5"/>
    <n v="0"/>
    <n v="0"/>
    <n v="0"/>
    <n v="0"/>
    <n v="0"/>
    <n v="60.5"/>
    <n v="2"/>
  </r>
  <r>
    <x v="11"/>
    <x v="294"/>
    <s v="1"/>
    <s v="01"/>
    <s v="15041RESIN159232022"/>
    <s v="22LB000F"/>
    <n v="3668"/>
    <n v="3668"/>
    <n v="3668"/>
    <n v="3668"/>
    <m/>
    <n v="0"/>
    <n v="0"/>
    <n v="0"/>
    <n v="6.75"/>
    <n v="0"/>
    <n v="0"/>
    <n v="0"/>
    <n v="0"/>
    <n v="0"/>
    <n v="6.75"/>
    <n v="2"/>
  </r>
  <r>
    <x v="11"/>
    <x v="294"/>
    <s v="1"/>
    <s v="01"/>
    <s v="15041RESIN159232022"/>
    <s v="22LB000F"/>
    <n v="3669"/>
    <n v="3669"/>
    <n v="3669"/>
    <n v="3669"/>
    <m/>
    <n v="0"/>
    <n v="0"/>
    <n v="0"/>
    <n v="52.5"/>
    <n v="0"/>
    <n v="0"/>
    <n v="0"/>
    <n v="0"/>
    <n v="0"/>
    <n v="52.5"/>
    <n v="2"/>
  </r>
  <r>
    <x v="11"/>
    <x v="295"/>
    <s v="1"/>
    <s v="01"/>
    <s v="15041RESIN159232022"/>
    <s v="22LB000F"/>
    <n v="3670"/>
    <n v="3670"/>
    <n v="3670"/>
    <n v="3670"/>
    <m/>
    <n v="0"/>
    <n v="0"/>
    <n v="0"/>
    <n v="97.9"/>
    <n v="0"/>
    <n v="0"/>
    <n v="0"/>
    <n v="0"/>
    <n v="0"/>
    <n v="97.9"/>
    <n v="2"/>
  </r>
  <r>
    <x v="11"/>
    <x v="295"/>
    <s v="1"/>
    <s v="01"/>
    <s v="15041RESIN159232022"/>
    <s v="22LB000F"/>
    <n v="3671"/>
    <n v="3671"/>
    <n v="3671"/>
    <n v="3671"/>
    <m/>
    <n v="0"/>
    <n v="0"/>
    <n v="0"/>
    <n v="209.9"/>
    <n v="0"/>
    <n v="0"/>
    <n v="0"/>
    <n v="0"/>
    <n v="0"/>
    <n v="209.9"/>
    <n v="2"/>
  </r>
  <r>
    <x v="11"/>
    <x v="295"/>
    <s v="1"/>
    <s v="01"/>
    <s v="15041RESIN159232022"/>
    <s v="22LB000F"/>
    <n v="3672"/>
    <n v="3672"/>
    <n v="3672"/>
    <n v="3672"/>
    <m/>
    <n v="0"/>
    <n v="0"/>
    <n v="0"/>
    <n v="440"/>
    <n v="0"/>
    <n v="0"/>
    <n v="0"/>
    <n v="0"/>
    <n v="0"/>
    <n v="440"/>
    <n v="2"/>
  </r>
  <r>
    <x v="11"/>
    <x v="295"/>
    <s v="1"/>
    <s v="01"/>
    <s v="15041RESIN159232022"/>
    <s v="22LB000F"/>
    <n v="3673"/>
    <n v="3673"/>
    <n v="3673"/>
    <n v="3673"/>
    <m/>
    <n v="0"/>
    <n v="0"/>
    <n v="0"/>
    <n v="207"/>
    <n v="0"/>
    <n v="0"/>
    <n v="0"/>
    <n v="0"/>
    <n v="0"/>
    <n v="207"/>
    <n v="2"/>
  </r>
  <r>
    <x v="11"/>
    <x v="295"/>
    <s v="1"/>
    <s v="01"/>
    <s v="15041RESIN159232022"/>
    <s v="22LB000F"/>
    <n v="3674"/>
    <n v="3674"/>
    <n v="3674"/>
    <n v="3674"/>
    <m/>
    <n v="0"/>
    <n v="0"/>
    <n v="0"/>
    <n v="205.5"/>
    <n v="0"/>
    <n v="0"/>
    <n v="0"/>
    <n v="0"/>
    <n v="0"/>
    <n v="205.5"/>
    <n v="2"/>
  </r>
  <r>
    <x v="11"/>
    <x v="295"/>
    <s v="1"/>
    <s v="01"/>
    <s v="15041RESIN159232022"/>
    <s v="22LB000F"/>
    <n v="3675"/>
    <n v="3675"/>
    <n v="3675"/>
    <n v="3675"/>
    <m/>
    <n v="0"/>
    <n v="0"/>
    <n v="0"/>
    <n v="100"/>
    <n v="0"/>
    <n v="0"/>
    <n v="0"/>
    <n v="0"/>
    <n v="0"/>
    <n v="100"/>
    <n v="2"/>
  </r>
  <r>
    <x v="11"/>
    <x v="295"/>
    <s v="1"/>
    <s v="01"/>
    <s v="15041RESIN159232022"/>
    <s v="22LB000F"/>
    <n v="3676"/>
    <n v="3676"/>
    <n v="3676"/>
    <n v="3676"/>
    <m/>
    <n v="0"/>
    <n v="0"/>
    <n v="0"/>
    <n v="360"/>
    <n v="0"/>
    <n v="0"/>
    <n v="0"/>
    <n v="0"/>
    <n v="0"/>
    <n v="360"/>
    <n v="2"/>
  </r>
  <r>
    <x v="11"/>
    <x v="295"/>
    <s v="1"/>
    <s v="01"/>
    <s v="15041RESIN159232022"/>
    <s v="22LB000F"/>
    <n v="3677"/>
    <n v="3677"/>
    <n v="3677"/>
    <n v="3677"/>
    <m/>
    <n v="0"/>
    <n v="0"/>
    <n v="0"/>
    <n v="86.9"/>
    <n v="0"/>
    <n v="0"/>
    <n v="0"/>
    <n v="0"/>
    <n v="0"/>
    <n v="86.9"/>
    <n v="2"/>
  </r>
  <r>
    <x v="11"/>
    <x v="295"/>
    <s v="1"/>
    <s v="01"/>
    <s v="15041RESIN159232022"/>
    <s v="22LB000F"/>
    <n v="3678"/>
    <n v="3678"/>
    <n v="3678"/>
    <n v="3678"/>
    <m/>
    <n v="0"/>
    <n v="0"/>
    <n v="0"/>
    <n v="270"/>
    <n v="0"/>
    <n v="0"/>
    <n v="0"/>
    <n v="0"/>
    <n v="0"/>
    <n v="270"/>
    <n v="2"/>
  </r>
  <r>
    <x v="11"/>
    <x v="295"/>
    <s v="1"/>
    <s v="01"/>
    <s v="15041RESIN159232022"/>
    <s v="22LB000F"/>
    <n v="3679"/>
    <n v="3679"/>
    <n v="3679"/>
    <n v="3679"/>
    <m/>
    <n v="0"/>
    <n v="0"/>
    <n v="0"/>
    <n v="115"/>
    <n v="0"/>
    <n v="0"/>
    <n v="0"/>
    <n v="0"/>
    <n v="0"/>
    <n v="115"/>
    <n v="2"/>
  </r>
  <r>
    <x v="11"/>
    <x v="295"/>
    <s v="1"/>
    <s v="01"/>
    <s v="15041RESIN159232022"/>
    <s v="22LB000F"/>
    <n v="3680"/>
    <n v="3680"/>
    <n v="3680"/>
    <n v="3680"/>
    <m/>
    <n v="0"/>
    <n v="0"/>
    <n v="0"/>
    <n v="494"/>
    <n v="0"/>
    <n v="0"/>
    <n v="0"/>
    <n v="0"/>
    <n v="0"/>
    <n v="494"/>
    <n v="2"/>
  </r>
  <r>
    <x v="11"/>
    <x v="295"/>
    <s v="1"/>
    <s v="01"/>
    <s v="15041RESIN159232022"/>
    <s v="22LB000F"/>
    <n v="3681"/>
    <n v="3681"/>
    <n v="3681"/>
    <n v="3681"/>
    <m/>
    <n v="0"/>
    <n v="0"/>
    <n v="0"/>
    <n v="50"/>
    <n v="0"/>
    <n v="0"/>
    <n v="0"/>
    <n v="0"/>
    <n v="0"/>
    <n v="50"/>
    <n v="2"/>
  </r>
  <r>
    <x v="11"/>
    <x v="295"/>
    <s v="1"/>
    <s v="01"/>
    <s v="15041RESIN159232022"/>
    <s v="22LB000F"/>
    <n v="3682"/>
    <n v="3682"/>
    <n v="3682"/>
    <n v="3682"/>
    <m/>
    <n v="0"/>
    <n v="0"/>
    <n v="0"/>
    <n v="189"/>
    <n v="0"/>
    <n v="0"/>
    <n v="0"/>
    <n v="0"/>
    <n v="0"/>
    <n v="189"/>
    <n v="2"/>
  </r>
  <r>
    <x v="11"/>
    <x v="295"/>
    <s v="1"/>
    <s v="01"/>
    <s v="15041RESIN159232022"/>
    <s v="22LB000F"/>
    <n v="3683"/>
    <n v="3683"/>
    <n v="3683"/>
    <n v="3683"/>
    <m/>
    <n v="0"/>
    <n v="0"/>
    <n v="0"/>
    <n v="175"/>
    <n v="0"/>
    <n v="0"/>
    <n v="0"/>
    <n v="0"/>
    <n v="0"/>
    <n v="175"/>
    <n v="2"/>
  </r>
  <r>
    <x v="11"/>
    <x v="295"/>
    <s v="1"/>
    <s v="01"/>
    <s v="15041RESIN159232022"/>
    <s v="22LB000F"/>
    <n v="3684"/>
    <n v="3684"/>
    <n v="3684"/>
    <n v="3684"/>
    <m/>
    <n v="0"/>
    <n v="0"/>
    <n v="0"/>
    <n v="157.5"/>
    <n v="0"/>
    <n v="0"/>
    <n v="0"/>
    <n v="0"/>
    <n v="0"/>
    <n v="157.5"/>
    <n v="2"/>
  </r>
  <r>
    <x v="11"/>
    <x v="295"/>
    <s v="1"/>
    <s v="01"/>
    <s v="15041RESIN159232022"/>
    <s v="22LB000F"/>
    <n v="3685"/>
    <n v="3685"/>
    <n v="3685"/>
    <n v="3685"/>
    <m/>
    <n v="0"/>
    <n v="0"/>
    <n v="0"/>
    <n v="3"/>
    <n v="0"/>
    <n v="0"/>
    <n v="0"/>
    <n v="0"/>
    <n v="0"/>
    <n v="3"/>
    <n v="2"/>
  </r>
  <r>
    <x v="11"/>
    <x v="295"/>
    <s v="1"/>
    <s v="01"/>
    <s v="15041RESIN159232022"/>
    <s v="22LB000F"/>
    <n v="3686"/>
    <n v="3686"/>
    <n v="3686"/>
    <n v="3686"/>
    <m/>
    <n v="0"/>
    <n v="0"/>
    <n v="0"/>
    <n v="508.7"/>
    <n v="0"/>
    <n v="0"/>
    <n v="0"/>
    <n v="0"/>
    <n v="0"/>
    <n v="508.7"/>
    <n v="2"/>
  </r>
  <r>
    <x v="11"/>
    <x v="295"/>
    <s v="1"/>
    <s v="01"/>
    <s v="15041RESIN159232022"/>
    <s v="22LB000F"/>
    <n v="3687"/>
    <n v="3687"/>
    <n v="3687"/>
    <n v="3687"/>
    <m/>
    <n v="0"/>
    <n v="0"/>
    <n v="0"/>
    <n v="52.5"/>
    <n v="0"/>
    <n v="0"/>
    <n v="0"/>
    <n v="0"/>
    <n v="0"/>
    <n v="52.5"/>
    <n v="2"/>
  </r>
  <r>
    <x v="11"/>
    <x v="295"/>
    <s v="1"/>
    <s v="01"/>
    <s v="15041RESIN159232022"/>
    <s v="22LB000F"/>
    <n v="3688"/>
    <n v="3688"/>
    <n v="3688"/>
    <n v="3688"/>
    <m/>
    <n v="0"/>
    <n v="0"/>
    <n v="0"/>
    <n v="562"/>
    <n v="0"/>
    <n v="0"/>
    <n v="0"/>
    <n v="0"/>
    <n v="0"/>
    <n v="562"/>
    <n v="2"/>
  </r>
  <r>
    <x v="11"/>
    <x v="295"/>
    <s v="1"/>
    <s v="01"/>
    <s v="15041RESIN159232022"/>
    <s v="22LB000F"/>
    <n v="3689"/>
    <n v="3689"/>
    <n v="3689"/>
    <n v="3689"/>
    <m/>
    <n v="0"/>
    <n v="0"/>
    <n v="0"/>
    <n v="117.9"/>
    <n v="0"/>
    <n v="0"/>
    <n v="0"/>
    <n v="0"/>
    <n v="0"/>
    <n v="117.9"/>
    <n v="2"/>
  </r>
  <r>
    <x v="11"/>
    <x v="295"/>
    <s v="1"/>
    <s v="01"/>
    <s v="15041RESIN159232022"/>
    <s v="22LB000F"/>
    <n v="3690"/>
    <n v="3690"/>
    <n v="3690"/>
    <n v="3690"/>
    <m/>
    <n v="0"/>
    <n v="0"/>
    <n v="0"/>
    <n v="56.2"/>
    <n v="0"/>
    <n v="0"/>
    <n v="0"/>
    <n v="0"/>
    <n v="0"/>
    <n v="56.2"/>
    <n v="2"/>
  </r>
  <r>
    <x v="11"/>
    <x v="295"/>
    <s v="1"/>
    <s v="01"/>
    <s v="15041RESIN159232022"/>
    <s v="22LB000F"/>
    <n v="3691"/>
    <n v="3691"/>
    <n v="3691"/>
    <n v="3691"/>
    <m/>
    <n v="0"/>
    <n v="0"/>
    <n v="0"/>
    <n v="152"/>
    <n v="0"/>
    <n v="0"/>
    <n v="0"/>
    <n v="0"/>
    <n v="0"/>
    <n v="152"/>
    <n v="2"/>
  </r>
  <r>
    <x v="11"/>
    <x v="295"/>
    <s v="1"/>
    <s v="01"/>
    <s v="15041RESIN159232022"/>
    <s v="22LB000F"/>
    <n v="3692"/>
    <n v="3692"/>
    <n v="3692"/>
    <n v="3692"/>
    <m/>
    <n v="0"/>
    <n v="0"/>
    <n v="0"/>
    <n v="108"/>
    <n v="0"/>
    <n v="0"/>
    <n v="0"/>
    <n v="0"/>
    <n v="0"/>
    <n v="108"/>
    <n v="2"/>
  </r>
  <r>
    <x v="11"/>
    <x v="295"/>
    <s v="1"/>
    <s v="01"/>
    <s v="15041RESIN159232022"/>
    <s v="22LB000F"/>
    <n v="3693"/>
    <n v="3693"/>
    <n v="3693"/>
    <n v="3693"/>
    <m/>
    <n v="0"/>
    <n v="0"/>
    <n v="0"/>
    <n v="4.5"/>
    <n v="0"/>
    <n v="0"/>
    <n v="0"/>
    <n v="0"/>
    <n v="0"/>
    <n v="4.5"/>
    <n v="2"/>
  </r>
  <r>
    <x v="11"/>
    <x v="295"/>
    <s v="1"/>
    <s v="01"/>
    <s v="15041RESIN159232022"/>
    <s v="22LB000F"/>
    <n v="3694"/>
    <n v="3694"/>
    <n v="3694"/>
    <n v="3694"/>
    <m/>
    <n v="0"/>
    <n v="0"/>
    <n v="0"/>
    <n v="537"/>
    <n v="0"/>
    <n v="0"/>
    <n v="0"/>
    <n v="0"/>
    <n v="0"/>
    <n v="537"/>
    <n v="2"/>
  </r>
  <r>
    <x v="11"/>
    <x v="295"/>
    <s v="1"/>
    <s v="01"/>
    <s v="15041RESIN159232022"/>
    <s v="22LB000F"/>
    <n v="3695"/>
    <n v="3695"/>
    <n v="3695"/>
    <n v="3695"/>
    <m/>
    <n v="0"/>
    <n v="0"/>
    <n v="0"/>
    <n v="9"/>
    <n v="0"/>
    <n v="0"/>
    <n v="0"/>
    <n v="0"/>
    <n v="0"/>
    <n v="9"/>
    <n v="2"/>
  </r>
  <r>
    <x v="11"/>
    <x v="295"/>
    <s v="1"/>
    <s v="01"/>
    <s v="15041RESIN159232022"/>
    <s v="22LB000F"/>
    <n v="3696"/>
    <n v="3696"/>
    <n v="3696"/>
    <n v="3696"/>
    <m/>
    <n v="0"/>
    <n v="0"/>
    <n v="0"/>
    <n v="1054.5"/>
    <n v="0"/>
    <n v="0"/>
    <n v="0"/>
    <n v="0"/>
    <n v="0"/>
    <n v="1054.5"/>
    <n v="2"/>
  </r>
  <r>
    <x v="11"/>
    <x v="295"/>
    <s v="1"/>
    <s v="01"/>
    <s v="15041RESIN159232022"/>
    <s v="22LB000F"/>
    <n v="3697"/>
    <n v="3697"/>
    <n v="3697"/>
    <n v="3697"/>
    <m/>
    <n v="0"/>
    <n v="0"/>
    <n v="0"/>
    <n v="31.5"/>
    <n v="0"/>
    <n v="0"/>
    <n v="0"/>
    <n v="0"/>
    <n v="0"/>
    <n v="31.5"/>
    <n v="2"/>
  </r>
  <r>
    <x v="11"/>
    <x v="295"/>
    <s v="1"/>
    <s v="01"/>
    <s v="15041RESIN159232022"/>
    <s v="22LB000F"/>
    <n v="3698"/>
    <n v="3698"/>
    <n v="3698"/>
    <n v="3698"/>
    <m/>
    <n v="0"/>
    <n v="0"/>
    <n v="0"/>
    <n v="35"/>
    <n v="0"/>
    <n v="0"/>
    <n v="0"/>
    <n v="0"/>
    <n v="0"/>
    <n v="35"/>
    <n v="2"/>
  </r>
  <r>
    <x v="11"/>
    <x v="295"/>
    <s v="1"/>
    <s v="01"/>
    <s v="15041RESIN159232022"/>
    <s v="22LB000F"/>
    <n v="3699"/>
    <n v="3699"/>
    <n v="3699"/>
    <n v="3699"/>
    <m/>
    <n v="0"/>
    <n v="0"/>
    <n v="0"/>
    <n v="163.22999999999999"/>
    <n v="0"/>
    <n v="0"/>
    <n v="0"/>
    <n v="0"/>
    <n v="0"/>
    <n v="163.22999999999999"/>
    <n v="2"/>
  </r>
  <r>
    <x v="11"/>
    <x v="295"/>
    <s v="1"/>
    <s v="01"/>
    <s v="15041RESIN159232022"/>
    <s v="22LB000F"/>
    <n v="3700"/>
    <n v="3700"/>
    <n v="3700"/>
    <n v="3700"/>
    <m/>
    <n v="0"/>
    <n v="0"/>
    <n v="0"/>
    <n v="28"/>
    <n v="0"/>
    <n v="0"/>
    <n v="0"/>
    <n v="0"/>
    <n v="0"/>
    <n v="28"/>
    <n v="2"/>
  </r>
  <r>
    <x v="11"/>
    <x v="296"/>
    <s v="1"/>
    <s v="01"/>
    <s v="15041RESIN159232022"/>
    <s v="22LB000F"/>
    <n v="3701"/>
    <n v="3701"/>
    <n v="3701"/>
    <n v="3701"/>
    <m/>
    <n v="0"/>
    <n v="0"/>
    <n v="0"/>
    <n v="146.6"/>
    <n v="0"/>
    <n v="0"/>
    <n v="0"/>
    <n v="0"/>
    <n v="0"/>
    <n v="146.6"/>
    <n v="2"/>
  </r>
  <r>
    <x v="11"/>
    <x v="296"/>
    <s v="1"/>
    <s v="01"/>
    <s v="15041RESIN159232022"/>
    <s v="22LB000F"/>
    <n v="3702"/>
    <n v="3702"/>
    <n v="3702"/>
    <n v="3702"/>
    <m/>
    <n v="0"/>
    <n v="0"/>
    <n v="0"/>
    <n v="520"/>
    <n v="0"/>
    <n v="0"/>
    <n v="0"/>
    <n v="0"/>
    <n v="0"/>
    <n v="520"/>
    <n v="2"/>
  </r>
  <r>
    <x v="11"/>
    <x v="296"/>
    <s v="1"/>
    <s v="01"/>
    <s v="15041RESIN159232022"/>
    <s v="22LB000F"/>
    <n v="3703"/>
    <n v="3703"/>
    <n v="3703"/>
    <n v="3703"/>
    <m/>
    <n v="0"/>
    <n v="0"/>
    <n v="0"/>
    <n v="520"/>
    <n v="0"/>
    <n v="0"/>
    <n v="0"/>
    <n v="0"/>
    <n v="0"/>
    <n v="520"/>
    <n v="2"/>
  </r>
  <r>
    <x v="11"/>
    <x v="296"/>
    <s v="1"/>
    <s v="01"/>
    <s v="15041RESIN159232022"/>
    <s v="22LB000F"/>
    <n v="3704"/>
    <n v="3704"/>
    <n v="3704"/>
    <n v="3704"/>
    <m/>
    <n v="0"/>
    <n v="0"/>
    <n v="0"/>
    <n v="16"/>
    <n v="0"/>
    <n v="0"/>
    <n v="0"/>
    <n v="0"/>
    <n v="0"/>
    <n v="16"/>
    <n v="2"/>
  </r>
  <r>
    <x v="11"/>
    <x v="296"/>
    <s v="1"/>
    <s v="01"/>
    <s v="15041RESIN159232022"/>
    <s v="22LB000F"/>
    <n v="3705"/>
    <n v="3705"/>
    <n v="3705"/>
    <n v="3705"/>
    <m/>
    <n v="0"/>
    <n v="0"/>
    <n v="0"/>
    <n v="381.08"/>
    <n v="0"/>
    <n v="0"/>
    <n v="0"/>
    <n v="0"/>
    <n v="0"/>
    <n v="381.08"/>
    <n v="2"/>
  </r>
  <r>
    <x v="11"/>
    <x v="296"/>
    <s v="1"/>
    <s v="01"/>
    <s v="15041RESIN159232022"/>
    <s v="22LB000F"/>
    <n v="3706"/>
    <n v="3706"/>
    <n v="3706"/>
    <n v="3706"/>
    <m/>
    <n v="0"/>
    <n v="0"/>
    <n v="0"/>
    <n v="148.05000000000001"/>
    <n v="0"/>
    <n v="0"/>
    <n v="0"/>
    <n v="0"/>
    <n v="0"/>
    <n v="148.05000000000001"/>
    <n v="2"/>
  </r>
  <r>
    <x v="11"/>
    <x v="296"/>
    <s v="1"/>
    <s v="01"/>
    <s v="15041RESIN159232022"/>
    <s v="22LB000F"/>
    <n v="3707"/>
    <n v="3707"/>
    <n v="3707"/>
    <n v="3707"/>
    <m/>
    <n v="0"/>
    <n v="0"/>
    <n v="0"/>
    <n v="97.69"/>
    <n v="0"/>
    <n v="0"/>
    <n v="0"/>
    <n v="0"/>
    <n v="0"/>
    <n v="97.69"/>
    <n v="2"/>
  </r>
  <r>
    <x v="11"/>
    <x v="296"/>
    <s v="1"/>
    <s v="01"/>
    <s v="15041RESIN159232022"/>
    <s v="22LB000F"/>
    <n v="3708"/>
    <n v="3708"/>
    <n v="3708"/>
    <n v="3708"/>
    <m/>
    <n v="0"/>
    <n v="0"/>
    <n v="0"/>
    <n v="25.84"/>
    <n v="0"/>
    <n v="0"/>
    <n v="0"/>
    <n v="0"/>
    <n v="0"/>
    <n v="25.84"/>
    <n v="2"/>
  </r>
  <r>
    <x v="11"/>
    <x v="296"/>
    <s v="1"/>
    <s v="01"/>
    <s v="15041RESIN159232022"/>
    <s v="22LB000F"/>
    <n v="3709"/>
    <n v="3709"/>
    <n v="3709"/>
    <n v="3709"/>
    <m/>
    <n v="0"/>
    <n v="0"/>
    <n v="0"/>
    <n v="3.3"/>
    <n v="0"/>
    <n v="0"/>
    <n v="0"/>
    <n v="0"/>
    <n v="0"/>
    <n v="3.3"/>
    <n v="2"/>
  </r>
  <r>
    <x v="11"/>
    <x v="296"/>
    <s v="1"/>
    <s v="01"/>
    <s v="15041RESIN159232022"/>
    <s v="22LB000F"/>
    <n v="3710"/>
    <n v="3710"/>
    <n v="3710"/>
    <n v="3710"/>
    <m/>
    <n v="0"/>
    <n v="0"/>
    <n v="0"/>
    <n v="126"/>
    <n v="0"/>
    <n v="0"/>
    <n v="0"/>
    <n v="0"/>
    <n v="0"/>
    <n v="126"/>
    <n v="2"/>
  </r>
  <r>
    <x v="11"/>
    <x v="296"/>
    <s v="1"/>
    <s v="01"/>
    <s v="15041RESIN159232022"/>
    <s v="22LB000F"/>
    <n v="3711"/>
    <n v="3711"/>
    <n v="3711"/>
    <n v="3711"/>
    <m/>
    <n v="0"/>
    <n v="0"/>
    <n v="0"/>
    <n v="599"/>
    <n v="0"/>
    <n v="0"/>
    <n v="0"/>
    <n v="0"/>
    <n v="0"/>
    <n v="599"/>
    <n v="2"/>
  </r>
  <r>
    <x v="11"/>
    <x v="296"/>
    <s v="1"/>
    <s v="01"/>
    <s v="15041RESIN159232022"/>
    <s v="22LB000F"/>
    <n v="3712"/>
    <n v="3712"/>
    <n v="3712"/>
    <n v="3712"/>
    <m/>
    <n v="0"/>
    <n v="0"/>
    <n v="0"/>
    <n v="27"/>
    <n v="0"/>
    <n v="0"/>
    <n v="0"/>
    <n v="0"/>
    <n v="0"/>
    <n v="27"/>
    <n v="2"/>
  </r>
  <r>
    <x v="11"/>
    <x v="296"/>
    <s v="1"/>
    <s v="01"/>
    <s v="15041RESIN159232022"/>
    <s v="22LB000F"/>
    <n v="3713"/>
    <n v="3713"/>
    <n v="3713"/>
    <n v="3713"/>
    <m/>
    <n v="0"/>
    <n v="0"/>
    <n v="0"/>
    <n v="87.3"/>
    <n v="0"/>
    <n v="0"/>
    <n v="0"/>
    <n v="0"/>
    <n v="0"/>
    <n v="87.3"/>
    <n v="2"/>
  </r>
  <r>
    <x v="11"/>
    <x v="296"/>
    <s v="1"/>
    <s v="01"/>
    <s v="15041RESIN159232022"/>
    <s v="22LB000F"/>
    <n v="3714"/>
    <n v="3714"/>
    <n v="3714"/>
    <n v="3714"/>
    <m/>
    <n v="0"/>
    <n v="0"/>
    <n v="0"/>
    <n v="30"/>
    <n v="0"/>
    <n v="0"/>
    <n v="0"/>
    <n v="0"/>
    <n v="0"/>
    <n v="30"/>
    <n v="2"/>
  </r>
  <r>
    <x v="11"/>
    <x v="296"/>
    <s v="1"/>
    <s v="01"/>
    <s v="15041RESIN159232022"/>
    <s v="22LB000F"/>
    <n v="3715"/>
    <n v="3715"/>
    <n v="3715"/>
    <n v="3715"/>
    <m/>
    <n v="0"/>
    <n v="0"/>
    <n v="0"/>
    <n v="663.2"/>
    <n v="0"/>
    <n v="0"/>
    <n v="0"/>
    <n v="0"/>
    <n v="0"/>
    <n v="663.2"/>
    <n v="2"/>
  </r>
  <r>
    <x v="11"/>
    <x v="296"/>
    <s v="1"/>
    <s v="01"/>
    <s v="15041RESIN159232022"/>
    <s v="22LB000F"/>
    <n v="3716"/>
    <n v="3716"/>
    <n v="3716"/>
    <n v="3716"/>
    <m/>
    <n v="0"/>
    <n v="0"/>
    <n v="0"/>
    <n v="100.36"/>
    <n v="0"/>
    <n v="0"/>
    <n v="0"/>
    <n v="0"/>
    <n v="0"/>
    <n v="100.36"/>
    <n v="2"/>
  </r>
  <r>
    <x v="11"/>
    <x v="296"/>
    <s v="1"/>
    <s v="01"/>
    <s v="15041RESIN159232022"/>
    <s v="22LB000F"/>
    <n v="3717"/>
    <n v="3717"/>
    <n v="3717"/>
    <n v="3717"/>
    <m/>
    <n v="0"/>
    <n v="0"/>
    <n v="0"/>
    <n v="62.6"/>
    <n v="0"/>
    <n v="0"/>
    <n v="0"/>
    <n v="0"/>
    <n v="0"/>
    <n v="62.6"/>
    <n v="2"/>
  </r>
  <r>
    <x v="11"/>
    <x v="296"/>
    <s v="1"/>
    <s v="01"/>
    <s v="15041RESIN159232022"/>
    <s v="22LB000F"/>
    <n v="3718"/>
    <n v="3718"/>
    <n v="3718"/>
    <n v="3718"/>
    <m/>
    <n v="0"/>
    <n v="0"/>
    <n v="0"/>
    <n v="531.85"/>
    <n v="0"/>
    <n v="0"/>
    <n v="0"/>
    <n v="0"/>
    <n v="0"/>
    <n v="531.85"/>
    <n v="2"/>
  </r>
  <r>
    <x v="11"/>
    <x v="296"/>
    <s v="1"/>
    <s v="01"/>
    <s v="15041RESIN159232022"/>
    <s v="22LB000F"/>
    <n v="3719"/>
    <n v="3719"/>
    <n v="3719"/>
    <n v="3719"/>
    <m/>
    <n v="0"/>
    <n v="0"/>
    <n v="0"/>
    <n v="13.05"/>
    <n v="0"/>
    <n v="0"/>
    <n v="0"/>
    <n v="0"/>
    <n v="0"/>
    <n v="13.05"/>
    <n v="2"/>
  </r>
  <r>
    <x v="11"/>
    <x v="296"/>
    <s v="1"/>
    <s v="01"/>
    <s v="15041RESIN159232022"/>
    <s v="22LB000F"/>
    <n v="3720"/>
    <n v="3720"/>
    <n v="3720"/>
    <n v="3720"/>
    <m/>
    <n v="0"/>
    <n v="0"/>
    <n v="0"/>
    <n v="450.8"/>
    <n v="0"/>
    <n v="0"/>
    <n v="0"/>
    <n v="0"/>
    <n v="0"/>
    <n v="450.8"/>
    <n v="2"/>
  </r>
  <r>
    <x v="11"/>
    <x v="296"/>
    <s v="1"/>
    <s v="01"/>
    <s v="15041RESIN159232022"/>
    <s v="22LB000F"/>
    <n v="3721"/>
    <n v="3721"/>
    <n v="3721"/>
    <n v="3721"/>
    <m/>
    <n v="0"/>
    <n v="0"/>
    <n v="0"/>
    <n v="65.55"/>
    <n v="0"/>
    <n v="0"/>
    <n v="0"/>
    <n v="0"/>
    <n v="0"/>
    <n v="65.55"/>
    <n v="2"/>
  </r>
  <r>
    <x v="11"/>
    <x v="296"/>
    <s v="1"/>
    <s v="01"/>
    <s v="15041RESIN159232022"/>
    <s v="22LB000F"/>
    <n v="3722"/>
    <n v="3722"/>
    <n v="3722"/>
    <n v="3722"/>
    <m/>
    <n v="0"/>
    <n v="0"/>
    <n v="0"/>
    <n v="30"/>
    <n v="0"/>
    <n v="0"/>
    <n v="0"/>
    <n v="0"/>
    <n v="0"/>
    <n v="30"/>
    <n v="2"/>
  </r>
  <r>
    <x v="11"/>
    <x v="296"/>
    <s v="1"/>
    <s v="01"/>
    <s v="15041RESIN159232022"/>
    <s v="22LB000F"/>
    <n v="3723"/>
    <n v="3723"/>
    <n v="3723"/>
    <n v="3723"/>
    <m/>
    <n v="0"/>
    <n v="0"/>
    <n v="0"/>
    <n v="222"/>
    <n v="0"/>
    <n v="0"/>
    <n v="0"/>
    <n v="0"/>
    <n v="0"/>
    <n v="222"/>
    <n v="2"/>
  </r>
  <r>
    <x v="11"/>
    <x v="296"/>
    <s v="1"/>
    <s v="01"/>
    <s v="15041RESIN159232022"/>
    <s v="22LB000F"/>
    <n v="3724"/>
    <n v="3724"/>
    <n v="3724"/>
    <n v="3724"/>
    <m/>
    <n v="0"/>
    <n v="0"/>
    <n v="0"/>
    <n v="294.95999999999998"/>
    <n v="0"/>
    <n v="0"/>
    <n v="0"/>
    <n v="0"/>
    <n v="0"/>
    <n v="294.95999999999998"/>
    <n v="2"/>
  </r>
  <r>
    <x v="11"/>
    <x v="296"/>
    <s v="1"/>
    <s v="01"/>
    <s v="15041RESIN159232022"/>
    <s v="22LB000F"/>
    <n v="3725"/>
    <n v="3725"/>
    <n v="3725"/>
    <n v="3725"/>
    <m/>
    <n v="0"/>
    <n v="0"/>
    <n v="0"/>
    <n v="347.15"/>
    <n v="0"/>
    <n v="0"/>
    <n v="0"/>
    <n v="0"/>
    <n v="0"/>
    <n v="347.15"/>
    <n v="2"/>
  </r>
  <r>
    <x v="11"/>
    <x v="296"/>
    <s v="1"/>
    <s v="01"/>
    <s v="15041RESIN159232022"/>
    <s v="22LB000F"/>
    <n v="3726"/>
    <n v="3726"/>
    <n v="3726"/>
    <n v="3726"/>
    <m/>
    <n v="0"/>
    <n v="0"/>
    <n v="0"/>
    <n v="44.1"/>
    <n v="0"/>
    <n v="0"/>
    <n v="0"/>
    <n v="0"/>
    <n v="0"/>
    <n v="44.1"/>
    <n v="2"/>
  </r>
  <r>
    <x v="11"/>
    <x v="296"/>
    <s v="1"/>
    <s v="01"/>
    <s v="15041RESIN159232022"/>
    <s v="22LB000F"/>
    <n v="3727"/>
    <n v="3727"/>
    <n v="3727"/>
    <n v="3727"/>
    <m/>
    <n v="0"/>
    <n v="0"/>
    <n v="0"/>
    <n v="357.5"/>
    <n v="0"/>
    <n v="0"/>
    <n v="0"/>
    <n v="0"/>
    <n v="0"/>
    <n v="357.5"/>
    <n v="2"/>
  </r>
  <r>
    <x v="11"/>
    <x v="296"/>
    <s v="1"/>
    <s v="01"/>
    <s v="15041RESIN159232022"/>
    <s v="22LB000F"/>
    <n v="3728"/>
    <n v="3728"/>
    <n v="3728"/>
    <n v="3728"/>
    <m/>
    <n v="0"/>
    <n v="0"/>
    <n v="0"/>
    <n v="9.9"/>
    <n v="0"/>
    <n v="0"/>
    <n v="0"/>
    <n v="0"/>
    <n v="0"/>
    <n v="9.9"/>
    <n v="2"/>
  </r>
  <r>
    <x v="11"/>
    <x v="297"/>
    <s v="1"/>
    <s v="01"/>
    <s v="15041RESIN159232022"/>
    <s v="22LB000F"/>
    <n v="3729"/>
    <n v="3729"/>
    <n v="3729"/>
    <n v="3729"/>
    <m/>
    <n v="0"/>
    <n v="0"/>
    <n v="0"/>
    <n v="463"/>
    <n v="0"/>
    <n v="0"/>
    <n v="0"/>
    <n v="0"/>
    <n v="0"/>
    <n v="463"/>
    <n v="2"/>
  </r>
  <r>
    <x v="11"/>
    <x v="297"/>
    <s v="1"/>
    <s v="01"/>
    <s v="15041RESIN159232022"/>
    <s v="22LB000F"/>
    <n v="3730"/>
    <n v="3730"/>
    <n v="3730"/>
    <n v="3730"/>
    <m/>
    <n v="0"/>
    <n v="0"/>
    <n v="0"/>
    <n v="343.5"/>
    <n v="0"/>
    <n v="0"/>
    <n v="0"/>
    <n v="0"/>
    <n v="0"/>
    <n v="343.5"/>
    <n v="2"/>
  </r>
  <r>
    <x v="11"/>
    <x v="297"/>
    <s v="1"/>
    <s v="01"/>
    <s v="15041RESIN159232022"/>
    <s v="22LB000F"/>
    <n v="3731"/>
    <n v="3731"/>
    <n v="3731"/>
    <n v="3731"/>
    <m/>
    <n v="0"/>
    <n v="0"/>
    <n v="0"/>
    <n v="609.20000000000005"/>
    <n v="0"/>
    <n v="0"/>
    <n v="0"/>
    <n v="0"/>
    <n v="0"/>
    <n v="609.20000000000005"/>
    <n v="2"/>
  </r>
  <r>
    <x v="11"/>
    <x v="297"/>
    <s v="1"/>
    <s v="01"/>
    <s v="15041RESIN159232022"/>
    <s v="22LB000F"/>
    <n v="3732"/>
    <n v="3732"/>
    <n v="3732"/>
    <n v="3732"/>
    <m/>
    <n v="0"/>
    <n v="0"/>
    <n v="0"/>
    <n v="1121.8900000000001"/>
    <n v="0"/>
    <n v="0"/>
    <n v="0"/>
    <n v="0"/>
    <n v="0"/>
    <n v="1121.8900000000001"/>
    <n v="2"/>
  </r>
  <r>
    <x v="11"/>
    <x v="297"/>
    <s v="1"/>
    <s v="01"/>
    <s v="15041RESIN159232022"/>
    <s v="22LB000F"/>
    <n v="3733"/>
    <n v="3733"/>
    <n v="3733"/>
    <n v="3733"/>
    <m/>
    <n v="0"/>
    <n v="0"/>
    <n v="0"/>
    <n v="555"/>
    <n v="0"/>
    <n v="0"/>
    <n v="0"/>
    <n v="0"/>
    <n v="0"/>
    <n v="555"/>
    <n v="2"/>
  </r>
  <r>
    <x v="11"/>
    <x v="297"/>
    <s v="1"/>
    <s v="01"/>
    <s v="15041RESIN159232022"/>
    <s v="22LB000F"/>
    <n v="3734"/>
    <n v="3734"/>
    <n v="3734"/>
    <n v="3734"/>
    <m/>
    <n v="0"/>
    <n v="0"/>
    <n v="0"/>
    <n v="37.75"/>
    <n v="0"/>
    <n v="0"/>
    <n v="0"/>
    <n v="0"/>
    <n v="0"/>
    <n v="37.75"/>
    <n v="2"/>
  </r>
  <r>
    <x v="11"/>
    <x v="297"/>
    <s v="1"/>
    <s v="01"/>
    <s v="15041RESIN159232022"/>
    <s v="22LB000F"/>
    <n v="3735"/>
    <n v="3735"/>
    <n v="3735"/>
    <n v="3735"/>
    <m/>
    <n v="0"/>
    <n v="0"/>
    <n v="0"/>
    <n v="70"/>
    <n v="0"/>
    <n v="0"/>
    <n v="0"/>
    <n v="0"/>
    <n v="0"/>
    <n v="70"/>
    <n v="2"/>
  </r>
  <r>
    <x v="11"/>
    <x v="297"/>
    <s v="1"/>
    <s v="01"/>
    <s v="15041RESIN159232022"/>
    <s v="22LB000F"/>
    <n v="3736"/>
    <n v="3736"/>
    <n v="3736"/>
    <n v="3736"/>
    <m/>
    <n v="0"/>
    <n v="0"/>
    <n v="0"/>
    <n v="454.4"/>
    <n v="0"/>
    <n v="0"/>
    <n v="0"/>
    <n v="0"/>
    <n v="0"/>
    <n v="454.4"/>
    <n v="2"/>
  </r>
  <r>
    <x v="11"/>
    <x v="297"/>
    <s v="1"/>
    <s v="01"/>
    <s v="15041RESIN159232022"/>
    <s v="22LB000F"/>
    <n v="3737"/>
    <n v="3737"/>
    <n v="3737"/>
    <n v="3737"/>
    <m/>
    <n v="0"/>
    <n v="0"/>
    <n v="0"/>
    <n v="222.15"/>
    <n v="0"/>
    <n v="0"/>
    <n v="0"/>
    <n v="0"/>
    <n v="0"/>
    <n v="222.15"/>
    <n v="2"/>
  </r>
  <r>
    <x v="11"/>
    <x v="297"/>
    <s v="1"/>
    <s v="01"/>
    <s v="15041RESIN159232022"/>
    <s v="22LB000F"/>
    <n v="3738"/>
    <n v="3738"/>
    <n v="3738"/>
    <n v="3738"/>
    <m/>
    <n v="0"/>
    <n v="0"/>
    <n v="0"/>
    <n v="369"/>
    <n v="0"/>
    <n v="0"/>
    <n v="0"/>
    <n v="0"/>
    <n v="0"/>
    <n v="369"/>
    <n v="2"/>
  </r>
  <r>
    <x v="11"/>
    <x v="297"/>
    <s v="1"/>
    <s v="01"/>
    <s v="15041RESIN159232022"/>
    <s v="22LB000F"/>
    <n v="3739"/>
    <n v="3739"/>
    <n v="3739"/>
    <n v="3739"/>
    <m/>
    <n v="0"/>
    <n v="0"/>
    <n v="0"/>
    <n v="368.2"/>
    <n v="0"/>
    <n v="0"/>
    <n v="0"/>
    <n v="0"/>
    <n v="0"/>
    <n v="368.2"/>
    <n v="2"/>
  </r>
  <r>
    <x v="11"/>
    <x v="297"/>
    <s v="1"/>
    <s v="01"/>
    <s v="15041RESIN159232022"/>
    <s v="22LB000F"/>
    <n v="3740"/>
    <n v="3740"/>
    <n v="3740"/>
    <n v="3740"/>
    <m/>
    <n v="0"/>
    <n v="0"/>
    <n v="0"/>
    <n v="819.4"/>
    <n v="0"/>
    <n v="0"/>
    <n v="0"/>
    <n v="0"/>
    <n v="0"/>
    <n v="819.4"/>
    <n v="2"/>
  </r>
  <r>
    <x v="11"/>
    <x v="297"/>
    <s v="1"/>
    <s v="01"/>
    <s v="15041RESIN159232022"/>
    <s v="22LB000F"/>
    <n v="3741"/>
    <n v="3741"/>
    <n v="3741"/>
    <n v="3741"/>
    <m/>
    <n v="0"/>
    <n v="0"/>
    <n v="0"/>
    <n v="154"/>
    <n v="0"/>
    <n v="0"/>
    <n v="0"/>
    <n v="0"/>
    <n v="0"/>
    <n v="154"/>
    <n v="2"/>
  </r>
  <r>
    <x v="11"/>
    <x v="297"/>
    <s v="1"/>
    <s v="01"/>
    <s v="15041RESIN159232022"/>
    <s v="22LB000F"/>
    <n v="3742"/>
    <n v="3742"/>
    <n v="3742"/>
    <n v="3742"/>
    <m/>
    <n v="0"/>
    <n v="0"/>
    <n v="0"/>
    <n v="56.5"/>
    <n v="0"/>
    <n v="0"/>
    <n v="0"/>
    <n v="0"/>
    <n v="0"/>
    <n v="56.5"/>
    <n v="2"/>
  </r>
  <r>
    <x v="11"/>
    <x v="297"/>
    <s v="1"/>
    <s v="01"/>
    <s v="15041RESIN159232022"/>
    <s v="22LB000F"/>
    <n v="3743"/>
    <n v="3743"/>
    <n v="3743"/>
    <n v="3743"/>
    <m/>
    <n v="0"/>
    <n v="0"/>
    <n v="0"/>
    <n v="75"/>
    <n v="0"/>
    <n v="0"/>
    <n v="0"/>
    <n v="0"/>
    <n v="0"/>
    <n v="75"/>
    <n v="2"/>
  </r>
  <r>
    <x v="11"/>
    <x v="297"/>
    <s v="1"/>
    <s v="01"/>
    <s v="15041RESIN159232022"/>
    <s v="22LB000F"/>
    <n v="3744"/>
    <n v="3744"/>
    <n v="3744"/>
    <n v="3744"/>
    <m/>
    <n v="0"/>
    <n v="0"/>
    <n v="0"/>
    <n v="580"/>
    <n v="0"/>
    <n v="0"/>
    <n v="0"/>
    <n v="0"/>
    <n v="0"/>
    <n v="580"/>
    <n v="2"/>
  </r>
  <r>
    <x v="11"/>
    <x v="297"/>
    <s v="1"/>
    <s v="01"/>
    <s v="15041RESIN159232022"/>
    <s v="22LB000F"/>
    <n v="3745"/>
    <n v="3745"/>
    <n v="3745"/>
    <n v="3745"/>
    <m/>
    <n v="0"/>
    <n v="0"/>
    <n v="0"/>
    <n v="553"/>
    <n v="0"/>
    <n v="0"/>
    <n v="0"/>
    <n v="0"/>
    <n v="0"/>
    <n v="553"/>
    <n v="2"/>
  </r>
  <r>
    <x v="11"/>
    <x v="297"/>
    <s v="1"/>
    <s v="01"/>
    <s v="15041RESIN159232022"/>
    <s v="22LB000F"/>
    <n v="3746"/>
    <n v="3746"/>
    <n v="3746"/>
    <n v="3746"/>
    <m/>
    <n v="0"/>
    <n v="0"/>
    <n v="0"/>
    <n v="105"/>
    <n v="0"/>
    <n v="0"/>
    <n v="0"/>
    <n v="0"/>
    <n v="0"/>
    <n v="105"/>
    <n v="2"/>
  </r>
  <r>
    <x v="11"/>
    <x v="297"/>
    <s v="1"/>
    <s v="01"/>
    <s v="15041RESIN159232022"/>
    <s v="22LB000F"/>
    <n v="3747"/>
    <n v="3747"/>
    <n v="3747"/>
    <n v="3747"/>
    <m/>
    <n v="0"/>
    <n v="0"/>
    <n v="0"/>
    <n v="34.799999999999997"/>
    <n v="0"/>
    <n v="0"/>
    <n v="0"/>
    <n v="0"/>
    <n v="0"/>
    <n v="34.799999999999997"/>
    <n v="2"/>
  </r>
  <r>
    <x v="11"/>
    <x v="297"/>
    <s v="1"/>
    <s v="01"/>
    <s v="15041RESIN159232022"/>
    <s v="22LB000F"/>
    <n v="3748"/>
    <n v="3748"/>
    <n v="3748"/>
    <n v="3748"/>
    <m/>
    <n v="0"/>
    <n v="0"/>
    <n v="0"/>
    <n v="81.599999999999994"/>
    <n v="0"/>
    <n v="0"/>
    <n v="0"/>
    <n v="0"/>
    <n v="0"/>
    <n v="81.599999999999994"/>
    <n v="2"/>
  </r>
  <r>
    <x v="11"/>
    <x v="297"/>
    <s v="1"/>
    <s v="01"/>
    <s v="15041RESIN159232022"/>
    <s v="22LB000F"/>
    <n v="3749"/>
    <n v="3749"/>
    <n v="3749"/>
    <n v="3749"/>
    <m/>
    <n v="0"/>
    <n v="0"/>
    <n v="0"/>
    <n v="218.4"/>
    <n v="0"/>
    <n v="0"/>
    <n v="0"/>
    <n v="0"/>
    <n v="0"/>
    <n v="218.4"/>
    <n v="2"/>
  </r>
  <r>
    <x v="11"/>
    <x v="297"/>
    <s v="1"/>
    <s v="01"/>
    <s v="15041RESIN159232022"/>
    <s v="22LB000F"/>
    <n v="3750"/>
    <n v="3750"/>
    <n v="3750"/>
    <n v="3750"/>
    <m/>
    <n v="0"/>
    <n v="0"/>
    <n v="0"/>
    <n v="159.5"/>
    <n v="0"/>
    <n v="0"/>
    <n v="0"/>
    <n v="0"/>
    <n v="0"/>
    <n v="159.5"/>
    <n v="2"/>
  </r>
  <r>
    <x v="11"/>
    <x v="297"/>
    <s v="1"/>
    <s v="01"/>
    <s v="15041RESIN159232022"/>
    <s v="22LB000F"/>
    <n v="3751"/>
    <n v="3751"/>
    <n v="3751"/>
    <n v="3751"/>
    <m/>
    <n v="0"/>
    <n v="0"/>
    <n v="0"/>
    <n v="148.6"/>
    <n v="0"/>
    <n v="0"/>
    <n v="0"/>
    <n v="0"/>
    <n v="0"/>
    <n v="148.6"/>
    <n v="2"/>
  </r>
  <r>
    <x v="11"/>
    <x v="297"/>
    <s v="1"/>
    <s v="01"/>
    <s v="15041RESIN159232022"/>
    <s v="22LB000F"/>
    <n v="3752"/>
    <n v="3752"/>
    <n v="3752"/>
    <n v="3752"/>
    <m/>
    <n v="0"/>
    <n v="0"/>
    <n v="0"/>
    <n v="201.44"/>
    <n v="0"/>
    <n v="0"/>
    <n v="0"/>
    <n v="0"/>
    <n v="0"/>
    <n v="201.44"/>
    <n v="2"/>
  </r>
  <r>
    <x v="11"/>
    <x v="297"/>
    <s v="1"/>
    <s v="01"/>
    <s v="15041RESIN159232022"/>
    <s v="22LB000F"/>
    <n v="3753"/>
    <n v="3753"/>
    <n v="3753"/>
    <n v="3753"/>
    <m/>
    <n v="0"/>
    <n v="0"/>
    <n v="0"/>
    <n v="40.5"/>
    <n v="0"/>
    <n v="0"/>
    <n v="0"/>
    <n v="0"/>
    <n v="0"/>
    <n v="40.5"/>
    <n v="2"/>
  </r>
  <r>
    <x v="11"/>
    <x v="297"/>
    <s v="1"/>
    <s v="01"/>
    <s v="15041RESIN159232022"/>
    <s v="22LB000F"/>
    <n v="3754"/>
    <n v="3754"/>
    <n v="3754"/>
    <n v="3754"/>
    <m/>
    <n v="0"/>
    <n v="0"/>
    <n v="0"/>
    <n v="431"/>
    <n v="0"/>
    <n v="0"/>
    <n v="0"/>
    <n v="0"/>
    <n v="0"/>
    <n v="431"/>
    <n v="2"/>
  </r>
  <r>
    <x v="11"/>
    <x v="298"/>
    <s v="1"/>
    <s v="01"/>
    <s v="15041RESIN159232022"/>
    <s v="22LB000F"/>
    <n v="3755"/>
    <n v="3755"/>
    <n v="3755"/>
    <n v="3755"/>
    <m/>
    <n v="0"/>
    <n v="0"/>
    <n v="0"/>
    <n v="51.15"/>
    <n v="0"/>
    <n v="0"/>
    <n v="0"/>
    <n v="0"/>
    <n v="0"/>
    <n v="51.15"/>
    <n v="2"/>
  </r>
  <r>
    <x v="11"/>
    <x v="298"/>
    <s v="1"/>
    <s v="01"/>
    <s v="15041RESIN159232022"/>
    <s v="22LB000F"/>
    <n v="3756"/>
    <n v="3756"/>
    <n v="3756"/>
    <n v="3756"/>
    <m/>
    <n v="0"/>
    <n v="0"/>
    <n v="0"/>
    <n v="437"/>
    <n v="0"/>
    <n v="0"/>
    <n v="0"/>
    <n v="0"/>
    <n v="0"/>
    <n v="437"/>
    <n v="2"/>
  </r>
  <r>
    <x v="11"/>
    <x v="298"/>
    <s v="1"/>
    <s v="01"/>
    <s v="15041RESIN159232022"/>
    <s v="22LB000F"/>
    <n v="3757"/>
    <n v="3757"/>
    <n v="3757"/>
    <n v="3757"/>
    <m/>
    <n v="0"/>
    <n v="0"/>
    <n v="0"/>
    <n v="517.6"/>
    <n v="0"/>
    <n v="0"/>
    <n v="0"/>
    <n v="0"/>
    <n v="0"/>
    <n v="517.6"/>
    <n v="2"/>
  </r>
  <r>
    <x v="11"/>
    <x v="298"/>
    <s v="1"/>
    <s v="01"/>
    <s v="15041RESIN159232022"/>
    <s v="22LB000F"/>
    <n v="3758"/>
    <n v="3758"/>
    <n v="3758"/>
    <n v="3758"/>
    <m/>
    <n v="0"/>
    <n v="0"/>
    <n v="0"/>
    <n v="279.12"/>
    <n v="0"/>
    <n v="0"/>
    <n v="0"/>
    <n v="0"/>
    <n v="0"/>
    <n v="279.12"/>
    <n v="2"/>
  </r>
  <r>
    <x v="11"/>
    <x v="298"/>
    <s v="1"/>
    <s v="01"/>
    <s v="15041RESIN159232022"/>
    <s v="22LB000F"/>
    <n v="3759"/>
    <n v="3759"/>
    <n v="3759"/>
    <n v="3759"/>
    <m/>
    <n v="0"/>
    <n v="0"/>
    <n v="0"/>
    <n v="18"/>
    <n v="0"/>
    <n v="0"/>
    <n v="0"/>
    <n v="0"/>
    <n v="0"/>
    <n v="18"/>
    <n v="2"/>
  </r>
  <r>
    <x v="11"/>
    <x v="298"/>
    <s v="1"/>
    <s v="01"/>
    <s v="15041RESIN159232022"/>
    <s v="22LB000F"/>
    <n v="3760"/>
    <n v="3760"/>
    <n v="3760"/>
    <n v="3760"/>
    <m/>
    <n v="0"/>
    <n v="0"/>
    <n v="0"/>
    <n v="509.25"/>
    <n v="0"/>
    <n v="0"/>
    <n v="0"/>
    <n v="0"/>
    <n v="0"/>
    <n v="509.25"/>
    <n v="2"/>
  </r>
  <r>
    <x v="11"/>
    <x v="298"/>
    <s v="1"/>
    <s v="01"/>
    <s v="15041RESIN159232022"/>
    <s v="22LB000F"/>
    <n v="3761"/>
    <n v="3761"/>
    <n v="3761"/>
    <n v="3761"/>
    <m/>
    <n v="0"/>
    <n v="0"/>
    <n v="0"/>
    <n v="44"/>
    <n v="0"/>
    <n v="0"/>
    <n v="0"/>
    <n v="0"/>
    <n v="0"/>
    <n v="44"/>
    <n v="2"/>
  </r>
  <r>
    <x v="11"/>
    <x v="298"/>
    <s v="1"/>
    <s v="01"/>
    <s v="15041RESIN159232022"/>
    <s v="22LB000F"/>
    <n v="3762"/>
    <n v="3762"/>
    <n v="3762"/>
    <n v="3762"/>
    <m/>
    <n v="0"/>
    <n v="0"/>
    <n v="0"/>
    <n v="310"/>
    <n v="0"/>
    <n v="0"/>
    <n v="0"/>
    <n v="0"/>
    <n v="0"/>
    <n v="310"/>
    <n v="2"/>
  </r>
  <r>
    <x v="11"/>
    <x v="298"/>
    <s v="1"/>
    <s v="01"/>
    <s v="15041RESIN159232022"/>
    <s v="22LB000F"/>
    <n v="3763"/>
    <n v="3763"/>
    <n v="3763"/>
    <n v="3763"/>
    <m/>
    <n v="0"/>
    <n v="0"/>
    <n v="0"/>
    <n v="88.32"/>
    <n v="0"/>
    <n v="0"/>
    <n v="0"/>
    <n v="0"/>
    <n v="0"/>
    <n v="88.32"/>
    <n v="2"/>
  </r>
  <r>
    <x v="11"/>
    <x v="298"/>
    <s v="1"/>
    <s v="01"/>
    <s v="15041RESIN159232022"/>
    <s v="22LB000F"/>
    <n v="3764"/>
    <n v="3764"/>
    <n v="3764"/>
    <n v="3764"/>
    <m/>
    <n v="0"/>
    <n v="0"/>
    <n v="0"/>
    <n v="334.59"/>
    <n v="0"/>
    <n v="0"/>
    <n v="0"/>
    <n v="0"/>
    <n v="0"/>
    <n v="334.59"/>
    <n v="2"/>
  </r>
  <r>
    <x v="11"/>
    <x v="298"/>
    <s v="1"/>
    <s v="01"/>
    <s v="15041RESIN159232022"/>
    <s v="22LB000F"/>
    <n v="3765"/>
    <n v="3765"/>
    <n v="3765"/>
    <n v="3765"/>
    <m/>
    <n v="0"/>
    <n v="0"/>
    <n v="0"/>
    <n v="67.5"/>
    <n v="0"/>
    <n v="0"/>
    <n v="0"/>
    <n v="0"/>
    <n v="0"/>
    <n v="67.5"/>
    <n v="2"/>
  </r>
  <r>
    <x v="11"/>
    <x v="298"/>
    <s v="1"/>
    <s v="01"/>
    <s v="15041RESIN159232022"/>
    <s v="22LB000F"/>
    <n v="3766"/>
    <n v="3766"/>
    <n v="3766"/>
    <n v="3766"/>
    <m/>
    <n v="0"/>
    <n v="0"/>
    <n v="0"/>
    <n v="24.15"/>
    <n v="0"/>
    <n v="0"/>
    <n v="0"/>
    <n v="0"/>
    <n v="0"/>
    <n v="24.15"/>
    <n v="2"/>
  </r>
  <r>
    <x v="11"/>
    <x v="298"/>
    <s v="1"/>
    <s v="01"/>
    <s v="15041RESIN159232022"/>
    <s v="22LB000F"/>
    <n v="3767"/>
    <n v="3767"/>
    <n v="3767"/>
    <n v="3767"/>
    <m/>
    <n v="0"/>
    <n v="0"/>
    <n v="0"/>
    <n v="302.2"/>
    <n v="0"/>
    <n v="0"/>
    <n v="0"/>
    <n v="0"/>
    <n v="0"/>
    <n v="302.2"/>
    <n v="2"/>
  </r>
  <r>
    <x v="11"/>
    <x v="298"/>
    <s v="1"/>
    <s v="01"/>
    <s v="15041RESIN159232022"/>
    <s v="22LB000F"/>
    <n v="3768"/>
    <n v="3768"/>
    <n v="3768"/>
    <n v="3768"/>
    <m/>
    <n v="0"/>
    <n v="0"/>
    <n v="0"/>
    <n v="18.600000000000001"/>
    <n v="0"/>
    <n v="0"/>
    <n v="0"/>
    <n v="0"/>
    <n v="0"/>
    <n v="18.600000000000001"/>
    <n v="2"/>
  </r>
  <r>
    <x v="11"/>
    <x v="298"/>
    <s v="1"/>
    <s v="01"/>
    <s v="15041RESIN159232022"/>
    <s v="22LB000F"/>
    <n v="3769"/>
    <n v="3769"/>
    <n v="3769"/>
    <n v="3769"/>
    <m/>
    <n v="0"/>
    <n v="0"/>
    <n v="0"/>
    <n v="494.9"/>
    <n v="0"/>
    <n v="0"/>
    <n v="0"/>
    <n v="0"/>
    <n v="0"/>
    <n v="494.9"/>
    <n v="2"/>
  </r>
  <r>
    <x v="11"/>
    <x v="298"/>
    <s v="1"/>
    <s v="01"/>
    <s v="15041RESIN159232022"/>
    <s v="22LB000F"/>
    <n v="3770"/>
    <n v="3770"/>
    <n v="3770"/>
    <n v="3770"/>
    <m/>
    <n v="0"/>
    <n v="0"/>
    <n v="0"/>
    <n v="559.04999999999995"/>
    <n v="0"/>
    <n v="0"/>
    <n v="0"/>
    <n v="0"/>
    <n v="0"/>
    <n v="559.04999999999995"/>
    <n v="2"/>
  </r>
  <r>
    <x v="11"/>
    <x v="298"/>
    <s v="1"/>
    <s v="01"/>
    <s v="15041RESIN159232022"/>
    <s v="22LB000F"/>
    <n v="3771"/>
    <n v="3771"/>
    <n v="3771"/>
    <n v="3771"/>
    <m/>
    <n v="0"/>
    <n v="0"/>
    <n v="0"/>
    <n v="295"/>
    <n v="0"/>
    <n v="0"/>
    <n v="0"/>
    <n v="0"/>
    <n v="0"/>
    <n v="295"/>
    <n v="2"/>
  </r>
  <r>
    <x v="11"/>
    <x v="298"/>
    <s v="1"/>
    <s v="01"/>
    <s v="15041RESIN159232022"/>
    <s v="22LB000F"/>
    <n v="3772"/>
    <n v="3772"/>
    <n v="3772"/>
    <n v="3772"/>
    <m/>
    <n v="0"/>
    <n v="0"/>
    <n v="0"/>
    <n v="40.5"/>
    <n v="0"/>
    <n v="0"/>
    <n v="0"/>
    <n v="0"/>
    <n v="0"/>
    <n v="40.5"/>
    <n v="2"/>
  </r>
  <r>
    <x v="11"/>
    <x v="298"/>
    <s v="1"/>
    <s v="01"/>
    <s v="15041RESIN159232022"/>
    <s v="22LB000F"/>
    <n v="3773"/>
    <n v="3773"/>
    <n v="3773"/>
    <n v="3773"/>
    <m/>
    <n v="0"/>
    <n v="0"/>
    <n v="0"/>
    <n v="198.05"/>
    <n v="0"/>
    <n v="0"/>
    <n v="0"/>
    <n v="0"/>
    <n v="0"/>
    <n v="198.05"/>
    <n v="2"/>
  </r>
  <r>
    <x v="11"/>
    <x v="298"/>
    <s v="1"/>
    <s v="01"/>
    <s v="15041RESIN159232022"/>
    <s v="22LB000F"/>
    <n v="3774"/>
    <n v="3774"/>
    <n v="3774"/>
    <n v="3774"/>
    <m/>
    <n v="0"/>
    <n v="0"/>
    <n v="0"/>
    <n v="449.05"/>
    <n v="0"/>
    <n v="0"/>
    <n v="0"/>
    <n v="0"/>
    <n v="0"/>
    <n v="449.05"/>
    <n v="2"/>
  </r>
  <r>
    <x v="11"/>
    <x v="298"/>
    <s v="1"/>
    <s v="01"/>
    <s v="15041RESIN159232022"/>
    <s v="22LB000F"/>
    <n v="3775"/>
    <n v="3775"/>
    <n v="3775"/>
    <n v="3775"/>
    <m/>
    <n v="0"/>
    <n v="0"/>
    <n v="0"/>
    <n v="525"/>
    <n v="0"/>
    <n v="0"/>
    <n v="0"/>
    <n v="0"/>
    <n v="0"/>
    <n v="525"/>
    <n v="2"/>
  </r>
  <r>
    <x v="11"/>
    <x v="298"/>
    <s v="1"/>
    <s v="01"/>
    <s v="15041RESIN159232022"/>
    <s v="22LB000F"/>
    <n v="3776"/>
    <n v="3776"/>
    <n v="3776"/>
    <n v="3776"/>
    <m/>
    <n v="0"/>
    <n v="0"/>
    <n v="0"/>
    <n v="518.5"/>
    <n v="0"/>
    <n v="0"/>
    <n v="0"/>
    <n v="0"/>
    <n v="0"/>
    <n v="518.5"/>
    <n v="2"/>
  </r>
  <r>
    <x v="11"/>
    <x v="298"/>
    <s v="1"/>
    <s v="01"/>
    <s v="15041RESIN159232022"/>
    <s v="22LB000F"/>
    <n v="3777"/>
    <n v="3777"/>
    <n v="3777"/>
    <n v="3777"/>
    <m/>
    <n v="0"/>
    <n v="0"/>
    <n v="0"/>
    <n v="288"/>
    <n v="0"/>
    <n v="0"/>
    <n v="0"/>
    <n v="0"/>
    <n v="0"/>
    <n v="288"/>
    <n v="2"/>
  </r>
  <r>
    <x v="11"/>
    <x v="298"/>
    <s v="1"/>
    <s v="01"/>
    <s v="15041RESIN159232022"/>
    <s v="22LB000F"/>
    <n v="3778"/>
    <n v="3778"/>
    <n v="3778"/>
    <n v="3778"/>
    <m/>
    <n v="0"/>
    <n v="0"/>
    <n v="0"/>
    <n v="120.5"/>
    <n v="0"/>
    <n v="0"/>
    <n v="0"/>
    <n v="0"/>
    <n v="0"/>
    <n v="120.5"/>
    <n v="2"/>
  </r>
  <r>
    <x v="11"/>
    <x v="298"/>
    <s v="1"/>
    <s v="01"/>
    <s v="15041RESIN159232022"/>
    <s v="22LB000F"/>
    <n v="3779"/>
    <n v="3779"/>
    <n v="3779"/>
    <n v="3779"/>
    <m/>
    <n v="0"/>
    <n v="0"/>
    <n v="0"/>
    <n v="3.36"/>
    <n v="0"/>
    <n v="0"/>
    <n v="0"/>
    <n v="0"/>
    <n v="0"/>
    <n v="3.36"/>
    <n v="2"/>
  </r>
  <r>
    <x v="11"/>
    <x v="298"/>
    <s v="1"/>
    <s v="01"/>
    <s v="15041RESIN159232022"/>
    <s v="22LB000F"/>
    <n v="3780"/>
    <n v="3780"/>
    <n v="3780"/>
    <n v="3780"/>
    <m/>
    <n v="0"/>
    <n v="0"/>
    <n v="0"/>
    <n v="56.65"/>
    <n v="0"/>
    <n v="0"/>
    <n v="0"/>
    <n v="0"/>
    <n v="0"/>
    <n v="56.65"/>
    <n v="2"/>
  </r>
  <r>
    <x v="11"/>
    <x v="298"/>
    <s v="1"/>
    <s v="01"/>
    <s v="15041RESIN159232022"/>
    <s v="22LB000F"/>
    <n v="3781"/>
    <n v="3781"/>
    <n v="3781"/>
    <n v="3781"/>
    <m/>
    <n v="0"/>
    <n v="0"/>
    <n v="0"/>
    <n v="80"/>
    <n v="0"/>
    <n v="0"/>
    <n v="0"/>
    <n v="0"/>
    <n v="0"/>
    <n v="80"/>
    <n v="2"/>
  </r>
  <r>
    <x v="11"/>
    <x v="298"/>
    <s v="1"/>
    <s v="01"/>
    <s v="15041RESIN159232022"/>
    <s v="22LB000F"/>
    <n v="3782"/>
    <n v="3782"/>
    <n v="3782"/>
    <n v="3782"/>
    <m/>
    <n v="0"/>
    <n v="0"/>
    <n v="0"/>
    <n v="0"/>
    <n v="0"/>
    <n v="0"/>
    <n v="0"/>
    <n v="0"/>
    <n v="0"/>
    <n v="0"/>
    <n v="2"/>
  </r>
  <r>
    <x v="11"/>
    <x v="298"/>
    <s v="1"/>
    <s v="01"/>
    <s v="15041RESIN159232022"/>
    <s v="22LB000F"/>
    <n v="3783"/>
    <n v="3783"/>
    <n v="3783"/>
    <n v="3783"/>
    <m/>
    <n v="0"/>
    <n v="0"/>
    <n v="0"/>
    <n v="23.5"/>
    <n v="0"/>
    <n v="0"/>
    <n v="0"/>
    <n v="0"/>
    <n v="0"/>
    <n v="23.5"/>
    <n v="2"/>
  </r>
  <r>
    <x v="11"/>
    <x v="298"/>
    <s v="1"/>
    <s v="01"/>
    <s v="15041RESIN159232022"/>
    <s v="22LB000F"/>
    <n v="3784"/>
    <n v="3784"/>
    <n v="3784"/>
    <n v="3784"/>
    <m/>
    <n v="0"/>
    <n v="0"/>
    <n v="0"/>
    <n v="383.2"/>
    <n v="0"/>
    <n v="0"/>
    <n v="0"/>
    <n v="0"/>
    <n v="0"/>
    <n v="383.2"/>
    <n v="2"/>
  </r>
  <r>
    <x v="11"/>
    <x v="299"/>
    <s v="1"/>
    <s v="01"/>
    <s v="15041RESIN159232022"/>
    <s v="22LB000F"/>
    <n v="3785"/>
    <n v="3785"/>
    <n v="3785"/>
    <n v="3785"/>
    <m/>
    <n v="0"/>
    <n v="0"/>
    <n v="0"/>
    <n v="22"/>
    <n v="0"/>
    <n v="0"/>
    <n v="0"/>
    <n v="0"/>
    <n v="0"/>
    <n v="22"/>
    <n v="2"/>
  </r>
  <r>
    <x v="11"/>
    <x v="299"/>
    <s v="1"/>
    <s v="01"/>
    <s v="15041RESIN159232022"/>
    <s v="22LB000F"/>
    <n v="3786"/>
    <n v="3786"/>
    <n v="3786"/>
    <n v="3786"/>
    <m/>
    <n v="0"/>
    <n v="0"/>
    <n v="0"/>
    <n v="427"/>
    <n v="0"/>
    <n v="0"/>
    <n v="0"/>
    <n v="0"/>
    <n v="0"/>
    <n v="427"/>
    <n v="2"/>
  </r>
  <r>
    <x v="11"/>
    <x v="299"/>
    <s v="1"/>
    <s v="01"/>
    <s v="15041RESIN159232022"/>
    <s v="22LB000F"/>
    <n v="3787"/>
    <n v="3787"/>
    <n v="3787"/>
    <n v="3787"/>
    <m/>
    <n v="0"/>
    <n v="0"/>
    <n v="0"/>
    <n v="402"/>
    <n v="0"/>
    <n v="0"/>
    <n v="0"/>
    <n v="0"/>
    <n v="0"/>
    <n v="402"/>
    <n v="2"/>
  </r>
  <r>
    <x v="11"/>
    <x v="299"/>
    <s v="1"/>
    <s v="01"/>
    <s v="15041RESIN159232022"/>
    <s v="22LB000F"/>
    <n v="3788"/>
    <n v="3788"/>
    <n v="3788"/>
    <n v="3788"/>
    <m/>
    <n v="0"/>
    <n v="0"/>
    <n v="0"/>
    <n v="135"/>
    <n v="0"/>
    <n v="0"/>
    <n v="0"/>
    <n v="0"/>
    <n v="0"/>
    <n v="135"/>
    <n v="2"/>
  </r>
  <r>
    <x v="11"/>
    <x v="299"/>
    <s v="1"/>
    <s v="01"/>
    <s v="15041RESIN159232022"/>
    <s v="22LB000F"/>
    <n v="3789"/>
    <n v="3789"/>
    <n v="3789"/>
    <n v="3789"/>
    <m/>
    <n v="0"/>
    <n v="0"/>
    <n v="0"/>
    <n v="166.5"/>
    <n v="0"/>
    <n v="0"/>
    <n v="0"/>
    <n v="0"/>
    <n v="0"/>
    <n v="166.5"/>
    <n v="2"/>
  </r>
  <r>
    <x v="11"/>
    <x v="299"/>
    <s v="1"/>
    <s v="01"/>
    <s v="15041RESIN159232022"/>
    <s v="22LB000F"/>
    <n v="3790"/>
    <n v="3790"/>
    <n v="3790"/>
    <n v="3790"/>
    <m/>
    <n v="0"/>
    <n v="0"/>
    <n v="0"/>
    <n v="59.18"/>
    <n v="0"/>
    <n v="0"/>
    <n v="0"/>
    <n v="0"/>
    <n v="0"/>
    <n v="59.18"/>
    <n v="2"/>
  </r>
  <r>
    <x v="11"/>
    <x v="299"/>
    <s v="1"/>
    <s v="01"/>
    <s v="15041RESIN159232022"/>
    <s v="22LB000F"/>
    <n v="3791"/>
    <n v="3791"/>
    <n v="3791"/>
    <n v="3791"/>
    <m/>
    <n v="0"/>
    <n v="0"/>
    <n v="0"/>
    <n v="181.2"/>
    <n v="0"/>
    <n v="0"/>
    <n v="0"/>
    <n v="0"/>
    <n v="0"/>
    <n v="181.2"/>
    <n v="2"/>
  </r>
  <r>
    <x v="11"/>
    <x v="299"/>
    <s v="1"/>
    <s v="01"/>
    <s v="15041RESIN159232022"/>
    <s v="22LB000F"/>
    <n v="3792"/>
    <n v="3792"/>
    <n v="3792"/>
    <n v="3792"/>
    <m/>
    <n v="0"/>
    <n v="0"/>
    <n v="0"/>
    <n v="428"/>
    <n v="0"/>
    <n v="0"/>
    <n v="0"/>
    <n v="0"/>
    <n v="0"/>
    <n v="428"/>
    <n v="2"/>
  </r>
  <r>
    <x v="11"/>
    <x v="299"/>
    <s v="1"/>
    <s v="01"/>
    <s v="15041RESIN159232022"/>
    <s v="22LB000F"/>
    <n v="3793"/>
    <n v="3793"/>
    <n v="3793"/>
    <n v="3793"/>
    <m/>
    <n v="0"/>
    <n v="0"/>
    <n v="0"/>
    <n v="1232"/>
    <n v="0"/>
    <n v="0"/>
    <n v="0"/>
    <n v="0"/>
    <n v="0"/>
    <n v="1232"/>
    <n v="2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1242">
  <r>
    <x v="0"/>
    <x v="0"/>
    <s v="1"/>
    <s v="03"/>
    <s v="15041RESIN020652022"/>
    <s v="22LB000C"/>
    <n v="1028"/>
    <n v="1028"/>
    <m/>
    <s v="SILVIA MARISELA CASTRO"/>
    <n v="0"/>
    <n v="0"/>
    <n v="430.97"/>
    <n v="56.026100000000007"/>
    <n v="0"/>
    <n v="0"/>
    <n v="486.99610000000001"/>
    <s v="017244720"/>
    <s v="1"/>
  </r>
  <r>
    <x v="0"/>
    <x v="0"/>
    <s v="1"/>
    <s v="03"/>
    <s v="15041RESIN020652022"/>
    <s v="22LB000C"/>
    <n v="1027"/>
    <n v="1027"/>
    <m/>
    <s v="VIELLMAN FABRICIO HERNANDEZ RIVERA"/>
    <n v="0"/>
    <n v="0"/>
    <n v="158.97"/>
    <n v="20.6661"/>
    <n v="0"/>
    <n v="0"/>
    <n v="179.6361"/>
    <s v="029422805"/>
    <s v="1"/>
  </r>
  <r>
    <x v="0"/>
    <x v="0"/>
    <s v="1"/>
    <s v="03"/>
    <s v="15041RESIN020652022"/>
    <s v="22LB000C"/>
    <n v="1026"/>
    <n v="1026"/>
    <m/>
    <s v="CARLOS EFRAIN AREVALO"/>
    <n v="0"/>
    <n v="0"/>
    <n v="29.2"/>
    <n v="3.7959999999999998"/>
    <n v="0"/>
    <n v="0"/>
    <n v="32.996000000000002"/>
    <s v="001299157"/>
    <s v="1"/>
  </r>
  <r>
    <x v="0"/>
    <x v="0"/>
    <s v="1"/>
    <s v="03"/>
    <s v="15041RESIN020652022"/>
    <s v="22LB000C"/>
    <n v="1025"/>
    <n v="1025"/>
    <m/>
    <s v="AVELARDO ESPINOZA RIVAS"/>
    <n v="0"/>
    <n v="0"/>
    <n v="479.2"/>
    <n v="62.295999999999999"/>
    <n v="0"/>
    <n v="0"/>
    <n v="541.49599999999998"/>
    <s v="006348901"/>
    <s v="1"/>
  </r>
  <r>
    <x v="0"/>
    <x v="1"/>
    <s v="1"/>
    <s v="03"/>
    <s v="15041RESIN020652022"/>
    <s v="22LB000C"/>
    <n v="1024"/>
    <n v="1024"/>
    <m/>
    <s v="JOB DE JESUS GUEVARA UMAÑA"/>
    <n v="0"/>
    <n v="0"/>
    <n v="62.83"/>
    <n v="8.1678999999999995"/>
    <n v="0"/>
    <n v="0"/>
    <n v="70.997900000000001"/>
    <s v="035646629"/>
    <s v="1"/>
  </r>
  <r>
    <x v="0"/>
    <x v="1"/>
    <s v="1"/>
    <s v="03"/>
    <s v="15041RESIN020652022"/>
    <s v="22LB000C"/>
    <n v="1023"/>
    <n v="1023"/>
    <m/>
    <s v="MIGUEL HENRIQUEZ CHAVEZ"/>
    <n v="0"/>
    <n v="0"/>
    <n v="199.12"/>
    <n v="25.8856"/>
    <n v="0"/>
    <n v="0"/>
    <n v="225.00560000000002"/>
    <s v="022125135"/>
    <s v="1"/>
  </r>
  <r>
    <x v="0"/>
    <x v="1"/>
    <s v="1"/>
    <s v="03"/>
    <s v="15041RESIN020652022"/>
    <s v="22LB000C"/>
    <n v="1022"/>
    <n v="1022"/>
    <m/>
    <s v="LUIS FENDANDO ANCHETA"/>
    <n v="0"/>
    <n v="0"/>
    <n v="126.42"/>
    <n v="16.4346"/>
    <n v="0"/>
    <n v="0"/>
    <n v="142.8546"/>
    <s v="019830797"/>
    <s v="1"/>
  </r>
  <r>
    <x v="0"/>
    <x v="1"/>
    <s v="1"/>
    <s v="03"/>
    <s v="15041RESIN020652022"/>
    <s v="22LB000C"/>
    <n v="1021"/>
    <n v="1021"/>
    <m/>
    <s v="VIELLMAN FABRICIO HERNANDEZ RIVERA"/>
    <n v="0"/>
    <n v="0"/>
    <n v="200.52"/>
    <n v="26.067600000000002"/>
    <n v="0"/>
    <n v="0"/>
    <n v="226.58760000000001"/>
    <s v="029422805"/>
    <s v="1"/>
  </r>
  <r>
    <x v="0"/>
    <x v="1"/>
    <s v="1"/>
    <s v="03"/>
    <s v="15041RESIN020652022"/>
    <s v="22LB000C"/>
    <n v="1020"/>
    <n v="1020"/>
    <m/>
    <s v="LUIS FENDANDO ANCHETA"/>
    <n v="0"/>
    <n v="0"/>
    <n v="398.23"/>
    <n v="51.769900000000007"/>
    <n v="0"/>
    <n v="0"/>
    <n v="449.99990000000003"/>
    <s v="019830797"/>
    <s v="1"/>
  </r>
  <r>
    <x v="0"/>
    <x v="1"/>
    <s v="1"/>
    <s v="03"/>
    <s v="15041RESIN020652022"/>
    <s v="22LB000C"/>
    <n v="1019"/>
    <n v="1019"/>
    <m/>
    <s v="MIGUEL HENRIQUEZ CHAVEZ"/>
    <n v="0"/>
    <n v="0"/>
    <n v="180.97"/>
    <n v="23.5261"/>
    <n v="0"/>
    <n v="0"/>
    <n v="204.49610000000001"/>
    <s v="022125135"/>
    <s v="1"/>
  </r>
  <r>
    <x v="0"/>
    <x v="1"/>
    <s v="1"/>
    <s v="03"/>
    <s v="15041RESIN020652022"/>
    <s v="22LB000C"/>
    <n v="1018"/>
    <n v="1018"/>
    <m/>
    <s v="FRANCISCO MELARA ARDON"/>
    <n v="0"/>
    <n v="0"/>
    <n v="418.59"/>
    <n v="54.416699999999999"/>
    <n v="0"/>
    <n v="0"/>
    <n v="473.00669999999997"/>
    <s v="024372843"/>
    <s v="1"/>
  </r>
  <r>
    <x v="0"/>
    <x v="1"/>
    <s v="1"/>
    <s v="03"/>
    <s v="15041RESIN020652022"/>
    <s v="22LB000C"/>
    <n v="1017"/>
    <n v="1017"/>
    <m/>
    <s v="SANTIAGO ALCIDES ORELLANA"/>
    <n v="0"/>
    <n v="0"/>
    <n v="483.19"/>
    <n v="62.814700000000002"/>
    <n v="0"/>
    <n v="0"/>
    <n v="546.00469999999996"/>
    <s v="024681860"/>
    <s v="1"/>
  </r>
  <r>
    <x v="0"/>
    <x v="2"/>
    <s v="1"/>
    <s v="03"/>
    <s v="15041RESIN020652022"/>
    <s v="22LB000C"/>
    <n v="1016"/>
    <n v="1016"/>
    <m/>
    <s v="DANIEL SICILIANO MIRAN"/>
    <n v="0"/>
    <n v="0"/>
    <n v="108.94"/>
    <n v="14.1622"/>
    <n v="0"/>
    <n v="0"/>
    <n v="123.1022"/>
    <s v="014736427"/>
    <s v="1"/>
  </r>
  <r>
    <x v="0"/>
    <x v="2"/>
    <s v="1"/>
    <s v="03"/>
    <s v="15041RESIN020652022"/>
    <s v="22LB000C"/>
    <n v="1015"/>
    <n v="1015"/>
    <m/>
    <s v="OSCAR EDUARDO FLORES MACIA"/>
    <n v="0"/>
    <n v="0"/>
    <n v="513.27"/>
    <n v="66.725099999999998"/>
    <n v="0"/>
    <n v="0"/>
    <n v="579.99509999999998"/>
    <s v="023040354"/>
    <s v="1"/>
  </r>
  <r>
    <x v="0"/>
    <x v="2"/>
    <s v="1"/>
    <s v="03"/>
    <s v="15041RESIN020652022"/>
    <s v="22LB000C"/>
    <n v="1014"/>
    <n v="1014"/>
    <m/>
    <s v="VIELLMAN FABRICIO HERNANDEZ RIVERA"/>
    <n v="0"/>
    <n v="0"/>
    <n v="203.54"/>
    <n v="26.4602"/>
    <n v="0"/>
    <n v="0"/>
    <n v="230.00020000000001"/>
    <s v="029422805"/>
    <s v="1"/>
  </r>
  <r>
    <x v="0"/>
    <x v="2"/>
    <s v="1"/>
    <s v="03"/>
    <s v="15041RESIN020652022"/>
    <s v="22LB000C"/>
    <n v="1013"/>
    <n v="1013"/>
    <m/>
    <s v="VIELLMAN FABRICIO HERNANDEZ RIVERA"/>
    <n v="0"/>
    <n v="0"/>
    <n v="97.27"/>
    <n v="12.645099999999999"/>
    <n v="0"/>
    <n v="0"/>
    <n v="109.9151"/>
    <s v="029422805"/>
    <s v="1"/>
  </r>
  <r>
    <x v="0"/>
    <x v="3"/>
    <s v="1"/>
    <s v="03"/>
    <s v="15041RESIN020652022"/>
    <s v="22LB000C"/>
    <n v="1012"/>
    <n v="1012"/>
    <m/>
    <s v="JAIME ANTONIO MORAN LEON"/>
    <n v="0"/>
    <n v="0"/>
    <n v="495.57"/>
    <n v="64.424099999999996"/>
    <n v="0"/>
    <n v="0"/>
    <n v="559.9941"/>
    <s v="027638133"/>
    <s v="1"/>
  </r>
  <r>
    <x v="0"/>
    <x v="3"/>
    <s v="1"/>
    <s v="03"/>
    <s v="15041RESIN020652022"/>
    <s v="22LB000C"/>
    <n v="1011"/>
    <n v="1011"/>
    <s v="03150701201011"/>
    <s v="TERRACERIA Y TRANSPORTES S.A DE C.V."/>
    <n v="0"/>
    <n v="0"/>
    <n v="557.29999999999995"/>
    <n v="72.448999999999998"/>
    <n v="0"/>
    <n v="0"/>
    <n v="629.74899999999991"/>
    <m/>
    <s v="1"/>
  </r>
  <r>
    <x v="0"/>
    <x v="3"/>
    <s v="1"/>
    <s v="03"/>
    <s v="15041RESIN020652022"/>
    <s v="22LB000C"/>
    <n v="1010"/>
    <n v="1010"/>
    <m/>
    <s v="FRANCISCO MELARA ARDON"/>
    <n v="0"/>
    <n v="0"/>
    <n v="929.21"/>
    <n v="120.79730000000001"/>
    <n v="0"/>
    <n v="0"/>
    <n v="1050.0073"/>
    <s v="024372843"/>
    <s v="1"/>
  </r>
  <r>
    <x v="0"/>
    <x v="3"/>
    <s v="1"/>
    <s v="03"/>
    <s v="15041RESIN020652022"/>
    <s v="22LB000C"/>
    <n v="1009"/>
    <n v="1009"/>
    <m/>
    <s v="MERSON ANTONIO CHACHAGUA"/>
    <n v="0"/>
    <n v="0"/>
    <n v="58.37"/>
    <n v="7.5880999999999998"/>
    <n v="0"/>
    <n v="0"/>
    <n v="65.958100000000002"/>
    <s v="040796617"/>
    <s v="1"/>
  </r>
  <r>
    <x v="0"/>
    <x v="3"/>
    <s v="1"/>
    <s v="03"/>
    <s v="15041RESIN020652022"/>
    <s v="22LB000C"/>
    <n v="1008"/>
    <n v="1008"/>
    <m/>
    <s v="SAMUEL GARCIA COLOCHO"/>
    <n v="0"/>
    <n v="0"/>
    <n v="400"/>
    <n v="52"/>
    <n v="0"/>
    <n v="0"/>
    <n v="452"/>
    <s v="013423097"/>
    <s v="1"/>
  </r>
  <r>
    <x v="0"/>
    <x v="3"/>
    <s v="1"/>
    <s v="03"/>
    <s v="15041RESIN020652022"/>
    <s v="22LB000C"/>
    <n v="1007"/>
    <n v="1007"/>
    <m/>
    <s v="ANULADO"/>
    <n v="0"/>
    <n v="0"/>
    <n v="0"/>
    <n v="0"/>
    <n v="0"/>
    <n v="0"/>
    <n v="0"/>
    <m/>
    <s v="1"/>
  </r>
  <r>
    <x v="0"/>
    <x v="3"/>
    <s v="1"/>
    <s v="03"/>
    <s v="15041RESIN020652022"/>
    <s v="22LB000C"/>
    <n v="1006"/>
    <n v="1006"/>
    <m/>
    <s v="FRANCISCO JESUS MELARA SORIANO"/>
    <n v="0"/>
    <n v="0"/>
    <n v="519.46"/>
    <n v="67.529800000000009"/>
    <n v="0"/>
    <n v="0"/>
    <n v="586.98980000000006"/>
    <s v="028967810"/>
    <s v="1"/>
  </r>
  <r>
    <x v="0"/>
    <x v="3"/>
    <s v="1"/>
    <s v="03"/>
    <s v="15041RESIN020652022"/>
    <s v="22LB000C"/>
    <n v="1005"/>
    <n v="1005"/>
    <m/>
    <s v="OSCAR EDUARDO FLORES MACIA"/>
    <n v="0"/>
    <n v="0"/>
    <n v="302.48"/>
    <n v="39.322400000000002"/>
    <n v="0"/>
    <n v="0"/>
    <n v="341.80240000000003"/>
    <s v="023040354"/>
    <s v="1"/>
  </r>
  <r>
    <x v="0"/>
    <x v="4"/>
    <s v="1"/>
    <s v="03"/>
    <s v="15041RESIN020652022"/>
    <s v="22LB000C"/>
    <n v="1004"/>
    <n v="1004"/>
    <m/>
    <s v="ANULADO"/>
    <n v="0"/>
    <n v="0"/>
    <n v="0"/>
    <n v="0"/>
    <n v="0"/>
    <n v="0"/>
    <n v="0"/>
    <m/>
    <s v="1"/>
  </r>
  <r>
    <x v="0"/>
    <x v="4"/>
    <s v="1"/>
    <s v="03"/>
    <s v="15041RESIN020652022"/>
    <s v="22LB000C"/>
    <n v="1003"/>
    <n v="1003"/>
    <m/>
    <s v="EDWIN ERNESTO JUAREZ MONTERROSA"/>
    <n v="0"/>
    <n v="0"/>
    <n v="150.1"/>
    <n v="19.513000000000002"/>
    <n v="0"/>
    <n v="0"/>
    <n v="169.613"/>
    <s v="020349987"/>
    <s v="1"/>
  </r>
  <r>
    <x v="0"/>
    <x v="4"/>
    <s v="1"/>
    <s v="03"/>
    <s v="15041RESIN020652022"/>
    <s v="22LB000C"/>
    <n v="1002"/>
    <n v="1002"/>
    <m/>
    <s v="ORLANDO AYALA RAUDA"/>
    <n v="0"/>
    <n v="0"/>
    <n v="402.65"/>
    <n v="52.344499999999996"/>
    <n v="0"/>
    <n v="0"/>
    <n v="454.99449999999996"/>
    <s v="022524826"/>
    <s v="1"/>
  </r>
  <r>
    <x v="0"/>
    <x v="4"/>
    <s v="1"/>
    <s v="03"/>
    <s v="15041RESIN020652022"/>
    <s v="22LB000C"/>
    <n v="1001"/>
    <n v="1001"/>
    <m/>
    <s v="JOB DE JESUS GUEVARA UMAÑA"/>
    <n v="0"/>
    <n v="0"/>
    <n v="111.5"/>
    <n v="14.495000000000001"/>
    <n v="0"/>
    <n v="0"/>
    <n v="125.995"/>
    <s v="035646629"/>
    <s v="1"/>
  </r>
  <r>
    <x v="0"/>
    <x v="4"/>
    <s v="1"/>
    <s v="03"/>
    <s v="15041RESIN020652022"/>
    <s v="22LB000C"/>
    <n v="1000"/>
    <n v="1000"/>
    <m/>
    <s v="JOB DE JESUS GUEVARA UMAÑA"/>
    <n v="0"/>
    <n v="0"/>
    <n v="149.52000000000001"/>
    <n v="19.437600000000003"/>
    <n v="0"/>
    <n v="0"/>
    <n v="168.95760000000001"/>
    <s v="035646629"/>
    <s v="1"/>
  </r>
  <r>
    <x v="0"/>
    <x v="4"/>
    <s v="1"/>
    <s v="03"/>
    <s v="15041RESIN020652022"/>
    <s v="22LB000C"/>
    <n v="999"/>
    <n v="999"/>
    <m/>
    <s v="MAURICIO DE JESUS HERNANDEZ ABARCA"/>
    <n v="0"/>
    <n v="0"/>
    <n v="33.42"/>
    <n v="4.3446000000000007"/>
    <n v="0"/>
    <n v="0"/>
    <n v="37.764600000000002"/>
    <s v="019752363"/>
    <s v="1"/>
  </r>
  <r>
    <x v="0"/>
    <x v="4"/>
    <s v="1"/>
    <s v="03"/>
    <s v="15041RESIN020652022"/>
    <s v="22LB000C"/>
    <n v="998"/>
    <n v="998"/>
    <m/>
    <s v="JOB DE JESUS GUEVARA UMAÑA"/>
    <n v="0"/>
    <n v="0"/>
    <n v="70.62"/>
    <n v="9.1806000000000001"/>
    <n v="0"/>
    <n v="0"/>
    <n v="79.800600000000003"/>
    <s v="035646629"/>
    <s v="1"/>
  </r>
  <r>
    <x v="0"/>
    <x v="4"/>
    <s v="1"/>
    <s v="03"/>
    <s v="15041RESIN020652022"/>
    <s v="22LB000C"/>
    <n v="997"/>
    <n v="997"/>
    <m/>
    <s v="ROMEO ANTONIO ESCALANTE ORELLANA"/>
    <n v="0"/>
    <n v="0"/>
    <n v="465.49"/>
    <n v="60.5137"/>
    <n v="0"/>
    <n v="0"/>
    <n v="526.00369999999998"/>
    <s v="016983575"/>
    <s v="1"/>
  </r>
  <r>
    <x v="0"/>
    <x v="5"/>
    <s v="1"/>
    <s v="03"/>
    <s v="15041RESIN020652022"/>
    <s v="22LB000C"/>
    <n v="996"/>
    <n v="996"/>
    <m/>
    <s v="ANULADO"/>
    <n v="0"/>
    <n v="0"/>
    <n v="0"/>
    <n v="0"/>
    <n v="0"/>
    <n v="0"/>
    <n v="0"/>
    <m/>
    <s v="1"/>
  </r>
  <r>
    <x v="0"/>
    <x v="5"/>
    <s v="1"/>
    <s v="03"/>
    <s v="15041RESIN020652022"/>
    <s v="22LB000C"/>
    <n v="995"/>
    <n v="995"/>
    <m/>
    <s v="SANTIAGO ALCIDES ORELLANA"/>
    <n v="0"/>
    <n v="0"/>
    <n v="785.41"/>
    <n v="102.1033"/>
    <n v="0"/>
    <n v="0"/>
    <n v="887.51329999999996"/>
    <s v="024681860"/>
    <s v="1"/>
  </r>
  <r>
    <x v="0"/>
    <x v="5"/>
    <s v="1"/>
    <s v="03"/>
    <s v="15041RESIN020652022"/>
    <s v="22LB000C"/>
    <n v="994"/>
    <n v="994"/>
    <m/>
    <s v="ANULADO"/>
    <n v="0"/>
    <n v="0"/>
    <n v="0"/>
    <n v="0"/>
    <n v="0"/>
    <n v="0"/>
    <n v="0"/>
    <m/>
    <s v="1"/>
  </r>
  <r>
    <x v="0"/>
    <x v="5"/>
    <s v="1"/>
    <s v="03"/>
    <s v="15041RESIN020652022"/>
    <s v="22LB000C"/>
    <n v="993"/>
    <n v="993"/>
    <m/>
    <s v="MIGUEL HENRIQUEZ CHAVEZ"/>
    <n v="0"/>
    <n v="0"/>
    <n v="173.1"/>
    <n v="22.503"/>
    <n v="0"/>
    <n v="0"/>
    <n v="195.60300000000001"/>
    <s v="022125135"/>
    <s v="1"/>
  </r>
  <r>
    <x v="0"/>
    <x v="5"/>
    <s v="1"/>
    <s v="03"/>
    <s v="15041RESIN020652022"/>
    <s v="22LB000C"/>
    <n v="992"/>
    <n v="992"/>
    <s v="05112708191010"/>
    <s v="NEGOCIOS GENESIS S.A DE C.V."/>
    <n v="0"/>
    <n v="0"/>
    <n v="46.46"/>
    <n v="6.0398000000000005"/>
    <n v="0"/>
    <n v="0"/>
    <n v="52.4998"/>
    <m/>
    <s v="1"/>
  </r>
  <r>
    <x v="0"/>
    <x v="5"/>
    <s v="1"/>
    <s v="03"/>
    <s v="15041RESIN020652022"/>
    <s v="22LB000C"/>
    <n v="991"/>
    <n v="991"/>
    <m/>
    <s v="ORLANDO AYALA RAUDA"/>
    <n v="0"/>
    <n v="0"/>
    <n v="408.85"/>
    <n v="53.150500000000008"/>
    <n v="0"/>
    <n v="0"/>
    <n v="462.00050000000005"/>
    <s v="022524826"/>
    <s v="1"/>
  </r>
  <r>
    <x v="0"/>
    <x v="6"/>
    <s v="1"/>
    <s v="03"/>
    <s v="15041RESIN020652022"/>
    <s v="22LB000C"/>
    <n v="990"/>
    <n v="990"/>
    <s v="03052106851019"/>
    <s v="MARIA TERESA CARRANZA DE CORDOBA"/>
    <n v="0"/>
    <n v="0"/>
    <n v="490.89"/>
    <n v="63.8157"/>
    <n v="0"/>
    <n v="0"/>
    <n v="554.70569999999998"/>
    <m/>
    <s v="1"/>
  </r>
  <r>
    <x v="0"/>
    <x v="6"/>
    <s v="1"/>
    <s v="03"/>
    <s v="15041RESIN020652022"/>
    <s v="22LB000C"/>
    <n v="989"/>
    <n v="989"/>
    <m/>
    <s v="ROMEO ANTONIO ESCALANTE ORELLANA"/>
    <n v="0"/>
    <n v="0"/>
    <n v="441.15"/>
    <n v="57.349499999999999"/>
    <n v="0"/>
    <n v="0"/>
    <n v="498.49949999999995"/>
    <s v="016983575"/>
    <s v="1"/>
  </r>
  <r>
    <x v="0"/>
    <x v="6"/>
    <s v="1"/>
    <s v="03"/>
    <s v="15041RESIN020652022"/>
    <s v="22LB000C"/>
    <n v="988"/>
    <n v="988"/>
    <m/>
    <s v="CARLOS HUMBERTO ROMERO SANCHEZ"/>
    <n v="0"/>
    <n v="0"/>
    <n v="336.99"/>
    <n v="43.808700000000002"/>
    <n v="0"/>
    <n v="0"/>
    <n v="380.7987"/>
    <s v="011734719"/>
    <s v="1"/>
  </r>
  <r>
    <x v="0"/>
    <x v="6"/>
    <s v="1"/>
    <s v="03"/>
    <s v="15041RESIN020652022"/>
    <s v="22LB000C"/>
    <n v="987"/>
    <n v="987"/>
    <m/>
    <s v="ANULADO"/>
    <n v="0"/>
    <n v="0"/>
    <n v="0"/>
    <n v="0"/>
    <n v="0"/>
    <n v="0"/>
    <n v="0"/>
    <m/>
    <s v="1"/>
  </r>
  <r>
    <x v="0"/>
    <x v="6"/>
    <s v="1"/>
    <s v="03"/>
    <s v="15041RESIN020652022"/>
    <s v="22LB000C"/>
    <n v="986"/>
    <n v="986"/>
    <m/>
    <s v="LUIS FENDANDO ANCHETA"/>
    <n v="0"/>
    <n v="0"/>
    <n v="398.23"/>
    <n v="51.769900000000007"/>
    <n v="0"/>
    <n v="0"/>
    <n v="449.99990000000003"/>
    <s v="019830797"/>
    <s v="1"/>
  </r>
  <r>
    <x v="0"/>
    <x v="6"/>
    <s v="1"/>
    <s v="03"/>
    <s v="15041RESIN020652022"/>
    <s v="22LB000C"/>
    <n v="985"/>
    <n v="985"/>
    <m/>
    <s v="MERSON ANTONIO CHACHAGUA"/>
    <n v="0"/>
    <n v="0"/>
    <n v="122.78"/>
    <n v="15.961400000000001"/>
    <n v="0"/>
    <n v="0"/>
    <n v="138.7414"/>
    <s v="040796617"/>
    <s v="1"/>
  </r>
  <r>
    <x v="0"/>
    <x v="6"/>
    <s v="1"/>
    <s v="03"/>
    <s v="15041RESIN020652022"/>
    <s v="22LB000C"/>
    <n v="984"/>
    <n v="984"/>
    <m/>
    <s v="SANTIAGO ALCIDES ORELLANA"/>
    <n v="0"/>
    <n v="0"/>
    <n v="500.44"/>
    <n v="65.057200000000009"/>
    <n v="0"/>
    <n v="0"/>
    <n v="565.49720000000002"/>
    <s v="024681860"/>
    <s v="1"/>
  </r>
  <r>
    <x v="0"/>
    <x v="7"/>
    <s v="1"/>
    <s v="03"/>
    <s v="15041RESIN020652022"/>
    <s v="22LB000C"/>
    <n v="983"/>
    <n v="983"/>
    <s v="06142805131056"/>
    <s v="SERVICONSTRUCCIONES S.A DE C.V."/>
    <n v="0"/>
    <n v="0"/>
    <n v="502.09"/>
    <n v="65.271699999999996"/>
    <n v="0"/>
    <n v="0"/>
    <n v="567.36169999999993"/>
    <m/>
    <s v="1"/>
  </r>
  <r>
    <x v="0"/>
    <x v="7"/>
    <s v="1"/>
    <s v="03"/>
    <s v="15041RESIN020652022"/>
    <s v="22LB000C"/>
    <n v="982"/>
    <n v="982"/>
    <m/>
    <s v="LAURA ELENA DUEÑAS BLANCO"/>
    <n v="0"/>
    <n v="0"/>
    <n v="431.86"/>
    <n v="56.141800000000003"/>
    <n v="0"/>
    <n v="0"/>
    <n v="488.0018"/>
    <s v="015116086"/>
    <s v="1"/>
  </r>
  <r>
    <x v="0"/>
    <x v="7"/>
    <s v="1"/>
    <s v="03"/>
    <s v="15041RESIN020652022"/>
    <s v="22LB000C"/>
    <n v="981"/>
    <n v="981"/>
    <m/>
    <s v="FRANCISCO MELARA ARDON"/>
    <n v="0"/>
    <n v="0"/>
    <n v="558.41"/>
    <n v="72.593299999999999"/>
    <n v="0"/>
    <n v="0"/>
    <n v="631.00329999999997"/>
    <s v="024372843"/>
    <s v="1"/>
  </r>
  <r>
    <x v="0"/>
    <x v="7"/>
    <s v="1"/>
    <s v="03"/>
    <s v="15041RESIN020652022"/>
    <s v="22LB000C"/>
    <n v="980"/>
    <n v="980"/>
    <m/>
    <s v="ORLANDO AYALA RAUDA"/>
    <n v="0"/>
    <n v="0"/>
    <n v="453.1"/>
    <n v="58.903000000000006"/>
    <n v="0"/>
    <n v="0"/>
    <n v="512.00300000000004"/>
    <s v="022524826"/>
    <s v="1"/>
  </r>
  <r>
    <x v="0"/>
    <x v="7"/>
    <s v="1"/>
    <s v="03"/>
    <s v="15041RESIN020652022"/>
    <s v="22LB000C"/>
    <n v="979"/>
    <n v="979"/>
    <m/>
    <s v="OSCAR EDUARDO FLORES MACIA"/>
    <n v="0"/>
    <n v="0"/>
    <n v="105.53"/>
    <n v="13.718900000000001"/>
    <n v="0"/>
    <n v="0"/>
    <n v="119.24890000000001"/>
    <s v="023040354"/>
    <s v="1"/>
  </r>
  <r>
    <x v="0"/>
    <x v="8"/>
    <s v="1"/>
    <s v="03"/>
    <s v="15041RESIN020652022"/>
    <s v="22LB000C"/>
    <n v="978"/>
    <n v="978"/>
    <m/>
    <s v="ARISTIDES DE JESUS VALLE RIVERA"/>
    <n v="0"/>
    <n v="0"/>
    <n v="119.47"/>
    <n v="15.5311"/>
    <n v="0"/>
    <n v="0"/>
    <n v="135.00110000000001"/>
    <s v="013417800"/>
    <s v="1"/>
  </r>
  <r>
    <x v="0"/>
    <x v="8"/>
    <s v="1"/>
    <s v="03"/>
    <s v="15041RESIN020652022"/>
    <s v="22LB000C"/>
    <n v="977"/>
    <n v="977"/>
    <m/>
    <s v="ORLANDO AYALA RAUDA"/>
    <n v="0"/>
    <n v="0"/>
    <n v="398.23"/>
    <n v="51.769900000000007"/>
    <n v="0"/>
    <n v="0"/>
    <n v="449.99990000000003"/>
    <s v="022524826"/>
    <s v="1"/>
  </r>
  <r>
    <x v="0"/>
    <x v="8"/>
    <s v="1"/>
    <s v="03"/>
    <s v="15041RESIN020652022"/>
    <s v="22LB000C"/>
    <n v="976"/>
    <n v="976"/>
    <m/>
    <s v="AVELARDO ESPINOZA RIVAS"/>
    <n v="0"/>
    <n v="0"/>
    <n v="545.59"/>
    <n v="70.926700000000011"/>
    <n v="0"/>
    <n v="0"/>
    <n v="616.51670000000001"/>
    <s v="006348901"/>
    <s v="1"/>
  </r>
  <r>
    <x v="0"/>
    <x v="8"/>
    <s v="1"/>
    <s v="03"/>
    <s v="15041RESIN020652022"/>
    <s v="22LB000C"/>
    <n v="975"/>
    <n v="975"/>
    <m/>
    <s v="AVELARDO ESPINOZA RIVAS"/>
    <n v="0"/>
    <n v="0"/>
    <n v="525.66"/>
    <n v="68.335799999999992"/>
    <n v="0"/>
    <n v="0"/>
    <n v="593.99579999999992"/>
    <s v="006348901"/>
    <s v="1"/>
  </r>
  <r>
    <x v="0"/>
    <x v="8"/>
    <s v="1"/>
    <s v="03"/>
    <s v="15041RESIN020652022"/>
    <s v="22LB000C"/>
    <n v="974"/>
    <n v="974"/>
    <m/>
    <s v="VIELLMAN FABRICIO HERNANDEZ RIVERA"/>
    <n v="0"/>
    <n v="0"/>
    <n v="93.27"/>
    <n v="12.1251"/>
    <n v="0"/>
    <n v="0"/>
    <n v="105.3951"/>
    <s v="029422805"/>
    <s v="1"/>
  </r>
  <r>
    <x v="0"/>
    <x v="8"/>
    <s v="1"/>
    <s v="03"/>
    <s v="15041RESIN020652022"/>
    <s v="22LB000C"/>
    <n v="973"/>
    <n v="973"/>
    <m/>
    <s v="VIELLMAN FABRICIO HERNANDEZ RIVERA"/>
    <n v="0"/>
    <n v="0"/>
    <n v="176.73"/>
    <n v="22.974899999999998"/>
    <n v="0"/>
    <n v="0"/>
    <n v="199.70489999999998"/>
    <s v="029422805"/>
    <s v="1"/>
  </r>
  <r>
    <x v="0"/>
    <x v="8"/>
    <s v="1"/>
    <s v="03"/>
    <s v="15041RESIN020652022"/>
    <s v="22LB000C"/>
    <n v="972"/>
    <n v="972"/>
    <m/>
    <s v="WILLIAM ALEXIS CEREN MORENO"/>
    <n v="0"/>
    <n v="0"/>
    <n v="7.96"/>
    <n v="1.0347999999999999"/>
    <n v="0"/>
    <n v="0"/>
    <n v="8.9947999999999997"/>
    <s v="006626723"/>
    <s v="1"/>
  </r>
  <r>
    <x v="0"/>
    <x v="9"/>
    <s v="1"/>
    <s v="03"/>
    <s v="15041RESIN020652022"/>
    <s v="22LB000C"/>
    <n v="971"/>
    <n v="971"/>
    <m/>
    <s v="ROMEO ANTONIO ESCALANTE ORELLANA"/>
    <n v="0"/>
    <n v="0"/>
    <n v="446.46"/>
    <n v="58.0398"/>
    <n v="0"/>
    <n v="0"/>
    <n v="504.49979999999999"/>
    <s v="016983575"/>
    <s v="1"/>
  </r>
  <r>
    <x v="0"/>
    <x v="9"/>
    <s v="1"/>
    <s v="03"/>
    <s v="15041RESIN020652022"/>
    <s v="22LB000C"/>
    <n v="970"/>
    <n v="970"/>
    <m/>
    <s v="JULIO ERNESTO RAMIREZ"/>
    <n v="0"/>
    <n v="0"/>
    <n v="265.49"/>
    <n v="34.5137"/>
    <n v="0"/>
    <n v="0"/>
    <n v="300.00369999999998"/>
    <s v="011146762"/>
    <s v="1"/>
  </r>
  <r>
    <x v="0"/>
    <x v="9"/>
    <s v="1"/>
    <s v="03"/>
    <s v="15041RESIN020652022"/>
    <s v="22LB000C"/>
    <n v="969"/>
    <n v="969"/>
    <m/>
    <s v="VIELLMAN FABRICIO HERNANDEZ RIVERA"/>
    <n v="0"/>
    <n v="0"/>
    <n v="114.16"/>
    <n v="14.8408"/>
    <n v="0"/>
    <n v="0"/>
    <n v="129.0008"/>
    <s v="029422805"/>
    <s v="1"/>
  </r>
  <r>
    <x v="0"/>
    <x v="9"/>
    <s v="1"/>
    <s v="03"/>
    <s v="15041RESIN020652022"/>
    <s v="22LB000C"/>
    <n v="968"/>
    <n v="968"/>
    <m/>
    <s v="FRANCISCO JESUS MELARA SORIANO"/>
    <n v="0"/>
    <n v="0"/>
    <n v="442.92"/>
    <n v="57.579600000000006"/>
    <n v="0"/>
    <n v="0"/>
    <n v="500.49960000000004"/>
    <s v="028967810"/>
    <s v="1"/>
  </r>
  <r>
    <x v="0"/>
    <x v="9"/>
    <s v="1"/>
    <s v="03"/>
    <s v="15041RESIN020652022"/>
    <s v="22LB000C"/>
    <n v="967"/>
    <n v="967"/>
    <m/>
    <s v="VIELLMAN FABRICIO HERNANDEZ RIVERA"/>
    <n v="0"/>
    <n v="0"/>
    <n v="223.45"/>
    <n v="29.048500000000001"/>
    <n v="0"/>
    <n v="0"/>
    <n v="252.49849999999998"/>
    <s v="029422805"/>
    <s v="1"/>
  </r>
  <r>
    <x v="0"/>
    <x v="9"/>
    <s v="1"/>
    <s v="03"/>
    <s v="15041RESIN020652022"/>
    <s v="22LB000C"/>
    <n v="966"/>
    <n v="966"/>
    <m/>
    <s v="ANULADO"/>
    <n v="0"/>
    <n v="0"/>
    <n v="0"/>
    <n v="0"/>
    <n v="0"/>
    <n v="0"/>
    <n v="0"/>
    <m/>
    <s v="1"/>
  </r>
  <r>
    <x v="0"/>
    <x v="10"/>
    <s v="1"/>
    <s v="03"/>
    <s v="15041RESIN020652022"/>
    <s v="22LB000C"/>
    <n v="965"/>
    <n v="965"/>
    <m/>
    <s v="VIELLMAN FABRICIO HERNANDEZ RIVERA"/>
    <n v="0"/>
    <n v="0"/>
    <n v="104.07"/>
    <n v="13.5291"/>
    <n v="0"/>
    <n v="0"/>
    <n v="117.59909999999999"/>
    <s v="029422805"/>
    <s v="1"/>
  </r>
  <r>
    <x v="0"/>
    <x v="10"/>
    <s v="1"/>
    <s v="03"/>
    <s v="15041RESIN020652022"/>
    <s v="22LB000C"/>
    <n v="964"/>
    <n v="964"/>
    <m/>
    <s v="ORLANDO AYALA RAUDA"/>
    <n v="0"/>
    <n v="0"/>
    <n v="417.04"/>
    <n v="54.215200000000003"/>
    <n v="0"/>
    <n v="0"/>
    <n v="471.2552"/>
    <s v="022524826"/>
    <s v="1"/>
  </r>
  <r>
    <x v="0"/>
    <x v="10"/>
    <s v="1"/>
    <s v="03"/>
    <s v="15041RESIN020652022"/>
    <s v="22LB000C"/>
    <n v="963"/>
    <n v="963"/>
    <m/>
    <s v="AVELARDO ESPINOZA RIVAS"/>
    <n v="0"/>
    <n v="0"/>
    <n v="477.44"/>
    <n v="62.0672"/>
    <n v="0"/>
    <n v="0"/>
    <n v="539.50720000000001"/>
    <s v="006348901"/>
    <s v="1"/>
  </r>
  <r>
    <x v="0"/>
    <x v="10"/>
    <s v="1"/>
    <s v="03"/>
    <s v="15041RESIN020652022"/>
    <s v="22LB000C"/>
    <n v="962"/>
    <n v="962"/>
    <m/>
    <s v="ANULADO"/>
    <n v="0"/>
    <n v="0"/>
    <n v="0"/>
    <n v="0"/>
    <n v="0"/>
    <n v="0"/>
    <n v="0"/>
    <m/>
    <s v="1"/>
  </r>
  <r>
    <x v="0"/>
    <x v="10"/>
    <s v="1"/>
    <s v="03"/>
    <s v="15041RESIN020652022"/>
    <s v="22LB000C"/>
    <n v="961"/>
    <n v="961"/>
    <m/>
    <s v="ROMEO ANTONIO ESCALANTE ORELLANA"/>
    <n v="0"/>
    <n v="0"/>
    <n v="426.55"/>
    <n v="55.451500000000003"/>
    <n v="0"/>
    <n v="0"/>
    <n v="482.00150000000002"/>
    <s v="016983575"/>
    <s v="1"/>
  </r>
  <r>
    <x v="0"/>
    <x v="11"/>
    <s v="1"/>
    <s v="03"/>
    <s v="15041RESIN020652022"/>
    <s v="22LB000C"/>
    <n v="960"/>
    <n v="960"/>
    <m/>
    <s v="DOUGLAS ORLANDO TEPATA "/>
    <n v="0"/>
    <n v="0"/>
    <n v="148.66999999999999"/>
    <n v="19.327099999999998"/>
    <n v="0"/>
    <n v="0"/>
    <n v="167.99709999999999"/>
    <s v="020489135"/>
    <s v="1"/>
  </r>
  <r>
    <x v="0"/>
    <x v="11"/>
    <s v="1"/>
    <s v="03"/>
    <s v="15041RESIN020652022"/>
    <s v="22LB000C"/>
    <n v="959"/>
    <n v="959"/>
    <m/>
    <s v="OSCAR EDUARDO FLORES MACIA"/>
    <n v="0"/>
    <n v="0"/>
    <n v="84.42"/>
    <n v="10.974600000000001"/>
    <n v="0"/>
    <n v="0"/>
    <n v="95.394599999999997"/>
    <s v="023040354"/>
    <s v="1"/>
  </r>
  <r>
    <x v="0"/>
    <x v="11"/>
    <s v="1"/>
    <s v="03"/>
    <s v="15041RESIN020652022"/>
    <s v="22LB000C"/>
    <n v="958"/>
    <n v="958"/>
    <m/>
    <s v="ORLANDO AYALA RAUDA"/>
    <n v="0"/>
    <n v="0"/>
    <n v="476.99"/>
    <n v="62.008700000000005"/>
    <n v="0"/>
    <n v="0"/>
    <n v="538.99869999999999"/>
    <s v="022524826"/>
    <s v="1"/>
  </r>
  <r>
    <x v="0"/>
    <x v="12"/>
    <s v="1"/>
    <s v="03"/>
    <s v="15041RESIN020652022"/>
    <s v="22LB000C"/>
    <n v="957"/>
    <n v="957"/>
    <m/>
    <s v="FRANCISCO JESUS MELARA SORIANO"/>
    <n v="0"/>
    <n v="0"/>
    <n v="410.62"/>
    <n v="53.380600000000001"/>
    <n v="0"/>
    <n v="0"/>
    <n v="464.00060000000002"/>
    <s v="028967810"/>
    <s v="1"/>
  </r>
  <r>
    <x v="0"/>
    <x v="12"/>
    <s v="1"/>
    <s v="03"/>
    <s v="15041RESIN020652022"/>
    <s v="22LB000C"/>
    <n v="956"/>
    <n v="956"/>
    <m/>
    <s v="ROMEO ANTONIO ESCALANTE ORELLANA"/>
    <n v="0"/>
    <n v="0"/>
    <n v="464.51"/>
    <n v="60.386299999999999"/>
    <n v="0"/>
    <n v="0"/>
    <n v="524.8963"/>
    <s v="016983575"/>
    <s v="1"/>
  </r>
  <r>
    <x v="0"/>
    <x v="12"/>
    <s v="1"/>
    <s v="03"/>
    <s v="15041RESIN020652022"/>
    <s v="22LB000C"/>
    <n v="955"/>
    <n v="955"/>
    <m/>
    <s v="MIRNA ERMITA ORELLANA DE MARTINEZ"/>
    <n v="0"/>
    <n v="0"/>
    <n v="392.92"/>
    <n v="51.079600000000006"/>
    <n v="0"/>
    <n v="0"/>
    <n v="443.99960000000004"/>
    <s v="005441162"/>
    <s v="1"/>
  </r>
  <r>
    <x v="0"/>
    <x v="12"/>
    <s v="1"/>
    <s v="03"/>
    <s v="15041RESIN020652022"/>
    <s v="22LB000C"/>
    <n v="954"/>
    <n v="954"/>
    <m/>
    <s v="SANTIAGO ALCIDES ORELLANA"/>
    <n v="0"/>
    <n v="0"/>
    <n v="506.64"/>
    <n v="65.863200000000006"/>
    <n v="0"/>
    <n v="0"/>
    <n v="572.50319999999999"/>
    <s v="024681860"/>
    <s v="1"/>
  </r>
  <r>
    <x v="0"/>
    <x v="12"/>
    <s v="1"/>
    <s v="03"/>
    <s v="15041RESIN020652022"/>
    <s v="22LB000C"/>
    <n v="953"/>
    <n v="953"/>
    <m/>
    <s v="VIELLMAN FABRICIO HERNANDEZ RIVERA"/>
    <n v="0"/>
    <n v="0"/>
    <n v="233.62"/>
    <n v="30.370600000000003"/>
    <n v="0"/>
    <n v="0"/>
    <n v="263.99060000000003"/>
    <s v="029422805"/>
    <s v="1"/>
  </r>
  <r>
    <x v="0"/>
    <x v="12"/>
    <s v="1"/>
    <s v="03"/>
    <s v="15041RESIN020652022"/>
    <s v="22LB000C"/>
    <n v="952"/>
    <n v="952"/>
    <m/>
    <s v="ANULADO"/>
    <n v="0"/>
    <n v="0"/>
    <n v="0"/>
    <n v="0"/>
    <n v="0"/>
    <n v="0"/>
    <n v="0"/>
    <m/>
    <s v="1"/>
  </r>
  <r>
    <x v="0"/>
    <x v="12"/>
    <s v="1"/>
    <s v="03"/>
    <s v="15041RESIN020652022"/>
    <s v="22LB000C"/>
    <n v="951"/>
    <n v="951"/>
    <m/>
    <s v="VIELLMAN FABRICIO HERNANDEZ RIVERA"/>
    <n v="0"/>
    <n v="0"/>
    <n v="105.57"/>
    <n v="13.7241"/>
    <n v="0"/>
    <n v="0"/>
    <n v="119.29409999999999"/>
    <s v="029422805"/>
    <s v="1"/>
  </r>
  <r>
    <x v="0"/>
    <x v="12"/>
    <s v="1"/>
    <s v="03"/>
    <s v="15041RESIN020652022"/>
    <s v="22LB000C"/>
    <n v="950"/>
    <n v="950"/>
    <m/>
    <s v="ORLANDO AYALA RAUDA"/>
    <n v="0"/>
    <n v="0"/>
    <n v="375.66"/>
    <n v="48.835800000000006"/>
    <n v="0"/>
    <n v="0"/>
    <n v="424.49580000000003"/>
    <s v="022524826"/>
    <s v="1"/>
  </r>
  <r>
    <x v="0"/>
    <x v="12"/>
    <s v="1"/>
    <s v="03"/>
    <s v="15041RESIN020652022"/>
    <s v="22LB000C"/>
    <n v="949"/>
    <n v="949"/>
    <m/>
    <s v="LUIS FENDANDO ANCHETA"/>
    <n v="0"/>
    <n v="0"/>
    <n v="559.73"/>
    <n v="72.764900000000011"/>
    <n v="0"/>
    <n v="0"/>
    <n v="632.49490000000003"/>
    <s v="019830797"/>
    <s v="1"/>
  </r>
  <r>
    <x v="0"/>
    <x v="13"/>
    <s v="1"/>
    <s v="03"/>
    <s v="15041RESIN020652022"/>
    <s v="22LB000C"/>
    <n v="948"/>
    <n v="948"/>
    <m/>
    <s v="ANULADO"/>
    <n v="0"/>
    <n v="0"/>
    <n v="0"/>
    <n v="0"/>
    <n v="0"/>
    <n v="0"/>
    <n v="0"/>
    <m/>
    <s v="1"/>
  </r>
  <r>
    <x v="0"/>
    <x v="13"/>
    <s v="1"/>
    <s v="03"/>
    <s v="15041RESIN020652022"/>
    <s v="22LB000C"/>
    <n v="947"/>
    <n v="947"/>
    <m/>
    <s v="VIELLMAN FABRICIO HERNANDEZ RIVERA"/>
    <n v="0"/>
    <n v="0"/>
    <n v="132.82"/>
    <n v="17.2666"/>
    <n v="0"/>
    <n v="0"/>
    <n v="150.0866"/>
    <s v="029422805"/>
    <s v="1"/>
  </r>
  <r>
    <x v="0"/>
    <x v="13"/>
    <s v="1"/>
    <s v="03"/>
    <s v="15041RESIN020652022"/>
    <s v="22LB000C"/>
    <n v="946"/>
    <n v="946"/>
    <s v="02100305151019"/>
    <s v="ACUATICOS MALIBU S.A DE C.V."/>
    <n v="0"/>
    <n v="0"/>
    <n v="97.35"/>
    <n v="12.6555"/>
    <n v="0"/>
    <n v="0"/>
    <n v="110.0055"/>
    <m/>
    <s v="1"/>
  </r>
  <r>
    <x v="0"/>
    <x v="13"/>
    <s v="1"/>
    <s v="03"/>
    <s v="15041RESIN020652022"/>
    <s v="22LB000C"/>
    <n v="945"/>
    <n v="945"/>
    <m/>
    <s v="FRANCISCO JESUS MELARA SORIANO"/>
    <n v="0"/>
    <n v="0"/>
    <n v="446.02"/>
    <n v="57.982599999999998"/>
    <n v="0"/>
    <n v="0"/>
    <n v="504.00259999999997"/>
    <s v="028967810"/>
    <s v="1"/>
  </r>
  <r>
    <x v="0"/>
    <x v="13"/>
    <s v="1"/>
    <s v="03"/>
    <s v="15041RESIN020652022"/>
    <s v="22LB000C"/>
    <n v="944"/>
    <n v="944"/>
    <m/>
    <s v="FRANCISCO MELARA ARDON"/>
    <n v="0"/>
    <n v="0"/>
    <n v="655.30999999999995"/>
    <n v="85.190299999999993"/>
    <n v="0"/>
    <n v="0"/>
    <n v="740.50029999999992"/>
    <s v="024372843"/>
    <s v="1"/>
  </r>
  <r>
    <x v="0"/>
    <x v="13"/>
    <s v="1"/>
    <s v="03"/>
    <s v="15041RESIN020652022"/>
    <s v="22LB000C"/>
    <n v="943"/>
    <n v="943"/>
    <m/>
    <s v="ORLANDO AYALA RAUDA"/>
    <n v="0"/>
    <n v="0"/>
    <n v="373.45"/>
    <n v="48.548499999999997"/>
    <n v="0"/>
    <n v="0"/>
    <n v="421.99849999999998"/>
    <s v="022524826"/>
    <s v="1"/>
  </r>
  <r>
    <x v="0"/>
    <x v="13"/>
    <s v="1"/>
    <s v="03"/>
    <s v="15041RESIN020652022"/>
    <s v="22LB000C"/>
    <n v="942"/>
    <n v="942"/>
    <m/>
    <s v="ROMEO ANTONIO ESCALANTE ORELLANA"/>
    <n v="0"/>
    <n v="0"/>
    <n v="531.04"/>
    <n v="69.035200000000003"/>
    <n v="0"/>
    <n v="0"/>
    <n v="600.0752"/>
    <s v="016983575"/>
    <s v="1"/>
  </r>
  <r>
    <x v="0"/>
    <x v="13"/>
    <s v="1"/>
    <s v="03"/>
    <s v="15041RESIN020652022"/>
    <s v="22LB000C"/>
    <n v="941"/>
    <n v="941"/>
    <m/>
    <s v="JAIME ANTONIO MORAN LEON"/>
    <n v="0"/>
    <n v="0"/>
    <n v="486.73"/>
    <n v="63.274900000000002"/>
    <n v="0"/>
    <n v="0"/>
    <n v="550.00490000000002"/>
    <s v="027638133"/>
    <s v="1"/>
  </r>
  <r>
    <x v="0"/>
    <x v="14"/>
    <s v="1"/>
    <s v="03"/>
    <s v="15041RESIN020652022"/>
    <s v="22LB000C"/>
    <n v="940"/>
    <n v="940"/>
    <m/>
    <s v="ANULADO"/>
    <n v="0"/>
    <n v="0"/>
    <n v="0"/>
    <n v="0"/>
    <n v="0"/>
    <n v="0"/>
    <n v="0"/>
    <m/>
    <s v="1"/>
  </r>
  <r>
    <x v="0"/>
    <x v="14"/>
    <s v="1"/>
    <s v="03"/>
    <s v="15041RESIN020652022"/>
    <s v="22LB000C"/>
    <n v="939"/>
    <n v="939"/>
    <m/>
    <s v="ORLANDO AYALA RAUDA"/>
    <n v="0"/>
    <n v="0"/>
    <n v="398.23"/>
    <n v="51.769900000000007"/>
    <n v="0"/>
    <n v="0"/>
    <n v="449.99990000000003"/>
    <s v="022524826"/>
    <s v="1"/>
  </r>
  <r>
    <x v="0"/>
    <x v="14"/>
    <s v="1"/>
    <s v="03"/>
    <s v="15041RESIN020652022"/>
    <s v="22LB000C"/>
    <n v="938"/>
    <n v="938"/>
    <m/>
    <s v="ABRAHAM ALEJANDRO KATTAN VELASQUEZ"/>
    <n v="0"/>
    <n v="0"/>
    <n v="421.5"/>
    <n v="54.795000000000002"/>
    <n v="0"/>
    <n v="0"/>
    <n v="476.29500000000002"/>
    <s v="037430074"/>
    <s v="1"/>
  </r>
  <r>
    <x v="0"/>
    <x v="14"/>
    <s v="1"/>
    <s v="03"/>
    <s v="15041RESIN020652022"/>
    <s v="22LB000C"/>
    <n v="937"/>
    <n v="937"/>
    <m/>
    <s v="LUIS FENDANDO ANCHETA"/>
    <n v="0"/>
    <n v="0"/>
    <n v="577.87"/>
    <n v="75.123100000000008"/>
    <n v="0"/>
    <n v="0"/>
    <n v="652.99310000000003"/>
    <s v="019830797"/>
    <s v="1"/>
  </r>
  <r>
    <x v="0"/>
    <x v="15"/>
    <s v="1"/>
    <s v="03"/>
    <s v="15041RESIN020652022"/>
    <s v="22LB000C"/>
    <n v="936"/>
    <n v="936"/>
    <s v="06142805131056"/>
    <s v="SERVICONSTRUCCIONES S.A DE C.V."/>
    <n v="0"/>
    <n v="0"/>
    <n v="839.1"/>
    <n v="109.08300000000001"/>
    <n v="0"/>
    <n v="0"/>
    <n v="948.18299999999999"/>
    <m/>
    <s v="1"/>
  </r>
  <r>
    <x v="0"/>
    <x v="15"/>
    <s v="1"/>
    <s v="03"/>
    <s v="15041RESIN020652022"/>
    <s v="22LB000C"/>
    <n v="935"/>
    <n v="935"/>
    <m/>
    <s v="FRANCISCO MELARA ARDON"/>
    <n v="0"/>
    <n v="0"/>
    <n v="496.46"/>
    <n v="64.5398"/>
    <n v="0"/>
    <n v="0"/>
    <n v="560.99979999999994"/>
    <s v="024372843"/>
    <s v="1"/>
  </r>
  <r>
    <x v="0"/>
    <x v="15"/>
    <s v="1"/>
    <s v="03"/>
    <s v="15041RESIN020652022"/>
    <s v="22LB000C"/>
    <n v="934"/>
    <n v="934"/>
    <m/>
    <s v="VIELLMAN FABRICIO HERNANDEZ RIVERA"/>
    <n v="0"/>
    <n v="0"/>
    <n v="106.11"/>
    <n v="13.7943"/>
    <n v="0"/>
    <n v="0"/>
    <n v="119.90430000000001"/>
    <s v="029422805"/>
    <s v="1"/>
  </r>
  <r>
    <x v="0"/>
    <x v="15"/>
    <s v="1"/>
    <s v="03"/>
    <s v="15041RESIN020652022"/>
    <s v="22LB000C"/>
    <n v="933"/>
    <n v="933"/>
    <m/>
    <s v="SANTIAGO ALCIDES ORELLANA"/>
    <n v="0"/>
    <n v="0"/>
    <n v="470.88"/>
    <n v="61.214400000000005"/>
    <n v="0"/>
    <n v="0"/>
    <n v="532.09439999999995"/>
    <s v="024681860"/>
    <s v="1"/>
  </r>
  <r>
    <x v="0"/>
    <x v="15"/>
    <s v="1"/>
    <s v="03"/>
    <s v="15041RESIN020652022"/>
    <s v="22LB000C"/>
    <n v="932"/>
    <n v="932"/>
    <m/>
    <s v="FRANCISCO JESUS MELARA SORIANO"/>
    <n v="0"/>
    <n v="0"/>
    <n v="483.19"/>
    <n v="62.814700000000002"/>
    <n v="0"/>
    <n v="0"/>
    <n v="546.00469999999996"/>
    <s v="028967810"/>
    <s v="1"/>
  </r>
  <r>
    <x v="0"/>
    <x v="15"/>
    <s v="1"/>
    <s v="03"/>
    <s v="15041RESIN020652022"/>
    <s v="22LB000C"/>
    <n v="931"/>
    <n v="931"/>
    <m/>
    <s v="EDWARD GABRIEL GUEVARA SALINAS"/>
    <n v="0"/>
    <n v="0"/>
    <n v="31.86"/>
    <n v="4.1417999999999999"/>
    <n v="0"/>
    <n v="0"/>
    <n v="36.001800000000003"/>
    <s v="043076189"/>
    <s v="1"/>
  </r>
  <r>
    <x v="0"/>
    <x v="16"/>
    <s v="1"/>
    <s v="03"/>
    <s v="15041RESIN020652022"/>
    <s v="22LB000C"/>
    <n v="930"/>
    <n v="930"/>
    <m/>
    <s v="FRANCISCO MELARA ARDON"/>
    <n v="0"/>
    <n v="0"/>
    <n v="488.5"/>
    <n v="63.505000000000003"/>
    <n v="0"/>
    <n v="0"/>
    <n v="552.005"/>
    <s v="024372843"/>
    <s v="1"/>
  </r>
  <r>
    <x v="0"/>
    <x v="16"/>
    <s v="1"/>
    <s v="03"/>
    <s v="15041RESIN020652022"/>
    <s v="22LB000C"/>
    <n v="929"/>
    <n v="929"/>
    <m/>
    <s v="FRANCISCO MELARA ARDON"/>
    <n v="0"/>
    <n v="0"/>
    <n v="460.18"/>
    <n v="59.823399999999999"/>
    <n v="0"/>
    <n v="0"/>
    <n v="520.00340000000006"/>
    <s v="024372843"/>
    <s v="1"/>
  </r>
  <r>
    <x v="0"/>
    <x v="16"/>
    <s v="1"/>
    <s v="03"/>
    <s v="15041RESIN020652022"/>
    <s v="22LB000C"/>
    <n v="928"/>
    <n v="928"/>
    <s v="06141206121062"/>
    <s v="VARELA GARCIA S.A DE C.V"/>
    <n v="0"/>
    <n v="0"/>
    <n v="42.04"/>
    <n v="5.4652000000000003"/>
    <n v="0"/>
    <n v="0"/>
    <n v="47.505200000000002"/>
    <m/>
    <s v="1"/>
  </r>
  <r>
    <x v="0"/>
    <x v="16"/>
    <s v="1"/>
    <s v="03"/>
    <s v="15041RESIN020652022"/>
    <s v="22LB000C"/>
    <n v="927"/>
    <n v="927"/>
    <m/>
    <s v="OSCAR EDUARDO FLORES MACIA"/>
    <n v="0"/>
    <n v="0"/>
    <n v="96.01"/>
    <n v="12.481300000000001"/>
    <n v="0"/>
    <n v="0"/>
    <n v="108.49130000000001"/>
    <s v="023040354"/>
    <s v="1"/>
  </r>
  <r>
    <x v="0"/>
    <x v="16"/>
    <s v="1"/>
    <s v="03"/>
    <s v="15041RESIN020652022"/>
    <s v="22LB000C"/>
    <n v="926"/>
    <n v="926"/>
    <m/>
    <s v="ORLANDO AYALA RAUDA"/>
    <n v="0"/>
    <n v="0"/>
    <n v="450"/>
    <n v="58.5"/>
    <n v="0"/>
    <n v="0"/>
    <n v="508.5"/>
    <s v="022524826"/>
    <s v="1"/>
  </r>
  <r>
    <x v="0"/>
    <x v="16"/>
    <s v="1"/>
    <s v="03"/>
    <s v="15041RESIN020652022"/>
    <s v="22LB000C"/>
    <n v="925"/>
    <n v="925"/>
    <s v="06140509011034"/>
    <s v="CONSULTORIA ARQUITECTURA Y CONSTRUCCION"/>
    <n v="0"/>
    <n v="0"/>
    <n v="144.51"/>
    <n v="18.786300000000001"/>
    <n v="0"/>
    <n v="0"/>
    <n v="163.2963"/>
    <m/>
    <s v="1"/>
  </r>
  <r>
    <x v="0"/>
    <x v="16"/>
    <s v="1"/>
    <s v="03"/>
    <s v="15041RESIN020652022"/>
    <s v="22LB000C"/>
    <n v="924"/>
    <n v="924"/>
    <m/>
    <s v="LUIS FENDANDO ANCHETA"/>
    <n v="0"/>
    <n v="0"/>
    <n v="318.58"/>
    <n v="41.415399999999998"/>
    <n v="0"/>
    <n v="0"/>
    <n v="359.99539999999996"/>
    <s v="019830797"/>
    <s v="1"/>
  </r>
  <r>
    <x v="0"/>
    <x v="17"/>
    <s v="1"/>
    <s v="03"/>
    <s v="15041RESIN020652022"/>
    <s v="22LB000C"/>
    <n v="923"/>
    <n v="923"/>
    <m/>
    <s v="NOEL ANTONIO LEON AREVALO"/>
    <n v="0"/>
    <n v="0"/>
    <n v="294.25"/>
    <n v="38.252500000000005"/>
    <n v="0"/>
    <n v="0"/>
    <n v="332.5025"/>
    <s v="015875232"/>
    <s v="1"/>
  </r>
  <r>
    <x v="0"/>
    <x v="17"/>
    <s v="1"/>
    <s v="03"/>
    <s v="15041RESIN020652022"/>
    <s v="22LB000C"/>
    <n v="922"/>
    <n v="922"/>
    <s v="06141206121062"/>
    <s v="VARELA GARCIA S.A DE C.V"/>
    <n v="0"/>
    <n v="0"/>
    <n v="33.630000000000003"/>
    <n v="4.3719000000000001"/>
    <n v="0"/>
    <n v="0"/>
    <n v="38.001900000000006"/>
    <m/>
    <s v="1"/>
  </r>
  <r>
    <x v="0"/>
    <x v="17"/>
    <s v="1"/>
    <s v="03"/>
    <s v="15041RESIN020652022"/>
    <s v="22LB000C"/>
    <n v="921"/>
    <n v="921"/>
    <s v="05111002051014"/>
    <s v="M.C. EL SALVADOR S.A DE C.V."/>
    <n v="0"/>
    <n v="0"/>
    <n v="27.53"/>
    <n v="3.5789000000000004"/>
    <n v="0"/>
    <n v="0"/>
    <n v="31.108900000000002"/>
    <m/>
    <s v="1"/>
  </r>
  <r>
    <x v="0"/>
    <x v="17"/>
    <s v="1"/>
    <s v="03"/>
    <s v="15041RESIN020652022"/>
    <s v="22LB000C"/>
    <n v="920"/>
    <n v="920"/>
    <m/>
    <s v="HUGO NELSON RUIZ RODRIGUEZ"/>
    <n v="0"/>
    <n v="0"/>
    <n v="55.56"/>
    <n v="7.2228000000000003"/>
    <n v="0"/>
    <n v="0"/>
    <n v="62.782800000000002"/>
    <s v="014808347"/>
    <s v="1"/>
  </r>
  <r>
    <x v="0"/>
    <x v="17"/>
    <s v="1"/>
    <s v="03"/>
    <s v="15041RESIN020652022"/>
    <s v="22LB000C"/>
    <n v="919"/>
    <n v="919"/>
    <m/>
    <s v="ORLANDO AYALA RAUDA"/>
    <n v="0"/>
    <n v="0"/>
    <n v="362.83"/>
    <n v="47.167900000000003"/>
    <n v="0"/>
    <n v="0"/>
    <n v="409.99789999999996"/>
    <s v="022524826"/>
    <s v="1"/>
  </r>
  <r>
    <x v="0"/>
    <x v="17"/>
    <s v="1"/>
    <s v="03"/>
    <s v="15041RESIN020652022"/>
    <s v="22LB000C"/>
    <n v="918"/>
    <n v="918"/>
    <m/>
    <s v="OSCAR EDUARDO FLORES MACIA"/>
    <n v="0"/>
    <n v="0"/>
    <n v="196.02"/>
    <n v="25.482600000000001"/>
    <n v="0"/>
    <n v="0"/>
    <n v="221.5026"/>
    <s v="023040354"/>
    <s v="1"/>
  </r>
  <r>
    <x v="0"/>
    <x v="17"/>
    <s v="1"/>
    <s v="03"/>
    <s v="15041RESIN020652022"/>
    <s v="22LB000C"/>
    <n v="917"/>
    <n v="917"/>
    <m/>
    <s v="FRANCISCO MELARA ARDON"/>
    <n v="0"/>
    <n v="0"/>
    <n v="482.3"/>
    <n v="62.699000000000005"/>
    <n v="0"/>
    <n v="0"/>
    <n v="544.99900000000002"/>
    <s v="024372843"/>
    <s v="1"/>
  </r>
  <r>
    <x v="0"/>
    <x v="17"/>
    <s v="1"/>
    <s v="03"/>
    <s v="15041RESIN020652022"/>
    <s v="22LB000C"/>
    <n v="916"/>
    <n v="916"/>
    <m/>
    <s v="ORLANDO AYALA RAUDA"/>
    <n v="0"/>
    <n v="0"/>
    <n v="421.24"/>
    <n v="54.761200000000002"/>
    <n v="0"/>
    <n v="0"/>
    <n v="476.00120000000004"/>
    <s v="022524826"/>
    <s v="1"/>
  </r>
  <r>
    <x v="0"/>
    <x v="18"/>
    <s v="1"/>
    <s v="03"/>
    <s v="15041RESIN020652022"/>
    <s v="22LB000C"/>
    <n v="915"/>
    <n v="915"/>
    <m/>
    <s v="JULIO ERNESTO RAMIREZ"/>
    <n v="0"/>
    <n v="0"/>
    <n v="88.5"/>
    <n v="11.505000000000001"/>
    <n v="0"/>
    <n v="0"/>
    <n v="100.005"/>
    <s v="011146762"/>
    <s v="1"/>
  </r>
  <r>
    <x v="0"/>
    <x v="18"/>
    <s v="1"/>
    <s v="03"/>
    <s v="15041RESIN020652022"/>
    <s v="22LB000C"/>
    <n v="914"/>
    <n v="914"/>
    <m/>
    <s v="VIELLMAN FABRICIO HERNANDEZ RIVERA"/>
    <n v="0"/>
    <n v="0"/>
    <n v="194.51"/>
    <n v="25.286300000000001"/>
    <n v="0"/>
    <n v="0"/>
    <n v="219.7963"/>
    <s v="029422805"/>
    <s v="1"/>
  </r>
  <r>
    <x v="0"/>
    <x v="18"/>
    <s v="1"/>
    <s v="03"/>
    <s v="15041RESIN020652022"/>
    <s v="22LB000C"/>
    <n v="913"/>
    <n v="913"/>
    <m/>
    <s v="ANULADO"/>
    <n v="0"/>
    <n v="0"/>
    <n v="0"/>
    <n v="0"/>
    <n v="0"/>
    <n v="0"/>
    <n v="0"/>
    <m/>
    <s v="1"/>
  </r>
  <r>
    <x v="0"/>
    <x v="18"/>
    <s v="1"/>
    <s v="03"/>
    <s v="15041RESIN020652022"/>
    <s v="22LB000C"/>
    <n v="912"/>
    <n v="912"/>
    <m/>
    <s v="CARLOS EFRAIN AREVALO"/>
    <n v="0"/>
    <n v="0"/>
    <n v="34.07"/>
    <n v="4.4291"/>
    <n v="0"/>
    <n v="0"/>
    <n v="38.499099999999999"/>
    <s v="001299157"/>
    <s v="1"/>
  </r>
  <r>
    <x v="0"/>
    <x v="18"/>
    <s v="1"/>
    <s v="03"/>
    <s v="15041RESIN020652022"/>
    <s v="22LB000C"/>
    <n v="911"/>
    <n v="911"/>
    <m/>
    <s v="FRANCISCO JESUS MELARA SORIANO"/>
    <n v="0"/>
    <n v="0"/>
    <n v="61.06"/>
    <n v="7.9378000000000002"/>
    <n v="0"/>
    <n v="0"/>
    <n v="68.997799999999998"/>
    <s v="028967810"/>
    <s v="1"/>
  </r>
  <r>
    <x v="0"/>
    <x v="18"/>
    <s v="1"/>
    <s v="03"/>
    <s v="15041RESIN020652022"/>
    <s v="22LB000C"/>
    <n v="910"/>
    <n v="910"/>
    <m/>
    <s v="ORLANDO AYALA RAUDA"/>
    <n v="0"/>
    <n v="0"/>
    <n v="390.27"/>
    <n v="50.735100000000003"/>
    <n v="0"/>
    <n v="0"/>
    <n v="441.00509999999997"/>
    <s v="022524826"/>
    <s v="1"/>
  </r>
  <r>
    <x v="0"/>
    <x v="18"/>
    <s v="1"/>
    <s v="03"/>
    <s v="15041RESIN020652022"/>
    <s v="22LB000C"/>
    <n v="909"/>
    <n v="909"/>
    <m/>
    <s v="FRANCISCO JESUS MELARA SORIANO"/>
    <n v="0"/>
    <n v="0"/>
    <n v="522.12"/>
    <n v="67.875600000000006"/>
    <n v="0"/>
    <n v="0"/>
    <n v="589.99559999999997"/>
    <s v="028967810"/>
    <s v="1"/>
  </r>
  <r>
    <x v="0"/>
    <x v="18"/>
    <s v="1"/>
    <s v="03"/>
    <s v="15041RESIN020652022"/>
    <s v="22LB000C"/>
    <n v="908"/>
    <n v="908"/>
    <m/>
    <s v="FRANCISCO JESUS MELARA SORIANO"/>
    <n v="0"/>
    <n v="0"/>
    <n v="415.04"/>
    <n v="53.955200000000005"/>
    <n v="0"/>
    <n v="0"/>
    <n v="468.99520000000001"/>
    <s v="028967810"/>
    <s v="1"/>
  </r>
  <r>
    <x v="0"/>
    <x v="18"/>
    <s v="1"/>
    <s v="03"/>
    <s v="15041RESIN020652022"/>
    <s v="22LB000C"/>
    <n v="907"/>
    <n v="907"/>
    <m/>
    <s v="OSCAR EDUARDO FLORES MACIA"/>
    <n v="0"/>
    <n v="0"/>
    <n v="587.61"/>
    <n v="76.389300000000006"/>
    <n v="0"/>
    <n v="0"/>
    <n v="663.99930000000006"/>
    <s v="023040354"/>
    <s v="1"/>
  </r>
  <r>
    <x v="0"/>
    <x v="18"/>
    <s v="1"/>
    <s v="03"/>
    <s v="15041RESIN020652022"/>
    <s v="22LB000C"/>
    <n v="906"/>
    <n v="906"/>
    <m/>
    <s v="ANA CLORINDA  VASQUEZ MONTERROSA"/>
    <n v="0"/>
    <n v="0"/>
    <n v="72.31"/>
    <n v="9.4003000000000014"/>
    <n v="0"/>
    <n v="0"/>
    <n v="81.710300000000004"/>
    <s v="017788716"/>
    <s v="1"/>
  </r>
  <r>
    <x v="0"/>
    <x v="18"/>
    <s v="1"/>
    <s v="03"/>
    <s v="15041RESIN020652022"/>
    <s v="22LB000C"/>
    <n v="905"/>
    <n v="905"/>
    <m/>
    <s v="JAIME ANTONIO MORAN LEON"/>
    <n v="0"/>
    <n v="0"/>
    <n v="483.19"/>
    <n v="62.814700000000002"/>
    <n v="0"/>
    <n v="0"/>
    <n v="546.00469999999996"/>
    <s v="027638133"/>
    <s v="1"/>
  </r>
  <r>
    <x v="0"/>
    <x v="19"/>
    <s v="1"/>
    <s v="03"/>
    <s v="15041RESIN020652022"/>
    <s v="22LB000C"/>
    <n v="904"/>
    <n v="904"/>
    <m/>
    <s v="ORLANDO AYALA RAUDA"/>
    <n v="0"/>
    <n v="0"/>
    <n v="433.63"/>
    <n v="56.371900000000004"/>
    <n v="0"/>
    <n v="0"/>
    <n v="490.00189999999998"/>
    <s v="022524826"/>
    <s v="1"/>
  </r>
  <r>
    <x v="0"/>
    <x v="19"/>
    <s v="1"/>
    <s v="03"/>
    <s v="15041RESIN020652022"/>
    <s v="22LB000C"/>
    <n v="903"/>
    <n v="903"/>
    <s v="05111002051014"/>
    <s v="M.C. EL SALVADOR S.A DE C.V."/>
    <n v="0"/>
    <n v="0"/>
    <n v="39.82"/>
    <n v="5.1766000000000005"/>
    <n v="0"/>
    <n v="0"/>
    <n v="44.996600000000001"/>
    <m/>
    <s v="1"/>
  </r>
  <r>
    <x v="0"/>
    <x v="19"/>
    <s v="1"/>
    <s v="03"/>
    <s v="15041RESIN020652022"/>
    <s v="22LB000C"/>
    <n v="902"/>
    <n v="902"/>
    <s v="03152303051010"/>
    <s v="FERRETERIA Y SUMINISTROS DE OCCIDENTE"/>
    <n v="0"/>
    <n v="0"/>
    <n v="132.74"/>
    <n v="17.256200000000003"/>
    <n v="0"/>
    <n v="0"/>
    <n v="149.99620000000002"/>
    <m/>
    <s v="1"/>
  </r>
  <r>
    <x v="0"/>
    <x v="19"/>
    <s v="1"/>
    <s v="03"/>
    <s v="15041RESIN020652022"/>
    <s v="22LB000C"/>
    <n v="901"/>
    <n v="901"/>
    <m/>
    <s v="ZOILA CACERES DE ALAS"/>
    <n v="0"/>
    <n v="0"/>
    <n v="450"/>
    <n v="58.5"/>
    <n v="0"/>
    <n v="0"/>
    <n v="508.5"/>
    <s v="021240673"/>
    <s v="1"/>
  </r>
  <r>
    <x v="0"/>
    <x v="19"/>
    <s v="1"/>
    <s v="03"/>
    <s v="15041RESIN020652022"/>
    <s v="22LB000C"/>
    <n v="900"/>
    <n v="900"/>
    <m/>
    <s v="FRANCISCO MELARA ARDON"/>
    <n v="0"/>
    <n v="0"/>
    <n v="470.8"/>
    <n v="61.204000000000001"/>
    <n v="0"/>
    <n v="0"/>
    <n v="532.00400000000002"/>
    <s v="024372843"/>
    <s v="1"/>
  </r>
  <r>
    <x v="0"/>
    <x v="19"/>
    <s v="1"/>
    <s v="03"/>
    <s v="15041RESIN020652022"/>
    <s v="22LB000C"/>
    <n v="899"/>
    <n v="899"/>
    <m/>
    <s v="LAURA ELENA DUEÑAS BLANCO"/>
    <n v="0"/>
    <n v="0"/>
    <n v="517.70000000000005"/>
    <n v="67.301000000000002"/>
    <n v="0"/>
    <n v="0"/>
    <n v="585.00100000000009"/>
    <s v="015116086"/>
    <s v="1"/>
  </r>
  <r>
    <x v="0"/>
    <x v="20"/>
    <s v="1"/>
    <s v="03"/>
    <s v="15041RESIN020652022"/>
    <s v="22LB000C"/>
    <n v="898"/>
    <n v="898"/>
    <m/>
    <s v="EDWARD GABRIEL GUEVARA SALINAS"/>
    <n v="0"/>
    <n v="0"/>
    <n v="80.150000000000006"/>
    <n v="10.419500000000001"/>
    <n v="0"/>
    <n v="0"/>
    <n v="90.569500000000005"/>
    <s v="043076189"/>
    <s v="1"/>
  </r>
  <r>
    <x v="0"/>
    <x v="20"/>
    <s v="1"/>
    <s v="03"/>
    <s v="15041RESIN020652022"/>
    <s v="22LB000C"/>
    <n v="897"/>
    <n v="897"/>
    <m/>
    <s v="WILLIAM ALEXIS CEREN MORENO"/>
    <n v="0"/>
    <n v="0"/>
    <n v="19.12"/>
    <n v="2.4856000000000003"/>
    <n v="0"/>
    <n v="0"/>
    <n v="21.605600000000003"/>
    <s v="006626723"/>
    <s v="1"/>
  </r>
  <r>
    <x v="0"/>
    <x v="20"/>
    <s v="1"/>
    <s v="03"/>
    <s v="15041RESIN020652022"/>
    <s v="22LB000C"/>
    <n v="896"/>
    <n v="896"/>
    <m/>
    <s v="MIGUEL HENRIQUEZ CHAVEZ"/>
    <n v="0"/>
    <n v="0"/>
    <n v="359.82"/>
    <n v="46.776600000000002"/>
    <n v="0"/>
    <n v="0"/>
    <n v="406.59659999999997"/>
    <s v="022125135"/>
    <s v="1"/>
  </r>
  <r>
    <x v="0"/>
    <x v="20"/>
    <s v="1"/>
    <s v="03"/>
    <s v="15041RESIN020652022"/>
    <s v="22LB000C"/>
    <n v="895"/>
    <n v="895"/>
    <s v="06140509011034"/>
    <s v="CONSULTORIA ARQUITECTURA Y CONSTRUCCION"/>
    <n v="0"/>
    <n v="0"/>
    <n v="546.02"/>
    <n v="70.982600000000005"/>
    <n v="0"/>
    <n v="0"/>
    <n v="617.00260000000003"/>
    <m/>
    <s v="1"/>
  </r>
  <r>
    <x v="0"/>
    <x v="20"/>
    <s v="1"/>
    <s v="03"/>
    <s v="15041RESIN020652022"/>
    <s v="22LB000C"/>
    <n v="894"/>
    <n v="894"/>
    <m/>
    <s v="CARLOS HUMBERTO ROMERO SANCHEZ"/>
    <n v="0"/>
    <n v="0"/>
    <n v="512.29999999999995"/>
    <n v="66.59899999999999"/>
    <n v="0"/>
    <n v="0"/>
    <n v="578.89899999999989"/>
    <s v="011734719"/>
    <s v="1"/>
  </r>
  <r>
    <x v="0"/>
    <x v="20"/>
    <s v="1"/>
    <s v="03"/>
    <s v="15041RESIN020652022"/>
    <s v="22LB000C"/>
    <n v="893"/>
    <n v="893"/>
    <m/>
    <s v="FRANCISCO MELARA ARDON"/>
    <n v="0"/>
    <n v="0"/>
    <n v="543.36"/>
    <n v="70.636800000000008"/>
    <n v="0"/>
    <n v="0"/>
    <n v="613.99680000000001"/>
    <s v="024372843"/>
    <s v="1"/>
  </r>
  <r>
    <x v="0"/>
    <x v="20"/>
    <s v="1"/>
    <s v="03"/>
    <s v="15041RESIN020652022"/>
    <s v="22LB000C"/>
    <n v="892"/>
    <n v="892"/>
    <m/>
    <s v="SANTIAGO ALCIDES ORELLANA"/>
    <n v="0"/>
    <n v="0"/>
    <n v="268.14"/>
    <n v="34.858199999999997"/>
    <n v="0"/>
    <n v="0"/>
    <n v="302.9982"/>
    <s v="024681860"/>
    <s v="1"/>
  </r>
  <r>
    <x v="0"/>
    <x v="21"/>
    <s v="1"/>
    <s v="03"/>
    <s v="15041RESIN020652022"/>
    <s v="22LB000C"/>
    <n v="891"/>
    <n v="891"/>
    <m/>
    <s v="VIELLMAN FABRICIO HERNANDEZ RIVERA"/>
    <n v="0"/>
    <n v="0"/>
    <n v="88.45"/>
    <n v="11.4985"/>
    <n v="0"/>
    <n v="0"/>
    <n v="99.948499999999996"/>
    <s v="029422805"/>
    <s v="1"/>
  </r>
  <r>
    <x v="0"/>
    <x v="21"/>
    <s v="1"/>
    <s v="03"/>
    <s v="15041RESIN020652022"/>
    <s v="22LB000C"/>
    <n v="890"/>
    <n v="890"/>
    <m/>
    <s v="MARTIN ANTONIO FERMAN NAVARRO"/>
    <n v="0"/>
    <n v="0"/>
    <n v="33.630000000000003"/>
    <n v="4.3719000000000001"/>
    <n v="0"/>
    <n v="0"/>
    <n v="38.001900000000006"/>
    <s v="017947530"/>
    <s v="1"/>
  </r>
  <r>
    <x v="0"/>
    <x v="21"/>
    <s v="1"/>
    <s v="03"/>
    <s v="15041RESIN020652022"/>
    <s v="22LB000C"/>
    <n v="889"/>
    <n v="889"/>
    <m/>
    <s v="ANULADO"/>
    <n v="0"/>
    <n v="0"/>
    <n v="0"/>
    <n v="0"/>
    <n v="0"/>
    <n v="0"/>
    <n v="0"/>
    <m/>
    <s v="1"/>
  </r>
  <r>
    <x v="0"/>
    <x v="21"/>
    <s v="1"/>
    <s v="03"/>
    <s v="15041RESIN020652022"/>
    <s v="22LB000C"/>
    <n v="888"/>
    <n v="888"/>
    <m/>
    <s v="FRANCISCO MELARA ARDON"/>
    <n v="0"/>
    <n v="0"/>
    <n v="460.18"/>
    <n v="59.823399999999999"/>
    <n v="0"/>
    <n v="0"/>
    <n v="520.00340000000006"/>
    <s v="024372843"/>
    <s v="1"/>
  </r>
  <r>
    <x v="0"/>
    <x v="22"/>
    <s v="1"/>
    <s v="03"/>
    <s v="15041RESIN020652022"/>
    <s v="22LB000C"/>
    <n v="887"/>
    <n v="887"/>
    <s v="05111002051014"/>
    <s v="M.C. EL SALVADOR S.A DE C.V."/>
    <n v="0"/>
    <n v="0"/>
    <n v="44.6"/>
    <n v="5.798"/>
    <n v="0"/>
    <n v="0"/>
    <n v="50.398000000000003"/>
    <m/>
    <s v="1"/>
  </r>
  <r>
    <x v="0"/>
    <x v="22"/>
    <s v="1"/>
    <s v="03"/>
    <s v="15041RESIN020652022"/>
    <s v="22LB000C"/>
    <n v="886"/>
    <n v="886"/>
    <m/>
    <s v="ORLANDO AYALA RAUDA"/>
    <n v="0"/>
    <n v="0"/>
    <n v="439.82"/>
    <n v="57.176600000000001"/>
    <n v="0"/>
    <n v="0"/>
    <n v="496.9966"/>
    <s v="022524826"/>
    <s v="1"/>
  </r>
  <r>
    <x v="0"/>
    <x v="22"/>
    <s v="1"/>
    <s v="03"/>
    <s v="15041RESIN020652022"/>
    <s v="22LB000C"/>
    <n v="885"/>
    <n v="885"/>
    <m/>
    <s v="ANULADO"/>
    <n v="0"/>
    <n v="0"/>
    <n v="0"/>
    <n v="0"/>
    <n v="0"/>
    <n v="0"/>
    <n v="0"/>
    <m/>
    <s v="1"/>
  </r>
  <r>
    <x v="0"/>
    <x v="22"/>
    <s v="1"/>
    <s v="03"/>
    <s v="15041RESIN020652022"/>
    <s v="22LB000C"/>
    <n v="884"/>
    <n v="884"/>
    <m/>
    <s v="FRANCISCO JESUS MELARA SORIANO"/>
    <n v="0"/>
    <n v="0"/>
    <n v="483.19"/>
    <n v="62.814700000000002"/>
    <n v="0"/>
    <n v="0"/>
    <n v="546.00469999999996"/>
    <s v="028967810"/>
    <s v="1"/>
  </r>
  <r>
    <x v="0"/>
    <x v="22"/>
    <s v="1"/>
    <s v="03"/>
    <s v="15041RESIN020652022"/>
    <s v="22LB000C"/>
    <n v="883"/>
    <n v="883"/>
    <s v="05111002051014"/>
    <s v="M.C. EL SALVADOR S.A DE C.V."/>
    <n v="0"/>
    <n v="0"/>
    <n v="24.69"/>
    <n v="3.2097000000000002"/>
    <n v="0"/>
    <n v="0"/>
    <n v="27.899700000000003"/>
    <m/>
    <s v="1"/>
  </r>
  <r>
    <x v="0"/>
    <x v="22"/>
    <s v="1"/>
    <s v="03"/>
    <s v="15041RESIN020652022"/>
    <s v="22LB000C"/>
    <n v="882"/>
    <n v="882"/>
    <m/>
    <s v="SIGFREDO ANTONIO ORTIZ"/>
    <n v="0"/>
    <n v="0"/>
    <n v="286.89999999999998"/>
    <n v="37.296999999999997"/>
    <n v="0"/>
    <n v="0"/>
    <n v="324.197"/>
    <s v="010545646"/>
    <s v="1"/>
  </r>
  <r>
    <x v="0"/>
    <x v="22"/>
    <s v="1"/>
    <s v="03"/>
    <s v="15041RESIN020652022"/>
    <s v="22LB000C"/>
    <n v="881"/>
    <n v="881"/>
    <m/>
    <s v="ANULADO"/>
    <n v="0"/>
    <n v="0"/>
    <n v="0"/>
    <n v="0"/>
    <n v="0"/>
    <n v="0"/>
    <n v="0"/>
    <m/>
    <s v="1"/>
  </r>
  <r>
    <x v="0"/>
    <x v="22"/>
    <s v="1"/>
    <s v="03"/>
    <s v="15041RESIN020652022"/>
    <s v="22LB000C"/>
    <n v="880"/>
    <n v="880"/>
    <m/>
    <s v="FRANCISCO MELARA ARDON"/>
    <n v="0"/>
    <n v="0"/>
    <n v="584.07000000000005"/>
    <n v="75.929100000000005"/>
    <n v="0"/>
    <n v="0"/>
    <n v="659.9991"/>
    <s v="024372843"/>
    <s v="1"/>
  </r>
  <r>
    <x v="0"/>
    <x v="22"/>
    <s v="1"/>
    <s v="03"/>
    <s v="15041RESIN020652022"/>
    <s v="22LB000C"/>
    <n v="879"/>
    <n v="879"/>
    <m/>
    <s v="SANTIAGO ALCIDES ORELLANA"/>
    <n v="0"/>
    <n v="0"/>
    <n v="485.27"/>
    <n v="63.085099999999997"/>
    <n v="0"/>
    <n v="0"/>
    <n v="548.35509999999999"/>
    <s v="024681860"/>
    <s v="1"/>
  </r>
  <r>
    <x v="0"/>
    <x v="22"/>
    <s v="1"/>
    <s v="03"/>
    <s v="15041RESIN020652022"/>
    <s v="22LB000C"/>
    <n v="878"/>
    <n v="878"/>
    <s v="06142805131056"/>
    <s v="SERVICONSTRUCCIONES S.A DE C.V."/>
    <n v="0"/>
    <n v="0"/>
    <n v="865.94"/>
    <n v="112.57220000000001"/>
    <n v="0"/>
    <n v="0"/>
    <n v="978.51220000000012"/>
    <m/>
    <s v="1"/>
  </r>
  <r>
    <x v="0"/>
    <x v="23"/>
    <s v="1"/>
    <s v="03"/>
    <s v="15041RESIN020652022"/>
    <s v="22LB000C"/>
    <n v="877"/>
    <n v="877"/>
    <s v="06141310061012"/>
    <s v="SERVICIOS GLOBO S.A DE C.V."/>
    <n v="0"/>
    <n v="0"/>
    <n v="31.86"/>
    <n v="4.1417999999999999"/>
    <n v="0"/>
    <n v="0"/>
    <n v="36.001800000000003"/>
    <m/>
    <s v="1"/>
  </r>
  <r>
    <x v="0"/>
    <x v="23"/>
    <s v="1"/>
    <s v="03"/>
    <s v="15041RESIN020652022"/>
    <s v="22LB000C"/>
    <n v="876"/>
    <n v="876"/>
    <m/>
    <s v="WILLIAM ALEXIS CEREN MORENO"/>
    <n v="0"/>
    <n v="0"/>
    <n v="21.39"/>
    <n v="2.7806999999999999"/>
    <n v="0"/>
    <n v="0"/>
    <n v="24.1707"/>
    <s v="006626723"/>
    <s v="1"/>
  </r>
  <r>
    <x v="0"/>
    <x v="23"/>
    <s v="1"/>
    <s v="03"/>
    <s v="15041RESIN020652022"/>
    <s v="22LB000C"/>
    <n v="875"/>
    <n v="875"/>
    <m/>
    <s v="FRANCISCO JESUS MELARA SORIANO"/>
    <n v="0"/>
    <n v="0"/>
    <n v="449.56"/>
    <n v="58.442800000000005"/>
    <n v="0"/>
    <n v="0"/>
    <n v="508.00279999999998"/>
    <s v="028967810"/>
    <s v="1"/>
  </r>
  <r>
    <x v="0"/>
    <x v="23"/>
    <s v="1"/>
    <s v="03"/>
    <s v="15041RESIN020652022"/>
    <s v="22LB000C"/>
    <n v="874"/>
    <n v="874"/>
    <m/>
    <s v="FRANCISCO JESUS MELARA SORIANO"/>
    <n v="0"/>
    <n v="0"/>
    <n v="460.18"/>
    <n v="59.823399999999999"/>
    <n v="0"/>
    <n v="0"/>
    <n v="520.00340000000006"/>
    <s v="028967810"/>
    <s v="1"/>
  </r>
  <r>
    <x v="0"/>
    <x v="23"/>
    <s v="1"/>
    <s v="03"/>
    <s v="15041RESIN020652022"/>
    <s v="22LB000C"/>
    <n v="873"/>
    <n v="873"/>
    <m/>
    <s v="FRANCISCO MELARA ARDON"/>
    <n v="0"/>
    <n v="0"/>
    <n v="460.18"/>
    <n v="59.823399999999999"/>
    <n v="0"/>
    <n v="0"/>
    <n v="520.00340000000006"/>
    <s v="024372843"/>
    <s v="1"/>
  </r>
  <r>
    <x v="0"/>
    <x v="23"/>
    <s v="1"/>
    <s v="03"/>
    <s v="15041RESIN020652022"/>
    <s v="22LB000C"/>
    <n v="872"/>
    <n v="872"/>
    <m/>
    <s v="ORLANDO AYALA RAUDA"/>
    <n v="0"/>
    <n v="0"/>
    <n v="429.2"/>
    <n v="55.795999999999999"/>
    <n v="0"/>
    <n v="0"/>
    <n v="484.99599999999998"/>
    <s v="022524826"/>
    <s v="1"/>
  </r>
  <r>
    <x v="1"/>
    <x v="24"/>
    <s v="1"/>
    <s v="03"/>
    <s v="15041RESIN020652022"/>
    <s v="22LB000C"/>
    <n v="871"/>
    <n v="871"/>
    <m/>
    <s v="SANTIAGO ALCIDES ORELLANA"/>
    <n v="0"/>
    <n v="0"/>
    <n v="509.29"/>
    <n v="66.207700000000003"/>
    <n v="0"/>
    <n v="0"/>
    <n v="575.49770000000001"/>
    <s v="024681860"/>
    <s v="1"/>
  </r>
  <r>
    <x v="1"/>
    <x v="24"/>
    <s v="1"/>
    <s v="03"/>
    <s v="15041RESIN020652022"/>
    <s v="22LB000C"/>
    <n v="870"/>
    <n v="870"/>
    <m/>
    <s v="SANTIAGO ALCIDES ORELLANA"/>
    <n v="0"/>
    <n v="0"/>
    <n v="57.08"/>
    <n v="7.4203999999999999"/>
    <n v="0"/>
    <n v="0"/>
    <n v="64.500399999999999"/>
    <s v="024681860"/>
    <s v="1"/>
  </r>
  <r>
    <x v="1"/>
    <x v="24"/>
    <s v="1"/>
    <s v="03"/>
    <s v="15041RESIN020652022"/>
    <s v="22LB000C"/>
    <n v="869"/>
    <n v="869"/>
    <m/>
    <s v="CELESTINO PEREZ JACOBO"/>
    <n v="0"/>
    <n v="0"/>
    <n v="298.67"/>
    <n v="38.827100000000002"/>
    <n v="0"/>
    <n v="0"/>
    <n v="337.49710000000005"/>
    <s v="016039449"/>
    <s v="1"/>
  </r>
  <r>
    <x v="1"/>
    <x v="24"/>
    <s v="1"/>
    <s v="03"/>
    <s v="15041RESIN020652022"/>
    <s v="22LB000C"/>
    <n v="868"/>
    <n v="868"/>
    <m/>
    <s v="FRANCISCO JESUS MELARA SORIANO"/>
    <n v="0"/>
    <n v="0"/>
    <n v="414.16"/>
    <n v="53.840800000000002"/>
    <n v="0"/>
    <n v="0"/>
    <n v="468.00080000000003"/>
    <s v="028967810"/>
    <s v="1"/>
  </r>
  <r>
    <x v="1"/>
    <x v="24"/>
    <s v="1"/>
    <s v="03"/>
    <s v="15041RESIN020652022"/>
    <s v="22LB000C"/>
    <n v="867"/>
    <n v="867"/>
    <m/>
    <s v="CARLOS EFRAIN AREVALO"/>
    <n v="0"/>
    <n v="0"/>
    <n v="44.25"/>
    <n v="5.7525000000000004"/>
    <n v="0"/>
    <n v="0"/>
    <n v="50.002499999999998"/>
    <s v="001299157"/>
    <s v="1"/>
  </r>
  <r>
    <x v="1"/>
    <x v="24"/>
    <s v="1"/>
    <s v="03"/>
    <s v="15041RESIN020652022"/>
    <s v="22LB000C"/>
    <n v="866"/>
    <n v="866"/>
    <m/>
    <s v="LUIS FENDANDO ANCHETA"/>
    <n v="0"/>
    <n v="0"/>
    <n v="148.22999999999999"/>
    <n v="19.2699"/>
    <n v="0"/>
    <n v="0"/>
    <n v="167.4999"/>
    <s v="019830797"/>
    <s v="1"/>
  </r>
  <r>
    <x v="1"/>
    <x v="24"/>
    <s v="1"/>
    <s v="03"/>
    <s v="15041RESIN020652022"/>
    <s v="22LB000C"/>
    <n v="865"/>
    <n v="865"/>
    <m/>
    <s v="FRANCISCO MELARA ARDON"/>
    <n v="0"/>
    <n v="0"/>
    <n v="482.31"/>
    <n v="62.700300000000006"/>
    <n v="0"/>
    <n v="0"/>
    <n v="545.01030000000003"/>
    <s v="024372843"/>
    <s v="1"/>
  </r>
  <r>
    <x v="1"/>
    <x v="25"/>
    <s v="1"/>
    <s v="03"/>
    <s v="15041RESIN020652022"/>
    <s v="22LB000C"/>
    <n v="864"/>
    <n v="864"/>
    <m/>
    <s v="ORLANDO AYALA RAUDA"/>
    <n v="0"/>
    <n v="0"/>
    <n v="451.32"/>
    <n v="58.671599999999998"/>
    <n v="0"/>
    <n v="0"/>
    <n v="509.99160000000001"/>
    <s v="022524826"/>
    <s v="1"/>
  </r>
  <r>
    <x v="1"/>
    <x v="25"/>
    <s v="1"/>
    <s v="03"/>
    <s v="15041RESIN020652022"/>
    <s v="22LB000C"/>
    <n v="863"/>
    <n v="863"/>
    <m/>
    <s v="ORLANDO AYALA RAUDA"/>
    <n v="0"/>
    <n v="0"/>
    <n v="460.18"/>
    <n v="59.823399999999999"/>
    <n v="0"/>
    <n v="0"/>
    <n v="520.00340000000006"/>
    <s v="022524826"/>
    <s v="1"/>
  </r>
  <r>
    <x v="1"/>
    <x v="25"/>
    <s v="1"/>
    <s v="03"/>
    <s v="15041RESIN020652022"/>
    <s v="22LB000C"/>
    <n v="862"/>
    <n v="862"/>
    <m/>
    <s v="ZOILA CACERES DE ALAS"/>
    <n v="0"/>
    <n v="0"/>
    <n v="437.61"/>
    <n v="56.889300000000006"/>
    <n v="0"/>
    <n v="0"/>
    <n v="494.49930000000001"/>
    <s v="021240673"/>
    <s v="1"/>
  </r>
  <r>
    <x v="1"/>
    <x v="25"/>
    <s v="1"/>
    <s v="03"/>
    <s v="15041RESIN020652022"/>
    <s v="22LB000C"/>
    <n v="861"/>
    <n v="861"/>
    <m/>
    <s v="ZOILA CACERES DE ALAS"/>
    <n v="0"/>
    <n v="0"/>
    <n v="447.79"/>
    <n v="58.212700000000005"/>
    <n v="0"/>
    <n v="0"/>
    <n v="506.0027"/>
    <s v="021240673"/>
    <s v="1"/>
  </r>
  <r>
    <x v="1"/>
    <x v="25"/>
    <s v="1"/>
    <s v="03"/>
    <s v="15041RESIN020652022"/>
    <s v="22LB000C"/>
    <n v="860"/>
    <n v="860"/>
    <m/>
    <s v="ORLANDO AYALA RAUDA"/>
    <n v="0"/>
    <n v="0"/>
    <n v="398.23"/>
    <n v="51.769900000000007"/>
    <n v="0"/>
    <n v="0"/>
    <n v="449.99990000000003"/>
    <s v="022524826"/>
    <s v="1"/>
  </r>
  <r>
    <x v="1"/>
    <x v="25"/>
    <s v="1"/>
    <s v="03"/>
    <s v="15041RESIN020652022"/>
    <s v="22LB000C"/>
    <n v="859"/>
    <n v="859"/>
    <m/>
    <s v="MARTIN ANTONIO FERMAN NAVARRO"/>
    <n v="0"/>
    <n v="0"/>
    <n v="119.47"/>
    <n v="15.5311"/>
    <n v="0"/>
    <n v="0"/>
    <n v="135.00110000000001"/>
    <s v="017947530"/>
    <s v="1"/>
  </r>
  <r>
    <x v="1"/>
    <x v="25"/>
    <s v="1"/>
    <s v="03"/>
    <s v="15041RESIN020652022"/>
    <s v="22LB000C"/>
    <n v="858"/>
    <n v="858"/>
    <m/>
    <s v="FRANCISCO MELARA ARDON"/>
    <n v="0"/>
    <n v="0"/>
    <n v="506.19"/>
    <n v="65.804699999999997"/>
    <n v="0"/>
    <n v="0"/>
    <n v="571.99469999999997"/>
    <s v="024372843"/>
    <s v="1"/>
  </r>
  <r>
    <x v="1"/>
    <x v="25"/>
    <s v="1"/>
    <s v="03"/>
    <s v="15041RESIN020652022"/>
    <s v="22LB000C"/>
    <n v="857"/>
    <n v="857"/>
    <m/>
    <s v="FRANCISCO JESUS MELARA SORIANO"/>
    <n v="0"/>
    <n v="0"/>
    <n v="499.12"/>
    <n v="64.885599999999997"/>
    <n v="0"/>
    <n v="0"/>
    <n v="564.00559999999996"/>
    <s v="028967810"/>
    <s v="1"/>
  </r>
  <r>
    <x v="1"/>
    <x v="25"/>
    <s v="1"/>
    <s v="03"/>
    <s v="15041RESIN020652022"/>
    <s v="22LB000C"/>
    <n v="856"/>
    <n v="856"/>
    <m/>
    <s v="MIGUEL HENRIQUEZ CHAVEZ"/>
    <n v="0"/>
    <n v="0"/>
    <n v="142.47999999999999"/>
    <n v="18.522399999999998"/>
    <n v="0"/>
    <n v="0"/>
    <n v="161.00239999999999"/>
    <s v="022125135"/>
    <s v="1"/>
  </r>
  <r>
    <x v="1"/>
    <x v="25"/>
    <s v="1"/>
    <s v="03"/>
    <s v="15041RESIN020652022"/>
    <s v="22LB000C"/>
    <n v="855"/>
    <n v="855"/>
    <m/>
    <s v="ANULADO"/>
    <n v="0"/>
    <n v="0"/>
    <n v="0"/>
    <n v="0"/>
    <n v="0"/>
    <n v="0"/>
    <n v="0"/>
    <m/>
    <s v="1"/>
  </r>
  <r>
    <x v="1"/>
    <x v="25"/>
    <s v="1"/>
    <s v="03"/>
    <s v="15041RESIN020652022"/>
    <s v="22LB000C"/>
    <n v="854"/>
    <n v="854"/>
    <m/>
    <s v="NOEL ANTONIO LEON AREVALO"/>
    <n v="0"/>
    <n v="0"/>
    <n v="566.37"/>
    <n v="73.628100000000003"/>
    <n v="0"/>
    <n v="0"/>
    <n v="639.99810000000002"/>
    <s v="015875232"/>
    <s v="1"/>
  </r>
  <r>
    <x v="1"/>
    <x v="25"/>
    <s v="1"/>
    <s v="03"/>
    <s v="15041RESIN020652022"/>
    <s v="22LB000C"/>
    <n v="853"/>
    <n v="853"/>
    <m/>
    <s v="ANULADO"/>
    <n v="0"/>
    <n v="0"/>
    <n v="0"/>
    <n v="0"/>
    <n v="0"/>
    <n v="0"/>
    <n v="0"/>
    <m/>
    <s v="1"/>
  </r>
  <r>
    <x v="1"/>
    <x v="25"/>
    <s v="1"/>
    <s v="03"/>
    <s v="15041RESIN020652022"/>
    <s v="22LB000C"/>
    <n v="852"/>
    <n v="852"/>
    <m/>
    <s v="ORLANDO AYALA RAUDA"/>
    <n v="0"/>
    <n v="0"/>
    <n v="361.06"/>
    <n v="46.937800000000003"/>
    <n v="0"/>
    <n v="0"/>
    <n v="407.99779999999998"/>
    <s v="022524826"/>
    <s v="1"/>
  </r>
  <r>
    <x v="1"/>
    <x v="25"/>
    <s v="1"/>
    <s v="03"/>
    <s v="15041RESIN020652022"/>
    <s v="22LB000C"/>
    <n v="851"/>
    <n v="851"/>
    <m/>
    <s v="SANTIAGO ALCIDES ORELLANA"/>
    <n v="0"/>
    <n v="0"/>
    <n v="315.93"/>
    <n v="41.070900000000002"/>
    <n v="0"/>
    <n v="0"/>
    <n v="357.0009"/>
    <s v="024681860"/>
    <s v="1"/>
  </r>
  <r>
    <x v="1"/>
    <x v="25"/>
    <s v="1"/>
    <s v="03"/>
    <s v="15041RESIN020652022"/>
    <s v="22LB000C"/>
    <n v="850"/>
    <n v="850"/>
    <m/>
    <s v="FRANCISCO MELARA ARDON"/>
    <n v="0"/>
    <n v="0"/>
    <n v="473.45"/>
    <n v="61.548499999999997"/>
    <n v="0"/>
    <n v="0"/>
    <n v="534.99850000000004"/>
    <s v="024372843"/>
    <s v="1"/>
  </r>
  <r>
    <x v="1"/>
    <x v="25"/>
    <s v="1"/>
    <s v="03"/>
    <s v="15041RESIN020652022"/>
    <s v="22LB000C"/>
    <n v="849"/>
    <n v="849"/>
    <m/>
    <s v="OSCAR AMILCAR RAMOS VELASQUEZ"/>
    <n v="0"/>
    <n v="0"/>
    <n v="346.9"/>
    <n v="45.097000000000001"/>
    <n v="0"/>
    <n v="0"/>
    <n v="391.99699999999996"/>
    <s v="037049603"/>
    <s v="1"/>
  </r>
  <r>
    <x v="1"/>
    <x v="25"/>
    <s v="1"/>
    <s v="03"/>
    <s v="15041RESIN020652022"/>
    <s v="22LB000C"/>
    <n v="848"/>
    <n v="848"/>
    <m/>
    <s v="MERSON ANTONIO CHACHAGUA"/>
    <n v="0"/>
    <n v="0"/>
    <n v="36.06"/>
    <n v="4.6878000000000002"/>
    <n v="0"/>
    <n v="0"/>
    <n v="40.747800000000005"/>
    <s v="040796617"/>
    <s v="1"/>
  </r>
  <r>
    <x v="1"/>
    <x v="26"/>
    <s v="1"/>
    <s v="03"/>
    <s v="15041RESIN020652022"/>
    <s v="22LB000C"/>
    <n v="847"/>
    <n v="847"/>
    <m/>
    <s v="MANUEL ENRIQUE BENITEZ RUIZ"/>
    <n v="0"/>
    <n v="0"/>
    <n v="442.48"/>
    <n v="57.522400000000005"/>
    <n v="0"/>
    <n v="0"/>
    <n v="500.00240000000002"/>
    <s v="023323809"/>
    <s v="1"/>
  </r>
  <r>
    <x v="1"/>
    <x v="26"/>
    <s v="1"/>
    <s v="03"/>
    <s v="15041RESIN020652022"/>
    <s v="22LB000C"/>
    <n v="846"/>
    <n v="846"/>
    <m/>
    <s v="MAURICIO DE JESUS HERNANDEZ ABARCA"/>
    <n v="0"/>
    <n v="0"/>
    <n v="136.99"/>
    <n v="17.808700000000002"/>
    <n v="0"/>
    <n v="0"/>
    <n v="154.7987"/>
    <s v="019752363"/>
    <s v="1"/>
  </r>
  <r>
    <x v="1"/>
    <x v="27"/>
    <s v="1"/>
    <s v="03"/>
    <s v="15041RESIN020652022"/>
    <s v="22LB000C"/>
    <n v="845"/>
    <n v="845"/>
    <m/>
    <s v="ANA CLORINDA  VASQUEZ MONTERROSA"/>
    <n v="0"/>
    <n v="0"/>
    <n v="212.39"/>
    <n v="27.610699999999998"/>
    <n v="0"/>
    <n v="0"/>
    <n v="240.00069999999999"/>
    <s v="017788716"/>
    <s v="1"/>
  </r>
  <r>
    <x v="1"/>
    <x v="27"/>
    <s v="1"/>
    <s v="03"/>
    <s v="15041RESIN020652022"/>
    <s v="22LB000C"/>
    <n v="844"/>
    <n v="844"/>
    <s v="03150701201011"/>
    <s v="TERRACERIA Y TRANSPORTES S.A DE C.V."/>
    <n v="0"/>
    <n v="0"/>
    <n v="601.59"/>
    <n v="78.206700000000012"/>
    <n v="0"/>
    <n v="0"/>
    <n v="679.7967000000001"/>
    <m/>
    <s v="1"/>
  </r>
  <r>
    <x v="1"/>
    <x v="27"/>
    <s v="1"/>
    <s v="03"/>
    <s v="15041RESIN020652022"/>
    <s v="22LB000C"/>
    <n v="843"/>
    <n v="843"/>
    <m/>
    <s v="SILVIA MARISELA CASTRO"/>
    <n v="0"/>
    <n v="0"/>
    <n v="516.80999999999995"/>
    <n v="67.185299999999998"/>
    <n v="0"/>
    <n v="0"/>
    <n v="583.99529999999993"/>
    <s v="017244720"/>
    <s v="1"/>
  </r>
  <r>
    <x v="1"/>
    <x v="27"/>
    <s v="1"/>
    <s v="03"/>
    <s v="15041RESIN020652022"/>
    <s v="22LB000C"/>
    <n v="842"/>
    <n v="842"/>
    <m/>
    <s v="ORLANDO AYALA RAUDA"/>
    <n v="0"/>
    <n v="0"/>
    <n v="104.6"/>
    <n v="13.597999999999999"/>
    <n v="0"/>
    <n v="0"/>
    <n v="118.19799999999999"/>
    <s v="022524826"/>
    <s v="1"/>
  </r>
  <r>
    <x v="1"/>
    <x v="27"/>
    <s v="1"/>
    <s v="03"/>
    <s v="15041RESIN020652022"/>
    <s v="22LB000C"/>
    <n v="841"/>
    <n v="841"/>
    <m/>
    <s v="ORLANDO AYALA RAUDA"/>
    <n v="0"/>
    <n v="0"/>
    <n v="413.27"/>
    <n v="53.725099999999998"/>
    <n v="0"/>
    <n v="0"/>
    <n v="466.99509999999998"/>
    <s v="022524826"/>
    <s v="1"/>
  </r>
  <r>
    <x v="1"/>
    <x v="27"/>
    <s v="1"/>
    <s v="03"/>
    <s v="15041RESIN020652022"/>
    <s v="22LB000C"/>
    <n v="840"/>
    <n v="840"/>
    <m/>
    <s v="MARTA TERESA CARRANZA"/>
    <n v="0"/>
    <n v="0"/>
    <n v="281.58"/>
    <n v="36.605399999999996"/>
    <n v="0"/>
    <n v="0"/>
    <n v="318.18539999999996"/>
    <s v="031496632"/>
    <s v="1"/>
  </r>
  <r>
    <x v="1"/>
    <x v="27"/>
    <s v="1"/>
    <s v="03"/>
    <s v="15041RESIN020652022"/>
    <s v="22LB000C"/>
    <n v="839"/>
    <n v="839"/>
    <m/>
    <s v="FRANCISCO MELARA ARDON"/>
    <n v="0"/>
    <n v="0"/>
    <n v="473.46"/>
    <n v="61.549799999999998"/>
    <n v="0"/>
    <n v="0"/>
    <n v="535.00979999999993"/>
    <s v="024372843"/>
    <s v="1"/>
  </r>
  <r>
    <x v="1"/>
    <x v="28"/>
    <s v="1"/>
    <s v="03"/>
    <s v="15041RESIN020652022"/>
    <s v="22LB000C"/>
    <n v="838"/>
    <n v="838"/>
    <m/>
    <s v="SILVIA MARISELA CASTRO"/>
    <n v="0"/>
    <n v="0"/>
    <n v="457.52"/>
    <n v="59.477600000000002"/>
    <n v="0"/>
    <n v="0"/>
    <n v="516.99760000000003"/>
    <s v="017244720"/>
    <s v="1"/>
  </r>
  <r>
    <x v="1"/>
    <x v="28"/>
    <s v="1"/>
    <s v="03"/>
    <s v="15041RESIN020652022"/>
    <s v="22LB000C"/>
    <n v="837"/>
    <n v="837"/>
    <m/>
    <s v="FRANCISCO MELARA ARDON"/>
    <n v="0"/>
    <n v="0"/>
    <n v="552.21"/>
    <n v="71.787300000000002"/>
    <n v="0"/>
    <n v="0"/>
    <n v="623.9973"/>
    <s v="024372843"/>
    <s v="1"/>
  </r>
  <r>
    <x v="1"/>
    <x v="28"/>
    <s v="1"/>
    <s v="03"/>
    <s v="15041RESIN020652022"/>
    <s v="22LB000C"/>
    <n v="836"/>
    <n v="836"/>
    <m/>
    <s v="JULIO ALONSO MIRON"/>
    <n v="0"/>
    <n v="0"/>
    <n v="88.31"/>
    <n v="11.480300000000002"/>
    <n v="0"/>
    <n v="0"/>
    <n v="99.790300000000002"/>
    <s v="022132807"/>
    <s v="1"/>
  </r>
  <r>
    <x v="1"/>
    <x v="28"/>
    <s v="1"/>
    <s v="03"/>
    <s v="15041RESIN020652022"/>
    <s v="22LB000C"/>
    <n v="835"/>
    <n v="835"/>
    <m/>
    <s v="JULIO ERNESTO MEJIA"/>
    <n v="0"/>
    <n v="0"/>
    <n v="296.45999999999998"/>
    <n v="38.5398"/>
    <n v="0"/>
    <n v="0"/>
    <n v="334.99979999999999"/>
    <s v="038787961"/>
    <s v="1"/>
  </r>
  <r>
    <x v="1"/>
    <x v="28"/>
    <s v="1"/>
    <s v="03"/>
    <s v="15041RESIN020652022"/>
    <s v="22LB000C"/>
    <n v="834"/>
    <n v="834"/>
    <m/>
    <s v="FRANCISCO MELARA ARDON"/>
    <n v="0"/>
    <n v="0"/>
    <n v="435.75"/>
    <n v="56.647500000000001"/>
    <n v="0"/>
    <n v="0"/>
    <n v="492.39749999999998"/>
    <s v="024372843"/>
    <s v="1"/>
  </r>
  <r>
    <x v="1"/>
    <x v="28"/>
    <s v="1"/>
    <s v="03"/>
    <s v="15041RESIN020652022"/>
    <s v="22LB000C"/>
    <n v="833"/>
    <n v="833"/>
    <m/>
    <s v="ORLANDO AYALA RAUDA"/>
    <n v="0"/>
    <n v="0"/>
    <n v="398.23"/>
    <n v="51.769900000000007"/>
    <n v="0"/>
    <n v="0"/>
    <n v="449.99990000000003"/>
    <s v="022524826"/>
    <s v="1"/>
  </r>
  <r>
    <x v="1"/>
    <x v="28"/>
    <s v="1"/>
    <s v="03"/>
    <s v="15041RESIN020652022"/>
    <s v="22LB000C"/>
    <n v="832"/>
    <n v="832"/>
    <m/>
    <s v="JUAN ANTONIO MONTERROSA HERNANDEZ"/>
    <n v="0"/>
    <n v="0"/>
    <n v="231.86"/>
    <n v="30.141800000000003"/>
    <n v="0"/>
    <n v="0"/>
    <n v="262.0018"/>
    <s v="013838153"/>
    <s v="1"/>
  </r>
  <r>
    <x v="1"/>
    <x v="29"/>
    <s v="1"/>
    <s v="03"/>
    <s v="15041RESIN020652022"/>
    <s v="22LB000C"/>
    <n v="831"/>
    <n v="831"/>
    <m/>
    <s v="ORLANDO AYALA RAUDA"/>
    <n v="0"/>
    <n v="0"/>
    <n v="398.23"/>
    <n v="51.769900000000007"/>
    <n v="0"/>
    <n v="0"/>
    <n v="449.99990000000003"/>
    <s v="022524826"/>
    <s v="1"/>
  </r>
  <r>
    <x v="1"/>
    <x v="29"/>
    <s v="1"/>
    <s v="03"/>
    <s v="15041RESIN020652022"/>
    <s v="22LB000C"/>
    <n v="830"/>
    <n v="830"/>
    <m/>
    <s v="SILVIA MARISELA CASTRO"/>
    <n v="0"/>
    <n v="0"/>
    <n v="552.21"/>
    <n v="71.787300000000002"/>
    <n v="0"/>
    <n v="0"/>
    <n v="623.9973"/>
    <s v="017244720"/>
    <s v="1"/>
  </r>
  <r>
    <x v="1"/>
    <x v="29"/>
    <s v="1"/>
    <s v="03"/>
    <s v="15041RESIN020652022"/>
    <s v="22LB000C"/>
    <n v="829"/>
    <n v="829"/>
    <m/>
    <s v="FRANCISCO MELARA ARDON"/>
    <n v="0"/>
    <n v="0"/>
    <n v="474.34"/>
    <n v="61.664200000000001"/>
    <n v="0"/>
    <n v="0"/>
    <n v="536.00419999999997"/>
    <s v="024372843"/>
    <s v="1"/>
  </r>
  <r>
    <x v="1"/>
    <x v="29"/>
    <s v="1"/>
    <s v="03"/>
    <s v="15041RESIN020652022"/>
    <s v="22LB000C"/>
    <n v="828"/>
    <n v="828"/>
    <m/>
    <s v="MARTA TERESA CARRANZA"/>
    <n v="0"/>
    <n v="0"/>
    <n v="364.6"/>
    <n v="47.398000000000003"/>
    <n v="0"/>
    <n v="0"/>
    <n v="411.99800000000005"/>
    <s v="031496632"/>
    <s v="1"/>
  </r>
  <r>
    <x v="1"/>
    <x v="29"/>
    <s v="1"/>
    <s v="03"/>
    <s v="15041RESIN020652022"/>
    <s v="22LB000C"/>
    <n v="827"/>
    <n v="827"/>
    <m/>
    <s v="MIRNA ERMITA ORELLANA DE MARTINEZ"/>
    <n v="0"/>
    <n v="0"/>
    <n v="300"/>
    <n v="39"/>
    <n v="0"/>
    <n v="0"/>
    <n v="339"/>
    <s v="005441162"/>
    <s v="1"/>
  </r>
  <r>
    <x v="1"/>
    <x v="29"/>
    <s v="1"/>
    <s v="03"/>
    <s v="15041RESIN020652022"/>
    <s v="22LB000C"/>
    <n v="826"/>
    <n v="826"/>
    <m/>
    <s v="ORLANDO AYALA RAUDA"/>
    <n v="0"/>
    <n v="0"/>
    <n v="390.27"/>
    <n v="50.735100000000003"/>
    <n v="0"/>
    <n v="0"/>
    <n v="441.00509999999997"/>
    <s v="022524826"/>
    <s v="1"/>
  </r>
  <r>
    <x v="1"/>
    <x v="30"/>
    <s v="1"/>
    <s v="03"/>
    <s v="15041RESIN020652022"/>
    <s v="22LB000C"/>
    <n v="825"/>
    <n v="825"/>
    <m/>
    <s v="SANTIAGO ALCIDES ORELLANA"/>
    <n v="0"/>
    <n v="0"/>
    <n v="316.58999999999997"/>
    <n v="41.156700000000001"/>
    <n v="0"/>
    <n v="0"/>
    <n v="357.74669999999998"/>
    <s v="024681860"/>
    <s v="1"/>
  </r>
  <r>
    <x v="1"/>
    <x v="30"/>
    <s v="1"/>
    <s v="03"/>
    <s v="15041RESIN020652022"/>
    <s v="22LB000C"/>
    <n v="824"/>
    <n v="824"/>
    <m/>
    <s v="VIELLMAN FABRICIO HERNANDEZ RIVERA"/>
    <n v="0"/>
    <n v="0"/>
    <n v="195.96"/>
    <n v="25.474800000000002"/>
    <n v="0"/>
    <n v="0"/>
    <n v="221.4348"/>
    <s v="029422805"/>
    <s v="1"/>
  </r>
  <r>
    <x v="1"/>
    <x v="30"/>
    <s v="1"/>
    <s v="03"/>
    <s v="15041RESIN020652022"/>
    <s v="22LB000C"/>
    <n v="823"/>
    <n v="823"/>
    <m/>
    <s v="ORLANDO AYALA RAUDA"/>
    <n v="0"/>
    <n v="0"/>
    <n v="1018.14"/>
    <n v="132.35820000000001"/>
    <n v="0"/>
    <n v="0"/>
    <n v="1150.4982"/>
    <s v="022524826"/>
    <s v="1"/>
  </r>
  <r>
    <x v="1"/>
    <x v="30"/>
    <s v="1"/>
    <s v="03"/>
    <s v="15041RESIN020652022"/>
    <s v="22LB000C"/>
    <n v="822"/>
    <n v="822"/>
    <m/>
    <s v="ROMEO ANTONIO ESCALANTE ORELLANA"/>
    <n v="0"/>
    <n v="0"/>
    <n v="457.52"/>
    <n v="59.477600000000002"/>
    <n v="0"/>
    <n v="0"/>
    <n v="516.99760000000003"/>
    <s v="016983575"/>
    <s v="1"/>
  </r>
  <r>
    <x v="1"/>
    <x v="30"/>
    <s v="1"/>
    <s v="03"/>
    <s v="15041RESIN020652022"/>
    <s v="22LB000C"/>
    <n v="821"/>
    <n v="821"/>
    <m/>
    <s v="FRANCISCO MELARA ARDON"/>
    <n v="0"/>
    <n v="0"/>
    <n v="525.66"/>
    <n v="68.335799999999992"/>
    <n v="0"/>
    <n v="0"/>
    <n v="593.99579999999992"/>
    <s v="024372843"/>
    <s v="1"/>
  </r>
  <r>
    <x v="1"/>
    <x v="30"/>
    <s v="1"/>
    <s v="03"/>
    <s v="15041RESIN020652022"/>
    <s v="22LB000C"/>
    <n v="820"/>
    <n v="820"/>
    <m/>
    <s v="SILVIA MARISELA CASTRO"/>
    <n v="0"/>
    <n v="0"/>
    <n v="457.52"/>
    <n v="59.477600000000002"/>
    <n v="0"/>
    <n v="0"/>
    <n v="516.99760000000003"/>
    <s v="017244720"/>
    <s v="1"/>
  </r>
  <r>
    <x v="1"/>
    <x v="30"/>
    <s v="1"/>
    <s v="03"/>
    <s v="15041RESIN020652022"/>
    <s v="22LB000C"/>
    <n v="819"/>
    <n v="819"/>
    <m/>
    <s v="CARLOS EFRAIN AREVALO"/>
    <n v="0"/>
    <n v="0"/>
    <n v="35.4"/>
    <n v="4.6020000000000003"/>
    <n v="0"/>
    <n v="0"/>
    <n v="40.001999999999995"/>
    <s v="001299157"/>
    <s v="1"/>
  </r>
  <r>
    <x v="1"/>
    <x v="30"/>
    <s v="1"/>
    <s v="03"/>
    <s v="15041RESIN020652022"/>
    <s v="22LB000C"/>
    <n v="818"/>
    <n v="818"/>
    <m/>
    <s v="EUGENIO ORLANDO CHIQUILLO"/>
    <n v="0"/>
    <n v="0"/>
    <n v="318.58"/>
    <n v="41.415399999999998"/>
    <n v="0"/>
    <n v="0"/>
    <n v="359.99539999999996"/>
    <s v="017422881"/>
    <s v="1"/>
  </r>
  <r>
    <x v="1"/>
    <x v="30"/>
    <s v="1"/>
    <s v="03"/>
    <s v="15041RESIN020652022"/>
    <s v="22LB000C"/>
    <n v="817"/>
    <n v="817"/>
    <m/>
    <s v="RIGOBERTO SERRANO QUINTANILLA"/>
    <n v="0"/>
    <n v="0"/>
    <n v="365.93"/>
    <n v="47.570900000000002"/>
    <n v="0"/>
    <n v="0"/>
    <n v="413.5009"/>
    <s v="039432925"/>
    <s v="1"/>
  </r>
  <r>
    <x v="1"/>
    <x v="30"/>
    <s v="1"/>
    <s v="03"/>
    <s v="15041RESIN020652022"/>
    <s v="22LB000C"/>
    <n v="816"/>
    <n v="816"/>
    <m/>
    <s v="WILBER GIOVANNI HIDALGO"/>
    <n v="0"/>
    <n v="0"/>
    <n v="192.48"/>
    <n v="25.022400000000001"/>
    <n v="0"/>
    <n v="0"/>
    <n v="217.50239999999999"/>
    <s v="018129892"/>
    <s v="1"/>
  </r>
  <r>
    <x v="1"/>
    <x v="30"/>
    <s v="1"/>
    <s v="03"/>
    <s v="15041RESIN020652022"/>
    <s v="22LB000C"/>
    <n v="815"/>
    <n v="815"/>
    <m/>
    <s v="AVELARDO ESPINOZA RIVAS"/>
    <n v="0"/>
    <n v="0"/>
    <n v="553.98"/>
    <n v="72.017400000000009"/>
    <n v="0"/>
    <n v="0"/>
    <n v="625.99739999999997"/>
    <s v="006348901"/>
    <s v="1"/>
  </r>
  <r>
    <x v="1"/>
    <x v="31"/>
    <s v="1"/>
    <s v="03"/>
    <s v="15041RESIN020652022"/>
    <s v="22LB000C"/>
    <n v="814"/>
    <n v="814"/>
    <m/>
    <s v="ORLANDO AYALA RAUDA"/>
    <n v="0"/>
    <n v="0"/>
    <n v="398.23"/>
    <n v="51.769900000000007"/>
    <n v="0"/>
    <n v="0"/>
    <n v="449.99990000000003"/>
    <s v="022524826"/>
    <s v="1"/>
  </r>
  <r>
    <x v="1"/>
    <x v="31"/>
    <s v="1"/>
    <s v="03"/>
    <s v="15041RESIN020652022"/>
    <s v="22LB000C"/>
    <n v="813"/>
    <n v="813"/>
    <m/>
    <s v="FRANCISCO JESUS MELARA SORIANO"/>
    <n v="0"/>
    <n v="0"/>
    <n v="453.72"/>
    <n v="58.983600000000003"/>
    <n v="0"/>
    <n v="0"/>
    <n v="512.70360000000005"/>
    <s v="028967810"/>
    <s v="1"/>
  </r>
  <r>
    <x v="1"/>
    <x v="31"/>
    <s v="1"/>
    <s v="03"/>
    <s v="15041RESIN020652022"/>
    <s v="22LB000C"/>
    <n v="812"/>
    <n v="812"/>
    <m/>
    <s v="LUIS FENDANDO ANCHETA"/>
    <n v="0"/>
    <n v="0"/>
    <n v="160"/>
    <n v="20.8"/>
    <n v="0"/>
    <n v="0"/>
    <n v="180.8"/>
    <s v="019830797"/>
    <s v="1"/>
  </r>
  <r>
    <x v="1"/>
    <x v="31"/>
    <s v="1"/>
    <s v="03"/>
    <s v="15041RESIN020652022"/>
    <s v="22LB000C"/>
    <n v="811"/>
    <n v="811"/>
    <m/>
    <s v="LUIS FENDANDO ANCHETA"/>
    <n v="0"/>
    <n v="0"/>
    <n v="597.35"/>
    <n v="77.655500000000004"/>
    <n v="0"/>
    <n v="0"/>
    <n v="675.00549999999998"/>
    <s v="019830797"/>
    <s v="1"/>
  </r>
  <r>
    <x v="1"/>
    <x v="31"/>
    <s v="1"/>
    <s v="03"/>
    <s v="15041RESIN020652022"/>
    <s v="22LB000C"/>
    <n v="810"/>
    <n v="810"/>
    <m/>
    <s v="ZOILA CACERES DE ALAS"/>
    <n v="0"/>
    <n v="0"/>
    <n v="171.02"/>
    <n v="22.232600000000001"/>
    <n v="0"/>
    <n v="0"/>
    <n v="193.2526"/>
    <s v="021240673"/>
    <s v="1"/>
  </r>
  <r>
    <x v="1"/>
    <x v="31"/>
    <s v="1"/>
    <s v="03"/>
    <s v="15041RESIN020652022"/>
    <s v="22LB000C"/>
    <n v="809"/>
    <n v="809"/>
    <m/>
    <s v="RIGOBERTO SERRANO QUINTANILLA"/>
    <n v="0"/>
    <n v="0"/>
    <n v="191.15"/>
    <n v="24.849500000000003"/>
    <n v="0"/>
    <n v="0"/>
    <n v="215.99950000000001"/>
    <s v="039432925"/>
    <s v="1"/>
  </r>
  <r>
    <x v="1"/>
    <x v="31"/>
    <s v="1"/>
    <s v="03"/>
    <s v="15041RESIN020652022"/>
    <s v="22LB000C"/>
    <n v="808"/>
    <n v="808"/>
    <m/>
    <s v="ANULADO"/>
    <n v="0"/>
    <n v="0"/>
    <n v="0"/>
    <n v="0"/>
    <n v="0"/>
    <n v="0"/>
    <n v="0"/>
    <m/>
    <s v="1"/>
  </r>
  <r>
    <x v="1"/>
    <x v="31"/>
    <s v="1"/>
    <s v="03"/>
    <s v="15041RESIN020652022"/>
    <s v="22LB000C"/>
    <n v="807"/>
    <n v="807"/>
    <m/>
    <s v="MIRNA ERMITA ORELLANA DE MARTINEZ"/>
    <n v="0"/>
    <n v="0"/>
    <n v="388.98"/>
    <n v="50.567400000000006"/>
    <n v="0"/>
    <n v="0"/>
    <n v="439.54740000000004"/>
    <s v="005441162"/>
    <s v="1"/>
  </r>
  <r>
    <x v="1"/>
    <x v="32"/>
    <s v="1"/>
    <s v="03"/>
    <s v="15041RESIN020652022"/>
    <s v="22LB000C"/>
    <n v="806"/>
    <n v="806"/>
    <m/>
    <s v="ORLANDO AYALA RAUDA"/>
    <n v="0"/>
    <n v="0"/>
    <n v="398.23"/>
    <n v="51.769900000000007"/>
    <n v="0"/>
    <n v="0"/>
    <n v="449.99990000000003"/>
    <s v="022524826"/>
    <s v="1"/>
  </r>
  <r>
    <x v="1"/>
    <x v="32"/>
    <s v="1"/>
    <s v="03"/>
    <s v="15041RESIN020652022"/>
    <s v="22LB000C"/>
    <n v="805"/>
    <n v="805"/>
    <m/>
    <s v="LUIS FENDANDO ANCHETA"/>
    <n v="0"/>
    <n v="0"/>
    <n v="135.75"/>
    <n v="17.647500000000001"/>
    <n v="0"/>
    <n v="0"/>
    <n v="153.39750000000001"/>
    <s v="019830797"/>
    <s v="1"/>
  </r>
  <r>
    <x v="1"/>
    <x v="32"/>
    <s v="1"/>
    <s v="03"/>
    <s v="15041RESIN020652022"/>
    <s v="22LB000C"/>
    <n v="804"/>
    <n v="804"/>
    <m/>
    <s v="VIELLMAN FABRICIO HERNANDEZ RIVERA"/>
    <n v="0"/>
    <n v="0"/>
    <n v="167.92"/>
    <n v="21.829599999999999"/>
    <n v="0"/>
    <n v="0"/>
    <n v="189.74959999999999"/>
    <s v="029422805"/>
    <s v="1"/>
  </r>
  <r>
    <x v="1"/>
    <x v="32"/>
    <s v="1"/>
    <s v="03"/>
    <s v="15041RESIN020652022"/>
    <s v="22LB000C"/>
    <n v="803"/>
    <n v="803"/>
    <m/>
    <s v="SANTIAGO ALCIDES ORELLANA"/>
    <n v="0"/>
    <n v="0"/>
    <n v="508.85"/>
    <n v="66.150500000000008"/>
    <n v="0"/>
    <n v="0"/>
    <n v="575.00049999999999"/>
    <s v="024681860"/>
    <s v="1"/>
  </r>
  <r>
    <x v="1"/>
    <x v="32"/>
    <s v="1"/>
    <s v="03"/>
    <s v="15041RESIN020652022"/>
    <s v="22LB000C"/>
    <n v="802"/>
    <n v="802"/>
    <m/>
    <s v="FRANCISCO MELARA ARDON"/>
    <n v="0"/>
    <n v="0"/>
    <n v="435.4"/>
    <n v="56.601999999999997"/>
    <n v="0"/>
    <n v="0"/>
    <n v="492.00199999999995"/>
    <s v="024372843"/>
    <s v="1"/>
  </r>
  <r>
    <x v="1"/>
    <x v="32"/>
    <s v="1"/>
    <s v="03"/>
    <s v="15041RESIN020652022"/>
    <s v="22LB000C"/>
    <n v="801"/>
    <n v="801"/>
    <m/>
    <s v="JUAN MANUEL CONTRERAS GOMEZ"/>
    <n v="0"/>
    <n v="0"/>
    <n v="460.18"/>
    <n v="59.823399999999999"/>
    <n v="0"/>
    <n v="0"/>
    <n v="520.00340000000006"/>
    <s v="017874143"/>
    <s v="1"/>
  </r>
  <r>
    <x v="1"/>
    <x v="33"/>
    <s v="1"/>
    <s v="03"/>
    <s v="15041RESIN020652022"/>
    <s v="22LB000C"/>
    <n v="800"/>
    <n v="800"/>
    <m/>
    <s v="ROMEO ANTONIO ESCALANTE ORELLANA"/>
    <n v="0"/>
    <n v="0"/>
    <n v="416.82"/>
    <n v="54.186599999999999"/>
    <n v="0"/>
    <n v="0"/>
    <n v="471.00659999999999"/>
    <s v="016983575"/>
    <s v="1"/>
  </r>
  <r>
    <x v="1"/>
    <x v="33"/>
    <s v="1"/>
    <s v="03"/>
    <s v="15041RESIN020652022"/>
    <s v="22LB000C"/>
    <n v="799"/>
    <n v="799"/>
    <m/>
    <s v="ORLANDO AYALA RAUDA"/>
    <n v="0"/>
    <n v="0"/>
    <n v="402.65"/>
    <n v="52.344499999999996"/>
    <n v="0"/>
    <n v="0"/>
    <n v="454.99449999999996"/>
    <s v="022524826"/>
    <s v="1"/>
  </r>
  <r>
    <x v="1"/>
    <x v="33"/>
    <s v="1"/>
    <s v="03"/>
    <s v="15041RESIN020652022"/>
    <s v="22LB000C"/>
    <n v="798"/>
    <n v="798"/>
    <m/>
    <s v="SARA MARILU AVILES"/>
    <n v="0"/>
    <n v="0"/>
    <n v="48.67"/>
    <n v="6.3271000000000006"/>
    <n v="0"/>
    <n v="0"/>
    <n v="54.997100000000003"/>
    <s v="003638690"/>
    <s v="1"/>
  </r>
  <r>
    <x v="1"/>
    <x v="33"/>
    <s v="1"/>
    <s v="03"/>
    <s v="15041RESIN020652022"/>
    <s v="22LB000C"/>
    <n v="797"/>
    <n v="797"/>
    <m/>
    <s v="MANUEL ENRIQUE BENITEZ RUIZ"/>
    <n v="0"/>
    <n v="0"/>
    <n v="530.97"/>
    <n v="69.0261"/>
    <n v="0"/>
    <n v="0"/>
    <n v="599.99610000000007"/>
    <s v="023323809"/>
    <s v="1"/>
  </r>
  <r>
    <x v="1"/>
    <x v="33"/>
    <s v="1"/>
    <s v="03"/>
    <s v="15041RESIN020652022"/>
    <s v="22LB000C"/>
    <n v="796"/>
    <n v="796"/>
    <s v="06141310061012"/>
    <s v="SERVICIOS GLOBO S.A DE C.V."/>
    <n v="0"/>
    <n v="0"/>
    <n v="825.22"/>
    <n v="107.27860000000001"/>
    <n v="0"/>
    <n v="0"/>
    <n v="932.49860000000001"/>
    <m/>
    <s v="1"/>
  </r>
  <r>
    <x v="1"/>
    <x v="33"/>
    <s v="1"/>
    <s v="03"/>
    <s v="15041RESIN020652022"/>
    <s v="22LB000C"/>
    <n v="795"/>
    <n v="795"/>
    <m/>
    <s v="LUIS FENDANDO ANCHETA"/>
    <n v="0"/>
    <n v="0"/>
    <n v="169.91"/>
    <n v="22.0883"/>
    <n v="0"/>
    <n v="0"/>
    <n v="191.9983"/>
    <s v="019830797"/>
    <s v="1"/>
  </r>
  <r>
    <x v="1"/>
    <x v="34"/>
    <s v="1"/>
    <s v="03"/>
    <s v="15041RESIN020652022"/>
    <s v="22LB000C"/>
    <n v="794"/>
    <n v="794"/>
    <m/>
    <s v="LUIS FENDANDO ANCHETA"/>
    <n v="0"/>
    <n v="0"/>
    <n v="597.35"/>
    <n v="77.655500000000004"/>
    <n v="0"/>
    <n v="0"/>
    <n v="675.00549999999998"/>
    <s v="019830797"/>
    <s v="1"/>
  </r>
  <r>
    <x v="1"/>
    <x v="34"/>
    <s v="1"/>
    <s v="03"/>
    <s v="15041RESIN020652022"/>
    <s v="22LB000C"/>
    <n v="793"/>
    <n v="793"/>
    <m/>
    <s v="SANTIAGO ALCIDES ORELLANA"/>
    <n v="0"/>
    <n v="0"/>
    <n v="483.19"/>
    <n v="62.814700000000002"/>
    <n v="0"/>
    <n v="0"/>
    <n v="546.00469999999996"/>
    <s v="024681860"/>
    <s v="1"/>
  </r>
  <r>
    <x v="1"/>
    <x v="34"/>
    <s v="1"/>
    <s v="03"/>
    <s v="15041RESIN020652022"/>
    <s v="22LB000C"/>
    <n v="792"/>
    <n v="792"/>
    <m/>
    <s v="ORLANDO AYALA RAUDA"/>
    <n v="0"/>
    <n v="0"/>
    <n v="442.48"/>
    <n v="57.522400000000005"/>
    <n v="0"/>
    <n v="0"/>
    <n v="500.00240000000002"/>
    <s v="022524826"/>
    <s v="1"/>
  </r>
  <r>
    <x v="1"/>
    <x v="34"/>
    <s v="1"/>
    <s v="03"/>
    <s v="15041RESIN020652022"/>
    <s v="22LB000C"/>
    <n v="791"/>
    <n v="791"/>
    <m/>
    <s v="DANIEL SICILIANO MIRAN"/>
    <n v="0"/>
    <n v="0"/>
    <n v="495.01"/>
    <n v="64.351299999999995"/>
    <n v="0"/>
    <n v="0"/>
    <n v="559.36130000000003"/>
    <s v="014736427"/>
    <s v="1"/>
  </r>
  <r>
    <x v="1"/>
    <x v="34"/>
    <s v="1"/>
    <s v="03"/>
    <s v="15041RESIN020652022"/>
    <s v="22LB000C"/>
    <n v="790"/>
    <n v="790"/>
    <m/>
    <s v="ORLANDO AYALA RAUDA"/>
    <n v="0"/>
    <n v="0"/>
    <n v="433.63"/>
    <n v="56.371900000000004"/>
    <n v="0"/>
    <n v="0"/>
    <n v="490.00189999999998"/>
    <s v="022524826"/>
    <s v="1"/>
  </r>
  <r>
    <x v="1"/>
    <x v="35"/>
    <s v="1"/>
    <s v="03"/>
    <s v="15041RESIN020652022"/>
    <s v="22LB000C"/>
    <n v="789"/>
    <n v="789"/>
    <m/>
    <s v="EUGENIO ORLANDO CHIQUILLO"/>
    <n v="0"/>
    <n v="0"/>
    <n v="279.64999999999998"/>
    <n v="36.354500000000002"/>
    <n v="0"/>
    <n v="0"/>
    <n v="316.00450000000001"/>
    <s v="017422881"/>
    <s v="1"/>
  </r>
  <r>
    <x v="1"/>
    <x v="35"/>
    <s v="1"/>
    <s v="03"/>
    <s v="15041RESIN020652022"/>
    <s v="22LB000C"/>
    <n v="788"/>
    <n v="788"/>
    <s v="03150701201011"/>
    <s v="TERRACERIA Y TRANSPORTES S.A DE C.V."/>
    <n v="0"/>
    <n v="0"/>
    <n v="584.25"/>
    <n v="75.952500000000001"/>
    <n v="0"/>
    <n v="0"/>
    <n v="660.20249999999999"/>
    <m/>
    <s v="1"/>
  </r>
  <r>
    <x v="1"/>
    <x v="35"/>
    <s v="1"/>
    <s v="03"/>
    <s v="15041RESIN020652022"/>
    <s v="22LB000C"/>
    <n v="787"/>
    <n v="787"/>
    <m/>
    <s v="FRANCISCO MELARA ARDON"/>
    <n v="0"/>
    <n v="0"/>
    <n v="452.21"/>
    <n v="58.787300000000002"/>
    <n v="0"/>
    <n v="0"/>
    <n v="510.9973"/>
    <s v="024372843"/>
    <s v="1"/>
  </r>
  <r>
    <x v="1"/>
    <x v="35"/>
    <s v="1"/>
    <s v="03"/>
    <s v="15041RESIN020652022"/>
    <s v="22LB000C"/>
    <n v="786"/>
    <n v="786"/>
    <m/>
    <s v="JULIO ERNESTO RAMIREZ"/>
    <n v="0"/>
    <n v="0"/>
    <n v="154.87"/>
    <n v="20.133100000000002"/>
    <n v="0"/>
    <n v="0"/>
    <n v="175.00310000000002"/>
    <s v="011146762"/>
    <s v="1"/>
  </r>
  <r>
    <x v="1"/>
    <x v="35"/>
    <s v="1"/>
    <s v="03"/>
    <s v="15041RESIN020652022"/>
    <s v="22LB000C"/>
    <n v="785"/>
    <n v="785"/>
    <m/>
    <s v="ORLANDO AYALA RAUDA"/>
    <n v="0"/>
    <n v="0"/>
    <n v="398.23"/>
    <n v="51.769900000000007"/>
    <n v="0"/>
    <n v="0"/>
    <n v="449.99990000000003"/>
    <s v="022524826"/>
    <s v="1"/>
  </r>
  <r>
    <x v="1"/>
    <x v="35"/>
    <s v="1"/>
    <s v="03"/>
    <s v="15041RESIN020652022"/>
    <s v="22LB000C"/>
    <n v="784"/>
    <n v="784"/>
    <m/>
    <s v="ORLANDO AYALA RAUDA"/>
    <n v="0"/>
    <n v="0"/>
    <n v="421.24"/>
    <n v="54.761200000000002"/>
    <n v="0"/>
    <n v="0"/>
    <n v="476.00120000000004"/>
    <s v="022524826"/>
    <s v="1"/>
  </r>
  <r>
    <x v="1"/>
    <x v="35"/>
    <s v="1"/>
    <s v="03"/>
    <s v="15041RESIN020652022"/>
    <s v="22LB000C"/>
    <n v="783"/>
    <n v="783"/>
    <m/>
    <s v="FRANCISCO MELARA ARDON"/>
    <n v="0"/>
    <n v="0"/>
    <n v="482.48"/>
    <n v="62.722400000000007"/>
    <n v="0"/>
    <n v="0"/>
    <n v="545.20240000000001"/>
    <s v="024372843"/>
    <s v="1"/>
  </r>
  <r>
    <x v="1"/>
    <x v="35"/>
    <s v="1"/>
    <s v="03"/>
    <s v="15041RESIN020652022"/>
    <s v="22LB000C"/>
    <n v="782"/>
    <n v="782"/>
    <m/>
    <s v="VIELLMAN FABRICIO HERNANDEZ RIVERA"/>
    <n v="0"/>
    <n v="0"/>
    <n v="147.69999999999999"/>
    <n v="19.201000000000001"/>
    <n v="0"/>
    <n v="0"/>
    <n v="166.90099999999998"/>
    <s v="029422805"/>
    <s v="1"/>
  </r>
  <r>
    <x v="1"/>
    <x v="35"/>
    <s v="1"/>
    <s v="03"/>
    <s v="15041RESIN020652022"/>
    <s v="22LB000C"/>
    <n v="781"/>
    <n v="781"/>
    <m/>
    <s v="ZOILA CACERES DE ALAS"/>
    <n v="0"/>
    <n v="0"/>
    <n v="140.71"/>
    <n v="18.292300000000001"/>
    <n v="0"/>
    <n v="0"/>
    <n v="159.00230000000002"/>
    <s v="021240673"/>
    <s v="1"/>
  </r>
  <r>
    <x v="1"/>
    <x v="36"/>
    <s v="1"/>
    <s v="03"/>
    <s v="15041RESIN020652022"/>
    <s v="22LB000C"/>
    <n v="780"/>
    <n v="780"/>
    <m/>
    <s v="SILVIA MARISELA CASTRO"/>
    <n v="0"/>
    <n v="0"/>
    <n v="462.83"/>
    <n v="60.167900000000003"/>
    <n v="0"/>
    <n v="0"/>
    <n v="522.99789999999996"/>
    <s v="017244720"/>
    <s v="1"/>
  </r>
  <r>
    <x v="1"/>
    <x v="36"/>
    <s v="1"/>
    <s v="03"/>
    <s v="15041RESIN020652022"/>
    <s v="22LB000C"/>
    <n v="779"/>
    <n v="779"/>
    <m/>
    <s v="SANTIAGO ALCIDES ORELLANA"/>
    <n v="0"/>
    <n v="0"/>
    <n v="369.69"/>
    <n v="48.059699999999999"/>
    <n v="0"/>
    <n v="0"/>
    <n v="417.74970000000002"/>
    <s v="024681860"/>
    <s v="1"/>
  </r>
  <r>
    <x v="1"/>
    <x v="36"/>
    <s v="1"/>
    <s v="03"/>
    <s v="15041RESIN020652022"/>
    <s v="22LB000C"/>
    <n v="778"/>
    <n v="778"/>
    <m/>
    <s v="FRANCISCO JESUS MELARA SORIANO"/>
    <n v="0"/>
    <n v="0"/>
    <n v="362.39"/>
    <n v="47.110700000000001"/>
    <n v="0"/>
    <n v="0"/>
    <n v="409.50069999999999"/>
    <s v="028967810"/>
    <s v="1"/>
  </r>
  <r>
    <x v="1"/>
    <x v="36"/>
    <s v="1"/>
    <s v="03"/>
    <s v="15041RESIN020652022"/>
    <s v="22LB000C"/>
    <n v="777"/>
    <n v="777"/>
    <m/>
    <s v="MANUEL ENRIQUE BENITEZ RUIZ"/>
    <n v="0"/>
    <n v="0"/>
    <n v="486.73"/>
    <n v="63.274900000000002"/>
    <n v="0"/>
    <n v="0"/>
    <n v="550.00490000000002"/>
    <s v="023323809"/>
    <s v="1"/>
  </r>
  <r>
    <x v="1"/>
    <x v="36"/>
    <s v="1"/>
    <s v="03"/>
    <s v="15041RESIN020652022"/>
    <s v="22LB000C"/>
    <n v="776"/>
    <n v="776"/>
    <m/>
    <s v="JULIO ALONSO MIRON"/>
    <n v="0"/>
    <n v="0"/>
    <n v="132.30000000000001"/>
    <n v="17.199000000000002"/>
    <n v="0"/>
    <n v="0"/>
    <n v="149.49900000000002"/>
    <s v="022132807"/>
    <s v="1"/>
  </r>
  <r>
    <x v="1"/>
    <x v="36"/>
    <s v="1"/>
    <s v="03"/>
    <s v="15041RESIN020652022"/>
    <s v="22LB000C"/>
    <n v="775"/>
    <n v="775"/>
    <m/>
    <s v="RIGOBERTO SERRANO QUINTANILLA"/>
    <n v="0"/>
    <n v="0"/>
    <n v="167.43"/>
    <n v="21.765900000000002"/>
    <n v="0"/>
    <n v="0"/>
    <n v="189.19589999999999"/>
    <s v="039432925"/>
    <s v="1"/>
  </r>
  <r>
    <x v="1"/>
    <x v="37"/>
    <s v="1"/>
    <s v="03"/>
    <s v="15041RESIN020652022"/>
    <s v="22LB000C"/>
    <n v="774"/>
    <n v="774"/>
    <m/>
    <s v="CESAR HUMBERTO GARCIA"/>
    <n v="0"/>
    <n v="0"/>
    <n v="44.25"/>
    <n v="5.7525000000000004"/>
    <n v="0"/>
    <n v="0"/>
    <n v="50.002499999999998"/>
    <s v="010149571"/>
    <s v="1"/>
  </r>
  <r>
    <x v="1"/>
    <x v="37"/>
    <s v="1"/>
    <s v="03"/>
    <s v="15041RESIN020652022"/>
    <s v="22LB000C"/>
    <n v="773"/>
    <n v="773"/>
    <m/>
    <s v="ORLANDO AYALA RAUDA"/>
    <n v="0"/>
    <n v="0"/>
    <n v="423.72"/>
    <n v="55.083600000000004"/>
    <n v="0"/>
    <n v="0"/>
    <n v="478.80360000000002"/>
    <s v="022524826"/>
    <s v="1"/>
  </r>
  <r>
    <x v="1"/>
    <x v="37"/>
    <s v="1"/>
    <s v="03"/>
    <s v="15041RESIN020652022"/>
    <s v="22LB000C"/>
    <n v="772"/>
    <n v="772"/>
    <m/>
    <s v="MIGUEL HENRIQUEZ CHAVEZ"/>
    <n v="0"/>
    <n v="0"/>
    <n v="307.97000000000003"/>
    <n v="40.036100000000005"/>
    <n v="0"/>
    <n v="0"/>
    <n v="348.00610000000006"/>
    <s v="022125135"/>
    <s v="1"/>
  </r>
  <r>
    <x v="1"/>
    <x v="37"/>
    <s v="1"/>
    <s v="03"/>
    <s v="15041RESIN020652022"/>
    <s v="22LB000C"/>
    <n v="771"/>
    <n v="771"/>
    <m/>
    <s v="FRANCISCO MELARA ARDON"/>
    <n v="0"/>
    <n v="0"/>
    <n v="230.11"/>
    <n v="29.914300000000004"/>
    <n v="0"/>
    <n v="0"/>
    <n v="260.02430000000004"/>
    <s v="024372843"/>
    <s v="1"/>
  </r>
  <r>
    <x v="1"/>
    <x v="37"/>
    <s v="1"/>
    <s v="03"/>
    <s v="15041RESIN020652022"/>
    <s v="22LB000C"/>
    <n v="770"/>
    <n v="770"/>
    <s v="03151504131024"/>
    <s v="CONSTRUCCION Y FERRETERIA S.A DE C.V."/>
    <n v="0"/>
    <n v="0"/>
    <n v="46.24"/>
    <n v="6.0112000000000005"/>
    <n v="0"/>
    <n v="0"/>
    <n v="52.251200000000004"/>
    <m/>
    <s v="1"/>
  </r>
  <r>
    <x v="1"/>
    <x v="37"/>
    <s v="1"/>
    <s v="03"/>
    <s v="15041RESIN020652022"/>
    <s v="22LB000C"/>
    <n v="769"/>
    <n v="769"/>
    <m/>
    <s v="CARLOS ALBERTO BURGOS AMAYA"/>
    <n v="0"/>
    <n v="0"/>
    <n v="90.27"/>
    <n v="11.735099999999999"/>
    <n v="0"/>
    <n v="0"/>
    <n v="102.0051"/>
    <s v="028420892"/>
    <s v="1"/>
  </r>
  <r>
    <x v="1"/>
    <x v="37"/>
    <s v="1"/>
    <s v="03"/>
    <s v="15041RESIN020652022"/>
    <s v="22LB000C"/>
    <n v="768"/>
    <n v="768"/>
    <m/>
    <s v="FRANCISCO JESUS MELARA SORIANO"/>
    <n v="0"/>
    <n v="0"/>
    <n v="483.19"/>
    <n v="62.814700000000002"/>
    <n v="0"/>
    <n v="0"/>
    <n v="546.00469999999996"/>
    <s v="028967810"/>
    <s v="1"/>
  </r>
  <r>
    <x v="1"/>
    <x v="37"/>
    <s v="1"/>
    <s v="03"/>
    <s v="15041RESIN020652022"/>
    <s v="22LB000C"/>
    <n v="767"/>
    <n v="767"/>
    <m/>
    <s v="VIELLMAN FABRICIO HERNANDEZ RIVERA"/>
    <n v="0"/>
    <n v="0"/>
    <n v="88.57"/>
    <n v="11.514099999999999"/>
    <n v="0"/>
    <n v="0"/>
    <n v="100.08409999999999"/>
    <s v="029422805"/>
    <s v="1"/>
  </r>
  <r>
    <x v="1"/>
    <x v="38"/>
    <s v="1"/>
    <s v="03"/>
    <s v="15041RESIN020652022"/>
    <s v="22LB000C"/>
    <n v="766"/>
    <n v="766"/>
    <m/>
    <s v="LUIS FENDANDO ANCHETA"/>
    <n v="0"/>
    <n v="0"/>
    <n v="438.05"/>
    <n v="56.9465"/>
    <n v="0"/>
    <n v="0"/>
    <n v="494.99650000000003"/>
    <s v="019830797"/>
    <s v="1"/>
  </r>
  <r>
    <x v="1"/>
    <x v="38"/>
    <s v="1"/>
    <s v="03"/>
    <s v="15041RESIN020652022"/>
    <s v="22LB000C"/>
    <n v="765"/>
    <n v="765"/>
    <m/>
    <s v="EUGENIO ORLANDO CHIQUILLO"/>
    <n v="0"/>
    <n v="0"/>
    <n v="241.59"/>
    <n v="31.406700000000001"/>
    <n v="0"/>
    <n v="0"/>
    <n v="272.99670000000003"/>
    <s v="017422881"/>
    <s v="1"/>
  </r>
  <r>
    <x v="1"/>
    <x v="38"/>
    <s v="1"/>
    <s v="03"/>
    <s v="15041RESIN020652022"/>
    <s v="22LB000C"/>
    <n v="764"/>
    <n v="764"/>
    <m/>
    <s v="LUIS FENDANDO ANCHETA"/>
    <n v="0"/>
    <n v="0"/>
    <n v="178.77"/>
    <n v="23.240100000000002"/>
    <n v="0"/>
    <n v="0"/>
    <n v="202.01010000000002"/>
    <s v="019830797"/>
    <s v="1"/>
  </r>
  <r>
    <x v="1"/>
    <x v="38"/>
    <s v="1"/>
    <s v="03"/>
    <s v="15041RESIN020652022"/>
    <s v="22LB000C"/>
    <n v="763"/>
    <n v="763"/>
    <m/>
    <s v="FRANCISCO MELARA ARDON"/>
    <n v="0"/>
    <n v="0"/>
    <n v="409.73"/>
    <n v="53.264900000000004"/>
    <n v="0"/>
    <n v="0"/>
    <n v="462.99490000000003"/>
    <s v="024372843"/>
    <s v="1"/>
  </r>
  <r>
    <x v="1"/>
    <x v="38"/>
    <s v="1"/>
    <s v="03"/>
    <s v="15041RESIN020652022"/>
    <s v="22LB000C"/>
    <n v="762"/>
    <n v="762"/>
    <m/>
    <s v="SANTIAGO ALCIDES ORELLANA"/>
    <n v="0"/>
    <n v="0"/>
    <n v="535.4"/>
    <n v="69.602000000000004"/>
    <n v="0"/>
    <n v="0"/>
    <n v="605.00199999999995"/>
    <s v="024681860"/>
    <s v="1"/>
  </r>
  <r>
    <x v="1"/>
    <x v="38"/>
    <s v="1"/>
    <s v="03"/>
    <s v="15041RESIN020652022"/>
    <s v="22LB000C"/>
    <n v="761"/>
    <n v="761"/>
    <m/>
    <s v="RAUL CASTANEDA"/>
    <n v="0"/>
    <n v="0"/>
    <n v="316.81"/>
    <n v="41.185300000000005"/>
    <n v="0"/>
    <n v="0"/>
    <n v="357.99529999999999"/>
    <s v="019180574"/>
    <s v="1"/>
  </r>
  <r>
    <x v="1"/>
    <x v="38"/>
    <s v="1"/>
    <s v="03"/>
    <s v="15041RESIN020652022"/>
    <s v="22LB000C"/>
    <n v="760"/>
    <n v="760"/>
    <m/>
    <s v="SILVIA MARISELA CASTRO"/>
    <n v="0"/>
    <n v="0"/>
    <n v="532.74"/>
    <n v="69.256200000000007"/>
    <n v="0"/>
    <n v="0"/>
    <n v="601.99620000000004"/>
    <s v="017244720"/>
    <s v="1"/>
  </r>
  <r>
    <x v="1"/>
    <x v="38"/>
    <s v="1"/>
    <s v="03"/>
    <s v="15041RESIN020652022"/>
    <s v="22LB000C"/>
    <n v="759"/>
    <n v="759"/>
    <m/>
    <s v="ROMEO ANTONIO ESCALANTE ORELLANA"/>
    <n v="0"/>
    <n v="0"/>
    <n v="427.43"/>
    <n v="55.565900000000006"/>
    <n v="0"/>
    <n v="0"/>
    <n v="482.99590000000001"/>
    <s v="016983575"/>
    <s v="1"/>
  </r>
  <r>
    <x v="1"/>
    <x v="38"/>
    <s v="1"/>
    <s v="03"/>
    <s v="15041RESIN020652022"/>
    <s v="22LB000C"/>
    <n v="758"/>
    <n v="758"/>
    <m/>
    <s v="FRANCISCO JESUS MELARA SORIANO"/>
    <n v="0"/>
    <n v="0"/>
    <n v="408.41"/>
    <n v="53.093300000000006"/>
    <n v="0"/>
    <n v="0"/>
    <n v="461.50330000000002"/>
    <s v="028967810"/>
    <s v="1"/>
  </r>
  <r>
    <x v="1"/>
    <x v="38"/>
    <s v="1"/>
    <s v="03"/>
    <s v="15041RESIN020652022"/>
    <s v="22LB000C"/>
    <n v="757"/>
    <n v="757"/>
    <m/>
    <s v="JULIO CESAR ESCOBAR VASQUEZ"/>
    <n v="0"/>
    <n v="0"/>
    <n v="19.91"/>
    <n v="2.5883000000000003"/>
    <n v="0"/>
    <n v="0"/>
    <n v="22.4983"/>
    <s v="015568217"/>
    <s v="1"/>
  </r>
  <r>
    <x v="1"/>
    <x v="38"/>
    <s v="1"/>
    <s v="03"/>
    <s v="15041RESIN020652022"/>
    <s v="22LB000C"/>
    <n v="756"/>
    <n v="756"/>
    <m/>
    <s v="JULIO CESAR VASQUEZ"/>
    <n v="0"/>
    <n v="0"/>
    <n v="11.95"/>
    <n v="1.5534999999999999"/>
    <n v="0"/>
    <n v="0"/>
    <n v="13.503499999999999"/>
    <s v="015568217"/>
    <s v="1"/>
  </r>
  <r>
    <x v="1"/>
    <x v="39"/>
    <s v="1"/>
    <s v="03"/>
    <s v="15041RESIN020652022"/>
    <s v="22LB000C"/>
    <n v="755"/>
    <n v="755"/>
    <s v="05110801111015"/>
    <s v="GESTION DE PROYECTOS INDUSTRIALES"/>
    <n v="0"/>
    <n v="0"/>
    <n v="54.07"/>
    <n v="7.0291000000000006"/>
    <n v="0"/>
    <n v="0"/>
    <n v="61.0991"/>
    <m/>
    <s v="1"/>
  </r>
  <r>
    <x v="1"/>
    <x v="39"/>
    <s v="1"/>
    <s v="03"/>
    <s v="15041RESIN020652022"/>
    <s v="22LB000C"/>
    <n v="754"/>
    <n v="754"/>
    <m/>
    <s v="ANULADO"/>
    <n v="0"/>
    <n v="0"/>
    <n v="0"/>
    <n v="0"/>
    <n v="0"/>
    <n v="0"/>
    <n v="0"/>
    <m/>
    <s v="1"/>
  </r>
  <r>
    <x v="1"/>
    <x v="39"/>
    <s v="1"/>
    <s v="03"/>
    <s v="15041RESIN020652022"/>
    <s v="22LB000C"/>
    <n v="753"/>
    <n v="753"/>
    <m/>
    <s v="FRANCISCO MELARA ARDON"/>
    <n v="0"/>
    <n v="0"/>
    <n v="496.46"/>
    <n v="64.5398"/>
    <n v="0"/>
    <n v="0"/>
    <n v="560.99979999999994"/>
    <s v="024372843"/>
    <s v="1"/>
  </r>
  <r>
    <x v="1"/>
    <x v="39"/>
    <s v="1"/>
    <s v="03"/>
    <s v="15041RESIN020652022"/>
    <s v="22LB000C"/>
    <n v="752"/>
    <n v="752"/>
    <m/>
    <s v="JENNY CAROLINA AQUINO DE PEREZ"/>
    <n v="0"/>
    <n v="0"/>
    <n v="51.77"/>
    <n v="6.7301000000000002"/>
    <n v="0"/>
    <n v="0"/>
    <n v="58.500100000000003"/>
    <s v="004350855"/>
    <s v="1"/>
  </r>
  <r>
    <x v="1"/>
    <x v="39"/>
    <s v="1"/>
    <s v="03"/>
    <s v="15041RESIN020652022"/>
    <s v="22LB000C"/>
    <n v="751"/>
    <n v="751"/>
    <s v="03152303051010"/>
    <s v="FERRETERIA Y SUMINISTROS DE OCCIDENTE"/>
    <n v="0"/>
    <n v="0"/>
    <n v="70.8"/>
    <n v="9.2040000000000006"/>
    <n v="0"/>
    <n v="0"/>
    <n v="80.003999999999991"/>
    <m/>
    <s v="1"/>
  </r>
  <r>
    <x v="1"/>
    <x v="39"/>
    <s v="1"/>
    <s v="03"/>
    <s v="15041RESIN020652022"/>
    <s v="22LB000C"/>
    <n v="750"/>
    <n v="750"/>
    <m/>
    <s v="SANTIAGO ALCIDES ORELLANA"/>
    <n v="0"/>
    <n v="0"/>
    <n v="278.76"/>
    <n v="36.238799999999998"/>
    <n v="0"/>
    <n v="0"/>
    <n v="314.99879999999996"/>
    <s v="024681860"/>
    <s v="1"/>
  </r>
  <r>
    <x v="1"/>
    <x v="39"/>
    <s v="1"/>
    <s v="03"/>
    <s v="15041RESIN020652022"/>
    <s v="22LB000C"/>
    <n v="749"/>
    <n v="749"/>
    <m/>
    <s v="CARLOS ALBERTO BURGOS AMAYA"/>
    <n v="0"/>
    <n v="0"/>
    <n v="214.51"/>
    <n v="27.886299999999999"/>
    <n v="0"/>
    <n v="0"/>
    <n v="242.3963"/>
    <s v="028420892"/>
    <s v="1"/>
  </r>
  <r>
    <x v="1"/>
    <x v="40"/>
    <s v="1"/>
    <s v="03"/>
    <s v="15041RESIN020652022"/>
    <s v="22LB000C"/>
    <n v="748"/>
    <n v="748"/>
    <m/>
    <s v="RUDELZO BALMORE JIMENEZ HERRERA"/>
    <n v="0"/>
    <n v="0"/>
    <n v="366.37"/>
    <n v="47.628100000000003"/>
    <n v="0"/>
    <n v="0"/>
    <n v="413.99810000000002"/>
    <s v="014610299"/>
    <s v="1"/>
  </r>
  <r>
    <x v="1"/>
    <x v="40"/>
    <s v="1"/>
    <s v="03"/>
    <s v="15041RESIN020652022"/>
    <s v="22LB000C"/>
    <n v="747"/>
    <n v="747"/>
    <m/>
    <s v="FRANCISCO JESUS MELARA SORIANO"/>
    <n v="0"/>
    <n v="0"/>
    <n v="483.19"/>
    <n v="62.814700000000002"/>
    <n v="0"/>
    <n v="0"/>
    <n v="546.00469999999996"/>
    <s v="028967810"/>
    <s v="1"/>
  </r>
  <r>
    <x v="1"/>
    <x v="40"/>
    <s v="1"/>
    <s v="03"/>
    <s v="15041RESIN020652022"/>
    <s v="22LB000C"/>
    <n v="746"/>
    <n v="746"/>
    <m/>
    <s v="LUIS FENDANDO ANCHETA"/>
    <n v="0"/>
    <n v="0"/>
    <n v="156.63999999999999"/>
    <n v="20.363199999999999"/>
    <n v="0"/>
    <n v="0"/>
    <n v="177.00319999999999"/>
    <s v="019830797"/>
    <s v="1"/>
  </r>
  <r>
    <x v="1"/>
    <x v="40"/>
    <s v="1"/>
    <s v="03"/>
    <s v="15041RESIN020652022"/>
    <s v="22LB000C"/>
    <n v="745"/>
    <n v="745"/>
    <m/>
    <s v="LUIS FENDANDO ANCHETA"/>
    <n v="0"/>
    <n v="0"/>
    <n v="402.65"/>
    <n v="52.344499999999996"/>
    <n v="0"/>
    <n v="0"/>
    <n v="454.99449999999996"/>
    <s v="019830797"/>
    <s v="1"/>
  </r>
  <r>
    <x v="1"/>
    <x v="40"/>
    <s v="1"/>
    <s v="03"/>
    <s v="15041RESIN020652022"/>
    <s v="22LB000C"/>
    <n v="744"/>
    <n v="744"/>
    <m/>
    <s v="SANTIAGO ALCIDES ORELLANA"/>
    <n v="0"/>
    <n v="0"/>
    <n v="406.81"/>
    <n v="52.885300000000001"/>
    <n v="0"/>
    <n v="0"/>
    <n v="459.69529999999997"/>
    <s v="024681860"/>
    <s v="1"/>
  </r>
  <r>
    <x v="1"/>
    <x v="40"/>
    <s v="1"/>
    <s v="03"/>
    <s v="15041RESIN020652022"/>
    <s v="22LB000C"/>
    <n v="743"/>
    <n v="743"/>
    <m/>
    <s v="FRANCISCO MELARA ARDON"/>
    <n v="0"/>
    <n v="0"/>
    <n v="1029.22"/>
    <n v="133.79860000000002"/>
    <n v="0"/>
    <n v="0"/>
    <n v="1163.0186000000001"/>
    <s v="024372843"/>
    <s v="1"/>
  </r>
  <r>
    <x v="1"/>
    <x v="41"/>
    <s v="1"/>
    <s v="03"/>
    <s v="15041RESIN020652022"/>
    <s v="22LB000C"/>
    <n v="742"/>
    <n v="742"/>
    <m/>
    <s v="ROMEO ANTONIO ESCALANTE ORELLANA"/>
    <n v="0"/>
    <n v="0"/>
    <n v="426.55"/>
    <n v="55.451500000000003"/>
    <n v="0"/>
    <n v="0"/>
    <n v="482.00150000000002"/>
    <s v="016983575"/>
    <s v="1"/>
  </r>
  <r>
    <x v="1"/>
    <x v="42"/>
    <s v="1"/>
    <s v="03"/>
    <s v="15041RESIN020652022"/>
    <s v="22LB000C"/>
    <n v="741"/>
    <n v="741"/>
    <m/>
    <s v="VIELLMAN FABRICIO HERNANDEZ RIVERA"/>
    <n v="0"/>
    <n v="0"/>
    <n v="249.91"/>
    <n v="32.488300000000002"/>
    <n v="0"/>
    <n v="0"/>
    <n v="282.39830000000001"/>
    <s v="029422805"/>
    <s v="1"/>
  </r>
  <r>
    <x v="1"/>
    <x v="41"/>
    <s v="1"/>
    <s v="03"/>
    <s v="15041RESIN020652022"/>
    <s v="22LB000C"/>
    <n v="740"/>
    <n v="740"/>
    <m/>
    <s v="FRANCISCO MELARA ARDON"/>
    <n v="0"/>
    <n v="0"/>
    <n v="483.19"/>
    <n v="62.814700000000002"/>
    <n v="0"/>
    <n v="0"/>
    <n v="546.00469999999996"/>
    <s v="024372843"/>
    <s v="1"/>
  </r>
  <r>
    <x v="1"/>
    <x v="41"/>
    <s v="1"/>
    <s v="03"/>
    <s v="15041RESIN020652022"/>
    <s v="22LB000C"/>
    <n v="739"/>
    <n v="739"/>
    <m/>
    <s v="FRANCISCO JESUS MELARA SORIANO"/>
    <n v="0"/>
    <n v="0"/>
    <n v="501.77"/>
    <n v="65.230099999999993"/>
    <n v="0"/>
    <n v="0"/>
    <n v="567.00009999999997"/>
    <s v="028967810"/>
    <s v="1"/>
  </r>
  <r>
    <x v="1"/>
    <x v="41"/>
    <s v="1"/>
    <s v="03"/>
    <s v="15041RESIN020652022"/>
    <s v="22LB000C"/>
    <n v="738"/>
    <n v="738"/>
    <m/>
    <s v="VIELLMAN FABRICIO HERNANDEZ RIVERA"/>
    <n v="0"/>
    <n v="0"/>
    <n v="90.71"/>
    <n v="11.792299999999999"/>
    <n v="0"/>
    <n v="0"/>
    <n v="102.50229999999999"/>
    <s v="029422805"/>
    <s v="1"/>
  </r>
  <r>
    <x v="1"/>
    <x v="41"/>
    <s v="1"/>
    <s v="03"/>
    <s v="15041RESIN020652022"/>
    <s v="22LB000C"/>
    <n v="737"/>
    <n v="737"/>
    <m/>
    <s v="DOUGLAS ORLANDO TEPATA "/>
    <n v="0"/>
    <n v="0"/>
    <n v="233.63"/>
    <n v="30.3719"/>
    <n v="0"/>
    <n v="0"/>
    <n v="264.00189999999998"/>
    <s v="020489135"/>
    <s v="1"/>
  </r>
  <r>
    <x v="1"/>
    <x v="41"/>
    <s v="1"/>
    <s v="03"/>
    <s v="15041RESIN020652022"/>
    <s v="22LB000C"/>
    <n v="736"/>
    <n v="736"/>
    <m/>
    <s v="ORLANDO AYALA RAUDA"/>
    <n v="0"/>
    <n v="0"/>
    <n v="532.39"/>
    <n v="69.210700000000003"/>
    <n v="0"/>
    <n v="0"/>
    <n v="601.60069999999996"/>
    <s v="022524826"/>
    <s v="1"/>
  </r>
  <r>
    <x v="1"/>
    <x v="41"/>
    <s v="1"/>
    <s v="03"/>
    <s v="15041RESIN020652022"/>
    <s v="22LB000C"/>
    <n v="735"/>
    <n v="735"/>
    <m/>
    <s v="ZOILA CACERES DE ALAS"/>
    <n v="0"/>
    <n v="0"/>
    <n v="424.34"/>
    <n v="55.164200000000001"/>
    <n v="0"/>
    <n v="0"/>
    <n v="479.50419999999997"/>
    <s v="021240673"/>
    <s v="1"/>
  </r>
  <r>
    <x v="1"/>
    <x v="41"/>
    <s v="1"/>
    <s v="03"/>
    <s v="15041RESIN020652022"/>
    <s v="22LB000C"/>
    <n v="734"/>
    <n v="734"/>
    <m/>
    <s v="LUIS FENDANDO ANCHETA"/>
    <n v="0"/>
    <n v="0"/>
    <n v="438.05"/>
    <n v="56.9465"/>
    <n v="0"/>
    <n v="0"/>
    <n v="494.99650000000003"/>
    <s v="019830797"/>
    <s v="1"/>
  </r>
  <r>
    <x v="1"/>
    <x v="41"/>
    <s v="1"/>
    <s v="03"/>
    <s v="15041RESIN020652022"/>
    <s v="22LB000C"/>
    <n v="733"/>
    <n v="733"/>
    <m/>
    <s v="ANA CLORINDA  VASQUEZ MONTERROSA"/>
    <n v="0"/>
    <n v="0"/>
    <n v="136.9"/>
    <n v="17.797000000000001"/>
    <n v="0"/>
    <n v="0"/>
    <n v="154.697"/>
    <s v="017788716"/>
    <s v="1"/>
  </r>
  <r>
    <x v="1"/>
    <x v="41"/>
    <s v="1"/>
    <s v="03"/>
    <s v="15041RESIN020652022"/>
    <s v="22LB000C"/>
    <n v="732"/>
    <n v="732"/>
    <m/>
    <s v="JOEL ARMANDO CALDERON ORANTES"/>
    <n v="0"/>
    <n v="0"/>
    <n v="459.65"/>
    <n v="59.7545"/>
    <n v="0"/>
    <n v="0"/>
    <n v="519.40449999999998"/>
    <s v="033750993"/>
    <s v="1"/>
  </r>
  <r>
    <x v="1"/>
    <x v="41"/>
    <s v="1"/>
    <s v="03"/>
    <s v="15041RESIN020652022"/>
    <s v="22LB000C"/>
    <n v="731"/>
    <n v="731"/>
    <m/>
    <s v="SANTIAGO ALCIDES ORELLANA"/>
    <n v="0"/>
    <n v="0"/>
    <n v="215.22"/>
    <n v="27.9786"/>
    <n v="0"/>
    <n v="0"/>
    <n v="243.1986"/>
    <s v="024681860"/>
    <s v="1"/>
  </r>
  <r>
    <x v="1"/>
    <x v="41"/>
    <s v="1"/>
    <s v="03"/>
    <s v="15041RESIN020652022"/>
    <s v="22LB000C"/>
    <n v="730"/>
    <n v="730"/>
    <m/>
    <s v="ORLANDO AYALA RAUDA"/>
    <n v="0"/>
    <n v="0"/>
    <n v="424.78"/>
    <n v="55.221399999999996"/>
    <n v="0"/>
    <n v="0"/>
    <n v="480.00139999999999"/>
    <s v="022524826"/>
    <s v="1"/>
  </r>
  <r>
    <x v="1"/>
    <x v="41"/>
    <s v="1"/>
    <s v="03"/>
    <s v="15041RESIN020652022"/>
    <s v="22LB000C"/>
    <n v="729"/>
    <n v="729"/>
    <m/>
    <s v="FRANCISCO JESUS MELARA SORIANO"/>
    <n v="0"/>
    <n v="0"/>
    <n v="929.2"/>
    <n v="120.79600000000001"/>
    <n v="0"/>
    <n v="0"/>
    <n v="1049.9960000000001"/>
    <s v="028967810"/>
    <s v="1"/>
  </r>
  <r>
    <x v="1"/>
    <x v="43"/>
    <s v="1"/>
    <s v="03"/>
    <s v="15041RESIN020652022"/>
    <s v="22LB000C"/>
    <n v="728"/>
    <n v="728"/>
    <m/>
    <s v="ORLANDO AYALA RAUDA"/>
    <n v="0"/>
    <n v="0"/>
    <n v="402.65"/>
    <n v="52.344499999999996"/>
    <n v="0"/>
    <n v="0"/>
    <n v="454.99449999999996"/>
    <s v="022524826"/>
    <s v="1"/>
  </r>
  <r>
    <x v="1"/>
    <x v="43"/>
    <s v="1"/>
    <s v="03"/>
    <s v="15041RESIN020652022"/>
    <s v="22LB000C"/>
    <n v="727"/>
    <n v="727"/>
    <m/>
    <s v="ORLANDO AYALA RAUDA"/>
    <n v="0"/>
    <n v="0"/>
    <n v="398.23"/>
    <n v="51.769900000000007"/>
    <n v="0"/>
    <n v="0"/>
    <n v="449.99990000000003"/>
    <s v="022524826"/>
    <s v="1"/>
  </r>
  <r>
    <x v="2"/>
    <x v="44"/>
    <s v="1"/>
    <s v="03"/>
    <s v="15041RESIN020652022"/>
    <s v="22LB000C"/>
    <n v="726"/>
    <n v="726"/>
    <m/>
    <s v="VICTOR MANUEL DIAZ"/>
    <n v="0"/>
    <n v="0"/>
    <n v="334.51"/>
    <n v="43.4863"/>
    <n v="0"/>
    <n v="0"/>
    <n v="377.99630000000002"/>
    <s v="005134472"/>
    <s v="1"/>
  </r>
  <r>
    <x v="2"/>
    <x v="44"/>
    <s v="1"/>
    <s v="03"/>
    <s v="15041RESIN020652022"/>
    <s v="22LB000C"/>
    <n v="725"/>
    <n v="725"/>
    <m/>
    <s v="VICTOR MANUEL DIAZ"/>
    <n v="0"/>
    <n v="0"/>
    <n v="8.5"/>
    <n v="1.105"/>
    <n v="0"/>
    <n v="0"/>
    <n v="9.6050000000000004"/>
    <s v="005134472"/>
    <s v="1"/>
  </r>
  <r>
    <x v="2"/>
    <x v="44"/>
    <s v="1"/>
    <s v="03"/>
    <s v="15041RESIN020652022"/>
    <s v="22LB000C"/>
    <n v="724"/>
    <n v="724"/>
    <m/>
    <s v="FRANCISCO MELARA ARDON"/>
    <n v="0"/>
    <n v="0"/>
    <n v="473.45"/>
    <n v="61.548499999999997"/>
    <n v="0"/>
    <n v="0"/>
    <n v="534.99850000000004"/>
    <s v="024372843"/>
    <s v="1"/>
  </r>
  <r>
    <x v="2"/>
    <x v="44"/>
    <s v="1"/>
    <s v="03"/>
    <s v="15041RESIN020652022"/>
    <s v="22LB000C"/>
    <n v="723"/>
    <n v="723"/>
    <m/>
    <s v="FRANCISCO JESUS MELARA SORIANO"/>
    <n v="0"/>
    <n v="0"/>
    <n v="722.35"/>
    <n v="93.905500000000004"/>
    <n v="0"/>
    <n v="0"/>
    <n v="816.25549999999998"/>
    <s v="028967810"/>
    <s v="1"/>
  </r>
  <r>
    <x v="2"/>
    <x v="45"/>
    <s v="1"/>
    <s v="03"/>
    <s v="15041RESIN020652022"/>
    <s v="22LB000C"/>
    <n v="722"/>
    <n v="722"/>
    <m/>
    <s v="ORLANDO AYALA RAUDA"/>
    <n v="0"/>
    <n v="0"/>
    <n v="444.25"/>
    <n v="57.752500000000005"/>
    <n v="0"/>
    <n v="0"/>
    <n v="502.0025"/>
    <s v="022524826"/>
    <s v="1"/>
  </r>
  <r>
    <x v="2"/>
    <x v="45"/>
    <s v="1"/>
    <s v="03"/>
    <s v="15041RESIN020652022"/>
    <s v="22LB000C"/>
    <n v="721"/>
    <n v="721"/>
    <m/>
    <s v="ORLANDO AYALA RAUDA"/>
    <n v="0"/>
    <n v="0"/>
    <n v="265.49"/>
    <n v="34.5137"/>
    <n v="0"/>
    <n v="0"/>
    <n v="300.00369999999998"/>
    <s v="022524826"/>
    <s v="1"/>
  </r>
  <r>
    <x v="2"/>
    <x v="45"/>
    <s v="1"/>
    <s v="03"/>
    <s v="15041RESIN020652022"/>
    <s v="22LB000C"/>
    <n v="720"/>
    <n v="720"/>
    <m/>
    <s v="VIELLMAN FABRICIO HERNANDEZ RIVERA"/>
    <n v="0"/>
    <n v="0"/>
    <n v="102.21"/>
    <n v="13.2873"/>
    <n v="0"/>
    <n v="0"/>
    <n v="115.4973"/>
    <s v="029422805"/>
    <s v="1"/>
  </r>
  <r>
    <x v="2"/>
    <x v="46"/>
    <s v="1"/>
    <s v="03"/>
    <s v="15041RESIN020652022"/>
    <s v="22LB000C"/>
    <n v="719"/>
    <n v="719"/>
    <m/>
    <s v="MAURICIO ANIBAL AREVALO MORAN"/>
    <n v="0"/>
    <n v="0"/>
    <n v="910.62"/>
    <n v="118.3806"/>
    <n v="0"/>
    <n v="0"/>
    <n v="1029.0006000000001"/>
    <s v="021504572"/>
    <s v="1"/>
  </r>
  <r>
    <x v="2"/>
    <x v="46"/>
    <s v="1"/>
    <s v="03"/>
    <s v="15041RESIN020652022"/>
    <s v="22LB000C"/>
    <n v="718"/>
    <n v="718"/>
    <m/>
    <s v="ORLANDO AYALA RAUDA"/>
    <n v="0"/>
    <n v="0"/>
    <n v="398.23"/>
    <n v="51.769900000000007"/>
    <n v="0"/>
    <n v="0"/>
    <n v="449.99990000000003"/>
    <s v="022524826"/>
    <s v="1"/>
  </r>
  <r>
    <x v="2"/>
    <x v="46"/>
    <s v="1"/>
    <s v="03"/>
    <s v="15041RESIN020652022"/>
    <s v="22LB000C"/>
    <n v="717"/>
    <n v="717"/>
    <m/>
    <s v="MIGUEL HENRIQUEZ CHAVEZ"/>
    <n v="0"/>
    <n v="0"/>
    <n v="198.85"/>
    <n v="25.8505"/>
    <n v="0"/>
    <n v="0"/>
    <n v="224.70050000000001"/>
    <s v="022125135"/>
    <s v="1"/>
  </r>
  <r>
    <x v="2"/>
    <x v="46"/>
    <s v="1"/>
    <s v="03"/>
    <s v="15041RESIN020652022"/>
    <s v="22LB000C"/>
    <n v="716"/>
    <n v="716"/>
    <m/>
    <s v="ORLANDO AYALA RAUDA"/>
    <n v="0"/>
    <n v="0"/>
    <n v="469.03"/>
    <n v="60.9739"/>
    <n v="0"/>
    <n v="0"/>
    <n v="530.00389999999993"/>
    <s v="022524826"/>
    <s v="1"/>
  </r>
  <r>
    <x v="2"/>
    <x v="46"/>
    <s v="1"/>
    <s v="03"/>
    <s v="15041RESIN020652022"/>
    <s v="22LB000C"/>
    <n v="715"/>
    <n v="715"/>
    <m/>
    <s v="MARTIN ANTONIO FERMAN NAVARRO"/>
    <n v="0"/>
    <n v="0"/>
    <n v="50.44"/>
    <n v="6.5571999999999999"/>
    <n v="0"/>
    <n v="0"/>
    <n v="56.997199999999999"/>
    <s v="017947530"/>
    <s v="1"/>
  </r>
  <r>
    <x v="2"/>
    <x v="46"/>
    <s v="1"/>
    <s v="03"/>
    <s v="15041RESIN020652022"/>
    <s v="22LB000C"/>
    <n v="714"/>
    <n v="714"/>
    <s v="03150701201011"/>
    <s v="TERRACERIA Y TRANSPORTES S.A DE C.V."/>
    <n v="0"/>
    <n v="0"/>
    <n v="7.3"/>
    <n v="0.94899999999999995"/>
    <n v="0"/>
    <n v="0"/>
    <n v="8.2490000000000006"/>
    <m/>
    <s v="1"/>
  </r>
  <r>
    <x v="2"/>
    <x v="46"/>
    <s v="1"/>
    <s v="03"/>
    <s v="15041RESIN020652022"/>
    <s v="22LB000C"/>
    <n v="713"/>
    <n v="713"/>
    <m/>
    <s v="LUIS FENDANDO ANCHETA"/>
    <n v="0"/>
    <n v="0"/>
    <n v="557.52"/>
    <n v="72.477599999999995"/>
    <n v="0"/>
    <n v="0"/>
    <n v="629.99759999999992"/>
    <s v="019830797"/>
    <s v="1"/>
  </r>
  <r>
    <x v="2"/>
    <x v="46"/>
    <s v="1"/>
    <s v="03"/>
    <s v="15041RESIN020652022"/>
    <s v="22LB000C"/>
    <n v="712"/>
    <n v="712"/>
    <m/>
    <s v="FRANCISCO MELARA ARDON"/>
    <n v="0"/>
    <n v="0"/>
    <n v="460.18"/>
    <n v="59.823399999999999"/>
    <n v="0"/>
    <n v="0"/>
    <n v="520.00340000000006"/>
    <s v="024372843"/>
    <s v="1"/>
  </r>
  <r>
    <x v="2"/>
    <x v="47"/>
    <s v="1"/>
    <s v="03"/>
    <s v="15041RESIN020652022"/>
    <s v="22LB000C"/>
    <n v="711"/>
    <n v="711"/>
    <m/>
    <s v="SANTIAGO ALCIDES ORELLANA"/>
    <n v="0"/>
    <n v="0"/>
    <n v="59.73"/>
    <n v="7.7648999999999999"/>
    <n v="0"/>
    <n v="0"/>
    <n v="67.494900000000001"/>
    <s v="024681860"/>
    <s v="1"/>
  </r>
  <r>
    <x v="2"/>
    <x v="47"/>
    <s v="1"/>
    <s v="03"/>
    <s v="15041RESIN020652022"/>
    <s v="22LB000C"/>
    <n v="710"/>
    <n v="710"/>
    <m/>
    <s v="SANTIAGO ALCIDES ORELLANA"/>
    <n v="0"/>
    <n v="0"/>
    <n v="753.98"/>
    <n v="98.017400000000009"/>
    <n v="0"/>
    <n v="0"/>
    <n v="851.99739999999997"/>
    <s v="024681860"/>
    <s v="1"/>
  </r>
  <r>
    <x v="2"/>
    <x v="47"/>
    <s v="1"/>
    <s v="03"/>
    <s v="15041RESIN020652022"/>
    <s v="22LB000C"/>
    <n v="709"/>
    <n v="709"/>
    <m/>
    <s v="SARA MARILU AVILES"/>
    <n v="0"/>
    <n v="0"/>
    <n v="454.96"/>
    <n v="59.144799999999996"/>
    <n v="0"/>
    <n v="0"/>
    <n v="514.10479999999995"/>
    <s v="003638690"/>
    <s v="1"/>
  </r>
  <r>
    <x v="2"/>
    <x v="47"/>
    <s v="1"/>
    <s v="03"/>
    <s v="15041RESIN020652022"/>
    <s v="22LB000C"/>
    <n v="708"/>
    <n v="708"/>
    <m/>
    <s v="AVELARDO ESPINOZA RIVAS"/>
    <n v="0"/>
    <n v="0"/>
    <n v="557.96"/>
    <n v="72.534800000000004"/>
    <n v="0"/>
    <n v="0"/>
    <n v="630.49480000000005"/>
    <s v="006348901"/>
    <s v="1"/>
  </r>
  <r>
    <x v="2"/>
    <x v="48"/>
    <s v="1"/>
    <s v="03"/>
    <s v="15041RESIN020652022"/>
    <s v="22LB000C"/>
    <n v="707"/>
    <n v="707"/>
    <m/>
    <s v="SILVIA MARISELA CASTRO"/>
    <n v="0"/>
    <n v="0"/>
    <n v="454.87"/>
    <n v="59.133100000000006"/>
    <n v="0"/>
    <n v="0"/>
    <n v="514.00310000000002"/>
    <s v="017244720"/>
    <s v="1"/>
  </r>
  <r>
    <x v="2"/>
    <x v="48"/>
    <s v="1"/>
    <s v="03"/>
    <s v="15041RESIN020652022"/>
    <s v="22LB000C"/>
    <n v="706"/>
    <n v="706"/>
    <m/>
    <s v="ORLANDO AYALA RAUDA"/>
    <n v="0"/>
    <n v="0"/>
    <n v="398.23"/>
    <n v="51.769900000000007"/>
    <n v="0"/>
    <n v="0"/>
    <n v="449.99990000000003"/>
    <s v="022524826"/>
    <s v="1"/>
  </r>
  <r>
    <x v="2"/>
    <x v="48"/>
    <s v="1"/>
    <s v="03"/>
    <s v="15041RESIN020652022"/>
    <s v="22LB000C"/>
    <n v="705"/>
    <n v="705"/>
    <m/>
    <s v="LUIS FENDANDO ANCHETA"/>
    <n v="0"/>
    <n v="0"/>
    <n v="410.62"/>
    <n v="53.380600000000001"/>
    <n v="0"/>
    <n v="0"/>
    <n v="464.00060000000002"/>
    <s v="019830797"/>
    <s v="1"/>
  </r>
  <r>
    <x v="2"/>
    <x v="48"/>
    <s v="1"/>
    <s v="03"/>
    <s v="15041RESIN020652022"/>
    <s v="22LB000C"/>
    <n v="704"/>
    <n v="704"/>
    <m/>
    <s v="ANULADO"/>
    <n v="0"/>
    <n v="0"/>
    <n v="0"/>
    <n v="0"/>
    <n v="0"/>
    <n v="0"/>
    <n v="0"/>
    <m/>
    <s v="1"/>
  </r>
  <r>
    <x v="2"/>
    <x v="48"/>
    <s v="1"/>
    <s v="03"/>
    <s v="15041RESIN020652022"/>
    <s v="22LB000C"/>
    <n v="703"/>
    <n v="703"/>
    <s v="03152303051010"/>
    <s v="FERRETERIA Y SUMINISTROS DE OCCIDENTE"/>
    <n v="0"/>
    <n v="0"/>
    <n v="21.24"/>
    <n v="2.7612000000000001"/>
    <n v="0"/>
    <n v="0"/>
    <n v="24.001199999999997"/>
    <m/>
    <s v="1"/>
  </r>
  <r>
    <x v="2"/>
    <x v="48"/>
    <s v="1"/>
    <s v="03"/>
    <s v="15041RESIN020652022"/>
    <s v="22LB000C"/>
    <n v="702"/>
    <n v="702"/>
    <m/>
    <s v="MANUEL ENRIQUE BENITEZ RUIZ"/>
    <n v="0"/>
    <n v="0"/>
    <n v="353.98"/>
    <n v="46.017400000000002"/>
    <n v="0"/>
    <n v="0"/>
    <n v="399.99740000000003"/>
    <s v="023323809"/>
    <s v="1"/>
  </r>
  <r>
    <x v="2"/>
    <x v="48"/>
    <s v="1"/>
    <s v="03"/>
    <s v="15041RESIN020652022"/>
    <s v="22LB000C"/>
    <n v="701"/>
    <n v="701"/>
    <m/>
    <s v="FRANCISCO JESUS MELARA SORIANO"/>
    <n v="0"/>
    <n v="0"/>
    <n v="414.16"/>
    <n v="53.840800000000002"/>
    <n v="0"/>
    <n v="0"/>
    <n v="468.00080000000003"/>
    <s v="028967810"/>
    <s v="1"/>
  </r>
  <r>
    <x v="2"/>
    <x v="48"/>
    <s v="1"/>
    <s v="03"/>
    <s v="15041RESIN020652022"/>
    <s v="22LB000C"/>
    <n v="700"/>
    <n v="700"/>
    <m/>
    <s v="FRANCISCO MELARA ARDON"/>
    <n v="0"/>
    <n v="0"/>
    <n v="910.62"/>
    <n v="118.3806"/>
    <n v="0"/>
    <n v="0"/>
    <n v="1029.0006000000001"/>
    <s v="024372843"/>
    <s v="1"/>
  </r>
  <r>
    <x v="2"/>
    <x v="49"/>
    <s v="1"/>
    <s v="03"/>
    <s v="15041RESIN020652022"/>
    <s v="22LB000C"/>
    <n v="699"/>
    <n v="699"/>
    <s v="03153107071018"/>
    <s v="CASMO S.A DE C.V."/>
    <n v="0"/>
    <n v="0"/>
    <n v="32.299999999999997"/>
    <n v="4.1989999999999998"/>
    <n v="0"/>
    <n v="0"/>
    <n v="36.498999999999995"/>
    <m/>
    <s v="1"/>
  </r>
  <r>
    <x v="2"/>
    <x v="49"/>
    <s v="1"/>
    <s v="03"/>
    <s v="15041RESIN020652022"/>
    <s v="22LB000C"/>
    <n v="698"/>
    <n v="698"/>
    <s v="03153107071018"/>
    <s v="CASMO S.A DE C.V."/>
    <n v="0"/>
    <n v="0"/>
    <n v="123.44"/>
    <n v="16.0472"/>
    <n v="0"/>
    <n v="0"/>
    <n v="139.4872"/>
    <m/>
    <s v="1"/>
  </r>
  <r>
    <x v="2"/>
    <x v="49"/>
    <s v="1"/>
    <s v="03"/>
    <s v="15041RESIN020652022"/>
    <s v="22LB000C"/>
    <n v="697"/>
    <n v="697"/>
    <m/>
    <s v="ORLANDO AYALA RAUDA"/>
    <n v="0"/>
    <n v="0"/>
    <n v="398.23"/>
    <n v="51.769900000000007"/>
    <n v="0"/>
    <n v="0"/>
    <n v="449.99990000000003"/>
    <s v="022524826"/>
    <s v="1"/>
  </r>
  <r>
    <x v="2"/>
    <x v="49"/>
    <s v="1"/>
    <s v="03"/>
    <s v="15041RESIN020652022"/>
    <s v="22LB000C"/>
    <n v="696"/>
    <n v="696"/>
    <m/>
    <s v="RUDELZO BALMORE JIMENEZ HERRERA"/>
    <n v="0"/>
    <n v="0"/>
    <n v="400.62"/>
    <n v="52.080600000000004"/>
    <n v="0"/>
    <n v="0"/>
    <n v="452.70060000000001"/>
    <s v="014610299"/>
    <s v="1"/>
  </r>
  <r>
    <x v="2"/>
    <x v="49"/>
    <s v="1"/>
    <s v="03"/>
    <s v="15041RESIN020652022"/>
    <s v="22LB000C"/>
    <n v="695"/>
    <n v="695"/>
    <s v="03153107071018"/>
    <s v="CASMO S.A DE C.V."/>
    <n v="0"/>
    <n v="0"/>
    <n v="34.950000000000003"/>
    <n v="4.5435000000000008"/>
    <n v="0"/>
    <n v="0"/>
    <n v="39.493500000000004"/>
    <m/>
    <s v="1"/>
  </r>
  <r>
    <x v="2"/>
    <x v="49"/>
    <s v="1"/>
    <s v="03"/>
    <s v="15041RESIN020652022"/>
    <s v="22LB000C"/>
    <n v="694"/>
    <n v="694"/>
    <m/>
    <s v="MIGUEL HENRIQUEZ CHAVEZ"/>
    <n v="0"/>
    <n v="0"/>
    <n v="312.82"/>
    <n v="40.666600000000003"/>
    <n v="0"/>
    <n v="0"/>
    <n v="353.48660000000001"/>
    <s v="022125135"/>
    <s v="1"/>
  </r>
  <r>
    <x v="2"/>
    <x v="50"/>
    <s v="1"/>
    <s v="03"/>
    <s v="15041RESIN020652022"/>
    <s v="22LB000C"/>
    <n v="693"/>
    <n v="693"/>
    <m/>
    <s v="ANULADO"/>
    <n v="0"/>
    <n v="0"/>
    <n v="0"/>
    <n v="0"/>
    <n v="0"/>
    <n v="0"/>
    <n v="0"/>
    <m/>
    <s v="1"/>
  </r>
  <r>
    <x v="2"/>
    <x v="50"/>
    <s v="1"/>
    <s v="03"/>
    <s v="15041RESIN020652022"/>
    <s v="22LB000C"/>
    <n v="692"/>
    <n v="692"/>
    <m/>
    <s v="ORLANDO AYALA RAUDA"/>
    <n v="0"/>
    <n v="0"/>
    <n v="398.67"/>
    <n v="51.827100000000002"/>
    <n v="0"/>
    <n v="0"/>
    <n v="450.49710000000005"/>
    <s v="022524826"/>
    <s v="1"/>
  </r>
  <r>
    <x v="2"/>
    <x v="50"/>
    <s v="1"/>
    <s v="03"/>
    <s v="15041RESIN020652022"/>
    <s v="22LB000C"/>
    <n v="691"/>
    <n v="691"/>
    <m/>
    <s v="ORLANDO AYALA RAUDA"/>
    <n v="0"/>
    <n v="0"/>
    <n v="265.49"/>
    <n v="34.5137"/>
    <n v="0"/>
    <n v="0"/>
    <n v="300.00369999999998"/>
    <s v="022524826"/>
    <s v="1"/>
  </r>
  <r>
    <x v="2"/>
    <x v="50"/>
    <s v="1"/>
    <s v="03"/>
    <s v="15041RESIN020652022"/>
    <s v="22LB000C"/>
    <n v="690"/>
    <n v="690"/>
    <m/>
    <s v="ORLANDO AYALA RAUDA"/>
    <n v="0"/>
    <n v="0"/>
    <n v="429.2"/>
    <n v="55.795999999999999"/>
    <n v="0"/>
    <n v="0"/>
    <n v="484.99599999999998"/>
    <s v="022524826"/>
    <s v="1"/>
  </r>
  <r>
    <x v="2"/>
    <x v="50"/>
    <s v="1"/>
    <s v="03"/>
    <s v="15041RESIN020652022"/>
    <s v="22LB000C"/>
    <n v="689"/>
    <n v="689"/>
    <m/>
    <s v="FRANCISCO MELARA ARDON"/>
    <n v="0"/>
    <n v="0"/>
    <n v="971.24"/>
    <n v="126.2612"/>
    <n v="0"/>
    <n v="0"/>
    <n v="1097.5011999999999"/>
    <s v="024372843"/>
    <s v="1"/>
  </r>
  <r>
    <x v="2"/>
    <x v="51"/>
    <s v="1"/>
    <s v="03"/>
    <s v="15041RESIN020652022"/>
    <s v="22LB000C"/>
    <n v="688"/>
    <n v="688"/>
    <m/>
    <s v="JUAN ARGELIO PEREIRA"/>
    <n v="0"/>
    <n v="0"/>
    <n v="475.66"/>
    <n v="61.835800000000006"/>
    <n v="0"/>
    <n v="0"/>
    <n v="537.49580000000003"/>
    <s v="017529188"/>
    <s v="1"/>
  </r>
  <r>
    <x v="2"/>
    <x v="51"/>
    <s v="1"/>
    <s v="03"/>
    <s v="15041RESIN020652022"/>
    <s v="22LB000C"/>
    <n v="687"/>
    <n v="687"/>
    <m/>
    <s v="FRANCISCO MELARA ARDON"/>
    <n v="0"/>
    <n v="0"/>
    <n v="528.32000000000005"/>
    <n v="68.681600000000003"/>
    <n v="0"/>
    <n v="0"/>
    <n v="597.00160000000005"/>
    <s v="024372843"/>
    <s v="1"/>
  </r>
  <r>
    <x v="2"/>
    <x v="51"/>
    <s v="1"/>
    <s v="03"/>
    <s v="15041RESIN020652022"/>
    <s v="22LB000C"/>
    <n v="686"/>
    <n v="686"/>
    <m/>
    <s v="JUAN ANTONIO MONTERROSA HERNANDEZ"/>
    <n v="0"/>
    <n v="0"/>
    <n v="51.77"/>
    <n v="6.7301000000000002"/>
    <n v="0"/>
    <n v="0"/>
    <n v="58.500100000000003"/>
    <s v="013838153"/>
    <s v="1"/>
  </r>
  <r>
    <x v="2"/>
    <x v="51"/>
    <s v="1"/>
    <s v="03"/>
    <s v="15041RESIN020652022"/>
    <s v="22LB000C"/>
    <n v="685"/>
    <n v="685"/>
    <s v="03152303051010"/>
    <s v="FERRETERIA Y SUMINISTROS DE OCCIDENTE"/>
    <n v="0"/>
    <n v="0"/>
    <n v="53.1"/>
    <n v="6.9030000000000005"/>
    <n v="0"/>
    <n v="0"/>
    <n v="60.003"/>
    <m/>
    <s v="1"/>
  </r>
  <r>
    <x v="2"/>
    <x v="51"/>
    <s v="1"/>
    <s v="03"/>
    <s v="15041RESIN020652022"/>
    <s v="22LB000C"/>
    <n v="684"/>
    <n v="684"/>
    <m/>
    <s v="SILVIA MARISELA CASTRO"/>
    <n v="0"/>
    <n v="0"/>
    <n v="659.03"/>
    <n v="85.673900000000003"/>
    <n v="0"/>
    <n v="0"/>
    <n v="744.70389999999998"/>
    <s v="017244720"/>
    <s v="1"/>
  </r>
  <r>
    <x v="2"/>
    <x v="51"/>
    <s v="1"/>
    <s v="03"/>
    <s v="15041RESIN020652022"/>
    <s v="22LB000C"/>
    <n v="683"/>
    <n v="683"/>
    <s v="03152303051010"/>
    <s v="FERRETERIA Y SUMINISTROS DE OCCIDENTE"/>
    <n v="0"/>
    <n v="0"/>
    <n v="57.74"/>
    <n v="7.5062000000000006"/>
    <n v="0"/>
    <n v="0"/>
    <n v="65.246200000000002"/>
    <m/>
    <s v="1"/>
  </r>
  <r>
    <x v="2"/>
    <x v="51"/>
    <s v="1"/>
    <s v="03"/>
    <s v="15041RESIN020652022"/>
    <s v="22LB000C"/>
    <n v="682"/>
    <n v="682"/>
    <m/>
    <s v="FRANCISCO MELARA ARDON"/>
    <n v="0"/>
    <n v="0"/>
    <n v="956.64"/>
    <n v="124.36320000000001"/>
    <n v="0"/>
    <n v="0"/>
    <n v="1081.0032000000001"/>
    <s v="024372843"/>
    <s v="1"/>
  </r>
  <r>
    <x v="2"/>
    <x v="52"/>
    <s v="1"/>
    <s v="03"/>
    <s v="15041RESIN020652022"/>
    <s v="22LB000C"/>
    <n v="681"/>
    <n v="681"/>
    <m/>
    <s v="MIGUEL HENRIQUEZ CHAVEZ"/>
    <n v="0"/>
    <n v="0"/>
    <n v="190.27"/>
    <n v="24.735100000000003"/>
    <n v="0"/>
    <n v="0"/>
    <n v="215.00510000000003"/>
    <s v="022125135"/>
    <s v="1"/>
  </r>
  <r>
    <x v="2"/>
    <x v="52"/>
    <s v="1"/>
    <s v="03"/>
    <s v="15041RESIN020652022"/>
    <s v="22LB000C"/>
    <n v="680"/>
    <n v="680"/>
    <m/>
    <s v="RIGOBERTO SERRANO QUINTANILLA"/>
    <n v="0"/>
    <n v="0"/>
    <n v="200.75"/>
    <n v="26.0975"/>
    <n v="0"/>
    <n v="0"/>
    <n v="226.8475"/>
    <s v="039432925"/>
    <s v="1"/>
  </r>
  <r>
    <x v="2"/>
    <x v="52"/>
    <s v="1"/>
    <s v="03"/>
    <s v="15041RESIN020652022"/>
    <s v="22LB000C"/>
    <n v="679"/>
    <n v="679"/>
    <m/>
    <s v="MAX FRANCISCO OLIVA"/>
    <n v="0"/>
    <n v="0"/>
    <n v="3.98"/>
    <n v="0.51739999999999997"/>
    <n v="0"/>
    <n v="0"/>
    <n v="4.4973999999999998"/>
    <s v="011354917"/>
    <s v="1"/>
  </r>
  <r>
    <x v="2"/>
    <x v="52"/>
    <s v="1"/>
    <s v="03"/>
    <s v="15041RESIN020652022"/>
    <s v="22LB000C"/>
    <n v="678"/>
    <n v="678"/>
    <m/>
    <s v="LUIS FENDANDO ANCHETA"/>
    <n v="0"/>
    <n v="0"/>
    <n v="438.05"/>
    <n v="56.9465"/>
    <n v="0"/>
    <n v="0"/>
    <n v="494.99650000000003"/>
    <s v="019830797"/>
    <s v="1"/>
  </r>
  <r>
    <x v="2"/>
    <x v="52"/>
    <s v="1"/>
    <s v="03"/>
    <s v="15041RESIN020652022"/>
    <s v="22LB000C"/>
    <n v="677"/>
    <n v="677"/>
    <s v="03150701201011"/>
    <s v="TERRACERIA Y TRANSPORTES S.A DE C.V."/>
    <n v="0"/>
    <n v="0"/>
    <n v="1002.03"/>
    <n v="130.26390000000001"/>
    <n v="0"/>
    <n v="0"/>
    <n v="1132.2938999999999"/>
    <m/>
    <s v="1"/>
  </r>
  <r>
    <x v="2"/>
    <x v="53"/>
    <s v="1"/>
    <s v="03"/>
    <s v="15041RESIN020652022"/>
    <s v="22LB000C"/>
    <n v="676"/>
    <n v="676"/>
    <m/>
    <s v="ORLANDO AYALA RAUDA"/>
    <n v="0"/>
    <n v="0"/>
    <n v="402.65"/>
    <n v="52.344499999999996"/>
    <n v="0"/>
    <n v="0"/>
    <n v="454.99449999999996"/>
    <s v="022524826"/>
    <s v="1"/>
  </r>
  <r>
    <x v="2"/>
    <x v="53"/>
    <s v="1"/>
    <s v="03"/>
    <s v="15041RESIN020652022"/>
    <s v="22LB000C"/>
    <n v="675"/>
    <n v="675"/>
    <m/>
    <s v="ORLANDO AYALA RAUDA"/>
    <n v="0"/>
    <n v="0"/>
    <n v="403.98"/>
    <n v="52.517400000000002"/>
    <n v="0"/>
    <n v="0"/>
    <n v="456.49740000000003"/>
    <s v="022524826"/>
    <s v="1"/>
  </r>
  <r>
    <x v="2"/>
    <x v="53"/>
    <s v="1"/>
    <s v="03"/>
    <s v="15041RESIN020652022"/>
    <s v="22LB000C"/>
    <n v="674"/>
    <n v="674"/>
    <s v="03150701201011"/>
    <s v="TERRACERIA Y TRANSPORTES S.A DE C.V."/>
    <n v="0"/>
    <n v="0"/>
    <n v="429.29"/>
    <n v="55.807700000000004"/>
    <n v="0"/>
    <n v="0"/>
    <n v="485.09770000000003"/>
    <m/>
    <s v="1"/>
  </r>
  <r>
    <x v="2"/>
    <x v="53"/>
    <s v="1"/>
    <s v="03"/>
    <s v="15041RESIN020652022"/>
    <s v="22LB000C"/>
    <n v="673"/>
    <n v="673"/>
    <m/>
    <s v="FRANCISCO MELARA ARDON"/>
    <n v="0"/>
    <n v="0"/>
    <n v="460.18"/>
    <n v="59.823399999999999"/>
    <n v="0"/>
    <n v="0"/>
    <n v="520.00340000000006"/>
    <s v="024372843"/>
    <s v="1"/>
  </r>
  <r>
    <x v="2"/>
    <x v="53"/>
    <s v="1"/>
    <s v="03"/>
    <s v="15041RESIN020652022"/>
    <s v="22LB000C"/>
    <n v="672"/>
    <n v="672"/>
    <s v="03150701201011"/>
    <s v="TERRACERIA Y TRANSPORTES S.A DE C.V."/>
    <n v="0"/>
    <n v="0"/>
    <n v="450.27"/>
    <n v="58.5351"/>
    <n v="0"/>
    <n v="0"/>
    <n v="508.80509999999998"/>
    <m/>
    <s v="1"/>
  </r>
  <r>
    <x v="2"/>
    <x v="54"/>
    <s v="1"/>
    <s v="03"/>
    <s v="15041RESIN020652022"/>
    <s v="22LB000C"/>
    <n v="671"/>
    <n v="671"/>
    <m/>
    <s v="ZOILA CACERES DE ALAS"/>
    <n v="0"/>
    <n v="0"/>
    <n v="99.11"/>
    <n v="12.8843"/>
    <n v="0"/>
    <n v="0"/>
    <n v="111.9943"/>
    <s v="021240673"/>
    <s v="1"/>
  </r>
  <r>
    <x v="2"/>
    <x v="54"/>
    <s v="1"/>
    <s v="03"/>
    <s v="15041RESIN020652022"/>
    <s v="22LB000C"/>
    <n v="670"/>
    <n v="670"/>
    <m/>
    <s v="LUIS FENDANDO ANCHETA"/>
    <n v="0"/>
    <n v="0"/>
    <n v="76.459999999999994"/>
    <n v="9.9398"/>
    <n v="0"/>
    <n v="0"/>
    <n v="86.399799999999999"/>
    <s v="019830797"/>
    <s v="1"/>
  </r>
  <r>
    <x v="2"/>
    <x v="54"/>
    <s v="1"/>
    <s v="03"/>
    <s v="15041RESIN020652022"/>
    <s v="22LB000C"/>
    <n v="669"/>
    <n v="669"/>
    <m/>
    <s v="FRANCISCO MELARA ARDON"/>
    <n v="0"/>
    <n v="0"/>
    <n v="445.01"/>
    <n v="57.851300000000002"/>
    <n v="0"/>
    <n v="0"/>
    <n v="502.86129999999997"/>
    <s v="024372843"/>
    <s v="1"/>
  </r>
  <r>
    <x v="2"/>
    <x v="54"/>
    <s v="1"/>
    <s v="03"/>
    <s v="15041RESIN020652022"/>
    <s v="22LB000C"/>
    <n v="668"/>
    <n v="668"/>
    <m/>
    <s v="MIGUEL HENRIQUEZ CHAVEZ"/>
    <n v="0"/>
    <n v="0"/>
    <n v="196.46"/>
    <n v="25.539800000000003"/>
    <n v="0"/>
    <n v="0"/>
    <n v="221.99980000000002"/>
    <s v="022125135"/>
    <s v="1"/>
  </r>
  <r>
    <x v="2"/>
    <x v="55"/>
    <s v="1"/>
    <s v="03"/>
    <s v="15041RESIN020652022"/>
    <s v="22LB000C"/>
    <n v="667"/>
    <n v="667"/>
    <m/>
    <s v="MAX FRANCISCO OLIVA"/>
    <n v="0"/>
    <n v="0"/>
    <n v="65.400000000000006"/>
    <n v="8.5020000000000007"/>
    <n v="0"/>
    <n v="0"/>
    <n v="73.902000000000001"/>
    <s v="011354917"/>
    <s v="1"/>
  </r>
  <r>
    <x v="2"/>
    <x v="55"/>
    <s v="1"/>
    <s v="03"/>
    <s v="15041RESIN020652022"/>
    <s v="22LB000C"/>
    <n v="666"/>
    <n v="666"/>
    <s v="06141201101055"/>
    <s v="GRUPO LOS SIETE S.A DE C.V."/>
    <n v="0"/>
    <n v="0"/>
    <n v="58.8"/>
    <n v="7.6440000000000001"/>
    <n v="0"/>
    <n v="0"/>
    <n v="66.444000000000003"/>
    <m/>
    <s v="1"/>
  </r>
  <r>
    <x v="2"/>
    <x v="55"/>
    <s v="1"/>
    <s v="03"/>
    <s v="15041RESIN020652022"/>
    <s v="22LB000C"/>
    <n v="665"/>
    <n v="665"/>
    <m/>
    <s v="EUGENIO ORLANDO CHIQUILLO"/>
    <n v="0"/>
    <n v="0"/>
    <n v="238.49"/>
    <n v="31.003700000000002"/>
    <n v="0"/>
    <n v="0"/>
    <n v="269.49369999999999"/>
    <s v="017422881"/>
    <s v="1"/>
  </r>
  <r>
    <x v="2"/>
    <x v="56"/>
    <s v="1"/>
    <s v="03"/>
    <s v="15041RESIN020652022"/>
    <s v="22LB000C"/>
    <n v="664"/>
    <n v="664"/>
    <m/>
    <s v="FRANCISCO MELARA ARDON"/>
    <n v="0"/>
    <n v="0"/>
    <n v="510.63"/>
    <n v="66.381900000000002"/>
    <n v="0"/>
    <n v="0"/>
    <n v="577.01189999999997"/>
    <s v="024372843"/>
    <s v="1"/>
  </r>
  <r>
    <x v="2"/>
    <x v="56"/>
    <s v="1"/>
    <s v="03"/>
    <s v="15041RESIN020652022"/>
    <s v="22LB000C"/>
    <n v="663"/>
    <n v="663"/>
    <m/>
    <s v="ORLANDO AYALA RAUDA"/>
    <n v="0"/>
    <n v="0"/>
    <n v="405.75"/>
    <n v="52.747500000000002"/>
    <n v="0"/>
    <n v="0"/>
    <n v="458.4975"/>
    <s v="022524826"/>
    <s v="1"/>
  </r>
  <r>
    <x v="2"/>
    <x v="56"/>
    <s v="1"/>
    <s v="03"/>
    <s v="15041RESIN020652022"/>
    <s v="22LB000C"/>
    <n v="662"/>
    <n v="662"/>
    <m/>
    <s v="ROMEO ANTONIO ESCALANTE ORELLANA"/>
    <n v="0"/>
    <n v="0"/>
    <n v="247.78"/>
    <n v="32.211400000000005"/>
    <n v="0"/>
    <n v="0"/>
    <n v="279.9914"/>
    <s v="016983575"/>
    <s v="1"/>
  </r>
  <r>
    <x v="2"/>
    <x v="56"/>
    <s v="1"/>
    <s v="03"/>
    <s v="15041RESIN020652022"/>
    <s v="22LB000C"/>
    <n v="661"/>
    <n v="661"/>
    <m/>
    <s v="JULIO ALONSO MIRON"/>
    <n v="0"/>
    <n v="0"/>
    <n v="176.99"/>
    <n v="23.008700000000001"/>
    <n v="0"/>
    <n v="0"/>
    <n v="199.99870000000001"/>
    <s v="022132807"/>
    <s v="1"/>
  </r>
  <r>
    <x v="2"/>
    <x v="56"/>
    <s v="1"/>
    <s v="03"/>
    <s v="15041RESIN020652022"/>
    <s v="22LB000C"/>
    <n v="660"/>
    <n v="660"/>
    <m/>
    <s v="SANTIAGO ALCIDES ORELLANA"/>
    <n v="0"/>
    <n v="0"/>
    <n v="424.78"/>
    <n v="55.221399999999996"/>
    <n v="0"/>
    <n v="0"/>
    <n v="480.00139999999999"/>
    <s v="024681860"/>
    <s v="1"/>
  </r>
  <r>
    <x v="2"/>
    <x v="56"/>
    <s v="1"/>
    <s v="03"/>
    <s v="15041RESIN020652022"/>
    <s v="22LB000C"/>
    <n v="659"/>
    <n v="659"/>
    <m/>
    <s v="LUIS FENDANDO ANCHETA"/>
    <n v="0"/>
    <n v="0"/>
    <n v="238.5"/>
    <n v="31.005000000000003"/>
    <n v="0"/>
    <n v="0"/>
    <n v="269.505"/>
    <s v="019830797"/>
    <s v="1"/>
  </r>
  <r>
    <x v="2"/>
    <x v="56"/>
    <s v="1"/>
    <s v="03"/>
    <s v="15041RESIN020652022"/>
    <s v="22LB000C"/>
    <n v="658"/>
    <n v="658"/>
    <m/>
    <s v="FRANCISCO JESUS MELARA SORIANO"/>
    <n v="0"/>
    <n v="0"/>
    <n v="852.66"/>
    <n v="110.8458"/>
    <n v="0"/>
    <n v="0"/>
    <n v="963.50579999999991"/>
    <s v="028967810"/>
    <s v="1"/>
  </r>
  <r>
    <x v="2"/>
    <x v="56"/>
    <s v="1"/>
    <s v="03"/>
    <s v="15041RESIN020652022"/>
    <s v="22LB000C"/>
    <n v="657"/>
    <n v="657"/>
    <m/>
    <s v="RIGOBERTO SERRANO QUINTANILLA"/>
    <n v="0"/>
    <n v="0"/>
    <n v="179.2"/>
    <n v="23.295999999999999"/>
    <n v="0"/>
    <n v="0"/>
    <n v="202.49599999999998"/>
    <s v="039432925"/>
    <s v="1"/>
  </r>
  <r>
    <x v="2"/>
    <x v="57"/>
    <s v="1"/>
    <s v="03"/>
    <s v="15041RESIN020652022"/>
    <s v="22LB000C"/>
    <n v="656"/>
    <n v="656"/>
    <m/>
    <s v="JUAN ANTONIO MONTERROSA HERNANDEZ"/>
    <n v="0"/>
    <n v="0"/>
    <n v="23.89"/>
    <n v="3.1057000000000001"/>
    <n v="0"/>
    <n v="0"/>
    <n v="26.995699999999999"/>
    <s v="013838153"/>
    <s v="1"/>
  </r>
  <r>
    <x v="2"/>
    <x v="57"/>
    <s v="1"/>
    <s v="03"/>
    <s v="15041RESIN020652022"/>
    <s v="22LB000C"/>
    <n v="655"/>
    <n v="655"/>
    <m/>
    <s v="VIELLMAN FABRICIO HERNANDEZ RIVERA"/>
    <n v="0"/>
    <n v="0"/>
    <n v="185.66"/>
    <n v="24.1358"/>
    <n v="0"/>
    <n v="0"/>
    <n v="209.79579999999999"/>
    <s v="029422805"/>
    <s v="1"/>
  </r>
  <r>
    <x v="2"/>
    <x v="58"/>
    <s v="1"/>
    <s v="03"/>
    <s v="15041RESIN020652022"/>
    <s v="22LB000C"/>
    <n v="654"/>
    <n v="654"/>
    <m/>
    <s v="MANUEL ENRIQUE BENITEZ RUIZ"/>
    <n v="0"/>
    <n v="0"/>
    <n v="401.77"/>
    <n v="52.2301"/>
    <n v="0"/>
    <n v="0"/>
    <n v="454.00009999999997"/>
    <s v="023323809"/>
    <s v="1"/>
  </r>
  <r>
    <x v="2"/>
    <x v="59"/>
    <s v="1"/>
    <s v="03"/>
    <s v="15041RESIN020652022"/>
    <s v="22LB000C"/>
    <n v="653"/>
    <n v="653"/>
    <m/>
    <s v="FRANCISCO MELARA ARDON"/>
    <n v="0"/>
    <n v="0"/>
    <n v="579.41999999999996"/>
    <n v="75.324600000000004"/>
    <n v="0"/>
    <n v="0"/>
    <n v="654.74459999999999"/>
    <s v="024372843"/>
    <s v="1"/>
  </r>
  <r>
    <x v="2"/>
    <x v="59"/>
    <s v="1"/>
    <s v="03"/>
    <s v="15041RESIN020652022"/>
    <s v="22LB000C"/>
    <n v="652"/>
    <n v="652"/>
    <m/>
    <s v="MAURICIO ANIBAL AREVALO MORAN"/>
    <n v="0"/>
    <n v="0"/>
    <n v="433.02"/>
    <n v="56.2926"/>
    <n v="0"/>
    <n v="0"/>
    <n v="489.31259999999997"/>
    <s v="021504572"/>
    <s v="1"/>
  </r>
  <r>
    <x v="2"/>
    <x v="59"/>
    <s v="1"/>
    <s v="03"/>
    <s v="15041RESIN020652022"/>
    <s v="22LB000C"/>
    <n v="651"/>
    <n v="651"/>
    <m/>
    <s v="LUIS FENDANDO ANCHETA"/>
    <n v="0"/>
    <n v="0"/>
    <n v="438.05"/>
    <n v="56.9465"/>
    <n v="0"/>
    <n v="0"/>
    <n v="494.99650000000003"/>
    <s v="019830797"/>
    <s v="1"/>
  </r>
  <r>
    <x v="2"/>
    <x v="60"/>
    <s v="1"/>
    <s v="03"/>
    <s v="15041RESIN020652022"/>
    <s v="22LB000C"/>
    <n v="650"/>
    <n v="650"/>
    <s v="05111002051014"/>
    <s v="M.C. EL SALVADOR S.A DE C.V."/>
    <n v="0"/>
    <n v="0"/>
    <n v="27.88"/>
    <n v="3.6244000000000001"/>
    <n v="0"/>
    <n v="0"/>
    <n v="31.5044"/>
    <m/>
    <s v="1"/>
  </r>
  <r>
    <x v="2"/>
    <x v="60"/>
    <s v="1"/>
    <s v="03"/>
    <s v="15041RESIN020652022"/>
    <s v="22LB000C"/>
    <n v="649"/>
    <n v="649"/>
    <m/>
    <s v="FRANCISCO MELARA ARDON"/>
    <n v="0"/>
    <n v="0"/>
    <n v="460.18"/>
    <n v="59.823399999999999"/>
    <n v="0"/>
    <n v="0"/>
    <n v="520.00340000000006"/>
    <s v="024372843"/>
    <s v="1"/>
  </r>
  <r>
    <x v="2"/>
    <x v="60"/>
    <s v="1"/>
    <s v="03"/>
    <s v="15041RESIN020652022"/>
    <s v="22LB000C"/>
    <n v="648"/>
    <n v="648"/>
    <m/>
    <s v="EUGENIO ORLANDO CHIQUILLO"/>
    <n v="0"/>
    <n v="0"/>
    <n v="199.11"/>
    <n v="25.884300000000003"/>
    <n v="0"/>
    <n v="0"/>
    <n v="224.99430000000001"/>
    <s v="017422881"/>
    <s v="1"/>
  </r>
  <r>
    <x v="2"/>
    <x v="60"/>
    <s v="1"/>
    <s v="03"/>
    <s v="15041RESIN020652022"/>
    <s v="22LB000C"/>
    <n v="647"/>
    <n v="647"/>
    <m/>
    <s v="FRANCISCO MELARA ARDON"/>
    <n v="0"/>
    <n v="0"/>
    <n v="460.18"/>
    <n v="59.823399999999999"/>
    <n v="0"/>
    <n v="0"/>
    <n v="520.00340000000006"/>
    <s v="024372843"/>
    <s v="1"/>
  </r>
  <r>
    <x v="2"/>
    <x v="60"/>
    <s v="1"/>
    <s v="03"/>
    <s v="15041RESIN020652022"/>
    <s v="22LB000C"/>
    <n v="646"/>
    <n v="646"/>
    <m/>
    <s v="VIELLMAN FABRICIO HERNANDEZ RIVERA"/>
    <n v="0"/>
    <n v="0"/>
    <n v="69.91"/>
    <n v="9.0883000000000003"/>
    <n v="0"/>
    <n v="0"/>
    <n v="78.9983"/>
    <s v="029422805"/>
    <s v="1"/>
  </r>
  <r>
    <x v="2"/>
    <x v="60"/>
    <s v="1"/>
    <s v="03"/>
    <s v="15041RESIN020652022"/>
    <s v="22LB000C"/>
    <n v="645"/>
    <n v="645"/>
    <m/>
    <s v="OSCAR AMILCAR RAMOS VELASQUEZ"/>
    <n v="0"/>
    <n v="0"/>
    <n v="416.81"/>
    <n v="54.185300000000005"/>
    <n v="0"/>
    <n v="0"/>
    <n v="470.99529999999999"/>
    <s v="037049603"/>
    <s v="1"/>
  </r>
  <r>
    <x v="2"/>
    <x v="61"/>
    <s v="1"/>
    <s v="03"/>
    <s v="15041RESIN020652022"/>
    <s v="22LB000C"/>
    <n v="644"/>
    <n v="644"/>
    <m/>
    <s v="MIGUEL HENRIQUEZ CHAVEZ"/>
    <n v="0"/>
    <n v="0"/>
    <n v="178.32"/>
    <n v="23.1816"/>
    <n v="0"/>
    <n v="0"/>
    <n v="201.5016"/>
    <s v="022125135"/>
    <s v="1"/>
  </r>
  <r>
    <x v="2"/>
    <x v="61"/>
    <s v="1"/>
    <s v="03"/>
    <s v="15041RESIN020652022"/>
    <s v="22LB000C"/>
    <n v="643"/>
    <n v="643"/>
    <m/>
    <s v="LUIS FENDANDO ANCHETA"/>
    <n v="0"/>
    <n v="0"/>
    <n v="446.37"/>
    <n v="58.028100000000002"/>
    <n v="0"/>
    <n v="0"/>
    <n v="504.3981"/>
    <s v="019830797"/>
    <s v="1"/>
  </r>
  <r>
    <x v="2"/>
    <x v="61"/>
    <s v="1"/>
    <s v="03"/>
    <s v="15041RESIN020652022"/>
    <s v="22LB000C"/>
    <n v="642"/>
    <n v="642"/>
    <m/>
    <s v="AVELARDO ESPINOZA RIVAS"/>
    <n v="0"/>
    <n v="0"/>
    <n v="560.17999999999995"/>
    <n v="72.823399999999992"/>
    <n v="0"/>
    <n v="0"/>
    <n v="633.00339999999994"/>
    <s v="006348901"/>
    <s v="1"/>
  </r>
  <r>
    <x v="2"/>
    <x v="61"/>
    <s v="1"/>
    <s v="03"/>
    <s v="15041RESIN020652022"/>
    <s v="22LB000C"/>
    <n v="641"/>
    <n v="641"/>
    <m/>
    <s v="MIRNA ERMITA ORELLANA DE MARTINEZ"/>
    <n v="0"/>
    <n v="0"/>
    <n v="415.04"/>
    <n v="53.955200000000005"/>
    <n v="0"/>
    <n v="0"/>
    <n v="468.99520000000001"/>
    <s v="005441162"/>
    <s v="1"/>
  </r>
  <r>
    <x v="2"/>
    <x v="61"/>
    <s v="1"/>
    <s v="03"/>
    <s v="15041RESIN020652022"/>
    <s v="22LB000C"/>
    <n v="640"/>
    <n v="640"/>
    <m/>
    <s v="FRANCISCO MELARA ARDON"/>
    <n v="0"/>
    <n v="0"/>
    <n v="474.33"/>
    <n v="61.6629"/>
    <n v="0"/>
    <n v="0"/>
    <n v="535.99289999999996"/>
    <s v="024372843"/>
    <s v="1"/>
  </r>
  <r>
    <x v="2"/>
    <x v="61"/>
    <s v="1"/>
    <s v="03"/>
    <s v="15041RESIN020652022"/>
    <s v="22LB000C"/>
    <n v="639"/>
    <n v="639"/>
    <m/>
    <s v="ORLANDO AYALA RAUDA"/>
    <n v="0"/>
    <n v="0"/>
    <n v="454.86"/>
    <n v="59.131800000000005"/>
    <n v="0"/>
    <n v="0"/>
    <n v="513.99180000000001"/>
    <s v="022524826"/>
    <s v="1"/>
  </r>
  <r>
    <x v="2"/>
    <x v="61"/>
    <s v="1"/>
    <s v="03"/>
    <s v="15041RESIN020652022"/>
    <s v="22LB000C"/>
    <n v="638"/>
    <n v="638"/>
    <m/>
    <s v="MIGUEL HENRIQUEZ CHAVEZ"/>
    <n v="0"/>
    <n v="0"/>
    <n v="199.12"/>
    <n v="25.8856"/>
    <n v="0"/>
    <n v="0"/>
    <n v="225.00560000000002"/>
    <s v="022125135"/>
    <s v="1"/>
  </r>
  <r>
    <x v="2"/>
    <x v="62"/>
    <s v="1"/>
    <s v="03"/>
    <s v="15041RESIN020652022"/>
    <s v="22LB000C"/>
    <n v="637"/>
    <n v="637"/>
    <m/>
    <s v="AVELARDO ESPINOZA RIVAS"/>
    <n v="0"/>
    <n v="0"/>
    <n v="519.03"/>
    <n v="67.4739"/>
    <n v="0"/>
    <n v="0"/>
    <n v="586.50389999999993"/>
    <s v="006348901"/>
    <s v="1"/>
  </r>
  <r>
    <x v="2"/>
    <x v="62"/>
    <s v="1"/>
    <s v="03"/>
    <s v="15041RESIN020652022"/>
    <s v="22LB000C"/>
    <n v="636"/>
    <n v="636"/>
    <m/>
    <s v="VIELLMAN FABRICIO HERNANDEZ RIVERA"/>
    <n v="0"/>
    <n v="0"/>
    <n v="97.26"/>
    <n v="12.643800000000001"/>
    <n v="0"/>
    <n v="0"/>
    <n v="109.9038"/>
    <s v="029422805"/>
    <s v="1"/>
  </r>
  <r>
    <x v="2"/>
    <x v="62"/>
    <s v="1"/>
    <s v="03"/>
    <s v="15041RESIN020652022"/>
    <s v="22LB000C"/>
    <n v="635"/>
    <n v="635"/>
    <m/>
    <s v="FRANCISCO MELARA ARDON"/>
    <n v="0"/>
    <n v="0"/>
    <n v="489.38"/>
    <n v="63.619399999999999"/>
    <n v="0"/>
    <n v="0"/>
    <n v="552.99940000000004"/>
    <s v="024372843"/>
    <s v="1"/>
  </r>
  <r>
    <x v="2"/>
    <x v="62"/>
    <s v="1"/>
    <s v="03"/>
    <s v="15041RESIN020652022"/>
    <s v="22LB000C"/>
    <n v="634"/>
    <n v="634"/>
    <s v="05111002051014"/>
    <s v=""/>
    <n v="0"/>
    <n v="0"/>
    <n v="23.89"/>
    <n v="3.1057000000000001"/>
    <n v="0"/>
    <n v="0"/>
    <n v="26.995699999999999"/>
    <m/>
    <s v="1"/>
  </r>
  <r>
    <x v="2"/>
    <x v="63"/>
    <s v="1"/>
    <s v="03"/>
    <s v="15041RESIN020652022"/>
    <s v="22LB000C"/>
    <n v="633"/>
    <n v="633"/>
    <m/>
    <s v="SANTIAGO ALCIDES ORELLANA"/>
    <n v="0"/>
    <n v="0"/>
    <n v="519.47"/>
    <n v="67.531100000000009"/>
    <n v="0"/>
    <n v="0"/>
    <n v="587.00110000000006"/>
    <s v="024681860"/>
    <s v="1"/>
  </r>
  <r>
    <x v="2"/>
    <x v="63"/>
    <s v="1"/>
    <s v="03"/>
    <s v="15041RESIN020652022"/>
    <s v="22LB000C"/>
    <n v="632"/>
    <n v="632"/>
    <s v="06141702101071"/>
    <s v="UDP TRANSPORT L Y M"/>
    <n v="0"/>
    <n v="0"/>
    <n v="44.25"/>
    <n v="5.7525000000000004"/>
    <n v="0"/>
    <n v="0"/>
    <n v="50.002499999999998"/>
    <m/>
    <s v="1"/>
  </r>
  <r>
    <x v="2"/>
    <x v="63"/>
    <s v="1"/>
    <s v="03"/>
    <s v="15041RESIN020652022"/>
    <s v="22LB000C"/>
    <n v="631"/>
    <n v="631"/>
    <m/>
    <s v="VIELLMAN FABRICIO HERNANDEZ RIVERA"/>
    <n v="0"/>
    <n v="0"/>
    <n v="232.74"/>
    <n v="30.256200000000003"/>
    <n v="0"/>
    <n v="0"/>
    <n v="262.99619999999999"/>
    <s v="029422805"/>
    <s v="1"/>
  </r>
  <r>
    <x v="2"/>
    <x v="63"/>
    <s v="1"/>
    <s v="03"/>
    <s v="15041RESIN020652022"/>
    <s v="22LB000C"/>
    <n v="630"/>
    <n v="630"/>
    <m/>
    <s v="LUIS FENDANDO ANCHETA"/>
    <n v="0"/>
    <n v="0"/>
    <n v="423.89"/>
    <n v="55.105699999999999"/>
    <n v="0"/>
    <n v="0"/>
    <n v="478.9957"/>
    <s v="019830797"/>
    <s v="1"/>
  </r>
  <r>
    <x v="2"/>
    <x v="64"/>
    <s v="1"/>
    <s v="03"/>
    <s v="15041RESIN020652022"/>
    <s v="22LB000C"/>
    <n v="629"/>
    <n v="629"/>
    <m/>
    <s v="VIELLMAN FABRICIO HERNANDEZ RIVERA"/>
    <n v="0"/>
    <n v="0"/>
    <n v="203.54"/>
    <n v="26.4602"/>
    <n v="0"/>
    <n v="0"/>
    <n v="230.00020000000001"/>
    <s v="029422805"/>
    <s v="1"/>
  </r>
  <r>
    <x v="2"/>
    <x v="64"/>
    <s v="1"/>
    <s v="03"/>
    <s v="15041RESIN020652022"/>
    <s v="22LB000C"/>
    <n v="628"/>
    <n v="628"/>
    <s v="03150206131015"/>
    <s v="ARCHIPIELAGO S.A DE C.V."/>
    <n v="0"/>
    <n v="0"/>
    <n v="624.41999999999996"/>
    <n v="81.174599999999998"/>
    <n v="0"/>
    <n v="0"/>
    <n v="705.5945999999999"/>
    <m/>
    <s v="1"/>
  </r>
  <r>
    <x v="2"/>
    <x v="64"/>
    <s v="1"/>
    <s v="03"/>
    <s v="15041RESIN020652022"/>
    <s v="22LB000C"/>
    <n v="627"/>
    <n v="627"/>
    <m/>
    <s v="JULIO ERNESTO RAMIREZ"/>
    <n v="0"/>
    <n v="0"/>
    <n v="84.07"/>
    <n v="10.9291"/>
    <n v="0"/>
    <n v="0"/>
    <n v="94.999099999999999"/>
    <s v="011146762"/>
    <s v="1"/>
  </r>
  <r>
    <x v="2"/>
    <x v="64"/>
    <s v="1"/>
    <s v="03"/>
    <s v="15041RESIN020652022"/>
    <s v="22LB000C"/>
    <n v="626"/>
    <n v="626"/>
    <m/>
    <s v="EUGENIO ORLANDO CHIQUILLO"/>
    <n v="0"/>
    <n v="0"/>
    <n v="358.63"/>
    <n v="46.621900000000004"/>
    <n v="0"/>
    <n v="0"/>
    <n v="405.25189999999998"/>
    <s v="017422881"/>
    <s v="1"/>
  </r>
  <r>
    <x v="2"/>
    <x v="65"/>
    <s v="1"/>
    <s v="03"/>
    <s v="15041RESIN020652022"/>
    <s v="22LB000C"/>
    <n v="625"/>
    <n v="625"/>
    <s v="03150701201011"/>
    <s v="TERRACERIA Y TRANSPORTES S.A DE C.V."/>
    <n v="0"/>
    <n v="0"/>
    <n v="558.14"/>
    <n v="72.558199999999999"/>
    <n v="0"/>
    <n v="0"/>
    <n v="630.69820000000004"/>
    <m/>
    <s v="1"/>
  </r>
  <r>
    <x v="2"/>
    <x v="65"/>
    <s v="1"/>
    <s v="03"/>
    <s v="15041RESIN020652022"/>
    <s v="22LB000C"/>
    <n v="624"/>
    <n v="624"/>
    <m/>
    <s v="MAX FRANCISCO OLIVA"/>
    <n v="0"/>
    <n v="0"/>
    <n v="48.67"/>
    <n v="6.3271000000000006"/>
    <n v="0"/>
    <n v="0"/>
    <n v="54.997100000000003"/>
    <s v="011354917"/>
    <s v="1"/>
  </r>
  <r>
    <x v="3"/>
    <x v="66"/>
    <s v="1"/>
    <s v="03"/>
    <s v="15041RESIN020652022"/>
    <s v="22LB000C"/>
    <n v="623"/>
    <n v="623"/>
    <m/>
    <s v="VIELLMAN FABRICIO HERNANDEZ RIVERA"/>
    <n v="0"/>
    <n v="0"/>
    <n v="102.83"/>
    <n v="13.367900000000001"/>
    <n v="0"/>
    <n v="0"/>
    <n v="116.1979"/>
    <s v="029422805"/>
    <s v="1"/>
  </r>
  <r>
    <x v="3"/>
    <x v="66"/>
    <s v="1"/>
    <s v="03"/>
    <s v="15041RESIN020652022"/>
    <s v="22LB000C"/>
    <n v="622"/>
    <n v="622"/>
    <m/>
    <s v="ORLANDO AYALA RAUDA"/>
    <n v="0"/>
    <n v="0"/>
    <n v="444.25"/>
    <n v="57.752500000000005"/>
    <n v="0"/>
    <n v="0"/>
    <n v="502.0025"/>
    <s v="022524826"/>
    <s v="1"/>
  </r>
  <r>
    <x v="3"/>
    <x v="66"/>
    <s v="1"/>
    <s v="03"/>
    <s v="15041RESIN020652022"/>
    <s v="22LB000C"/>
    <n v="621"/>
    <n v="621"/>
    <m/>
    <s v="DANIEL SICILIANO MIRAN"/>
    <n v="0"/>
    <n v="0"/>
    <n v="301.68"/>
    <n v="39.218400000000003"/>
    <n v="0"/>
    <n v="0"/>
    <n v="340.89840000000004"/>
    <s v="014736427"/>
    <s v="1"/>
  </r>
  <r>
    <x v="3"/>
    <x v="66"/>
    <s v="1"/>
    <s v="03"/>
    <s v="15041RESIN020652022"/>
    <s v="22LB000C"/>
    <n v="620"/>
    <n v="620"/>
    <m/>
    <s v="LUIS FENDANDO ANCHETA"/>
    <n v="0"/>
    <n v="0"/>
    <n v="128.76"/>
    <n v="16.738799999999998"/>
    <n v="0"/>
    <n v="0"/>
    <n v="145.49879999999999"/>
    <s v="019830797"/>
    <s v="1"/>
  </r>
  <r>
    <x v="3"/>
    <x v="66"/>
    <s v="1"/>
    <s v="03"/>
    <s v="15041RESIN020652022"/>
    <s v="22LB000C"/>
    <n v="619"/>
    <n v="619"/>
    <m/>
    <s v="OSCAR AMILCAR RAMOS VELASQUEZ"/>
    <n v="0"/>
    <n v="0"/>
    <n v="315.49"/>
    <n v="41.0137"/>
    <n v="0"/>
    <n v="0"/>
    <n v="356.50369999999998"/>
    <s v="037049603"/>
    <s v="1"/>
  </r>
  <r>
    <x v="3"/>
    <x v="66"/>
    <s v="1"/>
    <s v="03"/>
    <s v="15041RESIN020652022"/>
    <s v="22LB000C"/>
    <n v="618"/>
    <n v="618"/>
    <m/>
    <s v="ORLANDO AYALA RAUDA"/>
    <n v="0"/>
    <n v="0"/>
    <n v="398.23"/>
    <n v="51.769900000000007"/>
    <n v="0"/>
    <n v="0"/>
    <n v="449.99990000000003"/>
    <s v="022524826"/>
    <s v="1"/>
  </r>
  <r>
    <x v="3"/>
    <x v="67"/>
    <s v="1"/>
    <s v="03"/>
    <s v="15041RESIN020652022"/>
    <s v="22LB000C"/>
    <n v="617"/>
    <n v="617"/>
    <m/>
    <s v="SILVIA MARISELA CASTRO"/>
    <n v="0"/>
    <n v="0"/>
    <n v="453.98"/>
    <n v="59.017400000000002"/>
    <n v="0"/>
    <n v="0"/>
    <n v="512.99739999999997"/>
    <s v="017244720"/>
    <s v="1"/>
  </r>
  <r>
    <x v="3"/>
    <x v="67"/>
    <s v="1"/>
    <s v="03"/>
    <s v="15041RESIN020652022"/>
    <s v="22LB000C"/>
    <n v="616"/>
    <n v="616"/>
    <m/>
    <s v="ROMEO ANTONIO ESCALANTE ORELLANA"/>
    <n v="0"/>
    <n v="0"/>
    <n v="446.02"/>
    <n v="57.982599999999998"/>
    <n v="0"/>
    <n v="0"/>
    <n v="504.00259999999997"/>
    <s v="016983575"/>
    <s v="1"/>
  </r>
  <r>
    <x v="3"/>
    <x v="67"/>
    <s v="1"/>
    <s v="03"/>
    <s v="15041RESIN020652022"/>
    <s v="22LB000C"/>
    <n v="615"/>
    <n v="615"/>
    <m/>
    <s v="DAVID ENRRIQUE DELGADO SICILIA"/>
    <n v="0"/>
    <n v="0"/>
    <n v="79.739999999999995"/>
    <n v="10.36"/>
    <n v="0"/>
    <n v="0"/>
    <n v="90.1"/>
    <s v="027447100"/>
    <s v="1"/>
  </r>
  <r>
    <x v="3"/>
    <x v="67"/>
    <s v="1"/>
    <s v="03"/>
    <s v="15041RESIN020652022"/>
    <s v="22LB000C"/>
    <n v="614"/>
    <n v="614"/>
    <m/>
    <s v="OSCAR AMILCAR RAMOS VELASQUEZ"/>
    <n v="0"/>
    <n v="0"/>
    <n v="480.5"/>
    <n v="62.465000000000003"/>
    <n v="0"/>
    <n v="0"/>
    <n v="542.96500000000003"/>
    <s v="037049603"/>
    <s v="1"/>
  </r>
  <r>
    <x v="3"/>
    <x v="67"/>
    <s v="1"/>
    <s v="03"/>
    <s v="15041RESIN020652022"/>
    <s v="22LB000C"/>
    <n v="613"/>
    <n v="613"/>
    <m/>
    <s v="JAIME ANTONIO MORAN LEON"/>
    <n v="0"/>
    <n v="0"/>
    <n v="429.64"/>
    <n v="55.853200000000001"/>
    <n v="0"/>
    <n v="0"/>
    <n v="485.4932"/>
    <s v="027638133"/>
    <s v="1"/>
  </r>
  <r>
    <x v="3"/>
    <x v="67"/>
    <s v="1"/>
    <s v="03"/>
    <s v="15041RESIN020652022"/>
    <s v="22LB000C"/>
    <n v="612"/>
    <n v="612"/>
    <m/>
    <s v="ORLANDO AYALA RAUDA"/>
    <n v="0"/>
    <n v="0"/>
    <n v="417.7"/>
    <n v="54.301000000000002"/>
    <n v="0"/>
    <n v="0"/>
    <n v="472.00099999999998"/>
    <s v="022524826"/>
    <s v="1"/>
  </r>
  <r>
    <x v="3"/>
    <x v="68"/>
    <s v="1"/>
    <s v="03"/>
    <s v="15041RESIN020652022"/>
    <s v="22LB000C"/>
    <n v="611"/>
    <n v="611"/>
    <m/>
    <s v="MIGUEL HENRIQUEZ CHAVEZ"/>
    <n v="0"/>
    <n v="0"/>
    <n v="192.04"/>
    <n v="24.965199999999999"/>
    <n v="0"/>
    <n v="0"/>
    <n v="217.0052"/>
    <s v="022125135"/>
    <s v="1"/>
  </r>
  <r>
    <x v="3"/>
    <x v="68"/>
    <s v="1"/>
    <s v="03"/>
    <s v="15041RESIN020652022"/>
    <s v="22LB000C"/>
    <n v="610"/>
    <n v="610"/>
    <m/>
    <s v="ORLANDO AYALA RAUDA"/>
    <n v="0"/>
    <n v="0"/>
    <n v="398.23"/>
    <n v="51.769900000000007"/>
    <n v="0"/>
    <n v="0"/>
    <n v="449.99990000000003"/>
    <s v="022524826"/>
    <s v="1"/>
  </r>
  <r>
    <x v="3"/>
    <x v="68"/>
    <s v="1"/>
    <s v="03"/>
    <s v="15041RESIN020652022"/>
    <s v="22LB000C"/>
    <n v="609"/>
    <n v="609"/>
    <m/>
    <s v="ORLANDO AYALA RAUDA"/>
    <n v="0"/>
    <n v="0"/>
    <n v="373.01"/>
    <n v="48.491300000000003"/>
    <n v="0"/>
    <n v="0"/>
    <n v="421.50130000000001"/>
    <s v="022524826"/>
    <s v="1"/>
  </r>
  <r>
    <x v="3"/>
    <x v="68"/>
    <s v="1"/>
    <s v="03"/>
    <s v="15041RESIN020652022"/>
    <s v="22LB000C"/>
    <n v="608"/>
    <n v="608"/>
    <m/>
    <s v="SANTIAGO ALCIDES ORELLANA"/>
    <n v="0"/>
    <n v="0"/>
    <n v="514.9"/>
    <n v="66.936999999999998"/>
    <n v="0"/>
    <n v="0"/>
    <n v="581.83699999999999"/>
    <s v="024681860"/>
    <s v="1"/>
  </r>
  <r>
    <x v="3"/>
    <x v="68"/>
    <s v="1"/>
    <s v="03"/>
    <s v="15041RESIN020652022"/>
    <s v="22LB000C"/>
    <n v="607"/>
    <n v="607"/>
    <m/>
    <s v="ORLANDO AYALA RAUDA"/>
    <n v="0"/>
    <n v="0"/>
    <n v="398.23"/>
    <n v="51.769900000000007"/>
    <n v="0"/>
    <n v="0"/>
    <n v="449.99990000000003"/>
    <s v="022524826"/>
    <s v="1"/>
  </r>
  <r>
    <x v="3"/>
    <x v="68"/>
    <s v="1"/>
    <s v="03"/>
    <s v="15041RESIN020652022"/>
    <s v="22LB000C"/>
    <n v="606"/>
    <n v="606"/>
    <m/>
    <s v="EUGENIO ORLANDO CHIQUILLO"/>
    <n v="0"/>
    <n v="0"/>
    <n v="280"/>
    <n v="36.4"/>
    <n v="0"/>
    <n v="0"/>
    <n v="316.39999999999998"/>
    <s v="017422881"/>
    <s v="1"/>
  </r>
  <r>
    <x v="3"/>
    <x v="68"/>
    <s v="1"/>
    <s v="03"/>
    <s v="15041RESIN020652022"/>
    <s v="22LB000C"/>
    <n v="605"/>
    <n v="605"/>
    <m/>
    <s v="JENNY CAROLINA AQUINO DE PEREZ"/>
    <n v="0"/>
    <n v="0"/>
    <n v="53.1"/>
    <n v="6.9030000000000005"/>
    <n v="0"/>
    <n v="0"/>
    <n v="60.003"/>
    <s v="004350855"/>
    <s v="1"/>
  </r>
  <r>
    <x v="3"/>
    <x v="68"/>
    <s v="1"/>
    <s v="03"/>
    <s v="15041RESIN020652022"/>
    <s v="22LB000C"/>
    <n v="604"/>
    <n v="604"/>
    <m/>
    <s v="SANTIAGO ALCIDES ORELLANA"/>
    <n v="0"/>
    <n v="0"/>
    <n v="245.13"/>
    <n v="31.866900000000001"/>
    <n v="0"/>
    <n v="0"/>
    <n v="276.99689999999998"/>
    <s v="024681860"/>
    <s v="1"/>
  </r>
  <r>
    <x v="3"/>
    <x v="68"/>
    <s v="1"/>
    <s v="03"/>
    <s v="15041RESIN020652022"/>
    <s v="22LB000C"/>
    <n v="603"/>
    <n v="603"/>
    <m/>
    <s v="LUIS FENDANDO ANCHETA"/>
    <n v="0"/>
    <n v="0"/>
    <n v="139.38"/>
    <n v="18.119399999999999"/>
    <n v="0"/>
    <n v="0"/>
    <n v="157.49939999999998"/>
    <s v="019830797"/>
    <s v="1"/>
  </r>
  <r>
    <x v="3"/>
    <x v="69"/>
    <s v="1"/>
    <s v="03"/>
    <s v="15041RESIN020652022"/>
    <s v="22LB000C"/>
    <n v="602"/>
    <n v="602"/>
    <m/>
    <s v="ORLANDO AYALA RAUDA"/>
    <n v="0"/>
    <n v="0"/>
    <n v="382.74"/>
    <n v="49.7562"/>
    <n v="0"/>
    <n v="0"/>
    <n v="432.49619999999999"/>
    <s v="022524826"/>
    <s v="1"/>
  </r>
  <r>
    <x v="3"/>
    <x v="69"/>
    <s v="1"/>
    <s v="03"/>
    <s v="15041RESIN020652022"/>
    <s v="22LB000C"/>
    <n v="601"/>
    <n v="601"/>
    <m/>
    <s v="ROMEO ANTONIO ESCALANTE ORELLANA"/>
    <n v="0"/>
    <n v="0"/>
    <n v="797.96"/>
    <n v="103.73480000000001"/>
    <n v="0"/>
    <n v="0"/>
    <n v="901.69479999999999"/>
    <s v="016983575"/>
    <s v="1"/>
  </r>
  <r>
    <x v="3"/>
    <x v="69"/>
    <s v="1"/>
    <s v="03"/>
    <s v="15041RESIN020652022"/>
    <s v="22LB000C"/>
    <n v="600"/>
    <n v="600"/>
    <m/>
    <s v="FRANCISCO MELARA ARDON"/>
    <n v="0"/>
    <n v="0"/>
    <n v="809.29"/>
    <n v="105.2077"/>
    <n v="0"/>
    <n v="0"/>
    <n v="914.49770000000001"/>
    <s v="024372843"/>
    <s v="1"/>
  </r>
  <r>
    <x v="3"/>
    <x v="69"/>
    <s v="1"/>
    <s v="03"/>
    <s v="15041RESIN020652022"/>
    <s v="22LB000C"/>
    <n v="599"/>
    <n v="599"/>
    <m/>
    <s v="VIELLMAN FABRICIO HERNANDEZ RIVERA"/>
    <n v="0"/>
    <n v="0"/>
    <n v="88.27"/>
    <n v="11.475099999999999"/>
    <n v="0"/>
    <n v="0"/>
    <n v="99.745099999999994"/>
    <s v="029422805"/>
    <s v="1"/>
  </r>
  <r>
    <x v="3"/>
    <x v="69"/>
    <s v="1"/>
    <s v="03"/>
    <s v="15041RESIN020652022"/>
    <s v="22LB000C"/>
    <n v="598"/>
    <n v="598"/>
    <m/>
    <s v="FRANCISCO MELARA ARDON"/>
    <n v="0"/>
    <n v="0"/>
    <n v="545.13"/>
    <n v="70.866900000000001"/>
    <n v="0"/>
    <n v="0"/>
    <n v="615.99689999999998"/>
    <s v="024372843"/>
    <s v="1"/>
  </r>
  <r>
    <x v="3"/>
    <x v="69"/>
    <s v="1"/>
    <s v="03"/>
    <s v="15041RESIN020652022"/>
    <s v="22LB000C"/>
    <n v="597"/>
    <n v="597"/>
    <m/>
    <s v="MIGUEL HENRIQUEZ CHAVEZ"/>
    <n v="0"/>
    <n v="0"/>
    <n v="181.86"/>
    <n v="23.641800000000003"/>
    <n v="0"/>
    <n v="0"/>
    <n v="205.5018"/>
    <s v="022125135"/>
    <s v="1"/>
  </r>
  <r>
    <x v="3"/>
    <x v="69"/>
    <s v="1"/>
    <s v="03"/>
    <s v="15041RESIN020652022"/>
    <s v="22LB000C"/>
    <n v="596"/>
    <n v="596"/>
    <m/>
    <s v="SILVIA MARISELA CASTRO"/>
    <n v="0"/>
    <n v="0"/>
    <n v="433.63"/>
    <n v="56.371900000000004"/>
    <n v="0"/>
    <n v="0"/>
    <n v="490.00189999999998"/>
    <s v="017244720"/>
    <s v="1"/>
  </r>
  <r>
    <x v="3"/>
    <x v="69"/>
    <s v="1"/>
    <s v="03"/>
    <s v="15041RESIN020652022"/>
    <s v="22LB000C"/>
    <n v="595"/>
    <n v="595"/>
    <m/>
    <s v="SILVIA MARISELA CASTRO"/>
    <n v="0"/>
    <n v="0"/>
    <n v="37.03"/>
    <n v="4.8139000000000003"/>
    <n v="0"/>
    <n v="0"/>
    <n v="41.843900000000005"/>
    <s v="017244720"/>
    <s v="1"/>
  </r>
  <r>
    <x v="3"/>
    <x v="69"/>
    <s v="1"/>
    <s v="03"/>
    <s v="15041RESIN020652022"/>
    <s v="22LB000C"/>
    <n v="594"/>
    <n v="594"/>
    <m/>
    <s v="DAVID ENRRIQUE DELGADO SICILIA"/>
    <n v="0"/>
    <n v="0"/>
    <n v="70.62"/>
    <n v="9.1806000000000001"/>
    <n v="0"/>
    <n v="0"/>
    <n v="79.800600000000003"/>
    <s v="027447100"/>
    <s v="1"/>
  </r>
  <r>
    <x v="3"/>
    <x v="69"/>
    <s v="1"/>
    <s v="03"/>
    <s v="15041RESIN020652022"/>
    <s v="22LB000C"/>
    <n v="593"/>
    <n v="593"/>
    <m/>
    <s v="MIGUEL HENRIQUEZ CHAVEZ"/>
    <n v="0"/>
    <n v="0"/>
    <n v="194.25"/>
    <n v="25.252500000000001"/>
    <n v="0"/>
    <n v="0"/>
    <n v="219.5025"/>
    <s v="022125135"/>
    <s v="1"/>
  </r>
  <r>
    <x v="3"/>
    <x v="69"/>
    <s v="1"/>
    <s v="03"/>
    <s v="15041RESIN020652022"/>
    <s v="22LB000C"/>
    <n v="592"/>
    <n v="592"/>
    <m/>
    <s v="SANTIAGO ALCIDES ORELLANA"/>
    <n v="0"/>
    <n v="0"/>
    <n v="318.58"/>
    <n v="41.415399999999998"/>
    <n v="0"/>
    <n v="0"/>
    <n v="359.99539999999996"/>
    <s v="024681860"/>
    <s v="1"/>
  </r>
  <r>
    <x v="3"/>
    <x v="70"/>
    <s v="1"/>
    <s v="03"/>
    <s v="15041RESIN020652022"/>
    <s v="22LB000C"/>
    <n v="591"/>
    <n v="591"/>
    <m/>
    <s v="SANTIAGO ALCIDES ORELLANA"/>
    <n v="0"/>
    <n v="0"/>
    <n v="110.53"/>
    <n v="14.3689"/>
    <n v="0"/>
    <n v="0"/>
    <n v="124.8989"/>
    <s v="024681860"/>
    <s v="1"/>
  </r>
  <r>
    <x v="3"/>
    <x v="70"/>
    <s v="1"/>
    <s v="03"/>
    <s v="15041RESIN020652022"/>
    <s v="22LB000C"/>
    <n v="590"/>
    <n v="590"/>
    <m/>
    <s v="DAVID ENRRIQUE DELGADO SICILIA"/>
    <n v="0"/>
    <n v="0"/>
    <n v="80.27"/>
    <n v="10.4351"/>
    <n v="0"/>
    <n v="0"/>
    <n v="90.705100000000002"/>
    <s v="027447100"/>
    <s v="1"/>
  </r>
  <r>
    <x v="3"/>
    <x v="70"/>
    <s v="1"/>
    <s v="03"/>
    <s v="15041RESIN020652022"/>
    <s v="22LB000C"/>
    <n v="589"/>
    <n v="589"/>
    <m/>
    <s v="SANTIAGO ALCIDES ORELLANA"/>
    <n v="0"/>
    <n v="0"/>
    <n v="982.65"/>
    <n v="127.7445"/>
    <n v="0"/>
    <n v="0"/>
    <n v="1110.3944999999999"/>
    <s v="024681860"/>
    <s v="1"/>
  </r>
  <r>
    <x v="3"/>
    <x v="70"/>
    <s v="1"/>
    <s v="03"/>
    <s v="15041RESIN020652022"/>
    <s v="22LB000C"/>
    <n v="588"/>
    <n v="588"/>
    <m/>
    <s v="SANTIAGO ALCIDES ORELLANA"/>
    <n v="0"/>
    <n v="0"/>
    <n v="212.39"/>
    <n v="27.610699999999998"/>
    <n v="0"/>
    <n v="0"/>
    <n v="240.00069999999999"/>
    <s v="024681860"/>
    <s v="1"/>
  </r>
  <r>
    <x v="3"/>
    <x v="71"/>
    <s v="1"/>
    <s v="03"/>
    <s v="15041RESIN020652022"/>
    <s v="22LB000C"/>
    <n v="587"/>
    <n v="587"/>
    <m/>
    <s v="SANTIAGO ALCIDES ORELLANA"/>
    <n v="0"/>
    <n v="0"/>
    <n v="173.45"/>
    <n v="22.548500000000001"/>
    <n v="0"/>
    <n v="0"/>
    <n v="195.99849999999998"/>
    <s v="024681860"/>
    <s v="1"/>
  </r>
  <r>
    <x v="3"/>
    <x v="71"/>
    <s v="1"/>
    <s v="03"/>
    <s v="15041RESIN020652022"/>
    <s v="22LB000C"/>
    <n v="586"/>
    <n v="586"/>
    <m/>
    <s v="ANULADO"/>
    <n v="0"/>
    <n v="0"/>
    <n v="0"/>
    <n v="0"/>
    <n v="0"/>
    <n v="0"/>
    <n v="0"/>
    <m/>
    <s v="1"/>
  </r>
  <r>
    <x v="3"/>
    <x v="71"/>
    <s v="1"/>
    <s v="03"/>
    <s v="15041RESIN020652022"/>
    <s v="22LB000C"/>
    <n v="585"/>
    <n v="585"/>
    <m/>
    <s v="SILVIA MARISELA CASTRO"/>
    <n v="0"/>
    <n v="0"/>
    <n v="446.02"/>
    <n v="57.982599999999998"/>
    <n v="0"/>
    <n v="0"/>
    <n v="504.00259999999997"/>
    <s v="017244720"/>
    <s v="1"/>
  </r>
  <r>
    <x v="3"/>
    <x v="71"/>
    <s v="1"/>
    <s v="03"/>
    <s v="15041RESIN020652022"/>
    <s v="22LB000C"/>
    <n v="584"/>
    <n v="584"/>
    <m/>
    <s v="JUAN ARGELIO PEREIRA"/>
    <n v="0"/>
    <n v="0"/>
    <n v="446.91"/>
    <n v="58.098300000000002"/>
    <n v="0"/>
    <n v="0"/>
    <n v="505.00830000000002"/>
    <s v="017529188"/>
    <s v="1"/>
  </r>
  <r>
    <x v="3"/>
    <x v="71"/>
    <s v="1"/>
    <s v="03"/>
    <s v="15041RESIN020652022"/>
    <s v="22LB000C"/>
    <n v="583"/>
    <n v="583"/>
    <m/>
    <s v="ORLANDO AYALA RAUDA"/>
    <n v="0"/>
    <n v="0"/>
    <n v="398.23"/>
    <n v="51.769900000000007"/>
    <n v="0"/>
    <n v="0"/>
    <n v="449.99990000000003"/>
    <s v="022524826"/>
    <s v="1"/>
  </r>
  <r>
    <x v="3"/>
    <x v="71"/>
    <s v="1"/>
    <s v="03"/>
    <s v="15041RESIN020652022"/>
    <s v="22LB000C"/>
    <n v="582"/>
    <n v="582"/>
    <m/>
    <s v="FRANCISCO MELARA ARDON"/>
    <n v="0"/>
    <n v="0"/>
    <n v="398.23"/>
    <n v="51.769900000000007"/>
    <n v="0"/>
    <n v="0"/>
    <n v="449.99990000000003"/>
    <s v="024372843"/>
    <s v="1"/>
  </r>
  <r>
    <x v="3"/>
    <x v="71"/>
    <s v="1"/>
    <s v="03"/>
    <s v="15041RESIN020652022"/>
    <s v="22LB000C"/>
    <n v="581"/>
    <n v="581"/>
    <m/>
    <s v="FRANCISCO MELARA ARDON"/>
    <n v="0"/>
    <n v="0"/>
    <n v="33.630000000000003"/>
    <n v="4.3719000000000001"/>
    <n v="0"/>
    <n v="0"/>
    <n v="38.001900000000006"/>
    <s v="024372843"/>
    <s v="1"/>
  </r>
  <r>
    <x v="3"/>
    <x v="71"/>
    <s v="1"/>
    <s v="03"/>
    <s v="15041RESIN020652022"/>
    <s v="22LB000C"/>
    <n v="580"/>
    <n v="580"/>
    <m/>
    <s v="ORLANDO AYALA RAUDA"/>
    <n v="0"/>
    <n v="0"/>
    <n v="410.62"/>
    <n v="53.380600000000001"/>
    <n v="0"/>
    <n v="0"/>
    <n v="464.00060000000002"/>
    <s v="022524826"/>
    <s v="1"/>
  </r>
  <r>
    <x v="3"/>
    <x v="71"/>
    <s v="1"/>
    <s v="03"/>
    <s v="15041RESIN020652022"/>
    <s v="22LB000C"/>
    <n v="579"/>
    <n v="579"/>
    <m/>
    <s v="ORLANDO AYALA RAUDA"/>
    <n v="0"/>
    <n v="0"/>
    <n v="800.88"/>
    <n v="104.1144"/>
    <n v="0"/>
    <n v="0"/>
    <n v="904.99440000000004"/>
    <s v="022524826"/>
    <s v="1"/>
  </r>
  <r>
    <x v="3"/>
    <x v="71"/>
    <s v="1"/>
    <s v="03"/>
    <s v="15041RESIN020652022"/>
    <s v="22LB000C"/>
    <n v="578"/>
    <n v="578"/>
    <m/>
    <s v="EUGENIO ORLANDO CHIQUILLO"/>
    <n v="0"/>
    <n v="0"/>
    <n v="318.58"/>
    <n v="41.415399999999998"/>
    <n v="0"/>
    <n v="0"/>
    <n v="359.99539999999996"/>
    <s v="017422881"/>
    <s v="1"/>
  </r>
  <r>
    <x v="3"/>
    <x v="71"/>
    <s v="1"/>
    <s v="03"/>
    <s v="15041RESIN020652022"/>
    <s v="22LB000C"/>
    <n v="577"/>
    <n v="577"/>
    <m/>
    <s v="ORLANDO AYALA RAUDA"/>
    <n v="0"/>
    <n v="0"/>
    <n v="368.58"/>
    <n v="47.915399999999998"/>
    <n v="0"/>
    <n v="0"/>
    <n v="416.49539999999996"/>
    <s v="022524826"/>
    <s v="1"/>
  </r>
  <r>
    <x v="3"/>
    <x v="71"/>
    <s v="1"/>
    <s v="03"/>
    <s v="15041RESIN020652022"/>
    <s v="22LB000C"/>
    <n v="576"/>
    <n v="576"/>
    <m/>
    <s v="FRANCISCO MELARA ARDON"/>
    <n v="0"/>
    <n v="0"/>
    <n v="398.23"/>
    <n v="51.769900000000007"/>
    <n v="0"/>
    <n v="0"/>
    <n v="449.99990000000003"/>
    <s v="024372843"/>
    <s v="1"/>
  </r>
  <r>
    <x v="3"/>
    <x v="72"/>
    <s v="1"/>
    <s v="03"/>
    <s v="15041RESIN020652022"/>
    <s v="22LB000C"/>
    <n v="575"/>
    <n v="575"/>
    <m/>
    <s v="JULIO ALONSO MIRON"/>
    <n v="0"/>
    <n v="0"/>
    <n v="159.29"/>
    <n v="20.707699999999999"/>
    <n v="0"/>
    <n v="0"/>
    <n v="179.99769999999998"/>
    <s v="022132807"/>
    <s v="1"/>
  </r>
  <r>
    <x v="3"/>
    <x v="72"/>
    <s v="1"/>
    <s v="03"/>
    <s v="15041RESIN020652022"/>
    <s v="22LB000C"/>
    <n v="574"/>
    <n v="574"/>
    <m/>
    <s v="ORLANDO AYALA RAUDA"/>
    <n v="0"/>
    <n v="0"/>
    <n v="398.23"/>
    <n v="51.769900000000007"/>
    <n v="0"/>
    <n v="0"/>
    <n v="449.99990000000003"/>
    <s v="022524826"/>
    <s v="1"/>
  </r>
  <r>
    <x v="3"/>
    <x v="72"/>
    <s v="1"/>
    <s v="03"/>
    <s v="15041RESIN020652022"/>
    <s v="22LB000C"/>
    <n v="573"/>
    <n v="573"/>
    <m/>
    <s v="MAURICIO DE JESUS HERNANDEZ ABARCA"/>
    <n v="0"/>
    <n v="0"/>
    <n v="38.94"/>
    <n v="5.0621999999999998"/>
    <n v="0"/>
    <n v="0"/>
    <n v="44.002199999999995"/>
    <s v="019752363"/>
    <s v="1"/>
  </r>
  <r>
    <x v="3"/>
    <x v="72"/>
    <s v="1"/>
    <s v="03"/>
    <s v="15041RESIN020652022"/>
    <s v="22LB000C"/>
    <n v="572"/>
    <n v="572"/>
    <m/>
    <s v="OSCAR AMILCAR RAMOS VELASQUEZ"/>
    <n v="0"/>
    <n v="0"/>
    <n v="246.9"/>
    <n v="32.097000000000001"/>
    <n v="0"/>
    <n v="0"/>
    <n v="278.99700000000001"/>
    <s v="037049603"/>
    <s v="1"/>
  </r>
  <r>
    <x v="3"/>
    <x v="72"/>
    <s v="1"/>
    <s v="03"/>
    <s v="15041RESIN020652022"/>
    <s v="22LB000C"/>
    <n v="571"/>
    <n v="571"/>
    <m/>
    <s v="ORLANDO AYALA RAUDA"/>
    <n v="0"/>
    <n v="0"/>
    <n v="398.23"/>
    <n v="51.769900000000007"/>
    <n v="0"/>
    <n v="0"/>
    <n v="449.99990000000003"/>
    <s v="022524826"/>
    <s v="1"/>
  </r>
  <r>
    <x v="3"/>
    <x v="73"/>
    <s v="1"/>
    <s v="03"/>
    <s v="15041RESIN020652022"/>
    <s v="22LB000C"/>
    <n v="570"/>
    <n v="570"/>
    <m/>
    <s v="FRANCISCO MELARA ARDON"/>
    <n v="0"/>
    <n v="0"/>
    <n v="612.39"/>
    <n v="79.610699999999994"/>
    <n v="0"/>
    <n v="0"/>
    <n v="692.00069999999994"/>
    <s v="024372843"/>
    <s v="1"/>
  </r>
  <r>
    <x v="3"/>
    <x v="73"/>
    <s v="1"/>
    <s v="03"/>
    <s v="15041RESIN020652022"/>
    <s v="22LB000C"/>
    <n v="569"/>
    <n v="569"/>
    <m/>
    <s v="JULIO ALONSO MIRON"/>
    <n v="0"/>
    <n v="0"/>
    <n v="139.38"/>
    <n v="18.119399999999999"/>
    <n v="0"/>
    <n v="0"/>
    <n v="157.49939999999998"/>
    <s v="022132807"/>
    <s v="1"/>
  </r>
  <r>
    <x v="3"/>
    <x v="73"/>
    <s v="1"/>
    <s v="03"/>
    <s v="15041RESIN020652022"/>
    <s v="22LB000C"/>
    <n v="568"/>
    <n v="568"/>
    <m/>
    <s v="VIELLMAN FABRICIO HERNANDEZ RIVERA"/>
    <n v="0"/>
    <n v="0"/>
    <n v="224.6"/>
    <n v="29.198"/>
    <n v="0"/>
    <n v="0"/>
    <n v="253.798"/>
    <s v="029422805"/>
    <s v="1"/>
  </r>
  <r>
    <x v="3"/>
    <x v="73"/>
    <s v="1"/>
    <s v="03"/>
    <s v="15041RESIN020652022"/>
    <s v="22LB000C"/>
    <n v="567"/>
    <n v="567"/>
    <m/>
    <s v="FRANCISCO MELARA ARDON"/>
    <n v="0"/>
    <n v="0"/>
    <n v="440.57"/>
    <n v="57.274100000000004"/>
    <n v="0"/>
    <n v="0"/>
    <n v="497.84410000000003"/>
    <s v="024372843"/>
    <s v="1"/>
  </r>
  <r>
    <x v="3"/>
    <x v="73"/>
    <s v="1"/>
    <s v="03"/>
    <s v="15041RESIN020652022"/>
    <s v="22LB000C"/>
    <n v="566"/>
    <n v="566"/>
    <m/>
    <s v="MIGUEL HENRIQUEZ CHAVEZ"/>
    <n v="0"/>
    <n v="0"/>
    <n v="13.27"/>
    <n v="1.7251000000000001"/>
    <n v="0"/>
    <n v="0"/>
    <n v="14.995099999999999"/>
    <s v="022125135"/>
    <s v="1"/>
  </r>
  <r>
    <x v="3"/>
    <x v="73"/>
    <s v="1"/>
    <s v="03"/>
    <s v="15041RESIN020652022"/>
    <s v="22LB000C"/>
    <n v="565"/>
    <n v="565"/>
    <m/>
    <s v="MIGUEL HENRIQUEZ CHAVEZ"/>
    <n v="0"/>
    <n v="0"/>
    <n v="181.42"/>
    <n v="23.584599999999998"/>
    <n v="0"/>
    <n v="0"/>
    <n v="205.00459999999998"/>
    <s v="022125135"/>
    <s v="1"/>
  </r>
  <r>
    <x v="3"/>
    <x v="73"/>
    <s v="1"/>
    <s v="03"/>
    <s v="15041RESIN020652022"/>
    <s v="22LB000C"/>
    <n v="564"/>
    <n v="564"/>
    <m/>
    <s v="ANULADO"/>
    <n v="0"/>
    <n v="0"/>
    <n v="0"/>
    <n v="0"/>
    <n v="0"/>
    <n v="0"/>
    <n v="0"/>
    <m/>
    <s v="1"/>
  </r>
  <r>
    <x v="3"/>
    <x v="73"/>
    <s v="1"/>
    <s v="03"/>
    <s v="15041RESIN020652022"/>
    <s v="22LB000C"/>
    <n v="563"/>
    <n v="563"/>
    <m/>
    <s v="LUIS FENDANDO ANCHETA"/>
    <n v="0"/>
    <n v="0"/>
    <n v="415.04"/>
    <n v="53.955200000000005"/>
    <n v="0"/>
    <n v="0"/>
    <n v="468.99520000000001"/>
    <s v="019830797"/>
    <s v="1"/>
  </r>
  <r>
    <x v="3"/>
    <x v="73"/>
    <s v="1"/>
    <s v="03"/>
    <s v="15041RESIN020652022"/>
    <s v="22LB000C"/>
    <n v="562"/>
    <n v="562"/>
    <m/>
    <s v="LUIS FENDANDO ANCHETA"/>
    <n v="0"/>
    <n v="0"/>
    <n v="173.1"/>
    <n v="22.503"/>
    <n v="0"/>
    <n v="0"/>
    <n v="195.60300000000001"/>
    <s v="019830797"/>
    <s v="1"/>
  </r>
  <r>
    <x v="3"/>
    <x v="73"/>
    <s v="1"/>
    <s v="03"/>
    <s v="15041RESIN020652022"/>
    <s v="22LB000C"/>
    <n v="561"/>
    <n v="561"/>
    <m/>
    <s v="SANTIAGO ALCIDES ORELLANA"/>
    <n v="0"/>
    <n v="0"/>
    <n v="477.87"/>
    <n v="62.123100000000001"/>
    <n v="0"/>
    <n v="0"/>
    <n v="539.99310000000003"/>
    <s v="024681860"/>
    <s v="1"/>
  </r>
  <r>
    <x v="3"/>
    <x v="73"/>
    <s v="1"/>
    <s v="03"/>
    <s v="15041RESIN020652022"/>
    <s v="22LB000C"/>
    <n v="560"/>
    <n v="560"/>
    <m/>
    <s v="VIELLMAN FABRICIO HERNANDEZ RIVERA"/>
    <n v="0"/>
    <n v="0"/>
    <n v="194.69"/>
    <n v="25.309699999999999"/>
    <n v="0"/>
    <n v="0"/>
    <n v="219.99969999999999"/>
    <s v="029422805"/>
    <s v="1"/>
  </r>
  <r>
    <x v="3"/>
    <x v="73"/>
    <s v="1"/>
    <s v="03"/>
    <s v="15041RESIN020652022"/>
    <s v="22LB000C"/>
    <n v="559"/>
    <n v="559"/>
    <m/>
    <s v="ORLANDO AYALA RAUDA"/>
    <n v="0"/>
    <n v="0"/>
    <n v="446.02"/>
    <n v="57.982599999999998"/>
    <n v="0"/>
    <n v="0"/>
    <n v="504.00259999999997"/>
    <s v="022524826"/>
    <s v="1"/>
  </r>
  <r>
    <x v="3"/>
    <x v="73"/>
    <s v="1"/>
    <s v="03"/>
    <s v="15041RESIN020652022"/>
    <s v="22LB000C"/>
    <n v="558"/>
    <n v="558"/>
    <m/>
    <s v="LUIS FENDANDO ANCHETA"/>
    <n v="0"/>
    <n v="0"/>
    <n v="396.46"/>
    <n v="51.5398"/>
    <n v="0"/>
    <n v="0"/>
    <n v="447.99979999999999"/>
    <s v="019830797"/>
    <s v="1"/>
  </r>
  <r>
    <x v="3"/>
    <x v="73"/>
    <s v="1"/>
    <s v="03"/>
    <s v="15041RESIN020652022"/>
    <s v="22LB000C"/>
    <n v="557"/>
    <n v="557"/>
    <m/>
    <s v="MIGUEL HENRIQUEZ CHAVEZ"/>
    <n v="0"/>
    <n v="0"/>
    <n v="355.75"/>
    <n v="46.247500000000002"/>
    <n v="0"/>
    <n v="0"/>
    <n v="401.9975"/>
    <s v="022125135"/>
    <s v="1"/>
  </r>
  <r>
    <x v="3"/>
    <x v="74"/>
    <s v="1"/>
    <s v="03"/>
    <s v="15041RESIN020652022"/>
    <s v="22LB000C"/>
    <n v="556"/>
    <n v="556"/>
    <m/>
    <s v="CARLOS EFRAIN AREVALO"/>
    <n v="0"/>
    <n v="0"/>
    <n v="17.7"/>
    <n v="2.3010000000000002"/>
    <n v="0"/>
    <n v="0"/>
    <n v="20.000999999999998"/>
    <s v="001299157"/>
    <s v="1"/>
  </r>
  <r>
    <x v="3"/>
    <x v="74"/>
    <s v="1"/>
    <s v="03"/>
    <s v="15041RESIN020652022"/>
    <s v="22LB000C"/>
    <n v="555"/>
    <n v="555"/>
    <m/>
    <s v="OSCAR AMILCAR RAMOS VELASQUEZ"/>
    <n v="0"/>
    <n v="0"/>
    <n v="342.26"/>
    <n v="44.4938"/>
    <n v="0"/>
    <n v="0"/>
    <n v="386.75380000000001"/>
    <s v="037049603"/>
    <s v="1"/>
  </r>
  <r>
    <x v="3"/>
    <x v="74"/>
    <s v="1"/>
    <s v="03"/>
    <s v="15041RESIN020652022"/>
    <s v="22LB000C"/>
    <n v="554"/>
    <n v="554"/>
    <m/>
    <s v="EUGENIO ORLANDO CHIQUILLO"/>
    <n v="0"/>
    <n v="0"/>
    <n v="398.23"/>
    <n v="51.769900000000007"/>
    <n v="0"/>
    <n v="0"/>
    <n v="449.99990000000003"/>
    <s v="017422881"/>
    <s v="1"/>
  </r>
  <r>
    <x v="3"/>
    <x v="75"/>
    <s v="1"/>
    <s v="03"/>
    <s v="15041RESIN020652022"/>
    <s v="22LB000C"/>
    <n v="553"/>
    <n v="553"/>
    <m/>
    <s v="DAVID ENRRIQUE DELGADO SICILIA"/>
    <n v="0"/>
    <n v="0"/>
    <n v="9.73"/>
    <n v="1.2649000000000001"/>
    <n v="0"/>
    <n v="0"/>
    <n v="10.994900000000001"/>
    <s v="027447100"/>
    <s v="1"/>
  </r>
  <r>
    <x v="3"/>
    <x v="75"/>
    <s v="1"/>
    <s v="03"/>
    <s v="15041RESIN020652022"/>
    <s v="22LB000C"/>
    <n v="552"/>
    <n v="552"/>
    <m/>
    <s v="MIGUEL HENRIQUEZ CHAVEZ"/>
    <n v="0"/>
    <n v="0"/>
    <n v="424.78"/>
    <n v="55.221399999999996"/>
    <n v="0"/>
    <n v="0"/>
    <n v="480.00139999999999"/>
    <s v="022125135"/>
    <s v="1"/>
  </r>
  <r>
    <x v="3"/>
    <x v="75"/>
    <s v="1"/>
    <s v="03"/>
    <s v="15041RESIN020652022"/>
    <s v="22LB000C"/>
    <n v="551"/>
    <n v="551"/>
    <s v="06140811181062"/>
    <s v="ALFA BLOCK S.A DE C.V."/>
    <n v="0"/>
    <n v="0"/>
    <n v="18.579999999999998"/>
    <n v="2.4154"/>
    <n v="0"/>
    <n v="0"/>
    <n v="20.995399999999997"/>
    <m/>
    <s v="1"/>
  </r>
  <r>
    <x v="3"/>
    <x v="75"/>
    <s v="1"/>
    <s v="03"/>
    <s v="15041RESIN020652022"/>
    <s v="22LB000C"/>
    <n v="550"/>
    <n v="550"/>
    <s v="06140811181062"/>
    <s v="ALFA BLOCK S.A DE C.V."/>
    <n v="0"/>
    <n v="0"/>
    <n v="61.95"/>
    <n v="8.0535000000000014"/>
    <n v="0"/>
    <n v="0"/>
    <n v="70.003500000000003"/>
    <m/>
    <s v="1"/>
  </r>
  <r>
    <x v="3"/>
    <x v="75"/>
    <s v="1"/>
    <s v="03"/>
    <s v="15041RESIN020652022"/>
    <s v="22LB000C"/>
    <n v="549"/>
    <n v="549"/>
    <m/>
    <s v="DAVID ENRRIQUE DELGADO SICILIA"/>
    <n v="0"/>
    <n v="0"/>
    <n v="132.26"/>
    <n v="17.1938"/>
    <n v="0"/>
    <n v="0"/>
    <n v="149.4538"/>
    <s v="027447100"/>
    <s v="1"/>
  </r>
  <r>
    <x v="3"/>
    <x v="75"/>
    <s v="1"/>
    <s v="03"/>
    <s v="15041RESIN020652022"/>
    <s v="22LB000C"/>
    <n v="548"/>
    <n v="548"/>
    <m/>
    <s v="JAIME ANTONIO MORAN LEON"/>
    <n v="0"/>
    <n v="0"/>
    <n v="516.37"/>
    <n v="67.128100000000003"/>
    <n v="0"/>
    <n v="0"/>
    <n v="583.49810000000002"/>
    <s v="027638133"/>
    <s v="1"/>
  </r>
  <r>
    <x v="3"/>
    <x v="76"/>
    <s v="1"/>
    <s v="03"/>
    <s v="15041RESIN020652022"/>
    <s v="22LB000C"/>
    <n v="547"/>
    <n v="547"/>
    <m/>
    <s v="FRANCISCO MELARA ARDON"/>
    <n v="0"/>
    <n v="0"/>
    <n v="423.89"/>
    <n v="55.105699999999999"/>
    <n v="0"/>
    <n v="0"/>
    <n v="478.9957"/>
    <s v="024372843"/>
    <s v="1"/>
  </r>
  <r>
    <x v="3"/>
    <x v="77"/>
    <s v="1"/>
    <s v="03"/>
    <s v="15041RESIN020652022"/>
    <s v="22LB000C"/>
    <n v="546"/>
    <n v="546"/>
    <m/>
    <s v="ANULADO"/>
    <n v="0"/>
    <n v="0"/>
    <n v="0"/>
    <n v="0"/>
    <n v="0"/>
    <n v="0"/>
    <n v="0"/>
    <m/>
    <s v="1"/>
  </r>
  <r>
    <x v="3"/>
    <x v="77"/>
    <s v="1"/>
    <s v="03"/>
    <s v="15041RESIN020652022"/>
    <s v="22LB000C"/>
    <n v="545"/>
    <n v="545"/>
    <m/>
    <s v="VIELLMAN FABRICIO HERNANDEZ RIVERA"/>
    <n v="0"/>
    <n v="0"/>
    <n v="119.47"/>
    <n v="15.5311"/>
    <n v="0"/>
    <n v="0"/>
    <n v="135.00110000000001"/>
    <s v="029422805"/>
    <s v="1"/>
  </r>
  <r>
    <x v="3"/>
    <x v="77"/>
    <s v="1"/>
    <s v="03"/>
    <s v="15041RESIN020652022"/>
    <s v="22LB000C"/>
    <n v="544"/>
    <n v="544"/>
    <m/>
    <s v="JUAN MANUEL CONTRERAS GOMEZ"/>
    <n v="0"/>
    <n v="0"/>
    <n v="503.63"/>
    <n v="65.471900000000005"/>
    <n v="0"/>
    <n v="0"/>
    <n v="569.1019"/>
    <s v="017874143"/>
    <s v="1"/>
  </r>
  <r>
    <x v="3"/>
    <x v="78"/>
    <s v="1"/>
    <s v="03"/>
    <s v="15041RESIN020652022"/>
    <s v="22LB000C"/>
    <n v="543"/>
    <n v="543"/>
    <m/>
    <s v="FRANCISCO MELARA ARDON"/>
    <n v="0"/>
    <n v="0"/>
    <n v="445.13"/>
    <n v="57.866900000000001"/>
    <n v="0"/>
    <n v="0"/>
    <n v="502.99689999999998"/>
    <s v="024372843"/>
    <s v="1"/>
  </r>
  <r>
    <x v="3"/>
    <x v="79"/>
    <s v="1"/>
    <s v="03"/>
    <s v="15041RESIN020652022"/>
    <s v="22LB000C"/>
    <n v="542"/>
    <n v="542"/>
    <m/>
    <s v="VIELLMAN FABRICIO HERNANDEZ RIVERA"/>
    <n v="0"/>
    <n v="0"/>
    <n v="230.05"/>
    <n v="29.906500000000001"/>
    <n v="0"/>
    <n v="0"/>
    <n v="259.95650000000001"/>
    <s v="029422805"/>
    <s v="1"/>
  </r>
  <r>
    <x v="3"/>
    <x v="79"/>
    <s v="1"/>
    <s v="03"/>
    <s v="15041RESIN020652022"/>
    <s v="22LB000C"/>
    <n v="541"/>
    <n v="541"/>
    <m/>
    <s v="ORLANDO AYALA RAUDA"/>
    <n v="0"/>
    <n v="0"/>
    <n v="410.62"/>
    <n v="53.380600000000001"/>
    <n v="0"/>
    <n v="0"/>
    <n v="464.00060000000002"/>
    <s v="022524826"/>
    <s v="1"/>
  </r>
  <r>
    <x v="3"/>
    <x v="79"/>
    <s v="1"/>
    <s v="03"/>
    <s v="15041RESIN020652022"/>
    <s v="22LB000C"/>
    <n v="540"/>
    <n v="540"/>
    <m/>
    <s v="AVELARDO ESPINOZA RIVAS"/>
    <n v="0"/>
    <n v="0"/>
    <n v="544.25"/>
    <n v="70.752499999999998"/>
    <n v="0"/>
    <n v="0"/>
    <n v="615.00250000000005"/>
    <s v="006348901"/>
    <s v="1"/>
  </r>
  <r>
    <x v="3"/>
    <x v="80"/>
    <s v="1"/>
    <s v="03"/>
    <s v="15041RESIN020652022"/>
    <s v="22LB000C"/>
    <n v="539"/>
    <n v="539"/>
    <m/>
    <s v="SANTIAGO ALCIDES ORELLANA"/>
    <n v="0"/>
    <n v="0"/>
    <n v="411.95"/>
    <n v="53.5535"/>
    <n v="0"/>
    <n v="0"/>
    <n v="465.50349999999997"/>
    <s v="024681860"/>
    <s v="1"/>
  </r>
  <r>
    <x v="3"/>
    <x v="80"/>
    <s v="1"/>
    <s v="03"/>
    <s v="15041RESIN020652022"/>
    <s v="22LB000C"/>
    <n v="538"/>
    <n v="538"/>
    <m/>
    <s v="ORLANDO AYALA RAUDA"/>
    <n v="0"/>
    <n v="0"/>
    <n v="350.44"/>
    <n v="45.557200000000002"/>
    <n v="0"/>
    <n v="0"/>
    <n v="395.99720000000002"/>
    <s v="022524826"/>
    <s v="1"/>
  </r>
  <r>
    <x v="3"/>
    <x v="80"/>
    <s v="1"/>
    <s v="03"/>
    <s v="15041RESIN020652022"/>
    <s v="22LB000C"/>
    <n v="537"/>
    <n v="537"/>
    <m/>
    <s v="JOSE ROBERTO CABRERA SANCHEZ"/>
    <n v="0"/>
    <n v="0"/>
    <n v="45.13"/>
    <n v="5.8669000000000002"/>
    <n v="0"/>
    <n v="0"/>
    <n v="50.996900000000004"/>
    <s v="014965327"/>
    <s v="1"/>
  </r>
  <r>
    <x v="3"/>
    <x v="80"/>
    <s v="1"/>
    <s v="03"/>
    <s v="15041RESIN020652022"/>
    <s v="22LB000C"/>
    <n v="536"/>
    <n v="536"/>
    <m/>
    <s v="MAURICIO ANIBAL AREVALO MORAN"/>
    <n v="0"/>
    <n v="0"/>
    <n v="428.32"/>
    <n v="55.681600000000003"/>
    <n v="0"/>
    <n v="0"/>
    <n v="484.0016"/>
    <s v="021504572"/>
    <s v="1"/>
  </r>
  <r>
    <x v="3"/>
    <x v="80"/>
    <s v="1"/>
    <s v="03"/>
    <s v="15041RESIN020652022"/>
    <s v="22LB000C"/>
    <n v="535"/>
    <n v="535"/>
    <m/>
    <s v="ANULADO"/>
    <n v="0"/>
    <n v="0"/>
    <n v="0"/>
    <n v="0"/>
    <n v="0"/>
    <n v="0"/>
    <n v="0"/>
    <m/>
    <s v="1"/>
  </r>
  <r>
    <x v="3"/>
    <x v="80"/>
    <s v="1"/>
    <s v="03"/>
    <s v="15041RESIN020652022"/>
    <s v="22LB000C"/>
    <n v="534"/>
    <n v="534"/>
    <m/>
    <s v="LUIS FENDANDO ANCHETA"/>
    <n v="0"/>
    <n v="0"/>
    <n v="437.53"/>
    <n v="56.878900000000002"/>
    <n v="0"/>
    <n v="0"/>
    <n v="494.40889999999996"/>
    <s v="019830797"/>
    <s v="1"/>
  </r>
  <r>
    <x v="3"/>
    <x v="81"/>
    <s v="1"/>
    <s v="03"/>
    <s v="15041RESIN020652022"/>
    <s v="22LB000C"/>
    <n v="533"/>
    <n v="533"/>
    <m/>
    <s v="ORLANDO AYALA RAUDA"/>
    <n v="0"/>
    <n v="0"/>
    <n v="398.23"/>
    <n v="51.769900000000007"/>
    <n v="0"/>
    <n v="0"/>
    <n v="449.99990000000003"/>
    <s v="022524826"/>
    <s v="1"/>
  </r>
  <r>
    <x v="3"/>
    <x v="81"/>
    <s v="1"/>
    <s v="03"/>
    <s v="15041RESIN020652022"/>
    <s v="22LB000C"/>
    <n v="532"/>
    <n v="532"/>
    <m/>
    <s v="DAVID ENRRIQUE DELGADO SICILIA"/>
    <n v="0"/>
    <n v="0"/>
    <n v="347.34"/>
    <n v="45.154199999999996"/>
    <n v="0"/>
    <n v="0"/>
    <n v="392.49419999999998"/>
    <s v="027447100"/>
    <s v="1"/>
  </r>
  <r>
    <x v="3"/>
    <x v="81"/>
    <s v="1"/>
    <s v="03"/>
    <s v="15041RESIN020652022"/>
    <s v="22LB000C"/>
    <n v="531"/>
    <n v="531"/>
    <m/>
    <s v="JOSE ERNESTO FLORES SOLARES"/>
    <n v="0"/>
    <n v="0"/>
    <n v="314.43"/>
    <n v="40.875900000000001"/>
    <n v="0"/>
    <n v="0"/>
    <n v="355.30590000000001"/>
    <s v="025301112"/>
    <s v="1"/>
  </r>
  <r>
    <x v="3"/>
    <x v="81"/>
    <s v="1"/>
    <s v="03"/>
    <s v="15041RESIN020652022"/>
    <s v="22LB000C"/>
    <n v="530"/>
    <n v="530"/>
    <m/>
    <s v="ZOILA CACERES DE ALAS"/>
    <n v="0"/>
    <n v="0"/>
    <n v="457.61"/>
    <n v="59.489300000000007"/>
    <n v="0"/>
    <n v="0"/>
    <n v="517.09929999999997"/>
    <s v="021240673"/>
    <s v="1"/>
  </r>
  <r>
    <x v="3"/>
    <x v="82"/>
    <s v="1"/>
    <s v="03"/>
    <s v="15041RESIN020652022"/>
    <s v="22LB000C"/>
    <n v="529"/>
    <n v="529"/>
    <m/>
    <s v="MAURICIO DE JESUS HERNANDEZ ABARCA"/>
    <n v="0"/>
    <n v="0"/>
    <n v="111.95"/>
    <n v="14.553500000000001"/>
    <n v="0"/>
    <n v="0"/>
    <n v="126.5035"/>
    <s v="019752363"/>
    <s v="1"/>
  </r>
  <r>
    <x v="3"/>
    <x v="82"/>
    <s v="1"/>
    <s v="03"/>
    <s v="15041RESIN020652022"/>
    <s v="22LB000C"/>
    <n v="528"/>
    <n v="528"/>
    <m/>
    <s v="VIELLMAN FABRICIO HERNANDEZ RIVERA"/>
    <n v="0"/>
    <n v="0"/>
    <n v="173.45"/>
    <n v="22.548500000000001"/>
    <n v="0"/>
    <n v="0"/>
    <n v="195.99849999999998"/>
    <s v="029422805"/>
    <s v="1"/>
  </r>
  <r>
    <x v="3"/>
    <x v="82"/>
    <s v="1"/>
    <s v="03"/>
    <s v="15041RESIN020652022"/>
    <s v="22LB000C"/>
    <n v="527"/>
    <n v="527"/>
    <m/>
    <s v="MIGUEL HENRIQUEZ CHAVEZ"/>
    <n v="0"/>
    <n v="0"/>
    <n v="199.11"/>
    <n v="25.884300000000003"/>
    <n v="0"/>
    <n v="0"/>
    <n v="224.99430000000001"/>
    <s v="022125135"/>
    <s v="1"/>
  </r>
  <r>
    <x v="3"/>
    <x v="82"/>
    <s v="1"/>
    <s v="03"/>
    <s v="15041RESIN020652022"/>
    <s v="22LB000C"/>
    <n v="526"/>
    <n v="526"/>
    <m/>
    <s v="VIELLMAN FABRICIO HERNANDEZ RIVERA"/>
    <n v="0"/>
    <n v="0"/>
    <n v="106.02"/>
    <n v="13.7826"/>
    <n v="0"/>
    <n v="0"/>
    <n v="119.8026"/>
    <s v="029422805"/>
    <s v="1"/>
  </r>
  <r>
    <x v="3"/>
    <x v="82"/>
    <s v="1"/>
    <s v="03"/>
    <s v="15041RESIN020652022"/>
    <s v="22LB000C"/>
    <n v="525"/>
    <n v="525"/>
    <m/>
    <s v="LUIS FENDANDO ANCHETA"/>
    <n v="0"/>
    <n v="0"/>
    <n v="453.54"/>
    <n v="58.960200000000007"/>
    <n v="0"/>
    <n v="0"/>
    <n v="512.50020000000006"/>
    <s v="019830797"/>
    <s v="1"/>
  </r>
  <r>
    <x v="3"/>
    <x v="82"/>
    <s v="1"/>
    <s v="03"/>
    <s v="15041RESIN020652022"/>
    <s v="22LB000C"/>
    <n v="524"/>
    <n v="524"/>
    <m/>
    <s v="MAURICIO ANIBAL AREVALO MORAN"/>
    <n v="0"/>
    <n v="0"/>
    <n v="476.99"/>
    <n v="62.008700000000005"/>
    <n v="0"/>
    <n v="0"/>
    <n v="538.99869999999999"/>
    <s v="021504572"/>
    <s v="1"/>
  </r>
  <r>
    <x v="3"/>
    <x v="82"/>
    <s v="1"/>
    <s v="03"/>
    <s v="15041RESIN020652022"/>
    <s v="22LB000C"/>
    <n v="523"/>
    <n v="523"/>
    <m/>
    <s v="SANTIAGO ALCIDES ORELLANA"/>
    <n v="0"/>
    <n v="0"/>
    <n v="297.35000000000002"/>
    <n v="38.655500000000004"/>
    <n v="0"/>
    <n v="0"/>
    <n v="336.00550000000004"/>
    <s v="024681860"/>
    <s v="1"/>
  </r>
  <r>
    <x v="3"/>
    <x v="83"/>
    <s v="1"/>
    <s v="03"/>
    <s v="15041RESIN020652022"/>
    <s v="22LB000C"/>
    <n v="522"/>
    <n v="522"/>
    <m/>
    <s v="VIELLMAN FABRICIO HERNANDEZ RIVERA"/>
    <n v="0"/>
    <n v="0"/>
    <n v="106.25"/>
    <n v="13.8125"/>
    <n v="0"/>
    <n v="0"/>
    <n v="120.0625"/>
    <s v="029422805"/>
    <s v="1"/>
  </r>
  <r>
    <x v="3"/>
    <x v="83"/>
    <s v="1"/>
    <s v="03"/>
    <s v="15041RESIN020652022"/>
    <s v="22LB000C"/>
    <n v="521"/>
    <n v="521"/>
    <m/>
    <s v="LUIS FENDANDO ANCHETA"/>
    <n v="0"/>
    <n v="0"/>
    <n v="279.2"/>
    <n v="36.295999999999999"/>
    <n v="0"/>
    <n v="0"/>
    <n v="315.49599999999998"/>
    <s v="019830797"/>
    <s v="1"/>
  </r>
  <r>
    <x v="3"/>
    <x v="83"/>
    <s v="1"/>
    <s v="03"/>
    <s v="15041RESIN020652022"/>
    <s v="22LB000C"/>
    <n v="520"/>
    <n v="520"/>
    <m/>
    <s v="VICTOR MANUEL DIAZ"/>
    <n v="0"/>
    <n v="0"/>
    <n v="457.89"/>
    <n v="59.525700000000001"/>
    <n v="0"/>
    <n v="0"/>
    <n v="517.41570000000002"/>
    <s v="005134472"/>
    <s v="1"/>
  </r>
  <r>
    <x v="4"/>
    <x v="84"/>
    <s v="1"/>
    <s v="03"/>
    <s v="15041RESIN020652022"/>
    <s v="22LB000C"/>
    <n v="519"/>
    <n v="519"/>
    <m/>
    <s v="SANTIAGO ALCIDES ORELLANA"/>
    <n v="0"/>
    <n v="0"/>
    <n v="469.91"/>
    <n v="61.088300000000004"/>
    <n v="0"/>
    <n v="0"/>
    <n v="530.99829999999997"/>
    <s v="024681860"/>
    <s v="1"/>
  </r>
  <r>
    <x v="4"/>
    <x v="84"/>
    <s v="1"/>
    <s v="03"/>
    <s v="15041RESIN020652022"/>
    <s v="22LB000C"/>
    <n v="518"/>
    <n v="518"/>
    <m/>
    <s v="AVELARDO ESPINOZA RIVAS"/>
    <n v="0"/>
    <n v="0"/>
    <n v="521.9"/>
    <n v="67.846999999999994"/>
    <n v="0"/>
    <n v="0"/>
    <n v="589.74699999999996"/>
    <s v="006348901"/>
    <s v="1"/>
  </r>
  <r>
    <x v="4"/>
    <x v="84"/>
    <s v="1"/>
    <s v="03"/>
    <s v="15041RESIN020652022"/>
    <s v="22LB000C"/>
    <n v="517"/>
    <n v="517"/>
    <m/>
    <s v="ORLANDO AYALA RAUDA"/>
    <n v="0"/>
    <n v="0"/>
    <n v="791.15"/>
    <n v="102.84950000000001"/>
    <n v="0"/>
    <n v="0"/>
    <n v="893.99950000000001"/>
    <s v="022524826"/>
    <s v="1"/>
  </r>
  <r>
    <x v="4"/>
    <x v="84"/>
    <s v="1"/>
    <s v="03"/>
    <s v="15041RESIN020652022"/>
    <s v="22LB000C"/>
    <n v="516"/>
    <n v="516"/>
    <m/>
    <s v="FRANCISCO MELARA ARDON"/>
    <n v="0"/>
    <n v="0"/>
    <n v="455.75"/>
    <n v="59.247500000000002"/>
    <n v="0"/>
    <n v="0"/>
    <n v="514.99749999999995"/>
    <s v="024372843"/>
    <s v="1"/>
  </r>
  <r>
    <x v="4"/>
    <x v="85"/>
    <s v="1"/>
    <s v="03"/>
    <s v="15041RESIN020652022"/>
    <s v="22LB000C"/>
    <n v="515"/>
    <n v="515"/>
    <m/>
    <s v="SILVIA MARISELA CASTRO"/>
    <n v="0"/>
    <n v="0"/>
    <n v="446.24"/>
    <n v="58.011200000000002"/>
    <n v="0"/>
    <n v="0"/>
    <n v="504.25120000000004"/>
    <s v="017244720"/>
    <s v="1"/>
  </r>
  <r>
    <x v="4"/>
    <x v="85"/>
    <s v="1"/>
    <s v="03"/>
    <s v="15041RESIN020652022"/>
    <s v="22LB000C"/>
    <n v="514"/>
    <n v="514"/>
    <m/>
    <s v="SANTIAGO ALCIDES ORELLANA"/>
    <n v="0"/>
    <n v="0"/>
    <n v="393.81"/>
    <n v="51.195300000000003"/>
    <n v="0"/>
    <n v="0"/>
    <n v="445.00530000000003"/>
    <s v="024681860"/>
    <s v="1"/>
  </r>
  <r>
    <x v="4"/>
    <x v="85"/>
    <s v="1"/>
    <s v="03"/>
    <s v="15041RESIN020652022"/>
    <s v="22LB000C"/>
    <n v="513"/>
    <n v="513"/>
    <m/>
    <s v="ZOILA CACERES DE ALAS"/>
    <n v="0"/>
    <n v="0"/>
    <n v="448.43"/>
    <n v="58.295900000000003"/>
    <n v="0"/>
    <n v="0"/>
    <n v="506.72590000000002"/>
    <s v="021240673"/>
    <s v="1"/>
  </r>
  <r>
    <x v="4"/>
    <x v="85"/>
    <s v="1"/>
    <s v="03"/>
    <s v="15041RESIN020652022"/>
    <s v="22LB000C"/>
    <n v="512"/>
    <n v="512"/>
    <m/>
    <s v="EUGENIO ORLANDO CHIQUILLO"/>
    <n v="0"/>
    <n v="0"/>
    <n v="181.15"/>
    <n v="23.549500000000002"/>
    <n v="0"/>
    <n v="0"/>
    <n v="204.6995"/>
    <s v="017422881"/>
    <s v="1"/>
  </r>
  <r>
    <x v="4"/>
    <x v="86"/>
    <s v="1"/>
    <s v="03"/>
    <s v="15041RESIN020652022"/>
    <s v="22LB000C"/>
    <n v="511"/>
    <n v="511"/>
    <m/>
    <s v="VIELLMAN FABRICIO HERNANDEZ RIVERA"/>
    <n v="0"/>
    <n v="0"/>
    <n v="184.95"/>
    <n v="24.043499999999998"/>
    <n v="0"/>
    <n v="0"/>
    <n v="208.99349999999998"/>
    <s v="029422805"/>
    <s v="1"/>
  </r>
  <r>
    <x v="4"/>
    <x v="86"/>
    <s v="1"/>
    <s v="03"/>
    <s v="15041RESIN020652022"/>
    <s v="22LB000C"/>
    <n v="510"/>
    <n v="510"/>
    <m/>
    <s v="JUAN ARGELIO PEREIRA"/>
    <n v="0"/>
    <n v="0"/>
    <n v="492.92"/>
    <n v="64.079599999999999"/>
    <n v="0"/>
    <n v="0"/>
    <n v="556.99959999999999"/>
    <s v="017529188"/>
    <s v="1"/>
  </r>
  <r>
    <x v="4"/>
    <x v="86"/>
    <s v="1"/>
    <s v="03"/>
    <s v="15041RESIN020652022"/>
    <s v="22LB000C"/>
    <n v="509"/>
    <n v="509"/>
    <m/>
    <s v="VIELLMAN FABRICIO HERNANDEZ RIVERA"/>
    <n v="0"/>
    <n v="0"/>
    <n v="233.63"/>
    <n v="30.3719"/>
    <n v="0"/>
    <n v="0"/>
    <n v="264.00189999999998"/>
    <s v="029422805"/>
    <s v="1"/>
  </r>
  <r>
    <x v="4"/>
    <x v="86"/>
    <s v="1"/>
    <s v="03"/>
    <s v="15041RESIN020652022"/>
    <s v="22LB000C"/>
    <n v="508"/>
    <n v="508"/>
    <m/>
    <s v="SANTIAGO ALCIDES ORELLANA"/>
    <n v="0"/>
    <n v="0"/>
    <n v="473.45"/>
    <n v="61.548499999999997"/>
    <n v="0"/>
    <n v="0"/>
    <n v="534.99850000000004"/>
    <s v="024681860"/>
    <s v="1"/>
  </r>
  <r>
    <x v="4"/>
    <x v="87"/>
    <s v="1"/>
    <s v="03"/>
    <s v="15041RESIN020652022"/>
    <s v="22LB000C"/>
    <n v="507"/>
    <n v="507"/>
    <m/>
    <s v="MAURICIO ANIBAL AREVALO MORAN"/>
    <n v="0"/>
    <n v="0"/>
    <n v="130.09"/>
    <n v="16.9117"/>
    <n v="0"/>
    <n v="0"/>
    <n v="147.0017"/>
    <s v="021504572"/>
    <s v="1"/>
  </r>
  <r>
    <x v="4"/>
    <x v="87"/>
    <s v="1"/>
    <s v="03"/>
    <s v="15041RESIN020652022"/>
    <s v="22LB000C"/>
    <n v="506"/>
    <n v="506"/>
    <m/>
    <s v="ROMEO ANTONIO ESCALANTE ORELLANA"/>
    <n v="0"/>
    <n v="0"/>
    <n v="400.88"/>
    <n v="52.114400000000003"/>
    <n v="0"/>
    <n v="0"/>
    <n v="452.99439999999998"/>
    <s v="016983575"/>
    <s v="1"/>
  </r>
  <r>
    <x v="4"/>
    <x v="87"/>
    <s v="1"/>
    <s v="03"/>
    <s v="15041RESIN020652022"/>
    <s v="22LB000C"/>
    <n v="505"/>
    <n v="505"/>
    <m/>
    <s v="MIGUEL HENRIQUEZ CHAVEZ"/>
    <n v="0"/>
    <n v="0"/>
    <n v="197.08"/>
    <n v="25.620400000000004"/>
    <n v="0"/>
    <n v="0"/>
    <n v="222.7004"/>
    <s v="022125135"/>
    <s v="1"/>
  </r>
  <r>
    <x v="4"/>
    <x v="87"/>
    <s v="1"/>
    <s v="03"/>
    <s v="15041RESIN020652022"/>
    <s v="22LB000C"/>
    <n v="504"/>
    <n v="504"/>
    <m/>
    <s v="SANTIAGO ALCIDES ORELLANA"/>
    <n v="0"/>
    <n v="0"/>
    <n v="501.77"/>
    <n v="65.230099999999993"/>
    <n v="0"/>
    <n v="0"/>
    <n v="567.00009999999997"/>
    <s v="024681860"/>
    <s v="1"/>
  </r>
  <r>
    <x v="4"/>
    <x v="87"/>
    <s v="1"/>
    <s v="03"/>
    <s v="15041RESIN020652022"/>
    <s v="22LB000C"/>
    <n v="503"/>
    <n v="503"/>
    <m/>
    <s v="LUIS FENDANDO ANCHETA"/>
    <n v="0"/>
    <n v="0"/>
    <n v="401.77"/>
    <n v="52.2301"/>
    <n v="0"/>
    <n v="0"/>
    <n v="454.00009999999997"/>
    <s v="019830797"/>
    <s v="1"/>
  </r>
  <r>
    <x v="4"/>
    <x v="88"/>
    <s v="1"/>
    <s v="03"/>
    <s v="15041RESIN020652022"/>
    <s v="22LB000C"/>
    <n v="502"/>
    <n v="502"/>
    <s v="03150701201011"/>
    <s v="TERRACERIA Y TRANSPORTES S.A DE C.V."/>
    <n v="0"/>
    <n v="0"/>
    <n v="538.05999999999995"/>
    <n v="69.947800000000001"/>
    <n v="0"/>
    <n v="0"/>
    <n v="608.00779999999997"/>
    <m/>
    <s v="1"/>
  </r>
  <r>
    <x v="4"/>
    <x v="89"/>
    <s v="1"/>
    <s v="03"/>
    <s v="15041RESIN020652022"/>
    <s v="22LB000C"/>
    <n v="501"/>
    <n v="501"/>
    <m/>
    <s v="CARLOS EFRAIN AREVALO"/>
    <n v="0"/>
    <n v="0"/>
    <n v="26.55"/>
    <n v="3.4515000000000002"/>
    <n v="0"/>
    <n v="0"/>
    <n v="30.0015"/>
    <s v="001299157"/>
    <s v="1"/>
  </r>
  <r>
    <x v="4"/>
    <x v="89"/>
    <s v="1"/>
    <s v="03"/>
    <s v="15041RESIN020652022"/>
    <s v="22LB000C"/>
    <n v="500"/>
    <n v="500"/>
    <m/>
    <s v="MIGUEL HENRIQUEZ CHAVEZ"/>
    <n v="0"/>
    <n v="0"/>
    <n v="226.05"/>
    <n v="29.386500000000002"/>
    <n v="0"/>
    <n v="0"/>
    <n v="255.43650000000002"/>
    <s v="022125135"/>
    <s v="1"/>
  </r>
  <r>
    <x v="4"/>
    <x v="89"/>
    <s v="1"/>
    <s v="03"/>
    <s v="15041RESIN020652022"/>
    <s v="22LB000C"/>
    <n v="499"/>
    <n v="499"/>
    <s v="06141209971083"/>
    <s v="PROTECCION EMPRESARIAL S.A DE C.V."/>
    <n v="0"/>
    <n v="0"/>
    <n v="411.5"/>
    <n v="53.495000000000005"/>
    <n v="0"/>
    <n v="0"/>
    <n v="464.995"/>
    <m/>
    <s v="1"/>
  </r>
  <r>
    <x v="4"/>
    <x v="90"/>
    <s v="1"/>
    <s v="03"/>
    <s v="15041RESIN020652022"/>
    <s v="22LB000C"/>
    <n v="498"/>
    <n v="498"/>
    <m/>
    <s v="LUIS MAURICIO CALDERON MENDOZA"/>
    <n v="0"/>
    <n v="0"/>
    <n v="233.63"/>
    <n v="30.3719"/>
    <n v="0"/>
    <n v="0"/>
    <n v="264.00189999999998"/>
    <s v="022740082"/>
    <s v="1"/>
  </r>
  <r>
    <x v="4"/>
    <x v="90"/>
    <s v="1"/>
    <s v="03"/>
    <s v="15041RESIN020652022"/>
    <s v="22LB000C"/>
    <n v="497"/>
    <n v="497"/>
    <m/>
    <s v="JUAN ANTONIO MONTERROSA HERNANDEZ"/>
    <n v="0"/>
    <n v="0"/>
    <n v="115.04"/>
    <n v="14.955200000000001"/>
    <n v="0"/>
    <n v="0"/>
    <n v="129.99520000000001"/>
    <s v="013838153"/>
    <s v="1"/>
  </r>
  <r>
    <x v="4"/>
    <x v="90"/>
    <s v="1"/>
    <s v="03"/>
    <s v="15041RESIN020652022"/>
    <s v="22LB000C"/>
    <n v="496"/>
    <n v="496"/>
    <m/>
    <s v="CARLOS EFRAIN AREVALO"/>
    <n v="0"/>
    <n v="0"/>
    <n v="17.7"/>
    <n v="2.3010000000000002"/>
    <n v="0"/>
    <n v="0"/>
    <n v="20.000999999999998"/>
    <s v="001299157"/>
    <s v="1"/>
  </r>
  <r>
    <x v="4"/>
    <x v="90"/>
    <s v="1"/>
    <s v="03"/>
    <s v="15041RESIN020652022"/>
    <s v="22LB000C"/>
    <n v="495"/>
    <n v="495"/>
    <m/>
    <s v="DAVID ENRRIQUE DELGADO SICILIA"/>
    <n v="0"/>
    <n v="0"/>
    <n v="323.01"/>
    <n v="41.991300000000003"/>
    <n v="0"/>
    <n v="0"/>
    <n v="365.00130000000001"/>
    <s v="027447100"/>
    <s v="1"/>
  </r>
  <r>
    <x v="4"/>
    <x v="90"/>
    <s v="1"/>
    <s v="03"/>
    <s v="15041RESIN020652022"/>
    <s v="22LB000C"/>
    <n v="494"/>
    <n v="494"/>
    <m/>
    <s v="FRANCISCO MELARA ARDON"/>
    <n v="0"/>
    <n v="0"/>
    <n v="483.19"/>
    <n v="62.814700000000002"/>
    <n v="0"/>
    <n v="0"/>
    <n v="546.00469999999996"/>
    <s v="024372843"/>
    <s v="1"/>
  </r>
  <r>
    <x v="4"/>
    <x v="91"/>
    <s v="1"/>
    <s v="03"/>
    <s v="15041RESIN020652022"/>
    <s v="22LB000C"/>
    <n v="493"/>
    <n v="493"/>
    <m/>
    <s v="MIGUEL HENRIQUEZ CHAVEZ"/>
    <n v="0"/>
    <n v="0"/>
    <n v="113.25"/>
    <n v="14.7225"/>
    <n v="0"/>
    <n v="0"/>
    <n v="127.9725"/>
    <s v="022125135"/>
    <s v="1"/>
  </r>
  <r>
    <x v="4"/>
    <x v="91"/>
    <s v="1"/>
    <s v="03"/>
    <s v="15041RESIN020652022"/>
    <s v="22LB000C"/>
    <n v="492"/>
    <n v="492"/>
    <s v="06141201101055"/>
    <s v="GRUPO LOS SIETE S.A DE C.V."/>
    <n v="0"/>
    <n v="0"/>
    <n v="32.83"/>
    <n v="4.2679"/>
    <n v="0"/>
    <n v="0"/>
    <n v="37.097899999999996"/>
    <m/>
    <s v="1"/>
  </r>
  <r>
    <x v="4"/>
    <x v="91"/>
    <s v="1"/>
    <s v="03"/>
    <s v="15041RESIN020652022"/>
    <s v="22LB000C"/>
    <n v="491"/>
    <n v="491"/>
    <m/>
    <s v="JUAN ANTONIO MONTERROSA HERNANDEZ"/>
    <n v="0"/>
    <n v="0"/>
    <n v="115.04"/>
    <n v="14.955200000000001"/>
    <n v="0"/>
    <n v="0"/>
    <n v="129.99520000000001"/>
    <s v="013838153"/>
    <s v="1"/>
  </r>
  <r>
    <x v="4"/>
    <x v="91"/>
    <s v="1"/>
    <s v="03"/>
    <s v="15041RESIN020652022"/>
    <s v="22LB000C"/>
    <n v="490"/>
    <n v="490"/>
    <m/>
    <s v="NOEL ANTONIO LEON AREVALO"/>
    <n v="0"/>
    <n v="0"/>
    <n v="566.55999999999995"/>
    <n v="73.652799999999999"/>
    <n v="0"/>
    <n v="0"/>
    <n v="640.2127999999999"/>
    <s v="015875232"/>
    <s v="1"/>
  </r>
  <r>
    <x v="4"/>
    <x v="91"/>
    <s v="1"/>
    <s v="03"/>
    <s v="15041RESIN020652022"/>
    <s v="22LB000C"/>
    <n v="489"/>
    <n v="489"/>
    <m/>
    <s v="LUIS MAURICIO CALDERON MENDOZA"/>
    <n v="0"/>
    <n v="0"/>
    <n v="30"/>
    <n v="3.9000000000000004"/>
    <n v="0"/>
    <n v="0"/>
    <n v="33.9"/>
    <s v="022740082"/>
    <s v="1"/>
  </r>
  <r>
    <x v="4"/>
    <x v="91"/>
    <s v="1"/>
    <s v="03"/>
    <s v="15041RESIN020652022"/>
    <s v="22LB000C"/>
    <n v="488"/>
    <n v="488"/>
    <m/>
    <s v="LUIS FENDANDO ANCHETA"/>
    <n v="0"/>
    <n v="0"/>
    <n v="398.23"/>
    <n v="51.769900000000007"/>
    <n v="0"/>
    <n v="0"/>
    <n v="449.99990000000003"/>
    <s v="019830797"/>
    <s v="1"/>
  </r>
  <r>
    <x v="4"/>
    <x v="91"/>
    <s v="1"/>
    <s v="03"/>
    <s v="15041RESIN020652022"/>
    <s v="22LB000C"/>
    <n v="487"/>
    <n v="487"/>
    <s v="06143110151010"/>
    <s v="PRODUCTOS ALIMENTICIOS VIVA PIZZA"/>
    <n v="0"/>
    <n v="0"/>
    <n v="88.5"/>
    <n v="11.505000000000001"/>
    <n v="0"/>
    <n v="0"/>
    <n v="100.005"/>
    <m/>
    <s v="1"/>
  </r>
  <r>
    <x v="4"/>
    <x v="91"/>
    <s v="1"/>
    <s v="03"/>
    <s v="15041RESIN020652022"/>
    <s v="22LB000C"/>
    <n v="486"/>
    <n v="486"/>
    <s v="06141201101055"/>
    <s v="GRUPO LOS SIETE S.A DE C.V."/>
    <n v="0"/>
    <n v="0"/>
    <n v="39.19"/>
    <n v="5.0946999999999996"/>
    <n v="0"/>
    <n v="0"/>
    <n v="44.284700000000001"/>
    <m/>
    <s v="1"/>
  </r>
  <r>
    <x v="4"/>
    <x v="91"/>
    <s v="1"/>
    <s v="03"/>
    <s v="15041RESIN020652022"/>
    <s v="22LB000C"/>
    <n v="485"/>
    <n v="485"/>
    <s v="03062602211017"/>
    <s v="D Y R INGENIEROS S.A DE C.V."/>
    <n v="0"/>
    <n v="0"/>
    <n v="263.58999999999997"/>
    <n v="34.2667"/>
    <n v="0"/>
    <n v="0"/>
    <n v="297.85669999999999"/>
    <m/>
    <s v="1"/>
  </r>
  <r>
    <x v="4"/>
    <x v="91"/>
    <s v="1"/>
    <s v="03"/>
    <s v="15041RESIN020652022"/>
    <s v="22LB000C"/>
    <n v="484"/>
    <n v="484"/>
    <s v="06141201101055"/>
    <s v="GRUPO LOS SIETE S.A DE C.V."/>
    <n v="0"/>
    <n v="0"/>
    <n v="72.23"/>
    <n v="9.3899000000000008"/>
    <n v="0"/>
    <n v="0"/>
    <n v="81.619900000000001"/>
    <m/>
    <s v="1"/>
  </r>
  <r>
    <x v="4"/>
    <x v="92"/>
    <s v="1"/>
    <s v="03"/>
    <s v="15041RESIN020652022"/>
    <s v="22LB000C"/>
    <n v="483"/>
    <n v="483"/>
    <m/>
    <s v="SILVIA MARISELA CASTRO"/>
    <n v="0"/>
    <n v="0"/>
    <n v="441.59"/>
    <n v="57.406700000000001"/>
    <n v="0"/>
    <n v="0"/>
    <n v="498.99669999999998"/>
    <s v="017244720"/>
    <s v="1"/>
  </r>
  <r>
    <x v="4"/>
    <x v="92"/>
    <s v="1"/>
    <s v="03"/>
    <s v="15041RESIN020652022"/>
    <s v="22LB000C"/>
    <n v="482"/>
    <n v="482"/>
    <m/>
    <s v="ANULADO"/>
    <n v="0"/>
    <n v="0"/>
    <n v="0"/>
    <n v="0"/>
    <n v="0"/>
    <n v="0"/>
    <n v="0"/>
    <m/>
    <s v="1"/>
  </r>
  <r>
    <x v="4"/>
    <x v="92"/>
    <s v="1"/>
    <s v="03"/>
    <s v="15041RESIN020652022"/>
    <s v="22LB000C"/>
    <n v="481"/>
    <n v="481"/>
    <m/>
    <s v="ANULADO"/>
    <n v="0"/>
    <n v="0"/>
    <n v="0"/>
    <n v="0"/>
    <n v="0"/>
    <n v="0"/>
    <n v="0"/>
    <m/>
    <s v="1"/>
  </r>
  <r>
    <x v="4"/>
    <x v="92"/>
    <s v="1"/>
    <s v="03"/>
    <s v="15041RESIN020652022"/>
    <s v="22LB000C"/>
    <n v="480"/>
    <n v="480"/>
    <m/>
    <s v="LUIS MAURICIO CALDERON MENDOZA"/>
    <n v="0"/>
    <n v="0"/>
    <n v="29.2"/>
    <n v="3.7959999999999998"/>
    <n v="0"/>
    <n v="0"/>
    <n v="32.996000000000002"/>
    <s v="022740082"/>
    <s v="1"/>
  </r>
  <r>
    <x v="4"/>
    <x v="92"/>
    <s v="1"/>
    <s v="03"/>
    <s v="15041RESIN020652022"/>
    <s v="22LB000C"/>
    <n v="479"/>
    <n v="479"/>
    <m/>
    <s v="SANTIAGO ALCIDES ORELLANA"/>
    <n v="0"/>
    <n v="0"/>
    <n v="589.82000000000005"/>
    <n v="76.676600000000008"/>
    <n v="0"/>
    <n v="0"/>
    <n v="666.49660000000006"/>
    <s v="024681860"/>
    <s v="1"/>
  </r>
  <r>
    <x v="4"/>
    <x v="92"/>
    <s v="1"/>
    <s v="03"/>
    <s v="15041RESIN020652022"/>
    <s v="22LB000C"/>
    <n v="478"/>
    <n v="478"/>
    <m/>
    <s v="JAIME ANTONIO MORAN LEON"/>
    <n v="0"/>
    <n v="0"/>
    <n v="492.48"/>
    <n v="64.022400000000005"/>
    <n v="0"/>
    <n v="0"/>
    <n v="556.50240000000008"/>
    <s v="027638133"/>
    <s v="1"/>
  </r>
  <r>
    <x v="4"/>
    <x v="92"/>
    <s v="1"/>
    <s v="03"/>
    <s v="15041RESIN020652022"/>
    <s v="22LB000C"/>
    <n v="477"/>
    <n v="477"/>
    <m/>
    <s v="FRANCISCO MELARA ARDON"/>
    <n v="0"/>
    <n v="0"/>
    <n v="372.57"/>
    <n v="48.434100000000001"/>
    <n v="0"/>
    <n v="0"/>
    <n v="421.00409999999999"/>
    <s v="024372843"/>
    <s v="1"/>
  </r>
  <r>
    <x v="4"/>
    <x v="92"/>
    <s v="1"/>
    <s v="03"/>
    <s v="15041RESIN020652022"/>
    <s v="22LB000C"/>
    <n v="476"/>
    <n v="476"/>
    <m/>
    <s v="EUGENIO ORLANDO CHIQUILLO"/>
    <n v="0"/>
    <n v="0"/>
    <n v="398.23"/>
    <n v="51.769900000000007"/>
    <n v="0"/>
    <n v="0"/>
    <n v="449.99990000000003"/>
    <s v="017422881"/>
    <s v="1"/>
  </r>
  <r>
    <x v="4"/>
    <x v="93"/>
    <s v="1"/>
    <s v="03"/>
    <s v="15041RESIN020652022"/>
    <s v="22LB000C"/>
    <n v="475"/>
    <n v="475"/>
    <s v="06140808061072"/>
    <s v="VELESA S.A DE C.V."/>
    <n v="0"/>
    <n v="0"/>
    <n v="3.19"/>
    <n v="0.41470000000000001"/>
    <n v="0"/>
    <n v="0"/>
    <n v="3.6046999999999998"/>
    <m/>
    <s v="1"/>
  </r>
  <r>
    <x v="4"/>
    <x v="93"/>
    <s v="1"/>
    <s v="03"/>
    <s v="15041RESIN020652022"/>
    <s v="22LB000C"/>
    <n v="474"/>
    <n v="474"/>
    <m/>
    <s v="MARTIN ANTONIO FERMAN NAVARRO"/>
    <n v="0"/>
    <n v="0"/>
    <n v="177"/>
    <n v="23.01"/>
    <n v="0"/>
    <n v="0"/>
    <n v="200.01"/>
    <s v="017947530"/>
    <s v="1"/>
  </r>
  <r>
    <x v="4"/>
    <x v="93"/>
    <s v="1"/>
    <s v="03"/>
    <s v="15041RESIN020652022"/>
    <s v="22LB000C"/>
    <n v="473"/>
    <n v="473"/>
    <m/>
    <s v="SANTIAGO ALCIDES ORELLANA"/>
    <n v="0"/>
    <n v="0"/>
    <n v="651.41999999999996"/>
    <n v="84.684600000000003"/>
    <n v="0"/>
    <n v="0"/>
    <n v="736.1046"/>
    <s v="024681860"/>
    <s v="1"/>
  </r>
  <r>
    <x v="4"/>
    <x v="93"/>
    <s v="1"/>
    <s v="03"/>
    <s v="15041RESIN020652022"/>
    <s v="22LB000C"/>
    <n v="472"/>
    <n v="472"/>
    <m/>
    <s v="JOEL ARMANDO CALDERON ORANTES"/>
    <n v="0"/>
    <n v="0"/>
    <n v="29.2"/>
    <n v="3.7959999999999998"/>
    <n v="0"/>
    <n v="0"/>
    <n v="32.996000000000002"/>
    <s v="033750993"/>
    <s v="1"/>
  </r>
  <r>
    <x v="4"/>
    <x v="94"/>
    <s v="1"/>
    <s v="03"/>
    <s v="15041RESIN020652022"/>
    <s v="22LB000C"/>
    <n v="471"/>
    <n v="471"/>
    <s v="06141201101055"/>
    <s v="GRUPO LOS SIETE S.A DE C.V."/>
    <n v="0"/>
    <n v="0"/>
    <n v="124.42"/>
    <n v="16.174600000000002"/>
    <n v="0"/>
    <n v="0"/>
    <n v="140.59460000000001"/>
    <m/>
    <s v="1"/>
  </r>
  <r>
    <x v="4"/>
    <x v="94"/>
    <s v="1"/>
    <s v="03"/>
    <s v="15041RESIN020652022"/>
    <s v="22LB000C"/>
    <n v="470"/>
    <n v="470"/>
    <s v="03151504131024"/>
    <s v="CONSTRUCCION Y FERRETERIA S.A DE C.V."/>
    <n v="0"/>
    <n v="0"/>
    <n v="197.12"/>
    <n v="25.625600000000002"/>
    <n v="0"/>
    <n v="0"/>
    <n v="222.7456"/>
    <m/>
    <s v="1"/>
  </r>
  <r>
    <x v="4"/>
    <x v="94"/>
    <s v="1"/>
    <s v="03"/>
    <s v="15041RESIN020652022"/>
    <s v="22LB000C"/>
    <n v="469"/>
    <n v="469"/>
    <m/>
    <s v="ORLANDO AYALA RAUDA"/>
    <n v="0"/>
    <n v="0"/>
    <n v="439.82"/>
    <n v="57.176600000000001"/>
    <n v="0"/>
    <n v="0"/>
    <n v="496.9966"/>
    <s v="022524826"/>
    <s v="1"/>
  </r>
  <r>
    <x v="4"/>
    <x v="94"/>
    <s v="1"/>
    <s v="03"/>
    <s v="15041RESIN020652022"/>
    <s v="22LB000C"/>
    <n v="468"/>
    <n v="468"/>
    <m/>
    <s v="FRANCISCO MELARA ARDON"/>
    <n v="0"/>
    <n v="0"/>
    <n v="398.23"/>
    <n v="51.769900000000007"/>
    <n v="0"/>
    <n v="0"/>
    <n v="449.99990000000003"/>
    <s v="024372843"/>
    <s v="1"/>
  </r>
  <r>
    <x v="4"/>
    <x v="95"/>
    <s v="1"/>
    <s v="03"/>
    <s v="15041RESIN020652022"/>
    <s v="22LB000C"/>
    <n v="467"/>
    <n v="467"/>
    <m/>
    <s v="VIELLMAN FABRICIO HERNANDEZ RIVERA"/>
    <n v="0"/>
    <n v="0"/>
    <n v="194.42"/>
    <n v="25.2746"/>
    <n v="0"/>
    <n v="0"/>
    <n v="219.69459999999998"/>
    <s v="029422805"/>
    <s v="1"/>
  </r>
  <r>
    <x v="4"/>
    <x v="95"/>
    <s v="1"/>
    <s v="03"/>
    <s v="15041RESIN020652022"/>
    <s v="22LB000C"/>
    <n v="466"/>
    <n v="466"/>
    <m/>
    <s v="EUGENIO ORLANDO CHIQUILLO"/>
    <n v="0"/>
    <n v="0"/>
    <n v="286.64"/>
    <n v="37.263199999999998"/>
    <n v="0"/>
    <n v="0"/>
    <n v="323.90319999999997"/>
    <s v="017422881"/>
    <s v="1"/>
  </r>
  <r>
    <x v="4"/>
    <x v="95"/>
    <s v="1"/>
    <s v="03"/>
    <s v="15041RESIN020652022"/>
    <s v="22LB000C"/>
    <n v="465"/>
    <n v="465"/>
    <m/>
    <s v="FRANCISCO MELARA ARDON"/>
    <n v="0"/>
    <n v="0"/>
    <n v="465.49"/>
    <n v="60.5137"/>
    <n v="0"/>
    <n v="0"/>
    <n v="526.00369999999998"/>
    <s v="024372843"/>
    <s v="1"/>
  </r>
  <r>
    <x v="4"/>
    <x v="95"/>
    <s v="1"/>
    <s v="03"/>
    <s v="15041RESIN020652022"/>
    <s v="22LB000C"/>
    <n v="464"/>
    <n v="464"/>
    <m/>
    <s v="ORLANDO AYALA RAUDA"/>
    <n v="0"/>
    <n v="0"/>
    <n v="402.65"/>
    <n v="52.344499999999996"/>
    <n v="0"/>
    <n v="0"/>
    <n v="454.99449999999996"/>
    <s v="022524826"/>
    <s v="1"/>
  </r>
  <r>
    <x v="4"/>
    <x v="95"/>
    <s v="1"/>
    <s v="03"/>
    <s v="15041RESIN020652022"/>
    <s v="22LB000C"/>
    <n v="463"/>
    <n v="463"/>
    <m/>
    <s v="MIGUEL HENRIQUEZ CHAVEZ"/>
    <n v="0"/>
    <n v="0"/>
    <n v="212.04"/>
    <n v="27.565200000000001"/>
    <n v="0"/>
    <n v="0"/>
    <n v="239.6052"/>
    <s v="022125135"/>
    <s v="1"/>
  </r>
  <r>
    <x v="4"/>
    <x v="95"/>
    <s v="1"/>
    <s v="03"/>
    <s v="15041RESIN020652022"/>
    <s v="22LB000C"/>
    <n v="462"/>
    <n v="462"/>
    <m/>
    <s v="ANTONIO RAMIREZ HERNANDEZ"/>
    <n v="0"/>
    <n v="0"/>
    <n v="154.87"/>
    <n v="20.133100000000002"/>
    <n v="0"/>
    <n v="0"/>
    <n v="175.00310000000002"/>
    <s v="000050738"/>
    <s v="1"/>
  </r>
  <r>
    <x v="4"/>
    <x v="95"/>
    <s v="1"/>
    <s v="03"/>
    <s v="15041RESIN020652022"/>
    <s v="22LB000C"/>
    <n v="461"/>
    <n v="461"/>
    <m/>
    <s v="SANTIAGO ALCIDES ORELLANA"/>
    <n v="0"/>
    <n v="0"/>
    <n v="363.72"/>
    <n v="47.283600000000007"/>
    <n v="0"/>
    <n v="0"/>
    <n v="411.00360000000001"/>
    <s v="024681860"/>
    <s v="1"/>
  </r>
  <r>
    <x v="4"/>
    <x v="95"/>
    <s v="1"/>
    <s v="03"/>
    <s v="15041RESIN020652022"/>
    <s v="22LB000C"/>
    <n v="460"/>
    <n v="460"/>
    <m/>
    <s v="LUIS FENDANDO ANCHETA"/>
    <n v="0"/>
    <n v="0"/>
    <n v="161.94"/>
    <n v="21.052199999999999"/>
    <n v="0"/>
    <n v="0"/>
    <n v="182.9922"/>
    <s v="019830797"/>
    <s v="1"/>
  </r>
  <r>
    <x v="4"/>
    <x v="95"/>
    <s v="1"/>
    <s v="03"/>
    <s v="15041RESIN020652022"/>
    <s v="22LB000C"/>
    <n v="459"/>
    <n v="459"/>
    <m/>
    <s v="LUIS FENDANDO ANCHETA"/>
    <n v="0"/>
    <n v="0"/>
    <n v="398.23"/>
    <n v="51.769900000000007"/>
    <n v="0"/>
    <n v="0"/>
    <n v="449.99990000000003"/>
    <s v="019830797"/>
    <s v="1"/>
  </r>
  <r>
    <x v="4"/>
    <x v="96"/>
    <s v="1"/>
    <s v="03"/>
    <s v="15041RESIN020652022"/>
    <s v="22LB000C"/>
    <n v="458"/>
    <n v="458"/>
    <m/>
    <s v="ORLANDO AYALA RAUDA"/>
    <n v="0"/>
    <n v="0"/>
    <n v="448.67"/>
    <n v="58.327100000000002"/>
    <n v="0"/>
    <n v="0"/>
    <n v="506.99710000000005"/>
    <s v="022524826"/>
    <s v="1"/>
  </r>
  <r>
    <x v="4"/>
    <x v="96"/>
    <s v="1"/>
    <s v="03"/>
    <s v="15041RESIN020652022"/>
    <s v="22LB000C"/>
    <n v="457"/>
    <n v="457"/>
    <m/>
    <s v="FRANCISCO MELARA ARDON"/>
    <n v="0"/>
    <n v="0"/>
    <n v="477.7"/>
    <n v="62.100999999999999"/>
    <n v="0"/>
    <n v="0"/>
    <n v="539.80099999999993"/>
    <s v="024372843"/>
    <s v="1"/>
  </r>
  <r>
    <x v="4"/>
    <x v="96"/>
    <s v="1"/>
    <s v="03"/>
    <s v="15041RESIN020652022"/>
    <s v="22LB000C"/>
    <n v="456"/>
    <n v="456"/>
    <m/>
    <s v="VIELLMAN FABRICIO HERNANDEZ RIVERA"/>
    <n v="0"/>
    <n v="0"/>
    <n v="194.69"/>
    <n v="25.309699999999999"/>
    <n v="0"/>
    <n v="0"/>
    <n v="219.99969999999999"/>
    <s v="029422805"/>
    <s v="1"/>
  </r>
  <r>
    <x v="4"/>
    <x v="96"/>
    <s v="1"/>
    <s v="03"/>
    <s v="15041RESIN020652022"/>
    <s v="22LB000C"/>
    <n v="455"/>
    <n v="455"/>
    <m/>
    <s v="ROMEO ANTONIO ESCALANTE ORELLANA"/>
    <n v="0"/>
    <n v="0"/>
    <n v="455.75"/>
    <n v="59.247500000000002"/>
    <n v="0"/>
    <n v="0"/>
    <n v="514.99749999999995"/>
    <s v="016983575"/>
    <s v="1"/>
  </r>
  <r>
    <x v="4"/>
    <x v="96"/>
    <s v="1"/>
    <s v="03"/>
    <s v="15041RESIN020652022"/>
    <s v="22LB000C"/>
    <n v="454"/>
    <n v="454"/>
    <m/>
    <s v="JUAN ARGELIO PEREIRA"/>
    <n v="0"/>
    <n v="0"/>
    <n v="472.35"/>
    <n v="61.405500000000004"/>
    <n v="0"/>
    <n v="0"/>
    <n v="533.75549999999998"/>
    <s v="017529188"/>
    <s v="1"/>
  </r>
  <r>
    <x v="4"/>
    <x v="96"/>
    <s v="1"/>
    <s v="03"/>
    <s v="15041RESIN020652022"/>
    <s v="22LB000C"/>
    <n v="453"/>
    <n v="453"/>
    <m/>
    <s v="DANILO ISAAC CORTEZ"/>
    <n v="0"/>
    <n v="0"/>
    <n v="46.02"/>
    <n v="5.9826000000000006"/>
    <n v="0"/>
    <n v="0"/>
    <n v="52.002600000000001"/>
    <s v="052547888"/>
    <s v="1"/>
  </r>
  <r>
    <x v="4"/>
    <x v="96"/>
    <s v="1"/>
    <s v="03"/>
    <s v="15041RESIN020652022"/>
    <s v="22LB000C"/>
    <n v="452"/>
    <n v="452"/>
    <m/>
    <s v="ANULADO"/>
    <n v="0"/>
    <n v="0"/>
    <n v="0"/>
    <n v="0"/>
    <n v="0"/>
    <n v="0"/>
    <n v="0"/>
    <m/>
    <s v="1"/>
  </r>
  <r>
    <x v="4"/>
    <x v="96"/>
    <s v="1"/>
    <s v="03"/>
    <s v="15041RESIN020652022"/>
    <s v="22LB000C"/>
    <n v="451"/>
    <n v="451"/>
    <m/>
    <s v="FRANCISCO MELARA ARDON"/>
    <n v="0"/>
    <n v="0"/>
    <n v="409.38"/>
    <n v="53.2194"/>
    <n v="0"/>
    <n v="0"/>
    <n v="462.5994"/>
    <s v="024372843"/>
    <s v="1"/>
  </r>
  <r>
    <x v="4"/>
    <x v="97"/>
    <s v="1"/>
    <s v="03"/>
    <s v="15041RESIN020652022"/>
    <s v="22LB000C"/>
    <n v="450"/>
    <n v="450"/>
    <m/>
    <s v="AVELARDO ESPINOZA RIVAS"/>
    <n v="0"/>
    <n v="0"/>
    <n v="527.78"/>
    <n v="68.611400000000003"/>
    <n v="0"/>
    <n v="0"/>
    <n v="596.39139999999998"/>
    <s v="006348901"/>
    <s v="1"/>
  </r>
  <r>
    <x v="4"/>
    <x v="97"/>
    <s v="1"/>
    <s v="03"/>
    <s v="15041RESIN020652022"/>
    <s v="22LB000C"/>
    <n v="449"/>
    <n v="449"/>
    <m/>
    <s v="ORLANDO AYALA RAUDA"/>
    <n v="0"/>
    <n v="0"/>
    <n v="398.23"/>
    <n v="51.769900000000007"/>
    <n v="0"/>
    <n v="0"/>
    <n v="449.99990000000003"/>
    <s v="022524826"/>
    <s v="1"/>
  </r>
  <r>
    <x v="4"/>
    <x v="97"/>
    <s v="1"/>
    <s v="03"/>
    <s v="15041RESIN020652022"/>
    <s v="22LB000C"/>
    <n v="448"/>
    <n v="448"/>
    <s v="06142805131056"/>
    <s v="SERVICONSTRUCCIONES S.A DE C.V."/>
    <n v="0"/>
    <n v="0"/>
    <n v="407.52"/>
    <n v="52.977600000000002"/>
    <n v="0"/>
    <n v="0"/>
    <n v="460.49759999999998"/>
    <m/>
    <s v="1"/>
  </r>
  <r>
    <x v="4"/>
    <x v="97"/>
    <s v="1"/>
    <s v="03"/>
    <s v="15041RESIN020652022"/>
    <s v="22LB000C"/>
    <n v="447"/>
    <n v="447"/>
    <m/>
    <s v="ANTONIO RAMIREZ HERNANDEZ"/>
    <n v="0"/>
    <n v="0"/>
    <n v="135.4"/>
    <n v="17.602"/>
    <n v="0"/>
    <n v="0"/>
    <n v="153.00200000000001"/>
    <s v="000050738"/>
    <s v="1"/>
  </r>
  <r>
    <x v="4"/>
    <x v="97"/>
    <s v="1"/>
    <s v="03"/>
    <s v="15041RESIN020652022"/>
    <s v="22LB000C"/>
    <n v="446"/>
    <n v="446"/>
    <m/>
    <s v="ANA GRACIELA LUZ DE HERRERRA"/>
    <n v="0"/>
    <n v="0"/>
    <n v="568.58000000000004"/>
    <n v="73.915400000000005"/>
    <n v="0"/>
    <n v="0"/>
    <n v="642.49540000000002"/>
    <s v="008077166"/>
    <s v="1"/>
  </r>
  <r>
    <x v="4"/>
    <x v="97"/>
    <s v="1"/>
    <s v="03"/>
    <s v="15041RESIN020652022"/>
    <s v="22LB000C"/>
    <n v="445"/>
    <n v="445"/>
    <m/>
    <s v="VIELLMAN FABRICIO HERNANDEZ RIVERA"/>
    <n v="0"/>
    <n v="0"/>
    <n v="106.12"/>
    <n v="13.7956"/>
    <n v="0"/>
    <n v="0"/>
    <n v="119.91560000000001"/>
    <s v="029422805"/>
    <s v="1"/>
  </r>
  <r>
    <x v="4"/>
    <x v="97"/>
    <s v="1"/>
    <s v="03"/>
    <s v="15041RESIN020652022"/>
    <s v="22LB000C"/>
    <n v="444"/>
    <n v="444"/>
    <m/>
    <s v="ROMEO ANTONIO ESCALANTE ORELLANA"/>
    <n v="0"/>
    <n v="0"/>
    <n v="445.13"/>
    <n v="57.866900000000001"/>
    <n v="0"/>
    <n v="0"/>
    <n v="502.99689999999998"/>
    <s v="016983575"/>
    <s v="1"/>
  </r>
  <r>
    <x v="4"/>
    <x v="97"/>
    <s v="1"/>
    <s v="03"/>
    <s v="15041RESIN020652022"/>
    <s v="22LB000C"/>
    <n v="443"/>
    <n v="443"/>
    <m/>
    <s v="CARLOS EFRAIN AREVALO"/>
    <n v="0"/>
    <n v="0"/>
    <n v="17.7"/>
    <n v="2.3010000000000002"/>
    <n v="0"/>
    <n v="0"/>
    <n v="20.000999999999998"/>
    <s v="001299157"/>
    <s v="1"/>
  </r>
  <r>
    <x v="4"/>
    <x v="97"/>
    <s v="1"/>
    <s v="03"/>
    <s v="15041RESIN020652022"/>
    <s v="22LB000C"/>
    <n v="442"/>
    <n v="442"/>
    <m/>
    <s v="FRANCISCO MELARA ARDON"/>
    <n v="0"/>
    <n v="0"/>
    <n v="426.55"/>
    <n v="55.451500000000003"/>
    <n v="0"/>
    <n v="0"/>
    <n v="482.00150000000002"/>
    <s v="024372843"/>
    <s v="1"/>
  </r>
  <r>
    <x v="4"/>
    <x v="98"/>
    <s v="1"/>
    <s v="03"/>
    <s v="15041RESIN020652022"/>
    <s v="22LB000C"/>
    <n v="441"/>
    <n v="441"/>
    <m/>
    <s v="LUIS FENDANDO ANCHETA"/>
    <n v="0"/>
    <n v="0"/>
    <n v="384.07"/>
    <n v="49.929099999999998"/>
    <n v="0"/>
    <n v="0"/>
    <n v="433.9991"/>
    <s v="019830797"/>
    <s v="1"/>
  </r>
  <r>
    <x v="4"/>
    <x v="98"/>
    <s v="1"/>
    <s v="03"/>
    <s v="15041RESIN020652022"/>
    <s v="22LB000C"/>
    <n v="440"/>
    <n v="440"/>
    <m/>
    <s v="FRANCISCO MELARA ARDON"/>
    <n v="0"/>
    <n v="0"/>
    <n v="497.34"/>
    <n v="64.654200000000003"/>
    <n v="0"/>
    <n v="0"/>
    <n v="561.99419999999998"/>
    <s v="024372843"/>
    <s v="1"/>
  </r>
  <r>
    <x v="4"/>
    <x v="98"/>
    <s v="1"/>
    <s v="03"/>
    <s v="15041RESIN020652022"/>
    <s v="22LB000C"/>
    <n v="439"/>
    <n v="439"/>
    <m/>
    <s v="ORLANDO AYALA RAUDA"/>
    <n v="0"/>
    <n v="0"/>
    <n v="398.23"/>
    <n v="51.769900000000007"/>
    <n v="0"/>
    <n v="0"/>
    <n v="449.99990000000003"/>
    <s v="022524826"/>
    <s v="1"/>
  </r>
  <r>
    <x v="4"/>
    <x v="99"/>
    <s v="1"/>
    <s v="03"/>
    <s v="15041RESIN020652022"/>
    <s v="22LB000C"/>
    <n v="438"/>
    <n v="438"/>
    <s v="06141201101055"/>
    <s v="GRUPO LOS SIETE S.A DE C.V."/>
    <n v="0"/>
    <n v="0"/>
    <n v="89.82"/>
    <n v="11.676599999999999"/>
    <n v="0"/>
    <n v="0"/>
    <n v="101.49659999999999"/>
    <m/>
    <s v="1"/>
  </r>
  <r>
    <x v="4"/>
    <x v="99"/>
    <s v="1"/>
    <s v="03"/>
    <s v="15041RESIN020652022"/>
    <s v="22LB000C"/>
    <n v="437"/>
    <n v="437"/>
    <m/>
    <s v="MIGUEL HENRIQUEZ CHAVEZ"/>
    <n v="0"/>
    <n v="0"/>
    <n v="165.33"/>
    <n v="21.492900000000002"/>
    <n v="0"/>
    <n v="0"/>
    <n v="186.8229"/>
    <s v="022125135"/>
    <s v="1"/>
  </r>
  <r>
    <x v="4"/>
    <x v="99"/>
    <s v="1"/>
    <s v="03"/>
    <s v="15041RESIN020652022"/>
    <s v="22LB000C"/>
    <n v="436"/>
    <n v="436"/>
    <m/>
    <s v="SILVIA MARISELA CASTRO"/>
    <n v="0"/>
    <n v="0"/>
    <n v="459.73"/>
    <n v="59.764900000000004"/>
    <n v="0"/>
    <n v="0"/>
    <n v="519.49490000000003"/>
    <s v="017244720"/>
    <s v="1"/>
  </r>
  <r>
    <x v="4"/>
    <x v="99"/>
    <s v="1"/>
    <s v="03"/>
    <s v="15041RESIN020652022"/>
    <s v="22LB000C"/>
    <n v="435"/>
    <n v="435"/>
    <s v="03151102161016"/>
    <s v="UDP PRODUCTOS Y SERVICIOS EL VOLCAN"/>
    <n v="0"/>
    <n v="0"/>
    <n v="84.07"/>
    <n v="10.9291"/>
    <n v="0"/>
    <n v="0"/>
    <n v="94.999099999999999"/>
    <m/>
    <s v="1"/>
  </r>
  <r>
    <x v="4"/>
    <x v="99"/>
    <s v="1"/>
    <s v="03"/>
    <s v="15041RESIN020652022"/>
    <s v="22LB000C"/>
    <n v="434"/>
    <n v="434"/>
    <m/>
    <s v="DANIEL SICILIANO MIRAN"/>
    <n v="0"/>
    <n v="0"/>
    <n v="266.99"/>
    <n v="34.7087"/>
    <n v="0"/>
    <n v="0"/>
    <n v="301.69870000000003"/>
    <s v="014736427"/>
    <s v="1"/>
  </r>
  <r>
    <x v="4"/>
    <x v="99"/>
    <s v="1"/>
    <s v="03"/>
    <s v="15041RESIN020652022"/>
    <s v="22LB000C"/>
    <n v="433"/>
    <n v="433"/>
    <m/>
    <s v="ANULADO"/>
    <n v="0"/>
    <n v="0"/>
    <n v="0"/>
    <n v="0"/>
    <n v="0"/>
    <n v="0"/>
    <n v="0"/>
    <m/>
    <s v="1"/>
  </r>
  <r>
    <x v="4"/>
    <x v="99"/>
    <s v="1"/>
    <s v="03"/>
    <s v="15041RESIN020652022"/>
    <s v="22LB000C"/>
    <n v="432"/>
    <n v="432"/>
    <m/>
    <s v="LUIS FENDANDO ANCHETA"/>
    <n v="0"/>
    <n v="0"/>
    <n v="150.88999999999999"/>
    <n v="19.6157"/>
    <n v="0"/>
    <n v="0"/>
    <n v="170.50569999999999"/>
    <s v="019830797"/>
    <s v="1"/>
  </r>
  <r>
    <x v="4"/>
    <x v="99"/>
    <s v="1"/>
    <s v="03"/>
    <s v="15041RESIN020652022"/>
    <s v="22LB000C"/>
    <n v="431"/>
    <n v="431"/>
    <m/>
    <s v="AVELARDO ESPINOZA RIVAS"/>
    <n v="0"/>
    <n v="0"/>
    <n v="553.98"/>
    <n v="72.017400000000009"/>
    <n v="0"/>
    <n v="0"/>
    <n v="625.99739999999997"/>
    <s v="006348901"/>
    <s v="1"/>
  </r>
  <r>
    <x v="4"/>
    <x v="100"/>
    <s v="1"/>
    <s v="03"/>
    <s v="15041RESIN020652022"/>
    <s v="22LB000C"/>
    <n v="430"/>
    <n v="430"/>
    <m/>
    <s v="FRANCISCO MELARA ARDON"/>
    <n v="0"/>
    <n v="0"/>
    <n v="483.19"/>
    <n v="62.814700000000002"/>
    <n v="0"/>
    <n v="0"/>
    <n v="546.00469999999996"/>
    <s v="024372843"/>
    <s v="1"/>
  </r>
  <r>
    <x v="4"/>
    <x v="100"/>
    <s v="1"/>
    <s v="03"/>
    <s v="15041RESIN020652022"/>
    <s v="22LB000C"/>
    <n v="429"/>
    <n v="429"/>
    <m/>
    <s v="VIELLMAN FABRICIO HERNANDEZ RIVERA"/>
    <n v="0"/>
    <n v="0"/>
    <n v="88.39"/>
    <n v="11.4907"/>
    <n v="0"/>
    <n v="0"/>
    <n v="99.880700000000004"/>
    <s v="029422805"/>
    <s v="1"/>
  </r>
  <r>
    <x v="4"/>
    <x v="100"/>
    <s v="1"/>
    <s v="03"/>
    <s v="15041RESIN020652022"/>
    <s v="22LB000C"/>
    <n v="428"/>
    <n v="428"/>
    <m/>
    <s v="LUIS FENDANDO ANCHETA"/>
    <n v="0"/>
    <n v="0"/>
    <n v="398.23"/>
    <n v="51.769900000000007"/>
    <n v="0"/>
    <n v="0"/>
    <n v="449.99990000000003"/>
    <s v="019830797"/>
    <s v="1"/>
  </r>
  <r>
    <x v="4"/>
    <x v="100"/>
    <s v="1"/>
    <s v="03"/>
    <s v="15041RESIN020652022"/>
    <s v="22LB000C"/>
    <n v="427"/>
    <n v="427"/>
    <m/>
    <s v="AVELARDO ESPINOZA RIVAS"/>
    <n v="0"/>
    <n v="0"/>
    <n v="518.94000000000005"/>
    <n v="67.46220000000001"/>
    <n v="0"/>
    <n v="0"/>
    <n v="586.40220000000011"/>
    <s v="006348901"/>
    <s v="1"/>
  </r>
  <r>
    <x v="4"/>
    <x v="101"/>
    <s v="1"/>
    <s v="03"/>
    <s v="15041RESIN020652022"/>
    <s v="22LB000C"/>
    <n v="426"/>
    <n v="426"/>
    <s v="03151102161016"/>
    <s v="UDP PRODUCTOS Y SERVICIOS EL VOLCAN"/>
    <n v="0"/>
    <n v="0"/>
    <n v="42.03"/>
    <n v="5.4639000000000006"/>
    <n v="0"/>
    <n v="0"/>
    <n v="47.493900000000004"/>
    <m/>
    <s v="1"/>
  </r>
  <r>
    <x v="4"/>
    <x v="101"/>
    <s v="1"/>
    <s v="03"/>
    <s v="15041RESIN020652022"/>
    <s v="22LB000C"/>
    <n v="425"/>
    <n v="425"/>
    <s v="06142805131056"/>
    <s v="SERVICONSTRUCCIONES S.A DE C.V."/>
    <n v="0"/>
    <n v="0"/>
    <n v="447.79"/>
    <n v="58.212700000000005"/>
    <n v="0"/>
    <n v="0"/>
    <n v="506.0027"/>
    <m/>
    <s v="1"/>
  </r>
  <r>
    <x v="4"/>
    <x v="101"/>
    <s v="1"/>
    <s v="03"/>
    <s v="15041RESIN020652022"/>
    <s v="22LB000C"/>
    <n v="424"/>
    <n v="424"/>
    <s v="06141201101055"/>
    <s v="GRUPO LOS SIETE S.A DE C.V."/>
    <n v="0"/>
    <n v="0"/>
    <n v="275.58"/>
    <n v="35.825400000000002"/>
    <n v="0"/>
    <n v="0"/>
    <n v="311.40539999999999"/>
    <m/>
    <s v="1"/>
  </r>
  <r>
    <x v="4"/>
    <x v="101"/>
    <s v="1"/>
    <s v="03"/>
    <s v="15041RESIN020652022"/>
    <s v="22LB000C"/>
    <n v="423"/>
    <n v="423"/>
    <m/>
    <s v="SANTIAGO ALCIDES ORELLANA"/>
    <n v="0"/>
    <n v="0"/>
    <n v="346.68"/>
    <n v="45.068400000000004"/>
    <n v="0"/>
    <n v="0"/>
    <n v="391.7484"/>
    <s v="024681860"/>
    <s v="1"/>
  </r>
  <r>
    <x v="4"/>
    <x v="102"/>
    <s v="1"/>
    <s v="03"/>
    <s v="15041RESIN020652022"/>
    <s v="22LB000C"/>
    <n v="422"/>
    <n v="422"/>
    <m/>
    <s v="FRANCISCO MELARA ARDON"/>
    <n v="0"/>
    <n v="0"/>
    <n v="403.55"/>
    <n v="52.461500000000001"/>
    <n v="0"/>
    <n v="0"/>
    <n v="456.01150000000001"/>
    <s v="024372843"/>
    <s v="1"/>
  </r>
  <r>
    <x v="4"/>
    <x v="102"/>
    <s v="1"/>
    <s v="03"/>
    <s v="15041RESIN020652022"/>
    <s v="22LB000C"/>
    <n v="421"/>
    <n v="421"/>
    <m/>
    <s v="JAIME ANTONIO MORAN LEON"/>
    <n v="0"/>
    <n v="0"/>
    <n v="474.78"/>
    <n v="61.721399999999996"/>
    <n v="0"/>
    <n v="0"/>
    <n v="536.50139999999999"/>
    <s v="027638133"/>
    <s v="1"/>
  </r>
  <r>
    <x v="4"/>
    <x v="102"/>
    <s v="1"/>
    <s v="03"/>
    <s v="15041RESIN020652022"/>
    <s v="22LB000C"/>
    <n v="420"/>
    <n v="420"/>
    <m/>
    <s v="SANTIAGO ALCIDES ORELLANA"/>
    <n v="0"/>
    <n v="0"/>
    <n v="730.09"/>
    <n v="94.91170000000001"/>
    <n v="0"/>
    <n v="0"/>
    <n v="825.00170000000003"/>
    <s v="024681860"/>
    <s v="1"/>
  </r>
  <r>
    <x v="4"/>
    <x v="102"/>
    <s v="1"/>
    <s v="03"/>
    <s v="15041RESIN020652022"/>
    <s v="22LB000C"/>
    <n v="419"/>
    <n v="419"/>
    <m/>
    <s v="VIELLMAN FABRICIO HERNANDEZ RIVERA"/>
    <n v="0"/>
    <n v="0"/>
    <n v="79.599999999999994"/>
    <n v="10.347999999999999"/>
    <n v="0"/>
    <n v="0"/>
    <n v="89.947999999999993"/>
    <s v="029422805"/>
    <s v="1"/>
  </r>
  <r>
    <x v="4"/>
    <x v="102"/>
    <s v="1"/>
    <s v="03"/>
    <s v="15041RESIN020652022"/>
    <s v="22LB000C"/>
    <n v="418"/>
    <n v="418"/>
    <m/>
    <s v="MIGUEL HENRIQUEZ CHAVEZ"/>
    <n v="0"/>
    <n v="0"/>
    <n v="196.9"/>
    <n v="25.597000000000001"/>
    <n v="0"/>
    <n v="0"/>
    <n v="222.49700000000001"/>
    <s v="022125135"/>
    <s v="1"/>
  </r>
  <r>
    <x v="4"/>
    <x v="102"/>
    <s v="1"/>
    <s v="03"/>
    <s v="15041RESIN020652022"/>
    <s v="22LB000C"/>
    <n v="417"/>
    <n v="417"/>
    <m/>
    <s v="SANTIAGO ALCIDES ORELLANA"/>
    <n v="0"/>
    <n v="0"/>
    <n v="736.57"/>
    <n v="95.754100000000008"/>
    <n v="0"/>
    <n v="0"/>
    <n v="832.32410000000004"/>
    <s v="024681860"/>
    <s v="1"/>
  </r>
  <r>
    <x v="4"/>
    <x v="102"/>
    <s v="1"/>
    <s v="03"/>
    <s v="15041RESIN020652022"/>
    <s v="22LB000C"/>
    <n v="416"/>
    <n v="416"/>
    <s v="03152303051010"/>
    <s v="FERRETERIA Y SUMINISTROS DE OCCIDENTE"/>
    <n v="0"/>
    <n v="0"/>
    <n v="52.65"/>
    <n v="6.8445"/>
    <n v="0"/>
    <n v="0"/>
    <n v="59.494500000000002"/>
    <m/>
    <s v="1"/>
  </r>
  <r>
    <x v="4"/>
    <x v="102"/>
    <s v="1"/>
    <s v="03"/>
    <s v="15041RESIN020652022"/>
    <s v="22LB000C"/>
    <n v="415"/>
    <n v="415"/>
    <m/>
    <s v="FRANCISCO MELARA ARDON"/>
    <n v="0"/>
    <n v="0"/>
    <n v="464.82"/>
    <n v="60.426600000000001"/>
    <n v="0"/>
    <n v="0"/>
    <n v="525.24659999999994"/>
    <s v="024372843"/>
    <s v="1"/>
  </r>
  <r>
    <x v="4"/>
    <x v="102"/>
    <s v="1"/>
    <s v="03"/>
    <s v="15041RESIN020652022"/>
    <s v="22LB000C"/>
    <n v="414"/>
    <n v="414"/>
    <m/>
    <s v="MIGUEL HENRIQUEZ CHAVEZ"/>
    <n v="0"/>
    <n v="0"/>
    <n v="233.19"/>
    <n v="30.314700000000002"/>
    <n v="0"/>
    <n v="0"/>
    <n v="263.50470000000001"/>
    <s v="022125135"/>
    <s v="1"/>
  </r>
  <r>
    <x v="4"/>
    <x v="102"/>
    <s v="1"/>
    <s v="03"/>
    <s v="15041RESIN020652022"/>
    <s v="22LB000C"/>
    <n v="413"/>
    <n v="413"/>
    <m/>
    <s v="ORLANDO AYALA RAUDA"/>
    <n v="0"/>
    <n v="0"/>
    <n v="482.3"/>
    <n v="62.699000000000005"/>
    <n v="0"/>
    <n v="0"/>
    <n v="544.99900000000002"/>
    <s v="022524826"/>
    <s v="1"/>
  </r>
  <r>
    <x v="4"/>
    <x v="102"/>
    <s v="1"/>
    <s v="03"/>
    <s v="15041RESIN020652022"/>
    <s v="22LB000C"/>
    <n v="412"/>
    <n v="412"/>
    <m/>
    <s v="JUAN ARGELIO PEREIRA"/>
    <n v="0"/>
    <n v="0"/>
    <n v="473.45"/>
    <n v="61.548499999999997"/>
    <n v="0"/>
    <n v="0"/>
    <n v="534.99850000000004"/>
    <s v="017529188"/>
    <s v="1"/>
  </r>
  <r>
    <x v="4"/>
    <x v="103"/>
    <s v="1"/>
    <s v="03"/>
    <s v="15041RESIN020652022"/>
    <s v="22LB000C"/>
    <n v="411"/>
    <n v="411"/>
    <m/>
    <s v="EUGENIO ORLANDO CHIQUILLO"/>
    <n v="0"/>
    <n v="0"/>
    <n v="281.42"/>
    <n v="36.584600000000002"/>
    <n v="0"/>
    <n v="0"/>
    <n v="318.00460000000004"/>
    <s v="017422881"/>
    <s v="1"/>
  </r>
  <r>
    <x v="4"/>
    <x v="103"/>
    <s v="1"/>
    <s v="03"/>
    <s v="15041RESIN020652022"/>
    <s v="22LB000C"/>
    <n v="410"/>
    <n v="410"/>
    <m/>
    <s v="VIELLMAN FABRICIO HERNANDEZ RIVERA"/>
    <n v="0"/>
    <n v="0"/>
    <n v="207.08"/>
    <n v="26.920400000000001"/>
    <n v="0"/>
    <n v="0"/>
    <n v="234.00040000000001"/>
    <s v="029422805"/>
    <s v="1"/>
  </r>
  <r>
    <x v="4"/>
    <x v="103"/>
    <s v="1"/>
    <s v="03"/>
    <s v="15041RESIN020652022"/>
    <s v="22LB000C"/>
    <n v="409"/>
    <n v="409"/>
    <m/>
    <s v="JENNY CAROLINA AQUINO DE PEREZ"/>
    <n v="0"/>
    <n v="0"/>
    <n v="15.58"/>
    <n v="2.0253999999999999"/>
    <n v="0"/>
    <n v="0"/>
    <n v="17.605399999999999"/>
    <s v="004350855"/>
    <s v="1"/>
  </r>
  <r>
    <x v="4"/>
    <x v="103"/>
    <s v="1"/>
    <s v="03"/>
    <s v="15041RESIN020652022"/>
    <s v="22LB000C"/>
    <n v="408"/>
    <n v="408"/>
    <m/>
    <s v="ROMEO ANTONIO ESCALANTE ORELLANA"/>
    <n v="0"/>
    <n v="0"/>
    <n v="421.24"/>
    <n v="54.761200000000002"/>
    <n v="0"/>
    <n v="0"/>
    <n v="476.00120000000004"/>
    <s v="016983575"/>
    <s v="1"/>
  </r>
  <r>
    <x v="4"/>
    <x v="103"/>
    <s v="1"/>
    <s v="03"/>
    <s v="15041RESIN020652022"/>
    <s v="22LB000C"/>
    <n v="407"/>
    <n v="407"/>
    <m/>
    <s v="FRANCISCO MELARA ARDON"/>
    <n v="0"/>
    <n v="0"/>
    <n v="460.18"/>
    <n v="59.823399999999999"/>
    <n v="0"/>
    <n v="0"/>
    <n v="520.00340000000006"/>
    <s v="024372843"/>
    <s v="1"/>
  </r>
  <r>
    <x v="4"/>
    <x v="103"/>
    <s v="1"/>
    <s v="03"/>
    <s v="15041RESIN020652022"/>
    <s v="22LB000C"/>
    <n v="406"/>
    <n v="406"/>
    <m/>
    <s v="EUGENIO ORLANDO CHIQUILLO"/>
    <n v="0"/>
    <n v="0"/>
    <n v="398.23"/>
    <n v="51.769900000000007"/>
    <n v="0"/>
    <n v="0"/>
    <n v="449.99990000000003"/>
    <s v="017422881"/>
    <s v="1"/>
  </r>
  <r>
    <x v="4"/>
    <x v="103"/>
    <s v="1"/>
    <s v="03"/>
    <s v="15041RESIN020652022"/>
    <s v="22LB000C"/>
    <n v="405"/>
    <n v="405"/>
    <m/>
    <s v="MIGUEL HENRIQUEZ CHAVEZ"/>
    <n v="0"/>
    <n v="0"/>
    <n v="210.8"/>
    <n v="27.404000000000003"/>
    <n v="0"/>
    <n v="0"/>
    <n v="238.20400000000001"/>
    <s v="022125135"/>
    <s v="1"/>
  </r>
  <r>
    <x v="4"/>
    <x v="104"/>
    <s v="1"/>
    <s v="03"/>
    <s v="15041RESIN020652022"/>
    <s v="22LB000C"/>
    <n v="404"/>
    <n v="404"/>
    <s v="03153107071018"/>
    <s v="CASMO S.A DE C.V."/>
    <n v="0"/>
    <n v="0"/>
    <n v="38.200000000000003"/>
    <n v="4.9660000000000002"/>
    <n v="0"/>
    <n v="0"/>
    <n v="43.166000000000004"/>
    <m/>
    <s v="1"/>
  </r>
  <r>
    <x v="4"/>
    <x v="104"/>
    <s v="1"/>
    <s v="03"/>
    <s v="15041RESIN020652022"/>
    <s v="22LB000C"/>
    <n v="403"/>
    <n v="403"/>
    <m/>
    <s v="FRANCISCO MELARA ARDON"/>
    <n v="0"/>
    <n v="0"/>
    <n v="407.08"/>
    <n v="52.920400000000001"/>
    <n v="0"/>
    <n v="0"/>
    <n v="460.00040000000001"/>
    <s v="024372843"/>
    <s v="1"/>
  </r>
  <r>
    <x v="4"/>
    <x v="104"/>
    <s v="1"/>
    <s v="03"/>
    <s v="15041RESIN020652022"/>
    <s v="22LB000C"/>
    <n v="402"/>
    <n v="402"/>
    <m/>
    <s v="VIELLMAN FABRICIO HERNANDEZ RIVERA"/>
    <n v="0"/>
    <n v="0"/>
    <n v="106.11"/>
    <n v="13.7943"/>
    <n v="0"/>
    <n v="0"/>
    <n v="119.90430000000001"/>
    <s v="029422805"/>
    <s v="1"/>
  </r>
  <r>
    <x v="4"/>
    <x v="105"/>
    <s v="1"/>
    <s v="03"/>
    <s v="15041RESIN020652022"/>
    <s v="22LB000C"/>
    <n v="401"/>
    <n v="401"/>
    <m/>
    <s v="MIGUEL HENRIQUEZ CHAVEZ"/>
    <n v="0"/>
    <n v="0"/>
    <n v="181.86"/>
    <n v="23.641800000000003"/>
    <n v="0"/>
    <n v="0"/>
    <n v="205.5018"/>
    <s v="022125135"/>
    <s v="1"/>
  </r>
  <r>
    <x v="4"/>
    <x v="105"/>
    <s v="1"/>
    <s v="03"/>
    <s v="15041RESIN020652022"/>
    <s v="22LB000C"/>
    <n v="400"/>
    <n v="400"/>
    <s v="06141201101055"/>
    <s v="GRUPO LOS SIETE S.A DE C.V."/>
    <n v="0"/>
    <n v="0"/>
    <n v="264.61"/>
    <n v="34.399300000000004"/>
    <n v="0"/>
    <n v="0"/>
    <n v="299.0093"/>
    <m/>
    <s v="1"/>
  </r>
  <r>
    <x v="4"/>
    <x v="105"/>
    <s v="1"/>
    <s v="03"/>
    <s v="15041RESIN020652022"/>
    <s v="22LB000C"/>
    <n v="399"/>
    <n v="399"/>
    <m/>
    <s v="SANTIAGO ALCIDES ORELLANA"/>
    <n v="0"/>
    <n v="0"/>
    <n v="495.58"/>
    <n v="64.425399999999996"/>
    <n v="0"/>
    <n v="0"/>
    <n v="560.00540000000001"/>
    <s v="024681860"/>
    <s v="1"/>
  </r>
  <r>
    <x v="4"/>
    <x v="105"/>
    <s v="1"/>
    <s v="03"/>
    <s v="15041RESIN020652022"/>
    <s v="22LB000C"/>
    <n v="398"/>
    <n v="398"/>
    <m/>
    <s v="LUIS FENDANDO ANCHETA"/>
    <n v="0"/>
    <n v="0"/>
    <n v="384.07"/>
    <n v="49.929099999999998"/>
    <n v="0"/>
    <n v="0"/>
    <n v="433.9991"/>
    <s v="019830797"/>
    <s v="1"/>
  </r>
  <r>
    <x v="4"/>
    <x v="105"/>
    <s v="1"/>
    <s v="03"/>
    <s v="15041RESIN020652022"/>
    <s v="22LB000C"/>
    <n v="397"/>
    <n v="397"/>
    <m/>
    <s v="FRANCISCO MELARA ARDON"/>
    <n v="0"/>
    <n v="0"/>
    <n v="507.26"/>
    <n v="65.943799999999996"/>
    <n v="0"/>
    <n v="0"/>
    <n v="573.2038"/>
    <s v="024372843"/>
    <s v="1"/>
  </r>
  <r>
    <x v="4"/>
    <x v="105"/>
    <s v="1"/>
    <s v="03"/>
    <s v="15041RESIN020652022"/>
    <s v="22LB000C"/>
    <n v="396"/>
    <n v="396"/>
    <m/>
    <s v="ZOILA CACERES DE ALAS"/>
    <n v="0"/>
    <n v="0"/>
    <n v="442.26"/>
    <n v="57.4938"/>
    <n v="0"/>
    <n v="0"/>
    <n v="499.75380000000001"/>
    <s v="021240673"/>
    <s v="1"/>
  </r>
  <r>
    <x v="5"/>
    <x v="106"/>
    <s v="1"/>
    <s v="03"/>
    <s v="15041RESIN020652022"/>
    <s v="22LB000C"/>
    <n v="395"/>
    <n v="395"/>
    <s v="06142307181011"/>
    <s v="DESARROLLO MAYAS S.A DE C.V."/>
    <n v="0"/>
    <n v="0"/>
    <n v="186.37"/>
    <n v="24.228100000000001"/>
    <n v="0"/>
    <n v="0"/>
    <n v="210.59810000000002"/>
    <m/>
    <s v="1"/>
  </r>
  <r>
    <x v="5"/>
    <x v="106"/>
    <s v="1"/>
    <s v="03"/>
    <s v="15041RESIN020652022"/>
    <s v="22LB000C"/>
    <n v="394"/>
    <n v="394"/>
    <m/>
    <s v="SANTIAGO ALCIDES ORELLANA"/>
    <n v="0"/>
    <n v="0"/>
    <n v="549.73"/>
    <n v="71.4649"/>
    <n v="0"/>
    <n v="0"/>
    <n v="621.19489999999996"/>
    <s v="024681860"/>
    <s v="1"/>
  </r>
  <r>
    <x v="5"/>
    <x v="106"/>
    <s v="1"/>
    <s v="03"/>
    <s v="15041RESIN020652022"/>
    <s v="22LB000C"/>
    <n v="393"/>
    <n v="393"/>
    <m/>
    <s v="VICTOR MANUEL DIAZ"/>
    <n v="0"/>
    <n v="0"/>
    <n v="478.65"/>
    <n v="62.224499999999999"/>
    <n v="0"/>
    <n v="0"/>
    <n v="540.87450000000001"/>
    <s v="005134472"/>
    <s v="1"/>
  </r>
  <r>
    <x v="5"/>
    <x v="107"/>
    <s v="1"/>
    <s v="03"/>
    <s v="15041RESIN020652022"/>
    <s v="22LB000C"/>
    <n v="392"/>
    <n v="392"/>
    <m/>
    <s v="JUAN ANTONIO MONTERROSA HERNANDEZ"/>
    <n v="0"/>
    <n v="0"/>
    <n v="100.88"/>
    <n v="13.1144"/>
    <n v="0"/>
    <n v="0"/>
    <n v="113.9944"/>
    <s v="013838153"/>
    <s v="1"/>
  </r>
  <r>
    <x v="5"/>
    <x v="107"/>
    <s v="1"/>
    <s v="03"/>
    <s v="15041RESIN020652022"/>
    <s v="22LB000C"/>
    <n v="391"/>
    <n v="391"/>
    <m/>
    <s v="SILVIA MARISELA CASTRO"/>
    <n v="0"/>
    <n v="0"/>
    <n v="525.66"/>
    <n v="68.335799999999992"/>
    <n v="0"/>
    <n v="0"/>
    <n v="593.99579999999992"/>
    <s v="017244720"/>
    <s v="1"/>
  </r>
  <r>
    <x v="5"/>
    <x v="107"/>
    <s v="1"/>
    <s v="03"/>
    <s v="15041RESIN020652022"/>
    <s v="22LB000C"/>
    <n v="390"/>
    <n v="390"/>
    <m/>
    <s v="EUGENIO ORLANDO CHIQUILLO"/>
    <n v="0"/>
    <n v="0"/>
    <n v="240.12"/>
    <n v="31.215600000000002"/>
    <n v="0"/>
    <n v="0"/>
    <n v="271.3356"/>
    <s v="017422881"/>
    <s v="1"/>
  </r>
  <r>
    <x v="5"/>
    <x v="107"/>
    <s v="1"/>
    <s v="03"/>
    <s v="15041RESIN020652022"/>
    <s v="22LB000C"/>
    <n v="389"/>
    <n v="389"/>
    <m/>
    <s v="ROMEO ANTONIO ESCALANTE ORELLANA"/>
    <n v="0"/>
    <n v="0"/>
    <n v="398.23"/>
    <n v="51.769900000000007"/>
    <n v="0"/>
    <n v="0"/>
    <n v="449.99990000000003"/>
    <s v="016983575"/>
    <s v="1"/>
  </r>
  <r>
    <x v="5"/>
    <x v="107"/>
    <s v="1"/>
    <s v="03"/>
    <s v="15041RESIN020652022"/>
    <s v="22LB000C"/>
    <n v="388"/>
    <n v="388"/>
    <m/>
    <s v="FRANCISCO MELARA ARDON"/>
    <n v="0"/>
    <n v="0"/>
    <n v="483.19"/>
    <n v="62.814700000000002"/>
    <n v="0"/>
    <n v="0"/>
    <n v="546.00469999999996"/>
    <s v="024372843"/>
    <s v="1"/>
  </r>
  <r>
    <x v="5"/>
    <x v="107"/>
    <s v="1"/>
    <s v="03"/>
    <s v="15041RESIN020652022"/>
    <s v="22LB000C"/>
    <n v="387"/>
    <n v="387"/>
    <m/>
    <s v="JAIME ANTONIO MORAN LEON"/>
    <n v="0"/>
    <n v="0"/>
    <n v="460.18"/>
    <n v="59.823399999999999"/>
    <n v="0"/>
    <n v="0"/>
    <n v="520.00340000000006"/>
    <s v="027638133"/>
    <s v="1"/>
  </r>
  <r>
    <x v="5"/>
    <x v="107"/>
    <s v="1"/>
    <s v="03"/>
    <s v="15041RESIN020652022"/>
    <s v="22LB000C"/>
    <n v="386"/>
    <n v="386"/>
    <m/>
    <s v="MIGUEL HENRIQUEZ CHAVEZ"/>
    <n v="0"/>
    <n v="0"/>
    <n v="162.38999999999999"/>
    <n v="21.110699999999998"/>
    <n v="0"/>
    <n v="0"/>
    <n v="183.50069999999999"/>
    <s v="022125135"/>
    <s v="1"/>
  </r>
  <r>
    <x v="5"/>
    <x v="107"/>
    <s v="1"/>
    <s v="03"/>
    <s v="15041RESIN020652022"/>
    <s v="22LB000C"/>
    <n v="385"/>
    <n v="385"/>
    <s v="06141201101055"/>
    <s v="GRUPO LOS SIETE S.A DE C.V."/>
    <n v="0"/>
    <n v="0"/>
    <n v="70.8"/>
    <n v="9.2040000000000006"/>
    <n v="0"/>
    <n v="0"/>
    <n v="80.003999999999991"/>
    <m/>
    <s v="1"/>
  </r>
  <r>
    <x v="5"/>
    <x v="107"/>
    <s v="1"/>
    <s v="03"/>
    <s v="15041RESIN020652022"/>
    <s v="22LB000C"/>
    <n v="384"/>
    <n v="384"/>
    <m/>
    <s v="DAVID ENRRIQUE DELGADO SICILIA"/>
    <n v="0"/>
    <n v="0"/>
    <n v="257.52"/>
    <n v="33.477599999999995"/>
    <n v="0"/>
    <n v="0"/>
    <n v="290.99759999999998"/>
    <s v="027447100"/>
    <s v="1"/>
  </r>
  <r>
    <x v="5"/>
    <x v="108"/>
    <s v="1"/>
    <s v="03"/>
    <s v="15041RESIN020652022"/>
    <s v="22LB000C"/>
    <n v="383"/>
    <n v="383"/>
    <m/>
    <s v="ROMEO ANTONIO ESCALANTE ORELLANA"/>
    <n v="0"/>
    <n v="0"/>
    <n v="637.16999999999996"/>
    <n v="82.832099999999997"/>
    <n v="0"/>
    <n v="0"/>
    <n v="720.00209999999993"/>
    <s v="016983575"/>
    <s v="1"/>
  </r>
  <r>
    <x v="5"/>
    <x v="108"/>
    <s v="1"/>
    <s v="03"/>
    <s v="15041RESIN020652022"/>
    <s v="22LB000C"/>
    <n v="382"/>
    <n v="382"/>
    <m/>
    <s v="SANTIAGO ALCIDES ORELLANA"/>
    <n v="0"/>
    <n v="0"/>
    <n v="398.23"/>
    <n v="51.769900000000007"/>
    <n v="0"/>
    <n v="0"/>
    <n v="449.99990000000003"/>
    <s v="024681860"/>
    <s v="1"/>
  </r>
  <r>
    <x v="5"/>
    <x v="108"/>
    <s v="1"/>
    <s v="03"/>
    <s v="15041RESIN020652022"/>
    <s v="22LB000C"/>
    <n v="381"/>
    <n v="381"/>
    <m/>
    <s v="AVELARDO ESPINOZA RIVAS"/>
    <n v="0"/>
    <n v="0"/>
    <n v="546.9"/>
    <n v="71.096999999999994"/>
    <n v="0"/>
    <n v="0"/>
    <n v="617.99699999999996"/>
    <s v="006348901"/>
    <s v="1"/>
  </r>
  <r>
    <x v="5"/>
    <x v="108"/>
    <s v="1"/>
    <s v="03"/>
    <s v="15041RESIN020652022"/>
    <s v="22LB000C"/>
    <n v="380"/>
    <n v="380"/>
    <m/>
    <s v="MAURICIO DE JESUS HERNANDEZ ABARCA"/>
    <n v="0"/>
    <n v="0"/>
    <n v="23.89"/>
    <n v="3.1057000000000001"/>
    <n v="0"/>
    <n v="0"/>
    <n v="26.995699999999999"/>
    <s v="019752363"/>
    <s v="1"/>
  </r>
  <r>
    <x v="5"/>
    <x v="108"/>
    <s v="1"/>
    <s v="03"/>
    <s v="15041RESIN020652022"/>
    <s v="22LB000C"/>
    <n v="379"/>
    <n v="379"/>
    <m/>
    <s v="FRANCISCO MELARA ARDON"/>
    <n v="0"/>
    <n v="0"/>
    <n v="430.09"/>
    <n v="55.911699999999996"/>
    <n v="0"/>
    <n v="0"/>
    <n v="486.00169999999997"/>
    <s v="024372843"/>
    <s v="1"/>
  </r>
  <r>
    <x v="5"/>
    <x v="108"/>
    <s v="1"/>
    <s v="03"/>
    <s v="15041RESIN020652022"/>
    <s v="22LB000C"/>
    <n v="378"/>
    <n v="378"/>
    <m/>
    <s v="VIELLMAN FABRICIO HERNANDEZ RIVERA"/>
    <n v="0"/>
    <n v="0"/>
    <n v="221.24"/>
    <n v="28.761200000000002"/>
    <n v="0"/>
    <n v="0"/>
    <n v="250.00120000000001"/>
    <s v="029422805"/>
    <s v="1"/>
  </r>
  <r>
    <x v="5"/>
    <x v="109"/>
    <s v="1"/>
    <s v="03"/>
    <s v="15041RESIN020652022"/>
    <s v="22LB000C"/>
    <n v="377"/>
    <n v="377"/>
    <m/>
    <s v="AVELARDO ESPINOZA RIVAS"/>
    <n v="0"/>
    <n v="0"/>
    <n v="525.49"/>
    <n v="68.313699999999997"/>
    <n v="0"/>
    <n v="0"/>
    <n v="593.80370000000005"/>
    <s v="006348901"/>
    <s v="1"/>
  </r>
  <r>
    <x v="5"/>
    <x v="109"/>
    <s v="1"/>
    <s v="03"/>
    <s v="15041RESIN020652022"/>
    <s v="22LB000C"/>
    <n v="376"/>
    <n v="376"/>
    <m/>
    <s v="ANULADO"/>
    <n v="0"/>
    <n v="0"/>
    <n v="0"/>
    <n v="0"/>
    <n v="0"/>
    <n v="0"/>
    <n v="0"/>
    <m/>
    <s v="1"/>
  </r>
  <r>
    <x v="5"/>
    <x v="109"/>
    <s v="1"/>
    <s v="03"/>
    <s v="15041RESIN020652022"/>
    <s v="22LB000C"/>
    <n v="375"/>
    <n v="375"/>
    <m/>
    <s v="DAVID ENRRIQUE DELGADO SICILIA"/>
    <n v="0"/>
    <n v="0"/>
    <n v="176.99"/>
    <n v="23.008700000000001"/>
    <n v="0"/>
    <n v="0"/>
    <n v="199.99870000000001"/>
    <s v="027447100"/>
    <s v="1"/>
  </r>
  <r>
    <x v="5"/>
    <x v="109"/>
    <s v="1"/>
    <s v="03"/>
    <s v="15041RESIN020652022"/>
    <s v="22LB000C"/>
    <n v="374"/>
    <n v="374"/>
    <m/>
    <s v="ROMEO ANTONIO ESCALANTE ORELLANA"/>
    <n v="0"/>
    <n v="0"/>
    <n v="401.77"/>
    <n v="52.2301"/>
    <n v="0"/>
    <n v="0"/>
    <n v="454.00009999999997"/>
    <s v="016983575"/>
    <s v="1"/>
  </r>
  <r>
    <x v="5"/>
    <x v="109"/>
    <s v="1"/>
    <s v="03"/>
    <s v="15041RESIN020652022"/>
    <s v="22LB000C"/>
    <n v="373"/>
    <n v="373"/>
    <m/>
    <s v="WILLIAM ALBERTO GUZMAN CASTILLO"/>
    <n v="0"/>
    <n v="0"/>
    <n v="182.75"/>
    <n v="23.7575"/>
    <n v="0"/>
    <n v="0"/>
    <n v="206.50749999999999"/>
    <s v="011728182"/>
    <s v="1"/>
  </r>
  <r>
    <x v="5"/>
    <x v="109"/>
    <s v="1"/>
    <s v="03"/>
    <s v="15041RESIN020652022"/>
    <s v="22LB000C"/>
    <n v="372"/>
    <n v="372"/>
    <m/>
    <s v="MARIO ENRIQUE OLIVARES CALDERON"/>
    <n v="0"/>
    <n v="0"/>
    <n v="363.27"/>
    <n v="47.225099999999998"/>
    <n v="0"/>
    <n v="0"/>
    <n v="410.49509999999998"/>
    <s v="026884325"/>
    <s v="1"/>
  </r>
  <r>
    <x v="5"/>
    <x v="109"/>
    <s v="1"/>
    <s v="03"/>
    <s v="15041RESIN020652022"/>
    <s v="22LB000C"/>
    <n v="371"/>
    <n v="371"/>
    <m/>
    <s v="ZOILA CACERES DE ALAS"/>
    <n v="0"/>
    <n v="0"/>
    <n v="448.67"/>
    <n v="58.327100000000002"/>
    <n v="0"/>
    <n v="0"/>
    <n v="506.99710000000005"/>
    <s v="021240673"/>
    <s v="1"/>
  </r>
  <r>
    <x v="5"/>
    <x v="109"/>
    <s v="1"/>
    <s v="03"/>
    <s v="15041RESIN020652022"/>
    <s v="22LB000C"/>
    <n v="370"/>
    <n v="370"/>
    <m/>
    <s v="MIGUEL HENRIQUEZ CHAVEZ"/>
    <n v="0"/>
    <n v="0"/>
    <n v="338.41"/>
    <n v="43.993300000000005"/>
    <n v="0"/>
    <n v="0"/>
    <n v="382.40330000000006"/>
    <s v="022125135"/>
    <s v="1"/>
  </r>
  <r>
    <x v="5"/>
    <x v="110"/>
    <s v="1"/>
    <s v="03"/>
    <s v="15041RESIN020652022"/>
    <s v="22LB000C"/>
    <n v="369"/>
    <n v="369"/>
    <m/>
    <s v="LUIS FENDANDO ANCHETA"/>
    <n v="0"/>
    <n v="0"/>
    <n v="384.06"/>
    <n v="49.927800000000005"/>
    <n v="0"/>
    <n v="0"/>
    <n v="433.98779999999999"/>
    <s v="019830797"/>
    <s v="1"/>
  </r>
  <r>
    <x v="5"/>
    <x v="110"/>
    <s v="1"/>
    <s v="03"/>
    <s v="15041RESIN020652022"/>
    <s v="22LB000C"/>
    <n v="368"/>
    <n v="368"/>
    <m/>
    <s v="AVELARDO ESPINOZA RIVAS"/>
    <n v="0"/>
    <n v="0"/>
    <n v="475.66"/>
    <n v="61.835800000000006"/>
    <n v="0"/>
    <n v="0"/>
    <n v="537.49580000000003"/>
    <s v="006348901"/>
    <s v="1"/>
  </r>
  <r>
    <x v="5"/>
    <x v="110"/>
    <s v="1"/>
    <s v="03"/>
    <s v="15041RESIN020652022"/>
    <s v="22LB000C"/>
    <n v="367"/>
    <n v="367"/>
    <m/>
    <s v="VIELLMAN FABRICIO HERNANDEZ RIVERA"/>
    <n v="0"/>
    <n v="0"/>
    <n v="92.39"/>
    <n v="12.0107"/>
    <n v="0"/>
    <n v="0"/>
    <n v="104.4007"/>
    <s v="029422805"/>
    <s v="1"/>
  </r>
  <r>
    <x v="5"/>
    <x v="110"/>
    <s v="1"/>
    <s v="03"/>
    <s v="15041RESIN020652022"/>
    <s v="22LB000C"/>
    <n v="366"/>
    <n v="366"/>
    <m/>
    <s v="LUIS FENDANDO ANCHETA"/>
    <n v="0"/>
    <n v="0"/>
    <n v="374.34"/>
    <n v="48.664200000000001"/>
    <n v="0"/>
    <n v="0"/>
    <n v="423.00419999999997"/>
    <s v="019830797"/>
    <s v="1"/>
  </r>
  <r>
    <x v="5"/>
    <x v="111"/>
    <s v="1"/>
    <s v="03"/>
    <s v="15041RESIN020652022"/>
    <s v="22LB000C"/>
    <n v="365"/>
    <n v="365"/>
    <m/>
    <s v="SANTIAGO ALCIDES ORELLANA"/>
    <n v="0"/>
    <n v="0"/>
    <n v="442.48"/>
    <n v="57.522400000000005"/>
    <n v="0"/>
    <n v="0"/>
    <n v="500.00240000000002"/>
    <s v="024681860"/>
    <s v="1"/>
  </r>
  <r>
    <x v="5"/>
    <x v="111"/>
    <s v="1"/>
    <s v="03"/>
    <s v="15041RESIN020652022"/>
    <s v="22LB000C"/>
    <n v="364"/>
    <n v="364"/>
    <m/>
    <s v="MIGUEL HENRIQUEZ CHAVEZ"/>
    <n v="0"/>
    <n v="0"/>
    <n v="154.96"/>
    <n v="20.1448"/>
    <n v="0"/>
    <n v="0"/>
    <n v="175.10480000000001"/>
    <s v="022125135"/>
    <s v="1"/>
  </r>
  <r>
    <x v="5"/>
    <x v="111"/>
    <s v="1"/>
    <s v="03"/>
    <s v="15041RESIN020652022"/>
    <s v="22LB000C"/>
    <n v="363"/>
    <n v="363"/>
    <m/>
    <s v="ENZO GUILLERMO RUBIO MORAN"/>
    <n v="0"/>
    <n v="0"/>
    <n v="6.37"/>
    <n v="0.82810000000000006"/>
    <n v="0"/>
    <n v="0"/>
    <n v="7.1981000000000002"/>
    <s v="022360400"/>
    <s v="1"/>
  </r>
  <r>
    <x v="5"/>
    <x v="111"/>
    <s v="1"/>
    <s v="03"/>
    <s v="15041RESIN020652022"/>
    <s v="22LB000C"/>
    <n v="362"/>
    <n v="362"/>
    <m/>
    <s v="ROMEO ANTONIO ESCALANTE ORELLANA"/>
    <n v="0"/>
    <n v="0"/>
    <n v="707.96"/>
    <n v="92.034800000000004"/>
    <n v="0"/>
    <n v="0"/>
    <n v="799.99480000000005"/>
    <s v="016983575"/>
    <s v="1"/>
  </r>
  <r>
    <x v="5"/>
    <x v="111"/>
    <s v="1"/>
    <s v="03"/>
    <s v="15041RESIN020652022"/>
    <s v="22LB000C"/>
    <n v="361"/>
    <n v="361"/>
    <m/>
    <s v="VIELLMAN FABRICIO HERNANDEZ RIVERA"/>
    <n v="0"/>
    <n v="0"/>
    <n v="253.1"/>
    <n v="32.902999999999999"/>
    <n v="0"/>
    <n v="0"/>
    <n v="286.00299999999999"/>
    <s v="029422805"/>
    <s v="1"/>
  </r>
  <r>
    <x v="5"/>
    <x v="111"/>
    <s v="1"/>
    <s v="03"/>
    <s v="15041RESIN020652022"/>
    <s v="22LB000C"/>
    <n v="360"/>
    <n v="360"/>
    <m/>
    <s v="SANTIAGO ALCIDES ORELLANA"/>
    <n v="0"/>
    <n v="0"/>
    <n v="353.1"/>
    <n v="45.903000000000006"/>
    <n v="0"/>
    <n v="0"/>
    <n v="399.00300000000004"/>
    <s v="024681860"/>
    <s v="1"/>
  </r>
  <r>
    <x v="5"/>
    <x v="111"/>
    <s v="1"/>
    <s v="03"/>
    <s v="15041RESIN020652022"/>
    <s v="22LB000C"/>
    <n v="359"/>
    <n v="359"/>
    <m/>
    <s v="FRANCISCO MELARA ARDON"/>
    <n v="0"/>
    <n v="0"/>
    <n v="441.15"/>
    <n v="57.349499999999999"/>
    <n v="0"/>
    <n v="0"/>
    <n v="498.49949999999995"/>
    <s v="024372843"/>
    <s v="1"/>
  </r>
  <r>
    <x v="5"/>
    <x v="112"/>
    <s v="1"/>
    <s v="03"/>
    <s v="15041RESIN020652022"/>
    <s v="22LB000C"/>
    <n v="358"/>
    <n v="358"/>
    <m/>
    <s v="SANTIAGO ALCIDES ORELLANA"/>
    <n v="0"/>
    <n v="0"/>
    <n v="356.73"/>
    <n v="46.374900000000004"/>
    <n v="0"/>
    <n v="0"/>
    <n v="403.10490000000004"/>
    <s v="024681860"/>
    <s v="1"/>
  </r>
  <r>
    <x v="5"/>
    <x v="112"/>
    <s v="1"/>
    <s v="03"/>
    <s v="15041RESIN020652022"/>
    <s v="22LB000C"/>
    <n v="357"/>
    <n v="357"/>
    <m/>
    <s v="ANA CLORINDA  VASQUEZ MONTERROSA"/>
    <n v="0"/>
    <n v="0"/>
    <n v="127.43"/>
    <n v="16.565900000000003"/>
    <n v="0"/>
    <n v="0"/>
    <n v="143.99590000000001"/>
    <s v="017788716"/>
    <s v="1"/>
  </r>
  <r>
    <x v="5"/>
    <x v="113"/>
    <s v="1"/>
    <s v="03"/>
    <s v="15041RESIN020652022"/>
    <s v="22LB000C"/>
    <n v="356"/>
    <n v="356"/>
    <m/>
    <s v="JUAN MANUEL CONTRERAS GOMEZ"/>
    <n v="0"/>
    <n v="0"/>
    <n v="86.73"/>
    <n v="11.274900000000001"/>
    <n v="0"/>
    <n v="0"/>
    <n v="98.004900000000006"/>
    <s v="017874143"/>
    <s v="1"/>
  </r>
  <r>
    <x v="5"/>
    <x v="113"/>
    <s v="1"/>
    <s v="03"/>
    <s v="15041RESIN020652022"/>
    <s v="22LB000C"/>
    <n v="355"/>
    <n v="355"/>
    <m/>
    <s v="SANTIAGO ALCIDES ORELLANA"/>
    <n v="0"/>
    <n v="0"/>
    <n v="295.13"/>
    <n v="38.366900000000001"/>
    <n v="0"/>
    <n v="0"/>
    <n v="333.49689999999998"/>
    <s v="024681860"/>
    <s v="1"/>
  </r>
  <r>
    <x v="5"/>
    <x v="113"/>
    <s v="1"/>
    <s v="03"/>
    <s v="15041RESIN020652022"/>
    <s v="22LB000C"/>
    <n v="354"/>
    <n v="354"/>
    <m/>
    <s v="VIELLMAN FABRICIO HERNANDEZ RIVERA"/>
    <n v="0"/>
    <n v="0"/>
    <n v="168.03"/>
    <n v="21.843900000000001"/>
    <n v="0"/>
    <n v="0"/>
    <n v="189.87389999999999"/>
    <s v="029422805"/>
    <s v="1"/>
  </r>
  <r>
    <x v="5"/>
    <x v="113"/>
    <s v="1"/>
    <s v="03"/>
    <s v="15041RESIN020652022"/>
    <s v="22LB000C"/>
    <n v="353"/>
    <n v="353"/>
    <m/>
    <s v="ANULADO"/>
    <n v="0"/>
    <n v="0"/>
    <n v="0"/>
    <n v="0"/>
    <n v="0"/>
    <n v="0"/>
    <n v="0"/>
    <m/>
    <s v="1"/>
  </r>
  <r>
    <x v="5"/>
    <x v="113"/>
    <s v="1"/>
    <s v="03"/>
    <s v="15041RESIN020652022"/>
    <s v="22LB000C"/>
    <n v="352"/>
    <n v="352"/>
    <m/>
    <s v="LUIS FENDANDO ANCHETA"/>
    <n v="0"/>
    <n v="0"/>
    <n v="383.19"/>
    <n v="49.814700000000002"/>
    <n v="0"/>
    <n v="0"/>
    <n v="433.00470000000001"/>
    <s v="019830797"/>
    <s v="1"/>
  </r>
  <r>
    <x v="5"/>
    <x v="113"/>
    <s v="1"/>
    <s v="03"/>
    <s v="15041RESIN020652022"/>
    <s v="22LB000C"/>
    <n v="351"/>
    <n v="351"/>
    <m/>
    <s v="ENZO GUILLERMO RUBIO MORAN"/>
    <n v="0"/>
    <n v="0"/>
    <n v="14.16"/>
    <n v="1.8408"/>
    <n v="0"/>
    <n v="0"/>
    <n v="16.000800000000002"/>
    <s v="022360400"/>
    <s v="1"/>
  </r>
  <r>
    <x v="5"/>
    <x v="114"/>
    <s v="1"/>
    <s v="03"/>
    <s v="15041RESIN020652022"/>
    <s v="22LB000C"/>
    <n v="350"/>
    <n v="350"/>
    <m/>
    <s v="JUAN ANTONIO ALVARENGA GUARDADO"/>
    <n v="0"/>
    <n v="0"/>
    <n v="509.73"/>
    <n v="66.264900000000011"/>
    <n v="0"/>
    <n v="0"/>
    <n v="575.99490000000003"/>
    <s v="036880959"/>
    <s v="1"/>
  </r>
  <r>
    <x v="5"/>
    <x v="114"/>
    <s v="1"/>
    <s v="03"/>
    <s v="15041RESIN020652022"/>
    <s v="22LB000C"/>
    <n v="349"/>
    <n v="349"/>
    <m/>
    <s v="MAURICIO DE JESUS HERNANDEZ ABARCA"/>
    <n v="0"/>
    <n v="0"/>
    <n v="460.4"/>
    <n v="59.851999999999997"/>
    <n v="0"/>
    <n v="0"/>
    <n v="520.25199999999995"/>
    <s v="019752363"/>
    <s v="1"/>
  </r>
  <r>
    <x v="5"/>
    <x v="114"/>
    <s v="1"/>
    <s v="03"/>
    <s v="15041RESIN020652022"/>
    <s v="22LB000C"/>
    <n v="348"/>
    <n v="348"/>
    <m/>
    <s v="FRANCISCO JESUS MELARA SORIANO"/>
    <n v="0"/>
    <n v="0"/>
    <n v="398.23"/>
    <n v="51.769900000000007"/>
    <n v="0"/>
    <n v="0"/>
    <n v="449.99990000000003"/>
    <s v="028967810"/>
    <s v="1"/>
  </r>
  <r>
    <x v="5"/>
    <x v="114"/>
    <s v="1"/>
    <s v="03"/>
    <s v="15041RESIN020652022"/>
    <s v="22LB000C"/>
    <n v="347"/>
    <n v="347"/>
    <m/>
    <s v="JUAN MANUEL CONTRERAS GOMEZ"/>
    <n v="0"/>
    <n v="0"/>
    <n v="592.03"/>
    <n v="76.963899999999995"/>
    <n v="0"/>
    <n v="0"/>
    <n v="668.99389999999994"/>
    <s v="017874143"/>
    <s v="1"/>
  </r>
  <r>
    <x v="5"/>
    <x v="114"/>
    <s v="1"/>
    <s v="03"/>
    <s v="15041RESIN020652022"/>
    <s v="22LB000C"/>
    <n v="346"/>
    <n v="346"/>
    <m/>
    <s v="FRANCISCO JESUS MELARA SORIANO"/>
    <n v="0"/>
    <n v="0"/>
    <n v="491.15"/>
    <n v="63.849499999999999"/>
    <n v="0"/>
    <n v="0"/>
    <n v="554.99950000000001"/>
    <s v="028967810"/>
    <s v="1"/>
  </r>
  <r>
    <x v="5"/>
    <x v="114"/>
    <s v="1"/>
    <s v="03"/>
    <s v="15041RESIN020652022"/>
    <s v="22LB000C"/>
    <n v="345"/>
    <n v="345"/>
    <m/>
    <s v="VICTOR MANUEL DIAZ"/>
    <n v="0"/>
    <n v="0"/>
    <n v="569.91"/>
    <n v="74.088300000000004"/>
    <n v="0"/>
    <n v="0"/>
    <n v="643.99829999999997"/>
    <s v="005134472"/>
    <s v="1"/>
  </r>
  <r>
    <x v="5"/>
    <x v="115"/>
    <s v="1"/>
    <s v="03"/>
    <s v="15041RESIN020652022"/>
    <s v="22LB000C"/>
    <n v="344"/>
    <n v="344"/>
    <m/>
    <s v="JUAN ARGELIO PEREIRA"/>
    <n v="0"/>
    <n v="0"/>
    <n v="472.34"/>
    <n v="61.404199999999996"/>
    <n v="0"/>
    <n v="0"/>
    <n v="533.74419999999998"/>
    <s v="017529188"/>
    <s v="1"/>
  </r>
  <r>
    <x v="5"/>
    <x v="115"/>
    <s v="1"/>
    <s v="03"/>
    <s v="15041RESIN020652022"/>
    <s v="22LB000C"/>
    <n v="343"/>
    <n v="343"/>
    <m/>
    <s v="FRANCISCO JESUS MELARA SORIANO"/>
    <n v="0"/>
    <n v="0"/>
    <n v="431.86"/>
    <n v="56.141800000000003"/>
    <n v="0"/>
    <n v="0"/>
    <n v="488.0018"/>
    <s v="028967810"/>
    <s v="1"/>
  </r>
  <r>
    <x v="5"/>
    <x v="115"/>
    <s v="1"/>
    <s v="03"/>
    <s v="15041RESIN020652022"/>
    <s v="22LB000C"/>
    <n v="342"/>
    <n v="342"/>
    <m/>
    <s v="MANUEL ENRIQUE BENITEZ RUIZ"/>
    <n v="0"/>
    <n v="0"/>
    <n v="402.66"/>
    <n v="52.345800000000004"/>
    <n v="0"/>
    <n v="0"/>
    <n v="455.00580000000002"/>
    <s v="023323809"/>
    <s v="1"/>
  </r>
  <r>
    <x v="5"/>
    <x v="116"/>
    <s v="1"/>
    <s v="03"/>
    <s v="15041RESIN020652022"/>
    <s v="22LB000C"/>
    <n v="341"/>
    <n v="341"/>
    <m/>
    <s v="SANTIAGO ALCIDES ORELLANA"/>
    <n v="0"/>
    <n v="0"/>
    <n v="376.11"/>
    <n v="48.894300000000001"/>
    <n v="0"/>
    <n v="0"/>
    <n v="425.0043"/>
    <s v="024681860"/>
    <s v="1"/>
  </r>
  <r>
    <x v="5"/>
    <x v="116"/>
    <s v="1"/>
    <s v="03"/>
    <s v="15041RESIN020652022"/>
    <s v="22LB000C"/>
    <n v="340"/>
    <n v="340"/>
    <m/>
    <s v="FRANCISCO ANTONIO LARIN"/>
    <n v="0"/>
    <n v="0"/>
    <n v="233.36"/>
    <n v="30.336800000000004"/>
    <n v="0"/>
    <n v="0"/>
    <n v="263.6968"/>
    <s v="039353773"/>
    <s v="1"/>
  </r>
  <r>
    <x v="5"/>
    <x v="116"/>
    <s v="1"/>
    <s v="03"/>
    <s v="15041RESIN020652022"/>
    <s v="22LB000C"/>
    <n v="339"/>
    <n v="339"/>
    <m/>
    <s v="MAURICIO ANIBAL AREVALO MORAN"/>
    <n v="0"/>
    <n v="0"/>
    <n v="111.5"/>
    <n v="14.495000000000001"/>
    <n v="0"/>
    <n v="0"/>
    <n v="125.995"/>
    <s v="021504572"/>
    <s v="1"/>
  </r>
  <r>
    <x v="5"/>
    <x v="116"/>
    <s v="1"/>
    <s v="03"/>
    <s v="15041RESIN020652022"/>
    <s v="22LB000C"/>
    <n v="338"/>
    <n v="338"/>
    <m/>
    <s v="ROMEO ANTONIO ESCALANTE ORELLANA"/>
    <n v="0"/>
    <n v="0"/>
    <n v="433.63"/>
    <n v="56.371900000000004"/>
    <n v="0"/>
    <n v="0"/>
    <n v="490.00189999999998"/>
    <s v="016983575"/>
    <s v="1"/>
  </r>
  <r>
    <x v="5"/>
    <x v="117"/>
    <s v="1"/>
    <s v="03"/>
    <s v="15041RESIN020652022"/>
    <s v="22LB000C"/>
    <n v="337"/>
    <n v="337"/>
    <m/>
    <s v="DAVID ENRRIQUE DELGADO SICILIA"/>
    <n v="0"/>
    <n v="0"/>
    <n v="483.19"/>
    <n v="62.814700000000002"/>
    <n v="0"/>
    <n v="0"/>
    <n v="546.00469999999996"/>
    <s v="027447100"/>
    <s v="1"/>
  </r>
  <r>
    <x v="5"/>
    <x v="117"/>
    <s v="1"/>
    <s v="03"/>
    <s v="15041RESIN020652022"/>
    <s v="22LB000C"/>
    <n v="336"/>
    <n v="336"/>
    <m/>
    <s v="LUIS FENDANDO ANCHETA"/>
    <n v="0"/>
    <n v="0"/>
    <n v="363.72"/>
    <n v="47.283600000000007"/>
    <n v="0"/>
    <n v="0"/>
    <n v="411.00360000000001"/>
    <s v="019830797"/>
    <s v="1"/>
  </r>
  <r>
    <x v="5"/>
    <x v="117"/>
    <s v="1"/>
    <s v="03"/>
    <s v="15041RESIN020652022"/>
    <s v="22LB000C"/>
    <n v="335"/>
    <n v="335"/>
    <m/>
    <s v="SONIA ANGELICA PAULA"/>
    <n v="0"/>
    <n v="0"/>
    <n v="146.02000000000001"/>
    <n v="18.982600000000001"/>
    <n v="0"/>
    <n v="0"/>
    <n v="165.0026"/>
    <s v="024986294"/>
    <s v="1"/>
  </r>
  <r>
    <x v="5"/>
    <x v="117"/>
    <s v="1"/>
    <s v="03"/>
    <s v="15041RESIN020652022"/>
    <s v="22LB000C"/>
    <n v="334"/>
    <n v="334"/>
    <m/>
    <s v="JUAN MANUEL CONTRERAS GOMEZ"/>
    <n v="0"/>
    <n v="0"/>
    <n v="469.91"/>
    <n v="61.088300000000004"/>
    <n v="0"/>
    <n v="0"/>
    <n v="530.99829999999997"/>
    <s v="017874143"/>
    <s v="1"/>
  </r>
  <r>
    <x v="5"/>
    <x v="118"/>
    <s v="1"/>
    <s v="03"/>
    <s v="15041RESIN020652022"/>
    <s v="22LB000C"/>
    <n v="333"/>
    <n v="333"/>
    <m/>
    <s v="EUGENIO ORLANDO CHIQUILLO"/>
    <n v="0"/>
    <n v="0"/>
    <n v="388.5"/>
    <n v="50.505000000000003"/>
    <n v="0"/>
    <n v="0"/>
    <n v="439.005"/>
    <s v="017422881"/>
    <s v="1"/>
  </r>
  <r>
    <x v="5"/>
    <x v="118"/>
    <s v="1"/>
    <s v="03"/>
    <s v="15041RESIN020652022"/>
    <s v="22LB000C"/>
    <n v="332"/>
    <n v="332"/>
    <m/>
    <s v="SANTIAGO ALCIDES ORELLANA"/>
    <n v="0"/>
    <n v="0"/>
    <n v="426.55"/>
    <n v="55.451500000000003"/>
    <n v="0"/>
    <n v="0"/>
    <n v="482.00150000000002"/>
    <s v="024681860"/>
    <s v="1"/>
  </r>
  <r>
    <x v="5"/>
    <x v="118"/>
    <s v="1"/>
    <s v="03"/>
    <s v="15041RESIN020652022"/>
    <s v="22LB000C"/>
    <n v="331"/>
    <n v="331"/>
    <m/>
    <s v="ENZO GUILLERMO RUBIO MORAN"/>
    <n v="0"/>
    <n v="0"/>
    <n v="44.25"/>
    <n v="5.7525000000000004"/>
    <n v="0"/>
    <n v="0"/>
    <n v="50.002499999999998"/>
    <s v="022360400"/>
    <s v="1"/>
  </r>
  <r>
    <x v="5"/>
    <x v="118"/>
    <s v="1"/>
    <s v="03"/>
    <s v="15041RESIN020652022"/>
    <s v="22LB000C"/>
    <n v="330"/>
    <n v="330"/>
    <m/>
    <s v="AVELARDO ESPINOZA RIVAS"/>
    <n v="0"/>
    <n v="0"/>
    <n v="561.95000000000005"/>
    <n v="73.053500000000014"/>
    <n v="0"/>
    <n v="0"/>
    <n v="635.00350000000003"/>
    <s v="006348901"/>
    <s v="1"/>
  </r>
  <r>
    <x v="5"/>
    <x v="118"/>
    <s v="1"/>
    <s v="03"/>
    <s v="15041RESIN020652022"/>
    <s v="22LB000C"/>
    <n v="329"/>
    <n v="329"/>
    <m/>
    <s v="YOLANDA HERMINIA ESCOBAR"/>
    <n v="0"/>
    <n v="0"/>
    <n v="385"/>
    <n v="50.050000000000004"/>
    <n v="0"/>
    <n v="0"/>
    <n v="435.05"/>
    <s v="024611629"/>
    <s v="1"/>
  </r>
  <r>
    <x v="5"/>
    <x v="118"/>
    <s v="1"/>
    <s v="03"/>
    <s v="15041RESIN020652022"/>
    <s v="22LB000C"/>
    <n v="328"/>
    <n v="328"/>
    <m/>
    <s v="ZOILA CACERES DE ALAS"/>
    <n v="0"/>
    <n v="0"/>
    <n v="459.73"/>
    <n v="59.764900000000004"/>
    <n v="0"/>
    <n v="0"/>
    <n v="519.49490000000003"/>
    <s v="021240673"/>
    <s v="1"/>
  </r>
  <r>
    <x v="5"/>
    <x v="119"/>
    <s v="1"/>
    <s v="03"/>
    <s v="15041RESIN020652022"/>
    <s v="22LB000C"/>
    <n v="327"/>
    <n v="327"/>
    <s v="03152507161010"/>
    <s v="VERGARA TRUCKS LOGISTIC S.A DE C.V."/>
    <n v="0"/>
    <n v="0"/>
    <n v="22.39"/>
    <n v="2.9107000000000003"/>
    <n v="0"/>
    <n v="0"/>
    <n v="25.300699999999999"/>
    <m/>
    <s v="1"/>
  </r>
  <r>
    <x v="5"/>
    <x v="119"/>
    <s v="1"/>
    <s v="03"/>
    <s v="15041RESIN020652022"/>
    <s v="22LB000C"/>
    <n v="326"/>
    <n v="326"/>
    <m/>
    <s v="ENZO GUILLERMO RUBIO MORAN"/>
    <n v="0"/>
    <n v="0"/>
    <n v="29.2"/>
    <n v="3.7959999999999998"/>
    <n v="0"/>
    <n v="0"/>
    <n v="32.996000000000002"/>
    <s v="022360400"/>
    <s v="1"/>
  </r>
  <r>
    <x v="5"/>
    <x v="119"/>
    <s v="1"/>
    <s v="03"/>
    <s v="15041RESIN020652022"/>
    <s v="22LB000C"/>
    <n v="325"/>
    <n v="325"/>
    <m/>
    <s v="ORLANDO AYALA RAUDA"/>
    <n v="0"/>
    <n v="0"/>
    <n v="443.37"/>
    <n v="57.638100000000001"/>
    <n v="0"/>
    <n v="0"/>
    <n v="501.00810000000001"/>
    <s v="022524826"/>
    <s v="1"/>
  </r>
  <r>
    <x v="5"/>
    <x v="119"/>
    <s v="1"/>
    <s v="03"/>
    <s v="15041RESIN020652022"/>
    <s v="22LB000C"/>
    <n v="324"/>
    <n v="324"/>
    <m/>
    <s v="JUAN MANUEL CONTRERAS GOMEZ"/>
    <n v="0"/>
    <n v="0"/>
    <n v="488.5"/>
    <n v="63.505000000000003"/>
    <n v="0"/>
    <n v="0"/>
    <n v="552.005"/>
    <s v="017874143"/>
    <s v="1"/>
  </r>
  <r>
    <x v="5"/>
    <x v="119"/>
    <s v="1"/>
    <s v="03"/>
    <s v="15041RESIN020652022"/>
    <s v="22LB000C"/>
    <n v="323"/>
    <n v="323"/>
    <m/>
    <s v="AVELARDO ESPINOZA RIVAS"/>
    <n v="0"/>
    <n v="0"/>
    <n v="524.96"/>
    <n v="68.244800000000012"/>
    <n v="0"/>
    <n v="0"/>
    <n v="593.20480000000009"/>
    <s v="006348901"/>
    <s v="1"/>
  </r>
  <r>
    <x v="5"/>
    <x v="120"/>
    <s v="1"/>
    <s v="03"/>
    <s v="15041RESIN020652022"/>
    <s v="22LB000C"/>
    <n v="322"/>
    <n v="322"/>
    <m/>
    <s v="VIELLMAN FABRICIO HERNANDEZ RIVERA"/>
    <n v="0"/>
    <n v="0"/>
    <n v="203.38"/>
    <n v="26.439399999999999"/>
    <n v="0"/>
    <n v="0"/>
    <n v="229.8194"/>
    <s v="029422805"/>
    <s v="1"/>
  </r>
  <r>
    <x v="5"/>
    <x v="120"/>
    <s v="1"/>
    <s v="03"/>
    <s v="15041RESIN020652022"/>
    <s v="22LB000C"/>
    <n v="321"/>
    <n v="321"/>
    <m/>
    <s v="ORLANDO AYALA RAUDA"/>
    <n v="0"/>
    <n v="0"/>
    <n v="477.88"/>
    <n v="62.124400000000001"/>
    <n v="0"/>
    <n v="0"/>
    <n v="540.00440000000003"/>
    <s v="022524826"/>
    <s v="1"/>
  </r>
  <r>
    <x v="5"/>
    <x v="120"/>
    <s v="1"/>
    <s v="03"/>
    <s v="15041RESIN020652022"/>
    <s v="22LB000C"/>
    <n v="320"/>
    <n v="320"/>
    <m/>
    <s v="AVELARDO ESPINOZA RIVAS"/>
    <n v="0"/>
    <n v="0"/>
    <n v="530.97"/>
    <n v="69.0261"/>
    <n v="0"/>
    <n v="0"/>
    <n v="599.99610000000007"/>
    <s v="006348901"/>
    <s v="1"/>
  </r>
  <r>
    <x v="5"/>
    <x v="120"/>
    <s v="1"/>
    <s v="03"/>
    <s v="15041RESIN020652022"/>
    <s v="22LB000C"/>
    <n v="319"/>
    <n v="319"/>
    <m/>
    <s v="MANUEL ENRIQUE BENITEZ RUIZ"/>
    <n v="0"/>
    <n v="0"/>
    <n v="843.36"/>
    <n v="109.63680000000001"/>
    <n v="0"/>
    <n v="0"/>
    <n v="952.99680000000001"/>
    <s v="023323809"/>
    <s v="1"/>
  </r>
  <r>
    <x v="5"/>
    <x v="120"/>
    <s v="1"/>
    <s v="03"/>
    <s v="15041RESIN020652022"/>
    <s v="22LB000C"/>
    <n v="318"/>
    <n v="318"/>
    <m/>
    <s v="ANULADO"/>
    <n v="0"/>
    <n v="0"/>
    <n v="0"/>
    <n v="0"/>
    <n v="0"/>
    <n v="0"/>
    <n v="0"/>
    <m/>
    <s v="1"/>
  </r>
  <r>
    <x v="5"/>
    <x v="120"/>
    <s v="1"/>
    <s v="03"/>
    <s v="15041RESIN020652022"/>
    <s v="22LB000C"/>
    <n v="317"/>
    <n v="317"/>
    <m/>
    <s v="ROMEO ANTONIO ESCALANTE ORELLANA"/>
    <n v="0"/>
    <n v="0"/>
    <n v="686.37"/>
    <n v="89.228099999999998"/>
    <n v="0"/>
    <n v="0"/>
    <n v="775.59810000000004"/>
    <s v="016983575"/>
    <s v="1"/>
  </r>
  <r>
    <x v="5"/>
    <x v="120"/>
    <s v="1"/>
    <s v="03"/>
    <s v="15041RESIN020652022"/>
    <s v="22LB000C"/>
    <n v="316"/>
    <n v="316"/>
    <s v="03150206131015"/>
    <s v="ARCHIPIELAGO S.A DE C.V."/>
    <n v="0"/>
    <n v="0"/>
    <n v="45.13"/>
    <n v="5.8669000000000002"/>
    <n v="0"/>
    <n v="0"/>
    <n v="50.996900000000004"/>
    <m/>
    <s v="1"/>
  </r>
  <r>
    <x v="5"/>
    <x v="120"/>
    <s v="1"/>
    <s v="03"/>
    <s v="15041RESIN020652022"/>
    <s v="22LB000C"/>
    <n v="315"/>
    <n v="315"/>
    <m/>
    <s v="MIGUEL HENRIQUEZ CHAVEZ"/>
    <n v="0"/>
    <n v="0"/>
    <n v="213.27"/>
    <n v="27.725100000000001"/>
    <n v="0"/>
    <n v="0"/>
    <n v="240.99510000000001"/>
    <s v="022125135"/>
    <s v="1"/>
  </r>
  <r>
    <x v="5"/>
    <x v="121"/>
    <s v="1"/>
    <s v="03"/>
    <s v="15041RESIN020652022"/>
    <s v="22LB000C"/>
    <n v="314"/>
    <n v="314"/>
    <m/>
    <s v="FRANCISCO MELARA ARDON"/>
    <n v="0"/>
    <n v="0"/>
    <n v="460.18"/>
    <n v="59.823399999999999"/>
    <n v="0"/>
    <n v="0"/>
    <n v="520.00340000000006"/>
    <s v="024372843"/>
    <s v="1"/>
  </r>
  <r>
    <x v="5"/>
    <x v="121"/>
    <s v="1"/>
    <s v="03"/>
    <s v="15041RESIN020652022"/>
    <s v="22LB000C"/>
    <n v="313"/>
    <n v="313"/>
    <m/>
    <s v="VIELLMAN FABRICIO HERNANDEZ RIVERA"/>
    <n v="0"/>
    <n v="0"/>
    <n v="91.15"/>
    <n v="11.849500000000001"/>
    <n v="0"/>
    <n v="0"/>
    <n v="102.99950000000001"/>
    <s v="029422805"/>
    <s v="1"/>
  </r>
  <r>
    <x v="5"/>
    <x v="121"/>
    <s v="1"/>
    <s v="03"/>
    <s v="15041RESIN020652022"/>
    <s v="22LB000C"/>
    <n v="312"/>
    <n v="312"/>
    <m/>
    <s v="SANTIAGO ALCIDES ORELLANA"/>
    <n v="0"/>
    <n v="0"/>
    <n v="456.64"/>
    <n v="59.363199999999999"/>
    <n v="0"/>
    <n v="0"/>
    <n v="516.00319999999999"/>
    <s v="024681860"/>
    <s v="1"/>
  </r>
  <r>
    <x v="5"/>
    <x v="121"/>
    <s v="1"/>
    <s v="03"/>
    <s v="15041RESIN020652022"/>
    <s v="22LB000C"/>
    <n v="311"/>
    <n v="311"/>
    <m/>
    <s v="ENZO GUILLERMO RUBIO MORAN"/>
    <n v="0"/>
    <n v="0"/>
    <n v="53.1"/>
    <n v="6.9030000000000005"/>
    <n v="0"/>
    <n v="0"/>
    <n v="60.003"/>
    <s v="022360400"/>
    <s v="1"/>
  </r>
  <r>
    <x v="5"/>
    <x v="121"/>
    <s v="1"/>
    <s v="03"/>
    <s v="15041RESIN020652022"/>
    <s v="22LB000C"/>
    <n v="310"/>
    <n v="310"/>
    <m/>
    <s v="AVELARDO ESPINOZA RIVAS"/>
    <n v="0"/>
    <n v="0"/>
    <n v="472.42"/>
    <n v="61.414600000000007"/>
    <n v="0"/>
    <n v="0"/>
    <n v="533.83460000000002"/>
    <s v="006348901"/>
    <s v="1"/>
  </r>
  <r>
    <x v="5"/>
    <x v="121"/>
    <s v="1"/>
    <s v="03"/>
    <s v="15041RESIN020652022"/>
    <s v="22LB000C"/>
    <n v="309"/>
    <n v="309"/>
    <m/>
    <s v="SANTIAGO ALCIDES ORELLANA"/>
    <n v="0"/>
    <n v="0"/>
    <n v="466.37"/>
    <n v="60.628100000000003"/>
    <n v="0"/>
    <n v="0"/>
    <n v="526.99810000000002"/>
    <s v="024681860"/>
    <s v="1"/>
  </r>
  <r>
    <x v="5"/>
    <x v="121"/>
    <s v="1"/>
    <s v="03"/>
    <s v="15041RESIN020652022"/>
    <s v="22LB000C"/>
    <n v="308"/>
    <n v="308"/>
    <m/>
    <s v="ANULADO"/>
    <n v="0"/>
    <n v="0"/>
    <n v="0"/>
    <n v="0"/>
    <n v="0"/>
    <n v="0"/>
    <n v="0"/>
    <m/>
    <s v="1"/>
  </r>
  <r>
    <x v="5"/>
    <x v="121"/>
    <s v="1"/>
    <s v="03"/>
    <s v="15041RESIN020652022"/>
    <s v="22LB000C"/>
    <n v="307"/>
    <n v="307"/>
    <m/>
    <s v="MIGUEL HENRIQUEZ CHAVEZ"/>
    <n v="0"/>
    <n v="0"/>
    <n v="365.93"/>
    <n v="47.570900000000002"/>
    <n v="0"/>
    <n v="0"/>
    <n v="413.5009"/>
    <s v="022125135"/>
    <s v="1"/>
  </r>
  <r>
    <x v="5"/>
    <x v="122"/>
    <s v="1"/>
    <s v="03"/>
    <s v="15041RESIN020652022"/>
    <s v="22LB000C"/>
    <n v="306"/>
    <n v="306"/>
    <m/>
    <s v="ORLANDO AYALA RAUDA"/>
    <n v="0"/>
    <n v="0"/>
    <n v="477.88"/>
    <n v="62.124400000000001"/>
    <n v="0"/>
    <n v="0"/>
    <n v="540.00440000000003"/>
    <s v="022524826"/>
    <s v="1"/>
  </r>
  <r>
    <x v="5"/>
    <x v="122"/>
    <s v="1"/>
    <s v="03"/>
    <s v="15041RESIN020652022"/>
    <s v="22LB000C"/>
    <n v="305"/>
    <n v="305"/>
    <m/>
    <s v="ROMEO ANTONIO ESCALANTE ORELLANA"/>
    <n v="0"/>
    <n v="0"/>
    <n v="707.96"/>
    <n v="92.034800000000004"/>
    <n v="0"/>
    <n v="0"/>
    <n v="799.99480000000005"/>
    <s v="016983575"/>
    <s v="1"/>
  </r>
  <r>
    <x v="5"/>
    <x v="122"/>
    <s v="1"/>
    <s v="03"/>
    <s v="15041RESIN020652022"/>
    <s v="22LB000C"/>
    <n v="304"/>
    <n v="304"/>
    <m/>
    <s v="ANULADO"/>
    <n v="0"/>
    <n v="0"/>
    <n v="0"/>
    <n v="0"/>
    <n v="0"/>
    <n v="0"/>
    <n v="0"/>
    <m/>
    <s v="1"/>
  </r>
  <r>
    <x v="5"/>
    <x v="122"/>
    <s v="1"/>
    <s v="03"/>
    <s v="15041RESIN020652022"/>
    <s v="22LB000C"/>
    <n v="303"/>
    <n v="303"/>
    <m/>
    <s v="MIGUEL HENRIQUEZ CHAVEZ"/>
    <n v="0"/>
    <n v="0"/>
    <n v="423.89"/>
    <n v="55.105699999999999"/>
    <n v="0"/>
    <n v="0"/>
    <n v="478.9957"/>
    <s v="022125135"/>
    <s v="1"/>
  </r>
  <r>
    <x v="5"/>
    <x v="123"/>
    <s v="1"/>
    <s v="03"/>
    <s v="15041RESIN020652022"/>
    <s v="22LB000C"/>
    <n v="302"/>
    <n v="302"/>
    <m/>
    <s v="AVELARDO ESPINOZA RIVAS"/>
    <n v="0"/>
    <n v="0"/>
    <n v="460.4"/>
    <n v="59.851999999999997"/>
    <n v="0"/>
    <n v="0"/>
    <n v="520.25199999999995"/>
    <s v="006348901"/>
    <s v="1"/>
  </r>
  <r>
    <x v="5"/>
    <x v="123"/>
    <s v="1"/>
    <s v="03"/>
    <s v="15041RESIN020652022"/>
    <s v="22LB000C"/>
    <n v="301"/>
    <n v="301"/>
    <m/>
    <s v="CELESTINO PEREZ JACOBO"/>
    <n v="0"/>
    <n v="0"/>
    <n v="368.12"/>
    <n v="47.855600000000003"/>
    <n v="0"/>
    <n v="0"/>
    <n v="415.97559999999999"/>
    <s v="016039449"/>
    <s v="1"/>
  </r>
  <r>
    <x v="5"/>
    <x v="123"/>
    <s v="1"/>
    <s v="03"/>
    <s v="15041RESIN020652022"/>
    <s v="22LB000C"/>
    <n v="300"/>
    <n v="300"/>
    <m/>
    <s v="JOSE GERARDO GUARDADO POLANCO"/>
    <n v="0"/>
    <n v="0"/>
    <n v="181.77"/>
    <n v="23.630100000000002"/>
    <n v="0"/>
    <n v="0"/>
    <n v="205.40010000000001"/>
    <s v="046649729"/>
    <s v="1"/>
  </r>
  <r>
    <x v="5"/>
    <x v="123"/>
    <s v="1"/>
    <s v="03"/>
    <s v="15041RESIN020652022"/>
    <s v="22LB000C"/>
    <n v="299"/>
    <n v="299"/>
    <m/>
    <s v="ROMEO ANTONIO ESCALANTE ORELLANA"/>
    <n v="0"/>
    <n v="0"/>
    <n v="629.20000000000005"/>
    <n v="81.796000000000006"/>
    <n v="0"/>
    <n v="0"/>
    <n v="710.99600000000009"/>
    <s v="016983575"/>
    <s v="1"/>
  </r>
  <r>
    <x v="5"/>
    <x v="123"/>
    <s v="1"/>
    <s v="03"/>
    <s v="15041RESIN020652022"/>
    <s v="22LB000C"/>
    <n v="298"/>
    <n v="298"/>
    <m/>
    <s v="WALTER AVELARDO CRUZ AREVALO"/>
    <n v="0"/>
    <n v="0"/>
    <n v="557.52"/>
    <n v="72.477599999999995"/>
    <n v="0"/>
    <n v="0"/>
    <n v="629.99759999999992"/>
    <s v="014231053"/>
    <s v="1"/>
  </r>
  <r>
    <x v="5"/>
    <x v="123"/>
    <s v="1"/>
    <s v="03"/>
    <s v="15041RESIN020652022"/>
    <s v="22LB000C"/>
    <n v="297"/>
    <n v="297"/>
    <m/>
    <s v="MIGUEL HENRIQUEZ CHAVEZ"/>
    <n v="0"/>
    <n v="0"/>
    <n v="98.44"/>
    <n v="12.7972"/>
    <n v="0"/>
    <n v="0"/>
    <n v="111.2372"/>
    <s v="022125135"/>
    <s v="1"/>
  </r>
  <r>
    <x v="5"/>
    <x v="123"/>
    <s v="1"/>
    <s v="03"/>
    <s v="15041RESIN020652022"/>
    <s v="22LB000C"/>
    <n v="296"/>
    <n v="296"/>
    <m/>
    <s v="LUIS FENDANDO ANCHETA"/>
    <n v="0"/>
    <n v="0"/>
    <n v="676.99"/>
    <n v="88.008700000000005"/>
    <n v="0"/>
    <n v="0"/>
    <n v="764.99869999999999"/>
    <s v="019830797"/>
    <s v="1"/>
  </r>
  <r>
    <x v="5"/>
    <x v="124"/>
    <s v="1"/>
    <s v="03"/>
    <s v="15041RESIN020652022"/>
    <s v="22LB000C"/>
    <n v="295"/>
    <n v="295"/>
    <m/>
    <s v="ERNESTO ENRIQUE SEGUNDO GRANADINO"/>
    <n v="0"/>
    <n v="0"/>
    <n v="488.51"/>
    <n v="63.506300000000003"/>
    <n v="0"/>
    <n v="0"/>
    <n v="552.0163"/>
    <s v="026904214"/>
    <s v="1"/>
  </r>
  <r>
    <x v="5"/>
    <x v="124"/>
    <s v="1"/>
    <s v="03"/>
    <s v="15041RESIN020652022"/>
    <s v="22LB000C"/>
    <n v="294"/>
    <n v="294"/>
    <m/>
    <s v="VIELLMAN FABRICIO HERNANDEZ RIVERA"/>
    <n v="0"/>
    <n v="0"/>
    <n v="105.93"/>
    <n v="13.770900000000001"/>
    <n v="0"/>
    <n v="0"/>
    <n v="119.7009"/>
    <s v="029422805"/>
    <s v="1"/>
  </r>
  <r>
    <x v="5"/>
    <x v="124"/>
    <s v="1"/>
    <s v="03"/>
    <s v="15041RESIN020652022"/>
    <s v="22LB000C"/>
    <n v="293"/>
    <n v="293"/>
    <m/>
    <s v="JAIME ANTONIO MORAN LEON"/>
    <n v="0"/>
    <n v="0"/>
    <n v="496.02"/>
    <n v="64.482600000000005"/>
    <n v="0"/>
    <n v="0"/>
    <n v="560.50260000000003"/>
    <s v="027638133"/>
    <s v="1"/>
  </r>
  <r>
    <x v="5"/>
    <x v="124"/>
    <s v="1"/>
    <s v="03"/>
    <s v="15041RESIN020652022"/>
    <s v="22LB000C"/>
    <n v="292"/>
    <n v="292"/>
    <m/>
    <s v="MIGUEL HENRIQUEZ CHAVEZ"/>
    <n v="0"/>
    <n v="0"/>
    <n v="73.64"/>
    <n v="9.5731999999999999"/>
    <n v="0"/>
    <n v="0"/>
    <n v="83.213200000000001"/>
    <s v="022125135"/>
    <s v="1"/>
  </r>
  <r>
    <x v="5"/>
    <x v="125"/>
    <s v="1"/>
    <s v="03"/>
    <s v="15041RESIN020652022"/>
    <s v="22LB000C"/>
    <n v="291"/>
    <n v="291"/>
    <m/>
    <s v="DANILO ISAAC CORTEZ"/>
    <n v="0"/>
    <n v="0"/>
    <n v="172.57"/>
    <n v="22.434100000000001"/>
    <n v="0"/>
    <n v="0"/>
    <n v="195.00409999999999"/>
    <s v="052547888"/>
    <s v="1"/>
  </r>
  <r>
    <x v="5"/>
    <x v="125"/>
    <s v="1"/>
    <s v="03"/>
    <s v="15041RESIN020652022"/>
    <s v="22LB000C"/>
    <n v="290"/>
    <n v="290"/>
    <m/>
    <s v="MIGUEL HENRIQUEZ CHAVEZ"/>
    <n v="0"/>
    <n v="0"/>
    <n v="53.1"/>
    <n v="6.9030000000000005"/>
    <n v="0"/>
    <n v="0"/>
    <n v="60.003"/>
    <s v="022125135"/>
    <s v="1"/>
  </r>
  <r>
    <x v="5"/>
    <x v="125"/>
    <s v="1"/>
    <s v="03"/>
    <s v="15041RESIN020652022"/>
    <s v="22LB000C"/>
    <n v="289"/>
    <n v="289"/>
    <m/>
    <s v="MIGUEL HENRIQUEZ CHAVEZ"/>
    <n v="0"/>
    <n v="0"/>
    <n v="296.02"/>
    <n v="38.482599999999998"/>
    <n v="0"/>
    <n v="0"/>
    <n v="334.50259999999997"/>
    <s v="022125135"/>
    <s v="1"/>
  </r>
  <r>
    <x v="5"/>
    <x v="126"/>
    <s v="1"/>
    <s v="03"/>
    <s v="15041RESIN020652022"/>
    <s v="22LB000C"/>
    <n v="288"/>
    <n v="288"/>
    <m/>
    <s v="VIELLMAN FABRICIO HERNANDEZ RIVERA"/>
    <n v="0"/>
    <n v="0"/>
    <n v="106.64"/>
    <n v="13.863200000000001"/>
    <n v="0"/>
    <n v="0"/>
    <n v="120.50320000000001"/>
    <s v="029422805"/>
    <s v="1"/>
  </r>
  <r>
    <x v="5"/>
    <x v="126"/>
    <s v="1"/>
    <s v="03"/>
    <s v="15041RESIN020652022"/>
    <s v="22LB000C"/>
    <n v="287"/>
    <n v="287"/>
    <s v="03151504131024"/>
    <s v="CONSTRUCCION Y FERRETERIA S.A DE C.V."/>
    <n v="0"/>
    <n v="0"/>
    <n v="148.66999999999999"/>
    <n v="19.327099999999998"/>
    <n v="0"/>
    <n v="0"/>
    <n v="167.99709999999999"/>
    <m/>
    <s v="1"/>
  </r>
  <r>
    <x v="5"/>
    <x v="126"/>
    <s v="1"/>
    <s v="03"/>
    <s v="15041RESIN020652022"/>
    <s v="22LB000C"/>
    <n v="286"/>
    <n v="286"/>
    <m/>
    <s v="AVELARDO ESPINOZA RIVAS"/>
    <n v="0"/>
    <n v="0"/>
    <n v="517.70000000000005"/>
    <n v="67.301000000000002"/>
    <n v="0"/>
    <n v="0"/>
    <n v="585.00100000000009"/>
    <s v="006348901"/>
    <s v="1"/>
  </r>
  <r>
    <x v="5"/>
    <x v="126"/>
    <s v="1"/>
    <s v="03"/>
    <s v="15041RESIN020652022"/>
    <s v="22LB000C"/>
    <n v="285"/>
    <n v="285"/>
    <m/>
    <s v="LUIS FENDANDO ANCHETA"/>
    <n v="0"/>
    <n v="0"/>
    <n v="642.48"/>
    <n v="83.522400000000005"/>
    <n v="0"/>
    <n v="0"/>
    <n v="726.00240000000008"/>
    <s v="019830797"/>
    <s v="1"/>
  </r>
  <r>
    <x v="5"/>
    <x v="126"/>
    <s v="1"/>
    <s v="03"/>
    <s v="15041RESIN020652022"/>
    <s v="22LB000C"/>
    <n v="284"/>
    <n v="284"/>
    <m/>
    <s v="ANULADO"/>
    <n v="0"/>
    <n v="0"/>
    <n v="0"/>
    <n v="0"/>
    <n v="0"/>
    <n v="0"/>
    <n v="0"/>
    <m/>
    <s v="1"/>
  </r>
  <r>
    <x v="6"/>
    <x v="127"/>
    <s v="1"/>
    <s v="03"/>
    <s v="15041RESIN020652022"/>
    <s v="22LB000C"/>
    <n v="283"/>
    <n v="283"/>
    <m/>
    <s v="RAUL ANTONIO GARCIA"/>
    <n v="0"/>
    <n v="0"/>
    <n v="44.25"/>
    <n v="5.7525000000000004"/>
    <n v="0"/>
    <n v="0"/>
    <n v="50.002499999999998"/>
    <s v="012885018"/>
    <s v="1"/>
  </r>
  <r>
    <x v="6"/>
    <x v="127"/>
    <s v="1"/>
    <s v="03"/>
    <s v="15041RESIN020652022"/>
    <s v="22LB000C"/>
    <n v="282"/>
    <n v="282"/>
    <m/>
    <s v="MIGUEL HENRIQUEZ CHAVEZ"/>
    <n v="0"/>
    <n v="0"/>
    <n v="160.46"/>
    <n v="20.859800000000003"/>
    <n v="0"/>
    <n v="0"/>
    <n v="181.31980000000001"/>
    <s v="022125135"/>
    <s v="1"/>
  </r>
  <r>
    <x v="6"/>
    <x v="128"/>
    <s v="1"/>
    <s v="03"/>
    <s v="15041RESIN020652022"/>
    <s v="22LB000C"/>
    <n v="281"/>
    <n v="281"/>
    <m/>
    <s v="CELESTINO PEREZ JACOBO"/>
    <n v="0"/>
    <n v="0"/>
    <n v="323.17"/>
    <n v="42.012100000000004"/>
    <n v="0"/>
    <n v="0"/>
    <n v="365.18209999999999"/>
    <s v="016039449"/>
    <s v="1"/>
  </r>
  <r>
    <x v="6"/>
    <x v="128"/>
    <s v="1"/>
    <s v="03"/>
    <s v="15041RESIN020652022"/>
    <s v="22LB000C"/>
    <n v="280"/>
    <n v="280"/>
    <m/>
    <s v="CELESTINO PEREZ JACOBO"/>
    <n v="0"/>
    <n v="0"/>
    <n v="353.24"/>
    <n v="45.921200000000006"/>
    <n v="0"/>
    <n v="0"/>
    <n v="399.16120000000001"/>
    <s v="016039449"/>
    <s v="1"/>
  </r>
  <r>
    <x v="6"/>
    <x v="128"/>
    <s v="1"/>
    <s v="03"/>
    <s v="15041RESIN020652022"/>
    <s v="22LB000C"/>
    <n v="279"/>
    <n v="279"/>
    <m/>
    <s v="ROMEO ANTONIO ESCALANTE ORELLANA"/>
    <n v="0"/>
    <n v="0"/>
    <n v="326.79000000000002"/>
    <n v="42.482700000000001"/>
    <n v="0"/>
    <n v="0"/>
    <n v="369.27270000000004"/>
    <s v="016983575"/>
    <s v="1"/>
  </r>
  <r>
    <x v="6"/>
    <x v="128"/>
    <s v="1"/>
    <s v="03"/>
    <s v="15041RESIN020652022"/>
    <s v="22LB000C"/>
    <n v="278"/>
    <n v="278"/>
    <m/>
    <s v="SANTIAGO ALCIDES ORELLANA"/>
    <n v="0"/>
    <n v="0"/>
    <n v="424.78"/>
    <n v="55.221399999999996"/>
    <n v="0"/>
    <n v="0"/>
    <n v="480.00139999999999"/>
    <s v="024681860"/>
    <s v="1"/>
  </r>
  <r>
    <x v="6"/>
    <x v="128"/>
    <s v="1"/>
    <s v="03"/>
    <s v="15041RESIN020652022"/>
    <s v="22LB000C"/>
    <n v="277"/>
    <n v="277"/>
    <s v="06142103961050"/>
    <s v="SICAFE S.A DE C.V"/>
    <n v="0"/>
    <n v="0"/>
    <n v="115.49"/>
    <n v="15.0137"/>
    <n v="0"/>
    <n v="0"/>
    <n v="130.50369999999998"/>
    <m/>
    <s v="1"/>
  </r>
  <r>
    <x v="6"/>
    <x v="128"/>
    <s v="1"/>
    <s v="03"/>
    <s v="15041RESIN020652022"/>
    <s v="22LB000C"/>
    <n v="276"/>
    <n v="276"/>
    <s v="03152303051010"/>
    <s v="FERRETERIA Y SUMINISTROS DE OCCIDENTE"/>
    <n v="0"/>
    <n v="0"/>
    <n v="264.82"/>
    <n v="34.426600000000001"/>
    <n v="0"/>
    <n v="0"/>
    <n v="299.2466"/>
    <m/>
    <s v="1"/>
  </r>
  <r>
    <x v="6"/>
    <x v="128"/>
    <s v="1"/>
    <s v="03"/>
    <s v="15041RESIN020652022"/>
    <s v="22LB000C"/>
    <n v="275"/>
    <n v="275"/>
    <m/>
    <s v="MIGUEL HENRIQUEZ CHAVEZ"/>
    <n v="0"/>
    <n v="0"/>
    <n v="196.33"/>
    <n v="25.522900000000003"/>
    <n v="0"/>
    <n v="0"/>
    <n v="221.85290000000001"/>
    <s v="022125135"/>
    <s v="1"/>
  </r>
  <r>
    <x v="6"/>
    <x v="128"/>
    <s v="1"/>
    <s v="03"/>
    <s v="15041RESIN020652022"/>
    <s v="22LB000C"/>
    <n v="274"/>
    <n v="274"/>
    <m/>
    <s v="ANULADO"/>
    <n v="0"/>
    <n v="0"/>
    <n v="0"/>
    <n v="0"/>
    <n v="0"/>
    <n v="0"/>
    <n v="0"/>
    <m/>
    <s v="1"/>
  </r>
  <r>
    <x v="6"/>
    <x v="128"/>
    <s v="1"/>
    <s v="03"/>
    <s v="15041RESIN020652022"/>
    <s v="22LB000C"/>
    <n v="273"/>
    <n v="273"/>
    <m/>
    <s v="ANTONIO RAMIREZ HERNANDEZ"/>
    <n v="0"/>
    <n v="0"/>
    <n v="41.06"/>
    <n v="5.3378000000000005"/>
    <n v="0"/>
    <n v="0"/>
    <n v="46.397800000000004"/>
    <s v="000050738"/>
    <s v="1"/>
  </r>
  <r>
    <x v="6"/>
    <x v="128"/>
    <s v="1"/>
    <s v="03"/>
    <s v="15041RESIN020652022"/>
    <s v="22LB000C"/>
    <n v="272"/>
    <n v="272"/>
    <m/>
    <s v="CELESTINO PEREZ JACOBO"/>
    <n v="0"/>
    <n v="0"/>
    <n v="322.5"/>
    <n v="41.925000000000004"/>
    <n v="0"/>
    <n v="0"/>
    <n v="364.42500000000001"/>
    <s v="016039449"/>
    <s v="1"/>
  </r>
  <r>
    <x v="6"/>
    <x v="128"/>
    <s v="1"/>
    <s v="03"/>
    <s v="15041RESIN020652022"/>
    <s v="22LB000C"/>
    <n v="271"/>
    <n v="271"/>
    <m/>
    <s v="SAMUEL GARCIA COLOCHO"/>
    <n v="0"/>
    <n v="0"/>
    <n v="492.21"/>
    <n v="63.987299999999998"/>
    <n v="0"/>
    <n v="0"/>
    <n v="556.19729999999993"/>
    <s v="013423097"/>
    <s v="1"/>
  </r>
  <r>
    <x v="6"/>
    <x v="129"/>
    <s v="1"/>
    <s v="03"/>
    <s v="15041RESIN020652022"/>
    <s v="22LB000C"/>
    <n v="270"/>
    <n v="270"/>
    <m/>
    <s v="ANULADO"/>
    <n v="0"/>
    <n v="0"/>
    <n v="0"/>
    <n v="0"/>
    <n v="0"/>
    <n v="0"/>
    <n v="0"/>
    <m/>
    <s v="1"/>
  </r>
  <r>
    <x v="6"/>
    <x v="129"/>
    <s v="1"/>
    <s v="03"/>
    <s v="15041RESIN020652022"/>
    <s v="22LB000C"/>
    <n v="269"/>
    <n v="269"/>
    <s v="01041602951016"/>
    <s v="NESTOR GIOVANY TORRES GONZALES"/>
    <n v="0"/>
    <n v="0"/>
    <n v="207.96"/>
    <n v="27.034800000000001"/>
    <n v="0"/>
    <n v="0"/>
    <n v="234.9948"/>
    <m/>
    <s v="1"/>
  </r>
  <r>
    <x v="6"/>
    <x v="129"/>
    <s v="1"/>
    <s v="03"/>
    <s v="15041RESIN020652022"/>
    <s v="22LB000C"/>
    <n v="268"/>
    <n v="268"/>
    <m/>
    <s v="VICTOR MANUEL DIAZ"/>
    <n v="0"/>
    <n v="0"/>
    <n v="478.58"/>
    <n v="62.215400000000002"/>
    <n v="0"/>
    <n v="0"/>
    <n v="540.79539999999997"/>
    <s v="005134472"/>
    <s v="1"/>
  </r>
  <r>
    <x v="6"/>
    <x v="130"/>
    <s v="1"/>
    <s v="03"/>
    <s v="15041RESIN020652022"/>
    <s v="22LB000C"/>
    <n v="267"/>
    <n v="267"/>
    <s v="03120306800015"/>
    <s v="ASOC. COOP. DE PRODUCCION LOS LAGARTOS DE RL"/>
    <n v="0"/>
    <n v="0"/>
    <n v="477.88"/>
    <n v="62.124400000000001"/>
    <n v="0"/>
    <n v="0"/>
    <n v="540.00440000000003"/>
    <m/>
    <s v="1"/>
  </r>
  <r>
    <x v="6"/>
    <x v="130"/>
    <s v="1"/>
    <s v="03"/>
    <s v="15041RESIN020652022"/>
    <s v="22LB000C"/>
    <n v="266"/>
    <n v="266"/>
    <m/>
    <s v="MIGUEL HENRIQUEZ CHAVEZ"/>
    <n v="0"/>
    <n v="0"/>
    <n v="92.92"/>
    <n v="12.079600000000001"/>
    <n v="0"/>
    <n v="0"/>
    <n v="104.9996"/>
    <s v="022125135"/>
    <s v="1"/>
  </r>
  <r>
    <x v="6"/>
    <x v="130"/>
    <s v="1"/>
    <s v="03"/>
    <s v="15041RESIN020652022"/>
    <s v="22LB000C"/>
    <n v="265"/>
    <n v="265"/>
    <m/>
    <s v="MIGUEL HENRIQUEZ CHAVEZ"/>
    <n v="0"/>
    <n v="0"/>
    <n v="139.38"/>
    <n v="18.119399999999999"/>
    <n v="0"/>
    <n v="0"/>
    <n v="157.49939999999998"/>
    <s v="022125135"/>
    <s v="1"/>
  </r>
  <r>
    <x v="6"/>
    <x v="130"/>
    <s v="1"/>
    <s v="03"/>
    <s v="15041RESIN020652022"/>
    <s v="22LB000C"/>
    <n v="264"/>
    <n v="264"/>
    <m/>
    <s v="LUIS FENDANDO ANCHETA"/>
    <n v="0"/>
    <n v="0"/>
    <n v="716.81"/>
    <n v="93.185299999999998"/>
    <n v="0"/>
    <n v="0"/>
    <n v="809.99529999999993"/>
    <s v="019830797"/>
    <s v="1"/>
  </r>
  <r>
    <x v="6"/>
    <x v="130"/>
    <s v="1"/>
    <s v="03"/>
    <s v="15041RESIN020652022"/>
    <s v="22LB000C"/>
    <n v="263"/>
    <n v="263"/>
    <m/>
    <s v="JUAN ANTONIO MONTERROSA HERNANDEZ"/>
    <n v="0"/>
    <n v="0"/>
    <n v="87.04"/>
    <n v="11.315200000000001"/>
    <n v="0"/>
    <n v="0"/>
    <n v="98.355200000000011"/>
    <s v="013838153"/>
    <s v="1"/>
  </r>
  <r>
    <x v="6"/>
    <x v="130"/>
    <s v="1"/>
    <s v="03"/>
    <s v="15041RESIN020652022"/>
    <s v="22LB000C"/>
    <n v="262"/>
    <n v="262"/>
    <m/>
    <s v="VIELLMAN FABRICIO HERNANDEZ RIVERA"/>
    <n v="0"/>
    <n v="0"/>
    <n v="190.26"/>
    <n v="24.733799999999999"/>
    <n v="0"/>
    <n v="0"/>
    <n v="214.99379999999999"/>
    <s v="029422805"/>
    <s v="1"/>
  </r>
  <r>
    <x v="6"/>
    <x v="130"/>
    <s v="1"/>
    <s v="03"/>
    <s v="15041RESIN020652022"/>
    <s v="22LB000C"/>
    <n v="261"/>
    <n v="261"/>
    <m/>
    <s v="SANTIAGO ALCIDES ORELLANA"/>
    <n v="0"/>
    <n v="0"/>
    <n v="465.49"/>
    <n v="60.5137"/>
    <n v="0"/>
    <n v="0"/>
    <n v="526.00369999999998"/>
    <s v="024681860"/>
    <s v="1"/>
  </r>
  <r>
    <x v="6"/>
    <x v="130"/>
    <s v="1"/>
    <s v="03"/>
    <s v="15041RESIN020652022"/>
    <s v="22LB000C"/>
    <n v="260"/>
    <n v="260"/>
    <m/>
    <s v="ORLANDO AYALA RAUDA"/>
    <n v="0"/>
    <n v="0"/>
    <n v="451.33"/>
    <n v="58.672899999999998"/>
    <n v="0"/>
    <n v="0"/>
    <n v="510.00289999999995"/>
    <s v="022524826"/>
    <s v="1"/>
  </r>
  <r>
    <x v="6"/>
    <x v="130"/>
    <s v="1"/>
    <s v="03"/>
    <s v="15041RESIN020652022"/>
    <s v="22LB000C"/>
    <n v="259"/>
    <n v="259"/>
    <m/>
    <s v="JUAN ANTONIO MONTERROSA HERNANDEZ"/>
    <n v="0"/>
    <n v="0"/>
    <n v="119.47"/>
    <n v="15.5311"/>
    <n v="0"/>
    <n v="0"/>
    <n v="135.00110000000001"/>
    <s v="013838153"/>
    <s v="1"/>
  </r>
  <r>
    <x v="6"/>
    <x v="130"/>
    <s v="1"/>
    <s v="03"/>
    <s v="15041RESIN020652022"/>
    <s v="22LB000C"/>
    <n v="258"/>
    <n v="258"/>
    <s v="02103011201025"/>
    <s v="LA BODEGA DE LA CERAMICA S.A DE C.V."/>
    <n v="0"/>
    <n v="0"/>
    <n v="2063.7199999999998"/>
    <n v="268.28359999999998"/>
    <n v="0"/>
    <n v="0"/>
    <n v="2332.0036"/>
    <m/>
    <s v="1"/>
  </r>
  <r>
    <x v="6"/>
    <x v="130"/>
    <s v="1"/>
    <s v="03"/>
    <s v="15041RESIN020652022"/>
    <s v="22LB000C"/>
    <n v="257"/>
    <n v="257"/>
    <m/>
    <s v="DANILO ISAAC CORTEZ"/>
    <n v="0"/>
    <n v="0"/>
    <n v="125.67"/>
    <n v="16.3371"/>
    <n v="0"/>
    <n v="0"/>
    <n v="142.00710000000001"/>
    <s v="052547888"/>
    <s v="1"/>
  </r>
  <r>
    <x v="6"/>
    <x v="131"/>
    <s v="1"/>
    <s v="03"/>
    <s v="15041RESIN020652022"/>
    <s v="22LB000C"/>
    <n v="256"/>
    <n v="256"/>
    <m/>
    <s v="MIGUEL HENRIQUEZ CHAVEZ"/>
    <n v="0"/>
    <n v="0"/>
    <n v="199.11"/>
    <n v="25.884300000000003"/>
    <n v="0"/>
    <n v="0"/>
    <n v="224.99430000000001"/>
    <s v="022125135"/>
    <s v="1"/>
  </r>
  <r>
    <x v="6"/>
    <x v="131"/>
    <s v="1"/>
    <s v="03"/>
    <s v="15041RESIN020652022"/>
    <s v="22LB000C"/>
    <n v="255"/>
    <n v="255"/>
    <m/>
    <s v="JOSE DAVID ARANA MORAN"/>
    <n v="0"/>
    <n v="0"/>
    <n v="262.18"/>
    <n v="34.083400000000005"/>
    <n v="0"/>
    <n v="0"/>
    <n v="296.26339999999999"/>
    <s v="017965009"/>
    <s v="1"/>
  </r>
  <r>
    <x v="6"/>
    <x v="131"/>
    <s v="1"/>
    <s v="03"/>
    <s v="15041RESIN020652022"/>
    <s v="22LB000C"/>
    <n v="254"/>
    <n v="254"/>
    <s v="03120306800015"/>
    <s v="ASOC. COOP. DE PRODUCCION LOS LAGARTOS DE RL"/>
    <n v="0"/>
    <n v="0"/>
    <n v="477.88"/>
    <n v="62.124400000000001"/>
    <n v="0"/>
    <n v="0"/>
    <n v="540.00440000000003"/>
    <m/>
    <s v="1"/>
  </r>
  <r>
    <x v="6"/>
    <x v="131"/>
    <s v="1"/>
    <s v="03"/>
    <s v="15041RESIN020652022"/>
    <s v="22LB000C"/>
    <n v="253"/>
    <n v="253"/>
    <m/>
    <s v="SANTIAGO ALCIDES ORELLANA"/>
    <n v="0"/>
    <n v="0"/>
    <n v="329.65"/>
    <n v="42.854500000000002"/>
    <n v="0"/>
    <n v="0"/>
    <n v="372.50450000000001"/>
    <s v="024681860"/>
    <s v="1"/>
  </r>
  <r>
    <x v="6"/>
    <x v="131"/>
    <s v="1"/>
    <s v="03"/>
    <s v="15041RESIN020652022"/>
    <s v="22LB000C"/>
    <n v="252"/>
    <n v="252"/>
    <m/>
    <s v="ZOILA CACERES DE ALAS"/>
    <n v="0"/>
    <n v="0"/>
    <n v="448.45"/>
    <n v="58.298499999999997"/>
    <n v="0"/>
    <n v="0"/>
    <n v="506.74849999999998"/>
    <s v="021240673"/>
    <s v="1"/>
  </r>
  <r>
    <x v="6"/>
    <x v="132"/>
    <s v="1"/>
    <s v="03"/>
    <s v="15041RESIN020652022"/>
    <s v="22LB000C"/>
    <n v="251"/>
    <n v="251"/>
    <m/>
    <s v="ANULADO"/>
    <n v="0"/>
    <n v="0"/>
    <n v="0"/>
    <n v="0"/>
    <n v="0"/>
    <n v="0"/>
    <n v="0"/>
    <m/>
    <s v="1"/>
  </r>
  <r>
    <x v="6"/>
    <x v="132"/>
    <s v="1"/>
    <s v="03"/>
    <s v="15041RESIN020652022"/>
    <s v="22LB000C"/>
    <n v="250"/>
    <n v="250"/>
    <m/>
    <s v="LUIS FENDANDO ANCHETA"/>
    <n v="0"/>
    <n v="0"/>
    <n v="728.32"/>
    <n v="94.681600000000003"/>
    <n v="0"/>
    <n v="0"/>
    <n v="823.00160000000005"/>
    <s v="019830797"/>
    <s v="1"/>
  </r>
  <r>
    <x v="6"/>
    <x v="133"/>
    <s v="1"/>
    <s v="03"/>
    <s v="15041RESIN020652022"/>
    <s v="22LB000C"/>
    <n v="249"/>
    <n v="249"/>
    <m/>
    <s v="AVELARDO ESPINOZA RIVAS"/>
    <n v="0"/>
    <n v="0"/>
    <n v="550.44000000000005"/>
    <n v="71.557200000000009"/>
    <n v="0"/>
    <n v="0"/>
    <n v="621.99720000000002"/>
    <s v="006348901"/>
    <s v="1"/>
  </r>
  <r>
    <x v="6"/>
    <x v="133"/>
    <s v="1"/>
    <s v="03"/>
    <s v="15041RESIN020652022"/>
    <s v="22LB000C"/>
    <n v="248"/>
    <n v="248"/>
    <m/>
    <s v="VIELLMAN FABRICIO HERNANDEZ RIVERA"/>
    <n v="0"/>
    <n v="0"/>
    <n v="221.24"/>
    <n v="28.761200000000002"/>
    <n v="0"/>
    <n v="0"/>
    <n v="250.00120000000001"/>
    <s v="029422805"/>
    <s v="1"/>
  </r>
  <r>
    <x v="6"/>
    <x v="133"/>
    <s v="1"/>
    <s v="03"/>
    <s v="15041RESIN020652022"/>
    <s v="22LB000C"/>
    <n v="247"/>
    <n v="247"/>
    <m/>
    <s v="JUAN DANIEL RIVAS HERNANDEZ"/>
    <n v="0"/>
    <n v="0"/>
    <n v="254.86"/>
    <n v="33.131800000000005"/>
    <n v="0"/>
    <n v="0"/>
    <n v="287.99180000000001"/>
    <s v="056157740"/>
    <s v="1"/>
  </r>
  <r>
    <x v="6"/>
    <x v="133"/>
    <s v="1"/>
    <s v="03"/>
    <s v="15041RESIN020652022"/>
    <s v="22LB000C"/>
    <n v="246"/>
    <n v="246"/>
    <m/>
    <s v="JUAN ANTONIO MONTERROSA HERNANDEZ"/>
    <n v="0"/>
    <n v="0"/>
    <n v="88.72"/>
    <n v="11.5336"/>
    <n v="0"/>
    <n v="0"/>
    <n v="100.25360000000001"/>
    <s v="013838153"/>
    <s v="1"/>
  </r>
  <r>
    <x v="6"/>
    <x v="133"/>
    <s v="1"/>
    <s v="03"/>
    <s v="15041RESIN020652022"/>
    <s v="22LB000C"/>
    <n v="245"/>
    <n v="245"/>
    <m/>
    <s v="MIGUEL HENRIQUEZ CHAVEZ"/>
    <n v="0"/>
    <n v="0"/>
    <n v="303.63"/>
    <n v="39.471899999999998"/>
    <n v="0"/>
    <n v="0"/>
    <n v="343.1019"/>
    <s v="022125135"/>
    <s v="1"/>
  </r>
  <r>
    <x v="6"/>
    <x v="134"/>
    <s v="1"/>
    <s v="03"/>
    <s v="15041RESIN020652022"/>
    <s v="22LB000C"/>
    <n v="244"/>
    <n v="244"/>
    <m/>
    <s v="SANTIAGO ALCIDES ORELLANA"/>
    <n v="0"/>
    <n v="0"/>
    <n v="470.8"/>
    <n v="61.204000000000001"/>
    <n v="0"/>
    <n v="0"/>
    <n v="532.00400000000002"/>
    <s v="024681860"/>
    <s v="1"/>
  </r>
  <r>
    <x v="6"/>
    <x v="134"/>
    <s v="1"/>
    <s v="03"/>
    <s v="15041RESIN020652022"/>
    <s v="22LB000C"/>
    <n v="243"/>
    <n v="243"/>
    <m/>
    <s v="JUAN ARGELIO PEREIRA"/>
    <n v="0"/>
    <n v="0"/>
    <n v="480.09"/>
    <n v="62.411699999999996"/>
    <n v="0"/>
    <n v="0"/>
    <n v="542.50170000000003"/>
    <s v="017529188"/>
    <s v="1"/>
  </r>
  <r>
    <x v="6"/>
    <x v="134"/>
    <s v="1"/>
    <s v="03"/>
    <s v="15041RESIN020652022"/>
    <s v="22LB000C"/>
    <n v="242"/>
    <n v="242"/>
    <s v="03120306800015"/>
    <s v="ASOC. COOP. DE PRODUCCION LOS LAGARTOS DE RL"/>
    <n v="0"/>
    <n v="0"/>
    <n v="955.75"/>
    <n v="124.2475"/>
    <n v="0"/>
    <n v="0"/>
    <n v="1079.9974999999999"/>
    <m/>
    <s v="1"/>
  </r>
  <r>
    <x v="6"/>
    <x v="134"/>
    <s v="1"/>
    <s v="03"/>
    <s v="15041RESIN020652022"/>
    <s v="22LB000C"/>
    <n v="241"/>
    <n v="241"/>
    <m/>
    <s v="JOSE MIGUEL ESCOBAR"/>
    <n v="0"/>
    <n v="0"/>
    <n v="48.67"/>
    <n v="6.3271000000000006"/>
    <n v="0"/>
    <n v="0"/>
    <n v="54.997100000000003"/>
    <s v="010075243"/>
    <s v="1"/>
  </r>
  <r>
    <x v="6"/>
    <x v="134"/>
    <s v="1"/>
    <s v="03"/>
    <s v="15041RESIN020652022"/>
    <s v="22LB000C"/>
    <n v="240"/>
    <n v="240"/>
    <m/>
    <s v="VIELLMAN FABRICIO HERNANDEZ RIVERA"/>
    <n v="0"/>
    <n v="0"/>
    <n v="102.21"/>
    <n v="13.2873"/>
    <n v="0"/>
    <n v="0"/>
    <n v="115.4973"/>
    <s v="029422805"/>
    <s v="1"/>
  </r>
  <r>
    <x v="6"/>
    <x v="134"/>
    <s v="1"/>
    <s v="03"/>
    <s v="15041RESIN020652022"/>
    <s v="22LB000C"/>
    <n v="239"/>
    <n v="239"/>
    <m/>
    <s v="ORLANDO AYALA RAUDA"/>
    <n v="0"/>
    <n v="0"/>
    <n v="454.87"/>
    <n v="59.133100000000006"/>
    <n v="0"/>
    <n v="0"/>
    <n v="514.00310000000002"/>
    <s v="022524826"/>
    <s v="1"/>
  </r>
  <r>
    <x v="6"/>
    <x v="134"/>
    <s v="1"/>
    <s v="03"/>
    <s v="15041RESIN020652022"/>
    <s v="22LB000C"/>
    <n v="238"/>
    <n v="238"/>
    <m/>
    <s v="LUIS FENDANDO ANCHETA"/>
    <n v="0"/>
    <n v="0"/>
    <n v="753.33"/>
    <n v="97.932900000000004"/>
    <n v="0"/>
    <n v="0"/>
    <n v="851.26290000000006"/>
    <s v="019830797"/>
    <s v="1"/>
  </r>
  <r>
    <x v="6"/>
    <x v="134"/>
    <s v="1"/>
    <s v="03"/>
    <s v="15041RESIN020652022"/>
    <s v="22LB000C"/>
    <n v="237"/>
    <n v="237"/>
    <s v="01041602951016"/>
    <s v="NESTOR GIOVANY TORRES GONZALES"/>
    <n v="0"/>
    <n v="0"/>
    <n v="172.57"/>
    <n v="22.434100000000001"/>
    <n v="0"/>
    <n v="0"/>
    <n v="195.00409999999999"/>
    <m/>
    <s v="1"/>
  </r>
  <r>
    <x v="6"/>
    <x v="135"/>
    <s v="1"/>
    <s v="03"/>
    <s v="15041RESIN020652022"/>
    <s v="22LB000C"/>
    <n v="236"/>
    <n v="236"/>
    <s v="06141805201015"/>
    <s v="DITRIBUCION A Y C S.A DE C.V."/>
    <n v="0"/>
    <n v="0"/>
    <n v="765.93"/>
    <n v="99.570899999999995"/>
    <n v="0"/>
    <n v="0"/>
    <n v="865.5009"/>
    <m/>
    <s v="1"/>
  </r>
  <r>
    <x v="6"/>
    <x v="135"/>
    <s v="1"/>
    <s v="03"/>
    <s v="15041RESIN020652022"/>
    <s v="22LB000C"/>
    <n v="235"/>
    <n v="235"/>
    <m/>
    <s v="MANUEL ENRIQUE BENITEZ RUIZ"/>
    <n v="0"/>
    <n v="0"/>
    <n v="876.11"/>
    <n v="113.8943"/>
    <n v="0"/>
    <n v="0"/>
    <n v="990.00430000000006"/>
    <s v="023323809"/>
    <s v="1"/>
  </r>
  <r>
    <x v="6"/>
    <x v="135"/>
    <s v="1"/>
    <s v="03"/>
    <s v="15041RESIN020652022"/>
    <s v="22LB000C"/>
    <n v="234"/>
    <n v="234"/>
    <m/>
    <s v="LUIS FENDANDO ANCHETA"/>
    <n v="0"/>
    <n v="0"/>
    <n v="728.32"/>
    <n v="94.681600000000003"/>
    <n v="0"/>
    <n v="0"/>
    <n v="823.00160000000005"/>
    <s v="019830797"/>
    <s v="1"/>
  </r>
  <r>
    <x v="6"/>
    <x v="135"/>
    <s v="1"/>
    <s v="03"/>
    <s v="15041RESIN020652022"/>
    <s v="22LB000C"/>
    <n v="233"/>
    <n v="233"/>
    <m/>
    <s v="VIELLMAN FABRICIO HERNANDEZ RIVERA"/>
    <n v="0"/>
    <n v="0"/>
    <n v="241.6"/>
    <n v="31.408000000000001"/>
    <n v="0"/>
    <n v="0"/>
    <n v="273.00799999999998"/>
    <s v="029422805"/>
    <s v="1"/>
  </r>
  <r>
    <x v="6"/>
    <x v="135"/>
    <s v="1"/>
    <s v="03"/>
    <s v="15041RESIN020652022"/>
    <s v="22LB000C"/>
    <n v="232"/>
    <n v="232"/>
    <m/>
    <s v="OSCAR AMILCAR RAMOS VELASQUEZ"/>
    <n v="0"/>
    <n v="0"/>
    <n v="112.83"/>
    <n v="14.667899999999999"/>
    <n v="0"/>
    <n v="0"/>
    <n v="127.4979"/>
    <s v="037049603"/>
    <s v="1"/>
  </r>
  <r>
    <x v="6"/>
    <x v="135"/>
    <s v="1"/>
    <s v="03"/>
    <s v="15041RESIN020652022"/>
    <s v="22LB000C"/>
    <n v="231"/>
    <n v="231"/>
    <m/>
    <s v="ORLANDO AYALA RAUDA"/>
    <n v="0"/>
    <n v="0"/>
    <n v="492.92"/>
    <n v="64.079599999999999"/>
    <n v="0"/>
    <n v="0"/>
    <n v="556.99959999999999"/>
    <s v="022524826"/>
    <s v="1"/>
  </r>
  <r>
    <x v="6"/>
    <x v="135"/>
    <s v="1"/>
    <s v="03"/>
    <s v="15041RESIN020652022"/>
    <s v="22LB000C"/>
    <n v="230"/>
    <n v="230"/>
    <s v="03150206131015"/>
    <s v="ARCHIPIELAGO S.A DE C.V."/>
    <n v="0"/>
    <n v="0"/>
    <n v="931.02"/>
    <n v="121.0326"/>
    <n v="0"/>
    <n v="0"/>
    <n v="1052.0526"/>
    <m/>
    <s v="1"/>
  </r>
  <r>
    <x v="6"/>
    <x v="135"/>
    <s v="1"/>
    <s v="03"/>
    <s v="15041RESIN020652022"/>
    <s v="22LB000C"/>
    <n v="229"/>
    <n v="229"/>
    <s v="01041602951016"/>
    <s v="NESTOR GIOVANY TORRES GONZALES"/>
    <n v="0"/>
    <n v="0"/>
    <n v="237.26"/>
    <n v="30.843799999999998"/>
    <n v="0"/>
    <n v="0"/>
    <n v="268.10379999999998"/>
    <m/>
    <s v="1"/>
  </r>
  <r>
    <x v="6"/>
    <x v="136"/>
    <s v="1"/>
    <s v="03"/>
    <s v="15041RESIN020652022"/>
    <s v="22LB000C"/>
    <n v="228"/>
    <n v="228"/>
    <m/>
    <s v="LUIS FENDANDO ANCHETA"/>
    <n v="0"/>
    <n v="0"/>
    <n v="446.46"/>
    <n v="58.0398"/>
    <n v="0"/>
    <n v="0"/>
    <n v="504.49979999999999"/>
    <s v="019830797"/>
    <s v="1"/>
  </r>
  <r>
    <x v="6"/>
    <x v="136"/>
    <s v="1"/>
    <s v="03"/>
    <s v="15041RESIN020652022"/>
    <s v="22LB000C"/>
    <n v="227"/>
    <n v="227"/>
    <m/>
    <s v="VILMA YOLANDA GIL DE ERAZO"/>
    <n v="0"/>
    <n v="0"/>
    <n v="336.72"/>
    <n v="43.773600000000002"/>
    <n v="0"/>
    <n v="0"/>
    <n v="380.49360000000001"/>
    <s v="017884978"/>
    <s v="1"/>
  </r>
  <r>
    <x v="6"/>
    <x v="137"/>
    <s v="1"/>
    <s v="03"/>
    <s v="15041RESIN020652022"/>
    <s v="22LB000C"/>
    <n v="226"/>
    <n v="226"/>
    <m/>
    <s v="SANTIAGO ALCIDES ORELLANA"/>
    <n v="0"/>
    <n v="0"/>
    <n v="524.78"/>
    <n v="68.221400000000003"/>
    <n v="0"/>
    <n v="0"/>
    <n v="593.00139999999999"/>
    <s v="024681860"/>
    <s v="1"/>
  </r>
  <r>
    <x v="6"/>
    <x v="137"/>
    <s v="1"/>
    <s v="03"/>
    <s v="15041RESIN020652022"/>
    <s v="22LB000C"/>
    <n v="225"/>
    <n v="225"/>
    <s v="06141011101032"/>
    <s v="ESDEL S.A DE C.V."/>
    <n v="0"/>
    <n v="0"/>
    <n v="470.36"/>
    <n v="61.146800000000006"/>
    <n v="0"/>
    <n v="0"/>
    <n v="531.5068"/>
    <m/>
    <s v="1"/>
  </r>
  <r>
    <x v="6"/>
    <x v="137"/>
    <s v="1"/>
    <s v="03"/>
    <s v="15041RESIN020652022"/>
    <s v="22LB000C"/>
    <n v="224"/>
    <n v="224"/>
    <m/>
    <s v="LUIS FENDANDO ANCHETA"/>
    <n v="0"/>
    <n v="0"/>
    <n v="438.05"/>
    <n v="56.9465"/>
    <n v="0"/>
    <n v="0"/>
    <n v="494.99650000000003"/>
    <s v="019830797"/>
    <s v="1"/>
  </r>
  <r>
    <x v="6"/>
    <x v="137"/>
    <s v="1"/>
    <s v="03"/>
    <s v="15041RESIN020652022"/>
    <s v="22LB000C"/>
    <n v="223"/>
    <n v="223"/>
    <m/>
    <s v="SANTIAGO ALCIDES ORELLANA"/>
    <n v="0"/>
    <n v="0"/>
    <n v="836.28"/>
    <n v="108.71640000000001"/>
    <n v="0"/>
    <n v="0"/>
    <n v="944.99639999999999"/>
    <s v="024681860"/>
    <s v="1"/>
  </r>
  <r>
    <x v="6"/>
    <x v="137"/>
    <s v="1"/>
    <s v="03"/>
    <s v="15041RESIN020652022"/>
    <s v="22LB000C"/>
    <n v="222"/>
    <n v="222"/>
    <m/>
    <s v="JOSE ROBERTO CALDERON PINEDA"/>
    <n v="0"/>
    <n v="0"/>
    <n v="486.73"/>
    <n v="63.274900000000002"/>
    <n v="0"/>
    <n v="0"/>
    <n v="550.00490000000002"/>
    <s v="026036956"/>
    <s v="1"/>
  </r>
  <r>
    <x v="6"/>
    <x v="137"/>
    <s v="1"/>
    <s v="03"/>
    <s v="15041RESIN020652022"/>
    <s v="22LB000C"/>
    <n v="221"/>
    <n v="221"/>
    <m/>
    <s v="ORLANDO AYALA RAUDA"/>
    <n v="0"/>
    <n v="0"/>
    <n v="451.33"/>
    <n v="58.672899999999998"/>
    <n v="0"/>
    <n v="0"/>
    <n v="510.00289999999995"/>
    <s v="022524826"/>
    <s v="1"/>
  </r>
  <r>
    <x v="6"/>
    <x v="137"/>
    <s v="1"/>
    <s v="03"/>
    <s v="15041RESIN020652022"/>
    <s v="22LB000C"/>
    <n v="220"/>
    <n v="220"/>
    <m/>
    <s v="JUAN DANIEL RIVAS HERNANDEZ"/>
    <n v="0"/>
    <n v="0"/>
    <n v="207.96"/>
    <n v="27.034800000000001"/>
    <n v="0"/>
    <n v="0"/>
    <n v="234.9948"/>
    <s v="056157740"/>
    <s v="1"/>
  </r>
  <r>
    <x v="6"/>
    <x v="137"/>
    <s v="1"/>
    <s v="03"/>
    <s v="15041RESIN020652022"/>
    <s v="22LB000C"/>
    <n v="219"/>
    <n v="219"/>
    <m/>
    <s v="SANTIAGO ALCIDES ORELLANA"/>
    <n v="0"/>
    <n v="0"/>
    <n v="517.70000000000005"/>
    <n v="67.301000000000002"/>
    <n v="0"/>
    <n v="0"/>
    <n v="585.00100000000009"/>
    <s v="024681860"/>
    <s v="1"/>
  </r>
  <r>
    <x v="6"/>
    <x v="137"/>
    <s v="1"/>
    <s v="03"/>
    <s v="15041RESIN020652022"/>
    <s v="22LB000C"/>
    <n v="218"/>
    <n v="218"/>
    <m/>
    <s v="AVELARDO ESPINOZA RIVAS"/>
    <n v="0"/>
    <n v="0"/>
    <n v="524.24"/>
    <n v="68.151200000000003"/>
    <n v="0"/>
    <n v="0"/>
    <n v="592.39120000000003"/>
    <s v="006348901"/>
    <s v="1"/>
  </r>
  <r>
    <x v="6"/>
    <x v="137"/>
    <s v="1"/>
    <s v="03"/>
    <s v="15041RESIN020652022"/>
    <s v="22LB000C"/>
    <n v="217"/>
    <n v="217"/>
    <m/>
    <s v="SAMUEL GARCIA COLOCHO"/>
    <n v="0"/>
    <n v="0"/>
    <n v="356.19"/>
    <n v="46.304700000000004"/>
    <n v="0"/>
    <n v="0"/>
    <n v="402.49470000000002"/>
    <s v="013423097"/>
    <s v="1"/>
  </r>
  <r>
    <x v="6"/>
    <x v="138"/>
    <s v="1"/>
    <s v="03"/>
    <s v="15041RESIN020652022"/>
    <s v="22LB000C"/>
    <n v="216"/>
    <n v="216"/>
    <m/>
    <s v="SILVIA MARISELA CASTRO"/>
    <n v="0"/>
    <n v="0"/>
    <n v="564.6"/>
    <n v="73.39800000000001"/>
    <n v="0"/>
    <n v="0"/>
    <n v="637.99800000000005"/>
    <s v="017244720"/>
    <s v="1"/>
  </r>
  <r>
    <x v="6"/>
    <x v="138"/>
    <s v="1"/>
    <s v="03"/>
    <s v="15041RESIN020652022"/>
    <s v="22LB000C"/>
    <n v="215"/>
    <n v="215"/>
    <m/>
    <s v="SAMUEL GARCIA COLOCHO"/>
    <n v="0"/>
    <n v="0"/>
    <n v="441.15"/>
    <n v="57.349499999999999"/>
    <n v="0"/>
    <n v="0"/>
    <n v="498.49949999999995"/>
    <s v="013423097"/>
    <s v="1"/>
  </r>
  <r>
    <x v="6"/>
    <x v="138"/>
    <s v="1"/>
    <s v="03"/>
    <s v="15041RESIN020652022"/>
    <s v="22LB000C"/>
    <n v="214"/>
    <n v="214"/>
    <m/>
    <s v="VIELLMAN FABRICIO HERNANDEZ RIVERA"/>
    <n v="0"/>
    <n v="0"/>
    <n v="241.6"/>
    <n v="31.408000000000001"/>
    <n v="0"/>
    <n v="0"/>
    <n v="273.00799999999998"/>
    <s v="029422805"/>
    <s v="1"/>
  </r>
  <r>
    <x v="6"/>
    <x v="138"/>
    <s v="1"/>
    <s v="03"/>
    <s v="15041RESIN020652022"/>
    <s v="22LB000C"/>
    <n v="213"/>
    <n v="213"/>
    <s v="01080903111019"/>
    <s v="EMPRESA RE JEM S.A DE C.V."/>
    <n v="0"/>
    <n v="0"/>
    <n v="101.55"/>
    <n v="13.201499999999999"/>
    <n v="0"/>
    <n v="0"/>
    <n v="114.75149999999999"/>
    <m/>
    <s v="1"/>
  </r>
  <r>
    <x v="6"/>
    <x v="138"/>
    <s v="1"/>
    <s v="03"/>
    <s v="15041RESIN020652022"/>
    <s v="22LB000C"/>
    <n v="212"/>
    <n v="212"/>
    <m/>
    <s v="ANULADO"/>
    <n v="0"/>
    <n v="0"/>
    <n v="0"/>
    <n v="0"/>
    <n v="0"/>
    <n v="0"/>
    <n v="0"/>
    <m/>
    <s v="1"/>
  </r>
  <r>
    <x v="6"/>
    <x v="138"/>
    <s v="1"/>
    <s v="03"/>
    <s v="15041RESIN020652022"/>
    <s v="22LB000C"/>
    <n v="211"/>
    <n v="211"/>
    <m/>
    <s v="FRANCISCO ANTONIO LARIN"/>
    <n v="0"/>
    <n v="0"/>
    <n v="122.03"/>
    <n v="15.863900000000001"/>
    <n v="0"/>
    <n v="0"/>
    <n v="137.8939"/>
    <s v="039353773"/>
    <s v="1"/>
  </r>
  <r>
    <x v="6"/>
    <x v="138"/>
    <s v="1"/>
    <s v="03"/>
    <s v="15041RESIN020652022"/>
    <s v="22LB000C"/>
    <n v="210"/>
    <n v="210"/>
    <m/>
    <s v="ORLANDO AYALA RAUDA"/>
    <n v="0"/>
    <n v="0"/>
    <n v="465.49"/>
    <n v="60.5137"/>
    <n v="0"/>
    <n v="0"/>
    <n v="526.00369999999998"/>
    <s v="022524826"/>
    <s v="1"/>
  </r>
  <r>
    <x v="6"/>
    <x v="139"/>
    <s v="1"/>
    <s v="03"/>
    <s v="15041RESIN020652022"/>
    <s v="22LB000C"/>
    <n v="209"/>
    <n v="209"/>
    <m/>
    <s v="JUAN DANIEL RIVAS HERNANDEZ"/>
    <n v="0"/>
    <n v="0"/>
    <n v="207.96"/>
    <n v="27.034800000000001"/>
    <n v="0"/>
    <n v="0"/>
    <n v="234.9948"/>
    <s v="056157740"/>
    <s v="1"/>
  </r>
  <r>
    <x v="6"/>
    <x v="139"/>
    <s v="1"/>
    <s v="03"/>
    <s v="15041RESIN020652022"/>
    <s v="22LB000C"/>
    <n v="208"/>
    <n v="208"/>
    <m/>
    <s v="JUAN DANIEL RIVAS HERNANDEZ"/>
    <n v="0"/>
    <n v="0"/>
    <n v="207.96"/>
    <n v="27.034800000000001"/>
    <n v="0"/>
    <n v="0"/>
    <n v="234.9948"/>
    <s v="056157740"/>
    <s v="1"/>
  </r>
  <r>
    <x v="6"/>
    <x v="140"/>
    <s v="1"/>
    <s v="03"/>
    <s v="15041RESIN020652022"/>
    <s v="22LB000C"/>
    <n v="207"/>
    <n v="207"/>
    <m/>
    <s v="LUIS FENDANDO ANCHETA"/>
    <n v="0"/>
    <n v="0"/>
    <n v="481.42"/>
    <n v="62.584600000000002"/>
    <n v="0"/>
    <n v="0"/>
    <n v="544.00459999999998"/>
    <s v="019830797"/>
    <s v="1"/>
  </r>
  <r>
    <x v="6"/>
    <x v="140"/>
    <s v="1"/>
    <s v="03"/>
    <s v="15041RESIN020652022"/>
    <s v="22LB000C"/>
    <n v="206"/>
    <n v="206"/>
    <m/>
    <s v="VIELLMAN FABRICIO HERNANDEZ RIVERA"/>
    <n v="0"/>
    <n v="0"/>
    <n v="211.06"/>
    <n v="27.437800000000003"/>
    <n v="0"/>
    <n v="0"/>
    <n v="238.49780000000001"/>
    <s v="029422805"/>
    <s v="1"/>
  </r>
  <r>
    <x v="6"/>
    <x v="140"/>
    <s v="1"/>
    <s v="03"/>
    <s v="15041RESIN020652022"/>
    <s v="22LB000C"/>
    <n v="205"/>
    <n v="205"/>
    <m/>
    <s v="JUAN DANIEL RIVAS HERNANDEZ"/>
    <n v="0"/>
    <n v="0"/>
    <n v="207.96"/>
    <n v="27.034800000000001"/>
    <n v="0"/>
    <n v="0"/>
    <n v="234.9948"/>
    <s v="056157740"/>
    <s v="1"/>
  </r>
  <r>
    <x v="6"/>
    <x v="140"/>
    <s v="1"/>
    <s v="03"/>
    <s v="15041RESIN020652022"/>
    <s v="22LB000C"/>
    <n v="204"/>
    <n v="204"/>
    <m/>
    <s v="ORLANDO AYALA RAUDA"/>
    <n v="0"/>
    <n v="0"/>
    <n v="478.76"/>
    <n v="62.238799999999998"/>
    <n v="0"/>
    <n v="0"/>
    <n v="540.99879999999996"/>
    <s v="022524826"/>
    <s v="1"/>
  </r>
  <r>
    <x v="6"/>
    <x v="140"/>
    <s v="1"/>
    <s v="03"/>
    <s v="15041RESIN020652022"/>
    <s v="22LB000C"/>
    <n v="203"/>
    <n v="203"/>
    <s v="03151504131024"/>
    <s v="CONSTRUCCION Y FERRETERIA S.A DE C.V."/>
    <n v="0"/>
    <n v="0"/>
    <n v="248.41"/>
    <n v="32.293300000000002"/>
    <n v="0"/>
    <n v="0"/>
    <n v="280.70330000000001"/>
    <m/>
    <s v="1"/>
  </r>
  <r>
    <x v="6"/>
    <x v="140"/>
    <s v="1"/>
    <s v="03"/>
    <s v="15041RESIN020652022"/>
    <s v="22LB000C"/>
    <n v="202"/>
    <n v="202"/>
    <m/>
    <s v="SAMUEL GARCIA COLOCHO"/>
    <n v="0"/>
    <n v="0"/>
    <n v="424.34"/>
    <n v="55.164200000000001"/>
    <n v="0"/>
    <n v="0"/>
    <n v="479.50419999999997"/>
    <s v="013423097"/>
    <s v="1"/>
  </r>
  <r>
    <x v="7"/>
    <x v="141"/>
    <s v="1"/>
    <s v="03"/>
    <s v="15041RESIN020652022"/>
    <s v="22LB000C"/>
    <n v="201"/>
    <n v="201"/>
    <s v="03151502061010"/>
    <s v="MARSE S.A DE C.V"/>
    <n v="0"/>
    <n v="0"/>
    <n v="159.29"/>
    <n v="20.707699999999999"/>
    <n v="0"/>
    <n v="0"/>
    <n v="179.99769999999998"/>
    <m/>
    <s v="1"/>
  </r>
  <r>
    <x v="7"/>
    <x v="142"/>
    <s v="1"/>
    <s v="03"/>
    <s v="15041RESIN020652022"/>
    <s v="22LB000C"/>
    <n v="200"/>
    <n v="200"/>
    <m/>
    <s v="SILVIA MARISELA CASTRO"/>
    <n v="0"/>
    <n v="0"/>
    <n v="506.19"/>
    <n v="65.804699999999997"/>
    <n v="0"/>
    <n v="0"/>
    <n v="571.99469999999997"/>
    <s v="017244720"/>
    <s v="1"/>
  </r>
  <r>
    <x v="7"/>
    <x v="142"/>
    <s v="1"/>
    <s v="03"/>
    <s v="15041RESIN020652022"/>
    <s v="22LB000C"/>
    <n v="199"/>
    <n v="199"/>
    <m/>
    <s v="JULIO ERNESTO RAMIREZ"/>
    <n v="0"/>
    <n v="0"/>
    <n v="81.06"/>
    <n v="10.537800000000001"/>
    <n v="0"/>
    <n v="0"/>
    <n v="91.597800000000007"/>
    <s v="011146762"/>
    <s v="1"/>
  </r>
  <r>
    <x v="7"/>
    <x v="142"/>
    <s v="1"/>
    <s v="03"/>
    <s v="15041RESIN020652022"/>
    <s v="22LB000C"/>
    <n v="198"/>
    <n v="198"/>
    <m/>
    <s v="DANIEL SICILIANO MIRAN"/>
    <n v="0"/>
    <n v="0"/>
    <n v="398.23"/>
    <n v="51.769900000000007"/>
    <n v="0"/>
    <n v="0"/>
    <n v="449.99990000000003"/>
    <s v="014736427"/>
    <s v="1"/>
  </r>
  <r>
    <x v="7"/>
    <x v="142"/>
    <s v="1"/>
    <s v="03"/>
    <s v="15041RESIN020652022"/>
    <s v="22LB000C"/>
    <n v="196"/>
    <n v="196"/>
    <m/>
    <s v="WILBER GIOVANNI HIDALGO"/>
    <n v="0"/>
    <n v="0"/>
    <n v="60.35"/>
    <n v="7.8455000000000004"/>
    <n v="0"/>
    <n v="0"/>
    <n v="68.195499999999996"/>
    <s v="018129892"/>
    <s v="1"/>
  </r>
  <r>
    <x v="7"/>
    <x v="143"/>
    <s v="1"/>
    <s v="03"/>
    <s v="15041RESIN020652022"/>
    <s v="22LB000C"/>
    <n v="195"/>
    <n v="195"/>
    <m/>
    <s v="LUIS FENDANDO ANCHETA"/>
    <n v="0"/>
    <n v="0"/>
    <n v="680.53"/>
    <n v="88.468900000000005"/>
    <n v="0"/>
    <n v="0"/>
    <n v="768.99889999999994"/>
    <s v="019830797"/>
    <s v="1"/>
  </r>
  <r>
    <x v="7"/>
    <x v="143"/>
    <s v="1"/>
    <s v="03"/>
    <s v="15041RESIN020652022"/>
    <s v="22LB000C"/>
    <n v="194"/>
    <n v="194"/>
    <s v="06140110700018"/>
    <s v="HENRIQUEZ CHACON S.A DE C.V."/>
    <n v="0"/>
    <n v="0"/>
    <n v="19.47"/>
    <n v="2.5310999999999999"/>
    <n v="0"/>
    <n v="0"/>
    <n v="22.001099999999997"/>
    <m/>
    <s v="1"/>
  </r>
  <r>
    <x v="7"/>
    <x v="143"/>
    <s v="1"/>
    <s v="03"/>
    <s v="15041RESIN020652022"/>
    <s v="22LB000C"/>
    <n v="193"/>
    <n v="193"/>
    <m/>
    <s v="AVELARDO ESPINOZA RIVAS"/>
    <n v="0"/>
    <n v="0"/>
    <n v="532.74"/>
    <n v="69.256200000000007"/>
    <n v="0"/>
    <n v="0"/>
    <n v="601.99620000000004"/>
    <s v="006348901"/>
    <s v="1"/>
  </r>
  <r>
    <x v="7"/>
    <x v="143"/>
    <s v="1"/>
    <s v="03"/>
    <s v="15041RESIN020652022"/>
    <s v="22LB000C"/>
    <n v="192"/>
    <n v="192"/>
    <m/>
    <s v="LUIS FENDANDO ANCHETA"/>
    <n v="0"/>
    <n v="0"/>
    <n v="728.33"/>
    <n v="94.682900000000004"/>
    <n v="0"/>
    <n v="0"/>
    <n v="823.01290000000006"/>
    <s v="019830797"/>
    <s v="1"/>
  </r>
  <r>
    <x v="7"/>
    <x v="144"/>
    <s v="1"/>
    <s v="03"/>
    <s v="15041RESIN020652022"/>
    <s v="22LB000C"/>
    <n v="191"/>
    <n v="191"/>
    <s v="06142801201017"/>
    <s v="COSMOS CONCRETE SOLUTIONS S.A DE C.V."/>
    <n v="0"/>
    <n v="0"/>
    <n v="13.27"/>
    <n v="1.7251000000000001"/>
    <n v="0"/>
    <n v="0"/>
    <n v="14.995099999999999"/>
    <m/>
    <s v="1"/>
  </r>
  <r>
    <x v="7"/>
    <x v="144"/>
    <s v="1"/>
    <s v="03"/>
    <s v="15041RESIN020652022"/>
    <s v="22LB000C"/>
    <n v="190"/>
    <n v="190"/>
    <m/>
    <s v="WILLIAM ALBERTO GUZMAN CASTILLO"/>
    <n v="0"/>
    <n v="0"/>
    <n v="306.64"/>
    <n v="39.863199999999999"/>
    <n v="0"/>
    <n v="0"/>
    <n v="346.50319999999999"/>
    <s v="011728182"/>
    <s v="1"/>
  </r>
  <r>
    <x v="7"/>
    <x v="144"/>
    <s v="1"/>
    <s v="03"/>
    <s v="15041RESIN020652022"/>
    <s v="22LB000C"/>
    <n v="189"/>
    <n v="189"/>
    <m/>
    <s v="SANTIAGO ALCIDES ORELLANA"/>
    <n v="0"/>
    <n v="0"/>
    <n v="755.31"/>
    <n v="98.190299999999993"/>
    <n v="0"/>
    <n v="0"/>
    <n v="853.50029999999992"/>
    <s v="024681860"/>
    <s v="1"/>
  </r>
  <r>
    <x v="7"/>
    <x v="144"/>
    <s v="1"/>
    <s v="03"/>
    <s v="15041RESIN020652022"/>
    <s v="22LB000C"/>
    <n v="188"/>
    <n v="188"/>
    <m/>
    <s v="OSCAR AMILCAR RAMOS VELASQUEZ"/>
    <n v="0"/>
    <n v="0"/>
    <n v="454.94"/>
    <n v="59.142200000000003"/>
    <n v="0"/>
    <n v="0"/>
    <n v="514.08220000000006"/>
    <s v="037049603"/>
    <s v="1"/>
  </r>
  <r>
    <x v="7"/>
    <x v="145"/>
    <s v="1"/>
    <s v="03"/>
    <s v="15041RESIN020652022"/>
    <s v="22LB000C"/>
    <n v="187"/>
    <n v="187"/>
    <m/>
    <s v="LUIS FENDANDO ANCHETA"/>
    <n v="0"/>
    <n v="0"/>
    <n v="399.1"/>
    <n v="51.883000000000003"/>
    <n v="0"/>
    <n v="0"/>
    <n v="450.983"/>
    <s v="019830797"/>
    <s v="1"/>
  </r>
  <r>
    <x v="7"/>
    <x v="145"/>
    <s v="1"/>
    <s v="03"/>
    <s v="15041RESIN020652022"/>
    <s v="22LB000C"/>
    <n v="186"/>
    <n v="186"/>
    <m/>
    <s v="AVELARDO ESPINOZA RIVAS"/>
    <n v="0"/>
    <n v="0"/>
    <n v="552.21"/>
    <n v="71.787300000000002"/>
    <n v="0"/>
    <n v="0"/>
    <n v="623.9973"/>
    <s v="006348901"/>
    <s v="1"/>
  </r>
  <r>
    <x v="7"/>
    <x v="146"/>
    <s v="1"/>
    <s v="03"/>
    <s v="15041RESIN020652022"/>
    <s v="22LB000C"/>
    <n v="185"/>
    <n v="185"/>
    <s v="06141801711019"/>
    <s v="RONALD EDUARDO TOLEDO"/>
    <n v="0"/>
    <n v="0"/>
    <n v="276.10000000000002"/>
    <n v="35.893000000000001"/>
    <n v="0"/>
    <n v="0"/>
    <n v="311.99300000000005"/>
    <m/>
    <s v="1"/>
  </r>
  <r>
    <x v="7"/>
    <x v="147"/>
    <s v="1"/>
    <s v="03"/>
    <s v="15041RESIN020652022"/>
    <s v="22LB000C"/>
    <n v="184"/>
    <n v="184"/>
    <m/>
    <s v="SANTIAGO ALCIDES ORELLANA"/>
    <n v="0"/>
    <n v="0"/>
    <n v="512.39"/>
    <n v="66.610699999999994"/>
    <n v="0"/>
    <n v="0"/>
    <n v="579.00069999999994"/>
    <s v="024681860"/>
    <s v="1"/>
  </r>
  <r>
    <x v="7"/>
    <x v="147"/>
    <s v="1"/>
    <s v="03"/>
    <s v="15041RESIN020652022"/>
    <s v="22LB000C"/>
    <n v="183"/>
    <n v="183"/>
    <m/>
    <s v="JOSE MILTON PEREZ"/>
    <n v="0"/>
    <n v="0"/>
    <n v="154.87"/>
    <n v="20.133100000000002"/>
    <n v="0"/>
    <n v="0"/>
    <n v="175.00310000000002"/>
    <s v="025238945"/>
    <s v="1"/>
  </r>
  <r>
    <x v="7"/>
    <x v="147"/>
    <s v="1"/>
    <s v="03"/>
    <s v="15041RESIN020652022"/>
    <s v="22LB000C"/>
    <n v="182"/>
    <n v="182"/>
    <m/>
    <s v="OSCAR AMILCAR RAMOS VELASQUEZ"/>
    <n v="0"/>
    <n v="0"/>
    <n v="230.09"/>
    <n v="29.9117"/>
    <n v="0"/>
    <n v="0"/>
    <n v="260.00170000000003"/>
    <s v="037049603"/>
    <s v="1"/>
  </r>
  <r>
    <x v="7"/>
    <x v="147"/>
    <s v="1"/>
    <s v="03"/>
    <s v="15041RESIN020652022"/>
    <s v="22LB000C"/>
    <n v="181"/>
    <n v="181"/>
    <m/>
    <s v="JULIO ERNESTO RAMIREZ"/>
    <n v="0"/>
    <n v="0"/>
    <n v="902.66"/>
    <n v="117.3458"/>
    <n v="0"/>
    <n v="0"/>
    <n v="1020.0057999999999"/>
    <s v="011146762"/>
    <s v="1"/>
  </r>
  <r>
    <x v="7"/>
    <x v="148"/>
    <s v="1"/>
    <s v="03"/>
    <s v="15041RESIN020652022"/>
    <s v="22LB000C"/>
    <n v="180"/>
    <n v="180"/>
    <m/>
    <s v="SANTIAGO ALCIDES ORELLANA"/>
    <n v="0"/>
    <n v="0"/>
    <n v="500"/>
    <n v="65"/>
    <n v="0"/>
    <n v="0"/>
    <n v="565"/>
    <s v="024681860"/>
    <s v="1"/>
  </r>
  <r>
    <x v="7"/>
    <x v="148"/>
    <s v="1"/>
    <s v="03"/>
    <s v="15041RESIN020652022"/>
    <s v="22LB000C"/>
    <n v="179"/>
    <n v="179"/>
    <m/>
    <s v="VIELLMAN FABRICIO HERNANDEZ RIVERA"/>
    <n v="0"/>
    <n v="0"/>
    <n v="79.650000000000006"/>
    <n v="10.354500000000002"/>
    <n v="0"/>
    <n v="0"/>
    <n v="90.004500000000007"/>
    <s v="029422805"/>
    <s v="1"/>
  </r>
  <r>
    <x v="7"/>
    <x v="148"/>
    <s v="1"/>
    <s v="03"/>
    <s v="15041RESIN020652022"/>
    <s v="22LB000C"/>
    <n v="178"/>
    <n v="178"/>
    <m/>
    <s v="SANTIAGO ALCIDES ORELLANA"/>
    <n v="0"/>
    <n v="0"/>
    <n v="515.04"/>
    <n v="66.955199999999991"/>
    <n v="0"/>
    <n v="0"/>
    <n v="581.99519999999995"/>
    <s v="024681860"/>
    <s v="1"/>
  </r>
  <r>
    <x v="7"/>
    <x v="148"/>
    <s v="1"/>
    <s v="03"/>
    <s v="15041RESIN020652022"/>
    <s v="22LB000C"/>
    <n v="177"/>
    <n v="177"/>
    <m/>
    <s v="OSCAR AMILCAR RAMOS VELASQUEZ"/>
    <n v="0"/>
    <n v="0"/>
    <n v="437.17"/>
    <n v="56.832100000000004"/>
    <n v="0"/>
    <n v="0"/>
    <n v="494.00210000000004"/>
    <s v="037049603"/>
    <s v="1"/>
  </r>
  <r>
    <x v="7"/>
    <x v="148"/>
    <s v="1"/>
    <s v="03"/>
    <s v="15041RESIN020652022"/>
    <s v="22LB000C"/>
    <n v="176"/>
    <n v="176"/>
    <m/>
    <s v="AVELARDO ESPINOZA RIVAS"/>
    <n v="0"/>
    <n v="0"/>
    <n v="529.20000000000005"/>
    <n v="68.796000000000006"/>
    <n v="0"/>
    <n v="0"/>
    <n v="597.99600000000009"/>
    <s v="006348901"/>
    <s v="1"/>
  </r>
  <r>
    <x v="7"/>
    <x v="149"/>
    <s v="1"/>
    <s v="03"/>
    <s v="15041RESIN020652022"/>
    <s v="22LB000C"/>
    <n v="175"/>
    <n v="175"/>
    <s v="06141504081049"/>
    <s v="INSELPRO S.A DE C.V."/>
    <n v="0"/>
    <n v="0"/>
    <n v="51.33"/>
    <n v="6.6729000000000003"/>
    <n v="0"/>
    <n v="0"/>
    <n v="58.002899999999997"/>
    <m/>
    <s v="1"/>
  </r>
  <r>
    <x v="7"/>
    <x v="149"/>
    <s v="1"/>
    <s v="03"/>
    <s v="15041RESIN020652022"/>
    <s v="22LB000C"/>
    <n v="174"/>
    <n v="174"/>
    <m/>
    <s v="LUIS FENDANDO ANCHETA"/>
    <n v="0"/>
    <n v="0"/>
    <n v="459.29"/>
    <n v="59.707700000000003"/>
    <n v="0"/>
    <n v="0"/>
    <n v="518.99770000000001"/>
    <s v="019830797"/>
    <s v="1"/>
  </r>
  <r>
    <x v="7"/>
    <x v="150"/>
    <s v="1"/>
    <s v="03"/>
    <s v="15041RESIN020652022"/>
    <s v="22LB000C"/>
    <n v="173"/>
    <n v="173"/>
    <m/>
    <s v="EVER ANTONIO PEÑA VASQUEZ"/>
    <n v="0"/>
    <n v="0"/>
    <n v="690.27"/>
    <n v="89.735100000000003"/>
    <n v="0"/>
    <n v="0"/>
    <n v="780.00509999999997"/>
    <s v="037496800"/>
    <s v="1"/>
  </r>
  <r>
    <x v="7"/>
    <x v="150"/>
    <s v="1"/>
    <s v="03"/>
    <s v="15041RESIN020652022"/>
    <s v="22LB000C"/>
    <n v="172"/>
    <n v="172"/>
    <m/>
    <s v="SAVI ANTONIO PAREDES"/>
    <n v="0"/>
    <n v="0"/>
    <n v="535.4"/>
    <n v="69.602000000000004"/>
    <n v="0"/>
    <n v="0"/>
    <n v="605.00199999999995"/>
    <s v="048318382"/>
    <s v="1"/>
  </r>
  <r>
    <x v="7"/>
    <x v="150"/>
    <s v="1"/>
    <s v="03"/>
    <s v="15041RESIN020652022"/>
    <s v="22LB000C"/>
    <n v="171"/>
    <n v="171"/>
    <m/>
    <s v="SANTIAGO ALCIDES ORELLANA"/>
    <n v="0"/>
    <n v="0"/>
    <n v="1153.0999999999999"/>
    <n v="149.90299999999999"/>
    <n v="0"/>
    <n v="0"/>
    <n v="1303.0029999999999"/>
    <s v="024681860"/>
    <s v="1"/>
  </r>
  <r>
    <x v="7"/>
    <x v="150"/>
    <s v="1"/>
    <s v="03"/>
    <s v="15041RESIN020652022"/>
    <s v="22LB000C"/>
    <n v="170"/>
    <n v="170"/>
    <s v="06142801201017"/>
    <s v="COSMOS CONCRETE SOLUTIONS S.A DE C.V."/>
    <n v="0"/>
    <n v="0"/>
    <n v="39.82"/>
    <n v="5.1766000000000005"/>
    <n v="0"/>
    <n v="0"/>
    <n v="44.996600000000001"/>
    <m/>
    <s v="1"/>
  </r>
  <r>
    <x v="7"/>
    <x v="151"/>
    <s v="1"/>
    <s v="03"/>
    <s v="15041RESIN020652022"/>
    <s v="22LB000C"/>
    <n v="169"/>
    <n v="169"/>
    <m/>
    <s v="VIELLMAN FABRICIO HERNANDEZ RIVERA"/>
    <n v="0"/>
    <n v="0"/>
    <n v="181.31"/>
    <n v="23.5703"/>
    <n v="0"/>
    <n v="0"/>
    <n v="204.88030000000001"/>
    <s v="029422805"/>
    <s v="1"/>
  </r>
  <r>
    <x v="7"/>
    <x v="151"/>
    <s v="1"/>
    <s v="03"/>
    <s v="15041RESIN020652022"/>
    <s v="22LB000C"/>
    <n v="168"/>
    <n v="168"/>
    <m/>
    <s v="VICTOR MANUEL DIAZ"/>
    <n v="0"/>
    <n v="0"/>
    <n v="398.23"/>
    <n v="51.769900000000007"/>
    <n v="0"/>
    <n v="0"/>
    <n v="449.99990000000003"/>
    <s v="005134472"/>
    <s v="1"/>
  </r>
  <r>
    <x v="7"/>
    <x v="152"/>
    <s v="1"/>
    <s v="03"/>
    <s v="15041RESIN020652022"/>
    <s v="22LB000C"/>
    <n v="167"/>
    <n v="167"/>
    <m/>
    <s v="LUIS FENDANDO ANCHETA"/>
    <n v="0"/>
    <n v="0"/>
    <n v="435.4"/>
    <n v="56.601999999999997"/>
    <n v="0"/>
    <n v="0"/>
    <n v="492.00199999999995"/>
    <s v="019830797"/>
    <s v="1"/>
  </r>
  <r>
    <x v="7"/>
    <x v="152"/>
    <s v="1"/>
    <s v="03"/>
    <s v="15041RESIN020652022"/>
    <s v="22LB000C"/>
    <n v="166"/>
    <n v="166"/>
    <m/>
    <s v="AVELARDO ESPINOZA RIVAS"/>
    <n v="0"/>
    <n v="0"/>
    <n v="513.27"/>
    <n v="66.725099999999998"/>
    <n v="0"/>
    <n v="0"/>
    <n v="579.99509999999998"/>
    <s v="006348901"/>
    <s v="1"/>
  </r>
  <r>
    <x v="7"/>
    <x v="152"/>
    <s v="1"/>
    <s v="03"/>
    <s v="15041RESIN020652022"/>
    <s v="22LB000C"/>
    <n v="165"/>
    <n v="165"/>
    <m/>
    <s v="SAVI ANTONIO PAREDES"/>
    <n v="0"/>
    <n v="0"/>
    <n v="428.76"/>
    <n v="55.738799999999998"/>
    <n v="0"/>
    <n v="0"/>
    <n v="484.49879999999996"/>
    <s v="048318382"/>
    <s v="1"/>
  </r>
  <r>
    <x v="7"/>
    <x v="153"/>
    <s v="1"/>
    <s v="03"/>
    <s v="15041RESIN020652022"/>
    <s v="22LB000C"/>
    <n v="164"/>
    <n v="164"/>
    <m/>
    <s v="VIELLMAN FABRICIO HERNANDEZ RIVERA"/>
    <n v="0"/>
    <n v="0"/>
    <n v="131.86000000000001"/>
    <n v="17.141800000000003"/>
    <n v="0"/>
    <n v="0"/>
    <n v="149.0018"/>
    <s v="029422805"/>
    <s v="1"/>
  </r>
  <r>
    <x v="7"/>
    <x v="153"/>
    <s v="1"/>
    <s v="03"/>
    <s v="15041RESIN020652022"/>
    <s v="22LB000C"/>
    <n v="163"/>
    <n v="163"/>
    <m/>
    <s v="JOSE ROBERTO CALDERON PINEDA"/>
    <n v="0"/>
    <n v="0"/>
    <n v="345.93"/>
    <n v="44.9709"/>
    <n v="0"/>
    <n v="0"/>
    <n v="390.90089999999998"/>
    <s v="026036956"/>
    <s v="1"/>
  </r>
  <r>
    <x v="7"/>
    <x v="153"/>
    <s v="1"/>
    <s v="03"/>
    <s v="15041RESIN020652022"/>
    <s v="22LB000C"/>
    <n v="162"/>
    <n v="162"/>
    <s v="06141801051051"/>
    <s v="HARD SOFT S.A DE C.V."/>
    <n v="0"/>
    <n v="0"/>
    <n v="66.37"/>
    <n v="8.6281000000000017"/>
    <n v="0"/>
    <n v="0"/>
    <n v="74.998100000000008"/>
    <m/>
    <s v="1"/>
  </r>
  <r>
    <x v="7"/>
    <x v="153"/>
    <s v="1"/>
    <s v="03"/>
    <s v="15041RESIN020652022"/>
    <s v="22LB000C"/>
    <n v="161"/>
    <n v="161"/>
    <m/>
    <s v="LUIS FENDANDO ANCHETA"/>
    <n v="0"/>
    <n v="0"/>
    <n v="414.16"/>
    <n v="53.840800000000002"/>
    <n v="0"/>
    <n v="0"/>
    <n v="468.00080000000003"/>
    <s v="019830797"/>
    <s v="1"/>
  </r>
  <r>
    <x v="7"/>
    <x v="153"/>
    <s v="1"/>
    <s v="03"/>
    <s v="15041RESIN020652022"/>
    <s v="22LB000C"/>
    <n v="160"/>
    <n v="160"/>
    <m/>
    <s v="SANTIAGO ALCIDES ORELLANA"/>
    <n v="0"/>
    <n v="0"/>
    <n v="320.35000000000002"/>
    <n v="41.645500000000006"/>
    <n v="0"/>
    <n v="0"/>
    <n v="361.99550000000005"/>
    <s v="024681860"/>
    <s v="1"/>
  </r>
  <r>
    <x v="7"/>
    <x v="153"/>
    <s v="1"/>
    <s v="03"/>
    <s v="15041RESIN020652022"/>
    <s v="22LB000C"/>
    <n v="159"/>
    <n v="159"/>
    <m/>
    <s v="OSCAR AMILCAR RAMOS VELASQUEZ"/>
    <n v="0"/>
    <n v="0"/>
    <n v="506.19"/>
    <n v="65.804699999999997"/>
    <n v="0"/>
    <n v="0"/>
    <n v="571.99469999999997"/>
    <s v="037049603"/>
    <s v="1"/>
  </r>
  <r>
    <x v="7"/>
    <x v="154"/>
    <s v="1"/>
    <s v="03"/>
    <s v="15041RESIN020652022"/>
    <s v="22LB000C"/>
    <n v="158"/>
    <n v="158"/>
    <m/>
    <s v="JOSE ROBERTO CALDERON PINEDA"/>
    <n v="0"/>
    <n v="0"/>
    <n v="398.38"/>
    <n v="51.789400000000001"/>
    <n v="0"/>
    <n v="0"/>
    <n v="450.1694"/>
    <s v="026036956"/>
    <s v="1"/>
  </r>
  <r>
    <x v="7"/>
    <x v="154"/>
    <s v="1"/>
    <s v="03"/>
    <s v="15041RESIN020652022"/>
    <s v="22LB000C"/>
    <n v="157"/>
    <n v="157"/>
    <m/>
    <s v="AVELARDO ESPINOZA RIVAS"/>
    <n v="0"/>
    <n v="0"/>
    <n v="513.27"/>
    <n v="66.725099999999998"/>
    <n v="0"/>
    <n v="0"/>
    <n v="579.99509999999998"/>
    <s v="006348901"/>
    <s v="1"/>
  </r>
  <r>
    <x v="7"/>
    <x v="155"/>
    <s v="1"/>
    <s v="03"/>
    <s v="15041RESIN020652022"/>
    <s v="22LB000C"/>
    <n v="156"/>
    <n v="156"/>
    <m/>
    <s v="ANULADO"/>
    <n v="0"/>
    <n v="0"/>
    <n v="0"/>
    <n v="0"/>
    <n v="0"/>
    <n v="0"/>
    <n v="0"/>
    <m/>
    <s v="1"/>
  </r>
  <r>
    <x v="7"/>
    <x v="155"/>
    <s v="1"/>
    <s v="03"/>
    <s v="15041RESIN020652022"/>
    <s v="22LB000C"/>
    <n v="155"/>
    <n v="155"/>
    <m/>
    <s v="VIELLMAN FABRICIO HERNANDEZ RIVERA"/>
    <n v="0"/>
    <n v="0"/>
    <n v="119.47"/>
    <n v="15.5311"/>
    <n v="0"/>
    <n v="0"/>
    <n v="135.00110000000001"/>
    <s v="029422805"/>
    <s v="1"/>
  </r>
  <r>
    <x v="7"/>
    <x v="155"/>
    <s v="1"/>
    <s v="03"/>
    <s v="15041RESIN020652022"/>
    <s v="22LB000C"/>
    <n v="154"/>
    <n v="154"/>
    <s v="06142805141060"/>
    <s v="EXA CONSTRUCTORA S.A DE C.V."/>
    <n v="0"/>
    <n v="0"/>
    <n v="41.81"/>
    <n v="5.4353000000000007"/>
    <n v="0"/>
    <n v="0"/>
    <n v="47.2453"/>
    <m/>
    <s v="1"/>
  </r>
  <r>
    <x v="7"/>
    <x v="155"/>
    <s v="1"/>
    <s v="03"/>
    <s v="15041RESIN020652022"/>
    <s v="22LB000C"/>
    <n v="153"/>
    <n v="153"/>
    <s v="06142209211034"/>
    <s v="DACALE GENCO COMPANY "/>
    <n v="0"/>
    <n v="0"/>
    <n v="19.91"/>
    <n v="2.5883000000000003"/>
    <n v="0"/>
    <n v="0"/>
    <n v="22.4983"/>
    <m/>
    <s v="1"/>
  </r>
  <r>
    <x v="7"/>
    <x v="155"/>
    <s v="1"/>
    <s v="03"/>
    <s v="15041RESIN020652022"/>
    <s v="22LB000C"/>
    <n v="152"/>
    <n v="152"/>
    <s v="06142209211034"/>
    <s v="DACALE GENCO COMPANY "/>
    <n v="0"/>
    <n v="0"/>
    <n v="44.25"/>
    <n v="5.7525000000000004"/>
    <n v="0"/>
    <n v="0"/>
    <n v="50.002499999999998"/>
    <m/>
    <s v="1"/>
  </r>
  <r>
    <x v="7"/>
    <x v="155"/>
    <s v="1"/>
    <s v="03"/>
    <s v="15041RESIN020652022"/>
    <s v="22LB000C"/>
    <n v="151"/>
    <n v="151"/>
    <m/>
    <s v="LUIS FENDANDO ANCHETA"/>
    <n v="0"/>
    <n v="0"/>
    <n v="426.55"/>
    <n v="55.451500000000003"/>
    <n v="0"/>
    <n v="0"/>
    <n v="482.00150000000002"/>
    <s v="019830797"/>
    <s v="1"/>
  </r>
  <r>
    <x v="7"/>
    <x v="156"/>
    <s v="1"/>
    <s v="03"/>
    <s v="15041RESIN020652022"/>
    <s v="22LB000C"/>
    <n v="150"/>
    <n v="150"/>
    <m/>
    <s v="MARTIN ANTONIO FERMAN NAVARRO"/>
    <n v="0"/>
    <n v="0"/>
    <n v="70.8"/>
    <n v="9.2040000000000006"/>
    <n v="0"/>
    <n v="0"/>
    <n v="80.003999999999991"/>
    <s v="017947530"/>
    <s v="1"/>
  </r>
  <r>
    <x v="7"/>
    <x v="156"/>
    <s v="1"/>
    <s v="03"/>
    <s v="15041RESIN020652022"/>
    <s v="22LB000C"/>
    <n v="149"/>
    <n v="149"/>
    <m/>
    <s v="LUIS FENDANDO ANCHETA"/>
    <n v="0"/>
    <n v="0"/>
    <n v="436.28"/>
    <n v="56.7164"/>
    <n v="0"/>
    <n v="0"/>
    <n v="492.99639999999999"/>
    <s v="019830797"/>
    <s v="1"/>
  </r>
  <r>
    <x v="7"/>
    <x v="157"/>
    <s v="1"/>
    <s v="03"/>
    <s v="15041RESIN020652022"/>
    <s v="22LB000C"/>
    <n v="148"/>
    <n v="148"/>
    <m/>
    <s v="VICTOR MANUEL DIAZ"/>
    <n v="0"/>
    <n v="0"/>
    <n v="647.79"/>
    <n v="84.212699999999998"/>
    <n v="0"/>
    <n v="0"/>
    <n v="732.0027"/>
    <s v="005134472"/>
    <s v="1"/>
  </r>
  <r>
    <x v="7"/>
    <x v="157"/>
    <s v="1"/>
    <s v="03"/>
    <s v="15041RESIN020652022"/>
    <s v="22LB000C"/>
    <n v="147"/>
    <n v="147"/>
    <m/>
    <s v="SANTIAGO ALCIDES ORELLANA"/>
    <n v="0"/>
    <n v="0"/>
    <n v="521.67999999999995"/>
    <n v="67.818399999999997"/>
    <n v="0"/>
    <n v="0"/>
    <n v="589.49839999999995"/>
    <s v="024681860"/>
    <s v="1"/>
  </r>
  <r>
    <x v="7"/>
    <x v="157"/>
    <s v="1"/>
    <s v="03"/>
    <s v="15041RESIN020652022"/>
    <s v="22LB000C"/>
    <n v="146"/>
    <n v="146"/>
    <m/>
    <s v="MANUEL ENRIQUE BENITEZ RUIZ"/>
    <n v="0"/>
    <n v="0"/>
    <n v="429.2"/>
    <n v="55.795999999999999"/>
    <n v="0"/>
    <n v="0"/>
    <n v="484.99599999999998"/>
    <s v="023323809"/>
    <s v="1"/>
  </r>
  <r>
    <x v="7"/>
    <x v="157"/>
    <s v="1"/>
    <s v="03"/>
    <s v="15041RESIN020652022"/>
    <s v="22LB000C"/>
    <n v="145"/>
    <n v="145"/>
    <m/>
    <s v="ANA CLORINDA  VASQUEZ MONTERROSA"/>
    <n v="0"/>
    <n v="0"/>
    <n v="457.08"/>
    <n v="59.420400000000001"/>
    <n v="0"/>
    <n v="0"/>
    <n v="516.50040000000001"/>
    <s v="017788716"/>
    <s v="1"/>
  </r>
  <r>
    <x v="7"/>
    <x v="157"/>
    <s v="1"/>
    <s v="03"/>
    <s v="15041RESIN020652022"/>
    <s v="22LB000C"/>
    <n v="144"/>
    <n v="144"/>
    <m/>
    <s v="ANA CLORINDA  VASQUEZ MONTERROSA"/>
    <n v="0"/>
    <n v="0"/>
    <n v="457.08"/>
    <n v="59.420400000000001"/>
    <n v="0"/>
    <n v="0"/>
    <n v="516.50040000000001"/>
    <s v="017788716"/>
    <s v="1"/>
  </r>
  <r>
    <x v="7"/>
    <x v="158"/>
    <s v="1"/>
    <s v="03"/>
    <s v="15041RESIN020652022"/>
    <s v="22LB000C"/>
    <n v="143"/>
    <n v="143"/>
    <m/>
    <s v="VIELLMAN FABRICIO HERNANDEZ RIVERA"/>
    <n v="0"/>
    <n v="0"/>
    <n v="264.61"/>
    <n v="34.399300000000004"/>
    <n v="0"/>
    <n v="0"/>
    <n v="299.0093"/>
    <s v="029422805"/>
    <s v="1"/>
  </r>
  <r>
    <x v="7"/>
    <x v="158"/>
    <s v="1"/>
    <s v="03"/>
    <s v="15041RESIN020652022"/>
    <s v="22LB000C"/>
    <n v="142"/>
    <n v="142"/>
    <s v="06142910201060"/>
    <s v="CONSTRUCTORA ESCALANTE S.A DE C.V."/>
    <n v="0"/>
    <n v="0"/>
    <n v="88.5"/>
    <n v="11.505000000000001"/>
    <n v="0"/>
    <n v="0"/>
    <n v="100.005"/>
    <m/>
    <s v="1"/>
  </r>
  <r>
    <x v="7"/>
    <x v="159"/>
    <s v="1"/>
    <s v="03"/>
    <s v="15041RESIN020652022"/>
    <s v="22LB000C"/>
    <n v="141"/>
    <n v="141"/>
    <m/>
    <s v="DINORA MAGAÑA"/>
    <n v="0"/>
    <n v="0"/>
    <n v="119.47"/>
    <n v="15.5311"/>
    <n v="0"/>
    <n v="0"/>
    <n v="135.00110000000001"/>
    <s v="013430094"/>
    <s v="1"/>
  </r>
  <r>
    <x v="7"/>
    <x v="159"/>
    <s v="1"/>
    <s v="03"/>
    <s v="15041RESIN020652022"/>
    <s v="22LB000C"/>
    <n v="140"/>
    <n v="140"/>
    <m/>
    <s v="VIELLMAN FABRICIO HERNANDEZ RIVERA"/>
    <n v="0"/>
    <n v="0"/>
    <n v="173.45"/>
    <n v="22.548500000000001"/>
    <n v="0"/>
    <n v="0"/>
    <n v="195.99849999999998"/>
    <s v="029422805"/>
    <s v="1"/>
  </r>
  <r>
    <x v="7"/>
    <x v="159"/>
    <s v="1"/>
    <s v="03"/>
    <s v="15041RESIN020652022"/>
    <s v="22LB000C"/>
    <n v="139"/>
    <n v="139"/>
    <m/>
    <s v="MARTIN ANTONIO FERMAN NAVARRO"/>
    <n v="0"/>
    <n v="0"/>
    <n v="133.63"/>
    <n v="17.3719"/>
    <n v="0"/>
    <n v="0"/>
    <n v="151.00190000000001"/>
    <s v="017947530"/>
    <s v="1"/>
  </r>
  <r>
    <x v="7"/>
    <x v="159"/>
    <s v="1"/>
    <s v="03"/>
    <s v="15041RESIN020652022"/>
    <s v="22LB000C"/>
    <n v="138"/>
    <n v="138"/>
    <s v="06141302891030"/>
    <s v="VIVEROS SANTA MARIA S.A DE C.V."/>
    <n v="0"/>
    <n v="0"/>
    <n v="123.85"/>
    <n v="16.1005"/>
    <n v="0"/>
    <n v="0"/>
    <n v="139.95050000000001"/>
    <m/>
    <s v="1"/>
  </r>
  <r>
    <x v="7"/>
    <x v="159"/>
    <s v="1"/>
    <s v="03"/>
    <s v="15041RESIN020652022"/>
    <s v="22LB000C"/>
    <n v="137"/>
    <n v="137"/>
    <m/>
    <s v="ANULADO"/>
    <n v="0"/>
    <n v="0"/>
    <n v="0"/>
    <n v="0"/>
    <n v="0"/>
    <n v="0"/>
    <n v="0"/>
    <m/>
    <s v="1"/>
  </r>
  <r>
    <x v="7"/>
    <x v="159"/>
    <s v="1"/>
    <s v="03"/>
    <s v="15041RESIN020652022"/>
    <s v="22LB000C"/>
    <n v="136"/>
    <n v="136"/>
    <m/>
    <s v="JULIO ERNESTO RAMIREZ"/>
    <n v="0"/>
    <n v="0"/>
    <n v="455.75"/>
    <n v="59.247500000000002"/>
    <n v="0"/>
    <n v="0"/>
    <n v="514.99749999999995"/>
    <s v="011146762"/>
    <s v="1"/>
  </r>
  <r>
    <x v="7"/>
    <x v="159"/>
    <s v="1"/>
    <s v="03"/>
    <s v="15041RESIN020652022"/>
    <s v="22LB000C"/>
    <n v="135"/>
    <n v="135"/>
    <m/>
    <s v="ANA CLORINDA  VASQUEZ MONTERROSA"/>
    <n v="0"/>
    <n v="0"/>
    <n v="106.19"/>
    <n v="13.8047"/>
    <n v="0"/>
    <n v="0"/>
    <n v="119.99469999999999"/>
    <s v="017788716"/>
    <s v="1"/>
  </r>
  <r>
    <x v="7"/>
    <x v="160"/>
    <s v="1"/>
    <s v="03"/>
    <s v="15041RESIN020652022"/>
    <s v="22LB000C"/>
    <n v="134"/>
    <n v="134"/>
    <m/>
    <s v="LUIS FENDANDO ANCHETA"/>
    <n v="0"/>
    <n v="0"/>
    <n v="400.88"/>
    <n v="52.114400000000003"/>
    <n v="0"/>
    <n v="0"/>
    <n v="452.99439999999998"/>
    <s v="019830797"/>
    <s v="1"/>
  </r>
  <r>
    <x v="7"/>
    <x v="160"/>
    <s v="1"/>
    <s v="03"/>
    <s v="15041RESIN020652022"/>
    <s v="22LB000C"/>
    <n v="133"/>
    <n v="133"/>
    <m/>
    <s v="SANTIAGO ALCIDES ORELLANA"/>
    <n v="0"/>
    <n v="0"/>
    <n v="511.95"/>
    <n v="66.5535"/>
    <n v="0"/>
    <n v="0"/>
    <n v="578.50350000000003"/>
    <s v="024681860"/>
    <s v="1"/>
  </r>
  <r>
    <x v="7"/>
    <x v="160"/>
    <s v="1"/>
    <s v="03"/>
    <s v="15041RESIN020652022"/>
    <s v="22LB000C"/>
    <n v="132"/>
    <n v="132"/>
    <m/>
    <s v="LEVIS RAMOS ALVAREZ"/>
    <n v="0"/>
    <n v="0"/>
    <n v="80.53"/>
    <n v="10.4689"/>
    <n v="0"/>
    <n v="0"/>
    <n v="90.998900000000006"/>
    <s v="022053760"/>
    <s v="1"/>
  </r>
  <r>
    <x v="7"/>
    <x v="161"/>
    <s v="1"/>
    <s v="03"/>
    <s v="15041RESIN020652022"/>
    <s v="22LB000C"/>
    <n v="131"/>
    <n v="131"/>
    <m/>
    <s v="HUGO ERNESTO MAGAÑA"/>
    <n v="0"/>
    <n v="0"/>
    <n v="597.35"/>
    <n v="77.655500000000004"/>
    <n v="0"/>
    <n v="0"/>
    <n v="675.00549999999998"/>
    <s v="015173224"/>
    <s v="1"/>
  </r>
  <r>
    <x v="7"/>
    <x v="161"/>
    <s v="1"/>
    <s v="03"/>
    <s v="15041RESIN020652022"/>
    <s v="22LB000C"/>
    <n v="130"/>
    <n v="130"/>
    <s v="06141302891030"/>
    <s v="VIVEROS SANTA MARIA S.A DE C.V."/>
    <n v="0"/>
    <n v="0"/>
    <n v="17.920000000000002"/>
    <n v="2.3296000000000001"/>
    <n v="0"/>
    <n v="0"/>
    <n v="20.249600000000001"/>
    <m/>
    <s v="1"/>
  </r>
  <r>
    <x v="7"/>
    <x v="161"/>
    <s v="1"/>
    <s v="03"/>
    <s v="15041RESIN020652022"/>
    <s v="22LB000C"/>
    <n v="129"/>
    <n v="129"/>
    <s v="06141302891030"/>
    <s v="VIVEROS SANTA MARIA S.A DE C.V."/>
    <n v="0"/>
    <n v="0"/>
    <n v="105.93"/>
    <n v="13.770900000000001"/>
    <n v="0"/>
    <n v="0"/>
    <n v="119.7009"/>
    <m/>
    <s v="1"/>
  </r>
  <r>
    <x v="7"/>
    <x v="161"/>
    <s v="1"/>
    <s v="03"/>
    <s v="15041RESIN020652022"/>
    <s v="22LB000C"/>
    <n v="128"/>
    <n v="128"/>
    <m/>
    <s v="JOSE ANIBAL BLANCO ALFARO"/>
    <n v="0"/>
    <n v="0"/>
    <n v="973.45"/>
    <n v="126.5485"/>
    <n v="0"/>
    <n v="0"/>
    <n v="1099.9985000000001"/>
    <s v="020659390"/>
    <s v="1"/>
  </r>
  <r>
    <x v="7"/>
    <x v="161"/>
    <s v="1"/>
    <s v="03"/>
    <s v="15041RESIN020652022"/>
    <s v="22LB000C"/>
    <n v="127"/>
    <n v="127"/>
    <m/>
    <s v="ANULADO"/>
    <n v="0"/>
    <n v="0"/>
    <n v="0"/>
    <n v="0"/>
    <n v="0"/>
    <n v="0"/>
    <n v="0"/>
    <m/>
    <s v="1"/>
  </r>
  <r>
    <x v="7"/>
    <x v="162"/>
    <s v="1"/>
    <s v="03"/>
    <s v="15041RESIN020652022"/>
    <s v="22LB000C"/>
    <n v="126"/>
    <n v="126"/>
    <m/>
    <s v="LUIS FENDANDO ANCHETA"/>
    <n v="0"/>
    <n v="0"/>
    <n v="435.84"/>
    <n v="56.659199999999998"/>
    <n v="0"/>
    <n v="0"/>
    <n v="492.49919999999997"/>
    <s v="019830797"/>
    <s v="1"/>
  </r>
  <r>
    <x v="7"/>
    <x v="162"/>
    <s v="1"/>
    <s v="03"/>
    <s v="15041RESIN020652022"/>
    <s v="22LB000C"/>
    <n v="125"/>
    <n v="125"/>
    <m/>
    <s v="ANA VICTORIA ESCALANTE"/>
    <n v="0"/>
    <n v="0"/>
    <n v="16.059999999999999"/>
    <n v="2.0878000000000001"/>
    <n v="0"/>
    <n v="0"/>
    <n v="18.1478"/>
    <s v="014719598"/>
    <s v="1"/>
  </r>
  <r>
    <x v="8"/>
    <x v="163"/>
    <s v="1"/>
    <s v="03"/>
    <s v="15041RESIN020652022"/>
    <s v="22LB000C"/>
    <n v="124"/>
    <n v="124"/>
    <m/>
    <s v="JOSE AMILCAR SANCHEZ PEÑA "/>
    <n v="0"/>
    <n v="0"/>
    <n v="26.55"/>
    <n v="3.4515000000000002"/>
    <n v="0"/>
    <n v="0"/>
    <n v="30.0015"/>
    <s v="003327427"/>
    <s v="1"/>
  </r>
  <r>
    <x v="8"/>
    <x v="163"/>
    <s v="1"/>
    <s v="03"/>
    <s v="15041RESIN020652022"/>
    <s v="22LB000C"/>
    <n v="123"/>
    <n v="123"/>
    <m/>
    <s v="CONSTRUCCION Y FERRETERIA S.A DE C.V."/>
    <n v="0"/>
    <n v="0"/>
    <n v="27.43"/>
    <n v="3.5659000000000001"/>
    <n v="0"/>
    <n v="0"/>
    <n v="30.995899999999999"/>
    <s v="03151504131024"/>
    <s v="1"/>
  </r>
  <r>
    <x v="8"/>
    <x v="163"/>
    <s v="1"/>
    <s v="03"/>
    <s v="15041RESIN020652022"/>
    <s v="22LB000C"/>
    <n v="122"/>
    <n v="122"/>
    <m/>
    <s v="ANA GRACIELA LUZ DE HERRERRA"/>
    <n v="0"/>
    <n v="0"/>
    <n v="449.12"/>
    <n v="58.385600000000004"/>
    <n v="0"/>
    <n v="0"/>
    <n v="507.50560000000002"/>
    <s v="008077166"/>
    <s v="1"/>
  </r>
  <r>
    <x v="8"/>
    <x v="163"/>
    <s v="1"/>
    <s v="03"/>
    <s v="15041RESIN020652022"/>
    <s v="22LB000C"/>
    <n v="121"/>
    <n v="121"/>
    <m/>
    <s v="VIELLMAN FABRICIO HERNANDEZ RIVERA"/>
    <n v="0"/>
    <n v="0"/>
    <n v="264.61"/>
    <n v="34.399300000000004"/>
    <n v="0"/>
    <n v="0"/>
    <n v="299.0093"/>
    <s v="029422805"/>
    <s v="1"/>
  </r>
  <r>
    <x v="8"/>
    <x v="163"/>
    <s v="1"/>
    <s v="03"/>
    <s v="15041RESIN020652022"/>
    <s v="22LB000C"/>
    <n v="120"/>
    <n v="120"/>
    <m/>
    <s v="OSCAR AMILCAR RAMOS VELASQUEZ"/>
    <n v="0"/>
    <n v="0"/>
    <n v="356.42"/>
    <n v="46.334600000000002"/>
    <n v="0"/>
    <n v="0"/>
    <n v="402.75460000000004"/>
    <s v="037049603"/>
    <s v="1"/>
  </r>
  <r>
    <x v="8"/>
    <x v="164"/>
    <s v="1"/>
    <s v="03"/>
    <s v="15041RESIN020652022"/>
    <s v="22LB000C"/>
    <n v="119"/>
    <n v="119"/>
    <m/>
    <s v="ROMEO ANTONIO ESCALANTE ORELLANA"/>
    <n v="0"/>
    <n v="0"/>
    <n v="486.73"/>
    <n v="63.274900000000002"/>
    <n v="0"/>
    <n v="0"/>
    <n v="550.00490000000002"/>
    <s v="016983575"/>
    <s v="1"/>
  </r>
  <r>
    <x v="8"/>
    <x v="164"/>
    <s v="1"/>
    <s v="03"/>
    <s v="15041RESIN020652022"/>
    <s v="22LB000C"/>
    <n v="118"/>
    <n v="118"/>
    <m/>
    <s v="SANTIAGO ALCIDES ORELLANA"/>
    <n v="0"/>
    <n v="0"/>
    <n v="599.12"/>
    <n v="77.885599999999997"/>
    <n v="0"/>
    <n v="0"/>
    <n v="677.00559999999996"/>
    <s v="024681860"/>
    <s v="1"/>
  </r>
  <r>
    <x v="8"/>
    <x v="164"/>
    <s v="1"/>
    <s v="03"/>
    <s v="15041RESIN020652022"/>
    <s v="22LB000C"/>
    <n v="117"/>
    <n v="117"/>
    <m/>
    <s v="AVELARDO ESPINOZA RIVAS"/>
    <n v="0"/>
    <n v="0"/>
    <n v="529.20000000000005"/>
    <n v="68.796000000000006"/>
    <n v="0"/>
    <n v="0"/>
    <n v="597.99600000000009"/>
    <s v="006348901"/>
    <s v="1"/>
  </r>
  <r>
    <x v="8"/>
    <x v="164"/>
    <s v="1"/>
    <s v="03"/>
    <s v="15041RESIN020652022"/>
    <s v="22LB000C"/>
    <n v="116"/>
    <n v="116"/>
    <m/>
    <s v="SILVIA MARISELA CASTRO"/>
    <n v="0"/>
    <n v="0"/>
    <n v="445.13"/>
    <n v="57.866900000000001"/>
    <n v="0"/>
    <n v="0"/>
    <n v="502.99689999999998"/>
    <s v="017244720"/>
    <s v="1"/>
  </r>
  <r>
    <x v="8"/>
    <x v="165"/>
    <s v="1"/>
    <s v="03"/>
    <s v="15041RESIN020652022"/>
    <s v="22LB000C"/>
    <n v="115"/>
    <n v="115"/>
    <m/>
    <s v="ANA CLORINDA  VASQUEZ MONTERROSA"/>
    <n v="0"/>
    <n v="0"/>
    <n v="433.63"/>
    <n v="56.371900000000004"/>
    <n v="0"/>
    <n v="0"/>
    <n v="490.00189999999998"/>
    <s v="017788716"/>
    <s v="1"/>
  </r>
  <r>
    <x v="8"/>
    <x v="165"/>
    <s v="1"/>
    <s v="03"/>
    <s v="15041RESIN020652022"/>
    <s v="22LB000C"/>
    <n v="114"/>
    <n v="114"/>
    <m/>
    <s v="LUIS FENDANDO ANCHETA"/>
    <n v="0"/>
    <n v="0"/>
    <n v="434.07"/>
    <n v="56.429099999999998"/>
    <n v="0"/>
    <n v="0"/>
    <n v="490.4991"/>
    <s v="019830797"/>
    <s v="1"/>
  </r>
  <r>
    <x v="8"/>
    <x v="165"/>
    <s v="1"/>
    <s v="03"/>
    <s v="15041RESIN020652022"/>
    <s v="22LB000C"/>
    <n v="113"/>
    <n v="113"/>
    <m/>
    <s v="AVELARDO ESPINOZA RIVAS"/>
    <n v="0"/>
    <n v="0"/>
    <n v="637.61"/>
    <n v="82.889300000000006"/>
    <n v="0"/>
    <n v="0"/>
    <n v="720.49930000000006"/>
    <s v="006348901"/>
    <s v="1"/>
  </r>
  <r>
    <x v="8"/>
    <x v="166"/>
    <s v="1"/>
    <s v="03"/>
    <s v="15041RESIN020652022"/>
    <s v="22LB000C"/>
    <n v="112"/>
    <n v="112"/>
    <m/>
    <s v="ANULADO"/>
    <n v="0"/>
    <n v="0"/>
    <n v="0"/>
    <n v="0"/>
    <n v="0"/>
    <n v="0"/>
    <n v="0"/>
    <m/>
    <s v="1"/>
  </r>
  <r>
    <x v="8"/>
    <x v="166"/>
    <s v="1"/>
    <s v="03"/>
    <s v="15041RESIN020652022"/>
    <s v="22LB000C"/>
    <n v="111"/>
    <n v="111"/>
    <s v="03151504131024"/>
    <s v="CONSTRUCCION Y FERRETERIA S.A DE C.V."/>
    <n v="0"/>
    <n v="0"/>
    <n v="38.409999999999997"/>
    <n v="4.9932999999999996"/>
    <n v="0"/>
    <n v="0"/>
    <n v="43.403299999999994"/>
    <m/>
    <s v="1"/>
  </r>
  <r>
    <x v="8"/>
    <x v="166"/>
    <s v="1"/>
    <s v="03"/>
    <s v="15041RESIN020652022"/>
    <s v="22LB000C"/>
    <n v="110"/>
    <n v="110"/>
    <m/>
    <s v="JOSE AMILCAR SANCHEZ PEÑA "/>
    <n v="0"/>
    <n v="0"/>
    <n v="79.650000000000006"/>
    <n v="10.354500000000002"/>
    <n v="0"/>
    <n v="0"/>
    <n v="90.004500000000007"/>
    <s v="003327427"/>
    <s v="1"/>
  </r>
  <r>
    <x v="8"/>
    <x v="166"/>
    <s v="1"/>
    <s v="03"/>
    <s v="15041RESIN020652022"/>
    <s v="22LB000C"/>
    <n v="109"/>
    <n v="109"/>
    <m/>
    <s v="ANULADO"/>
    <n v="0"/>
    <n v="0"/>
    <n v="0"/>
    <n v="0"/>
    <n v="0"/>
    <n v="0"/>
    <n v="0"/>
    <m/>
    <s v="1"/>
  </r>
  <r>
    <x v="8"/>
    <x v="166"/>
    <s v="1"/>
    <s v="03"/>
    <s v="15041RESIN020652022"/>
    <s v="22LB000C"/>
    <n v="108"/>
    <n v="108"/>
    <m/>
    <s v="MARTIN ANTONIO FERMAN NAVARRO"/>
    <n v="0"/>
    <n v="0"/>
    <n v="47.79"/>
    <n v="6.2126999999999999"/>
    <n v="0"/>
    <n v="0"/>
    <n v="54.002699999999997"/>
    <s v="017947530"/>
    <s v="1"/>
  </r>
  <r>
    <x v="8"/>
    <x v="166"/>
    <s v="1"/>
    <s v="03"/>
    <s v="15041RESIN020652022"/>
    <s v="22LB000C"/>
    <n v="107"/>
    <n v="107"/>
    <m/>
    <s v="ANULADO"/>
    <n v="0"/>
    <n v="0"/>
    <n v="0"/>
    <n v="0"/>
    <n v="0"/>
    <n v="0"/>
    <n v="0"/>
    <m/>
    <s v="1"/>
  </r>
  <r>
    <x v="8"/>
    <x v="166"/>
    <s v="1"/>
    <s v="03"/>
    <s v="15041RESIN020652022"/>
    <s v="22LB000C"/>
    <n v="106"/>
    <n v="106"/>
    <m/>
    <s v="MANUEL ENRIQUE BENITEZ RUIZ"/>
    <n v="0"/>
    <n v="0"/>
    <n v="435.4"/>
    <n v="56.601999999999997"/>
    <n v="0"/>
    <n v="0"/>
    <n v="492.00199999999995"/>
    <s v="023323809"/>
    <s v="1"/>
  </r>
  <r>
    <x v="8"/>
    <x v="166"/>
    <s v="1"/>
    <s v="03"/>
    <s v="15041RESIN020652022"/>
    <s v="22LB000C"/>
    <n v="105"/>
    <n v="105"/>
    <m/>
    <s v="LUIS FENDANDO ANCHETA"/>
    <n v="0"/>
    <n v="0"/>
    <n v="85.09"/>
    <n v="11.0617"/>
    <n v="0"/>
    <n v="0"/>
    <n v="96.151700000000005"/>
    <s v="019830797"/>
    <s v="1"/>
  </r>
  <r>
    <x v="8"/>
    <x v="166"/>
    <s v="1"/>
    <s v="03"/>
    <s v="15041RESIN020652022"/>
    <s v="22LB000C"/>
    <n v="104"/>
    <n v="104"/>
    <m/>
    <s v="SILVIA MARISELA CASTRO"/>
    <n v="0"/>
    <n v="0"/>
    <n v="477.88"/>
    <n v="62.124400000000001"/>
    <n v="0"/>
    <n v="0"/>
    <n v="540.00440000000003"/>
    <s v="017244720"/>
    <s v="1"/>
  </r>
  <r>
    <x v="8"/>
    <x v="166"/>
    <s v="1"/>
    <s v="03"/>
    <s v="15041RESIN020652022"/>
    <s v="22LB000C"/>
    <n v="103"/>
    <n v="103"/>
    <m/>
    <s v="ANULADO"/>
    <n v="0"/>
    <n v="0"/>
    <n v="0"/>
    <n v="0"/>
    <n v="0"/>
    <n v="0"/>
    <n v="0"/>
    <m/>
    <s v="1"/>
  </r>
  <r>
    <x v="8"/>
    <x v="166"/>
    <s v="1"/>
    <s v="03"/>
    <s v="15041RESIN020652022"/>
    <s v="22LB000C"/>
    <n v="102"/>
    <n v="102"/>
    <m/>
    <s v="ANA CLORINDA  VASQUEZ MONTERROSA"/>
    <n v="0"/>
    <n v="0"/>
    <n v="115.04"/>
    <n v="14.955200000000001"/>
    <n v="0"/>
    <n v="0"/>
    <n v="129.99520000000001"/>
    <s v="017788716"/>
    <s v="1"/>
  </r>
  <r>
    <x v="8"/>
    <x v="166"/>
    <s v="1"/>
    <s v="03"/>
    <s v="15041RESIN020652022"/>
    <s v="22LB000C"/>
    <n v="101"/>
    <n v="101"/>
    <m/>
    <s v="SANTIAGO ALCIDES ORELLANA"/>
    <n v="0"/>
    <n v="0"/>
    <n v="529.20000000000005"/>
    <n v="68.796000000000006"/>
    <n v="0"/>
    <n v="0"/>
    <n v="597.99600000000009"/>
    <s v="024681860"/>
    <s v="1"/>
  </r>
  <r>
    <x v="8"/>
    <x v="167"/>
    <s v="1"/>
    <s v="03"/>
    <s v="15041RESIN020652022"/>
    <s v="22LB000C"/>
    <n v="100"/>
    <n v="100"/>
    <m/>
    <s v="SANTIAGO ALCIDES ORELLANA"/>
    <n v="0"/>
    <n v="0"/>
    <n v="451.33"/>
    <n v="58.672899999999998"/>
    <n v="0"/>
    <n v="0"/>
    <n v="510.00289999999995"/>
    <s v="024681860"/>
    <s v="1"/>
  </r>
  <r>
    <x v="8"/>
    <x v="167"/>
    <s v="1"/>
    <s v="03"/>
    <s v="15041RESIN020652022"/>
    <s v="22LB000C"/>
    <n v="99"/>
    <n v="99"/>
    <m/>
    <s v="LUIS FENDANDO ANCHETA"/>
    <n v="0"/>
    <n v="0"/>
    <n v="305.31"/>
    <n v="39.690300000000001"/>
    <n v="0"/>
    <n v="0"/>
    <n v="345.00029999999998"/>
    <s v="019830797"/>
    <s v="1"/>
  </r>
  <r>
    <x v="8"/>
    <x v="167"/>
    <s v="1"/>
    <s v="03"/>
    <s v="15041RESIN020652022"/>
    <s v="22LB000C"/>
    <n v="98"/>
    <n v="98"/>
    <m/>
    <s v="SILVIA MARISELA CASTRO"/>
    <n v="0"/>
    <n v="0"/>
    <n v="279.64999999999998"/>
    <n v="36.354500000000002"/>
    <n v="0"/>
    <n v="0"/>
    <n v="316.00450000000001"/>
    <s v="017244720"/>
    <s v="1"/>
  </r>
  <r>
    <x v="8"/>
    <x v="168"/>
    <s v="1"/>
    <s v="03"/>
    <s v="15041RESIN020652022"/>
    <s v="22LB000C"/>
    <n v="97"/>
    <n v="97"/>
    <m/>
    <s v="VIELLMAN FABRICIO HERNANDEZ RIVERA"/>
    <n v="0"/>
    <n v="0"/>
    <n v="223.89"/>
    <n v="29.105699999999999"/>
    <n v="0"/>
    <n v="0"/>
    <n v="252.9957"/>
    <s v="029422805"/>
    <s v="1"/>
  </r>
  <r>
    <x v="8"/>
    <x v="168"/>
    <s v="1"/>
    <s v="03"/>
    <s v="15041RESIN020652022"/>
    <s v="22LB000C"/>
    <n v="96"/>
    <n v="96"/>
    <m/>
    <s v="OSCAR AMILCAR RAMOS VELASQUEZ"/>
    <n v="0"/>
    <n v="0"/>
    <n v="444.25"/>
    <n v="57.752500000000005"/>
    <n v="0"/>
    <n v="0"/>
    <n v="502.0025"/>
    <s v="037049603"/>
    <s v="1"/>
  </r>
  <r>
    <x v="8"/>
    <x v="168"/>
    <s v="1"/>
    <s v="03"/>
    <s v="15041RESIN020652022"/>
    <s v="22LB000C"/>
    <n v="95"/>
    <n v="95"/>
    <m/>
    <s v="MIGUEL HENRIQUEZ CHAVEZ"/>
    <n v="0"/>
    <n v="0"/>
    <n v="426.55"/>
    <n v="55.451500000000003"/>
    <n v="0"/>
    <n v="0"/>
    <n v="482.00150000000002"/>
    <s v="022125135"/>
    <s v="1"/>
  </r>
  <r>
    <x v="8"/>
    <x v="168"/>
    <s v="1"/>
    <s v="03"/>
    <s v="15041RESIN020652022"/>
    <s v="22LB000C"/>
    <n v="94"/>
    <n v="94"/>
    <s v="06141707181030"/>
    <s v="HOUSE OF SURF MIZATA S.A DE C.V."/>
    <n v="0"/>
    <n v="0"/>
    <n v="1438.05"/>
    <n v="186.94650000000001"/>
    <n v="0"/>
    <n v="0"/>
    <n v="1624.9965"/>
    <m/>
    <s v="1"/>
  </r>
  <r>
    <x v="8"/>
    <x v="168"/>
    <s v="1"/>
    <s v="03"/>
    <s v="15041RESIN020652022"/>
    <s v="22LB000C"/>
    <n v="93"/>
    <n v="93"/>
    <m/>
    <s v="MARIO ANTONIO RODRIGUEZ HERRERA"/>
    <n v="0"/>
    <n v="0"/>
    <n v="22.57"/>
    <n v="2.9340999999999999"/>
    <n v="0"/>
    <n v="0"/>
    <n v="25.504100000000001"/>
    <s v="003194141"/>
    <s v="1"/>
  </r>
  <r>
    <x v="8"/>
    <x v="169"/>
    <s v="1"/>
    <s v="03"/>
    <s v="15041RESIN020652022"/>
    <s v="22LB000C"/>
    <n v="92"/>
    <n v="92"/>
    <m/>
    <s v="AVELARDO ESPINOZA RIVAS"/>
    <n v="0"/>
    <n v="0"/>
    <n v="529.20000000000005"/>
    <n v="68.796000000000006"/>
    <n v="0"/>
    <n v="0"/>
    <n v="597.99600000000009"/>
    <s v="006348901"/>
    <s v="1"/>
  </r>
  <r>
    <x v="8"/>
    <x v="169"/>
    <s v="1"/>
    <s v="03"/>
    <s v="15041RESIN020652022"/>
    <s v="22LB000C"/>
    <n v="91"/>
    <n v="91"/>
    <m/>
    <s v="EDWIN ERNESTO JUAREZ MONTERROSA"/>
    <n v="0"/>
    <n v="0"/>
    <n v="424.78"/>
    <n v="55.221399999999996"/>
    <n v="0"/>
    <n v="0"/>
    <n v="480.00139999999999"/>
    <s v="020349987"/>
    <s v="1"/>
  </r>
  <r>
    <x v="8"/>
    <x v="169"/>
    <s v="1"/>
    <s v="03"/>
    <s v="15041RESIN020652022"/>
    <s v="22LB000C"/>
    <n v="90"/>
    <n v="90"/>
    <m/>
    <s v="MIGUEL HENRIQUEZ CHAVEZ"/>
    <n v="0"/>
    <n v="0"/>
    <n v="424.78"/>
    <n v="55.221399999999996"/>
    <n v="0"/>
    <n v="0"/>
    <n v="480.00139999999999"/>
    <s v="022125135"/>
    <s v="1"/>
  </r>
  <r>
    <x v="8"/>
    <x v="169"/>
    <s v="1"/>
    <s v="03"/>
    <s v="15041RESIN020652022"/>
    <s v="22LB000C"/>
    <n v="89"/>
    <n v="89"/>
    <m/>
    <s v="VIELLMAN FABRICIO HERNANDEZ RIVERA"/>
    <n v="0"/>
    <n v="0"/>
    <n v="264.60000000000002"/>
    <n v="34.398000000000003"/>
    <n v="0"/>
    <n v="0"/>
    <n v="298.99800000000005"/>
    <s v="029422805"/>
    <s v="1"/>
  </r>
  <r>
    <x v="8"/>
    <x v="169"/>
    <s v="1"/>
    <s v="03"/>
    <s v="15041RESIN020652022"/>
    <s v="22LB000C"/>
    <n v="88"/>
    <n v="88"/>
    <m/>
    <s v="ANULADO"/>
    <n v="0"/>
    <n v="0"/>
    <n v="0"/>
    <n v="0"/>
    <n v="0"/>
    <n v="0"/>
    <n v="0"/>
    <m/>
    <s v="1"/>
  </r>
  <r>
    <x v="8"/>
    <x v="169"/>
    <s v="1"/>
    <s v="03"/>
    <s v="15041RESIN020652022"/>
    <s v="22LB000C"/>
    <n v="87"/>
    <n v="87"/>
    <m/>
    <s v="ANULADO"/>
    <n v="0"/>
    <n v="0"/>
    <n v="0"/>
    <n v="0"/>
    <n v="0"/>
    <n v="0"/>
    <n v="0"/>
    <m/>
    <s v="1"/>
  </r>
  <r>
    <x v="8"/>
    <x v="169"/>
    <s v="1"/>
    <s v="03"/>
    <s v="15041RESIN020652022"/>
    <s v="22LB000C"/>
    <n v="86"/>
    <n v="86"/>
    <m/>
    <s v="VIELLMAN FABRICIO HERNANDEZ RIVERA"/>
    <n v="0"/>
    <n v="0"/>
    <n v="119.02"/>
    <n v="15.4726"/>
    <n v="0"/>
    <n v="0"/>
    <n v="134.49259999999998"/>
    <s v="029422805"/>
    <s v="1"/>
  </r>
  <r>
    <x v="8"/>
    <x v="170"/>
    <s v="1"/>
    <s v="03"/>
    <s v="15041RESIN020652022"/>
    <s v="22LB000C"/>
    <n v="85"/>
    <n v="85"/>
    <m/>
    <s v="MARIA ELENA ZUNIGA VDA DE ALVARENGA"/>
    <n v="0"/>
    <n v="0"/>
    <n v="424.78"/>
    <n v="55.221399999999996"/>
    <n v="0"/>
    <n v="0"/>
    <n v="480.00139999999999"/>
    <s v="009000316"/>
    <s v="1"/>
  </r>
  <r>
    <x v="8"/>
    <x v="170"/>
    <s v="1"/>
    <s v="03"/>
    <s v="15041RESIN020652022"/>
    <s v="22LB000C"/>
    <n v="84"/>
    <n v="84"/>
    <m/>
    <s v="LUIS FENDANDO ANCHETA"/>
    <n v="0"/>
    <n v="0"/>
    <n v="445.13"/>
    <n v="57.866900000000001"/>
    <n v="0"/>
    <n v="0"/>
    <n v="502.99689999999998"/>
    <s v="019830797"/>
    <s v="1"/>
  </r>
  <r>
    <x v="8"/>
    <x v="170"/>
    <s v="1"/>
    <s v="03"/>
    <s v="15041RESIN020652022"/>
    <s v="22LB000C"/>
    <n v="83"/>
    <n v="83"/>
    <m/>
    <s v="SANTIAGO ALCIDES ORELLANA"/>
    <n v="0"/>
    <n v="0"/>
    <n v="452.21"/>
    <n v="58.787300000000002"/>
    <n v="0"/>
    <n v="0"/>
    <n v="510.9973"/>
    <s v="024681860"/>
    <s v="1"/>
  </r>
  <r>
    <x v="8"/>
    <x v="170"/>
    <s v="1"/>
    <s v="03"/>
    <s v="15041RESIN020652022"/>
    <s v="22LB000C"/>
    <n v="82"/>
    <n v="82"/>
    <m/>
    <s v="NOEL ANTONIO LEON AREVALO"/>
    <n v="0"/>
    <n v="0"/>
    <n v="265.49"/>
    <n v="34.5137"/>
    <n v="0"/>
    <n v="0"/>
    <n v="300.00369999999998"/>
    <s v="015875232"/>
    <s v="1"/>
  </r>
  <r>
    <x v="8"/>
    <x v="170"/>
    <s v="1"/>
    <s v="03"/>
    <s v="15041RESIN020652022"/>
    <s v="22LB000C"/>
    <n v="81"/>
    <n v="81"/>
    <m/>
    <s v="MARTIN ANTONIO FERMAN NAVARRO"/>
    <n v="0"/>
    <n v="0"/>
    <n v="70.62"/>
    <n v="9.1806000000000001"/>
    <n v="0"/>
    <n v="0"/>
    <n v="79.800600000000003"/>
    <s v="017947530"/>
    <s v="1"/>
  </r>
  <r>
    <x v="8"/>
    <x v="171"/>
    <s v="1"/>
    <s v="03"/>
    <s v="15041RESIN020652022"/>
    <s v="22LB000C"/>
    <n v="80"/>
    <n v="80"/>
    <m/>
    <s v="JENNY CAROLINA AQUINO DE PEREZ"/>
    <n v="0"/>
    <n v="0"/>
    <n v="50.44"/>
    <n v="6.5571999999999999"/>
    <n v="0"/>
    <n v="0"/>
    <n v="56.997199999999999"/>
    <s v="004350855"/>
    <s v="1"/>
  </r>
  <r>
    <x v="8"/>
    <x v="171"/>
    <s v="1"/>
    <s v="03"/>
    <s v="15041RESIN020652022"/>
    <s v="22LB000C"/>
    <n v="79"/>
    <n v="79"/>
    <m/>
    <s v="LUIS FENDANDO ANCHETA"/>
    <n v="0"/>
    <n v="0"/>
    <n v="402.87"/>
    <n v="52.373100000000001"/>
    <n v="0"/>
    <n v="0"/>
    <n v="455.24310000000003"/>
    <s v="019830797"/>
    <s v="1"/>
  </r>
  <r>
    <x v="8"/>
    <x v="171"/>
    <s v="1"/>
    <s v="03"/>
    <s v="15041RESIN020652022"/>
    <s v="22LB000C"/>
    <n v="78"/>
    <n v="78"/>
    <m/>
    <s v="MARTIN ANTONIO FERMAN NAVARRO"/>
    <n v="0"/>
    <n v="0"/>
    <n v="75.28"/>
    <n v="9.7864000000000004"/>
    <n v="0"/>
    <n v="0"/>
    <n v="85.066400000000002"/>
    <s v="017947530"/>
    <s v="1"/>
  </r>
  <r>
    <x v="8"/>
    <x v="171"/>
    <s v="1"/>
    <s v="03"/>
    <s v="15041RESIN020652022"/>
    <s v="22LB000C"/>
    <n v="77"/>
    <n v="77"/>
    <m/>
    <s v="SANTIAGO ALCIDES ORELLANA"/>
    <n v="0"/>
    <n v="0"/>
    <n v="437.16"/>
    <n v="56.830800000000004"/>
    <n v="0"/>
    <n v="0"/>
    <n v="493.99080000000004"/>
    <s v="024681860"/>
    <s v="1"/>
  </r>
  <r>
    <x v="8"/>
    <x v="171"/>
    <s v="1"/>
    <s v="03"/>
    <s v="15041RESIN020652022"/>
    <s v="22LB000C"/>
    <n v="76"/>
    <n v="76"/>
    <m/>
    <s v="ANA CLORINDA  VASQUEZ MONTERROSA"/>
    <n v="0"/>
    <n v="0"/>
    <n v="460.18"/>
    <n v="59.823399999999999"/>
    <n v="0"/>
    <n v="0"/>
    <n v="520.00340000000006"/>
    <s v="017788716"/>
    <s v="1"/>
  </r>
  <r>
    <x v="8"/>
    <x v="171"/>
    <s v="1"/>
    <s v="03"/>
    <s v="15041RESIN020652022"/>
    <s v="22LB000C"/>
    <n v="75"/>
    <n v="75"/>
    <m/>
    <s v="SILVIA MARISELA CASTRO"/>
    <n v="0"/>
    <n v="0"/>
    <n v="475.23"/>
    <n v="61.779900000000005"/>
    <n v="0"/>
    <n v="0"/>
    <n v="537.00990000000002"/>
    <s v="017244720"/>
    <s v="1"/>
  </r>
  <r>
    <x v="8"/>
    <x v="171"/>
    <s v="1"/>
    <s v="03"/>
    <s v="15041RESIN020652022"/>
    <s v="22LB000C"/>
    <n v="74"/>
    <n v="74"/>
    <m/>
    <s v="VIELLMAN FABRICIO HERNANDEZ RIVERA"/>
    <n v="0"/>
    <n v="0"/>
    <n v="247.61"/>
    <n v="32.189300000000003"/>
    <n v="0"/>
    <n v="0"/>
    <n v="279.79930000000002"/>
    <s v="029422805"/>
    <s v="1"/>
  </r>
  <r>
    <x v="8"/>
    <x v="171"/>
    <s v="1"/>
    <s v="03"/>
    <s v="15041RESIN020652022"/>
    <s v="22LB000C"/>
    <n v="73"/>
    <n v="73"/>
    <m/>
    <s v="VIELLMAN FABRICIO HERNANDEZ RIVERA"/>
    <n v="0"/>
    <n v="0"/>
    <n v="90.75"/>
    <n v="11.797500000000001"/>
    <n v="0"/>
    <n v="0"/>
    <n v="102.5475"/>
    <s v="029422805"/>
    <s v="1"/>
  </r>
  <r>
    <x v="8"/>
    <x v="172"/>
    <s v="1"/>
    <s v="03"/>
    <s v="15041RESIN020652022"/>
    <s v="22LB000C"/>
    <n v="72"/>
    <n v="72"/>
    <m/>
    <s v="MARTIN ANTONIO FERMAN NAVARRO"/>
    <n v="0"/>
    <n v="0"/>
    <n v="426.99"/>
    <n v="55.508700000000005"/>
    <n v="0"/>
    <n v="0"/>
    <n v="482.49869999999999"/>
    <s v="017947530"/>
    <s v="1"/>
  </r>
  <r>
    <x v="8"/>
    <x v="172"/>
    <s v="1"/>
    <s v="03"/>
    <s v="15041RESIN020652022"/>
    <s v="22LB000C"/>
    <n v="71"/>
    <n v="71"/>
    <m/>
    <s v="SANTIAGO ALCIDES ORELLANA"/>
    <n v="0"/>
    <n v="0"/>
    <n v="517.70000000000005"/>
    <n v="67.301000000000002"/>
    <n v="0"/>
    <n v="0"/>
    <n v="585.00100000000009"/>
    <s v="024681860"/>
    <s v="1"/>
  </r>
  <r>
    <x v="8"/>
    <x v="172"/>
    <s v="1"/>
    <s v="03"/>
    <s v="15041RESIN020652022"/>
    <s v="22LB000C"/>
    <n v="70"/>
    <n v="70"/>
    <m/>
    <s v="SANTIAGO ALCIDES ORELLANA"/>
    <n v="0"/>
    <n v="0"/>
    <n v="507.08"/>
    <n v="65.920400000000001"/>
    <n v="0"/>
    <n v="0"/>
    <n v="573.00040000000001"/>
    <s v="024681860"/>
    <s v="1"/>
  </r>
  <r>
    <x v="8"/>
    <x v="173"/>
    <s v="1"/>
    <s v="03"/>
    <s v="15041RESIN020652022"/>
    <s v="22LB000C"/>
    <n v="69"/>
    <n v="69"/>
    <m/>
    <s v="ANULADO"/>
    <n v="0"/>
    <n v="0"/>
    <n v="0"/>
    <n v="0"/>
    <n v="0"/>
    <n v="0"/>
    <n v="0"/>
    <m/>
    <s v="1"/>
  </r>
  <r>
    <x v="8"/>
    <x v="173"/>
    <s v="1"/>
    <s v="03"/>
    <s v="15041RESIN020652022"/>
    <s v="22LB000C"/>
    <n v="68"/>
    <n v="68"/>
    <m/>
    <s v="SILVIA MARISELA CASTRO"/>
    <n v="0"/>
    <n v="0"/>
    <n v="536.73"/>
    <n v="69.774900000000002"/>
    <n v="0"/>
    <n v="0"/>
    <n v="606.50490000000002"/>
    <s v="017244720"/>
    <s v="1"/>
  </r>
  <r>
    <x v="8"/>
    <x v="173"/>
    <s v="1"/>
    <s v="03"/>
    <s v="15041RESIN020652022"/>
    <s v="22LB000C"/>
    <n v="67"/>
    <n v="67"/>
    <m/>
    <s v="MARIO ANTONIO RODRIGUEZ HERRERA"/>
    <n v="0"/>
    <n v="0"/>
    <n v="504.42"/>
    <n v="65.574600000000004"/>
    <n v="0"/>
    <n v="0"/>
    <n v="569.99459999999999"/>
    <s v="003194141"/>
    <s v="1"/>
  </r>
  <r>
    <x v="8"/>
    <x v="173"/>
    <s v="1"/>
    <s v="03"/>
    <s v="15041RESIN020652022"/>
    <s v="22LB000C"/>
    <n v="66"/>
    <n v="66"/>
    <m/>
    <s v="ANULADO"/>
    <n v="0"/>
    <n v="0"/>
    <n v="0"/>
    <n v="0"/>
    <n v="0"/>
    <n v="0"/>
    <n v="0"/>
    <m/>
    <s v="1"/>
  </r>
  <r>
    <x v="8"/>
    <x v="173"/>
    <s v="1"/>
    <s v="03"/>
    <s v="15041RESIN020652022"/>
    <s v="22LB000C"/>
    <n v="65"/>
    <n v="65"/>
    <m/>
    <s v="LUIS FENDANDO ANCHETA"/>
    <n v="0"/>
    <n v="0"/>
    <n v="129.12"/>
    <n v="16.785600000000002"/>
    <n v="0"/>
    <n v="0"/>
    <n v="145.90559999999999"/>
    <s v="019830797"/>
    <s v="1"/>
  </r>
  <r>
    <x v="8"/>
    <x v="173"/>
    <s v="1"/>
    <s v="03"/>
    <s v="15041RESIN020652022"/>
    <s v="22LB000C"/>
    <n v="64"/>
    <n v="64"/>
    <s v="03151504131024"/>
    <s v="CONSTRUCCION Y FERRETERIA S.A DE C.V."/>
    <n v="0"/>
    <n v="0"/>
    <n v="555.26"/>
    <n v="72.183800000000005"/>
    <n v="0"/>
    <n v="0"/>
    <n v="627.44380000000001"/>
    <m/>
    <s v="1"/>
  </r>
  <r>
    <x v="8"/>
    <x v="173"/>
    <s v="1"/>
    <s v="03"/>
    <s v="15041RESIN020652022"/>
    <s v="22LB000C"/>
    <n v="63"/>
    <n v="63"/>
    <m/>
    <s v="MARTIN ANTONIO FERMAN NAVARRO"/>
    <n v="0"/>
    <n v="0"/>
    <n v="153.1"/>
    <n v="19.902999999999999"/>
    <n v="0"/>
    <n v="0"/>
    <n v="173.00299999999999"/>
    <s v="017947530"/>
    <s v="1"/>
  </r>
  <r>
    <x v="8"/>
    <x v="173"/>
    <s v="1"/>
    <s v="03"/>
    <s v="15041RESIN020652022"/>
    <s v="22LB000C"/>
    <n v="62"/>
    <n v="62"/>
    <m/>
    <s v="MARTIN ANTONIO FERMAN NAVARRO"/>
    <n v="0"/>
    <n v="0"/>
    <n v="42.04"/>
    <n v="5.4652000000000003"/>
    <n v="0"/>
    <n v="0"/>
    <n v="47.505200000000002"/>
    <s v="017947530"/>
    <s v="1"/>
  </r>
  <r>
    <x v="8"/>
    <x v="173"/>
    <s v="1"/>
    <s v="03"/>
    <s v="15041RESIN020652022"/>
    <s v="22LB000C"/>
    <n v="61"/>
    <n v="61"/>
    <m/>
    <s v="JULIO ALONSO MIRON"/>
    <n v="0"/>
    <n v="0"/>
    <n v="265.49"/>
    <n v="34.5137"/>
    <n v="0"/>
    <n v="0"/>
    <n v="300.00369999999998"/>
    <s v="022132807"/>
    <s v="1"/>
  </r>
  <r>
    <x v="8"/>
    <x v="174"/>
    <s v="1"/>
    <s v="03"/>
    <s v="15041RESIN020652022"/>
    <s v="22LB000C"/>
    <n v="60"/>
    <n v="60"/>
    <m/>
    <s v="DANIEL SICILIANO MIRAN"/>
    <n v="0"/>
    <n v="0"/>
    <n v="571.67999999999995"/>
    <n v="74.318399999999997"/>
    <n v="0"/>
    <n v="0"/>
    <n v="645.99839999999995"/>
    <s v="014736427"/>
    <s v="1"/>
  </r>
  <r>
    <x v="8"/>
    <x v="174"/>
    <s v="1"/>
    <s v="03"/>
    <s v="15041RESIN020652022"/>
    <s v="22LB000C"/>
    <n v="59"/>
    <n v="59"/>
    <m/>
    <s v="SILVIA MARISELA CASTRO"/>
    <n v="0"/>
    <n v="0"/>
    <n v="562.84"/>
    <n v="73.169200000000004"/>
    <n v="0"/>
    <n v="0"/>
    <n v="636.00920000000008"/>
    <s v="017244720"/>
    <s v="1"/>
  </r>
  <r>
    <x v="8"/>
    <x v="174"/>
    <s v="1"/>
    <s v="03"/>
    <s v="15041RESIN020652022"/>
    <s v="22LB000C"/>
    <n v="58"/>
    <n v="58"/>
    <s v="06140911991029"/>
    <s v="SERVICIOS E INVERCIONES SALVADOREÑAS"/>
    <n v="0"/>
    <n v="0"/>
    <n v="60.84"/>
    <n v="7.9092000000000011"/>
    <n v="0"/>
    <n v="0"/>
    <n v="68.749200000000002"/>
    <m/>
    <s v="1"/>
  </r>
  <r>
    <x v="8"/>
    <x v="175"/>
    <s v="1"/>
    <s v="03"/>
    <s v="15041RESIN020652022"/>
    <s v="22LB000C"/>
    <n v="57"/>
    <n v="57"/>
    <m/>
    <s v="DINORA MAGAÑA"/>
    <n v="0"/>
    <n v="0"/>
    <n v="119.47"/>
    <n v="15.5311"/>
    <n v="0"/>
    <n v="0"/>
    <n v="135.00110000000001"/>
    <s v="013430094"/>
    <s v="1"/>
  </r>
  <r>
    <x v="8"/>
    <x v="175"/>
    <s v="1"/>
    <s v="03"/>
    <s v="15041RESIN020652022"/>
    <s v="22LB000C"/>
    <n v="56"/>
    <n v="56"/>
    <s v="06141411941013"/>
    <s v="OMNI-MUSIC, S.A DE C.V."/>
    <n v="0"/>
    <n v="0"/>
    <n v="406.19"/>
    <n v="52.804700000000004"/>
    <n v="0"/>
    <n v="0"/>
    <n v="458.99470000000002"/>
    <m/>
    <s v="1"/>
  </r>
  <r>
    <x v="8"/>
    <x v="175"/>
    <s v="1"/>
    <s v="03"/>
    <s v="15041RESIN020652022"/>
    <s v="22LB000C"/>
    <n v="55"/>
    <n v="55"/>
    <m/>
    <s v="LUIS FENDANDO ANCHETA"/>
    <n v="0"/>
    <n v="0"/>
    <n v="425.66"/>
    <n v="55.335800000000006"/>
    <n v="0"/>
    <n v="0"/>
    <n v="480.99580000000003"/>
    <s v="019830797"/>
    <s v="1"/>
  </r>
  <r>
    <x v="8"/>
    <x v="175"/>
    <s v="1"/>
    <s v="03"/>
    <s v="15041RESIN020652022"/>
    <s v="22LB000C"/>
    <n v="54"/>
    <n v="54"/>
    <m/>
    <s v="VIELLMAN FABRICIO HERNANDEZ RIVERA"/>
    <n v="0"/>
    <n v="0"/>
    <n v="264.60000000000002"/>
    <n v="34.398000000000003"/>
    <n v="0"/>
    <n v="0"/>
    <n v="298.99800000000005"/>
    <s v="029422805"/>
    <s v="1"/>
  </r>
  <r>
    <x v="8"/>
    <x v="175"/>
    <s v="1"/>
    <s v="03"/>
    <s v="15041RESIN020652022"/>
    <s v="22LB000C"/>
    <n v="53"/>
    <n v="53"/>
    <m/>
    <s v="SILVIA MARISELA CASTRO"/>
    <n v="0"/>
    <n v="0"/>
    <n v="468.15"/>
    <n v="60.859499999999997"/>
    <n v="0"/>
    <n v="0"/>
    <n v="529.0095"/>
    <s v="017244720"/>
    <s v="1"/>
  </r>
  <r>
    <x v="8"/>
    <x v="175"/>
    <s v="1"/>
    <s v="03"/>
    <s v="15041RESIN020652022"/>
    <s v="22LB000C"/>
    <n v="52"/>
    <n v="52"/>
    <m/>
    <s v="MARVIN ANTONIO ALVARADO ESPINOZA"/>
    <n v="0"/>
    <n v="0"/>
    <n v="319.02999999999997"/>
    <n v="41.4739"/>
    <n v="0"/>
    <n v="0"/>
    <n v="360.50389999999999"/>
    <s v="013311402"/>
    <s v="1"/>
  </r>
  <r>
    <x v="8"/>
    <x v="176"/>
    <s v="1"/>
    <s v="03"/>
    <s v="15041RESIN020652022"/>
    <s v="22LB000C"/>
    <n v="51"/>
    <n v="51"/>
    <m/>
    <s v="ANULADO"/>
    <n v="0"/>
    <n v="0"/>
    <n v="0"/>
    <n v="0"/>
    <n v="0"/>
    <n v="0"/>
    <n v="0"/>
    <m/>
    <s v="1"/>
  </r>
  <r>
    <x v="8"/>
    <x v="176"/>
    <s v="1"/>
    <s v="03"/>
    <s v="15041RESIN020652022"/>
    <s v="22LB000C"/>
    <n v="50"/>
    <n v="50"/>
    <m/>
    <s v="LUIS FENDANDO ANCHETA"/>
    <n v="0"/>
    <n v="0"/>
    <n v="469.92"/>
    <n v="61.089600000000004"/>
    <n v="0"/>
    <n v="0"/>
    <n v="531.00959999999998"/>
    <s v="019830797"/>
    <s v="1"/>
  </r>
  <r>
    <x v="8"/>
    <x v="176"/>
    <s v="1"/>
    <s v="03"/>
    <s v="15041RESIN020652022"/>
    <s v="22LB000C"/>
    <n v="49"/>
    <n v="49"/>
    <m/>
    <s v="JUAN ANTONIO MONTERROSA HERNANDEZ"/>
    <n v="0"/>
    <n v="0"/>
    <n v="88.45"/>
    <n v="11.4985"/>
    <n v="0"/>
    <n v="0"/>
    <n v="99.948499999999996"/>
    <s v="013838153"/>
    <s v="1"/>
  </r>
  <r>
    <x v="8"/>
    <x v="176"/>
    <s v="1"/>
    <s v="03"/>
    <s v="15041RESIN020652022"/>
    <s v="22LB000C"/>
    <n v="48"/>
    <n v="48"/>
    <m/>
    <s v="OSCAR AMILCAR RAMOS VELASQUEZ"/>
    <n v="0"/>
    <n v="0"/>
    <n v="476.99"/>
    <n v="62.008700000000005"/>
    <n v="0"/>
    <n v="0"/>
    <n v="538.99869999999999"/>
    <s v="037049603"/>
    <s v="1"/>
  </r>
  <r>
    <x v="8"/>
    <x v="176"/>
    <s v="1"/>
    <s v="03"/>
    <s v="15041RESIN020652022"/>
    <s v="22LB000C"/>
    <n v="47"/>
    <n v="47"/>
    <m/>
    <s v="SANTIAGO ALCIDES ORELLANA"/>
    <n v="0"/>
    <n v="0"/>
    <n v="463.72"/>
    <n v="60.283600000000007"/>
    <n v="0"/>
    <n v="0"/>
    <n v="524.00360000000001"/>
    <s v="024681860"/>
    <s v="1"/>
  </r>
  <r>
    <x v="8"/>
    <x v="176"/>
    <s v="1"/>
    <s v="03"/>
    <s v="15041RESIN020652022"/>
    <s v="22LB000C"/>
    <n v="46"/>
    <n v="46"/>
    <m/>
    <s v="VIELLMAN FABRICIO HERNANDEZ RIVERA"/>
    <n v="0"/>
    <n v="0"/>
    <n v="223.89"/>
    <n v="29.105699999999999"/>
    <n v="0"/>
    <n v="0"/>
    <n v="252.9957"/>
    <s v="029422805"/>
    <s v="1"/>
  </r>
  <r>
    <x v="8"/>
    <x v="176"/>
    <s v="1"/>
    <s v="03"/>
    <s v="15041RESIN020652022"/>
    <s v="22LB000C"/>
    <n v="45"/>
    <n v="45"/>
    <m/>
    <s v="OSCAR AMILCAR RAMOS VELASQUEZ"/>
    <n v="0"/>
    <n v="0"/>
    <n v="421.24"/>
    <n v="54.761200000000002"/>
    <n v="0"/>
    <n v="0"/>
    <n v="476.00120000000004"/>
    <s v="037049603"/>
    <s v="1"/>
  </r>
  <r>
    <x v="8"/>
    <x v="177"/>
    <s v="1"/>
    <s v="03"/>
    <s v="15041RESIN020652022"/>
    <s v="22LB000C"/>
    <n v="44"/>
    <n v="44"/>
    <m/>
    <s v="MIGUEL HENRIQUEZ CHAVEZ"/>
    <n v="0"/>
    <n v="0"/>
    <n v="398.23"/>
    <n v="51.769900000000007"/>
    <n v="0"/>
    <n v="0"/>
    <n v="449.99990000000003"/>
    <s v="022125135"/>
    <s v="1"/>
  </r>
  <r>
    <x v="8"/>
    <x v="177"/>
    <s v="1"/>
    <s v="03"/>
    <s v="15041RESIN020652022"/>
    <s v="22LB000C"/>
    <n v="43"/>
    <n v="43"/>
    <m/>
    <s v="LUIS FENDANDO ANCHETA"/>
    <n v="0"/>
    <n v="0"/>
    <n v="716.81"/>
    <n v="93.185299999999998"/>
    <n v="0"/>
    <n v="0"/>
    <n v="809.99529999999993"/>
    <s v="019830797"/>
    <s v="1"/>
  </r>
  <r>
    <x v="8"/>
    <x v="177"/>
    <s v="1"/>
    <s v="03"/>
    <s v="15041RESIN020652022"/>
    <s v="22LB000C"/>
    <n v="42"/>
    <n v="42"/>
    <m/>
    <s v="RIGOBERTO SERRANO QUINTANILLA"/>
    <n v="0"/>
    <n v="0"/>
    <n v="374.34"/>
    <n v="48.664200000000001"/>
    <n v="0"/>
    <n v="0"/>
    <n v="423.00419999999997"/>
    <s v="039432925"/>
    <s v="1"/>
  </r>
  <r>
    <x v="8"/>
    <x v="177"/>
    <s v="1"/>
    <s v="03"/>
    <s v="15041RESIN020652022"/>
    <s v="22LB000C"/>
    <n v="41"/>
    <n v="41"/>
    <m/>
    <s v="SANTIAGO ALCIDES ORELLANA"/>
    <n v="0"/>
    <n v="0"/>
    <n v="561.05999999999995"/>
    <n v="72.937799999999996"/>
    <n v="0"/>
    <n v="0"/>
    <n v="633.99779999999998"/>
    <s v="024681860"/>
    <s v="1"/>
  </r>
  <r>
    <x v="9"/>
    <x v="178"/>
    <s v="1"/>
    <s v="03"/>
    <s v="15041RESIN020652022"/>
    <s v="22LB000C"/>
    <n v="40"/>
    <n v="40"/>
    <m/>
    <s v="LUIS FENDANDO ANCHETA"/>
    <n v="0"/>
    <n v="0"/>
    <n v="486.73"/>
    <n v="63.274900000000002"/>
    <n v="0"/>
    <n v="0"/>
    <n v="550.00490000000002"/>
    <s v="019830797"/>
    <s v="1"/>
  </r>
  <r>
    <x v="9"/>
    <x v="178"/>
    <s v="1"/>
    <s v="03"/>
    <s v="15041RESIN020652022"/>
    <s v="22LB000C"/>
    <n v="39"/>
    <n v="39"/>
    <m/>
    <s v="JUAN ANTONIO MONTERROSA HERNANDEZ"/>
    <n v="0"/>
    <n v="0"/>
    <n v="84.96"/>
    <n v="11.0448"/>
    <n v="0"/>
    <n v="0"/>
    <n v="96.004799999999989"/>
    <s v="013838153"/>
    <s v="1"/>
  </r>
  <r>
    <x v="9"/>
    <x v="178"/>
    <s v="1"/>
    <s v="03"/>
    <s v="15041RESIN020652022"/>
    <s v="22LB000C"/>
    <n v="38"/>
    <n v="38"/>
    <m/>
    <s v="VIELLMAN FABRICIO HERNANDEZ RIVERA"/>
    <n v="0"/>
    <n v="0"/>
    <n v="244.21"/>
    <n v="31.747300000000003"/>
    <n v="0"/>
    <n v="0"/>
    <n v="275.95730000000003"/>
    <s v="029422805"/>
    <s v="1"/>
  </r>
  <r>
    <x v="9"/>
    <x v="178"/>
    <s v="1"/>
    <s v="03"/>
    <s v="15041RESIN020652022"/>
    <s v="22LB000C"/>
    <n v="37"/>
    <n v="37"/>
    <m/>
    <s v="SANTIAGO ALCIDES ORELLANA"/>
    <n v="0"/>
    <n v="0"/>
    <n v="476.11"/>
    <n v="61.894300000000001"/>
    <n v="0"/>
    <n v="0"/>
    <n v="538.00430000000006"/>
    <s v="024681860"/>
    <s v="1"/>
  </r>
  <r>
    <x v="9"/>
    <x v="178"/>
    <s v="1"/>
    <s v="03"/>
    <s v="15041RESIN020652022"/>
    <s v="22LB000C"/>
    <n v="36"/>
    <n v="36"/>
    <m/>
    <s v="ANA CLORINDA  VASQUEZ MONTERROSA"/>
    <n v="0"/>
    <n v="0"/>
    <n v="3.72"/>
    <n v="0.48360000000000003"/>
    <n v="0"/>
    <n v="0"/>
    <n v="4.2035999999999998"/>
    <s v="017788716"/>
    <s v="1"/>
  </r>
  <r>
    <x v="9"/>
    <x v="178"/>
    <s v="1"/>
    <s v="03"/>
    <s v="15041RESIN020652022"/>
    <s v="22LB000C"/>
    <n v="35"/>
    <n v="35"/>
    <m/>
    <s v="MANUEL ENRIQUE BENITEZ RUIZ"/>
    <n v="0"/>
    <n v="0"/>
    <n v="415.93"/>
    <n v="54.070900000000002"/>
    <n v="0"/>
    <n v="0"/>
    <n v="470.0009"/>
    <s v="023323809"/>
    <s v="1"/>
  </r>
  <r>
    <x v="9"/>
    <x v="179"/>
    <s v="1"/>
    <s v="03"/>
    <s v="15041RESIN020652022"/>
    <s v="22LB000C"/>
    <n v="34"/>
    <n v="34"/>
    <m/>
    <s v="MARIO ERNESTO MARTINEZ FLORES"/>
    <n v="0"/>
    <n v="0"/>
    <n v="807.08"/>
    <n v="104.92040000000001"/>
    <n v="0"/>
    <n v="0"/>
    <n v="912.00040000000001"/>
    <s v="019908435"/>
    <s v="1"/>
  </r>
  <r>
    <x v="9"/>
    <x v="179"/>
    <s v="1"/>
    <s v="03"/>
    <s v="15041RESIN020652022"/>
    <s v="22LB000C"/>
    <n v="33"/>
    <n v="33"/>
    <m/>
    <s v="LUIS FENDANDO ANCHETA"/>
    <n v="0"/>
    <n v="0"/>
    <n v="349.56"/>
    <n v="45.442799999999998"/>
    <n v="0"/>
    <n v="0"/>
    <n v="395.00279999999998"/>
    <s v="019830797"/>
    <s v="1"/>
  </r>
  <r>
    <x v="9"/>
    <x v="179"/>
    <s v="1"/>
    <s v="03"/>
    <s v="15041RESIN020652022"/>
    <s v="22LB000C"/>
    <n v="32"/>
    <n v="32"/>
    <m/>
    <s v="SILVIA MARISELA CASTRO"/>
    <n v="0"/>
    <n v="0"/>
    <n v="468.15"/>
    <n v="60.859499999999997"/>
    <n v="0"/>
    <n v="0"/>
    <n v="529.0095"/>
    <s v="017244720"/>
    <s v="1"/>
  </r>
  <r>
    <x v="9"/>
    <x v="179"/>
    <s v="1"/>
    <s v="03"/>
    <s v="15041RESIN020652022"/>
    <s v="22LB000C"/>
    <n v="31"/>
    <n v="31"/>
    <m/>
    <s v="ANULADO"/>
    <n v="0"/>
    <n v="0"/>
    <n v="0"/>
    <n v="0"/>
    <n v="0"/>
    <n v="0"/>
    <n v="0"/>
    <m/>
    <s v="1"/>
  </r>
  <r>
    <x v="9"/>
    <x v="179"/>
    <s v="1"/>
    <s v="03"/>
    <s v="15041RESIN020652022"/>
    <s v="22LB000C"/>
    <n v="30"/>
    <n v="30"/>
    <s v="03152303051010"/>
    <s v="FERRETERIA Y SUMINISTROS DE OCCIDENTE"/>
    <n v="0"/>
    <n v="0"/>
    <n v="68.58"/>
    <n v="8.9154"/>
    <n v="0"/>
    <n v="0"/>
    <n v="77.495400000000004"/>
    <m/>
    <s v="1"/>
  </r>
  <r>
    <x v="9"/>
    <x v="179"/>
    <s v="1"/>
    <s v="03"/>
    <s v="15041RESIN020652022"/>
    <s v="22LB000C"/>
    <n v="29"/>
    <n v="29"/>
    <m/>
    <s v="VIELLMAN FABRICIO HERNANDEZ RIVERA"/>
    <n v="0"/>
    <n v="0"/>
    <n v="265.26"/>
    <n v="34.483800000000002"/>
    <n v="0"/>
    <n v="0"/>
    <n v="299.74379999999996"/>
    <s v="029422805"/>
    <s v="1"/>
  </r>
  <r>
    <x v="9"/>
    <x v="179"/>
    <s v="1"/>
    <s v="03"/>
    <s v="15041RESIN020652022"/>
    <s v="22LB000C"/>
    <n v="28"/>
    <n v="28"/>
    <m/>
    <s v="OSCAR AMILCAR RAMOS VELASQUEZ"/>
    <n v="0"/>
    <n v="0"/>
    <n v="488.5"/>
    <n v="63.505000000000003"/>
    <n v="0"/>
    <n v="0"/>
    <n v="552.005"/>
    <s v="037049603"/>
    <s v="1"/>
  </r>
  <r>
    <x v="9"/>
    <x v="180"/>
    <s v="1"/>
    <s v="03"/>
    <s v="15041RESIN020652022"/>
    <s v="22LB000C"/>
    <n v="27"/>
    <n v="27"/>
    <m/>
    <s v="AVELARDO ESPINOZA RIVAS"/>
    <n v="0"/>
    <n v="0"/>
    <n v="1035.4000000000001"/>
    <n v="134.6"/>
    <n v="0"/>
    <n v="0"/>
    <n v="1170"/>
    <s v="006348901"/>
    <s v="1"/>
  </r>
  <r>
    <x v="9"/>
    <x v="180"/>
    <s v="1"/>
    <s v="03"/>
    <s v="15041RESIN020652022"/>
    <s v="22LB000C"/>
    <n v="26"/>
    <n v="26"/>
    <m/>
    <s v="LUIS FENDANDO ANCHETA"/>
    <n v="0"/>
    <n v="0"/>
    <n v="486.73"/>
    <n v="63.274900000000002"/>
    <n v="0"/>
    <n v="0"/>
    <n v="550.00490000000002"/>
    <s v="019830797"/>
    <s v="1"/>
  </r>
  <r>
    <x v="9"/>
    <x v="180"/>
    <s v="1"/>
    <s v="03"/>
    <s v="15041RESIN020652022"/>
    <s v="22LB000C"/>
    <n v="25"/>
    <n v="25"/>
    <m/>
    <s v="SANTIAGO ALCIDES ORELLANA"/>
    <n v="0"/>
    <n v="0"/>
    <n v="517.70000000000005"/>
    <n v="67.301000000000002"/>
    <n v="0"/>
    <n v="0"/>
    <n v="585.00100000000009"/>
    <s v="024681860"/>
    <s v="1"/>
  </r>
  <r>
    <x v="9"/>
    <x v="181"/>
    <s v="1"/>
    <s v="03"/>
    <s v="15041RESIN020652022"/>
    <s v="22LB000C"/>
    <n v="24"/>
    <n v="24"/>
    <m/>
    <s v="RIGOBERTO SERRANO QUINTANILLA"/>
    <n v="0"/>
    <n v="0"/>
    <n v="130.97"/>
    <n v="17.0261"/>
    <n v="0"/>
    <n v="0"/>
    <n v="147.99610000000001"/>
    <s v="039432925"/>
    <s v="1"/>
  </r>
  <r>
    <x v="9"/>
    <x v="181"/>
    <s v="1"/>
    <s v="03"/>
    <s v="15041RESIN020652022"/>
    <s v="22LB000C"/>
    <n v="23"/>
    <n v="23"/>
    <m/>
    <s v="RIGOBERTO SERRANO QUINTANILLA"/>
    <n v="0"/>
    <n v="0"/>
    <n v="477.88"/>
    <n v="62.124400000000001"/>
    <n v="0"/>
    <n v="0"/>
    <n v="540.00440000000003"/>
    <s v="039432925"/>
    <s v="1"/>
  </r>
  <r>
    <x v="9"/>
    <x v="181"/>
    <s v="1"/>
    <s v="03"/>
    <s v="15041RESIN020652022"/>
    <s v="22LB000C"/>
    <n v="22"/>
    <n v="22"/>
    <m/>
    <s v="SILVIA MARISELA CASTRO"/>
    <n v="0"/>
    <n v="0"/>
    <n v="549.58000000000004"/>
    <n v="71.445400000000006"/>
    <n v="0"/>
    <n v="0"/>
    <n v="621.02539999999999"/>
    <s v="017244720"/>
    <s v="1"/>
  </r>
  <r>
    <x v="9"/>
    <x v="181"/>
    <s v="1"/>
    <s v="03"/>
    <s v="15041RESIN020652022"/>
    <s v="22LB000C"/>
    <n v="21"/>
    <n v="21"/>
    <m/>
    <s v="GERARDO ALFREDO ALFARO FUENTES"/>
    <n v="0"/>
    <n v="0"/>
    <n v="12.24"/>
    <n v="1.5912000000000002"/>
    <n v="0"/>
    <n v="0"/>
    <n v="13.831200000000001"/>
    <s v="039754076"/>
    <s v="1"/>
  </r>
  <r>
    <x v="9"/>
    <x v="181"/>
    <s v="1"/>
    <s v="03"/>
    <s v="15041RESIN020652022"/>
    <s v="22LB000C"/>
    <n v="20"/>
    <n v="20"/>
    <m/>
    <s v="JUAN ANTONIO MONTERROSA HERNANDEZ"/>
    <n v="0"/>
    <n v="0"/>
    <n v="90.44"/>
    <n v="11.757200000000001"/>
    <n v="0"/>
    <n v="0"/>
    <n v="102.1972"/>
    <s v="013838153"/>
    <s v="1"/>
  </r>
  <r>
    <x v="9"/>
    <x v="182"/>
    <s v="1"/>
    <s v="03"/>
    <s v="15041RESIN020652022"/>
    <s v="22LB000C"/>
    <n v="19"/>
    <n v="19"/>
    <m/>
    <s v="ANULADO"/>
    <n v="0"/>
    <n v="0"/>
    <n v="0"/>
    <n v="0"/>
    <n v="0"/>
    <n v="0"/>
    <n v="0"/>
    <m/>
    <s v="1"/>
  </r>
  <r>
    <x v="9"/>
    <x v="182"/>
    <s v="1"/>
    <s v="03"/>
    <s v="15041RESIN020652022"/>
    <s v="22LB000C"/>
    <n v="18"/>
    <n v="18"/>
    <s v="06141411941013"/>
    <s v="OMNI-MUSIC, S.A DE C.V."/>
    <n v="0"/>
    <n v="0"/>
    <n v="832.68"/>
    <n v="108.2484"/>
    <n v="0"/>
    <n v="0"/>
    <n v="940.92840000000001"/>
    <m/>
    <s v="1"/>
  </r>
  <r>
    <x v="9"/>
    <x v="183"/>
    <s v="1"/>
    <s v="03"/>
    <s v="15041RESIN020652022"/>
    <s v="22LB000C"/>
    <n v="17"/>
    <n v="17"/>
    <m/>
    <s v="SANTIAGO ALCIDES ORELLANA"/>
    <n v="0"/>
    <n v="0"/>
    <n v="538.05999999999995"/>
    <n v="69.947800000000001"/>
    <n v="0"/>
    <n v="0"/>
    <n v="608.00779999999997"/>
    <s v="024681860"/>
    <s v="1"/>
  </r>
  <r>
    <x v="9"/>
    <x v="183"/>
    <s v="1"/>
    <s v="03"/>
    <s v="15041RESIN020652022"/>
    <s v="22LB000C"/>
    <n v="16"/>
    <n v="16"/>
    <m/>
    <s v="RIGOBERTO SERRANO QUINTANILLA"/>
    <n v="0"/>
    <n v="0"/>
    <n v="982.3"/>
    <n v="127.7"/>
    <n v="0"/>
    <n v="0"/>
    <n v="1110"/>
    <s v="039432925"/>
    <s v="1"/>
  </r>
  <r>
    <x v="9"/>
    <x v="183"/>
    <s v="1"/>
    <s v="03"/>
    <s v="15041RESIN020652022"/>
    <s v="22LB000C"/>
    <n v="15"/>
    <n v="15"/>
    <m/>
    <s v="MANUEL ENRIQUE BENITEZ RUIZ"/>
    <n v="0"/>
    <n v="0"/>
    <n v="450.88"/>
    <n v="58.614400000000003"/>
    <n v="0"/>
    <n v="0"/>
    <n v="509.49439999999998"/>
    <s v="023323809"/>
    <s v="1"/>
  </r>
  <r>
    <x v="9"/>
    <x v="183"/>
    <s v="1"/>
    <s v="03"/>
    <s v="15041RESIN020652022"/>
    <s v="22LB000C"/>
    <n v="14"/>
    <n v="14"/>
    <m/>
    <s v="LUIS FENDANDO ANCHETA"/>
    <n v="0"/>
    <n v="0"/>
    <n v="436.28"/>
    <n v="56.7164"/>
    <n v="0"/>
    <n v="0"/>
    <n v="492.99639999999999"/>
    <s v="019830797"/>
    <s v="1"/>
  </r>
  <r>
    <x v="9"/>
    <x v="183"/>
    <s v="1"/>
    <s v="03"/>
    <s v="15041RESIN020652022"/>
    <s v="22LB000C"/>
    <n v="13"/>
    <n v="13"/>
    <m/>
    <s v="VIELLMAN FABRICIO HERNANDEZ RIVERA"/>
    <n v="0"/>
    <n v="0"/>
    <n v="221.2"/>
    <n v="28.756"/>
    <n v="0"/>
    <n v="0"/>
    <n v="249.95599999999999"/>
    <s v="029422805"/>
    <s v="1"/>
  </r>
  <r>
    <x v="9"/>
    <x v="183"/>
    <s v="1"/>
    <s v="03"/>
    <s v="15041RESIN020652022"/>
    <s v="22LB000C"/>
    <n v="12"/>
    <n v="12"/>
    <m/>
    <s v="SILVIA MARISELA CASTRO"/>
    <n v="0"/>
    <n v="0"/>
    <n v="475.23"/>
    <n v="61.779900000000005"/>
    <n v="0"/>
    <n v="0"/>
    <n v="537.00990000000002"/>
    <s v="017244720"/>
    <s v="1"/>
  </r>
  <r>
    <x v="9"/>
    <x v="183"/>
    <s v="1"/>
    <s v="03"/>
    <s v="15041RESIN020652022"/>
    <s v="22LB000C"/>
    <n v="11"/>
    <n v="11"/>
    <m/>
    <s v="JUAN ANTONIO MONTERROSA HERNANDEZ"/>
    <n v="0"/>
    <n v="0"/>
    <n v="79.650000000000006"/>
    <n v="10.354500000000002"/>
    <n v="0"/>
    <n v="0"/>
    <n v="90.004500000000007"/>
    <s v="013838153"/>
    <s v="1"/>
  </r>
  <r>
    <x v="9"/>
    <x v="184"/>
    <s v="1"/>
    <s v="03"/>
    <s v="15041RESIN020652022"/>
    <s v="22LB000C"/>
    <n v="10"/>
    <n v="10"/>
    <m/>
    <s v="HUGO ERNESTO MAGAÑA"/>
    <n v="0"/>
    <n v="0"/>
    <n v="566.38"/>
    <n v="73.629400000000004"/>
    <n v="0"/>
    <n v="0"/>
    <n v="640.00940000000003"/>
    <s v="015173224"/>
    <s v="1"/>
  </r>
  <r>
    <x v="9"/>
    <x v="184"/>
    <s v="1"/>
    <s v="03"/>
    <s v="15041RESIN020652022"/>
    <s v="22LB000C"/>
    <n v="9"/>
    <n v="9"/>
    <m/>
    <s v="ANULADO"/>
    <n v="0"/>
    <n v="0"/>
    <n v="0"/>
    <n v="0"/>
    <n v="0"/>
    <n v="0"/>
    <n v="0"/>
    <m/>
    <s v="1"/>
  </r>
  <r>
    <x v="9"/>
    <x v="184"/>
    <s v="1"/>
    <s v="03"/>
    <s v="15041RESIN020652022"/>
    <s v="22LB000C"/>
    <n v="8"/>
    <n v="8"/>
    <m/>
    <s v="ANA CLORINDA  VASQUEZ MONTERROSA"/>
    <n v="0"/>
    <n v="0"/>
    <n v="39.869999999999997"/>
    <n v="5.1830999999999996"/>
    <n v="0"/>
    <n v="0"/>
    <n v="45.053100000000001"/>
    <s v="017788716"/>
    <s v="1"/>
  </r>
  <r>
    <x v="9"/>
    <x v="184"/>
    <s v="1"/>
    <s v="03"/>
    <s v="15041RESIN020652022"/>
    <s v="22LB000C"/>
    <n v="7"/>
    <n v="7"/>
    <m/>
    <s v="ANA CLORINDA  VASQUEZ MONTERROSA"/>
    <n v="0"/>
    <n v="0"/>
    <n v="24.07"/>
    <n v="3.1291000000000002"/>
    <n v="0"/>
    <n v="0"/>
    <n v="27.199100000000001"/>
    <s v="017788716"/>
    <s v="1"/>
  </r>
  <r>
    <x v="9"/>
    <x v="184"/>
    <s v="1"/>
    <s v="03"/>
    <s v="15041RESIN020652022"/>
    <s v="22LB000C"/>
    <n v="6"/>
    <n v="6"/>
    <m/>
    <s v="ANULADO"/>
    <n v="0"/>
    <n v="0"/>
    <n v="0"/>
    <n v="0"/>
    <n v="0"/>
    <n v="0"/>
    <n v="0"/>
    <m/>
    <s v="1"/>
  </r>
  <r>
    <x v="9"/>
    <x v="184"/>
    <s v="1"/>
    <s v="03"/>
    <s v="15041RESIN020652022"/>
    <s v="22LB000C"/>
    <n v="5"/>
    <n v="5"/>
    <m/>
    <s v="AVELARDO ESPINOZA RIVAS"/>
    <n v="0"/>
    <n v="0"/>
    <n v="493.8"/>
    <n v="64.194000000000003"/>
    <n v="0"/>
    <n v="0"/>
    <n v="557.99400000000003"/>
    <s v="006348901"/>
    <s v="1"/>
  </r>
  <r>
    <x v="9"/>
    <x v="184"/>
    <s v="1"/>
    <s v="03"/>
    <s v="15041RESIN020652022"/>
    <s v="22LB000C"/>
    <n v="4"/>
    <n v="4"/>
    <m/>
    <s v="SANTIAGO ALCIDES ORELLANA"/>
    <n v="0"/>
    <n v="0"/>
    <n v="542.49"/>
    <n v="70.523700000000005"/>
    <n v="0"/>
    <n v="0"/>
    <n v="613.01369999999997"/>
    <s v="024681860"/>
    <s v="1"/>
  </r>
  <r>
    <x v="9"/>
    <x v="184"/>
    <s v="1"/>
    <s v="03"/>
    <s v="15041RESIN020652022"/>
    <s v="22LB000C"/>
    <n v="3"/>
    <n v="3"/>
    <m/>
    <s v="JUAN ANTONIO MONTERROSA HERNANDEZ"/>
    <n v="0"/>
    <n v="0"/>
    <n v="92.48"/>
    <n v="12.022400000000001"/>
    <n v="0"/>
    <n v="0"/>
    <n v="104.50240000000001"/>
    <s v="013838153"/>
    <s v="1"/>
  </r>
  <r>
    <x v="9"/>
    <x v="185"/>
    <s v="1"/>
    <s v="03"/>
    <s v="15041RESIN020652022"/>
    <s v="22LB000C"/>
    <n v="2"/>
    <n v="2"/>
    <m/>
    <s v="SILVIA MARISELA CASTRO"/>
    <n v="0"/>
    <n v="0"/>
    <n v="468.14"/>
    <n v="60.858200000000004"/>
    <n v="0"/>
    <n v="0"/>
    <n v="528.9982"/>
    <s v="017244720"/>
    <s v="1"/>
  </r>
  <r>
    <x v="9"/>
    <x v="185"/>
    <s v="1"/>
    <s v="03"/>
    <s v="15041RESIN020652022"/>
    <s v="22LB000C"/>
    <n v="1"/>
    <n v="1"/>
    <m/>
    <s v="JUAN ANTONIO MONTERROSA HERNANDEZ"/>
    <n v="0"/>
    <n v="0"/>
    <n v="84.07"/>
    <n v="10.9291"/>
    <n v="0"/>
    <n v="0"/>
    <n v="94.999099999999999"/>
    <s v="013838153"/>
    <s v="1"/>
  </r>
  <r>
    <x v="9"/>
    <x v="185"/>
    <s v="1"/>
    <s v="03"/>
    <s v="15041RESIN394542021"/>
    <s v="21BL000C"/>
    <n v="500"/>
    <n v="500"/>
    <m/>
    <s v="DAVID ENRRIQUE DELGADO SICILIA"/>
    <n v="0"/>
    <n v="0"/>
    <n v="1376.11"/>
    <n v="178.89429999999999"/>
    <n v="0"/>
    <n v="0"/>
    <n v="1555.0042999999998"/>
    <s v="027447100"/>
    <s v="1"/>
  </r>
  <r>
    <x v="9"/>
    <x v="185"/>
    <s v="1"/>
    <s v="03"/>
    <s v="15041RESIN394542021"/>
    <s v="21BL000C"/>
    <n v="499"/>
    <n v="499"/>
    <m/>
    <s v="ROCIO BASAGOITEA TREMOYA"/>
    <n v="0"/>
    <n v="0"/>
    <n v="157.96"/>
    <n v="20.534800000000001"/>
    <n v="0"/>
    <n v="0"/>
    <n v="178.4948"/>
    <s v="006026119"/>
    <s v="1"/>
  </r>
  <r>
    <x v="9"/>
    <x v="186"/>
    <s v="1"/>
    <s v="03"/>
    <s v="15041RESIN394542021"/>
    <s v="21BL000C"/>
    <n v="498"/>
    <n v="498"/>
    <m/>
    <s v="MARIO ERNESTO MARTINEZ FLORES"/>
    <n v="0"/>
    <n v="0"/>
    <n v="515.96"/>
    <n v="67.07480000000001"/>
    <n v="0"/>
    <n v="0"/>
    <n v="583.03480000000002"/>
    <s v="019908435"/>
    <s v="1"/>
  </r>
  <r>
    <x v="9"/>
    <x v="186"/>
    <s v="1"/>
    <s v="03"/>
    <s v="15041RESIN394542021"/>
    <s v="21BL000C"/>
    <n v="497"/>
    <n v="497"/>
    <m/>
    <s v="JUAN ANTONIO MONTERROSA HERNANDEZ"/>
    <n v="0"/>
    <n v="0"/>
    <n v="111.11"/>
    <n v="14.4443"/>
    <n v="0"/>
    <n v="0"/>
    <n v="125.5543"/>
    <s v="013838153"/>
    <s v="1"/>
  </r>
  <r>
    <x v="9"/>
    <x v="186"/>
    <s v="1"/>
    <s v="03"/>
    <s v="15041RESIN394542021"/>
    <s v="21BL000C"/>
    <n v="496"/>
    <n v="496"/>
    <m/>
    <s v="AVELARDO ESPINOZA RIVAS"/>
    <n v="0"/>
    <n v="0"/>
    <n v="638.94000000000005"/>
    <n v="83.062200000000004"/>
    <n v="0"/>
    <n v="0"/>
    <n v="722.00220000000002"/>
    <s v="006348901"/>
    <s v="1"/>
  </r>
  <r>
    <x v="9"/>
    <x v="186"/>
    <s v="1"/>
    <s v="03"/>
    <s v="15041RESIN394542021"/>
    <s v="21BL000C"/>
    <n v="495"/>
    <n v="495"/>
    <s v="03151502061010"/>
    <s v="MARSE S.A DE C.V"/>
    <n v="0"/>
    <n v="0"/>
    <n v="65.489999999999995"/>
    <n v="8.5137"/>
    <n v="0"/>
    <n v="0"/>
    <n v="74.003699999999995"/>
    <m/>
    <s v="1"/>
  </r>
  <r>
    <x v="9"/>
    <x v="186"/>
    <s v="1"/>
    <s v="03"/>
    <s v="15041RESIN394542021"/>
    <s v="21BL000C"/>
    <n v="494"/>
    <n v="494"/>
    <m/>
    <s v="ROCIO BASAGOITEA TREMOYA"/>
    <n v="0"/>
    <n v="0"/>
    <n v="53.8"/>
    <n v="6.9939999999999998"/>
    <n v="0"/>
    <n v="0"/>
    <n v="60.793999999999997"/>
    <s v="006026119"/>
    <s v="1"/>
  </r>
  <r>
    <x v="9"/>
    <x v="186"/>
    <s v="1"/>
    <s v="03"/>
    <s v="15041RESIN394542021"/>
    <s v="21BL000C"/>
    <n v="493"/>
    <n v="493"/>
    <m/>
    <s v="SANTIAGO ALCIDES ORELLANA"/>
    <n v="0"/>
    <n v="0"/>
    <n v="529.21"/>
    <n v="68.797300000000007"/>
    <n v="0"/>
    <n v="0"/>
    <n v="598.00729999999999"/>
    <s v="024681860"/>
    <s v="1"/>
  </r>
  <r>
    <x v="9"/>
    <x v="186"/>
    <s v="1"/>
    <s v="03"/>
    <s v="15041RESIN394542021"/>
    <s v="21BL000C"/>
    <n v="492"/>
    <n v="492"/>
    <m/>
    <s v="DINORA MAGAÑA"/>
    <n v="0"/>
    <n v="0"/>
    <n v="119.47"/>
    <n v="15.5311"/>
    <n v="0"/>
    <n v="0"/>
    <n v="135.00110000000001"/>
    <s v="013430094"/>
    <s v="1"/>
  </r>
  <r>
    <x v="9"/>
    <x v="187"/>
    <s v="1"/>
    <s v="03"/>
    <s v="15041RESIN394542021"/>
    <s v="21BL000C"/>
    <n v="491"/>
    <n v="491"/>
    <m/>
    <s v="LUIS FENDANDO ANCHETA"/>
    <n v="0"/>
    <n v="0"/>
    <n v="486.73"/>
    <n v="63.274900000000002"/>
    <n v="0"/>
    <n v="0"/>
    <n v="550.00490000000002"/>
    <s v="019830797"/>
    <s v="1"/>
  </r>
  <r>
    <x v="9"/>
    <x v="187"/>
    <s v="1"/>
    <s v="03"/>
    <s v="15041RESIN394542021"/>
    <s v="21BL000C"/>
    <n v="490"/>
    <n v="490"/>
    <m/>
    <s v="VIELLMAN FABRICIO HERNANDEZ RIVERA"/>
    <n v="0"/>
    <n v="0"/>
    <n v="212.12"/>
    <n v="27.575600000000001"/>
    <n v="0"/>
    <n v="0"/>
    <n v="239.69560000000001"/>
    <s v="029422805"/>
    <s v="1"/>
  </r>
  <r>
    <x v="9"/>
    <x v="188"/>
    <s v="1"/>
    <s v="03"/>
    <s v="15041RESIN394542021"/>
    <s v="21BL000C"/>
    <n v="489"/>
    <n v="489"/>
    <m/>
    <s v="AVELARDO ESPINOZA RIVAS"/>
    <n v="0"/>
    <n v="0"/>
    <n v="553.1"/>
    <n v="71.903000000000006"/>
    <n v="0"/>
    <n v="0"/>
    <n v="625.00300000000004"/>
    <s v="006348901"/>
    <s v="1"/>
  </r>
  <r>
    <x v="9"/>
    <x v="188"/>
    <s v="1"/>
    <s v="03"/>
    <s v="15041RESIN394542021"/>
    <s v="21BL000C"/>
    <n v="488"/>
    <n v="488"/>
    <m/>
    <s v="AVELARDO ESPINOZA RIVAS"/>
    <n v="0"/>
    <n v="0"/>
    <n v="552.21"/>
    <n v="71.787300000000002"/>
    <n v="0"/>
    <n v="0"/>
    <n v="623.9973"/>
    <s v="006348901"/>
    <s v="1"/>
  </r>
  <r>
    <x v="9"/>
    <x v="188"/>
    <s v="1"/>
    <s v="03"/>
    <s v="15041RESIN394542021"/>
    <s v="21BL000C"/>
    <n v="487"/>
    <n v="487"/>
    <m/>
    <s v="LUIS FENDANDO ANCHETA"/>
    <n v="0"/>
    <n v="0"/>
    <n v="486.73"/>
    <n v="63.274900000000002"/>
    <n v="0"/>
    <n v="0"/>
    <n v="550.00490000000002"/>
    <s v="019830797"/>
    <s v="1"/>
  </r>
  <r>
    <x v="9"/>
    <x v="189"/>
    <s v="1"/>
    <s v="03"/>
    <s v="15041RESIN394542021"/>
    <s v="21BL000C"/>
    <n v="486"/>
    <n v="486"/>
    <m/>
    <s v="HUGO ERNESTO MAGAÑA"/>
    <n v="0"/>
    <n v="0"/>
    <n v="398.23"/>
    <n v="51.769900000000007"/>
    <n v="0"/>
    <n v="0"/>
    <n v="449.99990000000003"/>
    <s v="015173224"/>
    <s v="1"/>
  </r>
  <r>
    <x v="9"/>
    <x v="189"/>
    <s v="1"/>
    <s v="03"/>
    <s v="15041RESIN394542021"/>
    <s v="21BL000C"/>
    <n v="485"/>
    <n v="485"/>
    <m/>
    <s v="SANTIAGO ALCIDES ORELLANA"/>
    <n v="0"/>
    <n v="0"/>
    <n v="287.61"/>
    <n v="37.389300000000006"/>
    <n v="0"/>
    <n v="0"/>
    <n v="324.99930000000001"/>
    <s v="024681860"/>
    <s v="1"/>
  </r>
  <r>
    <x v="9"/>
    <x v="189"/>
    <s v="1"/>
    <s v="03"/>
    <s v="15041RESIN394542021"/>
    <s v="21BL000C"/>
    <n v="484"/>
    <n v="484"/>
    <m/>
    <s v="VICTOR MANUEL DIAZ"/>
    <n v="0"/>
    <n v="0"/>
    <n v="384.07"/>
    <n v="49.929099999999998"/>
    <n v="0"/>
    <n v="0"/>
    <n v="433.9991"/>
    <s v="005134472"/>
    <s v="1"/>
  </r>
  <r>
    <x v="9"/>
    <x v="189"/>
    <s v="1"/>
    <s v="03"/>
    <s v="15041RESIN394542021"/>
    <s v="21BL000C"/>
    <n v="483"/>
    <n v="483"/>
    <m/>
    <s v="ANULADO"/>
    <n v="0"/>
    <n v="0"/>
    <n v="0"/>
    <n v="0"/>
    <n v="0"/>
    <n v="0"/>
    <n v="0"/>
    <m/>
    <s v="1"/>
  </r>
  <r>
    <x v="9"/>
    <x v="190"/>
    <s v="1"/>
    <s v="03"/>
    <s v="15041RESIN394542021"/>
    <s v="21BL000C"/>
    <n v="481"/>
    <n v="481"/>
    <m/>
    <s v="ANULADO"/>
    <n v="0"/>
    <n v="0"/>
    <n v="0"/>
    <n v="0"/>
    <n v="0"/>
    <n v="0"/>
    <n v="0"/>
    <m/>
    <s v="1"/>
  </r>
  <r>
    <x v="9"/>
    <x v="190"/>
    <s v="1"/>
    <s v="03"/>
    <s v="15041RESIN394542021"/>
    <s v="21BL000C"/>
    <n v="480"/>
    <n v="480"/>
    <m/>
    <s v="ROCIO BASAGOITEA TREMOYA"/>
    <n v="0"/>
    <n v="0"/>
    <n v="40.71"/>
    <n v="5.2923"/>
    <n v="0"/>
    <n v="0"/>
    <n v="46.002299999999998"/>
    <s v="006026119"/>
    <s v="1"/>
  </r>
  <r>
    <x v="9"/>
    <x v="190"/>
    <s v="1"/>
    <s v="03"/>
    <s v="15041RESIN394542021"/>
    <s v="21BL000C"/>
    <n v="479"/>
    <n v="479"/>
    <m/>
    <s v="MIGUEL HENRIQUEZ CHAVEZ"/>
    <n v="0"/>
    <n v="0"/>
    <n v="120.4"/>
    <n v="15.652000000000001"/>
    <n v="0"/>
    <n v="0"/>
    <n v="136.05200000000002"/>
    <s v="022125135"/>
    <s v="1"/>
  </r>
  <r>
    <x v="9"/>
    <x v="191"/>
    <s v="1"/>
    <s v="03"/>
    <s v="15041RESIN394542021"/>
    <s v="21BL000C"/>
    <n v="478"/>
    <n v="478"/>
    <s v="03151504131024"/>
    <s v="CONSTRUCCION Y FERRETERIA S.A DE C.V."/>
    <n v="0"/>
    <n v="0"/>
    <n v="12.11"/>
    <n v="1.5743"/>
    <n v="0"/>
    <n v="0"/>
    <n v="13.6843"/>
    <m/>
    <s v="1"/>
  </r>
  <r>
    <x v="9"/>
    <x v="191"/>
    <s v="1"/>
    <s v="03"/>
    <s v="15041RESIN394542021"/>
    <s v="21BL000C"/>
    <n v="477"/>
    <n v="477"/>
    <m/>
    <s v="SANTIAGO ALCIDES ORELLANA"/>
    <n v="0"/>
    <n v="0"/>
    <n v="516.27"/>
    <n v="67.115099999999998"/>
    <n v="0"/>
    <n v="0"/>
    <n v="583.38509999999997"/>
    <s v="024681860"/>
    <s v="1"/>
  </r>
  <r>
    <x v="9"/>
    <x v="191"/>
    <s v="1"/>
    <s v="03"/>
    <s v="15041RESIN394542021"/>
    <s v="21BL000C"/>
    <n v="476"/>
    <n v="476"/>
    <m/>
    <s v="MARIO ERNESTO MARTINEZ FLORES"/>
    <n v="0"/>
    <n v="0"/>
    <n v="192.48"/>
    <n v="25.022400000000001"/>
    <n v="0"/>
    <n v="0"/>
    <n v="217.50239999999999"/>
    <s v="019908435"/>
    <s v="1"/>
  </r>
  <r>
    <x v="9"/>
    <x v="191"/>
    <s v="1"/>
    <s v="03"/>
    <s v="15041RESIN394542021"/>
    <s v="21BL000C"/>
    <n v="475"/>
    <n v="475"/>
    <m/>
    <s v="ANULADO"/>
    <n v="0"/>
    <n v="0"/>
    <n v="0"/>
    <n v="0"/>
    <n v="0"/>
    <n v="0"/>
    <n v="0"/>
    <m/>
    <s v="1"/>
  </r>
  <r>
    <x v="9"/>
    <x v="192"/>
    <s v="1"/>
    <s v="03"/>
    <s v="15041RESIN394542021"/>
    <s v="21BL000C"/>
    <n v="474"/>
    <n v="474"/>
    <m/>
    <s v="SILVIA MARISELA CASTRO"/>
    <n v="0"/>
    <n v="0"/>
    <n v="515.04"/>
    <n v="66.955199999999991"/>
    <n v="0"/>
    <n v="0"/>
    <n v="581.99519999999995"/>
    <s v="017244720"/>
    <s v="1"/>
  </r>
  <r>
    <x v="9"/>
    <x v="193"/>
    <s v="1"/>
    <s v="03"/>
    <s v="15041RESIN394542021"/>
    <s v="21BL000C"/>
    <n v="473"/>
    <n v="473"/>
    <m/>
    <s v="AVELARDO ESPINOZA RIVAS"/>
    <n v="0"/>
    <n v="0"/>
    <n v="604.41999999999996"/>
    <n v="78.574600000000004"/>
    <n v="0"/>
    <n v="0"/>
    <n v="682.99459999999999"/>
    <s v="006348901"/>
    <s v="1"/>
  </r>
  <r>
    <x v="9"/>
    <x v="193"/>
    <s v="1"/>
    <s v="03"/>
    <s v="15041RESIN394542021"/>
    <s v="21BL000C"/>
    <n v="472"/>
    <n v="472"/>
    <m/>
    <s v="ANA CLORINDA  VASQUEZ MONTERROSA"/>
    <n v="0"/>
    <n v="0"/>
    <n v="30.09"/>
    <n v="3.9117000000000002"/>
    <n v="0"/>
    <n v="0"/>
    <n v="34.0017"/>
    <s v="017788716"/>
    <s v="1"/>
  </r>
  <r>
    <x v="9"/>
    <x v="193"/>
    <s v="1"/>
    <s v="03"/>
    <s v="15041RESIN394542021"/>
    <s v="21BL000C"/>
    <n v="471"/>
    <n v="471"/>
    <m/>
    <s v="VIELLMAN FABRICIO HERNANDEZ RIVERA"/>
    <n v="0"/>
    <n v="0"/>
    <n v="253.98"/>
    <n v="33.017400000000002"/>
    <n v="0"/>
    <n v="0"/>
    <n v="286.99739999999997"/>
    <s v="029422805"/>
    <s v="1"/>
  </r>
  <r>
    <x v="9"/>
    <x v="193"/>
    <s v="1"/>
    <s v="03"/>
    <s v="15041RESIN394542021"/>
    <s v="21BL000C"/>
    <n v="470"/>
    <n v="470"/>
    <m/>
    <s v="RIGOBERTO SERRANO QUINTANILLA"/>
    <n v="0"/>
    <n v="0"/>
    <n v="608.85"/>
    <n v="79.150500000000008"/>
    <n v="0"/>
    <n v="0"/>
    <n v="688.00049999999999"/>
    <s v="039432925"/>
    <s v="1"/>
  </r>
  <r>
    <x v="9"/>
    <x v="193"/>
    <s v="1"/>
    <s v="03"/>
    <s v="15041RESIN394542021"/>
    <s v="21BL000C"/>
    <n v="469"/>
    <n v="469"/>
    <m/>
    <s v="SANTIAGO ALCIDES ORELLANA"/>
    <n v="0"/>
    <n v="0"/>
    <n v="1162.83"/>
    <n v="151.1679"/>
    <n v="0"/>
    <n v="0"/>
    <n v="1313.9978999999998"/>
    <s v="024681860"/>
    <s v="1"/>
  </r>
  <r>
    <x v="9"/>
    <x v="194"/>
    <s v="1"/>
    <s v="03"/>
    <s v="15041RESIN394542021"/>
    <s v="21BL000C"/>
    <n v="468"/>
    <n v="468"/>
    <m/>
    <s v="LUIS FENDANDO ANCHETA"/>
    <n v="0"/>
    <n v="0"/>
    <n v="486.73"/>
    <n v="63.274900000000002"/>
    <n v="0"/>
    <n v="0"/>
    <n v="550.00490000000002"/>
    <s v="019830797"/>
    <s v="1"/>
  </r>
  <r>
    <x v="9"/>
    <x v="194"/>
    <s v="1"/>
    <s v="03"/>
    <s v="15041RESIN394542021"/>
    <s v="21BL000C"/>
    <n v="467"/>
    <n v="467"/>
    <m/>
    <s v="RIGOBERTO SERRANO QUINTANILLA"/>
    <n v="0"/>
    <n v="0"/>
    <n v="261.06"/>
    <n v="33.937800000000003"/>
    <n v="0"/>
    <n v="0"/>
    <n v="294.99779999999998"/>
    <s v="039432925"/>
    <s v="1"/>
  </r>
  <r>
    <x v="9"/>
    <x v="195"/>
    <s v="1"/>
    <s v="03"/>
    <s v="15041RESIN394542021"/>
    <s v="21BL000C"/>
    <n v="466"/>
    <n v="466"/>
    <m/>
    <s v="MARIO ANTONIO RODRIGUEZ HERRERA"/>
    <n v="0"/>
    <n v="0"/>
    <n v="14.16"/>
    <n v="1.8408"/>
    <n v="0"/>
    <n v="0"/>
    <n v="16.000800000000002"/>
    <s v="003194141"/>
    <s v="1"/>
  </r>
  <r>
    <x v="9"/>
    <x v="195"/>
    <s v="1"/>
    <s v="03"/>
    <s v="15041RESIN394542021"/>
    <s v="21BL000C"/>
    <n v="465"/>
    <n v="465"/>
    <m/>
    <s v="MARIO ERNESTO MARTINEZ FLORES"/>
    <n v="0"/>
    <n v="0"/>
    <n v="192.48"/>
    <n v="25.022400000000001"/>
    <n v="0"/>
    <n v="0"/>
    <n v="217.50239999999999"/>
    <s v="019908435"/>
    <s v="1"/>
  </r>
  <r>
    <x v="9"/>
    <x v="195"/>
    <s v="1"/>
    <s v="03"/>
    <s v="15041RESIN394542021"/>
    <s v="21BL000C"/>
    <n v="464"/>
    <n v="464"/>
    <m/>
    <s v="JOSE MILTON PEREZ"/>
    <n v="0"/>
    <n v="0"/>
    <n v="132.74"/>
    <n v="17.256200000000003"/>
    <n v="0"/>
    <n v="0"/>
    <n v="149.99620000000002"/>
    <s v="025238945"/>
    <s v="1"/>
  </r>
  <r>
    <x v="9"/>
    <x v="196"/>
    <s v="1"/>
    <s v="03"/>
    <s v="15041RESIN394542021"/>
    <s v="21BL000C"/>
    <n v="463"/>
    <n v="463"/>
    <m/>
    <s v="AVELARDO ESPINOZA RIVAS"/>
    <n v="0"/>
    <n v="0"/>
    <n v="615.04"/>
    <n v="79.955200000000005"/>
    <n v="0"/>
    <n v="0"/>
    <n v="694.99519999999995"/>
    <s v="006348901"/>
    <s v="1"/>
  </r>
  <r>
    <x v="9"/>
    <x v="196"/>
    <s v="1"/>
    <s v="03"/>
    <s v="15041RESIN394542021"/>
    <s v="21BL000C"/>
    <n v="462"/>
    <n v="462"/>
    <m/>
    <s v="ROCIO BASAGOITEA TREMOYA"/>
    <n v="0"/>
    <n v="0"/>
    <n v="555.30999999999995"/>
    <n v="72.190299999999993"/>
    <n v="0"/>
    <n v="0"/>
    <n v="627.50029999999992"/>
    <s v="006026119"/>
    <s v="1"/>
  </r>
  <r>
    <x v="9"/>
    <x v="196"/>
    <s v="1"/>
    <s v="03"/>
    <s v="15041RESIN394542021"/>
    <s v="21BL000C"/>
    <n v="461"/>
    <n v="461"/>
    <m/>
    <s v="EDWIN ERNESTO JUAREZ MONTERROSA"/>
    <n v="0"/>
    <n v="0"/>
    <n v="424.78"/>
    <n v="55.221399999999996"/>
    <n v="0"/>
    <n v="0"/>
    <n v="480.00139999999999"/>
    <s v="020349987"/>
    <s v="1"/>
  </r>
  <r>
    <x v="9"/>
    <x v="197"/>
    <s v="1"/>
    <s v="03"/>
    <s v="15041RESIN394542021"/>
    <s v="21BL000C"/>
    <n v="460"/>
    <n v="460"/>
    <m/>
    <s v="SANTIAGO ALCIDES ORELLANA"/>
    <n v="0"/>
    <n v="0"/>
    <n v="552.21"/>
    <n v="71.787300000000002"/>
    <n v="0"/>
    <n v="0"/>
    <n v="623.9973"/>
    <s v="024681860"/>
    <s v="1"/>
  </r>
  <r>
    <x v="9"/>
    <x v="197"/>
    <s v="1"/>
    <s v="03"/>
    <s v="15041RESIN394542021"/>
    <s v="21BL000C"/>
    <n v="459"/>
    <n v="459"/>
    <m/>
    <s v="RIGOBERTO SERRANO QUINTANILLA"/>
    <n v="0"/>
    <n v="0"/>
    <n v="706.19"/>
    <n v="91.804700000000011"/>
    <n v="0"/>
    <n v="0"/>
    <n v="797.99470000000008"/>
    <s v="039432925"/>
    <s v="1"/>
  </r>
  <r>
    <x v="9"/>
    <x v="197"/>
    <s v="1"/>
    <s v="03"/>
    <s v="15041RESIN394542021"/>
    <s v="21BL000C"/>
    <n v="458"/>
    <n v="458"/>
    <m/>
    <s v="HUGO ERNESTO MAGAÑA"/>
    <n v="0"/>
    <n v="0"/>
    <n v="477.87"/>
    <n v="62.123100000000001"/>
    <n v="0"/>
    <n v="0"/>
    <n v="539.99310000000003"/>
    <s v="015173224"/>
    <s v="1"/>
  </r>
  <r>
    <x v="9"/>
    <x v="198"/>
    <s v="1"/>
    <s v="03"/>
    <s v="15041RESIN394542021"/>
    <s v="21BL000C"/>
    <n v="457"/>
    <n v="457"/>
    <m/>
    <s v="AVELARDO ESPINOZA RIVAS"/>
    <n v="0"/>
    <n v="0"/>
    <n v="603.54"/>
    <n v="78.4602"/>
    <n v="0"/>
    <n v="0"/>
    <n v="682.00019999999995"/>
    <s v="006348901"/>
    <s v="1"/>
  </r>
  <r>
    <x v="9"/>
    <x v="198"/>
    <s v="1"/>
    <s v="03"/>
    <s v="15041RESIN394542021"/>
    <s v="21BL000C"/>
    <n v="456"/>
    <n v="456"/>
    <m/>
    <s v="LUIS FENDANDO ANCHETA"/>
    <n v="0"/>
    <n v="0"/>
    <n v="463.72"/>
    <n v="60.283600000000007"/>
    <n v="0"/>
    <n v="0"/>
    <n v="524.00360000000001"/>
    <s v="019830797"/>
    <s v="1"/>
  </r>
  <r>
    <x v="9"/>
    <x v="198"/>
    <s v="1"/>
    <s v="03"/>
    <s v="15041RESIN394542021"/>
    <s v="21BL000C"/>
    <n v="455"/>
    <n v="455"/>
    <m/>
    <s v="SILVIA MARISELA CASTRO"/>
    <n v="0"/>
    <n v="0"/>
    <n v="515.04"/>
    <n v="66.955199999999991"/>
    <n v="0"/>
    <n v="0"/>
    <n v="581.99519999999995"/>
    <s v="017244720"/>
    <s v="1"/>
  </r>
  <r>
    <x v="9"/>
    <x v="199"/>
    <s v="1"/>
    <s v="03"/>
    <s v="15041RESIN394542021"/>
    <s v="21BL000C"/>
    <n v="454"/>
    <n v="454"/>
    <m/>
    <s v="RIGOBERTO SERRANO QUINTANILLA"/>
    <n v="0"/>
    <n v="0"/>
    <n v="608.85"/>
    <n v="79.150500000000008"/>
    <n v="0"/>
    <n v="0"/>
    <n v="688.00049999999999"/>
    <s v="039432925"/>
    <s v="1"/>
  </r>
  <r>
    <x v="9"/>
    <x v="199"/>
    <s v="1"/>
    <s v="03"/>
    <s v="15041RESIN394542021"/>
    <s v="21BL000C"/>
    <n v="453"/>
    <n v="453"/>
    <m/>
    <s v="VIELLMAN FABRICIO HERNANDEZ RIVERA"/>
    <n v="0"/>
    <n v="0"/>
    <n v="264.60000000000002"/>
    <n v="34.398000000000003"/>
    <n v="0"/>
    <n v="0"/>
    <n v="298.99800000000005"/>
    <s v="029422805"/>
    <s v="1"/>
  </r>
  <r>
    <x v="9"/>
    <x v="199"/>
    <s v="1"/>
    <s v="03"/>
    <s v="15041RESIN394542021"/>
    <s v="21BL000C"/>
    <n v="452"/>
    <n v="452"/>
    <m/>
    <s v="LUIS FRANCISCO CASTANEDA OSORIO"/>
    <n v="0"/>
    <n v="0"/>
    <n v="108.64"/>
    <n v="14.123200000000001"/>
    <n v="0"/>
    <n v="0"/>
    <n v="122.7632"/>
    <s v="049979521"/>
    <s v="1"/>
  </r>
  <r>
    <x v="9"/>
    <x v="199"/>
    <s v="1"/>
    <s v="03"/>
    <s v="15041RESIN394542021"/>
    <s v="21BL000C"/>
    <n v="451"/>
    <n v="451"/>
    <m/>
    <s v="ANA CLORINDA  VASQUEZ MONTERROSA"/>
    <n v="0"/>
    <n v="0"/>
    <n v="458.41"/>
    <n v="59.593300000000006"/>
    <n v="0"/>
    <n v="0"/>
    <n v="518.00330000000008"/>
    <s v="017788716"/>
    <s v="1"/>
  </r>
  <r>
    <x v="9"/>
    <x v="199"/>
    <s v="1"/>
    <s v="03"/>
    <s v="15041RESIN394542021"/>
    <s v="21BL000C"/>
    <n v="450"/>
    <n v="450"/>
    <m/>
    <s v="JOSE ROBERTO CALDERON PINEDA"/>
    <n v="0"/>
    <n v="0"/>
    <n v="402.66"/>
    <n v="52.345800000000004"/>
    <n v="0"/>
    <n v="0"/>
    <n v="455.00580000000002"/>
    <s v="026036956"/>
    <s v="1"/>
  </r>
  <r>
    <x v="9"/>
    <x v="199"/>
    <s v="1"/>
    <s v="03"/>
    <s v="15041RESIN394542021"/>
    <s v="21BL000C"/>
    <n v="449"/>
    <n v="449"/>
    <m/>
    <s v="AVELARDO ESPINOZA RIVAS"/>
    <n v="0"/>
    <n v="0"/>
    <n v="630.97"/>
    <n v="82.0261"/>
    <n v="0"/>
    <n v="0"/>
    <n v="712.99610000000007"/>
    <s v="006348901"/>
    <s v="1"/>
  </r>
  <r>
    <x v="9"/>
    <x v="200"/>
    <s v="1"/>
    <s v="03"/>
    <s v="15041RESIN394542021"/>
    <s v="21BL000C"/>
    <n v="448"/>
    <n v="448"/>
    <m/>
    <s v="LUIS FRANCISCO CASTANEDA OSORIO"/>
    <n v="0"/>
    <n v="0"/>
    <n v="100"/>
    <n v="13"/>
    <n v="0"/>
    <n v="0"/>
    <n v="113"/>
    <s v="049979521"/>
    <s v="1"/>
  </r>
  <r>
    <x v="9"/>
    <x v="200"/>
    <s v="1"/>
    <s v="03"/>
    <s v="15041RESIN394542021"/>
    <s v="21BL000C"/>
    <n v="447"/>
    <n v="447"/>
    <m/>
    <s v="JOSE ROBERTO CALDERON PINEDA"/>
    <n v="0"/>
    <n v="0"/>
    <n v="398.23"/>
    <n v="51.769900000000007"/>
    <n v="0"/>
    <n v="0"/>
    <n v="449.99990000000003"/>
    <s v="026036956"/>
    <s v="1"/>
  </r>
  <r>
    <x v="9"/>
    <x v="200"/>
    <s v="1"/>
    <s v="03"/>
    <s v="15041RESIN394542021"/>
    <s v="21BL000C"/>
    <n v="446"/>
    <n v="446"/>
    <m/>
    <s v="JUAN ANTONIO MONTERROSA HERNANDEZ"/>
    <n v="0"/>
    <n v="0"/>
    <n v="84.96"/>
    <n v="11.0448"/>
    <n v="0"/>
    <n v="0"/>
    <n v="96.004799999999989"/>
    <s v="013838153"/>
    <s v="1"/>
  </r>
  <r>
    <x v="9"/>
    <x v="200"/>
    <s v="1"/>
    <s v="03"/>
    <s v="15041RESIN394542021"/>
    <s v="21BL000C"/>
    <n v="445"/>
    <n v="445"/>
    <m/>
    <s v="MANUEL ENRIQUE BENITEZ RUIZ"/>
    <n v="0"/>
    <n v="0"/>
    <n v="434.34"/>
    <n v="56.464199999999998"/>
    <n v="0"/>
    <n v="0"/>
    <n v="490.80419999999998"/>
    <s v="023323809"/>
    <s v="1"/>
  </r>
  <r>
    <x v="9"/>
    <x v="200"/>
    <s v="1"/>
    <s v="03"/>
    <s v="15041RESIN394542021"/>
    <s v="21BL000C"/>
    <n v="444"/>
    <n v="444"/>
    <m/>
    <s v="RIGOBERTO SERRANO QUINTANILLA"/>
    <n v="0"/>
    <n v="0"/>
    <n v="476.11"/>
    <n v="61.894300000000001"/>
    <n v="0"/>
    <n v="0"/>
    <n v="538.00430000000006"/>
    <s v="039432925"/>
    <s v="1"/>
  </r>
  <r>
    <x v="10"/>
    <x v="201"/>
    <s v="1"/>
    <s v="03"/>
    <s v="15041RESIN394542021"/>
    <s v="21BL000C"/>
    <n v="443"/>
    <n v="443"/>
    <m/>
    <s v="VIELLMAN FABRICIO HERNANDEZ RIVERA"/>
    <n v="0"/>
    <n v="0"/>
    <n v="212.12"/>
    <n v="27.575600000000001"/>
    <n v="0"/>
    <n v="0"/>
    <n v="239.69560000000001"/>
    <s v="029422805"/>
    <s v="1"/>
  </r>
  <r>
    <x v="10"/>
    <x v="201"/>
    <s v="1"/>
    <s v="03"/>
    <s v="15041RESIN394542021"/>
    <s v="21BL000C"/>
    <n v="442"/>
    <n v="442"/>
    <m/>
    <s v="LUIS FRANCISCO CASTANEDA OSORIO"/>
    <n v="0"/>
    <n v="0"/>
    <n v="212.6"/>
    <n v="27.638000000000002"/>
    <n v="0"/>
    <n v="0"/>
    <n v="240.238"/>
    <s v="049979521"/>
    <s v="1"/>
  </r>
  <r>
    <x v="10"/>
    <x v="202"/>
    <s v="1"/>
    <s v="03"/>
    <s v="15041RESIN394542021"/>
    <s v="21BL000C"/>
    <n v="441"/>
    <n v="441"/>
    <m/>
    <s v="RIGOBERTO SERRANO QUINTANILLA"/>
    <n v="0"/>
    <n v="0"/>
    <n v="608.85"/>
    <n v="79.150500000000008"/>
    <n v="0"/>
    <n v="0"/>
    <n v="688.00049999999999"/>
    <s v="039432925"/>
    <s v="1"/>
  </r>
  <r>
    <x v="10"/>
    <x v="202"/>
    <s v="1"/>
    <s v="03"/>
    <s v="15041RESIN394542021"/>
    <s v="21BL000C"/>
    <n v="440"/>
    <n v="440"/>
    <m/>
    <s v="LUIS FENDANDO ANCHETA"/>
    <n v="0"/>
    <n v="0"/>
    <n v="486.73"/>
    <n v="63.274900000000002"/>
    <n v="0"/>
    <n v="0"/>
    <n v="550.00490000000002"/>
    <s v="019830797"/>
    <s v="1"/>
  </r>
  <r>
    <x v="10"/>
    <x v="203"/>
    <s v="1"/>
    <s v="03"/>
    <s v="15041RESIN394542021"/>
    <s v="21BL000C"/>
    <n v="439"/>
    <n v="439"/>
    <s v="03152303051010"/>
    <s v="FERRETERIA Y SUMINISTROS DE OCCIDENTE"/>
    <n v="0"/>
    <n v="0"/>
    <n v="5.31"/>
    <n v="0.69030000000000002"/>
    <n v="0"/>
    <n v="0"/>
    <n v="6.0002999999999993"/>
    <m/>
    <s v="1"/>
  </r>
  <r>
    <x v="10"/>
    <x v="203"/>
    <s v="1"/>
    <s v="03"/>
    <s v="15041RESIN394542021"/>
    <s v="21BL000C"/>
    <n v="438"/>
    <n v="438"/>
    <m/>
    <s v="SANTIAGO ALCIDES ORELLANA"/>
    <n v="0"/>
    <n v="0"/>
    <n v="504.2"/>
    <n v="65.546000000000006"/>
    <n v="0"/>
    <n v="0"/>
    <n v="569.74599999999998"/>
    <s v="024681860"/>
    <s v="1"/>
  </r>
  <r>
    <x v="10"/>
    <x v="203"/>
    <s v="1"/>
    <s v="03"/>
    <s v="15041RESIN394542021"/>
    <s v="21BL000C"/>
    <n v="437"/>
    <n v="437"/>
    <m/>
    <s v="RIGOBERTO SERRANO QUINTANILLA"/>
    <n v="0"/>
    <n v="0"/>
    <n v="706.19"/>
    <n v="91.804700000000011"/>
    <n v="0"/>
    <n v="0"/>
    <n v="797.99470000000008"/>
    <s v="039432925"/>
    <s v="1"/>
  </r>
  <r>
    <x v="10"/>
    <x v="204"/>
    <s v="1"/>
    <s v="03"/>
    <s v="15041RESIN394542021"/>
    <s v="21BL000C"/>
    <n v="436"/>
    <n v="436"/>
    <m/>
    <s v="LUIS FENDANDO ANCHETA"/>
    <n v="0"/>
    <n v="0"/>
    <n v="486.73"/>
    <n v="63.274900000000002"/>
    <n v="0"/>
    <n v="0"/>
    <n v="550.00490000000002"/>
    <s v="019830797"/>
    <s v="1"/>
  </r>
  <r>
    <x v="10"/>
    <x v="204"/>
    <s v="1"/>
    <s v="03"/>
    <s v="15041RESIN394542021"/>
    <s v="21BL000C"/>
    <n v="435"/>
    <n v="435"/>
    <m/>
    <s v="VIELLMAN FABRICIO HERNANDEZ RIVERA"/>
    <n v="0"/>
    <n v="0"/>
    <n v="264.61"/>
    <n v="34.399300000000004"/>
    <n v="0"/>
    <n v="0"/>
    <n v="299.0093"/>
    <s v="029422805"/>
    <s v="1"/>
  </r>
  <r>
    <x v="10"/>
    <x v="204"/>
    <s v="1"/>
    <s v="03"/>
    <s v="15041RESIN394542021"/>
    <s v="21BL000C"/>
    <n v="434"/>
    <n v="434"/>
    <m/>
    <s v="DINORA MAGAÑA"/>
    <n v="0"/>
    <n v="0"/>
    <n v="110.62"/>
    <n v="14.380600000000001"/>
    <n v="0"/>
    <n v="0"/>
    <n v="125.00060000000001"/>
    <s v="013430094"/>
    <s v="1"/>
  </r>
  <r>
    <x v="10"/>
    <x v="204"/>
    <s v="1"/>
    <s v="03"/>
    <s v="15041RESIN394542021"/>
    <s v="21BL000C"/>
    <n v="433"/>
    <n v="433"/>
    <m/>
    <s v="AVELARDO ESPINOZA RIVAS"/>
    <n v="0"/>
    <n v="0"/>
    <n v="625.66"/>
    <n v="81.335799999999992"/>
    <n v="0"/>
    <n v="0"/>
    <n v="706.99579999999992"/>
    <s v="006348901"/>
    <s v="1"/>
  </r>
  <r>
    <x v="10"/>
    <x v="205"/>
    <s v="1"/>
    <s v="03"/>
    <s v="15041RESIN394542021"/>
    <s v="21BL000C"/>
    <n v="432"/>
    <n v="432"/>
    <m/>
    <s v="VIELLMAN FABRICIO HERNANDEZ RIVERA"/>
    <n v="0"/>
    <n v="0"/>
    <n v="207.08"/>
    <n v="26.920400000000001"/>
    <n v="0"/>
    <n v="0"/>
    <n v="234.00040000000001"/>
    <s v="029422805"/>
    <s v="1"/>
  </r>
  <r>
    <x v="10"/>
    <x v="205"/>
    <s v="1"/>
    <s v="03"/>
    <s v="15041RESIN394542021"/>
    <s v="21BL000C"/>
    <n v="431"/>
    <n v="431"/>
    <m/>
    <s v="IRMA ELENA HIDALGO GARCIA"/>
    <n v="0"/>
    <n v="0"/>
    <n v="20.18"/>
    <n v="2.6234000000000002"/>
    <n v="0"/>
    <n v="0"/>
    <n v="22.8034"/>
    <s v="027486421"/>
    <s v="1"/>
  </r>
  <r>
    <x v="10"/>
    <x v="205"/>
    <s v="1"/>
    <s v="03"/>
    <s v="15041RESIN394542021"/>
    <s v="21BL000C"/>
    <n v="430"/>
    <n v="430"/>
    <m/>
    <s v="SANTIAGO ALCIDES ORELLANA"/>
    <n v="0"/>
    <n v="0"/>
    <n v="529.21"/>
    <n v="68.797300000000007"/>
    <n v="0"/>
    <n v="0"/>
    <n v="598.00729999999999"/>
    <s v="024681860"/>
    <s v="1"/>
  </r>
  <r>
    <x v="10"/>
    <x v="205"/>
    <s v="1"/>
    <s v="03"/>
    <s v="15041RESIN394542021"/>
    <s v="21BL000C"/>
    <n v="429"/>
    <n v="429"/>
    <m/>
    <s v="ANULADO"/>
    <n v="0"/>
    <n v="0"/>
    <n v="0"/>
    <n v="0"/>
    <n v="0"/>
    <n v="0"/>
    <n v="0"/>
    <m/>
    <s v="1"/>
  </r>
  <r>
    <x v="10"/>
    <x v="205"/>
    <s v="1"/>
    <s v="03"/>
    <s v="15041RESIN394542021"/>
    <s v="21BL000C"/>
    <n v="428"/>
    <n v="428"/>
    <m/>
    <s v="JUAN ANTONIO MONTERROSA HERNANDEZ"/>
    <n v="0"/>
    <n v="0"/>
    <n v="76.55"/>
    <n v="9.9514999999999993"/>
    <n v="0"/>
    <n v="0"/>
    <n v="86.501499999999993"/>
    <s v="013838153"/>
    <s v="1"/>
  </r>
  <r>
    <x v="10"/>
    <x v="206"/>
    <s v="1"/>
    <s v="03"/>
    <s v="15041RESIN394542021"/>
    <s v="21BL000C"/>
    <n v="427"/>
    <n v="427"/>
    <m/>
    <s v="LUIS FRANCISCO CASTANEDA OSORIO"/>
    <n v="0"/>
    <n v="0"/>
    <n v="236.81"/>
    <n v="30.785300000000003"/>
    <n v="0"/>
    <n v="0"/>
    <n v="267.59530000000001"/>
    <s v="049979521"/>
    <s v="1"/>
  </r>
  <r>
    <x v="10"/>
    <x v="206"/>
    <s v="1"/>
    <s v="03"/>
    <s v="15041RESIN394542021"/>
    <s v="21BL000C"/>
    <n v="426"/>
    <n v="426"/>
    <m/>
    <s v="SANTIAGO ALCIDES ORELLANA"/>
    <n v="0"/>
    <n v="0"/>
    <n v="507.08"/>
    <n v="65.920400000000001"/>
    <n v="0"/>
    <n v="0"/>
    <n v="573.00040000000001"/>
    <s v="024681860"/>
    <s v="1"/>
  </r>
  <r>
    <x v="10"/>
    <x v="207"/>
    <s v="1"/>
    <s v="03"/>
    <s v="15041RESIN394542021"/>
    <s v="21BL000C"/>
    <n v="425"/>
    <n v="425"/>
    <m/>
    <s v="LUIS FENDANDO ANCHETA"/>
    <n v="0"/>
    <n v="0"/>
    <n v="463.71"/>
    <n v="60.282299999999999"/>
    <n v="0"/>
    <n v="0"/>
    <n v="523.9923"/>
    <s v="019830797"/>
    <s v="1"/>
  </r>
  <r>
    <x v="10"/>
    <x v="207"/>
    <s v="1"/>
    <s v="03"/>
    <s v="15041RESIN394542021"/>
    <s v="21BL000C"/>
    <n v="424"/>
    <n v="424"/>
    <s v="03151502061010"/>
    <s v="MARSE S.A DE C.V"/>
    <n v="0"/>
    <n v="0"/>
    <n v="265.49"/>
    <n v="34.5137"/>
    <n v="0"/>
    <n v="0"/>
    <n v="300.00369999999998"/>
    <m/>
    <s v="1"/>
  </r>
  <r>
    <x v="10"/>
    <x v="207"/>
    <s v="1"/>
    <s v="03"/>
    <s v="15041RESIN394542021"/>
    <s v="21BL000C"/>
    <n v="423"/>
    <n v="423"/>
    <m/>
    <s v="AVELARDO ESPINOZA RIVAS"/>
    <n v="0"/>
    <n v="0"/>
    <n v="575.66"/>
    <n v="74.835799999999992"/>
    <n v="0"/>
    <n v="0"/>
    <n v="650.49579999999992"/>
    <s v="006348901"/>
    <s v="1"/>
  </r>
  <r>
    <x v="10"/>
    <x v="207"/>
    <s v="1"/>
    <s v="03"/>
    <s v="15041RESIN394542021"/>
    <s v="21BL000C"/>
    <n v="422"/>
    <n v="422"/>
    <m/>
    <s v="ANULADO"/>
    <n v="0"/>
    <n v="0"/>
    <n v="0"/>
    <n v="0"/>
    <n v="0"/>
    <n v="0"/>
    <n v="0"/>
    <m/>
    <s v="1"/>
  </r>
  <r>
    <x v="10"/>
    <x v="208"/>
    <s v="1"/>
    <s v="03"/>
    <s v="15041RESIN394542021"/>
    <s v="21BL000C"/>
    <n v="421"/>
    <n v="421"/>
    <m/>
    <s v="ANTONIO RAMIREZ HERNANDEZ"/>
    <n v="0"/>
    <n v="0"/>
    <n v="26.55"/>
    <n v="3.4515000000000002"/>
    <n v="0"/>
    <n v="0"/>
    <n v="30.0015"/>
    <s v="000050738"/>
    <s v="1"/>
  </r>
  <r>
    <x v="10"/>
    <x v="208"/>
    <s v="1"/>
    <s v="03"/>
    <s v="15041RESIN394542021"/>
    <s v="21BL000C"/>
    <n v="420"/>
    <n v="420"/>
    <m/>
    <s v="OSCAR AMILCAR RAMOS VELASQUEZ"/>
    <n v="0"/>
    <n v="0"/>
    <n v="449.56"/>
    <n v="58.442800000000005"/>
    <n v="0"/>
    <n v="0"/>
    <n v="508.00279999999998"/>
    <s v="037049603"/>
    <s v="1"/>
  </r>
  <r>
    <x v="10"/>
    <x v="209"/>
    <s v="1"/>
    <s v="03"/>
    <s v="15041RESIN394542021"/>
    <s v="21BL000C"/>
    <n v="419"/>
    <n v="419"/>
    <m/>
    <s v="MANUEL ENRIQUE BENITEZ RUIZ"/>
    <n v="0"/>
    <n v="0"/>
    <n v="445.35"/>
    <n v="57.895500000000006"/>
    <n v="0"/>
    <n v="0"/>
    <n v="503.24550000000005"/>
    <s v="023323809"/>
    <s v="1"/>
  </r>
  <r>
    <x v="10"/>
    <x v="209"/>
    <s v="1"/>
    <s v="03"/>
    <s v="15041RESIN394542021"/>
    <s v="21BL000C"/>
    <n v="418"/>
    <n v="418"/>
    <m/>
    <s v="LUIS FENDANDO ANCHETA"/>
    <n v="0"/>
    <n v="0"/>
    <n v="486.73"/>
    <n v="63.274900000000002"/>
    <n v="0"/>
    <n v="0"/>
    <n v="550.00490000000002"/>
    <s v="019830797"/>
    <s v="1"/>
  </r>
  <r>
    <x v="10"/>
    <x v="210"/>
    <s v="1"/>
    <s v="03"/>
    <s v="15041RESIN394542021"/>
    <s v="21BL000C"/>
    <n v="417"/>
    <n v="417"/>
    <m/>
    <s v="ANULADO"/>
    <n v="0"/>
    <n v="0"/>
    <n v="0"/>
    <n v="0"/>
    <n v="0"/>
    <n v="0"/>
    <n v="0"/>
    <m/>
    <s v="1"/>
  </r>
  <r>
    <x v="10"/>
    <x v="210"/>
    <s v="1"/>
    <s v="03"/>
    <s v="15041RESIN394542021"/>
    <s v="21BL000C"/>
    <n v="416"/>
    <n v="416"/>
    <m/>
    <s v="MARTIN ANTONIO FERMAN NAVARRO"/>
    <n v="0"/>
    <n v="0"/>
    <n v="136.27000000000001"/>
    <n v="17.715100000000003"/>
    <n v="0"/>
    <n v="0"/>
    <n v="153.98510000000002"/>
    <s v="017947530"/>
    <s v="1"/>
  </r>
  <r>
    <x v="10"/>
    <x v="210"/>
    <s v="1"/>
    <s v="03"/>
    <s v="15041RESIN394542021"/>
    <s v="21BL000C"/>
    <n v="415"/>
    <n v="415"/>
    <m/>
    <s v="MARTIN ANTONIO FERMAN NAVARRO"/>
    <n v="0"/>
    <n v="0"/>
    <n v="130.80000000000001"/>
    <n v="17.004000000000001"/>
    <n v="0"/>
    <n v="0"/>
    <n v="147.804"/>
    <s v="017947530"/>
    <s v="1"/>
  </r>
  <r>
    <x v="10"/>
    <x v="211"/>
    <s v="1"/>
    <s v="03"/>
    <s v="15041RESIN394542021"/>
    <s v="21BL000C"/>
    <n v="414"/>
    <n v="414"/>
    <m/>
    <s v="MARIO ERNESTO MARTINEZ FLORES"/>
    <n v="0"/>
    <n v="0"/>
    <n v="557.53"/>
    <n v="72.478899999999996"/>
    <n v="0"/>
    <n v="0"/>
    <n v="630.00889999999993"/>
    <s v="019908435"/>
    <s v="1"/>
  </r>
  <r>
    <x v="10"/>
    <x v="211"/>
    <s v="1"/>
    <s v="03"/>
    <s v="15041RESIN394542021"/>
    <s v="21BL000C"/>
    <n v="413"/>
    <n v="413"/>
    <m/>
    <s v="OSCAR AMILCAR RAMOS VELASQUEZ"/>
    <n v="0"/>
    <n v="0"/>
    <n v="539.82000000000005"/>
    <n v="70.176600000000008"/>
    <n v="0"/>
    <n v="0"/>
    <n v="609.99660000000006"/>
    <s v="037049603"/>
    <s v="1"/>
  </r>
  <r>
    <x v="10"/>
    <x v="212"/>
    <s v="1"/>
    <s v="03"/>
    <s v="15041RESIN394542021"/>
    <s v="21BL000C"/>
    <n v="412"/>
    <n v="412"/>
    <m/>
    <s v="LUIS FENDANDO ANCHETA"/>
    <n v="0"/>
    <n v="0"/>
    <n v="400.88"/>
    <n v="52.114400000000003"/>
    <n v="0"/>
    <n v="0"/>
    <n v="452.99439999999998"/>
    <s v="019830797"/>
    <s v="1"/>
  </r>
  <r>
    <x v="10"/>
    <x v="212"/>
    <s v="1"/>
    <s v="03"/>
    <s v="15041RESIN394542021"/>
    <s v="21BL000C"/>
    <n v="411"/>
    <n v="411"/>
    <s v="03150604771016"/>
    <s v="VIELLMAN FABRICIO HERNANDEZ RIVERA"/>
    <n v="0"/>
    <n v="0"/>
    <n v="79.650000000000006"/>
    <n v="10.354500000000002"/>
    <n v="0"/>
    <n v="0"/>
    <n v="90.004500000000007"/>
    <m/>
    <s v="1"/>
  </r>
  <r>
    <x v="10"/>
    <x v="212"/>
    <s v="1"/>
    <s v="03"/>
    <s v="15041RESIN394542021"/>
    <s v="21BL000C"/>
    <n v="410"/>
    <n v="410"/>
    <m/>
    <s v="ANA CLORINDA  VASQUEZ MONTERROSA"/>
    <n v="0"/>
    <n v="0"/>
    <n v="102.62"/>
    <n v="13.3406"/>
    <n v="0"/>
    <n v="0"/>
    <n v="115.9606"/>
    <s v="017788716"/>
    <s v="1"/>
  </r>
  <r>
    <x v="10"/>
    <x v="213"/>
    <s v="1"/>
    <s v="03"/>
    <s v="15041RESIN394542021"/>
    <s v="21BL000C"/>
    <n v="409"/>
    <n v="409"/>
    <m/>
    <s v="ANA CLORINDA  VASQUEZ MONTERROSA"/>
    <n v="0"/>
    <n v="0"/>
    <n v="442.48"/>
    <n v="57.522400000000005"/>
    <n v="0"/>
    <n v="0"/>
    <n v="500.00240000000002"/>
    <s v="017788716"/>
    <s v="1"/>
  </r>
  <r>
    <x v="10"/>
    <x v="213"/>
    <s v="1"/>
    <s v="03"/>
    <s v="15041RESIN394542021"/>
    <s v="21BL000C"/>
    <n v="408"/>
    <n v="408"/>
    <m/>
    <s v="ANULADO"/>
    <n v="0"/>
    <n v="0"/>
    <n v="0"/>
    <n v="0"/>
    <n v="0"/>
    <n v="0"/>
    <n v="0"/>
    <m/>
    <s v="1"/>
  </r>
  <r>
    <x v="10"/>
    <x v="213"/>
    <s v="1"/>
    <s v="03"/>
    <s v="15041RESIN394542021"/>
    <s v="21BL000C"/>
    <n v="407"/>
    <n v="407"/>
    <m/>
    <s v="SANTIAGO ALCIDES ORELLANA"/>
    <n v="0"/>
    <n v="0"/>
    <n v="508.41"/>
    <n v="66.093299999999999"/>
    <n v="0"/>
    <n v="0"/>
    <n v="574.50330000000008"/>
    <s v="024681860"/>
    <s v="1"/>
  </r>
  <r>
    <x v="10"/>
    <x v="213"/>
    <s v="1"/>
    <s v="03"/>
    <s v="15041RESIN394542021"/>
    <s v="21BL000C"/>
    <n v="406"/>
    <n v="406"/>
    <m/>
    <s v="AVELARDO ESPINOZA RIVAS"/>
    <n v="0"/>
    <n v="0"/>
    <n v="567.26"/>
    <n v="73.743800000000007"/>
    <n v="0"/>
    <n v="0"/>
    <n v="641.00379999999996"/>
    <s v="006348901"/>
    <s v="1"/>
  </r>
  <r>
    <x v="10"/>
    <x v="214"/>
    <s v="1"/>
    <s v="03"/>
    <s v="15041RESIN394542021"/>
    <s v="21BL000C"/>
    <n v="405"/>
    <n v="405"/>
    <m/>
    <s v="MARIO ERNESTO MARTINEZ FLORES"/>
    <n v="0"/>
    <n v="0"/>
    <n v="94.25"/>
    <n v="12.252500000000001"/>
    <n v="0"/>
    <n v="0"/>
    <n v="106.5025"/>
    <s v="019908435"/>
    <s v="1"/>
  </r>
  <r>
    <x v="10"/>
    <x v="214"/>
    <s v="1"/>
    <s v="03"/>
    <s v="15041RESIN394542021"/>
    <s v="21BL000C"/>
    <n v="404"/>
    <n v="404"/>
    <m/>
    <s v="MIGUEL HENRIQUEZ CHAVEZ"/>
    <n v="0"/>
    <n v="0"/>
    <n v="407.69"/>
    <n v="52.999700000000004"/>
    <n v="0"/>
    <n v="0"/>
    <n v="460.68970000000002"/>
    <s v="022125135"/>
    <s v="1"/>
  </r>
  <r>
    <x v="10"/>
    <x v="215"/>
    <s v="1"/>
    <s v="03"/>
    <s v="15041RESIN394542021"/>
    <s v="21BL000C"/>
    <n v="403"/>
    <n v="403"/>
    <m/>
    <s v="LUIS FENDANDO ANCHETA"/>
    <n v="0"/>
    <n v="0"/>
    <n v="380.53"/>
    <n v="49.468899999999998"/>
    <n v="0"/>
    <n v="0"/>
    <n v="429.99889999999999"/>
    <s v="019830797"/>
    <s v="1"/>
  </r>
  <r>
    <x v="10"/>
    <x v="215"/>
    <s v="1"/>
    <s v="03"/>
    <s v="15041RESIN394542021"/>
    <s v="21BL000C"/>
    <n v="402"/>
    <n v="402"/>
    <m/>
    <s v="MIGUEL HENRIQUEZ CHAVEZ"/>
    <n v="0"/>
    <n v="0"/>
    <n v="207.96"/>
    <n v="27.034800000000001"/>
    <n v="0"/>
    <n v="0"/>
    <n v="234.9948"/>
    <s v="022125135"/>
    <s v="1"/>
  </r>
  <r>
    <x v="10"/>
    <x v="215"/>
    <s v="1"/>
    <s v="03"/>
    <s v="15041RESIN394542021"/>
    <s v="21BL000C"/>
    <n v="401"/>
    <n v="401"/>
    <m/>
    <s v="RAUL ALBERTO CARCAMO AQUINO"/>
    <n v="0"/>
    <n v="0"/>
    <n v="7456.99"/>
    <n v="969.40869999999995"/>
    <n v="0"/>
    <n v="0"/>
    <n v="8426.3986999999997"/>
    <s v="027791664"/>
    <s v="1"/>
  </r>
  <r>
    <x v="10"/>
    <x v="215"/>
    <s v="1"/>
    <s v="03"/>
    <s v="15041RESIN394542021"/>
    <s v="21BL000C"/>
    <n v="400"/>
    <n v="400"/>
    <m/>
    <s v="LUIS FENDANDO ANCHETA"/>
    <n v="0"/>
    <n v="0"/>
    <n v="486.73"/>
    <n v="63.274900000000002"/>
    <n v="0"/>
    <n v="0"/>
    <n v="550.00490000000002"/>
    <s v="019830797"/>
    <s v="1"/>
  </r>
  <r>
    <x v="10"/>
    <x v="215"/>
    <s v="1"/>
    <s v="03"/>
    <s v="15041RESIN394542021"/>
    <s v="21BL000C"/>
    <n v="399"/>
    <n v="399"/>
    <m/>
    <s v="MIGUEL HENRIQUEZ CHAVEZ"/>
    <n v="0"/>
    <n v="0"/>
    <n v="199.11"/>
    <n v="25.884300000000003"/>
    <n v="0"/>
    <n v="0"/>
    <n v="224.99430000000001"/>
    <s v="022125135"/>
    <s v="1"/>
  </r>
  <r>
    <x v="10"/>
    <x v="216"/>
    <s v="1"/>
    <s v="03"/>
    <s v="15041RESIN394542021"/>
    <s v="21BL000C"/>
    <n v="398"/>
    <n v="398"/>
    <s v="03150502711027"/>
    <s v="AVELARDO ESPINOZA RIVAS"/>
    <n v="0"/>
    <n v="0"/>
    <n v="526.11"/>
    <n v="68.394300000000001"/>
    <n v="0"/>
    <n v="0"/>
    <n v="594.50430000000006"/>
    <m/>
    <s v="1"/>
  </r>
  <r>
    <x v="10"/>
    <x v="217"/>
    <s v="1"/>
    <s v="03"/>
    <s v="15041RESIN394542021"/>
    <s v="21BL000C"/>
    <n v="397"/>
    <n v="397"/>
    <s v="03150604771016"/>
    <s v="VIELLMAN FABRICIO HERNANDEZ RIVERA"/>
    <n v="0"/>
    <n v="0"/>
    <n v="123.67"/>
    <n v="16.077100000000002"/>
    <n v="0"/>
    <n v="0"/>
    <n v="139.74709999999999"/>
    <m/>
    <s v="1"/>
  </r>
  <r>
    <x v="10"/>
    <x v="217"/>
    <s v="1"/>
    <s v="03"/>
    <s v="15041RESIN394542021"/>
    <s v="21BL000C"/>
    <n v="396"/>
    <n v="396"/>
    <s v="01080305841029"/>
    <s v="SANTIAGO ALCIDES ORELLANA"/>
    <n v="0"/>
    <n v="0"/>
    <n v="363.72"/>
    <n v="47.283600000000007"/>
    <n v="0"/>
    <n v="0"/>
    <n v="411.00360000000001"/>
    <m/>
    <s v="1"/>
  </r>
  <r>
    <x v="10"/>
    <x v="217"/>
    <s v="1"/>
    <s v="03"/>
    <s v="15041RESIN394542021"/>
    <s v="21BL000C"/>
    <n v="395"/>
    <n v="395"/>
    <s v="03070512801012"/>
    <s v="JOSE MIGUEL ESCOBAR"/>
    <n v="0"/>
    <n v="0"/>
    <n v="48.67"/>
    <n v="6.3271000000000006"/>
    <n v="0"/>
    <n v="0"/>
    <n v="54.997100000000003"/>
    <m/>
    <s v="1"/>
  </r>
  <r>
    <x v="10"/>
    <x v="217"/>
    <s v="1"/>
    <s v="03"/>
    <s v="15041RESIN394542021"/>
    <s v="21BL000C"/>
    <n v="394"/>
    <n v="394"/>
    <s v="03152810640022"/>
    <s v="MIGUEL HENRIQUEZ CHAVEZ"/>
    <n v="0"/>
    <n v="0"/>
    <n v="228.98"/>
    <n v="29.767399999999999"/>
    <n v="0"/>
    <n v="0"/>
    <n v="258.74739999999997"/>
    <m/>
    <s v="1"/>
  </r>
  <r>
    <x v="10"/>
    <x v="217"/>
    <s v="1"/>
    <s v="03"/>
    <s v="15041RESIN394542021"/>
    <s v="21BL000C"/>
    <n v="393"/>
    <n v="393"/>
    <s v="03071809821019"/>
    <s v="LUIS FENDANDO ANCHETA"/>
    <n v="0"/>
    <n v="0"/>
    <n v="463.71"/>
    <n v="60.282299999999999"/>
    <n v="0"/>
    <n v="0"/>
    <n v="523.9923"/>
    <m/>
    <s v="1"/>
  </r>
  <r>
    <x v="10"/>
    <x v="218"/>
    <s v="1"/>
    <s v="03"/>
    <s v="15041RESIN394542021"/>
    <s v="21BL000C"/>
    <n v="392"/>
    <n v="392"/>
    <s v="01041602951016"/>
    <s v="NESTOR GIOVANY TORRES GONZALES"/>
    <n v="0"/>
    <n v="0"/>
    <n v="130.97"/>
    <n v="17.0261"/>
    <n v="0"/>
    <n v="0"/>
    <n v="147.99610000000001"/>
    <m/>
    <s v="1"/>
  </r>
  <r>
    <x v="10"/>
    <x v="218"/>
    <s v="1"/>
    <s v="03"/>
    <s v="15041RESIN394542021"/>
    <s v="21BL000C"/>
    <n v="391"/>
    <n v="391"/>
    <s v="01080305841029"/>
    <s v="SANTIAGO ALCIDES ORELLANA"/>
    <n v="0"/>
    <n v="0"/>
    <n v="430.98"/>
    <n v="56.027400000000007"/>
    <n v="0"/>
    <n v="0"/>
    <n v="487.00740000000002"/>
    <m/>
    <s v="1"/>
  </r>
  <r>
    <x v="10"/>
    <x v="218"/>
    <s v="1"/>
    <s v="03"/>
    <s v="15041RESIN394542021"/>
    <s v="21BL000C"/>
    <n v="390"/>
    <n v="390"/>
    <s v="01110801530018"/>
    <s v="CESAR HUMBERTO GARCIA"/>
    <n v="0"/>
    <n v="0"/>
    <n v="151.33000000000001"/>
    <n v="19.672900000000002"/>
    <n v="0"/>
    <n v="0"/>
    <n v="171.00290000000001"/>
    <m/>
    <s v="1"/>
  </r>
  <r>
    <x v="10"/>
    <x v="218"/>
    <s v="1"/>
    <s v="03"/>
    <s v="15041RESIN394542021"/>
    <s v="21BL000C"/>
    <n v="389"/>
    <n v="389"/>
    <s v="03072509771024"/>
    <s v="MARIO ERNESTO MARTINEZ FLORES"/>
    <n v="0"/>
    <n v="0"/>
    <n v="156.72999999999999"/>
    <n v="20.3749"/>
    <n v="0"/>
    <n v="0"/>
    <n v="177.10489999999999"/>
    <m/>
    <s v="1"/>
  </r>
  <r>
    <x v="10"/>
    <x v="219"/>
    <s v="1"/>
    <s v="03"/>
    <s v="15041RESIN394542021"/>
    <s v="21BL000C"/>
    <n v="388"/>
    <n v="388"/>
    <s v="01012107641019"/>
    <s v="HUGO ERNESTO MAGAÑA"/>
    <n v="0"/>
    <n v="0"/>
    <n v="358.4"/>
    <n v="46.591999999999999"/>
    <n v="0"/>
    <n v="0"/>
    <n v="404.99199999999996"/>
    <m/>
    <s v="1"/>
  </r>
  <r>
    <x v="10"/>
    <x v="219"/>
    <s v="1"/>
    <s v="03"/>
    <s v="15041RESIN394542021"/>
    <s v="21BL000C"/>
    <n v="387"/>
    <n v="387"/>
    <s v="03150604771016"/>
    <s v="VIELLMAN FABRICIO HERNANDEZ RIVERA"/>
    <n v="0"/>
    <n v="0"/>
    <n v="264.60000000000002"/>
    <n v="34.398000000000003"/>
    <n v="0"/>
    <n v="0"/>
    <n v="298.99800000000005"/>
    <m/>
    <s v="1"/>
  </r>
  <r>
    <x v="10"/>
    <x v="219"/>
    <s v="1"/>
    <s v="03"/>
    <s v="15041RESIN394542021"/>
    <s v="21BL000C"/>
    <n v="386"/>
    <n v="386"/>
    <s v="03072010651044"/>
    <s v="ZOILA CACERES DE ALAS"/>
    <n v="0"/>
    <n v="0"/>
    <n v="436.28"/>
    <n v="56.7164"/>
    <n v="0"/>
    <n v="0"/>
    <n v="492.99639999999999"/>
    <m/>
    <s v="1"/>
  </r>
  <r>
    <x v="10"/>
    <x v="219"/>
    <s v="1"/>
    <s v="03"/>
    <s v="15041RESIN394542021"/>
    <s v="21BL000C"/>
    <n v="385"/>
    <n v="385"/>
    <m/>
    <s v="ANULADO"/>
    <n v="0"/>
    <n v="0"/>
    <n v="0"/>
    <n v="0"/>
    <n v="0"/>
    <n v="0"/>
    <n v="0"/>
    <m/>
    <s v="1"/>
  </r>
  <r>
    <x v="10"/>
    <x v="219"/>
    <s v="1"/>
    <s v="03"/>
    <s v="15041RESIN394542021"/>
    <s v="21BL000C"/>
    <n v="384"/>
    <n v="384"/>
    <s v="02020807510018"/>
    <s v="DINORA MAGAÑA"/>
    <n v="0"/>
    <n v="0"/>
    <n v="100.62"/>
    <n v="13.0806"/>
    <n v="0"/>
    <n v="0"/>
    <n v="113.70060000000001"/>
    <m/>
    <s v="1"/>
  </r>
  <r>
    <x v="10"/>
    <x v="220"/>
    <s v="1"/>
    <s v="03"/>
    <s v="15041RESIN394542021"/>
    <s v="21BL000C"/>
    <n v="383"/>
    <n v="383"/>
    <s v="01041602951016"/>
    <s v="NESTOR GIOVANY TORRES GONZALES"/>
    <n v="0"/>
    <n v="0"/>
    <n v="105.75"/>
    <n v="13.7475"/>
    <n v="0"/>
    <n v="0"/>
    <n v="119.4975"/>
    <m/>
    <s v="1"/>
  </r>
  <r>
    <x v="10"/>
    <x v="220"/>
    <s v="1"/>
    <s v="03"/>
    <s v="15041RESIN394542021"/>
    <s v="21BL000C"/>
    <n v="382"/>
    <n v="382"/>
    <s v="06140710091064"/>
    <s v="SOLUCIONES DE INGENIERIA S.A DE C.V."/>
    <n v="0"/>
    <n v="0"/>
    <n v="26.55"/>
    <n v="3.4515000000000002"/>
    <n v="0"/>
    <n v="0"/>
    <n v="30.0015"/>
    <m/>
    <s v="1"/>
  </r>
  <r>
    <x v="10"/>
    <x v="220"/>
    <s v="1"/>
    <s v="03"/>
    <s v="15041RESIN394542021"/>
    <s v="21BL000C"/>
    <n v="381"/>
    <n v="381"/>
    <s v="03071809821019"/>
    <s v="LUIS FENDANDO ANCHETA"/>
    <n v="0"/>
    <n v="0"/>
    <n v="446.91"/>
    <n v="58.098300000000002"/>
    <n v="0"/>
    <n v="0"/>
    <n v="505.00830000000002"/>
    <m/>
    <s v="1"/>
  </r>
  <r>
    <x v="11"/>
    <x v="221"/>
    <s v="1"/>
    <s v="03"/>
    <s v="15041RESIN394542021"/>
    <s v="21BL000C"/>
    <n v="380"/>
    <n v="380"/>
    <s v="03071809821019"/>
    <s v="LUIS FENDANDO ANCHETA"/>
    <n v="0"/>
    <n v="0"/>
    <n v="113.72"/>
    <n v="14.7836"/>
    <n v="0"/>
    <n v="0"/>
    <n v="128.50360000000001"/>
    <m/>
    <s v="1"/>
  </r>
  <r>
    <x v="11"/>
    <x v="221"/>
    <s v="1"/>
    <s v="03"/>
    <s v="15041RESIN394542021"/>
    <s v="21BL000C"/>
    <n v="379"/>
    <n v="379"/>
    <s v="01080305841029"/>
    <s v="SANTIAGO ALCIDES ORELLANA"/>
    <n v="0"/>
    <n v="0"/>
    <n v="310.17"/>
    <n v="40.322100000000006"/>
    <n v="0"/>
    <n v="0"/>
    <n v="350.49210000000005"/>
    <m/>
    <s v="1"/>
  </r>
  <r>
    <x v="11"/>
    <x v="221"/>
    <s v="1"/>
    <s v="03"/>
    <s v="15041RESIN394542021"/>
    <s v="21BL000C"/>
    <n v="378"/>
    <n v="378"/>
    <s v="06141809171015"/>
    <s v="KEIRAN S.A DE C.V"/>
    <n v="0"/>
    <n v="0"/>
    <n v="161.72"/>
    <n v="21.023600000000002"/>
    <n v="0"/>
    <n v="0"/>
    <n v="182.74360000000001"/>
    <m/>
    <s v="1"/>
  </r>
  <r>
    <x v="11"/>
    <x v="221"/>
    <s v="1"/>
    <s v="03"/>
    <s v="15041RESIN394542021"/>
    <s v="21BL000C"/>
    <n v="377"/>
    <n v="377"/>
    <s v="03080810570010"/>
    <s v="JOSE ANIBAL BLANCO ALFARO"/>
    <n v="0"/>
    <n v="0"/>
    <n v="523.01"/>
    <n v="67.991299999999995"/>
    <n v="0"/>
    <n v="0"/>
    <n v="591.00130000000001"/>
    <m/>
    <s v="1"/>
  </r>
  <r>
    <x v="11"/>
    <x v="222"/>
    <s v="1"/>
    <s v="03"/>
    <s v="15041RESIN394542021"/>
    <s v="21BL000C"/>
    <n v="376"/>
    <n v="376"/>
    <s v="06051801650010"/>
    <s v="ROSENDO FIGUEROA CHAVEZ"/>
    <n v="0"/>
    <n v="0"/>
    <n v="510.36"/>
    <n v="66.346800000000002"/>
    <n v="0"/>
    <n v="0"/>
    <n v="576.70680000000004"/>
    <m/>
    <s v="1"/>
  </r>
  <r>
    <x v="11"/>
    <x v="222"/>
    <s v="1"/>
    <s v="03"/>
    <s v="15041RESIN394542021"/>
    <s v="21BL000C"/>
    <n v="375"/>
    <n v="375"/>
    <s v="03071809821019"/>
    <s v="LUIS FENDANDO ANCHETA"/>
    <n v="0"/>
    <n v="0"/>
    <n v="392.92"/>
    <n v="51.079600000000006"/>
    <n v="0"/>
    <n v="0"/>
    <n v="443.99960000000004"/>
    <m/>
    <s v="1"/>
  </r>
  <r>
    <x v="11"/>
    <x v="222"/>
    <s v="1"/>
    <s v="03"/>
    <s v="15041RESIN394542021"/>
    <s v="21BL000C"/>
    <n v="374"/>
    <n v="374"/>
    <s v="03080810570010"/>
    <s v="JOSE ANIBAL BLANCO ALFARO"/>
    <n v="0"/>
    <n v="0"/>
    <n v="523.01"/>
    <n v="67.991299999999995"/>
    <n v="0"/>
    <n v="0"/>
    <n v="591.00130000000001"/>
    <m/>
    <s v="1"/>
  </r>
  <r>
    <x v="11"/>
    <x v="222"/>
    <s v="1"/>
    <s v="03"/>
    <s v="15041RESIN394542021"/>
    <s v="21BL000C"/>
    <n v="373"/>
    <n v="373"/>
    <s v="03062709630017"/>
    <s v="BLANCA LUZ BELLOSO DE GARCIA"/>
    <n v="0"/>
    <n v="0"/>
    <n v="14.16"/>
    <n v="1.8408"/>
    <n v="0"/>
    <n v="0"/>
    <n v="16.000800000000002"/>
    <m/>
    <s v="1"/>
  </r>
  <r>
    <x v="11"/>
    <x v="222"/>
    <s v="1"/>
    <s v="03"/>
    <s v="15041RESIN394542021"/>
    <s v="21BL000C"/>
    <n v="372"/>
    <n v="372"/>
    <s v="03072805911028"/>
    <s v="WILLIAM SIGFREDO CASTILLO SANTOS"/>
    <n v="0"/>
    <n v="0"/>
    <n v="79.87"/>
    <n v="10.383100000000001"/>
    <n v="0"/>
    <n v="0"/>
    <n v="90.253100000000003"/>
    <m/>
    <s v="1"/>
  </r>
  <r>
    <x v="11"/>
    <x v="222"/>
    <s v="1"/>
    <s v="03"/>
    <s v="15041RESIN394542021"/>
    <s v="21BL000C"/>
    <n v="371"/>
    <n v="371"/>
    <s v="03150502711027"/>
    <s v="AVELARDO ESPINOZA RIVAS"/>
    <n v="0"/>
    <n v="0"/>
    <n v="632.29999999999995"/>
    <n v="82.198999999999998"/>
    <n v="0"/>
    <n v="0"/>
    <n v="714.49899999999991"/>
    <m/>
    <s v="1"/>
  </r>
  <r>
    <x v="11"/>
    <x v="222"/>
    <s v="1"/>
    <s v="03"/>
    <s v="15041RESIN394542021"/>
    <s v="21BL000C"/>
    <n v="370"/>
    <n v="370"/>
    <s v="06051801650010"/>
    <s v="ROSENDO FIGUEROA CHAVEZ"/>
    <n v="0"/>
    <n v="0"/>
    <n v="493.89"/>
    <n v="64.205700000000007"/>
    <n v="0"/>
    <n v="0"/>
    <n v="558.09569999999997"/>
    <m/>
    <s v="1"/>
  </r>
  <r>
    <x v="11"/>
    <x v="223"/>
    <s v="1"/>
    <s v="03"/>
    <s v="15041RESIN394542021"/>
    <s v="21BL000C"/>
    <n v="369"/>
    <n v="369"/>
    <s v="03072509771024"/>
    <s v="MARIO ERNESTO MARTINEZ FLORES"/>
    <n v="0"/>
    <n v="0"/>
    <n v="71.680000000000007"/>
    <n v="9.3184000000000005"/>
    <n v="0"/>
    <n v="0"/>
    <n v="80.998400000000004"/>
    <m/>
    <s v="1"/>
  </r>
  <r>
    <x v="11"/>
    <x v="223"/>
    <s v="1"/>
    <s v="03"/>
    <s v="15041RESIN394542021"/>
    <s v="21BL000C"/>
    <n v="368"/>
    <n v="368"/>
    <s v="01080305841029"/>
    <s v="SANTIAGO ALCIDES ORELLANA"/>
    <n v="0"/>
    <n v="0"/>
    <n v="349.56"/>
    <n v="45.442799999999998"/>
    <n v="0"/>
    <n v="0"/>
    <n v="395.00279999999998"/>
    <m/>
    <s v="1"/>
  </r>
  <r>
    <x v="11"/>
    <x v="224"/>
    <s v="1"/>
    <s v="03"/>
    <s v="15041RESIN394542021"/>
    <s v="21BL000C"/>
    <n v="367"/>
    <n v="367"/>
    <s v="03152810640022"/>
    <s v="MIGUEL HENRIQUEZ CHAVEZ"/>
    <n v="0"/>
    <n v="0"/>
    <n v="145.13"/>
    <n v="18.866900000000001"/>
    <n v="0"/>
    <n v="0"/>
    <n v="163.99689999999998"/>
    <m/>
    <s v="1"/>
  </r>
  <r>
    <x v="11"/>
    <x v="224"/>
    <s v="1"/>
    <s v="03"/>
    <s v="15041RESIN394542021"/>
    <s v="21BL000C"/>
    <n v="366"/>
    <n v="366"/>
    <s v="03150604771016"/>
    <s v="VIELLMAN FABRICIO HERNANDEZ RIVERA"/>
    <n v="0"/>
    <n v="0"/>
    <n v="168.4"/>
    <n v="21.892000000000003"/>
    <n v="0"/>
    <n v="0"/>
    <n v="190.292"/>
    <m/>
    <s v="1"/>
  </r>
  <r>
    <x v="11"/>
    <x v="224"/>
    <s v="1"/>
    <s v="03"/>
    <s v="15041RESIN394542021"/>
    <s v="21BL000C"/>
    <n v="365"/>
    <n v="365"/>
    <s v="03150502711027"/>
    <s v="AVELARDO ESPINOZA RIVAS"/>
    <n v="0"/>
    <n v="0"/>
    <n v="599.19000000000005"/>
    <n v="77.894700000000014"/>
    <n v="0"/>
    <n v="0"/>
    <n v="677.08470000000011"/>
    <m/>
    <s v="1"/>
  </r>
  <r>
    <x v="11"/>
    <x v="224"/>
    <s v="1"/>
    <s v="03"/>
    <s v="15041RESIN394542021"/>
    <s v="21BL000C"/>
    <n v="363"/>
    <n v="363"/>
    <s v="0"/>
    <s v="ANULADO"/>
    <n v="0"/>
    <n v="0"/>
    <n v="0"/>
    <n v="0"/>
    <n v="0"/>
    <n v="0"/>
    <n v="0"/>
    <m/>
    <s v="1"/>
  </r>
  <r>
    <x v="11"/>
    <x v="224"/>
    <s v="1"/>
    <s v="03"/>
    <s v="15041RESIN394542021"/>
    <s v="21BL000C"/>
    <n v="362"/>
    <n v="362"/>
    <s v="01080305841029"/>
    <s v="SANTIAGO ALCIDES ORELLANA"/>
    <n v="0"/>
    <n v="0"/>
    <n v="128.31"/>
    <n v="16.680300000000003"/>
    <n v="0"/>
    <n v="0"/>
    <n v="144.99029999999999"/>
    <m/>
    <s v="1"/>
  </r>
  <r>
    <x v="11"/>
    <x v="224"/>
    <s v="1"/>
    <s v="03"/>
    <s v="15041RESIN394542021"/>
    <s v="21BL000C"/>
    <n v="361"/>
    <n v="361"/>
    <s v="01080305841029"/>
    <s v="SANTIAGO ALCIDES ORELLANA"/>
    <n v="0"/>
    <n v="0"/>
    <n v="334.16"/>
    <n v="43.440800000000003"/>
    <n v="0"/>
    <n v="0"/>
    <n v="377.60080000000005"/>
    <m/>
    <s v="1"/>
  </r>
  <r>
    <x v="11"/>
    <x v="224"/>
    <s v="1"/>
    <s v="03"/>
    <s v="15041RESIN394542021"/>
    <s v="21BL000C"/>
    <n v="360"/>
    <n v="360"/>
    <s v="11080109601026"/>
    <s v="MARTIN ANTONIO FERMAN NAVARRO"/>
    <n v="0"/>
    <n v="0"/>
    <n v="554.86"/>
    <n v="72.131799999999998"/>
    <n v="0"/>
    <n v="0"/>
    <n v="626.99180000000001"/>
    <m/>
    <s v="1"/>
  </r>
  <r>
    <x v="11"/>
    <x v="225"/>
    <s v="1"/>
    <s v="03"/>
    <s v="15041RESIN394542021"/>
    <s v="21BL000C"/>
    <n v="359"/>
    <n v="359"/>
    <s v="01041602951016"/>
    <s v="NESTOR GIOVANY TORRES GONZALES"/>
    <n v="0"/>
    <n v="0"/>
    <n v="212.39"/>
    <n v="27.610699999999998"/>
    <n v="0"/>
    <n v="0"/>
    <n v="240.00069999999999"/>
    <m/>
    <s v="1"/>
  </r>
  <r>
    <x v="11"/>
    <x v="225"/>
    <s v="1"/>
    <s v="03"/>
    <s v="15041RESIN394542021"/>
    <s v="21BL000C"/>
    <n v="358"/>
    <n v="358"/>
    <s v="03150604771016"/>
    <s v="VIELLMAN FABRICIO HERNANDEZ RIVERA"/>
    <n v="0"/>
    <n v="0"/>
    <n v="100.88"/>
    <n v="13.1144"/>
    <n v="0"/>
    <n v="0"/>
    <n v="113.9944"/>
    <m/>
    <s v="1"/>
  </r>
  <r>
    <x v="11"/>
    <x v="226"/>
    <s v="1"/>
    <s v="03"/>
    <s v="15041RESIN394542021"/>
    <s v="21BL000C"/>
    <n v="357"/>
    <n v="357"/>
    <s v="03071809821019"/>
    <s v="LUIS FENDANDO ANCHETA"/>
    <n v="0"/>
    <n v="0"/>
    <n v="135.58000000000001"/>
    <n v="17.625400000000003"/>
    <n v="0"/>
    <n v="0"/>
    <n v="153.20540000000003"/>
    <m/>
    <s v="1"/>
  </r>
  <r>
    <x v="11"/>
    <x v="226"/>
    <s v="1"/>
    <s v="03"/>
    <s v="15041RESIN394542021"/>
    <s v="21BL000C"/>
    <n v="356"/>
    <n v="356"/>
    <s v="0"/>
    <s v="ANULADO"/>
    <n v="0"/>
    <n v="0"/>
    <n v="0"/>
    <n v="0"/>
    <n v="0"/>
    <n v="0"/>
    <n v="0"/>
    <m/>
    <s v="1"/>
  </r>
  <r>
    <x v="11"/>
    <x v="226"/>
    <s v="1"/>
    <s v="03"/>
    <s v="15041RESIN394542021"/>
    <s v="21BL000C"/>
    <n v="355"/>
    <n v="355"/>
    <s v="03071809821019"/>
    <s v="LUIS FENDANDO ANCHETA"/>
    <n v="0"/>
    <n v="0"/>
    <n v="377.88"/>
    <n v="49.124400000000001"/>
    <n v="0"/>
    <n v="0"/>
    <n v="427.00439999999998"/>
    <m/>
    <s v="1"/>
  </r>
  <r>
    <x v="11"/>
    <x v="226"/>
    <s v="1"/>
    <s v="03"/>
    <s v="15041RESIN394542021"/>
    <s v="21BL000C"/>
    <n v="354"/>
    <n v="354"/>
    <s v="01081604851010"/>
    <s v="FRANCISCO JESUS MELARA SORIANO"/>
    <n v="0"/>
    <n v="0"/>
    <n v="557.52"/>
    <n v="72.477599999999995"/>
    <n v="0"/>
    <n v="0"/>
    <n v="629.99759999999992"/>
    <m/>
    <s v="1"/>
  </r>
  <r>
    <x v="11"/>
    <x v="226"/>
    <s v="1"/>
    <s v="03"/>
    <s v="15041RESIN394542021"/>
    <s v="21BL000C"/>
    <n v="353"/>
    <n v="353"/>
    <s v="01080305841029"/>
    <s v="SANTIAGO ALCIDES ORELLANA"/>
    <n v="0"/>
    <n v="0"/>
    <n v="469.03"/>
    <n v="60.9739"/>
    <n v="0"/>
    <n v="0"/>
    <n v="530.00389999999993"/>
    <m/>
    <s v="1"/>
  </r>
  <r>
    <x v="11"/>
    <x v="227"/>
    <s v="1"/>
    <s v="03"/>
    <s v="15041RESIN394542021"/>
    <s v="21BL000C"/>
    <n v="352"/>
    <n v="352"/>
    <s v="06141905780037"/>
    <s v="BUFISA S.A DE C.V."/>
    <n v="0"/>
    <n v="0"/>
    <n v="342.03"/>
    <n v="44.463899999999995"/>
    <n v="0"/>
    <n v="0"/>
    <n v="386.49389999999994"/>
    <m/>
    <s v="1"/>
  </r>
  <r>
    <x v="11"/>
    <x v="227"/>
    <s v="1"/>
    <s v="03"/>
    <s v="15041RESIN394542021"/>
    <s v="21BL000C"/>
    <n v="351"/>
    <n v="351"/>
    <s v="01080305841029"/>
    <s v="SANTIAGO ALCIDES ORELLANA"/>
    <n v="0"/>
    <n v="0"/>
    <n v="553.1"/>
    <n v="71.903000000000006"/>
    <n v="0"/>
    <n v="0"/>
    <n v="625.00300000000004"/>
    <m/>
    <s v="1"/>
  </r>
  <r>
    <x v="11"/>
    <x v="227"/>
    <s v="1"/>
    <s v="03"/>
    <s v="15041RESIN394542021"/>
    <s v="21BL000C"/>
    <n v="350"/>
    <n v="350"/>
    <s v="03072509771024"/>
    <s v="MARIO ERNESTO MARTINEZ FLORES"/>
    <n v="0"/>
    <n v="0"/>
    <n v="353.1"/>
    <n v="45.903000000000006"/>
    <n v="0"/>
    <n v="0"/>
    <n v="399.00300000000004"/>
    <m/>
    <s v="1"/>
  </r>
  <r>
    <x v="11"/>
    <x v="227"/>
    <s v="1"/>
    <s v="03"/>
    <s v="15041RESIN394542021"/>
    <s v="21BL000C"/>
    <n v="349"/>
    <n v="349"/>
    <s v="0"/>
    <s v="ANULADO"/>
    <n v="0"/>
    <n v="0"/>
    <n v="0"/>
    <n v="0"/>
    <n v="0"/>
    <n v="0"/>
    <n v="0"/>
    <m/>
    <s v="1"/>
  </r>
  <r>
    <x v="11"/>
    <x v="227"/>
    <s v="1"/>
    <s v="03"/>
    <s v="15041RESIN394542021"/>
    <s v="21BL000C"/>
    <n v="348"/>
    <n v="348"/>
    <s v="01081604851010"/>
    <s v="FRANCISCO JESUS MELARA SORIANO"/>
    <n v="0"/>
    <n v="0"/>
    <n v="471.68"/>
    <n v="61.318400000000004"/>
    <n v="0"/>
    <n v="0"/>
    <n v="532.99840000000006"/>
    <m/>
    <s v="1"/>
  </r>
  <r>
    <x v="11"/>
    <x v="227"/>
    <s v="1"/>
    <s v="03"/>
    <s v="15041RESIN394542021"/>
    <s v="21BL000C"/>
    <n v="347"/>
    <n v="347"/>
    <s v="03150707841020"/>
    <s v="JUAN ANTONIO MONTERROSA HERNANDEZ"/>
    <n v="0"/>
    <n v="0"/>
    <n v="92.92"/>
    <n v="12.079600000000001"/>
    <n v="0"/>
    <n v="0"/>
    <n v="104.9996"/>
    <m/>
    <s v="1"/>
  </r>
  <r>
    <x v="11"/>
    <x v="227"/>
    <s v="1"/>
    <s v="03"/>
    <s v="15041RESIN394542021"/>
    <s v="21BL000C"/>
    <n v="346"/>
    <n v="346"/>
    <s v="03072509771024"/>
    <s v="MARIO ERNESTO MARTINEZ FLORES"/>
    <n v="0"/>
    <n v="0"/>
    <n v="50.44"/>
    <n v="6.5571999999999999"/>
    <n v="0"/>
    <n v="0"/>
    <n v="56.997199999999999"/>
    <m/>
    <s v="1"/>
  </r>
  <r>
    <x v="11"/>
    <x v="227"/>
    <s v="1"/>
    <s v="03"/>
    <s v="15041RESIN394542021"/>
    <s v="21BL000C"/>
    <n v="345"/>
    <n v="345"/>
    <s v="03072509771024"/>
    <s v="MARIO ERNESTO MARTINEZ FLORES"/>
    <n v="0"/>
    <n v="0"/>
    <n v="148.22999999999999"/>
    <n v="19.2699"/>
    <n v="0"/>
    <n v="0"/>
    <n v="167.4999"/>
    <m/>
    <s v="1"/>
  </r>
  <r>
    <x v="11"/>
    <x v="227"/>
    <s v="1"/>
    <s v="03"/>
    <s v="15041RESIN394542021"/>
    <s v="21BL000C"/>
    <n v="344"/>
    <n v="344"/>
    <s v="03150707841020"/>
    <s v="JUAN ANTONIO MONTERROSA HERNANDEZ"/>
    <n v="0"/>
    <n v="0"/>
    <n v="96.64"/>
    <n v="12.5632"/>
    <n v="0"/>
    <n v="0"/>
    <n v="109.2032"/>
    <m/>
    <s v="1"/>
  </r>
  <r>
    <x v="11"/>
    <x v="228"/>
    <s v="1"/>
    <s v="03"/>
    <s v="15041RESIN394542021"/>
    <s v="21BL000C"/>
    <n v="343"/>
    <n v="343"/>
    <s v="0"/>
    <s v="ANULADO"/>
    <n v="0"/>
    <n v="0"/>
    <n v="0"/>
    <n v="0"/>
    <n v="0"/>
    <n v="0"/>
    <n v="0"/>
    <m/>
    <s v="1"/>
  </r>
  <r>
    <x v="11"/>
    <x v="227"/>
    <s v="1"/>
    <s v="03"/>
    <s v="15041RESIN394542021"/>
    <s v="21BL000C"/>
    <n v="342"/>
    <n v="342"/>
    <s v="03150707841020"/>
    <s v="JUAN ANTONIO MONTERROSA HERNANDEZ"/>
    <n v="0"/>
    <n v="0"/>
    <n v="29.25"/>
    <n v="3.8025000000000002"/>
    <n v="0"/>
    <n v="0"/>
    <n v="33.052500000000002"/>
    <m/>
    <s v="1"/>
  </r>
  <r>
    <x v="11"/>
    <x v="227"/>
    <s v="1"/>
    <s v="03"/>
    <s v="15041RESIN394542021"/>
    <s v="21BL000C"/>
    <n v="341"/>
    <n v="341"/>
    <s v="03010711701024"/>
    <s v="OSCAR AMILCAR RAMOS VELASQUEZ"/>
    <n v="0"/>
    <n v="0"/>
    <n v="453.99"/>
    <n v="59.018700000000003"/>
    <n v="0"/>
    <n v="0"/>
    <n v="513.00869999999998"/>
    <m/>
    <s v="1"/>
  </r>
  <r>
    <x v="11"/>
    <x v="227"/>
    <s v="1"/>
    <s v="03"/>
    <s v="15041RESIN394542021"/>
    <s v="21BL000C"/>
    <n v="340"/>
    <n v="340"/>
    <s v="03150707841020"/>
    <s v="JUAN ANTONIO MONTERROSA HERNANDEZ"/>
    <n v="0"/>
    <n v="0"/>
    <n v="96.64"/>
    <n v="12.5632"/>
    <n v="0"/>
    <n v="0"/>
    <n v="109.2032"/>
    <m/>
    <s v="1"/>
  </r>
  <r>
    <x v="11"/>
    <x v="227"/>
    <s v="1"/>
    <s v="03"/>
    <s v="15041RESIN394542021"/>
    <s v="21BL000C"/>
    <n v="339"/>
    <n v="339"/>
    <s v="03150502711027"/>
    <s v="AVELARDO ESPINOZA RIVAS"/>
    <n v="0"/>
    <n v="0"/>
    <n v="616.15"/>
    <n v="80.099500000000006"/>
    <n v="0"/>
    <n v="0"/>
    <n v="696.24950000000001"/>
    <m/>
    <s v="1"/>
  </r>
  <r>
    <x v="11"/>
    <x v="229"/>
    <s v="1"/>
    <s v="03"/>
    <s v="15041RESIN394542021"/>
    <s v="21BL000C"/>
    <n v="338"/>
    <n v="338"/>
    <s v="01081604851010"/>
    <s v="FRANCISCO JESUS MELARA SORIANO"/>
    <n v="0"/>
    <n v="0"/>
    <n v="654.87"/>
    <n v="85.133099999999999"/>
    <n v="0"/>
    <n v="0"/>
    <n v="740.00310000000002"/>
    <m/>
    <s v="1"/>
  </r>
  <r>
    <x v="11"/>
    <x v="229"/>
    <s v="1"/>
    <s v="03"/>
    <s v="15041RESIN394542021"/>
    <s v="21BL000C"/>
    <n v="337"/>
    <n v="337"/>
    <s v="03072509771024"/>
    <s v="MARIO ERNESTO MARTINEZ FLORES"/>
    <n v="0"/>
    <n v="0"/>
    <n v="47.79"/>
    <n v="6.2126999999999999"/>
    <n v="0"/>
    <n v="0"/>
    <n v="54.002699999999997"/>
    <m/>
    <s v="1"/>
  </r>
  <r>
    <x v="11"/>
    <x v="229"/>
    <s v="1"/>
    <s v="03"/>
    <s v="15041RESIN394542021"/>
    <s v="21BL000C"/>
    <n v="336"/>
    <n v="336"/>
    <s v="01080305841029"/>
    <s v="SANTIAGO ALCIDES ORELLANA"/>
    <n v="0"/>
    <n v="0"/>
    <n v="485.84"/>
    <n v="63.159199999999998"/>
    <n v="0"/>
    <n v="0"/>
    <n v="548.99919999999997"/>
    <m/>
    <s v="1"/>
  </r>
  <r>
    <x v="11"/>
    <x v="229"/>
    <s v="1"/>
    <s v="03"/>
    <s v="15041RESIN394542021"/>
    <s v="21BL000C"/>
    <n v="335"/>
    <n v="335"/>
    <s v="01081604851010"/>
    <s v="FRANCISCO JESUS MELARA SORIANO"/>
    <n v="0"/>
    <n v="0"/>
    <n v="551.33000000000004"/>
    <n v="71.672900000000013"/>
    <n v="0"/>
    <n v="0"/>
    <n v="623.00290000000007"/>
    <m/>
    <s v="1"/>
  </r>
  <r>
    <x v="11"/>
    <x v="228"/>
    <s v="1"/>
    <s v="03"/>
    <s v="15041RESIN394542021"/>
    <s v="21BL000C"/>
    <n v="334"/>
    <n v="334"/>
    <s v="0"/>
    <s v="ANULADO"/>
    <n v="0"/>
    <n v="0"/>
    <n v="0"/>
    <n v="0"/>
    <n v="0"/>
    <n v="0"/>
    <n v="0"/>
    <m/>
    <s v="1"/>
  </r>
  <r>
    <x v="11"/>
    <x v="229"/>
    <s v="1"/>
    <s v="03"/>
    <s v="15041RESIN394542021"/>
    <s v="21BL000C"/>
    <n v="333"/>
    <n v="333"/>
    <s v="01080305841029"/>
    <s v="SANTIAGO ALCIDES ORELLANA"/>
    <n v="0"/>
    <n v="0"/>
    <n v="52.21"/>
    <n v="6.7873000000000001"/>
    <n v="0"/>
    <n v="0"/>
    <n v="58.997300000000003"/>
    <m/>
    <s v="1"/>
  </r>
  <r>
    <x v="11"/>
    <x v="229"/>
    <s v="1"/>
    <s v="03"/>
    <s v="15041RESIN394542021"/>
    <s v="21BL000C"/>
    <n v="332"/>
    <n v="332"/>
    <s v="01080305841029"/>
    <s v="SANTIAGO ALCIDES ORELLANA"/>
    <n v="0"/>
    <n v="0"/>
    <n v="47.79"/>
    <n v="6.2126999999999999"/>
    <n v="0"/>
    <n v="0"/>
    <n v="54.002699999999997"/>
    <m/>
    <s v="1"/>
  </r>
  <r>
    <x v="11"/>
    <x v="229"/>
    <s v="1"/>
    <s v="03"/>
    <s v="15041RESIN394542021"/>
    <s v="21BL000C"/>
    <n v="331"/>
    <n v="331"/>
    <s v="01080305841029"/>
    <s v="SANTIAGO ALCIDES ORELLANA"/>
    <n v="0"/>
    <n v="0"/>
    <n v="265.49"/>
    <n v="34.5137"/>
    <n v="0"/>
    <n v="0"/>
    <n v="300.00369999999998"/>
    <m/>
    <s v="1"/>
  </r>
  <r>
    <x v="11"/>
    <x v="229"/>
    <s v="1"/>
    <s v="03"/>
    <s v="15041RESIN394542021"/>
    <s v="21BL000C"/>
    <n v="330"/>
    <n v="330"/>
    <s v="0"/>
    <s v="ANULADO"/>
    <n v="0"/>
    <n v="0"/>
    <n v="0"/>
    <n v="0"/>
    <n v="0"/>
    <n v="0"/>
    <n v="0"/>
    <m/>
    <s v="1"/>
  </r>
  <r>
    <x v="11"/>
    <x v="229"/>
    <s v="1"/>
    <s v="03"/>
    <s v="15041RESIN394542021"/>
    <s v="21BL000C"/>
    <n v="329"/>
    <n v="329"/>
    <s v="03150604771016"/>
    <s v="VIELLMAN FABRICIO HERNANDEZ RIVERA"/>
    <n v="0"/>
    <n v="0"/>
    <n v="88.36"/>
    <n v="11.486800000000001"/>
    <n v="0"/>
    <n v="0"/>
    <n v="99.846800000000002"/>
    <m/>
    <s v="1"/>
  </r>
  <r>
    <x v="11"/>
    <x v="229"/>
    <s v="1"/>
    <s v="03"/>
    <s v="15041RESIN394542021"/>
    <s v="21BL000C"/>
    <n v="328"/>
    <n v="328"/>
    <s v="03071809821019"/>
    <s v="LUIS FENDANDO ANCHETA"/>
    <n v="0"/>
    <n v="0"/>
    <n v="446.91"/>
    <n v="58.098300000000002"/>
    <n v="0"/>
    <n v="0"/>
    <n v="505.00830000000002"/>
    <m/>
    <s v="1"/>
  </r>
  <r>
    <x v="11"/>
    <x v="229"/>
    <s v="1"/>
    <s v="03"/>
    <s v="15041RESIN394542021"/>
    <s v="21BL000C"/>
    <n v="327"/>
    <n v="327"/>
    <s v="01081604851010"/>
    <s v="FRANCISCO JESUS MELARA SORIANO"/>
    <n v="0"/>
    <n v="0"/>
    <n v="643.36"/>
    <n v="83.636800000000008"/>
    <n v="0"/>
    <n v="0"/>
    <n v="726.99680000000001"/>
    <m/>
    <s v="1"/>
  </r>
  <r>
    <x v="11"/>
    <x v="229"/>
    <s v="1"/>
    <s v="03"/>
    <s v="15041RESIN394542021"/>
    <s v="21BL000C"/>
    <n v="326"/>
    <n v="326"/>
    <s v="13122710661011"/>
    <s v="ANTONIO FIDEL CONTRERAS DINARTE"/>
    <n v="0"/>
    <n v="0"/>
    <n v="123.89"/>
    <n v="16.105700000000002"/>
    <n v="0"/>
    <n v="0"/>
    <n v="139.9957"/>
    <m/>
    <s v="1"/>
  </r>
  <r>
    <x v="11"/>
    <x v="229"/>
    <s v="1"/>
    <s v="03"/>
    <s v="15041RESIN394542021"/>
    <s v="21BL000C"/>
    <n v="325"/>
    <n v="325"/>
    <s v="03150604771016"/>
    <s v="VIELLMAN FABRICIO HERNANDEZ RIVERA"/>
    <n v="0"/>
    <n v="0"/>
    <n v="26.55"/>
    <n v="3.4515000000000002"/>
    <n v="0"/>
    <n v="0"/>
    <n v="30.0015"/>
    <m/>
    <s v="1"/>
  </r>
  <r>
    <x v="11"/>
    <x v="230"/>
    <s v="1"/>
    <s v="03"/>
    <s v="15041RESIN394542021"/>
    <s v="21BL000C"/>
    <n v="324"/>
    <n v="324"/>
    <s v="03150604771016"/>
    <s v="VIELLMAN FABRICIO HERNANDEZ RIVERA"/>
    <n v="0"/>
    <n v="0"/>
    <n v="97.56"/>
    <n v="12.6828"/>
    <n v="0"/>
    <n v="0"/>
    <n v="110.2428"/>
    <m/>
    <s v="1"/>
  </r>
  <r>
    <x v="11"/>
    <x v="230"/>
    <s v="1"/>
    <s v="03"/>
    <s v="15041RESIN394542021"/>
    <s v="21BL000C"/>
    <n v="323"/>
    <n v="323"/>
    <s v="03151504131024"/>
    <s v="CONSTRUCCION Y FERRETERIA S.A DE C.V."/>
    <n v="0"/>
    <n v="0"/>
    <n v="69.459999999999994"/>
    <n v="9.0297999999999998"/>
    <n v="0"/>
    <n v="0"/>
    <n v="78.489799999999988"/>
    <m/>
    <s v="1"/>
  </r>
  <r>
    <x v="11"/>
    <x v="231"/>
    <s v="1"/>
    <s v="03"/>
    <s v="15041RESIN394542021"/>
    <s v="21BL000C"/>
    <n v="322"/>
    <n v="322"/>
    <s v="13122710661011"/>
    <s v="ANTONIO FIDEL CONTRERAS DINARTE"/>
    <n v="0"/>
    <n v="0"/>
    <n v="141.59"/>
    <n v="18.406700000000001"/>
    <n v="0"/>
    <n v="0"/>
    <n v="159.9967"/>
    <m/>
    <s v="1"/>
  </r>
  <r>
    <x v="11"/>
    <x v="231"/>
    <s v="1"/>
    <s v="03"/>
    <s v="15041RESIN394542021"/>
    <s v="21BL000C"/>
    <n v="321"/>
    <n v="321"/>
    <s v="03150707841020"/>
    <s v="JUAN ANTONIO MONTERROSA HERNANDEZ"/>
    <n v="0"/>
    <n v="0"/>
    <n v="99.56"/>
    <n v="12.9428"/>
    <n v="0"/>
    <n v="0"/>
    <n v="112.50280000000001"/>
    <m/>
    <s v="1"/>
  </r>
  <r>
    <x v="11"/>
    <x v="232"/>
    <s v="1"/>
    <s v="03"/>
    <s v="15041RESIN394542021"/>
    <s v="21BL000C"/>
    <n v="320"/>
    <n v="320"/>
    <s v="13122710661011"/>
    <s v="ANTONIO FIDEL CONTRERAS DINARTE"/>
    <n v="0"/>
    <n v="0"/>
    <n v="132.74"/>
    <n v="17.256200000000003"/>
    <n v="0"/>
    <n v="0"/>
    <n v="149.99620000000002"/>
    <m/>
    <s v="1"/>
  </r>
  <r>
    <x v="11"/>
    <x v="232"/>
    <s v="1"/>
    <s v="03"/>
    <s v="15041RESIN394542021"/>
    <s v="21BL000C"/>
    <n v="319"/>
    <n v="319"/>
    <s v="01080305841029"/>
    <s v="SANTIAGO ALCIDES ORELLANA"/>
    <n v="0"/>
    <n v="0"/>
    <n v="256.19"/>
    <n v="33.304700000000004"/>
    <n v="0"/>
    <n v="0"/>
    <n v="289.49470000000002"/>
    <m/>
    <s v="1"/>
  </r>
  <r>
    <x v="11"/>
    <x v="232"/>
    <s v="1"/>
    <s v="03"/>
    <s v="15041RESIN394542021"/>
    <s v="21BL000C"/>
    <n v="318"/>
    <n v="318"/>
    <s v="06142801201017"/>
    <s v="COSMOS CONCRETE SOLUTIONS S.A DE C.V."/>
    <n v="0"/>
    <n v="0"/>
    <n v="195.57"/>
    <n v="25.424099999999999"/>
    <n v="0"/>
    <n v="0"/>
    <n v="220.9941"/>
    <m/>
    <s v="1"/>
  </r>
  <r>
    <x v="11"/>
    <x v="232"/>
    <s v="1"/>
    <s v="03"/>
    <s v="15041RESIN394542021"/>
    <s v="21BL000C"/>
    <n v="317"/>
    <n v="317"/>
    <s v="03150502711027"/>
    <s v="AVELARDO ESPINOZA RIVAS"/>
    <n v="0"/>
    <n v="0"/>
    <n v="646.46"/>
    <n v="84.039800000000014"/>
    <n v="0"/>
    <n v="0"/>
    <n v="730.49980000000005"/>
    <m/>
    <s v="1"/>
  </r>
  <r>
    <x v="11"/>
    <x v="233"/>
    <s v="1"/>
    <s v="03"/>
    <s v="15041RESIN394542021"/>
    <s v="21BL000C"/>
    <n v="316"/>
    <n v="316"/>
    <s v="01080305841029"/>
    <s v="SANTIAGO ALCIDES ORELLANA"/>
    <n v="0"/>
    <n v="0"/>
    <n v="517.70000000000005"/>
    <n v="67.301000000000002"/>
    <n v="0"/>
    <n v="0"/>
    <n v="585.00100000000009"/>
    <m/>
    <s v="1"/>
  </r>
  <r>
    <x v="11"/>
    <x v="233"/>
    <s v="1"/>
    <s v="03"/>
    <s v="15041RESIN394542021"/>
    <s v="21BL000C"/>
    <n v="315"/>
    <n v="315"/>
    <s v="03152810640022"/>
    <s v="MIGUEL HENRIQUEZ CHAVEZ"/>
    <n v="0"/>
    <n v="0"/>
    <n v="398.23"/>
    <n v="51.769900000000007"/>
    <n v="0"/>
    <n v="0"/>
    <n v="449.99990000000003"/>
    <m/>
    <s v="1"/>
  </r>
  <r>
    <x v="11"/>
    <x v="233"/>
    <s v="1"/>
    <s v="03"/>
    <s v="15041RESIN394542021"/>
    <s v="21BL000C"/>
    <n v="314"/>
    <n v="314"/>
    <s v="03081704681012"/>
    <s v="MIGUEL ANGEL VELSQUEZ RODRIGUEZ"/>
    <n v="0"/>
    <n v="0"/>
    <n v="129.63999999999999"/>
    <n v="16.853199999999998"/>
    <n v="0"/>
    <n v="0"/>
    <n v="146.49319999999997"/>
    <m/>
    <s v="1"/>
  </r>
  <r>
    <x v="11"/>
    <x v="233"/>
    <s v="1"/>
    <s v="03"/>
    <s v="15041RESIN394542021"/>
    <s v="21BL000C"/>
    <n v="313"/>
    <n v="313"/>
    <s v="03150707841020"/>
    <s v="JUAN ANTONIO MONTERROSA HERNANDEZ"/>
    <n v="0"/>
    <n v="0"/>
    <n v="91.59"/>
    <n v="11.906700000000001"/>
    <n v="0"/>
    <n v="0"/>
    <n v="103.4967"/>
    <m/>
    <s v="1"/>
  </r>
  <r>
    <x v="11"/>
    <x v="234"/>
    <s v="1"/>
    <s v="03"/>
    <s v="15041RESIN394542021"/>
    <s v="21BL000C"/>
    <n v="312"/>
    <n v="312"/>
    <s v="01080305841029"/>
    <s v="SANTIAGO ALCIDES ORELLANA"/>
    <n v="0"/>
    <n v="0"/>
    <n v="304.33999999999997"/>
    <n v="39.5642"/>
    <n v="0"/>
    <n v="0"/>
    <n v="343.90419999999995"/>
    <m/>
    <s v="1"/>
  </r>
  <r>
    <x v="11"/>
    <x v="234"/>
    <s v="1"/>
    <s v="03"/>
    <s v="15041RESIN394542021"/>
    <s v="21BL000C"/>
    <n v="311"/>
    <n v="311"/>
    <s v="01080305841029"/>
    <s v="SANTIAGO ALCIDES ORELLANA"/>
    <n v="0"/>
    <n v="0"/>
    <n v="506.64"/>
    <n v="65.863200000000006"/>
    <n v="0"/>
    <n v="0"/>
    <n v="572.50319999999999"/>
    <m/>
    <s v="1"/>
  </r>
  <r>
    <x v="11"/>
    <x v="234"/>
    <s v="1"/>
    <s v="03"/>
    <s v="15041RESIN394542021"/>
    <s v="21BL000C"/>
    <n v="310"/>
    <n v="310"/>
    <s v="03071809821019"/>
    <s v="LUIS FENDANDO ANCHETA"/>
    <n v="0"/>
    <n v="0"/>
    <n v="428.32"/>
    <n v="55.681600000000003"/>
    <n v="0"/>
    <n v="0"/>
    <n v="484.0016"/>
    <m/>
    <s v="1"/>
  </r>
  <r>
    <x v="11"/>
    <x v="234"/>
    <s v="1"/>
    <s v="03"/>
    <s v="15041RESIN394542021"/>
    <s v="21BL000C"/>
    <n v="309"/>
    <n v="309"/>
    <s v="03150502711027"/>
    <s v="AVELARDO ESPINOZA RIVAS"/>
    <n v="0"/>
    <n v="0"/>
    <n v="593.5"/>
    <n v="77.155000000000001"/>
    <n v="0"/>
    <n v="0"/>
    <n v="670.65499999999997"/>
    <m/>
    <s v="1"/>
  </r>
  <r>
    <x v="11"/>
    <x v="235"/>
    <s v="1"/>
    <s v="03"/>
    <s v="15041RESIN394542021"/>
    <s v="21BL000C"/>
    <n v="308"/>
    <n v="308"/>
    <s v="03150207500029"/>
    <s v="JOSE ROBERTO ROBREDO"/>
    <n v="0"/>
    <n v="0"/>
    <n v="24.85"/>
    <n v="3.2305000000000001"/>
    <n v="0"/>
    <n v="0"/>
    <n v="28.080500000000001"/>
    <m/>
    <s v="1"/>
  </r>
  <r>
    <x v="11"/>
    <x v="235"/>
    <s v="1"/>
    <s v="03"/>
    <s v="15041RESIN394542021"/>
    <s v="21BL000C"/>
    <n v="307"/>
    <n v="307"/>
    <s v="03150707841020"/>
    <s v="JUAN ANTONIO MONTERROSA HERNANDEZ"/>
    <n v="0"/>
    <n v="0"/>
    <n v="96.68"/>
    <n v="12.5684"/>
    <n v="0"/>
    <n v="0"/>
    <n v="109.2484"/>
    <m/>
    <s v="1"/>
  </r>
  <r>
    <x v="11"/>
    <x v="235"/>
    <s v="1"/>
    <s v="03"/>
    <s v="15041RESIN394542021"/>
    <s v="21BL000C"/>
    <n v="306"/>
    <n v="306"/>
    <s v="03072010651044"/>
    <s v="ZOILA CACERES DE ALAS"/>
    <n v="0"/>
    <n v="0"/>
    <n v="83.63"/>
    <n v="10.8719"/>
    <n v="0"/>
    <n v="0"/>
    <n v="94.501899999999992"/>
    <m/>
    <s v="1"/>
  </r>
  <r>
    <x v="11"/>
    <x v="236"/>
    <s v="1"/>
    <s v="03"/>
    <s v="15041RESIN394542021"/>
    <s v="21BL000C"/>
    <n v="305"/>
    <n v="305"/>
    <s v="05180508791018"/>
    <s v="SILVIA MARISELA CASTRO"/>
    <n v="0"/>
    <n v="0"/>
    <n v="463.72"/>
    <n v="60.283600000000007"/>
    <n v="0"/>
    <n v="0"/>
    <n v="524.00360000000001"/>
    <m/>
    <s v="1"/>
  </r>
  <r>
    <x v="11"/>
    <x v="236"/>
    <s v="1"/>
    <s v="03"/>
    <s v="15041RESIN394542021"/>
    <s v="21BL000C"/>
    <n v="304"/>
    <n v="304"/>
    <s v="03150604771016"/>
    <s v="VIELLMAN FABRICIO HERNANDEZ RIVERA"/>
    <n v="0"/>
    <n v="0"/>
    <n v="176.9"/>
    <n v="22.997"/>
    <n v="0"/>
    <n v="0"/>
    <n v="199.89699999999999"/>
    <m/>
    <s v="1"/>
  </r>
  <r>
    <x v="11"/>
    <x v="236"/>
    <s v="1"/>
    <s v="03"/>
    <s v="15041RESIN394542021"/>
    <s v="21BL000C"/>
    <n v="303"/>
    <n v="303"/>
    <s v="03150501781056"/>
    <s v="MABEL MENDEZ DE FLORES"/>
    <n v="0"/>
    <n v="0"/>
    <n v="403.98"/>
    <n v="52.517400000000002"/>
    <n v="0"/>
    <n v="0"/>
    <n v="456.49740000000003"/>
    <m/>
    <s v="1"/>
  </r>
  <r>
    <x v="11"/>
    <x v="237"/>
    <s v="1"/>
    <s v="03"/>
    <s v="15041RESIN394542021"/>
    <s v="21BL000C"/>
    <n v="302"/>
    <n v="302"/>
    <s v="01080305841029"/>
    <s v="SANTIAGO ALCIDES ORELLANA"/>
    <n v="0"/>
    <n v="0"/>
    <n v="393.81"/>
    <n v="51.195300000000003"/>
    <n v="0"/>
    <n v="0"/>
    <n v="445.00530000000003"/>
    <m/>
    <s v="1"/>
  </r>
  <r>
    <x v="11"/>
    <x v="237"/>
    <s v="1"/>
    <s v="03"/>
    <s v="15041RESIN394542021"/>
    <s v="21BL000C"/>
    <n v="301"/>
    <n v="301"/>
    <s v="03150604771016"/>
    <s v="VIELLMAN FABRICIO HERNANDEZ RIVERA"/>
    <n v="0"/>
    <n v="0"/>
    <n v="187.65"/>
    <n v="24.394500000000001"/>
    <n v="0"/>
    <n v="0"/>
    <n v="212.0445"/>
    <m/>
    <s v="1"/>
  </r>
  <r>
    <x v="11"/>
    <x v="238"/>
    <s v="1"/>
    <s v="03"/>
    <s v="15041RESIN394542021"/>
    <s v="21BL000C"/>
    <n v="300"/>
    <n v="300"/>
    <s v="06141905780037"/>
    <s v="BUFISA S.A DE C.V."/>
    <n v="0"/>
    <n v="0"/>
    <n v="32.659999999999997"/>
    <n v="4.2458"/>
    <n v="0"/>
    <n v="0"/>
    <n v="36.905799999999999"/>
    <m/>
    <s v="1"/>
  </r>
  <r>
    <x v="11"/>
    <x v="238"/>
    <s v="1"/>
    <s v="03"/>
    <s v="15041RESIN394542021"/>
    <s v="21BL000C"/>
    <n v="299"/>
    <n v="299"/>
    <s v="03081704681012"/>
    <s v="MIGUEL ANGEL VELSQUEZ RODRIGUEZ"/>
    <n v="0"/>
    <n v="0"/>
    <n v="21.24"/>
    <n v="2.7612000000000001"/>
    <n v="0"/>
    <n v="0"/>
    <n v="24.001199999999997"/>
    <m/>
    <s v="1"/>
  </r>
  <r>
    <x v="11"/>
    <x v="238"/>
    <s v="1"/>
    <s v="03"/>
    <s v="15041RESIN394542021"/>
    <s v="21BL000C"/>
    <n v="298"/>
    <n v="298"/>
    <s v="03081704681012"/>
    <s v="MIGUEL ANGEL VELSQUEZ RODRIGUEZ"/>
    <n v="0"/>
    <n v="0"/>
    <n v="137.16999999999999"/>
    <n v="17.832100000000001"/>
    <n v="0"/>
    <n v="0"/>
    <n v="155.00209999999998"/>
    <m/>
    <s v="1"/>
  </r>
  <r>
    <x v="11"/>
    <x v="238"/>
    <s v="1"/>
    <s v="03"/>
    <s v="15041RESIN394542021"/>
    <s v="21BL000C"/>
    <n v="297"/>
    <n v="297"/>
    <s v="03071809821019"/>
    <s v="LUIS FENDANDO ANCHETA"/>
    <n v="0"/>
    <n v="0"/>
    <n v="410.09"/>
    <n v="53.311700000000002"/>
    <n v="0"/>
    <n v="0"/>
    <n v="463.40170000000001"/>
    <m/>
    <s v="1"/>
  </r>
  <r>
    <x v="11"/>
    <x v="239"/>
    <s v="1"/>
    <s v="03"/>
    <s v="15041RESIN394542021"/>
    <s v="21BL000C"/>
    <n v="296"/>
    <n v="296"/>
    <s v="03150604771016"/>
    <s v="VIELLMAN FABRICIO HERNANDEZ RIVERA"/>
    <n v="0"/>
    <n v="0"/>
    <n v="132.65"/>
    <n v="17.244500000000002"/>
    <n v="0"/>
    <n v="0"/>
    <n v="149.89449999999999"/>
    <m/>
    <s v="1"/>
  </r>
  <r>
    <x v="11"/>
    <x v="239"/>
    <s v="1"/>
    <s v="03"/>
    <s v="15041RESIN394542021"/>
    <s v="21BL000C"/>
    <n v="295"/>
    <n v="295"/>
    <s v="0"/>
    <s v="ANULADO"/>
    <n v="0"/>
    <n v="0"/>
    <n v="0"/>
    <n v="0"/>
    <n v="0"/>
    <n v="0"/>
    <n v="0"/>
    <m/>
    <s v="1"/>
  </r>
  <r>
    <x v="11"/>
    <x v="239"/>
    <s v="1"/>
    <s v="03"/>
    <s v="15041RESIN394542021"/>
    <s v="21BL000C"/>
    <n v="294"/>
    <n v="294"/>
    <s v="03082801811016"/>
    <s v="RICARDO ANTONIO PULQUE FLORES"/>
    <n v="0"/>
    <n v="0"/>
    <n v="88.5"/>
    <n v="11.505000000000001"/>
    <n v="0"/>
    <n v="0"/>
    <n v="100.005"/>
    <m/>
    <s v="1"/>
  </r>
  <r>
    <x v="11"/>
    <x v="239"/>
    <s v="1"/>
    <s v="03"/>
    <s v="15041RESIN394542021"/>
    <s v="21BL000C"/>
    <n v="293"/>
    <n v="293"/>
    <s v="03151504131024"/>
    <s v="CONSTRUCCION Y FERRETERIA S.A DE C.V."/>
    <n v="0"/>
    <n v="0"/>
    <n v="203.1"/>
    <n v="26.402999999999999"/>
    <n v="0"/>
    <n v="0"/>
    <n v="229.50299999999999"/>
    <m/>
    <s v="1"/>
  </r>
  <r>
    <x v="11"/>
    <x v="239"/>
    <s v="1"/>
    <s v="03"/>
    <s v="15041RESIN394542021"/>
    <s v="21BL000C"/>
    <n v="292"/>
    <n v="292"/>
    <s v="05180508791018"/>
    <s v="SILVIA MARISELA CASTRO"/>
    <n v="0"/>
    <n v="0"/>
    <n v="471.59"/>
    <n v="61.306699999999999"/>
    <n v="0"/>
    <n v="0"/>
    <n v="532.89670000000001"/>
    <m/>
    <s v="1"/>
  </r>
  <r>
    <x v="11"/>
    <x v="240"/>
    <s v="1"/>
    <s v="03"/>
    <s v="15041RESIN394542021"/>
    <s v="21BL000C"/>
    <n v="291"/>
    <n v="291"/>
    <s v="03072805911028"/>
    <s v="WILLIAM SIGFREDO CASTILLO SANTOS"/>
    <n v="0"/>
    <n v="0"/>
    <n v="71.42"/>
    <n v="9.2846000000000011"/>
    <n v="0"/>
    <n v="0"/>
    <n v="80.704599999999999"/>
    <m/>
    <s v="1"/>
  </r>
  <r>
    <x v="11"/>
    <x v="240"/>
    <s v="1"/>
    <s v="03"/>
    <s v="15041RESIN394542021"/>
    <s v="21BL000C"/>
    <n v="290"/>
    <n v="290"/>
    <s v="03152810640022"/>
    <s v="MIGUEL HENRIQUEZ CHAVEZ"/>
    <n v="0"/>
    <n v="0"/>
    <n v="264.61"/>
    <n v="34.399300000000004"/>
    <n v="0"/>
    <n v="0"/>
    <n v="299.0093"/>
    <m/>
    <s v="1"/>
  </r>
  <r>
    <x v="11"/>
    <x v="240"/>
    <s v="1"/>
    <s v="03"/>
    <s v="15041RESIN394542021"/>
    <s v="21BL000C"/>
    <n v="289"/>
    <n v="289"/>
    <s v="03071809821019"/>
    <s v="LUIS FENDANDO ANCHETA"/>
    <n v="0"/>
    <n v="0"/>
    <n v="419.03"/>
    <n v="54.4739"/>
    <n v="0"/>
    <n v="0"/>
    <n v="473.50389999999999"/>
    <m/>
    <s v="1"/>
  </r>
  <r>
    <x v="11"/>
    <x v="240"/>
    <s v="1"/>
    <s v="03"/>
    <s v="15041RESIN394542021"/>
    <s v="21BL000C"/>
    <n v="288"/>
    <n v="288"/>
    <s v="03152810640022"/>
    <s v="MIGUEL HENRIQUEZ CHAVEZ"/>
    <n v="0"/>
    <n v="0"/>
    <n v="118.14"/>
    <n v="15.3582"/>
    <n v="0"/>
    <n v="0"/>
    <n v="133.4982"/>
    <m/>
    <s v="1"/>
  </r>
  <r>
    <x v="11"/>
    <x v="241"/>
    <s v="1"/>
    <s v="03"/>
    <s v="15041RESIN394542021"/>
    <s v="21BL000C"/>
    <n v="287"/>
    <n v="287"/>
    <s v="01072001711010"/>
    <s v="ROMEO ANTONIO ESCALANTE ORELLANA"/>
    <n v="0"/>
    <n v="0"/>
    <n v="379.65"/>
    <n v="49.354500000000002"/>
    <n v="0"/>
    <n v="0"/>
    <n v="429.00450000000001"/>
    <m/>
    <s v="1"/>
  </r>
  <r>
    <x v="11"/>
    <x v="241"/>
    <s v="1"/>
    <s v="03"/>
    <s v="15041RESIN394542021"/>
    <s v="21BL000C"/>
    <n v="286"/>
    <n v="286"/>
    <s v="01080305841029"/>
    <s v="SANTIAGO ALCIDES ORELLANA"/>
    <n v="0"/>
    <n v="0"/>
    <n v="495.58"/>
    <n v="64.425399999999996"/>
    <n v="0"/>
    <n v="0"/>
    <n v="560.00540000000001"/>
    <m/>
    <s v="1"/>
  </r>
  <r>
    <x v="11"/>
    <x v="241"/>
    <s v="1"/>
    <s v="03"/>
    <s v="15041RESIN394542021"/>
    <s v="21BL000C"/>
    <n v="285"/>
    <n v="285"/>
    <s v="03150604771016"/>
    <s v="VIELLMAN FABRICIO HERNANDEZ RIVERA"/>
    <n v="0"/>
    <n v="0"/>
    <n v="185.75"/>
    <n v="24.147500000000001"/>
    <n v="0"/>
    <n v="0"/>
    <n v="209.89750000000001"/>
    <m/>
    <s v="1"/>
  </r>
  <r>
    <x v="11"/>
    <x v="228"/>
    <s v="1"/>
    <s v="03"/>
    <s v="15041RESIN394542021"/>
    <s v="21BL000C"/>
    <n v="284"/>
    <n v="284"/>
    <s v="06141805151034"/>
    <s v="TECNI INVERSIONES S.A DE C.V."/>
    <n v="0"/>
    <n v="0"/>
    <n v="57.74"/>
    <n v="7.5062000000000006"/>
    <n v="0"/>
    <n v="0"/>
    <n v="65.246200000000002"/>
    <m/>
    <s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Tabla dinámica1" cacheId="1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D25" firstHeaderRow="1" firstDataRow="2" firstDataCol="1"/>
  <pivotFields count="19">
    <pivotField compact="0" outline="0" showAll="0">
      <items count="13">
        <item h="1" x="11"/>
        <item h="1" x="10"/>
        <item h="1" x="9"/>
        <item h="1" x="8"/>
        <item h="1" x="7"/>
        <item h="1" x="6"/>
        <item h="1" x="5"/>
        <item h="1" x="4"/>
        <item h="1" x="2"/>
        <item x="1"/>
        <item h="1" x="0"/>
        <item h="1" x="3"/>
        <item t="default"/>
      </items>
    </pivotField>
    <pivotField axis="axisRow" compact="0" outline="0" showAll="0">
      <items count="253">
        <item x="220"/>
        <item x="200"/>
        <item x="177"/>
        <item x="140"/>
        <item x="126"/>
        <item x="105"/>
        <item x="83"/>
        <item x="65"/>
        <item x="43"/>
        <item x="23"/>
        <item x="219"/>
        <item x="199"/>
        <item x="176"/>
        <item x="162"/>
        <item x="139"/>
        <item x="125"/>
        <item x="104"/>
        <item x="82"/>
        <item x="22"/>
        <item x="241"/>
        <item x="218"/>
        <item x="161"/>
        <item x="138"/>
        <item x="103"/>
        <item x="64"/>
        <item x="41"/>
        <item x="21"/>
        <item x="240"/>
        <item x="217"/>
        <item x="198"/>
        <item x="160"/>
        <item x="124"/>
        <item x="102"/>
        <item x="63"/>
        <item x="42"/>
        <item x="239"/>
        <item x="197"/>
        <item x="175"/>
        <item x="159"/>
        <item x="123"/>
        <item x="101"/>
        <item x="81"/>
        <item x="62"/>
        <item x="40"/>
        <item x="20"/>
        <item x="238"/>
        <item x="174"/>
        <item x="137"/>
        <item x="122"/>
        <item x="80"/>
        <item x="61"/>
        <item x="19"/>
        <item x="237"/>
        <item x="216"/>
        <item x="196"/>
        <item x="158"/>
        <item x="121"/>
        <item x="79"/>
        <item x="60"/>
        <item x="39"/>
        <item x="18"/>
        <item x="236"/>
        <item x="215"/>
        <item x="195"/>
        <item x="173"/>
        <item x="136"/>
        <item x="100"/>
        <item x="78"/>
        <item x="59"/>
        <item x="38"/>
        <item x="17"/>
        <item x="214"/>
        <item x="194"/>
        <item x="172"/>
        <item x="157"/>
        <item x="135"/>
        <item x="99"/>
        <item x="77"/>
        <item x="37"/>
        <item x="16"/>
        <item x="235"/>
        <item x="213"/>
        <item x="193"/>
        <item x="98"/>
        <item x="76"/>
        <item x="58"/>
        <item x="36"/>
        <item x="15"/>
        <item x="234"/>
        <item x="212"/>
        <item x="192"/>
        <item x="171"/>
        <item x="156"/>
        <item x="120"/>
        <item x="97"/>
        <item x="57"/>
        <item x="35"/>
        <item x="233"/>
        <item x="211"/>
        <item x="191"/>
        <item x="155"/>
        <item x="119"/>
        <item x="75"/>
        <item x="14"/>
        <item x="232"/>
        <item x="170"/>
        <item x="154"/>
        <item x="134"/>
        <item x="118"/>
        <item x="96"/>
        <item x="74"/>
        <item x="56"/>
        <item x="13"/>
        <item x="231"/>
        <item x="210"/>
        <item x="190"/>
        <item x="117"/>
        <item x="55"/>
        <item x="34"/>
        <item x="12"/>
        <item x="230"/>
        <item x="209"/>
        <item x="189"/>
        <item x="133"/>
        <item x="116"/>
        <item x="95"/>
        <item x="54"/>
        <item x="33"/>
        <item x="11"/>
        <item x="208"/>
        <item x="188"/>
        <item x="153"/>
        <item x="115"/>
        <item x="32"/>
        <item x="10"/>
        <item x="229"/>
        <item x="207"/>
        <item x="187"/>
        <item x="152"/>
        <item x="132"/>
        <item x="94"/>
        <item x="73"/>
        <item x="53"/>
        <item x="31"/>
        <item x="9"/>
        <item m="1" x="246"/>
        <item x="206"/>
        <item m="1" x="248"/>
        <item m="1" x="243"/>
        <item x="151"/>
        <item x="93"/>
        <item x="52"/>
        <item x="30"/>
        <item m="1" x="251"/>
        <item x="186"/>
        <item x="169"/>
        <item x="150"/>
        <item x="114"/>
        <item x="92"/>
        <item x="72"/>
        <item x="51"/>
        <item x="8"/>
        <item m="1" x="245"/>
        <item m="1" x="242"/>
        <item x="149"/>
        <item x="131"/>
        <item x="113"/>
        <item x="91"/>
        <item x="71"/>
        <item x="7"/>
        <item x="228"/>
        <item x="185"/>
        <item x="168"/>
        <item x="130"/>
        <item x="112"/>
        <item x="50"/>
        <item x="6"/>
        <item x="227"/>
        <item x="205"/>
        <item x="184"/>
        <item m="1" x="249"/>
        <item x="111"/>
        <item x="70"/>
        <item x="49"/>
        <item x="29"/>
        <item x="5"/>
        <item x="183"/>
        <item x="167"/>
        <item x="148"/>
        <item x="110"/>
        <item x="90"/>
        <item x="69"/>
        <item x="28"/>
        <item x="4"/>
        <item x="226"/>
        <item x="204"/>
        <item x="182"/>
        <item x="147"/>
        <item x="89"/>
        <item x="48"/>
        <item x="225"/>
        <item x="203"/>
        <item x="181"/>
        <item x="166"/>
        <item x="146"/>
        <item x="88"/>
        <item x="27"/>
        <item x="224"/>
        <item x="202"/>
        <item x="180"/>
        <item m="1" x="244"/>
        <item x="145"/>
        <item x="109"/>
        <item x="87"/>
        <item x="68"/>
        <item x="47"/>
        <item x="26"/>
        <item x="223"/>
        <item x="165"/>
        <item x="144"/>
        <item x="129"/>
        <item x="108"/>
        <item x="86"/>
        <item x="46"/>
        <item x="3"/>
        <item x="201"/>
        <item x="179"/>
        <item x="164"/>
        <item x="143"/>
        <item x="128"/>
        <item x="107"/>
        <item x="45"/>
        <item x="25"/>
        <item x="2"/>
        <item x="222"/>
        <item x="163"/>
        <item x="85"/>
        <item x="67"/>
        <item x="1"/>
        <item m="1" x="247"/>
        <item m="1" x="250"/>
        <item x="142"/>
        <item x="127"/>
        <item x="106"/>
        <item x="66"/>
        <item x="24"/>
        <item x="0"/>
        <item x="221"/>
        <item x="178"/>
        <item x="141"/>
        <item x="84"/>
        <item x="44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dataField="1" compact="0" numFmtId="44" outline="0" showAll="0"/>
    <pivotField dataField="1" compact="0" numFmtId="44" outline="0" showAll="0"/>
    <pivotField compact="0" numFmtId="44" outline="0" showAll="0"/>
    <pivotField compact="0" numFmtId="44" outline="0" showAll="0"/>
    <pivotField dataField="1" compact="0" numFmtId="44" outline="0" showAll="0"/>
    <pivotField compact="0" outline="0" showAll="0"/>
    <pivotField compact="0" outline="0" showAll="0"/>
  </pivotFields>
  <rowFields count="1">
    <field x="1"/>
  </rowFields>
  <rowItems count="21">
    <i>
      <x v="8"/>
    </i>
    <i>
      <x v="25"/>
    </i>
    <i>
      <x v="34"/>
    </i>
    <i>
      <x v="43"/>
    </i>
    <i>
      <x v="59"/>
    </i>
    <i>
      <x v="69"/>
    </i>
    <i>
      <x v="78"/>
    </i>
    <i>
      <x v="86"/>
    </i>
    <i>
      <x v="96"/>
    </i>
    <i>
      <x v="118"/>
    </i>
    <i>
      <x v="127"/>
    </i>
    <i>
      <x v="133"/>
    </i>
    <i>
      <x v="143"/>
    </i>
    <i>
      <x v="152"/>
    </i>
    <i>
      <x v="184"/>
    </i>
    <i>
      <x v="192"/>
    </i>
    <i>
      <x v="206"/>
    </i>
    <i>
      <x v="216"/>
    </i>
    <i>
      <x v="232"/>
    </i>
    <i>
      <x v="245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Suma de V. GRAVADA" fld="12" baseField="0" baseItem="0"/>
    <dataField name="Suma de D.FISCAL" fld="13" baseField="0" baseItem="0"/>
    <dataField name="Suma de VENTA TOTAL" fld="16" baseField="0" baseItem="0"/>
  </dataFields>
  <formats count="171">
    <format dxfId="466">
      <pivotArea outline="0" collapsedLevelsAreSubtotals="1" fieldPosition="0">
        <references count="1">
          <reference field="1" count="1" selected="0">
            <x v="19"/>
          </reference>
        </references>
      </pivotArea>
    </format>
    <format dxfId="465">
      <pivotArea dataOnly="0" labelOnly="1" outline="0" fieldPosition="0">
        <references count="1">
          <reference field="1" count="1">
            <x v="19"/>
          </reference>
        </references>
      </pivotArea>
    </format>
    <format dxfId="464">
      <pivotArea outline="0" collapsedLevelsAreSubtotals="1" fieldPosition="0">
        <references count="1">
          <reference field="1" count="1" selected="0">
            <x v="27"/>
          </reference>
        </references>
      </pivotArea>
    </format>
    <format dxfId="463">
      <pivotArea dataOnly="0" labelOnly="1" outline="0" fieldPosition="0">
        <references count="1">
          <reference field="1" count="1">
            <x v="27"/>
          </reference>
        </references>
      </pivotArea>
    </format>
    <format dxfId="462">
      <pivotArea outline="0" collapsedLevelsAreSubtotals="1" fieldPosition="0">
        <references count="1">
          <reference field="1" count="1" selected="0">
            <x v="35"/>
          </reference>
        </references>
      </pivotArea>
    </format>
    <format dxfId="461">
      <pivotArea dataOnly="0" labelOnly="1" outline="0" fieldPosition="0">
        <references count="1">
          <reference field="1" count="1">
            <x v="35"/>
          </reference>
        </references>
      </pivotArea>
    </format>
    <format dxfId="460">
      <pivotArea outline="0" collapsedLevelsAreSubtotals="1" fieldPosition="0">
        <references count="1">
          <reference field="1" count="1" selected="0">
            <x v="45"/>
          </reference>
        </references>
      </pivotArea>
    </format>
    <format dxfId="459">
      <pivotArea dataOnly="0" labelOnly="1" outline="0" fieldPosition="0">
        <references count="1">
          <reference field="1" count="1">
            <x v="45"/>
          </reference>
        </references>
      </pivotArea>
    </format>
    <format dxfId="458">
      <pivotArea outline="0" collapsedLevelsAreSubtotals="1" fieldPosition="0">
        <references count="1">
          <reference field="1" count="1" selected="0">
            <x v="52"/>
          </reference>
        </references>
      </pivotArea>
    </format>
    <format dxfId="457">
      <pivotArea dataOnly="0" labelOnly="1" outline="0" fieldPosition="0">
        <references count="1">
          <reference field="1" count="1">
            <x v="52"/>
          </reference>
        </references>
      </pivotArea>
    </format>
    <format dxfId="456">
      <pivotArea outline="0" collapsedLevelsAreSubtotals="1" fieldPosition="0">
        <references count="1">
          <reference field="1" count="1" selected="0">
            <x v="61"/>
          </reference>
        </references>
      </pivotArea>
    </format>
    <format dxfId="455">
      <pivotArea dataOnly="0" labelOnly="1" outline="0" fieldPosition="0">
        <references count="1">
          <reference field="1" count="1">
            <x v="61"/>
          </reference>
        </references>
      </pivotArea>
    </format>
    <format dxfId="454">
      <pivotArea outline="0" collapsedLevelsAreSubtotals="1" fieldPosition="0">
        <references count="1">
          <reference field="1" count="1" selected="0">
            <x v="80"/>
          </reference>
        </references>
      </pivotArea>
    </format>
    <format dxfId="453">
      <pivotArea dataOnly="0" labelOnly="1" outline="0" fieldPosition="0">
        <references count="1">
          <reference field="1" count="1">
            <x v="80"/>
          </reference>
        </references>
      </pivotArea>
    </format>
    <format dxfId="452">
      <pivotArea outline="0" collapsedLevelsAreSubtotals="1" fieldPosition="0">
        <references count="1">
          <reference field="1" count="1" selected="0">
            <x v="88"/>
          </reference>
        </references>
      </pivotArea>
    </format>
    <format dxfId="451">
      <pivotArea dataOnly="0" labelOnly="1" outline="0" fieldPosition="0">
        <references count="1">
          <reference field="1" count="1">
            <x v="88"/>
          </reference>
        </references>
      </pivotArea>
    </format>
    <format dxfId="450">
      <pivotArea outline="0" collapsedLevelsAreSubtotals="1" fieldPosition="0">
        <references count="1">
          <reference field="1" count="1" selected="0">
            <x v="97"/>
          </reference>
        </references>
      </pivotArea>
    </format>
    <format dxfId="449">
      <pivotArea dataOnly="0" labelOnly="1" outline="0" fieldPosition="0">
        <references count="1">
          <reference field="1" count="1">
            <x v="97"/>
          </reference>
        </references>
      </pivotArea>
    </format>
    <format dxfId="448">
      <pivotArea outline="0" collapsedLevelsAreSubtotals="1" fieldPosition="0">
        <references count="1">
          <reference field="1" count="1" selected="0">
            <x v="104"/>
          </reference>
        </references>
      </pivotArea>
    </format>
    <format dxfId="447">
      <pivotArea dataOnly="0" labelOnly="1" outline="0" fieldPosition="0">
        <references count="1">
          <reference field="1" count="1">
            <x v="104"/>
          </reference>
        </references>
      </pivotArea>
    </format>
    <format dxfId="446">
      <pivotArea outline="0" collapsedLevelsAreSubtotals="1" fieldPosition="0">
        <references count="1">
          <reference field="1" count="1" selected="0">
            <x v="113"/>
          </reference>
        </references>
      </pivotArea>
    </format>
    <format dxfId="445">
      <pivotArea dataOnly="0" labelOnly="1" outline="0" fieldPosition="0">
        <references count="1">
          <reference field="1" count="1">
            <x v="113"/>
          </reference>
        </references>
      </pivotArea>
    </format>
    <format dxfId="444">
      <pivotArea outline="0" collapsedLevelsAreSubtotals="1" fieldPosition="0">
        <references count="1">
          <reference field="1" count="1" selected="0">
            <x v="120"/>
          </reference>
        </references>
      </pivotArea>
    </format>
    <format dxfId="443">
      <pivotArea dataOnly="0" labelOnly="1" outline="0" fieldPosition="0">
        <references count="1">
          <reference field="1" count="1">
            <x v="120"/>
          </reference>
        </references>
      </pivotArea>
    </format>
    <format dxfId="442">
      <pivotArea outline="0" collapsedLevelsAreSubtotals="1" fieldPosition="0">
        <references count="1">
          <reference field="1" count="1" selected="0">
            <x v="135"/>
          </reference>
        </references>
      </pivotArea>
    </format>
    <format dxfId="441">
      <pivotArea dataOnly="0" labelOnly="1" outline="0" fieldPosition="0">
        <references count="1">
          <reference field="1" count="1">
            <x v="135"/>
          </reference>
        </references>
      </pivotArea>
    </format>
    <format dxfId="440">
      <pivotArea outline="0" collapsedLevelsAreSubtotals="1" fieldPosition="0">
        <references count="1">
          <reference field="1" count="1" selected="0">
            <x v="170"/>
          </reference>
        </references>
      </pivotArea>
    </format>
    <format dxfId="439">
      <pivotArea dataOnly="0" labelOnly="1" outline="0" fieldPosition="0">
        <references count="1">
          <reference field="1" count="1">
            <x v="170"/>
          </reference>
        </references>
      </pivotArea>
    </format>
    <format dxfId="438">
      <pivotArea outline="0" collapsedLevelsAreSubtotals="1" fieldPosition="0">
        <references count="1">
          <reference field="1" count="1" selected="0">
            <x v="177"/>
          </reference>
        </references>
      </pivotArea>
    </format>
    <format dxfId="437">
      <pivotArea dataOnly="0" labelOnly="1" outline="0" fieldPosition="0">
        <references count="1">
          <reference field="1" count="1">
            <x v="177"/>
          </reference>
        </references>
      </pivotArea>
    </format>
    <format dxfId="436">
      <pivotArea outline="0" collapsedLevelsAreSubtotals="1" fieldPosition="0">
        <references count="1">
          <reference field="1" count="1" selected="0">
            <x v="194"/>
          </reference>
        </references>
      </pivotArea>
    </format>
    <format dxfId="435">
      <pivotArea dataOnly="0" labelOnly="1" outline="0" fieldPosition="0">
        <references count="1">
          <reference field="1" count="1">
            <x v="194"/>
          </reference>
        </references>
      </pivotArea>
    </format>
    <format dxfId="434">
      <pivotArea outline="0" collapsedLevelsAreSubtotals="1" fieldPosition="0">
        <references count="1">
          <reference field="1" count="1" selected="0">
            <x v="200"/>
          </reference>
        </references>
      </pivotArea>
    </format>
    <format dxfId="433">
      <pivotArea dataOnly="0" labelOnly="1" outline="0" fieldPosition="0">
        <references count="1">
          <reference field="1" count="1">
            <x v="200"/>
          </reference>
        </references>
      </pivotArea>
    </format>
    <format dxfId="432">
      <pivotArea outline="0" collapsedLevelsAreSubtotals="1" fieldPosition="0">
        <references count="1">
          <reference field="1" count="1" selected="0">
            <x v="207"/>
          </reference>
        </references>
      </pivotArea>
    </format>
    <format dxfId="431">
      <pivotArea dataOnly="0" labelOnly="1" outline="0" fieldPosition="0">
        <references count="1">
          <reference field="1" count="1">
            <x v="207"/>
          </reference>
        </references>
      </pivotArea>
    </format>
    <format dxfId="430">
      <pivotArea outline="0" collapsedLevelsAreSubtotals="1" fieldPosition="0">
        <references count="1">
          <reference field="1" count="1" selected="0">
            <x v="217"/>
          </reference>
        </references>
      </pivotArea>
    </format>
    <format dxfId="429">
      <pivotArea dataOnly="0" labelOnly="1" outline="0" fieldPosition="0">
        <references count="1">
          <reference field="1" count="1">
            <x v="217"/>
          </reference>
        </references>
      </pivotArea>
    </format>
    <format dxfId="428">
      <pivotArea outline="0" collapsedLevelsAreSubtotals="1" fieldPosition="0">
        <references count="1">
          <reference field="1" count="1" selected="0">
            <x v="234"/>
          </reference>
        </references>
      </pivotArea>
    </format>
    <format dxfId="427">
      <pivotArea dataOnly="0" labelOnly="1" outline="0" fieldPosition="0">
        <references count="1">
          <reference field="1" count="1">
            <x v="234"/>
          </reference>
        </references>
      </pivotArea>
    </format>
    <format dxfId="426">
      <pivotArea outline="0" collapsedLevelsAreSubtotals="1" fieldPosition="0">
        <references count="1">
          <reference field="1" count="1" selected="0">
            <x v="247"/>
          </reference>
        </references>
      </pivotArea>
    </format>
    <format dxfId="425">
      <pivotArea dataOnly="0" labelOnly="1" outline="0" fieldPosition="0">
        <references count="1">
          <reference field="1" count="1">
            <x v="247"/>
          </reference>
        </references>
      </pivotArea>
    </format>
    <format dxfId="424">
      <pivotArea outline="0" collapsedLevelsAreSubtotals="1" fieldPosition="0">
        <references count="1">
          <reference field="1" count="1" selected="0">
            <x v="0"/>
          </reference>
        </references>
      </pivotArea>
    </format>
    <format dxfId="423">
      <pivotArea dataOnly="0" labelOnly="1" outline="0" fieldPosition="0">
        <references count="1">
          <reference field="1" count="1">
            <x v="0"/>
          </reference>
        </references>
      </pivotArea>
    </format>
    <format dxfId="422">
      <pivotArea outline="0" collapsedLevelsAreSubtotals="1" fieldPosition="0">
        <references count="1">
          <reference field="1" count="1" selected="0">
            <x v="10"/>
          </reference>
        </references>
      </pivotArea>
    </format>
    <format dxfId="421">
      <pivotArea dataOnly="0" labelOnly="1" outline="0" fieldPosition="0">
        <references count="1">
          <reference field="1" count="1">
            <x v="10"/>
          </reference>
        </references>
      </pivotArea>
    </format>
    <format dxfId="420">
      <pivotArea outline="0" collapsedLevelsAreSubtotals="1" fieldPosition="0">
        <references count="1">
          <reference field="1" count="1" selected="0">
            <x v="20"/>
          </reference>
        </references>
      </pivotArea>
    </format>
    <format dxfId="419">
      <pivotArea dataOnly="0" labelOnly="1" outline="0" fieldPosition="0">
        <references count="1">
          <reference field="1" count="1">
            <x v="20"/>
          </reference>
        </references>
      </pivotArea>
    </format>
    <format dxfId="418">
      <pivotArea outline="0" collapsedLevelsAreSubtotals="1" fieldPosition="0">
        <references count="1">
          <reference field="1" count="1" selected="0">
            <x v="28"/>
          </reference>
        </references>
      </pivotArea>
    </format>
    <format dxfId="417">
      <pivotArea dataOnly="0" labelOnly="1" outline="0" fieldPosition="0">
        <references count="1">
          <reference field="1" count="1">
            <x v="28"/>
          </reference>
        </references>
      </pivotArea>
    </format>
    <format dxfId="416">
      <pivotArea outline="0" collapsedLevelsAreSubtotals="1" fieldPosition="0">
        <references count="1">
          <reference field="1" count="1" selected="0">
            <x v="53"/>
          </reference>
        </references>
      </pivotArea>
    </format>
    <format dxfId="415">
      <pivotArea dataOnly="0" labelOnly="1" outline="0" fieldPosition="0">
        <references count="1">
          <reference field="1" count="1">
            <x v="53"/>
          </reference>
        </references>
      </pivotArea>
    </format>
    <format dxfId="414">
      <pivotArea outline="0" collapsedLevelsAreSubtotals="1" fieldPosition="0">
        <references count="1">
          <reference field="1" count="1" selected="0">
            <x v="62"/>
          </reference>
        </references>
      </pivotArea>
    </format>
    <format dxfId="413">
      <pivotArea dataOnly="0" labelOnly="1" outline="0" fieldPosition="0">
        <references count="1">
          <reference field="1" count="1">
            <x v="62"/>
          </reference>
        </references>
      </pivotArea>
    </format>
    <format dxfId="412">
      <pivotArea outline="0" collapsedLevelsAreSubtotals="1" fieldPosition="0">
        <references count="1">
          <reference field="1" count="1" selected="0">
            <x v="71"/>
          </reference>
        </references>
      </pivotArea>
    </format>
    <format dxfId="411">
      <pivotArea dataOnly="0" labelOnly="1" outline="0" fieldPosition="0">
        <references count="1">
          <reference field="1" count="1">
            <x v="71"/>
          </reference>
        </references>
      </pivotArea>
    </format>
    <format dxfId="410">
      <pivotArea outline="0" collapsedLevelsAreSubtotals="1" fieldPosition="0">
        <references count="1">
          <reference field="1" count="1" selected="0">
            <x v="81"/>
          </reference>
        </references>
      </pivotArea>
    </format>
    <format dxfId="409">
      <pivotArea dataOnly="0" labelOnly="1" outline="0" fieldPosition="0">
        <references count="1">
          <reference field="1" count="1">
            <x v="81"/>
          </reference>
        </references>
      </pivotArea>
    </format>
    <format dxfId="408">
      <pivotArea outline="0" collapsedLevelsAreSubtotals="1" fieldPosition="0">
        <references count="1">
          <reference field="1" count="1" selected="0">
            <x v="89"/>
          </reference>
        </references>
      </pivotArea>
    </format>
    <format dxfId="407">
      <pivotArea dataOnly="0" labelOnly="1" outline="0" fieldPosition="0">
        <references count="1">
          <reference field="1" count="1">
            <x v="89"/>
          </reference>
        </references>
      </pivotArea>
    </format>
    <format dxfId="406">
      <pivotArea outline="0" collapsedLevelsAreSubtotals="1" fieldPosition="0">
        <references count="1">
          <reference field="1" count="1" selected="0">
            <x v="98"/>
          </reference>
        </references>
      </pivotArea>
    </format>
    <format dxfId="405">
      <pivotArea dataOnly="0" labelOnly="1" outline="0" fieldPosition="0">
        <references count="1">
          <reference field="1" count="1">
            <x v="98"/>
          </reference>
        </references>
      </pivotArea>
    </format>
    <format dxfId="404">
      <pivotArea outline="0" collapsedLevelsAreSubtotals="1" fieldPosition="0">
        <references count="1">
          <reference field="1" count="1" selected="0">
            <x v="114"/>
          </reference>
        </references>
      </pivotArea>
    </format>
    <format dxfId="403">
      <pivotArea dataOnly="0" labelOnly="1" outline="0" fieldPosition="0">
        <references count="1">
          <reference field="1" count="1">
            <x v="114"/>
          </reference>
        </references>
      </pivotArea>
    </format>
    <format dxfId="402">
      <pivotArea outline="0" collapsedLevelsAreSubtotals="1" fieldPosition="0">
        <references count="1">
          <reference field="1" count="1" selected="0">
            <x v="121"/>
          </reference>
        </references>
      </pivotArea>
    </format>
    <format dxfId="401">
      <pivotArea dataOnly="0" labelOnly="1" outline="0" fieldPosition="0">
        <references count="1">
          <reference field="1" count="1">
            <x v="121"/>
          </reference>
        </references>
      </pivotArea>
    </format>
    <format dxfId="400">
      <pivotArea outline="0" collapsedLevelsAreSubtotals="1" fieldPosition="0">
        <references count="1">
          <reference field="1" count="1" selected="0">
            <x v="129"/>
          </reference>
        </references>
      </pivotArea>
    </format>
    <format dxfId="399">
      <pivotArea dataOnly="0" labelOnly="1" outline="0" fieldPosition="0">
        <references count="1">
          <reference field="1" count="1">
            <x v="129"/>
          </reference>
        </references>
      </pivotArea>
    </format>
    <format dxfId="398">
      <pivotArea outline="0" collapsedLevelsAreSubtotals="1" fieldPosition="0">
        <references count="1">
          <reference field="1" count="1" selected="0">
            <x v="136"/>
          </reference>
        </references>
      </pivotArea>
    </format>
    <format dxfId="397">
      <pivotArea dataOnly="0" labelOnly="1" outline="0" fieldPosition="0">
        <references count="1">
          <reference field="1" count="1">
            <x v="136"/>
          </reference>
        </references>
      </pivotArea>
    </format>
    <format dxfId="396">
      <pivotArea outline="0" collapsedLevelsAreSubtotals="1" fieldPosition="0">
        <references count="1">
          <reference field="1" count="1" selected="0">
            <x v="146"/>
          </reference>
        </references>
      </pivotArea>
    </format>
    <format dxfId="395">
      <pivotArea dataOnly="0" labelOnly="1" outline="0" fieldPosition="0">
        <references count="1">
          <reference field="1" count="1">
            <x v="146"/>
          </reference>
        </references>
      </pivotArea>
    </format>
    <format dxfId="394">
      <pivotArea outline="0" collapsedLevelsAreSubtotals="1" fieldPosition="0">
        <references count="1">
          <reference field="1" count="1" selected="0">
            <x v="178"/>
          </reference>
        </references>
      </pivotArea>
    </format>
    <format dxfId="393">
      <pivotArea dataOnly="0" labelOnly="1" outline="0" fieldPosition="0">
        <references count="1">
          <reference field="1" count="1">
            <x v="178"/>
          </reference>
        </references>
      </pivotArea>
    </format>
    <format dxfId="392">
      <pivotArea outline="0" collapsedLevelsAreSubtotals="1" fieldPosition="0">
        <references count="1">
          <reference field="1" count="1" selected="0">
            <x v="195"/>
          </reference>
        </references>
      </pivotArea>
    </format>
    <format dxfId="391">
      <pivotArea dataOnly="0" labelOnly="1" outline="0" fieldPosition="0">
        <references count="1">
          <reference field="1" count="1">
            <x v="195"/>
          </reference>
        </references>
      </pivotArea>
    </format>
    <format dxfId="390">
      <pivotArea outline="0" collapsedLevelsAreSubtotals="1" fieldPosition="0">
        <references count="1">
          <reference field="1" count="1" selected="0">
            <x v="201"/>
          </reference>
        </references>
      </pivotArea>
    </format>
    <format dxfId="389">
      <pivotArea dataOnly="0" labelOnly="1" outline="0" fieldPosition="0">
        <references count="1">
          <reference field="1" count="1">
            <x v="201"/>
          </reference>
        </references>
      </pivotArea>
    </format>
    <format dxfId="388">
      <pivotArea outline="0" collapsedLevelsAreSubtotals="1" fieldPosition="0">
        <references count="1">
          <reference field="1" count="1" selected="0">
            <x v="208"/>
          </reference>
        </references>
      </pivotArea>
    </format>
    <format dxfId="387">
      <pivotArea dataOnly="0" labelOnly="1" outline="0" fieldPosition="0">
        <references count="1">
          <reference field="1" count="1">
            <x v="208"/>
          </reference>
        </references>
      </pivotArea>
    </format>
    <format dxfId="386">
      <pivotArea outline="0" collapsedLevelsAreSubtotals="1" fieldPosition="0">
        <references count="1">
          <reference field="1" count="1" selected="0">
            <x v="225"/>
          </reference>
        </references>
      </pivotArea>
    </format>
    <format dxfId="385">
      <pivotArea dataOnly="0" labelOnly="1" outline="0" fieldPosition="0">
        <references count="1">
          <reference field="1" count="1">
            <x v="225"/>
          </reference>
        </references>
      </pivotArea>
    </format>
    <format dxfId="384">
      <pivotArea outline="0" collapsedLevelsAreSubtotals="1" fieldPosition="0">
        <references count="1">
          <reference field="1" count="1" selected="0">
            <x v="1"/>
          </reference>
        </references>
      </pivotArea>
    </format>
    <format dxfId="383">
      <pivotArea dataOnly="0" labelOnly="1" outline="0" fieldPosition="0">
        <references count="1">
          <reference field="1" count="1">
            <x v="1"/>
          </reference>
        </references>
      </pivotArea>
    </format>
    <format dxfId="382">
      <pivotArea outline="0" collapsedLevelsAreSubtotals="1" fieldPosition="0">
        <references count="1">
          <reference field="1" count="1" selected="0">
            <x v="11"/>
          </reference>
        </references>
      </pivotArea>
    </format>
    <format dxfId="381">
      <pivotArea dataOnly="0" labelOnly="1" outline="0" fieldPosition="0">
        <references count="1">
          <reference field="1" count="1">
            <x v="11"/>
          </reference>
        </references>
      </pivotArea>
    </format>
    <format dxfId="380">
      <pivotArea outline="0" collapsedLevelsAreSubtotals="1" fieldPosition="0">
        <references count="1">
          <reference field="1" count="1" selected="0">
            <x v="29"/>
          </reference>
        </references>
      </pivotArea>
    </format>
    <format dxfId="379">
      <pivotArea dataOnly="0" labelOnly="1" outline="0" fieldPosition="0">
        <references count="1">
          <reference field="1" count="1">
            <x v="29"/>
          </reference>
        </references>
      </pivotArea>
    </format>
    <format dxfId="378">
      <pivotArea outline="0" collapsedLevelsAreSubtotals="1" fieldPosition="0">
        <references count="1">
          <reference field="1" count="1" selected="0">
            <x v="36"/>
          </reference>
        </references>
      </pivotArea>
    </format>
    <format dxfId="377">
      <pivotArea dataOnly="0" labelOnly="1" outline="0" fieldPosition="0">
        <references count="1">
          <reference field="1" count="1">
            <x v="36"/>
          </reference>
        </references>
      </pivotArea>
    </format>
    <format dxfId="376">
      <pivotArea outline="0" collapsedLevelsAreSubtotals="1" fieldPosition="0">
        <references count="1">
          <reference field="1" count="1" selected="0">
            <x v="54"/>
          </reference>
        </references>
      </pivotArea>
    </format>
    <format dxfId="375">
      <pivotArea dataOnly="0" labelOnly="1" outline="0" fieldPosition="0">
        <references count="1">
          <reference field="1" count="1">
            <x v="54"/>
          </reference>
        </references>
      </pivotArea>
    </format>
    <format dxfId="374">
      <pivotArea outline="0" collapsedLevelsAreSubtotals="1" fieldPosition="0">
        <references count="1">
          <reference field="1" count="1" selected="0">
            <x v="63"/>
          </reference>
        </references>
      </pivotArea>
    </format>
    <format dxfId="373">
      <pivotArea dataOnly="0" labelOnly="1" outline="0" fieldPosition="0">
        <references count="1">
          <reference field="1" count="1">
            <x v="63"/>
          </reference>
        </references>
      </pivotArea>
    </format>
    <format dxfId="372">
      <pivotArea outline="0" collapsedLevelsAreSubtotals="1" fieldPosition="0">
        <references count="1">
          <reference field="1" count="1" selected="0">
            <x v="72"/>
          </reference>
        </references>
      </pivotArea>
    </format>
    <format dxfId="371">
      <pivotArea dataOnly="0" labelOnly="1" outline="0" fieldPosition="0">
        <references count="1">
          <reference field="1" count="1">
            <x v="72"/>
          </reference>
        </references>
      </pivotArea>
    </format>
    <format dxfId="370">
      <pivotArea outline="0" collapsedLevelsAreSubtotals="1" fieldPosition="0">
        <references count="1">
          <reference field="1" count="1" selected="0">
            <x v="82"/>
          </reference>
        </references>
      </pivotArea>
    </format>
    <format dxfId="369">
      <pivotArea dataOnly="0" labelOnly="1" outline="0" fieldPosition="0">
        <references count="1">
          <reference field="1" count="1">
            <x v="82"/>
          </reference>
        </references>
      </pivotArea>
    </format>
    <format dxfId="368">
      <pivotArea outline="0" collapsedLevelsAreSubtotals="1" fieldPosition="0">
        <references count="1">
          <reference field="1" count="1" selected="0">
            <x v="90"/>
          </reference>
        </references>
      </pivotArea>
    </format>
    <format dxfId="367">
      <pivotArea dataOnly="0" labelOnly="1" outline="0" fieldPosition="0">
        <references count="1">
          <reference field="1" count="1">
            <x v="90"/>
          </reference>
        </references>
      </pivotArea>
    </format>
    <format dxfId="366">
      <pivotArea outline="0" collapsedLevelsAreSubtotals="1" fieldPosition="0">
        <references count="1">
          <reference field="1" count="1" selected="0">
            <x v="99"/>
          </reference>
        </references>
      </pivotArea>
    </format>
    <format dxfId="365">
      <pivotArea dataOnly="0" labelOnly="1" outline="0" fieldPosition="0">
        <references count="1">
          <reference field="1" count="1">
            <x v="99"/>
          </reference>
        </references>
      </pivotArea>
    </format>
    <format dxfId="364">
      <pivotArea outline="0" collapsedLevelsAreSubtotals="1" fieldPosition="0">
        <references count="1">
          <reference field="1" count="1" selected="0">
            <x v="115"/>
          </reference>
        </references>
      </pivotArea>
    </format>
    <format dxfId="363">
      <pivotArea dataOnly="0" labelOnly="1" outline="0" fieldPosition="0">
        <references count="1">
          <reference field="1" count="1">
            <x v="115"/>
          </reference>
        </references>
      </pivotArea>
    </format>
    <format dxfId="362">
      <pivotArea outline="0" collapsedLevelsAreSubtotals="1" fieldPosition="0">
        <references count="1">
          <reference field="1" count="1" selected="0">
            <x v="122"/>
          </reference>
        </references>
      </pivotArea>
    </format>
    <format dxfId="361">
      <pivotArea dataOnly="0" labelOnly="1" outline="0" fieldPosition="0">
        <references count="1">
          <reference field="1" count="1">
            <x v="122"/>
          </reference>
        </references>
      </pivotArea>
    </format>
    <format dxfId="360">
      <pivotArea outline="0" collapsedLevelsAreSubtotals="1" fieldPosition="0">
        <references count="1">
          <reference field="1" count="1" selected="0">
            <x v="130"/>
          </reference>
        </references>
      </pivotArea>
    </format>
    <format dxfId="359">
      <pivotArea dataOnly="0" labelOnly="1" outline="0" fieldPosition="0">
        <references count="1">
          <reference field="1" count="1">
            <x v="130"/>
          </reference>
        </references>
      </pivotArea>
    </format>
    <format dxfId="358">
      <pivotArea outline="0" collapsedLevelsAreSubtotals="1" fieldPosition="0">
        <references count="1">
          <reference field="1" count="1" selected="0">
            <x v="137"/>
          </reference>
        </references>
      </pivotArea>
    </format>
    <format dxfId="357">
      <pivotArea dataOnly="0" labelOnly="1" outline="0" fieldPosition="0">
        <references count="1">
          <reference field="1" count="1">
            <x v="137"/>
          </reference>
        </references>
      </pivotArea>
    </format>
    <format dxfId="356">
      <pivotArea outline="0" collapsedLevelsAreSubtotals="1" fieldPosition="0">
        <references count="1">
          <reference field="1" count="1" selected="0">
            <x v="154"/>
          </reference>
        </references>
      </pivotArea>
    </format>
    <format dxfId="355">
      <pivotArea dataOnly="0" labelOnly="1" outline="0" fieldPosition="0">
        <references count="1">
          <reference field="1" count="1">
            <x v="154"/>
          </reference>
        </references>
      </pivotArea>
    </format>
    <format dxfId="354">
      <pivotArea outline="0" collapsedLevelsAreSubtotals="1" fieldPosition="0">
        <references count="1">
          <reference field="1" count="1" selected="0">
            <x v="171"/>
          </reference>
        </references>
      </pivotArea>
    </format>
    <format dxfId="353">
      <pivotArea dataOnly="0" labelOnly="1" outline="0" fieldPosition="0">
        <references count="1">
          <reference field="1" count="1">
            <x v="171"/>
          </reference>
        </references>
      </pivotArea>
    </format>
    <format dxfId="352">
      <pivotArea outline="0" collapsedLevelsAreSubtotals="1" fieldPosition="0">
        <references count="1">
          <reference field="1" count="1" selected="0">
            <x v="179"/>
          </reference>
        </references>
      </pivotArea>
    </format>
    <format dxfId="351">
      <pivotArea dataOnly="0" labelOnly="1" outline="0" fieldPosition="0">
        <references count="1">
          <reference field="1" count="1">
            <x v="179"/>
          </reference>
        </references>
      </pivotArea>
    </format>
    <format dxfId="350">
      <pivotArea outline="0" collapsedLevelsAreSubtotals="1" fieldPosition="0">
        <references count="1">
          <reference field="1" count="1" selected="0">
            <x v="186"/>
          </reference>
        </references>
      </pivotArea>
    </format>
    <format dxfId="349">
      <pivotArea dataOnly="0" labelOnly="1" outline="0" fieldPosition="0">
        <references count="1">
          <reference field="1" count="1">
            <x v="186"/>
          </reference>
        </references>
      </pivotArea>
    </format>
    <format dxfId="348">
      <pivotArea outline="0" collapsedLevelsAreSubtotals="1" fieldPosition="0">
        <references count="1">
          <reference field="1" count="1" selected="0">
            <x v="196"/>
          </reference>
        </references>
      </pivotArea>
    </format>
    <format dxfId="347">
      <pivotArea dataOnly="0" labelOnly="1" outline="0" fieldPosition="0">
        <references count="1">
          <reference field="1" count="1">
            <x v="196"/>
          </reference>
        </references>
      </pivotArea>
    </format>
    <format dxfId="346">
      <pivotArea outline="0" collapsedLevelsAreSubtotals="1" fieldPosition="0">
        <references count="1">
          <reference field="1" count="1" selected="0">
            <x v="202"/>
          </reference>
        </references>
      </pivotArea>
    </format>
    <format dxfId="345">
      <pivotArea dataOnly="0" labelOnly="1" outline="0" fieldPosition="0">
        <references count="1">
          <reference field="1" count="1">
            <x v="202"/>
          </reference>
        </references>
      </pivotArea>
    </format>
    <format dxfId="344">
      <pivotArea outline="0" collapsedLevelsAreSubtotals="1" fieldPosition="0">
        <references count="1">
          <reference field="1" count="1" selected="0">
            <x v="209"/>
          </reference>
        </references>
      </pivotArea>
    </format>
    <format dxfId="343">
      <pivotArea dataOnly="0" labelOnly="1" outline="0" fieldPosition="0">
        <references count="1">
          <reference field="1" count="1">
            <x v="209"/>
          </reference>
        </references>
      </pivotArea>
    </format>
    <format dxfId="342">
      <pivotArea outline="0" collapsedLevelsAreSubtotals="1" fieldPosition="0">
        <references count="1">
          <reference field="1" count="1" selected="0">
            <x v="226"/>
          </reference>
        </references>
      </pivotArea>
    </format>
    <format dxfId="341">
      <pivotArea dataOnly="0" labelOnly="1" outline="0" fieldPosition="0">
        <references count="1">
          <reference field="1" count="1">
            <x v="226"/>
          </reference>
        </references>
      </pivotArea>
    </format>
    <format dxfId="340">
      <pivotArea outline="0" collapsedLevelsAreSubtotals="1" fieldPosition="0">
        <references count="1">
          <reference field="1" count="1" selected="0">
            <x v="248"/>
          </reference>
        </references>
      </pivotArea>
    </format>
    <format dxfId="339">
      <pivotArea dataOnly="0" labelOnly="1" outline="0" fieldPosition="0">
        <references count="1">
          <reference field="1" count="1">
            <x v="248"/>
          </reference>
        </references>
      </pivotArea>
    </format>
    <format dxfId="338">
      <pivotArea outline="0" collapsedLevelsAreSubtotals="1" fieldPosition="0">
        <references count="1">
          <reference field="1" count="15" selected="0">
            <x v="2"/>
            <x v="12"/>
            <x v="37"/>
            <x v="46"/>
            <x v="64"/>
            <x v="73"/>
            <x v="91"/>
            <x v="105"/>
            <x v="155"/>
            <x v="172"/>
            <x v="187"/>
            <x v="203"/>
            <x v="218"/>
            <x v="227"/>
            <x v="235"/>
          </reference>
        </references>
      </pivotArea>
    </format>
    <format dxfId="337">
      <pivotArea dataOnly="0" labelOnly="1" outline="0" fieldPosition="0">
        <references count="1">
          <reference field="1" count="15">
            <x v="2"/>
            <x v="12"/>
            <x v="37"/>
            <x v="46"/>
            <x v="64"/>
            <x v="73"/>
            <x v="91"/>
            <x v="105"/>
            <x v="155"/>
            <x v="172"/>
            <x v="187"/>
            <x v="203"/>
            <x v="218"/>
            <x v="227"/>
            <x v="235"/>
          </reference>
        </references>
      </pivotArea>
    </format>
    <format dxfId="336">
      <pivotArea outline="0" collapsedLevelsAreSubtotals="1" fieldPosition="0">
        <references count="1">
          <reference field="1" count="22" selected="0">
            <x v="13"/>
            <x v="21"/>
            <x v="30"/>
            <x v="38"/>
            <x v="55"/>
            <x v="74"/>
            <x v="92"/>
            <x v="100"/>
            <x v="106"/>
            <x v="131"/>
            <x v="138"/>
            <x v="149"/>
            <x v="156"/>
            <x v="164"/>
            <x v="188"/>
            <x v="197"/>
            <x v="204"/>
            <x v="211"/>
            <x v="219"/>
            <x v="228"/>
            <x v="241"/>
            <x v="249"/>
          </reference>
        </references>
      </pivotArea>
    </format>
    <format dxfId="335">
      <pivotArea dataOnly="0" labelOnly="1" outline="0" fieldPosition="0">
        <references count="1">
          <reference field="1" count="22">
            <x v="13"/>
            <x v="21"/>
            <x v="30"/>
            <x v="38"/>
            <x v="55"/>
            <x v="74"/>
            <x v="92"/>
            <x v="100"/>
            <x v="106"/>
            <x v="131"/>
            <x v="138"/>
            <x v="149"/>
            <x v="156"/>
            <x v="164"/>
            <x v="188"/>
            <x v="197"/>
            <x v="204"/>
            <x v="211"/>
            <x v="219"/>
            <x v="228"/>
            <x v="241"/>
            <x v="249"/>
          </reference>
        </references>
      </pivotArea>
    </format>
    <format dxfId="334">
      <pivotArea outline="0" collapsedLevelsAreSubtotals="1" fieldPosition="0">
        <references count="1">
          <reference field="1" count="1" selected="0">
            <x v="3"/>
          </reference>
        </references>
      </pivotArea>
    </format>
    <format dxfId="333">
      <pivotArea dataOnly="0" labelOnly="1" outline="0" fieldPosition="0">
        <references count="1">
          <reference field="1" count="1">
            <x v="3"/>
          </reference>
        </references>
      </pivotArea>
    </format>
    <format dxfId="332">
      <pivotArea outline="0" collapsedLevelsAreSubtotals="1" fieldPosition="0">
        <references count="1">
          <reference field="1" count="14" selected="0">
            <x v="3"/>
            <x v="14"/>
            <x v="22"/>
            <x v="47"/>
            <x v="65"/>
            <x v="75"/>
            <x v="107"/>
            <x v="123"/>
            <x v="139"/>
            <x v="165"/>
            <x v="173"/>
            <x v="220"/>
            <x v="229"/>
            <x v="242"/>
          </reference>
        </references>
      </pivotArea>
    </format>
    <format dxfId="331">
      <pivotArea dataOnly="0" labelOnly="1" outline="0" fieldPosition="0">
        <references count="1">
          <reference field="1" count="14">
            <x v="3"/>
            <x v="14"/>
            <x v="22"/>
            <x v="47"/>
            <x v="65"/>
            <x v="75"/>
            <x v="107"/>
            <x v="123"/>
            <x v="139"/>
            <x v="165"/>
            <x v="173"/>
            <x v="220"/>
            <x v="229"/>
            <x v="242"/>
          </reference>
        </references>
      </pivotArea>
    </format>
    <format dxfId="330">
      <pivotArea outline="0" collapsedLevelsAreSubtotals="1" fieldPosition="0">
        <references count="1">
          <reference field="1" count="7" selected="0">
            <x v="4"/>
            <x v="15"/>
            <x v="31"/>
            <x v="39"/>
            <x v="48"/>
            <x v="56"/>
            <x v="93"/>
          </reference>
        </references>
      </pivotArea>
    </format>
    <format dxfId="329">
      <pivotArea dataOnly="0" labelOnly="1" outline="0" fieldPosition="0">
        <references count="1">
          <reference field="1" count="7">
            <x v="4"/>
            <x v="15"/>
            <x v="31"/>
            <x v="39"/>
            <x v="48"/>
            <x v="56"/>
            <x v="93"/>
          </reference>
        </references>
      </pivotArea>
    </format>
    <format dxfId="328">
      <pivotArea outline="0" collapsedLevelsAreSubtotals="1" fieldPosition="0">
        <references count="1">
          <reference field="1" count="1" selected="0">
            <x v="101"/>
          </reference>
        </references>
      </pivotArea>
    </format>
    <format dxfId="327">
      <pivotArea dataOnly="0" labelOnly="1" outline="0" fieldPosition="0">
        <references count="1">
          <reference field="1" count="1">
            <x v="101"/>
          </reference>
        </references>
      </pivotArea>
    </format>
    <format dxfId="326">
      <pivotArea outline="0" collapsedLevelsAreSubtotals="1" fieldPosition="0">
        <references count="1">
          <reference field="1" count="3" selected="0">
            <x v="108"/>
            <x v="116"/>
            <x v="124"/>
          </reference>
        </references>
      </pivotArea>
    </format>
    <format dxfId="325">
      <pivotArea dataOnly="0" labelOnly="1" outline="0" fieldPosition="0">
        <references count="1">
          <reference field="1" count="3">
            <x v="108"/>
            <x v="116"/>
            <x v="124"/>
          </reference>
        </references>
      </pivotArea>
    </format>
    <format dxfId="324">
      <pivotArea outline="0" collapsedLevelsAreSubtotals="1" fieldPosition="0">
        <references count="1">
          <reference field="1" count="2" selected="0">
            <x v="132"/>
            <x v="157"/>
          </reference>
        </references>
      </pivotArea>
    </format>
    <format dxfId="323">
      <pivotArea dataOnly="0" labelOnly="1" outline="0" fieldPosition="0">
        <references count="1">
          <reference field="1" count="2">
            <x v="132"/>
            <x v="157"/>
          </reference>
        </references>
      </pivotArea>
    </format>
    <format dxfId="322">
      <pivotArea outline="0" collapsedLevelsAreSubtotals="1" fieldPosition="0">
        <references count="1">
          <reference field="1" count="8" selected="0">
            <x v="166"/>
            <x v="174"/>
            <x v="181"/>
            <x v="189"/>
            <x v="212"/>
            <x v="221"/>
            <x v="230"/>
            <x v="243"/>
          </reference>
        </references>
      </pivotArea>
    </format>
    <format dxfId="321">
      <pivotArea dataOnly="0" labelOnly="1" outline="0" fieldPosition="0">
        <references count="1">
          <reference field="1" count="8">
            <x v="166"/>
            <x v="174"/>
            <x v="181"/>
            <x v="189"/>
            <x v="212"/>
            <x v="221"/>
            <x v="230"/>
            <x v="243"/>
          </reference>
        </references>
      </pivotArea>
    </format>
    <format dxfId="320">
      <pivotArea outline="0" collapsedLevelsAreSubtotals="1" fieldPosition="0">
        <references count="1">
          <reference field="1" count="3" selected="0">
            <x v="5"/>
            <x v="16"/>
            <x v="23"/>
          </reference>
        </references>
      </pivotArea>
    </format>
    <format dxfId="319">
      <pivotArea dataOnly="0" labelOnly="1" outline="0" fieldPosition="0">
        <references count="1">
          <reference field="1" count="3">
            <x v="5"/>
            <x v="16"/>
            <x v="23"/>
          </reference>
        </references>
      </pivotArea>
    </format>
    <format dxfId="318">
      <pivotArea outline="0" collapsedLevelsAreSubtotals="1" fieldPosition="0">
        <references count="1">
          <reference field="1" count="3" selected="0">
            <x v="32"/>
            <x v="40"/>
            <x v="66"/>
          </reference>
        </references>
      </pivotArea>
    </format>
    <format dxfId="317">
      <pivotArea dataOnly="0" labelOnly="1" outline="0" fieldPosition="0">
        <references count="1">
          <reference field="1" count="3">
            <x v="32"/>
            <x v="40"/>
            <x v="66"/>
          </reference>
        </references>
      </pivotArea>
    </format>
    <format dxfId="316">
      <pivotArea outline="0" collapsedLevelsAreSubtotals="1" fieldPosition="0">
        <references count="1">
          <reference field="1" count="4" selected="0">
            <x v="76"/>
            <x v="83"/>
            <x v="94"/>
            <x v="109"/>
          </reference>
        </references>
      </pivotArea>
    </format>
    <format dxfId="315">
      <pivotArea dataOnly="0" labelOnly="1" outline="0" fieldPosition="0">
        <references count="1">
          <reference field="1" count="4">
            <x v="76"/>
            <x v="83"/>
            <x v="94"/>
            <x v="109"/>
          </reference>
        </references>
      </pivotArea>
    </format>
    <format dxfId="314">
      <pivotArea outline="0" collapsedLevelsAreSubtotals="1" fieldPosition="0">
        <references count="1">
          <reference field="1" count="1" selected="0">
            <x v="125"/>
          </reference>
        </references>
      </pivotArea>
    </format>
    <format dxfId="313">
      <pivotArea dataOnly="0" labelOnly="1" outline="0" fieldPosition="0">
        <references count="1">
          <reference field="1" count="1">
            <x v="125"/>
          </reference>
        </references>
      </pivotArea>
    </format>
    <format dxfId="312">
      <pivotArea outline="0" collapsedLevelsAreSubtotals="1" fieldPosition="0">
        <references count="1">
          <reference field="1" count="1" selected="0">
            <x v="140"/>
          </reference>
        </references>
      </pivotArea>
    </format>
    <format dxfId="311">
      <pivotArea dataOnly="0" labelOnly="1" outline="0" fieldPosition="0">
        <references count="1">
          <reference field="1" count="1">
            <x v="140"/>
          </reference>
        </references>
      </pivotArea>
    </format>
    <format dxfId="310">
      <pivotArea outline="0" collapsedLevelsAreSubtotals="1" fieldPosition="0">
        <references count="1">
          <reference field="1" count="10" selected="0">
            <x v="150"/>
            <x v="158"/>
            <x v="167"/>
            <x v="190"/>
            <x v="198"/>
            <x v="205"/>
            <x v="213"/>
            <x v="222"/>
            <x v="236"/>
            <x v="250"/>
          </reference>
        </references>
      </pivotArea>
    </format>
    <format dxfId="309">
      <pivotArea dataOnly="0" labelOnly="1" outline="0" fieldPosition="0">
        <references count="1">
          <reference field="1" count="10">
            <x v="150"/>
            <x v="158"/>
            <x v="167"/>
            <x v="190"/>
            <x v="198"/>
            <x v="205"/>
            <x v="213"/>
            <x v="222"/>
            <x v="236"/>
            <x v="250"/>
          </reference>
        </references>
      </pivotArea>
    </format>
    <format dxfId="308">
      <pivotArea outline="0" collapsedLevelsAreSubtotals="1" fieldPosition="0">
        <references count="1">
          <reference field="1" count="4" selected="0">
            <x v="6"/>
            <x v="17"/>
            <x v="41"/>
            <x v="49"/>
          </reference>
        </references>
      </pivotArea>
    </format>
    <format dxfId="307">
      <pivotArea dataOnly="0" labelOnly="1" outline="0" fieldPosition="0">
        <references count="1">
          <reference field="1" count="4">
            <x v="6"/>
            <x v="17"/>
            <x v="41"/>
            <x v="49"/>
          </reference>
        </references>
      </pivotArea>
    </format>
    <format dxfId="306">
      <pivotArea outline="0" collapsedLevelsAreSubtotals="1" fieldPosition="0">
        <references count="1">
          <reference field="1" count="14" selected="0">
            <x v="57"/>
            <x v="67"/>
            <x v="77"/>
            <x v="84"/>
            <x v="102"/>
            <x v="110"/>
            <x v="141"/>
            <x v="159"/>
            <x v="168"/>
            <x v="182"/>
            <x v="191"/>
            <x v="214"/>
            <x v="237"/>
            <x v="244"/>
          </reference>
        </references>
      </pivotArea>
    </format>
    <format dxfId="305">
      <pivotArea dataOnly="0" labelOnly="1" outline="0" fieldPosition="0">
        <references count="1">
          <reference field="1" count="14">
            <x v="57"/>
            <x v="67"/>
            <x v="77"/>
            <x v="84"/>
            <x v="102"/>
            <x v="110"/>
            <x v="141"/>
            <x v="159"/>
            <x v="168"/>
            <x v="182"/>
            <x v="191"/>
            <x v="214"/>
            <x v="237"/>
            <x v="244"/>
          </reference>
        </references>
      </pivotArea>
    </format>
    <format dxfId="304">
      <pivotArea outline="0" collapsedLevelsAreSubtotals="1" fieldPosition="0">
        <references count="1">
          <reference field="1" count="2" selected="0">
            <x v="7"/>
            <x v="24"/>
          </reference>
        </references>
      </pivotArea>
    </format>
    <format dxfId="303">
      <pivotArea dataOnly="0" labelOnly="1" outline="0" fieldPosition="0">
        <references count="1">
          <reference field="1" count="2">
            <x v="7"/>
            <x v="24"/>
          </reference>
        </references>
      </pivotArea>
    </format>
    <format dxfId="302">
      <pivotArea outline="0" collapsedLevelsAreSubtotals="1" fieldPosition="0">
        <references count="1">
          <reference field="1" count="20" selected="0">
            <x v="33"/>
            <x v="42"/>
            <x v="50"/>
            <x v="58"/>
            <x v="68"/>
            <x v="85"/>
            <x v="95"/>
            <x v="111"/>
            <x v="117"/>
            <x v="126"/>
            <x v="142"/>
            <x v="151"/>
            <x v="160"/>
            <x v="175"/>
            <x v="183"/>
            <x v="199"/>
            <x v="215"/>
            <x v="223"/>
            <x v="231"/>
            <x v="251"/>
          </reference>
        </references>
      </pivotArea>
    </format>
    <format dxfId="301">
      <pivotArea dataOnly="0" labelOnly="1" outline="0" fieldPosition="0">
        <references count="1">
          <reference field="1" count="20">
            <x v="33"/>
            <x v="42"/>
            <x v="50"/>
            <x v="58"/>
            <x v="68"/>
            <x v="85"/>
            <x v="95"/>
            <x v="111"/>
            <x v="117"/>
            <x v="126"/>
            <x v="142"/>
            <x v="151"/>
            <x v="160"/>
            <x v="175"/>
            <x v="183"/>
            <x v="199"/>
            <x v="215"/>
            <x v="223"/>
            <x v="231"/>
            <x v="251"/>
          </reference>
        </references>
      </pivotArea>
    </format>
    <format dxfId="300">
      <pivotArea outline="0" collapsedLevelsAreSubtotals="1" fieldPosition="0">
        <references count="1">
          <reference field="1" count="20" selected="0">
            <x v="8"/>
            <x v="25"/>
            <x v="34"/>
            <x v="43"/>
            <x v="59"/>
            <x v="69"/>
            <x v="78"/>
            <x v="86"/>
            <x v="96"/>
            <x v="118"/>
            <x v="127"/>
            <x v="133"/>
            <x v="143"/>
            <x v="152"/>
            <x v="184"/>
            <x v="192"/>
            <x v="206"/>
            <x v="216"/>
            <x v="232"/>
            <x v="245"/>
          </reference>
        </references>
      </pivotArea>
    </format>
    <format dxfId="299">
      <pivotArea dataOnly="0" labelOnly="1" outline="0" fieldPosition="0">
        <references count="1">
          <reference field="1" count="20">
            <x v="8"/>
            <x v="25"/>
            <x v="34"/>
            <x v="43"/>
            <x v="59"/>
            <x v="69"/>
            <x v="78"/>
            <x v="86"/>
            <x v="96"/>
            <x v="118"/>
            <x v="127"/>
            <x v="133"/>
            <x v="143"/>
            <x v="152"/>
            <x v="184"/>
            <x v="192"/>
            <x v="206"/>
            <x v="216"/>
            <x v="232"/>
            <x v="245"/>
          </reference>
        </references>
      </pivotArea>
    </format>
    <format dxfId="298">
      <pivotArea outline="0" collapsedLevelsAreSubtotals="1" fieldPosition="0">
        <references count="1">
          <reference field="1" count="24" selected="0">
            <x v="9"/>
            <x v="18"/>
            <x v="26"/>
            <x v="44"/>
            <x v="51"/>
            <x v="60"/>
            <x v="70"/>
            <x v="79"/>
            <x v="87"/>
            <x v="103"/>
            <x v="112"/>
            <x v="119"/>
            <x v="128"/>
            <x v="134"/>
            <x v="144"/>
            <x v="161"/>
            <x v="169"/>
            <x v="176"/>
            <x v="185"/>
            <x v="193"/>
            <x v="224"/>
            <x v="233"/>
            <x v="238"/>
            <x v="246"/>
          </reference>
        </references>
      </pivotArea>
    </format>
    <format dxfId="297">
      <pivotArea outline="0" collapsedLevelsAreSubtotals="1" fieldPosition="0">
        <references count="2">
          <reference field="4294967294" count="1" selected="0">
            <x v="0"/>
          </reference>
          <reference field="1" count="24" selected="0">
            <x v="9"/>
            <x v="18"/>
            <x v="26"/>
            <x v="44"/>
            <x v="51"/>
            <x v="60"/>
            <x v="70"/>
            <x v="79"/>
            <x v="87"/>
            <x v="103"/>
            <x v="112"/>
            <x v="119"/>
            <x v="128"/>
            <x v="134"/>
            <x v="144"/>
            <x v="161"/>
            <x v="169"/>
            <x v="176"/>
            <x v="185"/>
            <x v="193"/>
            <x v="224"/>
            <x v="233"/>
            <x v="238"/>
            <x v="246"/>
          </reference>
        </references>
      </pivotArea>
    </format>
    <format dxfId="296">
      <pivotArea dataOnly="0" labelOnly="1" outline="0" fieldPosition="0">
        <references count="1">
          <reference field="1" count="24">
            <x v="9"/>
            <x v="18"/>
            <x v="26"/>
            <x v="44"/>
            <x v="51"/>
            <x v="60"/>
            <x v="70"/>
            <x v="79"/>
            <x v="87"/>
            <x v="103"/>
            <x v="112"/>
            <x v="119"/>
            <x v="128"/>
            <x v="134"/>
            <x v="144"/>
            <x v="161"/>
            <x v="169"/>
            <x v="176"/>
            <x v="185"/>
            <x v="193"/>
            <x v="224"/>
            <x v="233"/>
            <x v="238"/>
            <x v="246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Tabla dinámica1" cacheId="0" applyNumberFormats="0" applyBorderFormats="0" applyFontFormats="0" applyPatternFormats="0" applyAlignmentFormats="0" applyWidthHeightFormats="1" dataCaption="Valores" updatedVersion="4" minRefreshableVersion="3" useAutoFormatting="1" itemPrintTitles="1" createdVersion="4" indent="0" compact="0" compactData="0" gridDropZones="1" multipleFieldFilters="0">
  <location ref="A3:D30" firstHeaderRow="1" firstDataRow="2" firstDataCol="1"/>
  <pivotFields count="22">
    <pivotField compact="0" outline="0" showAll="0" defaultSubtotal="0">
      <items count="12">
        <item h="1" x="0"/>
        <item h="1" x="1"/>
        <item h="1" x="2"/>
        <item h="1" x="3"/>
        <item h="1" x="4"/>
        <item h="1" x="5"/>
        <item h="1" x="6"/>
        <item h="1" x="7"/>
        <item h="1" x="8"/>
        <item h="1" x="9"/>
        <item x="10"/>
        <item h="1" x="11"/>
      </items>
    </pivotField>
    <pivotField axis="axisRow" compact="0" outline="0" showAll="0">
      <items count="301">
        <item x="25"/>
        <item x="49"/>
        <item x="74"/>
        <item x="122"/>
        <item x="147"/>
        <item x="173"/>
        <item x="199"/>
        <item x="224"/>
        <item x="26"/>
        <item x="50"/>
        <item x="75"/>
        <item x="97"/>
        <item x="123"/>
        <item x="148"/>
        <item x="174"/>
        <item x="200"/>
        <item x="0"/>
        <item x="27"/>
        <item x="51"/>
        <item x="98"/>
        <item x="124"/>
        <item x="175"/>
        <item x="201"/>
        <item x="225"/>
        <item x="1"/>
        <item x="28"/>
        <item x="52"/>
        <item x="76"/>
        <item x="99"/>
        <item x="125"/>
        <item x="149"/>
        <item x="176"/>
        <item x="226"/>
        <item x="2"/>
        <item x="29"/>
        <item x="53"/>
        <item x="77"/>
        <item x="100"/>
        <item x="150"/>
        <item x="177"/>
        <item x="202"/>
        <item x="227"/>
        <item x="3"/>
        <item x="78"/>
        <item x="101"/>
        <item x="126"/>
        <item x="151"/>
        <item x="203"/>
        <item x="228"/>
        <item x="4"/>
        <item x="30"/>
        <item x="54"/>
        <item x="79"/>
        <item x="102"/>
        <item x="127"/>
        <item x="152"/>
        <item x="204"/>
        <item x="229"/>
        <item x="5"/>
        <item x="31"/>
        <item x="80"/>
        <item x="128"/>
        <item x="153"/>
        <item x="178"/>
        <item x="205"/>
        <item x="230"/>
        <item x="32"/>
        <item x="55"/>
        <item x="81"/>
        <item x="103"/>
        <item x="129"/>
        <item x="154"/>
        <item x="179"/>
        <item x="206"/>
        <item x="6"/>
        <item x="33"/>
        <item x="56"/>
        <item x="130"/>
        <item x="180"/>
        <item x="207"/>
        <item x="7"/>
        <item x="34"/>
        <item x="57"/>
        <item x="82"/>
        <item x="104"/>
        <item x="131"/>
        <item x="155"/>
        <item x="181"/>
        <item x="231"/>
        <item x="8"/>
        <item x="35"/>
        <item x="58"/>
        <item x="83"/>
        <item x="105"/>
        <item x="156"/>
        <item x="182"/>
        <item x="208"/>
        <item x="232"/>
        <item x="9"/>
        <item x="84"/>
        <item x="106"/>
        <item x="132"/>
        <item x="157"/>
        <item x="183"/>
        <item x="209"/>
        <item x="233"/>
        <item x="10"/>
        <item x="36"/>
        <item x="107"/>
        <item x="133"/>
        <item x="158"/>
        <item x="210"/>
        <item x="234"/>
        <item x="11"/>
        <item x="37"/>
        <item x="59"/>
        <item x="134"/>
        <item x="159"/>
        <item x="184"/>
        <item x="235"/>
        <item x="38"/>
        <item x="60"/>
        <item x="108"/>
        <item x="135"/>
        <item x="160"/>
        <item x="185"/>
        <item x="211"/>
        <item x="12"/>
        <item x="39"/>
        <item x="61"/>
        <item x="109"/>
        <item x="136"/>
        <item x="186"/>
        <item x="212"/>
        <item x="236"/>
        <item x="13"/>
        <item x="40"/>
        <item x="62"/>
        <item x="85"/>
        <item x="110"/>
        <item x="161"/>
        <item x="187"/>
        <item x="237"/>
        <item x="14"/>
        <item x="41"/>
        <item x="63"/>
        <item x="86"/>
        <item x="111"/>
        <item x="162"/>
        <item x="188"/>
        <item x="213"/>
        <item x="238"/>
        <item x="15"/>
        <item x="87"/>
        <item x="112"/>
        <item x="137"/>
        <item x="163"/>
        <item x="189"/>
        <item x="214"/>
        <item x="239"/>
        <item x="16"/>
        <item x="42"/>
        <item x="64"/>
        <item x="88"/>
        <item x="113"/>
        <item x="138"/>
        <item x="164"/>
        <item x="215"/>
        <item x="240"/>
        <item x="17"/>
        <item x="43"/>
        <item x="65"/>
        <item x="89"/>
        <item x="139"/>
        <item x="165"/>
        <item x="190"/>
        <item x="216"/>
        <item x="241"/>
        <item x="44"/>
        <item x="66"/>
        <item x="90"/>
        <item x="114"/>
        <item x="140"/>
        <item x="166"/>
        <item x="191"/>
        <item x="217"/>
        <item x="18"/>
        <item x="45"/>
        <item x="67"/>
        <item x="115"/>
        <item x="141"/>
        <item x="192"/>
        <item x="218"/>
        <item x="242"/>
        <item x="19"/>
        <item x="46"/>
        <item x="68"/>
        <item x="91"/>
        <item x="116"/>
        <item x="142"/>
        <item x="167"/>
        <item x="193"/>
        <item x="243"/>
        <item x="20"/>
        <item x="47"/>
        <item x="69"/>
        <item x="92"/>
        <item x="117"/>
        <item x="168"/>
        <item x="194"/>
        <item x="219"/>
        <item x="244"/>
        <item x="21"/>
        <item x="93"/>
        <item x="118"/>
        <item x="143"/>
        <item x="169"/>
        <item x="195"/>
        <item x="220"/>
        <item x="245"/>
        <item x="22"/>
        <item x="48"/>
        <item x="70"/>
        <item x="94"/>
        <item x="119"/>
        <item x="144"/>
        <item x="170"/>
        <item x="221"/>
        <item x="246"/>
        <item x="23"/>
        <item x="71"/>
        <item x="95"/>
        <item x="145"/>
        <item x="171"/>
        <item x="196"/>
        <item x="222"/>
        <item x="247"/>
        <item x="72"/>
        <item x="96"/>
        <item x="120"/>
        <item x="146"/>
        <item x="172"/>
        <item x="197"/>
        <item x="223"/>
        <item x="24"/>
        <item x="73"/>
        <item x="121"/>
        <item x="198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t="default"/>
      </items>
    </pivotField>
    <pivotField compact="0" outline="0" showAll="0"/>
    <pivotField compact="0" outline="0" showAll="0"/>
    <pivotField compact="0" outline="0" showAll="0"/>
    <pivotField compact="0" outline="0" showAll="0"/>
    <pivotField dataField="1" compact="0" outline="0" showAll="0"/>
    <pivotField dataField="1" compact="0" outline="0" showAll="0"/>
    <pivotField compact="0" outline="0" showAll="0"/>
    <pivotField compact="0" outline="0" showAll="0"/>
    <pivotField compact="0" outline="0" showAll="0"/>
    <pivotField compact="0" numFmtId="44" outline="0" showAll="0"/>
    <pivotField compact="0" numFmtId="44" outline="0" showAll="0"/>
    <pivotField compact="0" numFmtId="44" outline="0" showAll="0"/>
    <pivotField dataField="1"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numFmtId="44" outline="0" showAll="0"/>
    <pivotField compact="0" outline="0" showAll="0"/>
  </pivotFields>
  <rowFields count="1">
    <field x="1"/>
  </rowFields>
  <rowItems count="26"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 t="grand">
      <x/>
    </i>
  </rowItems>
  <colFields count="1">
    <field x="-2"/>
  </colFields>
  <colItems count="3">
    <i>
      <x/>
    </i>
    <i i="1">
      <x v="1"/>
    </i>
    <i i="2">
      <x v="2"/>
    </i>
  </colItems>
  <dataFields count="3">
    <dataField name="Mín. de CORRELTIVO" fld="6" subtotal="min" baseField="1" baseItem="0"/>
    <dataField name="Máx. de FINAL" fld="7" subtotal="max" baseField="1" baseItem="0"/>
    <dataField name="Suma de V GRAVADAS" fld="14" baseField="0" baseItem="0"/>
  </dataFields>
  <formats count="268">
    <format dxfId="282">
      <pivotArea outline="0" collapsedLevelsAreSubtotals="1" fieldPosition="0">
        <references count="2">
          <reference field="4294967294" count="1" selected="0">
            <x v="2"/>
          </reference>
          <reference field="1" count="25" selected="0">
            <x v="16"/>
            <x v="24"/>
            <x v="33"/>
            <x v="42"/>
            <x v="49"/>
            <x v="58"/>
            <x v="74"/>
            <x v="80"/>
            <x v="89"/>
            <x v="98"/>
            <x v="106"/>
            <x v="113"/>
            <x v="127"/>
            <x v="135"/>
            <x v="143"/>
            <x v="152"/>
            <x v="160"/>
            <x v="169"/>
            <x v="186"/>
            <x v="194"/>
            <x v="203"/>
            <x v="212"/>
            <x v="220"/>
            <x v="229"/>
            <x v="244"/>
          </reference>
        </references>
      </pivotArea>
    </format>
    <format dxfId="281">
      <pivotArea outline="0" collapsedLevelsAreSubtotals="1" fieldPosition="0">
        <references count="2">
          <reference field="4294967294" count="1" selected="0">
            <x v="2"/>
          </reference>
          <reference field="1" count="3" selected="0">
            <x v="0"/>
            <x v="8"/>
            <x v="17"/>
          </reference>
        </references>
      </pivotArea>
    </format>
    <format dxfId="28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0"/>
          </reference>
        </references>
      </pivotArea>
    </format>
    <format dxfId="27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"/>
          </reference>
        </references>
      </pivotArea>
    </format>
    <format dxfId="27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"/>
          </reference>
        </references>
      </pivotArea>
    </format>
    <format dxfId="27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5"/>
          </reference>
        </references>
      </pivotArea>
    </format>
    <format dxfId="27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4"/>
          </reference>
        </references>
      </pivotArea>
    </format>
    <format dxfId="27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0"/>
          </reference>
        </references>
      </pivotArea>
    </format>
    <format dxfId="27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9"/>
          </reference>
        </references>
      </pivotArea>
    </format>
    <format dxfId="27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6"/>
          </reference>
        </references>
      </pivotArea>
    </format>
    <format dxfId="27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5"/>
          </reference>
        </references>
      </pivotArea>
    </format>
    <format dxfId="27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1"/>
          </reference>
        </references>
      </pivotArea>
    </format>
    <format dxfId="27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0"/>
          </reference>
        </references>
      </pivotArea>
    </format>
    <format dxfId="26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7"/>
          </reference>
        </references>
      </pivotArea>
    </format>
    <format dxfId="26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4"/>
          </reference>
        </references>
      </pivotArea>
    </format>
    <format dxfId="26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0"/>
          </reference>
        </references>
      </pivotArea>
    </format>
    <format dxfId="26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8"/>
          </reference>
        </references>
      </pivotArea>
    </format>
    <format dxfId="26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6"/>
          </reference>
        </references>
      </pivotArea>
    </format>
    <format dxfId="26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4"/>
          </reference>
        </references>
      </pivotArea>
    </format>
    <format dxfId="26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1"/>
          </reference>
        </references>
      </pivotArea>
    </format>
    <format dxfId="26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0"/>
          </reference>
        </references>
      </pivotArea>
    </format>
    <format dxfId="26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8"/>
          </reference>
        </references>
      </pivotArea>
    </format>
    <format dxfId="26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7"/>
          </reference>
        </references>
      </pivotArea>
    </format>
    <format dxfId="25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5"/>
          </reference>
        </references>
      </pivotArea>
    </format>
    <format dxfId="258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04"/>
            <x v="221"/>
          </reference>
        </references>
      </pivotArea>
    </format>
    <format dxfId="257">
      <pivotArea outline="0" collapsedLevelsAreSubtotals="1" fieldPosition="0">
        <references count="2">
          <reference field="4294967294" count="1" selected="0">
            <x v="2"/>
          </reference>
          <reference field="1" count="7" selected="0">
            <x v="1"/>
            <x v="9"/>
            <x v="18"/>
            <x v="26"/>
            <x v="35"/>
            <x v="51"/>
            <x v="67"/>
          </reference>
        </references>
      </pivotArea>
    </format>
    <format dxfId="25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"/>
          </reference>
        </references>
      </pivotArea>
    </format>
    <format dxfId="25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"/>
          </reference>
        </references>
      </pivotArea>
    </format>
    <format dxfId="25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"/>
          </reference>
        </references>
      </pivotArea>
    </format>
    <format dxfId="25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6"/>
          </reference>
        </references>
      </pivotArea>
    </format>
    <format dxfId="252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35"/>
            <x v="51"/>
          </reference>
        </references>
      </pivotArea>
    </format>
    <format dxfId="25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7"/>
          </reference>
        </references>
      </pivotArea>
    </format>
    <format dxfId="250">
      <pivotArea outline="0" collapsedLevelsAreSubtotals="1" fieldPosition="0">
        <references count="2">
          <reference field="4294967294" count="1" selected="0">
            <x v="2"/>
          </reference>
          <reference field="1" count="3" selected="0">
            <x v="76"/>
            <x v="82"/>
            <x v="91"/>
          </reference>
        </references>
      </pivotArea>
    </format>
    <format dxfId="24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5"/>
          </reference>
        </references>
      </pivotArea>
    </format>
    <format dxfId="24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1"/>
          </reference>
        </references>
      </pivotArea>
    </format>
    <format dxfId="24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9"/>
          </reference>
        </references>
      </pivotArea>
    </format>
    <format dxfId="24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7"/>
          </reference>
        </references>
      </pivotArea>
    </format>
    <format dxfId="24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5"/>
          </reference>
        </references>
      </pivotArea>
    </format>
    <format dxfId="24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2"/>
          </reference>
        </references>
      </pivotArea>
    </format>
    <format dxfId="24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1"/>
          </reference>
        </references>
      </pivotArea>
    </format>
    <format dxfId="24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9"/>
          </reference>
        </references>
      </pivotArea>
    </format>
    <format dxfId="24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8"/>
          </reference>
        </references>
      </pivotArea>
    </format>
    <format dxfId="24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6"/>
          </reference>
        </references>
      </pivotArea>
    </format>
    <format dxfId="23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5"/>
          </reference>
        </references>
      </pivotArea>
    </format>
    <format dxfId="23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2"/>
          </reference>
        </references>
      </pivotArea>
    </format>
    <format dxfId="23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0"/>
          </reference>
        </references>
      </pivotArea>
    </format>
    <format dxfId="23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7"/>
          </reference>
        </references>
      </pivotArea>
    </format>
    <format dxfId="23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5"/>
          </reference>
        </references>
      </pivotArea>
    </format>
    <format dxfId="234">
      <pivotArea outline="0" collapsedLevelsAreSubtotals="1" fieldPosition="0">
        <references count="2">
          <reference field="4294967294" count="1" selected="0">
            <x v="2"/>
          </reference>
          <reference field="1" count="23" selected="0">
            <x v="2"/>
            <x v="10"/>
            <x v="27"/>
            <x v="36"/>
            <x v="43"/>
            <x v="52"/>
            <x v="60"/>
            <x v="68"/>
            <x v="83"/>
            <x v="92"/>
            <x v="99"/>
            <x v="138"/>
            <x v="146"/>
            <x v="153"/>
            <x v="163"/>
            <x v="172"/>
            <x v="180"/>
            <x v="197"/>
            <x v="206"/>
            <x v="213"/>
            <x v="223"/>
            <x v="231"/>
            <x v="238"/>
          </reference>
        </references>
      </pivotArea>
    </format>
    <format dxfId="233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1"/>
            <x v="19"/>
          </reference>
        </references>
      </pivotArea>
    </format>
    <format dxfId="23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8"/>
          </reference>
        </references>
      </pivotArea>
    </format>
    <format dxfId="23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7"/>
          </reference>
        </references>
      </pivotArea>
    </format>
    <format dxfId="23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4"/>
          </reference>
        </references>
      </pivotArea>
    </format>
    <format dxfId="22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3"/>
          </reference>
        </references>
      </pivotArea>
    </format>
    <format dxfId="22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9"/>
          </reference>
        </references>
      </pivotArea>
    </format>
    <format dxfId="22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4"/>
          </reference>
        </references>
      </pivotArea>
    </format>
    <format dxfId="22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3"/>
          </reference>
        </references>
      </pivotArea>
    </format>
    <format dxfId="22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0"/>
          </reference>
        </references>
      </pivotArea>
    </format>
    <format dxfId="22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8"/>
          </reference>
        </references>
      </pivotArea>
    </format>
    <format dxfId="22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2"/>
          </reference>
        </references>
      </pivotArea>
    </format>
    <format dxfId="22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0"/>
          </reference>
        </references>
      </pivotArea>
    </format>
    <format dxfId="221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39"/>
            <x v="147"/>
          </reference>
        </references>
      </pivotArea>
    </format>
    <format dxfId="22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4"/>
          </reference>
        </references>
      </pivotArea>
    </format>
    <format dxfId="21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4"/>
          </reference>
        </references>
      </pivotArea>
    </format>
    <format dxfId="21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1"/>
          </reference>
        </references>
      </pivotArea>
    </format>
    <format dxfId="21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9"/>
          </reference>
        </references>
      </pivotArea>
    </format>
    <format dxfId="21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8"/>
          </reference>
        </references>
      </pivotArea>
    </format>
    <format dxfId="21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7"/>
          </reference>
        </references>
      </pivotArea>
    </format>
    <format dxfId="21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4"/>
          </reference>
        </references>
      </pivotArea>
    </format>
    <format dxfId="21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4"/>
          </reference>
        </references>
      </pivotArea>
    </format>
    <format dxfId="212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39"/>
            <x v="246"/>
          </reference>
        </references>
      </pivotArea>
    </format>
    <format dxfId="211">
      <pivotArea outline="0" collapsedLevelsAreSubtotals="1" fieldPosition="0">
        <references count="2">
          <reference field="4294967294" count="1" selected="0">
            <x v="2"/>
          </reference>
          <reference field="1" count="4" selected="0">
            <x v="3"/>
            <x v="12"/>
            <x v="20"/>
            <x v="29"/>
          </reference>
        </references>
      </pivotArea>
    </format>
    <format dxfId="21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5"/>
          </reference>
        </references>
      </pivotArea>
    </format>
    <format dxfId="20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4"/>
          </reference>
        </references>
      </pivotArea>
    </format>
    <format dxfId="20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1"/>
          </reference>
        </references>
      </pivotArea>
    </format>
    <format dxfId="20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0"/>
          </reference>
        </references>
      </pivotArea>
    </format>
    <format dxfId="20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7"/>
          </reference>
        </references>
      </pivotArea>
    </format>
    <format dxfId="20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5"/>
          </reference>
        </references>
      </pivotArea>
    </format>
    <format dxfId="20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1"/>
          </reference>
        </references>
      </pivotArea>
    </format>
    <format dxfId="20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9"/>
          </reference>
        </references>
      </pivotArea>
    </format>
    <format dxfId="20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6"/>
          </reference>
        </references>
      </pivotArea>
    </format>
    <format dxfId="20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3"/>
          </reference>
        </references>
      </pivotArea>
    </format>
    <format dxfId="20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1"/>
          </reference>
        </references>
      </pivotArea>
    </format>
    <format dxfId="19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5"/>
          </reference>
        </references>
      </pivotArea>
    </format>
    <format dxfId="19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5"/>
          </reference>
        </references>
      </pivotArea>
    </format>
    <format dxfId="19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3"/>
          </reference>
        </references>
      </pivotArea>
    </format>
    <format dxfId="19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2"/>
          </reference>
        </references>
      </pivotArea>
    </format>
    <format dxfId="19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0"/>
          </reference>
        </references>
      </pivotArea>
    </format>
    <format dxfId="19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9"/>
          </reference>
        </references>
      </pivotArea>
    </format>
    <format dxfId="19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5"/>
          </reference>
        </references>
      </pivotArea>
    </format>
    <format dxfId="19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5"/>
          </reference>
        </references>
      </pivotArea>
    </format>
    <format dxfId="19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2"/>
          </reference>
        </references>
      </pivotArea>
    </format>
    <format dxfId="19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0"/>
          </reference>
        </references>
      </pivotArea>
    </format>
    <format dxfId="18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"/>
          </reference>
        </references>
      </pivotArea>
    </format>
    <format dxfId="18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"/>
          </reference>
        </references>
      </pivotArea>
    </format>
    <format dxfId="18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0"/>
          </reference>
        </references>
      </pivotArea>
    </format>
    <format dxfId="18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8"/>
          </reference>
        </references>
      </pivotArea>
    </format>
    <format dxfId="18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6"/>
          </reference>
        </references>
      </pivotArea>
    </format>
    <format dxfId="18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5"/>
          </reference>
        </references>
      </pivotArea>
    </format>
    <format dxfId="18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2"/>
          </reference>
        </references>
      </pivotArea>
    </format>
    <format dxfId="18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1"/>
          </reference>
        </references>
      </pivotArea>
    </format>
    <format dxfId="18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6"/>
          </reference>
        </references>
      </pivotArea>
    </format>
    <format dxfId="180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94"/>
            <x v="102"/>
          </reference>
        </references>
      </pivotArea>
    </format>
    <format dxfId="17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0"/>
          </reference>
        </references>
      </pivotArea>
    </format>
    <format dxfId="17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7"/>
          </reference>
        </references>
      </pivotArea>
    </format>
    <format dxfId="17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4"/>
          </reference>
        </references>
      </pivotArea>
    </format>
    <format dxfId="17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0"/>
          </reference>
        </references>
      </pivotArea>
    </format>
    <format dxfId="17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8"/>
          </reference>
        </references>
      </pivotArea>
    </format>
    <format dxfId="17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6"/>
          </reference>
        </references>
      </pivotArea>
    </format>
    <format dxfId="17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6"/>
          </reference>
        </references>
      </pivotArea>
    </format>
    <format dxfId="17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4"/>
          </reference>
        </references>
      </pivotArea>
    </format>
    <format dxfId="17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3"/>
          </reference>
        </references>
      </pivotArea>
    </format>
    <format dxfId="17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0"/>
          </reference>
        </references>
      </pivotArea>
    </format>
    <format dxfId="16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08"/>
          </reference>
        </references>
      </pivotArea>
    </format>
    <format dxfId="16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6"/>
          </reference>
        </references>
      </pivotArea>
    </format>
    <format dxfId="16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6"/>
          </reference>
        </references>
      </pivotArea>
    </format>
    <format dxfId="16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3"/>
          </reference>
        </references>
      </pivotArea>
    </format>
    <format dxfId="16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1"/>
          </reference>
        </references>
      </pivotArea>
    </format>
    <format dxfId="16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"/>
          </reference>
        </references>
      </pivotArea>
    </format>
    <format dxfId="16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"/>
          </reference>
        </references>
      </pivotArea>
    </format>
    <format dxfId="16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"/>
          </reference>
        </references>
      </pivotArea>
    </format>
    <format dxfId="16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1"/>
          </reference>
        </references>
      </pivotArea>
    </format>
    <format dxfId="16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39"/>
          </reference>
        </references>
      </pivotArea>
    </format>
    <format dxfId="15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3"/>
          </reference>
        </references>
      </pivotArea>
    </format>
    <format dxfId="15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2"/>
          </reference>
        </references>
      </pivotArea>
    </format>
    <format dxfId="15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8"/>
          </reference>
        </references>
      </pivotArea>
    </format>
    <format dxfId="15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87"/>
          </reference>
        </references>
      </pivotArea>
    </format>
    <format dxfId="15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5"/>
          </reference>
        </references>
      </pivotArea>
    </format>
    <format dxfId="15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3"/>
          </reference>
        </references>
      </pivotArea>
    </format>
    <format dxfId="15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8"/>
          </reference>
        </references>
      </pivotArea>
    </format>
    <format dxfId="15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5"/>
          </reference>
        </references>
      </pivotArea>
    </format>
    <format dxfId="15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2"/>
          </reference>
        </references>
      </pivotArea>
    </format>
    <format dxfId="15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41"/>
          </reference>
        </references>
      </pivotArea>
    </format>
    <format dxfId="149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149"/>
            <x v="157"/>
          </reference>
        </references>
      </pivotArea>
    </format>
    <format dxfId="14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5"/>
          </reference>
        </references>
      </pivotArea>
    </format>
    <format dxfId="14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4"/>
          </reference>
        </references>
      </pivotArea>
    </format>
    <format dxfId="14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1"/>
          </reference>
        </references>
      </pivotArea>
    </format>
    <format dxfId="145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01"/>
            <x v="209"/>
          </reference>
        </references>
      </pivotArea>
    </format>
    <format dxfId="14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7"/>
          </reference>
        </references>
      </pivotArea>
    </format>
    <format dxfId="14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4"/>
          </reference>
        </references>
      </pivotArea>
    </format>
    <format dxfId="142">
      <pivotArea outline="0" collapsedLevelsAreSubtotals="1" fieldPosition="0">
        <references count="2">
          <reference field="4294967294" count="1" selected="0">
            <x v="2"/>
          </reference>
          <reference field="1" count="2" selected="0">
            <x v="242"/>
            <x v="247"/>
          </reference>
        </references>
      </pivotArea>
    </format>
    <format dxfId="14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"/>
          </reference>
        </references>
      </pivotArea>
    </format>
    <format dxfId="14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"/>
          </reference>
        </references>
      </pivotArea>
    </format>
    <format dxfId="13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"/>
          </reference>
        </references>
      </pivotArea>
    </format>
    <format dxfId="13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0"/>
          </reference>
        </references>
      </pivotArea>
    </format>
    <format dxfId="13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47"/>
          </reference>
        </references>
      </pivotArea>
    </format>
    <format dxfId="13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56"/>
          </reference>
        </references>
      </pivotArea>
    </format>
    <format dxfId="13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64"/>
          </reference>
        </references>
      </pivotArea>
    </format>
    <format dxfId="13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3"/>
          </reference>
        </references>
      </pivotArea>
    </format>
    <format dxfId="13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79"/>
          </reference>
        </references>
      </pivotArea>
    </format>
    <format dxfId="13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96"/>
          </reference>
        </references>
      </pivotArea>
    </format>
    <format dxfId="13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04"/>
          </reference>
        </references>
      </pivotArea>
    </format>
    <format dxfId="13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11"/>
          </reference>
        </references>
      </pivotArea>
    </format>
    <format dxfId="12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26"/>
          </reference>
        </references>
      </pivotArea>
    </format>
    <format dxfId="12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33"/>
          </reference>
        </references>
      </pivotArea>
    </format>
    <format dxfId="12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0"/>
          </reference>
        </references>
      </pivotArea>
    </format>
    <format dxfId="126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58"/>
          </reference>
        </references>
      </pivotArea>
    </format>
    <format dxfId="125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67"/>
          </reference>
        </references>
      </pivotArea>
    </format>
    <format dxfId="124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76"/>
          </reference>
        </references>
      </pivotArea>
    </format>
    <format dxfId="123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85"/>
          </reference>
        </references>
      </pivotArea>
    </format>
    <format dxfId="122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192"/>
          </reference>
        </references>
      </pivotArea>
    </format>
    <format dxfId="121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0"/>
          </reference>
        </references>
      </pivotArea>
    </format>
    <format dxfId="120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18"/>
          </reference>
        </references>
      </pivotArea>
    </format>
    <format dxfId="119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27"/>
          </reference>
        </references>
      </pivotArea>
    </format>
    <format dxfId="118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35"/>
          </reference>
        </references>
      </pivotArea>
    </format>
    <format dxfId="117">
      <pivotArea outline="0" collapsedLevelsAreSubtotals="1" fieldPosition="0">
        <references count="2">
          <reference field="4294967294" count="1" selected="0">
            <x v="2"/>
          </reference>
          <reference field="1" count="1" selected="0">
            <x v="243"/>
          </reference>
        </references>
      </pivotArea>
    </format>
    <format dxfId="116">
      <pivotArea outline="0" collapsedLevelsAreSubtotals="1" fieldPosition="0">
        <references count="1">
          <reference field="1" count="25" selected="0">
            <x v="7"/>
            <x v="23"/>
            <x v="32"/>
            <x v="41"/>
            <x v="48"/>
            <x v="57"/>
            <x v="65"/>
            <x v="88"/>
            <x v="97"/>
            <x v="105"/>
            <x v="112"/>
            <x v="119"/>
            <x v="134"/>
            <x v="142"/>
            <x v="151"/>
            <x v="159"/>
            <x v="168"/>
            <x v="177"/>
            <x v="193"/>
            <x v="202"/>
            <x v="211"/>
            <x v="219"/>
            <x v="228"/>
            <x v="236"/>
            <x v="248"/>
          </reference>
        </references>
      </pivotArea>
    </format>
    <format dxfId="115">
      <pivotArea dataOnly="0" labelOnly="1" outline="0" fieldPosition="0">
        <references count="1">
          <reference field="1" count="25">
            <x v="7"/>
            <x v="23"/>
            <x v="32"/>
            <x v="41"/>
            <x v="48"/>
            <x v="57"/>
            <x v="65"/>
            <x v="88"/>
            <x v="97"/>
            <x v="105"/>
            <x v="112"/>
            <x v="119"/>
            <x v="134"/>
            <x v="142"/>
            <x v="151"/>
            <x v="159"/>
            <x v="168"/>
            <x v="177"/>
            <x v="193"/>
            <x v="202"/>
            <x v="211"/>
            <x v="219"/>
            <x v="228"/>
            <x v="236"/>
            <x v="248"/>
          </reference>
        </references>
      </pivotArea>
    </format>
    <format dxfId="114">
      <pivotArea outline="0" collapsedLevelsAreSubtotals="1" fieldPosition="0">
        <references count="1">
          <reference field="1" count="1" selected="0">
            <x v="249"/>
          </reference>
        </references>
      </pivotArea>
    </format>
    <format dxfId="113">
      <pivotArea dataOnly="0" labelOnly="1" outline="0" fieldPosition="0">
        <references count="1">
          <reference field="1" count="1">
            <x v="249"/>
          </reference>
        </references>
      </pivotArea>
    </format>
    <format dxfId="112">
      <pivotArea outline="0" collapsedLevelsAreSubtotals="1" fieldPosition="0">
        <references count="1">
          <reference field="1" count="1" selected="0">
            <x v="250"/>
          </reference>
        </references>
      </pivotArea>
    </format>
    <format dxfId="111">
      <pivotArea dataOnly="0" labelOnly="1" outline="0" fieldPosition="0">
        <references count="1">
          <reference field="1" count="1">
            <x v="250"/>
          </reference>
        </references>
      </pivotArea>
    </format>
    <format dxfId="110">
      <pivotArea outline="0" collapsedLevelsAreSubtotals="1" fieldPosition="0">
        <references count="1">
          <reference field="1" count="1" selected="0">
            <x v="251"/>
          </reference>
        </references>
      </pivotArea>
    </format>
    <format dxfId="109">
      <pivotArea dataOnly="0" labelOnly="1" outline="0" fieldPosition="0">
        <references count="1">
          <reference field="1" count="1">
            <x v="251"/>
          </reference>
        </references>
      </pivotArea>
    </format>
    <format dxfId="108">
      <pivotArea outline="0" collapsedLevelsAreSubtotals="1" fieldPosition="0">
        <references count="1">
          <reference field="1" count="1" selected="0">
            <x v="252"/>
          </reference>
        </references>
      </pivotArea>
    </format>
    <format dxfId="107">
      <pivotArea dataOnly="0" labelOnly="1" outline="0" fieldPosition="0">
        <references count="1">
          <reference field="1" count="1">
            <x v="252"/>
          </reference>
        </references>
      </pivotArea>
    </format>
    <format dxfId="106">
      <pivotArea outline="0" collapsedLevelsAreSubtotals="1" fieldPosition="0">
        <references count="1">
          <reference field="1" count="1" selected="0">
            <x v="253"/>
          </reference>
        </references>
      </pivotArea>
    </format>
    <format dxfId="105">
      <pivotArea dataOnly="0" labelOnly="1" outline="0" fieldPosition="0">
        <references count="1">
          <reference field="1" count="1">
            <x v="253"/>
          </reference>
        </references>
      </pivotArea>
    </format>
    <format dxfId="104">
      <pivotArea outline="0" collapsedLevelsAreSubtotals="1" fieldPosition="0">
        <references count="1">
          <reference field="1" count="1" selected="0">
            <x v="254"/>
          </reference>
        </references>
      </pivotArea>
    </format>
    <format dxfId="103">
      <pivotArea dataOnly="0" labelOnly="1" outline="0" fieldPosition="0">
        <references count="1">
          <reference field="1" count="1">
            <x v="254"/>
          </reference>
        </references>
      </pivotArea>
    </format>
    <format dxfId="102">
      <pivotArea outline="0" collapsedLevelsAreSubtotals="1" fieldPosition="0">
        <references count="1">
          <reference field="1" count="1" selected="0">
            <x v="255"/>
          </reference>
        </references>
      </pivotArea>
    </format>
    <format dxfId="101">
      <pivotArea dataOnly="0" labelOnly="1" outline="0" fieldPosition="0">
        <references count="1">
          <reference field="1" count="1">
            <x v="255"/>
          </reference>
        </references>
      </pivotArea>
    </format>
    <format dxfId="100">
      <pivotArea outline="0" collapsedLevelsAreSubtotals="1" fieldPosition="0">
        <references count="1">
          <reference field="1" count="1" selected="0">
            <x v="256"/>
          </reference>
        </references>
      </pivotArea>
    </format>
    <format dxfId="99">
      <pivotArea dataOnly="0" labelOnly="1" outline="0" fieldPosition="0">
        <references count="1">
          <reference field="1" count="1">
            <x v="256"/>
          </reference>
        </references>
      </pivotArea>
    </format>
    <format dxfId="98">
      <pivotArea outline="0" collapsedLevelsAreSubtotals="1" fieldPosition="0">
        <references count="1">
          <reference field="1" count="1" selected="0">
            <x v="257"/>
          </reference>
        </references>
      </pivotArea>
    </format>
    <format dxfId="97">
      <pivotArea dataOnly="0" labelOnly="1" outline="0" fieldPosition="0">
        <references count="1">
          <reference field="1" count="1">
            <x v="257"/>
          </reference>
        </references>
      </pivotArea>
    </format>
    <format dxfId="96">
      <pivotArea outline="0" collapsedLevelsAreSubtotals="1" fieldPosition="0">
        <references count="1">
          <reference field="1" count="1" selected="0">
            <x v="258"/>
          </reference>
        </references>
      </pivotArea>
    </format>
    <format dxfId="95">
      <pivotArea dataOnly="0" labelOnly="1" outline="0" fieldPosition="0">
        <references count="1">
          <reference field="1" count="1">
            <x v="258"/>
          </reference>
        </references>
      </pivotArea>
    </format>
    <format dxfId="94">
      <pivotArea outline="0" collapsedLevelsAreSubtotals="1" fieldPosition="0">
        <references count="1">
          <reference field="1" count="1" selected="0">
            <x v="259"/>
          </reference>
        </references>
      </pivotArea>
    </format>
    <format dxfId="93">
      <pivotArea dataOnly="0" labelOnly="1" outline="0" fieldPosition="0">
        <references count="1">
          <reference field="1" count="1">
            <x v="259"/>
          </reference>
        </references>
      </pivotArea>
    </format>
    <format dxfId="92">
      <pivotArea outline="0" collapsedLevelsAreSubtotals="1" fieldPosition="0">
        <references count="1">
          <reference field="1" count="1" selected="0">
            <x v="260"/>
          </reference>
        </references>
      </pivotArea>
    </format>
    <format dxfId="91">
      <pivotArea dataOnly="0" labelOnly="1" outline="0" fieldPosition="0">
        <references count="1">
          <reference field="1" count="1">
            <x v="260"/>
          </reference>
        </references>
      </pivotArea>
    </format>
    <format dxfId="90">
      <pivotArea outline="0" collapsedLevelsAreSubtotals="1" fieldPosition="0">
        <references count="1">
          <reference field="1" count="1" selected="0">
            <x v="261"/>
          </reference>
        </references>
      </pivotArea>
    </format>
    <format dxfId="89">
      <pivotArea dataOnly="0" labelOnly="1" outline="0" fieldPosition="0">
        <references count="1">
          <reference field="1" count="1">
            <x v="261"/>
          </reference>
        </references>
      </pivotArea>
    </format>
    <format dxfId="88">
      <pivotArea outline="0" collapsedLevelsAreSubtotals="1" fieldPosition="0">
        <references count="1">
          <reference field="1" count="1" selected="0">
            <x v="262"/>
          </reference>
        </references>
      </pivotArea>
    </format>
    <format dxfId="87">
      <pivotArea dataOnly="0" labelOnly="1" outline="0" fieldPosition="0">
        <references count="1">
          <reference field="1" count="1">
            <x v="262"/>
          </reference>
        </references>
      </pivotArea>
    </format>
    <format dxfId="86">
      <pivotArea outline="0" collapsedLevelsAreSubtotals="1" fieldPosition="0">
        <references count="1">
          <reference field="1" count="1" selected="0">
            <x v="263"/>
          </reference>
        </references>
      </pivotArea>
    </format>
    <format dxfId="85">
      <pivotArea dataOnly="0" labelOnly="1" outline="0" fieldPosition="0">
        <references count="1">
          <reference field="1" count="1">
            <x v="263"/>
          </reference>
        </references>
      </pivotArea>
    </format>
    <format dxfId="84">
      <pivotArea outline="0" collapsedLevelsAreSubtotals="1" fieldPosition="0">
        <references count="1">
          <reference field="1" count="1" selected="0">
            <x v="264"/>
          </reference>
        </references>
      </pivotArea>
    </format>
    <format dxfId="83">
      <pivotArea dataOnly="0" labelOnly="1" outline="0" fieldPosition="0">
        <references count="1">
          <reference field="1" count="1">
            <x v="264"/>
          </reference>
        </references>
      </pivotArea>
    </format>
    <format dxfId="82">
      <pivotArea outline="0" collapsedLevelsAreSubtotals="1" fieldPosition="0">
        <references count="1">
          <reference field="1" count="1" selected="0">
            <x v="265"/>
          </reference>
        </references>
      </pivotArea>
    </format>
    <format dxfId="81">
      <pivotArea dataOnly="0" labelOnly="1" outline="0" fieldPosition="0">
        <references count="1">
          <reference field="1" count="1">
            <x v="265"/>
          </reference>
        </references>
      </pivotArea>
    </format>
    <format dxfId="80">
      <pivotArea outline="0" collapsedLevelsAreSubtotals="1" fieldPosition="0">
        <references count="1">
          <reference field="1" count="1" selected="0">
            <x v="266"/>
          </reference>
        </references>
      </pivotArea>
    </format>
    <format dxfId="79">
      <pivotArea dataOnly="0" labelOnly="1" outline="0" fieldPosition="0">
        <references count="1">
          <reference field="1" count="1">
            <x v="266"/>
          </reference>
        </references>
      </pivotArea>
    </format>
    <format dxfId="78">
      <pivotArea outline="0" collapsedLevelsAreSubtotals="1" fieldPosition="0">
        <references count="1">
          <reference field="1" count="1" selected="0">
            <x v="267"/>
          </reference>
        </references>
      </pivotArea>
    </format>
    <format dxfId="77">
      <pivotArea dataOnly="0" labelOnly="1" outline="0" fieldPosition="0">
        <references count="1">
          <reference field="1" count="1">
            <x v="267"/>
          </reference>
        </references>
      </pivotArea>
    </format>
    <format dxfId="76">
      <pivotArea outline="0" collapsedLevelsAreSubtotals="1" fieldPosition="0">
        <references count="1">
          <reference field="1" count="1" selected="0">
            <x v="268"/>
          </reference>
        </references>
      </pivotArea>
    </format>
    <format dxfId="75">
      <pivotArea dataOnly="0" labelOnly="1" outline="0" fieldPosition="0">
        <references count="1">
          <reference field="1" count="1">
            <x v="268"/>
          </reference>
        </references>
      </pivotArea>
    </format>
    <format dxfId="74">
      <pivotArea outline="0" collapsedLevelsAreSubtotals="1" fieldPosition="0">
        <references count="1">
          <reference field="1" count="1" selected="0">
            <x v="269"/>
          </reference>
        </references>
      </pivotArea>
    </format>
    <format dxfId="73">
      <pivotArea dataOnly="0" labelOnly="1" outline="0" fieldPosition="0">
        <references count="1">
          <reference field="1" count="1">
            <x v="269"/>
          </reference>
        </references>
      </pivotArea>
    </format>
    <format dxfId="72">
      <pivotArea outline="0" collapsedLevelsAreSubtotals="1" fieldPosition="0">
        <references count="1">
          <reference field="1" count="1" selected="0">
            <x v="270"/>
          </reference>
        </references>
      </pivotArea>
    </format>
    <format dxfId="71">
      <pivotArea dataOnly="0" labelOnly="1" outline="0" fieldPosition="0">
        <references count="1">
          <reference field="1" count="1">
            <x v="270"/>
          </reference>
        </references>
      </pivotArea>
    </format>
    <format dxfId="70">
      <pivotArea outline="0" collapsedLevelsAreSubtotals="1" fieldPosition="0">
        <references count="1">
          <reference field="1" count="1" selected="0">
            <x v="271"/>
          </reference>
        </references>
      </pivotArea>
    </format>
    <format dxfId="69">
      <pivotArea dataOnly="0" labelOnly="1" outline="0" fieldPosition="0">
        <references count="1">
          <reference field="1" count="1">
            <x v="271"/>
          </reference>
        </references>
      </pivotArea>
    </format>
    <format dxfId="68">
      <pivotArea outline="0" collapsedLevelsAreSubtotals="1" fieldPosition="0">
        <references count="1">
          <reference field="1" count="1" selected="0">
            <x v="272"/>
          </reference>
        </references>
      </pivotArea>
    </format>
    <format dxfId="67">
      <pivotArea dataOnly="0" labelOnly="1" outline="0" fieldPosition="0">
        <references count="1">
          <reference field="1" count="1">
            <x v="272"/>
          </reference>
        </references>
      </pivotArea>
    </format>
    <format dxfId="66">
      <pivotArea outline="0" collapsedLevelsAreSubtotals="1" fieldPosition="0">
        <references count="1">
          <reference field="1" count="1" selected="0">
            <x v="273"/>
          </reference>
        </references>
      </pivotArea>
    </format>
    <format dxfId="65">
      <pivotArea dataOnly="0" labelOnly="1" outline="0" fieldPosition="0">
        <references count="1">
          <reference field="1" count="1">
            <x v="273"/>
          </reference>
        </references>
      </pivotArea>
    </format>
    <format dxfId="64">
      <pivotArea outline="0" collapsedLevelsAreSubtotals="1" fieldPosition="0">
        <references count="1">
          <reference field="1" count="1" selected="0">
            <x v="274"/>
          </reference>
        </references>
      </pivotArea>
    </format>
    <format dxfId="63">
      <pivotArea dataOnly="0" labelOnly="1" outline="0" fieldPosition="0">
        <references count="1">
          <reference field="1" count="1">
            <x v="274"/>
          </reference>
        </references>
      </pivotArea>
    </format>
    <format dxfId="62">
      <pivotArea outline="0" collapsedLevelsAreSubtotals="1" fieldPosition="0">
        <references count="1">
          <reference field="1" count="1" selected="0">
            <x v="275"/>
          </reference>
        </references>
      </pivotArea>
    </format>
    <format dxfId="61">
      <pivotArea dataOnly="0" labelOnly="1" outline="0" fieldPosition="0">
        <references count="1">
          <reference field="1" count="1">
            <x v="275"/>
          </reference>
        </references>
      </pivotArea>
    </format>
    <format dxfId="60">
      <pivotArea outline="0" collapsedLevelsAreSubtotals="1" fieldPosition="0">
        <references count="1">
          <reference field="1" count="1" selected="0">
            <x v="276"/>
          </reference>
        </references>
      </pivotArea>
    </format>
    <format dxfId="59">
      <pivotArea dataOnly="0" labelOnly="1" outline="0" fieldPosition="0">
        <references count="1">
          <reference field="1" count="1">
            <x v="276"/>
          </reference>
        </references>
      </pivotArea>
    </format>
    <format dxfId="58">
      <pivotArea outline="0" collapsedLevelsAreSubtotals="1" fieldPosition="0">
        <references count="1">
          <reference field="1" count="1" selected="0">
            <x v="277"/>
          </reference>
        </references>
      </pivotArea>
    </format>
    <format dxfId="57">
      <pivotArea dataOnly="0" labelOnly="1" outline="0" fieldPosition="0">
        <references count="1">
          <reference field="1" count="1">
            <x v="277"/>
          </reference>
        </references>
      </pivotArea>
    </format>
    <format dxfId="56">
      <pivotArea outline="0" collapsedLevelsAreSubtotals="1" fieldPosition="0">
        <references count="1">
          <reference field="1" count="1" selected="0">
            <x v="278"/>
          </reference>
        </references>
      </pivotArea>
    </format>
    <format dxfId="55">
      <pivotArea dataOnly="0" labelOnly="1" outline="0" fieldPosition="0">
        <references count="1">
          <reference field="1" count="1">
            <x v="278"/>
          </reference>
        </references>
      </pivotArea>
    </format>
    <format dxfId="54">
      <pivotArea outline="0" collapsedLevelsAreSubtotals="1" fieldPosition="0">
        <references count="1">
          <reference field="1" count="1" selected="0">
            <x v="279"/>
          </reference>
        </references>
      </pivotArea>
    </format>
    <format dxfId="53">
      <pivotArea dataOnly="0" labelOnly="1" outline="0" fieldPosition="0">
        <references count="1">
          <reference field="1" count="1">
            <x v="279"/>
          </reference>
        </references>
      </pivotArea>
    </format>
    <format dxfId="52">
      <pivotArea outline="0" collapsedLevelsAreSubtotals="1" fieldPosition="0">
        <references count="1">
          <reference field="1" count="1" selected="0">
            <x v="280"/>
          </reference>
        </references>
      </pivotArea>
    </format>
    <format dxfId="51">
      <pivotArea dataOnly="0" labelOnly="1" outline="0" fieldPosition="0">
        <references count="1">
          <reference field="1" count="1">
            <x v="280"/>
          </reference>
        </references>
      </pivotArea>
    </format>
    <format dxfId="50">
      <pivotArea outline="0" collapsedLevelsAreSubtotals="1" fieldPosition="0">
        <references count="1">
          <reference field="1" count="1" selected="0">
            <x v="281"/>
          </reference>
        </references>
      </pivotArea>
    </format>
    <format dxfId="49">
      <pivotArea dataOnly="0" labelOnly="1" outline="0" fieldPosition="0">
        <references count="1">
          <reference field="1" count="1">
            <x v="281"/>
          </reference>
        </references>
      </pivotArea>
    </format>
    <format dxfId="48">
      <pivotArea outline="0" collapsedLevelsAreSubtotals="1" fieldPosition="0">
        <references count="1">
          <reference field="1" count="1" selected="0">
            <x v="282"/>
          </reference>
        </references>
      </pivotArea>
    </format>
    <format dxfId="47">
      <pivotArea dataOnly="0" labelOnly="1" outline="0" fieldPosition="0">
        <references count="1">
          <reference field="1" count="1">
            <x v="282"/>
          </reference>
        </references>
      </pivotArea>
    </format>
    <format dxfId="46">
      <pivotArea outline="0" collapsedLevelsAreSubtotals="1" fieldPosition="0">
        <references count="1">
          <reference field="1" count="1" selected="0">
            <x v="283"/>
          </reference>
        </references>
      </pivotArea>
    </format>
    <format dxfId="45">
      <pivotArea dataOnly="0" labelOnly="1" outline="0" fieldPosition="0">
        <references count="1">
          <reference field="1" count="1">
            <x v="283"/>
          </reference>
        </references>
      </pivotArea>
    </format>
    <format dxfId="44">
      <pivotArea outline="0" collapsedLevelsAreSubtotals="1" fieldPosition="0">
        <references count="1">
          <reference field="1" count="1" selected="0">
            <x v="284"/>
          </reference>
        </references>
      </pivotArea>
    </format>
    <format dxfId="43">
      <pivotArea dataOnly="0" labelOnly="1" outline="0" fieldPosition="0">
        <references count="1">
          <reference field="1" count="1">
            <x v="284"/>
          </reference>
        </references>
      </pivotArea>
    </format>
    <format dxfId="42">
      <pivotArea outline="0" collapsedLevelsAreSubtotals="1" fieldPosition="0">
        <references count="1">
          <reference field="1" count="1" selected="0">
            <x v="285"/>
          </reference>
        </references>
      </pivotArea>
    </format>
    <format dxfId="41">
      <pivotArea dataOnly="0" labelOnly="1" outline="0" fieldPosition="0">
        <references count="1">
          <reference field="1" count="1">
            <x v="285"/>
          </reference>
        </references>
      </pivotArea>
    </format>
    <format dxfId="40">
      <pivotArea outline="0" collapsedLevelsAreSubtotals="1" fieldPosition="0">
        <references count="1">
          <reference field="1" count="1" selected="0">
            <x v="286"/>
          </reference>
        </references>
      </pivotArea>
    </format>
    <format dxfId="39">
      <pivotArea dataOnly="0" labelOnly="1" outline="0" fieldPosition="0">
        <references count="1">
          <reference field="1" count="1">
            <x v="286"/>
          </reference>
        </references>
      </pivotArea>
    </format>
    <format dxfId="38">
      <pivotArea outline="0" collapsedLevelsAreSubtotals="1" fieldPosition="0">
        <references count="1">
          <reference field="1" count="1" selected="0">
            <x v="287"/>
          </reference>
        </references>
      </pivotArea>
    </format>
    <format dxfId="37">
      <pivotArea dataOnly="0" labelOnly="1" outline="0" fieldPosition="0">
        <references count="1">
          <reference field="1" count="1">
            <x v="287"/>
          </reference>
        </references>
      </pivotArea>
    </format>
    <format dxfId="36">
      <pivotArea outline="0" collapsedLevelsAreSubtotals="1" fieldPosition="0">
        <references count="1">
          <reference field="1" count="1" selected="0">
            <x v="288"/>
          </reference>
        </references>
      </pivotArea>
    </format>
    <format dxfId="35">
      <pivotArea dataOnly="0" labelOnly="1" outline="0" fieldPosition="0">
        <references count="1">
          <reference field="1" count="1">
            <x v="288"/>
          </reference>
        </references>
      </pivotArea>
    </format>
    <format dxfId="34">
      <pivotArea outline="0" collapsedLevelsAreSubtotals="1" fieldPosition="0">
        <references count="1">
          <reference field="1" count="1" selected="0">
            <x v="289"/>
          </reference>
        </references>
      </pivotArea>
    </format>
    <format dxfId="33">
      <pivotArea dataOnly="0" labelOnly="1" outline="0" fieldPosition="0">
        <references count="1">
          <reference field="1" count="1">
            <x v="289"/>
          </reference>
        </references>
      </pivotArea>
    </format>
    <format dxfId="32">
      <pivotArea outline="0" collapsedLevelsAreSubtotals="1" fieldPosition="0">
        <references count="1">
          <reference field="1" count="1" selected="0">
            <x v="290"/>
          </reference>
        </references>
      </pivotArea>
    </format>
    <format dxfId="31">
      <pivotArea dataOnly="0" labelOnly="1" outline="0" fieldPosition="0">
        <references count="1">
          <reference field="1" count="1">
            <x v="290"/>
          </reference>
        </references>
      </pivotArea>
    </format>
    <format dxfId="30">
      <pivotArea outline="0" collapsedLevelsAreSubtotals="1" fieldPosition="0">
        <references count="1">
          <reference field="1" count="1" selected="0">
            <x v="291"/>
          </reference>
        </references>
      </pivotArea>
    </format>
    <format dxfId="29">
      <pivotArea dataOnly="0" labelOnly="1" outline="0" fieldPosition="0">
        <references count="1">
          <reference field="1" count="1">
            <x v="291"/>
          </reference>
        </references>
      </pivotArea>
    </format>
    <format dxfId="28">
      <pivotArea outline="0" collapsedLevelsAreSubtotals="1" fieldPosition="0">
        <references count="1">
          <reference field="1" count="1" selected="0">
            <x v="292"/>
          </reference>
        </references>
      </pivotArea>
    </format>
    <format dxfId="27">
      <pivotArea dataOnly="0" labelOnly="1" outline="0" fieldPosition="0">
        <references count="1">
          <reference field="1" count="1">
            <x v="292"/>
          </reference>
        </references>
      </pivotArea>
    </format>
    <format dxfId="26">
      <pivotArea outline="0" collapsedLevelsAreSubtotals="1" fieldPosition="0">
        <references count="1">
          <reference field="1" count="1" selected="0">
            <x v="293"/>
          </reference>
        </references>
      </pivotArea>
    </format>
    <format dxfId="25">
      <pivotArea dataOnly="0" labelOnly="1" outline="0" fieldPosition="0">
        <references count="1">
          <reference field="1" count="1">
            <x v="293"/>
          </reference>
        </references>
      </pivotArea>
    </format>
    <format dxfId="24">
      <pivotArea outline="0" collapsedLevelsAreSubtotals="1" fieldPosition="0">
        <references count="1">
          <reference field="1" count="1" selected="0">
            <x v="294"/>
          </reference>
        </references>
      </pivotArea>
    </format>
    <format dxfId="23">
      <pivotArea dataOnly="0" labelOnly="1" outline="0" fieldPosition="0">
        <references count="1">
          <reference field="1" count="1">
            <x v="294"/>
          </reference>
        </references>
      </pivotArea>
    </format>
    <format dxfId="22">
      <pivotArea outline="0" collapsedLevelsAreSubtotals="1" fieldPosition="0">
        <references count="1">
          <reference field="1" count="1" selected="0">
            <x v="295"/>
          </reference>
        </references>
      </pivotArea>
    </format>
    <format dxfId="21">
      <pivotArea dataOnly="0" labelOnly="1" outline="0" fieldPosition="0">
        <references count="1">
          <reference field="1" count="1">
            <x v="295"/>
          </reference>
        </references>
      </pivotArea>
    </format>
    <format dxfId="20">
      <pivotArea outline="0" collapsedLevelsAreSubtotals="1" fieldPosition="0">
        <references count="1">
          <reference field="1" count="1" selected="0">
            <x v="296"/>
          </reference>
        </references>
      </pivotArea>
    </format>
    <format dxfId="19">
      <pivotArea dataOnly="0" labelOnly="1" outline="0" fieldPosition="0">
        <references count="1">
          <reference field="1" count="1">
            <x v="296"/>
          </reference>
        </references>
      </pivotArea>
    </format>
    <format dxfId="18">
      <pivotArea outline="0" collapsedLevelsAreSubtotals="1" fieldPosition="0">
        <references count="1">
          <reference field="1" count="1" selected="0">
            <x v="297"/>
          </reference>
        </references>
      </pivotArea>
    </format>
    <format dxfId="17">
      <pivotArea dataOnly="0" labelOnly="1" outline="0" fieldPosition="0">
        <references count="1">
          <reference field="1" count="1">
            <x v="297"/>
          </reference>
        </references>
      </pivotArea>
    </format>
    <format dxfId="16">
      <pivotArea outline="0" collapsedLevelsAreSubtotals="1" fieldPosition="0">
        <references count="1">
          <reference field="1" count="2" selected="0">
            <x v="298"/>
            <x v="299"/>
          </reference>
        </references>
      </pivotArea>
    </format>
    <format dxfId="15">
      <pivotArea dataOnly="0" labelOnly="1" outline="0" fieldPosition="0">
        <references count="1">
          <reference field="1" count="2">
            <x v="298"/>
            <x v="299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slicerCaches/slicerCache1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" sourceName="  ">
  <pivotTables>
    <pivotTable tabId="13" name="Tabla dinámica1"/>
  </pivotTables>
  <data>
    <tabular pivotCacheId="1">
      <items count="12">
        <i x="0"/>
        <i x="1"/>
        <i x="2"/>
        <i x="3"/>
        <i x="4"/>
        <i x="5"/>
        <i x="6"/>
        <i x="7"/>
        <i x="8"/>
        <i x="9"/>
        <i x="10" s="1"/>
        <i x="11"/>
      </items>
    </tabular>
  </data>
</slicerCacheDefinition>
</file>

<file path=xl/slicerCaches/slicerCache2.xml><?xml version="1.0" encoding="utf-8"?>
<slicerCacheDefinition xmlns="http://schemas.microsoft.com/office/spreadsheetml/2009/9/main" xmlns:mc="http://schemas.openxmlformats.org/markup-compatibility/2006" xmlns:x="http://schemas.openxmlformats.org/spreadsheetml/2006/main" mc:Ignorable="x" name="SegmentaciónDeDatos_MES" sourceName="MES">
  <pivotTables>
    <pivotTable tabId="15" name="Tabla dinámica1"/>
  </pivotTables>
  <data>
    <tabular pivotCacheId="2">
      <items count="12">
        <i x="11"/>
        <i x="10"/>
        <i x="9"/>
        <i x="8"/>
        <i x="7"/>
        <i x="6"/>
        <i x="5"/>
        <i x="4"/>
        <i x="2"/>
        <i x="1" s="1"/>
        <i x="0"/>
        <i x="3"/>
      </items>
    </tabular>
  </data>
</slicerCacheDefinition>
</file>

<file path=xl/slicers/slicer1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MES" cache="SegmentaciónDeDatos_MES" caption="MES" startItem="4" rowHeight="241300"/>
</slicers>
</file>

<file path=xl/slicers/slicer2.xml><?xml version="1.0" encoding="utf-8"?>
<slicers xmlns="http://schemas.microsoft.com/office/spreadsheetml/2009/9/main" xmlns:mc="http://schemas.openxmlformats.org/markup-compatibility/2006" xmlns:x="http://schemas.openxmlformats.org/spreadsheetml/2006/main" mc:Ignorable="x">
  <slicer name="  " cache="SegmentaciónDeDatos_" caption="  " startItem="5" rowHeight="241300"/>
</slicers>
</file>

<file path=xl/tables/table1.xml><?xml version="1.0" encoding="utf-8"?>
<table xmlns="http://schemas.openxmlformats.org/spreadsheetml/2006/main" id="1" name="Tabla1" displayName="Tabla1" ref="A3:S684" totalsRowCount="1">
  <autoFilter ref="A3:S683"/>
  <sortState ref="A4:S40">
    <sortCondition ref="C3:C683"/>
  </sortState>
  <tableColumns count="19">
    <tableColumn id="1" name="MES" totalsRowLabel="Total"/>
    <tableColumn id="2" name="FECHA"/>
    <tableColumn id="19" name="Columna1" dataDxfId="480">
      <calculatedColumnFormula>+MONTH(Tabla1[[#This Row],[FECHA]])</calculatedColumnFormula>
    </tableColumn>
    <tableColumn id="3" name="CLASE DE DOC"/>
    <tableColumn id="4" name="TIPO DE DOC"/>
    <tableColumn id="5" name="CORRELATIVO"/>
    <tableColumn id="6" name="NIT PROV"/>
    <tableColumn id="7" name="N PROVEEDOR"/>
    <tableColumn id="8" name="C. EXENTAS" totalsRowFunction="sum" totalsRowDxfId="479" dataCellStyle="Moneda"/>
    <tableColumn id="9" name="I. EXENTAS" totalsRowDxfId="478" dataCellStyle="Moneda"/>
    <tableColumn id="10" name="IMPOR EX" totalsRowDxfId="477" dataCellStyle="Moneda"/>
    <tableColumn id="11" name="C. GRAVADA" totalsRowFunction="sum" totalsRowDxfId="476" dataCellStyle="Moneda"/>
    <tableColumn id="12" name="INTER GRAVA" totalsRowDxfId="475" dataCellStyle="Moneda"/>
    <tableColumn id="13" name="IMPOR BIENES" totalsRowFunction="sum" totalsRowDxfId="474" dataCellStyle="Moneda"/>
    <tableColumn id="14" name="IMPOR SERV" totalsRowDxfId="473" dataCellStyle="Moneda"/>
    <tableColumn id="15" name="IVA" totalsRowFunction="sum" totalsRowDxfId="472" dataCellStyle="Moneda"/>
    <tableColumn id="16" name="TOTAL C." totalsRowFunction="sum" totalsRowDxfId="471" dataCellStyle="Moneda"/>
    <tableColumn id="18" name="DUI" dataDxfId="470" totalsRowDxfId="469" dataCellStyle="Moneda"/>
    <tableColumn id="17" name="ANEXO 3" totalsRowFunction="count"/>
  </tableColumns>
  <tableStyleInfo name="TableStyleLight18" showFirstColumn="0" showLastColumn="0" showRowStripes="1" showColumnStripes="0"/>
</table>
</file>

<file path=xl/tables/table2.xml><?xml version="1.0" encoding="utf-8"?>
<table xmlns="http://schemas.openxmlformats.org/spreadsheetml/2006/main" id="2" name="Tabla2" displayName="Tabla2" ref="E2:W1245" totalsRowCount="1">
  <sortState ref="E3:V87">
    <sortCondition ref="K2:K87"/>
  </sortState>
  <tableColumns count="19">
    <tableColumn id="1" name="MES" totalsRowLabel="Total"/>
    <tableColumn id="2" name="FECHA"/>
    <tableColumn id="3" name="CLASE DE DOC"/>
    <tableColumn id="4" name="TIPO DE DOC"/>
    <tableColumn id="5" name="N° DE RESOLUCION"/>
    <tableColumn id="6" name="SERIE "/>
    <tableColumn id="7" name="N° DOC"/>
    <tableColumn id="8" name="CONTROL"/>
    <tableColumn id="9" name="NIT DE CLIENTE"/>
    <tableColumn id="10" name="NOMBRE DE CLIENTE"/>
    <tableColumn id="11" name="VENTA EXENTA" totalsRowDxfId="294" dataCellStyle="Moneda"/>
    <tableColumn id="12" name="VENTA NO SUJETA" totalsRowDxfId="293" dataCellStyle="Moneda"/>
    <tableColumn id="13" name="V. GRAVADA" totalsRowFunction="sum" totalsRowDxfId="292" dataCellStyle="Moneda"/>
    <tableColumn id="14" name="D.FISCAL" totalsRowFunction="sum" totalsRowDxfId="291" dataCellStyle="Moneda"/>
    <tableColumn id="15" name="V CTA DE 3" totalsRowDxfId="290" dataCellStyle="Moneda"/>
    <tableColumn id="16" name="D. FISCAL A 3" totalsRowDxfId="289" dataCellStyle="Moneda"/>
    <tableColumn id="17" name="VENTA TOTAL" totalsRowFunction="sum" totalsRowDxfId="288" dataCellStyle="Moneda"/>
    <tableColumn id="19" name="DUI" dataDxfId="287" totalsRowDxfId="286" dataCellStyle="Moneda"/>
    <tableColumn id="18" name="ANEXO" totalsRowFunction="count"/>
  </tableColumns>
  <tableStyleInfo name="TableStyleLight18" showFirstColumn="0" showLastColumn="0" showRowStripes="1" showColumnStripes="0"/>
</table>
</file>

<file path=xl/tables/table3.xml><?xml version="1.0" encoding="utf-8"?>
<table xmlns="http://schemas.openxmlformats.org/spreadsheetml/2006/main" id="3" name="Tabla3" displayName="Tabla3" ref="A2:V6244" totalsRowCount="1">
  <sortState ref="A3:V565">
    <sortCondition ref="G2:G565"/>
  </sortState>
  <tableColumns count="22">
    <tableColumn id="1" name="  " totalsRowLabel="Total"/>
    <tableColumn id="2" name="FECHA" dataDxfId="14" totalsRowDxfId="13"/>
    <tableColumn id="3" name="CLASE DE DOC"/>
    <tableColumn id="4" name="TIPO DE DOC"/>
    <tableColumn id="5" name="RESOLUCION"/>
    <tableColumn id="6" name="SERIE"/>
    <tableColumn id="7" name="CORRELTIVO"/>
    <tableColumn id="8" name="FINAL"/>
    <tableColumn id="9" name="CORRELTIVO2"/>
    <tableColumn id="10" name="FINAL3"/>
    <tableColumn id="11" name="VACIO"/>
    <tableColumn id="12" name="V EXENTA" totalsRowDxfId="12" dataCellStyle="Moneda"/>
    <tableColumn id="13" name="VENTAS NO" totalsRowDxfId="11" dataCellStyle="Moneda"/>
    <tableColumn id="14" name="V NO SUJETAS" totalsRowDxfId="10" dataCellStyle="Moneda"/>
    <tableColumn id="15" name="V GRAVADAS" totalsRowFunction="sum" totalsRowDxfId="9" dataCellStyle="Moneda"/>
    <tableColumn id="16" name="EX IN CA" totalsRowDxfId="8" dataCellStyle="Moneda"/>
    <tableColumn id="17" name="EX OUT CA" totalsRowDxfId="7" dataCellStyle="Moneda"/>
    <tableColumn id="18" name="EX SERVICE" totalsRowDxfId="6" dataCellStyle="Moneda"/>
    <tableColumn id="19" name="V ZONA FRAN" totalsRowDxfId="5" dataCellStyle="Moneda"/>
    <tableColumn id="20" name="V CTA A 3ERO" totalsRowDxfId="4" dataCellStyle="Moneda"/>
    <tableColumn id="21" name="TOTAL VENTA" totalsRowFunction="sum" dataDxfId="3" totalsRowDxfId="2" dataCellStyle="Moneda">
      <calculatedColumnFormula>+Tabla3[[#This Row],[V GRAVADAS]]</calculatedColumnFormula>
    </tableColumn>
    <tableColumn id="22" name="ANEXO" totalsRowFunction="count"/>
  </tableColumns>
  <tableStyleInfo name="TableStyleLight18" showFirstColumn="0" showLastColumn="0" showRowStripes="1" showColumnStripes="0"/>
</table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1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Relationship Id="rId4" Type="http://schemas.openxmlformats.org/officeDocument/2006/relationships/comments" Target="../comments1.xml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table" Target="../tables/table1.xml"/><Relationship Id="rId1" Type="http://schemas.openxmlformats.org/officeDocument/2006/relationships/vmlDrawing" Target="../drawings/vmlDrawing2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5" Type="http://schemas.openxmlformats.org/officeDocument/2006/relationships/comments" Target="../comments3.xml"/><Relationship Id="rId4" Type="http://schemas.openxmlformats.org/officeDocument/2006/relationships/image" Target="../media/image1.jpeg"/></Relationships>
</file>

<file path=xl/worksheets/_rels/sheet4.xml.rels><?xml version="1.0" encoding="UTF-8" standalone="yes"?>
<Relationships xmlns="http://schemas.openxmlformats.org/package/2006/relationships"><Relationship Id="rId3" Type="http://schemas.microsoft.com/office/2007/relationships/slicer" Target="../slicers/slicer1.xml"/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7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4.v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4.xml"/></Relationships>
</file>

<file path=xl/worksheets/_rels/sheet8.xml.rels><?xml version="1.0" encoding="UTF-8" standalone="yes"?>
<Relationships xmlns="http://schemas.openxmlformats.org/package/2006/relationships"><Relationship Id="rId3" Type="http://schemas.microsoft.com/office/2007/relationships/slicer" Target="../slicers/slicer2.xml"/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2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>
    <tabColor rgb="FF7030A0"/>
  </sheetPr>
  <dimension ref="B1:J20"/>
  <sheetViews>
    <sheetView showGridLines="0" zoomScaleNormal="100" zoomScaleSheetLayoutView="85" workbookViewId="0">
      <selection activeCell="D4" sqref="D4"/>
    </sheetView>
  </sheetViews>
  <sheetFormatPr baseColWidth="10" defaultRowHeight="15" x14ac:dyDescent="0.25"/>
  <cols>
    <col min="2" max="2" width="13.7109375" bestFit="1" customWidth="1"/>
    <col min="3" max="3" width="3.85546875" customWidth="1"/>
    <col min="4" max="4" width="28.28515625" customWidth="1"/>
    <col min="5" max="5" width="7.85546875" customWidth="1"/>
  </cols>
  <sheetData>
    <row r="1" spans="2:10" ht="49.5" customHeight="1" x14ac:dyDescent="0.25"/>
    <row r="2" spans="2:10" ht="15.75" thickBot="1" x14ac:dyDescent="0.3"/>
    <row r="3" spans="2:10" x14ac:dyDescent="0.25">
      <c r="B3" s="5" t="s">
        <v>17</v>
      </c>
      <c r="D3" s="10" t="s">
        <v>942</v>
      </c>
    </row>
    <row r="4" spans="2:10" x14ac:dyDescent="0.25">
      <c r="B4" s="5" t="s">
        <v>2</v>
      </c>
      <c r="D4" s="30" t="str">
        <f>+J4</f>
        <v>07/12/2022</v>
      </c>
      <c r="E4" s="27" t="s">
        <v>980</v>
      </c>
      <c r="F4" s="28" t="str">
        <f>+LEFT(E4,2)</f>
        <v>07</v>
      </c>
      <c r="G4" s="28" t="str">
        <f>+RIGHT(E4,2)</f>
        <v>12</v>
      </c>
      <c r="H4" s="29" t="s">
        <v>183</v>
      </c>
      <c r="I4" s="28" t="s">
        <v>90</v>
      </c>
      <c r="J4" s="28" t="str">
        <f>+F4&amp;I4&amp;G4&amp;I4&amp;H4</f>
        <v>07/12/2022</v>
      </c>
    </row>
    <row r="5" spans="2:10" x14ac:dyDescent="0.25">
      <c r="B5" s="5" t="s">
        <v>3</v>
      </c>
      <c r="D5" s="7" t="s">
        <v>1</v>
      </c>
    </row>
    <row r="6" spans="2:10" x14ac:dyDescent="0.25">
      <c r="B6" s="5" t="s">
        <v>4</v>
      </c>
      <c r="D6" s="7" t="s">
        <v>0</v>
      </c>
    </row>
    <row r="7" spans="2:10" x14ac:dyDescent="0.25">
      <c r="B7" s="5" t="s">
        <v>5</v>
      </c>
      <c r="D7" s="12"/>
    </row>
    <row r="8" spans="2:10" x14ac:dyDescent="0.25">
      <c r="B8" s="5" t="s">
        <v>6</v>
      </c>
      <c r="D8" s="11" t="s">
        <v>162</v>
      </c>
    </row>
    <row r="9" spans="2:10" x14ac:dyDescent="0.25">
      <c r="B9" s="5" t="s">
        <v>82</v>
      </c>
      <c r="D9" s="24" t="str">
        <f>IFERROR(VLOOKUP(D8,'[1]BASE DE PROVEEDORES'!$A:$B,2,0),"No Existe")</f>
        <v>PROMOTORA COMERCIAL, S.A DE C.V.</v>
      </c>
    </row>
    <row r="10" spans="2:10" x14ac:dyDescent="0.25">
      <c r="B10" s="5" t="s">
        <v>7</v>
      </c>
      <c r="D10" s="8">
        <v>0</v>
      </c>
    </row>
    <row r="11" spans="2:10" x14ac:dyDescent="0.25">
      <c r="B11" s="5" t="s">
        <v>8</v>
      </c>
      <c r="D11" s="8">
        <v>0</v>
      </c>
    </row>
    <row r="12" spans="2:10" x14ac:dyDescent="0.25">
      <c r="B12" s="5" t="s">
        <v>9</v>
      </c>
      <c r="D12" s="8">
        <v>0</v>
      </c>
    </row>
    <row r="13" spans="2:10" x14ac:dyDescent="0.25">
      <c r="B13" s="5" t="s">
        <v>10</v>
      </c>
      <c r="D13" s="13"/>
    </row>
    <row r="14" spans="2:10" x14ac:dyDescent="0.25">
      <c r="B14" s="5" t="s">
        <v>11</v>
      </c>
      <c r="D14" s="8">
        <v>0</v>
      </c>
    </row>
    <row r="15" spans="2:10" x14ac:dyDescent="0.25">
      <c r="B15" s="5" t="s">
        <v>13</v>
      </c>
      <c r="D15" s="8">
        <v>0</v>
      </c>
    </row>
    <row r="16" spans="2:10" x14ac:dyDescent="0.25">
      <c r="B16" s="5" t="s">
        <v>12</v>
      </c>
      <c r="D16" s="8">
        <v>0</v>
      </c>
    </row>
    <row r="17" spans="2:4" x14ac:dyDescent="0.25">
      <c r="B17" s="5" t="s">
        <v>14</v>
      </c>
      <c r="D17" s="8">
        <f>+(D16+D15+D14+D13)*0.13</f>
        <v>0</v>
      </c>
    </row>
    <row r="18" spans="2:4" x14ac:dyDescent="0.25">
      <c r="B18" s="5" t="s">
        <v>15</v>
      </c>
      <c r="D18" s="8">
        <f>+SUBTOTAL(9,D10,D11,D12,D13,D14,D15,D16,D17)</f>
        <v>0</v>
      </c>
    </row>
    <row r="19" spans="2:4" x14ac:dyDescent="0.25">
      <c r="B19" s="5" t="s">
        <v>92</v>
      </c>
      <c r="D19" s="32">
        <f>IFERROR(VLOOKUP(D8,'[2]BASE DE PROVEEDORES'!$A:$C,3,0),"ACTUALICE")</f>
        <v>0</v>
      </c>
    </row>
    <row r="20" spans="2:4" ht="15.75" thickBot="1" x14ac:dyDescent="0.3">
      <c r="B20" s="5" t="s">
        <v>16</v>
      </c>
      <c r="D20" s="9">
        <v>3</v>
      </c>
    </row>
  </sheetData>
  <conditionalFormatting sqref="D19">
    <cfRule type="containsText" dxfId="483" priority="1" operator="containsText" text="ACTUAL">
      <formula>NOT(ISERROR(SEARCH("ACTUAL",D19)))</formula>
    </cfRule>
  </conditionalFormatting>
  <dataValidations count="3">
    <dataValidation type="decimal" allowBlank="1" showInputMessage="1" showErrorMessage="1" errorTitle="Error de ingreso" error="Los datos ingresados no son validos solo se aceptan numeros" sqref="D10:D16">
      <formula1>0</formula1>
      <formula2>10000000</formula2>
    </dataValidation>
    <dataValidation type="list" allowBlank="1" showInputMessage="1" showErrorMessage="1" sqref="D6">
      <formula1>"03,05,12"</formula1>
    </dataValidation>
    <dataValidation type="textLength" allowBlank="1" showInputMessage="1" showErrorMessage="1" sqref="D8">
      <formula1>9</formula1>
      <formula2>14</formula2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2">
    <tabColor theme="5"/>
  </sheetPr>
  <dimension ref="A3:S688"/>
  <sheetViews>
    <sheetView workbookViewId="0">
      <selection activeCell="D13" sqref="D13"/>
    </sheetView>
  </sheetViews>
  <sheetFormatPr baseColWidth="10" defaultRowHeight="15" x14ac:dyDescent="0.25"/>
  <cols>
    <col min="4" max="4" width="15.42578125" customWidth="1"/>
    <col min="5" max="5" width="14.28515625" customWidth="1"/>
    <col min="6" max="6" width="15.5703125" bestFit="1" customWidth="1"/>
    <col min="7" max="7" width="15" bestFit="1" customWidth="1"/>
    <col min="8" max="8" width="49.85546875" bestFit="1" customWidth="1"/>
    <col min="9" max="9" width="13.140625" style="3" customWidth="1"/>
    <col min="10" max="10" width="12.5703125" style="3" customWidth="1"/>
    <col min="11" max="11" width="11.85546875" style="3" customWidth="1"/>
    <col min="12" max="12" width="14.28515625" style="3" customWidth="1"/>
    <col min="13" max="13" width="15.140625" style="3" customWidth="1"/>
    <col min="14" max="14" width="15.85546875" style="3" customWidth="1"/>
    <col min="15" max="15" width="14.140625" style="3" customWidth="1"/>
    <col min="16" max="16" width="12.7109375" style="3" bestFit="1" customWidth="1"/>
    <col min="17" max="17" width="14.140625" style="3" bestFit="1" customWidth="1"/>
    <col min="18" max="18" width="12.5703125" style="3" customWidth="1"/>
  </cols>
  <sheetData>
    <row r="3" spans="1:19" x14ac:dyDescent="0.25">
      <c r="A3" t="s">
        <v>17</v>
      </c>
      <c r="B3" t="s">
        <v>2</v>
      </c>
      <c r="C3" t="s">
        <v>1013</v>
      </c>
      <c r="D3" t="s">
        <v>3</v>
      </c>
      <c r="E3" t="s">
        <v>4</v>
      </c>
      <c r="F3" t="s">
        <v>5</v>
      </c>
      <c r="G3" t="s">
        <v>6</v>
      </c>
      <c r="H3" t="s">
        <v>82</v>
      </c>
      <c r="I3" s="3" t="s">
        <v>7</v>
      </c>
      <c r="J3" s="3" t="s">
        <v>8</v>
      </c>
      <c r="K3" s="3" t="s">
        <v>9</v>
      </c>
      <c r="L3" s="3" t="s">
        <v>10</v>
      </c>
      <c r="M3" s="3" t="s">
        <v>11</v>
      </c>
      <c r="N3" s="3" t="s">
        <v>13</v>
      </c>
      <c r="O3" s="3" t="s">
        <v>12</v>
      </c>
      <c r="P3" s="3" t="s">
        <v>14</v>
      </c>
      <c r="Q3" s="3" t="s">
        <v>15</v>
      </c>
      <c r="R3" s="3" t="s">
        <v>92</v>
      </c>
      <c r="S3" t="s">
        <v>16</v>
      </c>
    </row>
    <row r="4" spans="1:19" x14ac:dyDescent="0.25">
      <c r="A4" t="s">
        <v>942</v>
      </c>
      <c r="B4" t="s">
        <v>943</v>
      </c>
      <c r="C4">
        <f>+MONTH(Tabla1[[#This Row],[FECHA]])</f>
        <v>12</v>
      </c>
      <c r="D4" t="s">
        <v>1</v>
      </c>
      <c r="E4" t="s">
        <v>0</v>
      </c>
      <c r="F4">
        <v>24274</v>
      </c>
      <c r="G4" t="s">
        <v>133</v>
      </c>
      <c r="H4" t="s">
        <v>134</v>
      </c>
      <c r="I4" s="3">
        <v>0</v>
      </c>
      <c r="J4" s="3">
        <v>0</v>
      </c>
      <c r="K4" s="3">
        <v>0</v>
      </c>
      <c r="L4" s="3">
        <v>83.5</v>
      </c>
      <c r="M4" s="3">
        <v>0</v>
      </c>
      <c r="N4" s="3">
        <v>0</v>
      </c>
      <c r="O4" s="3">
        <v>0</v>
      </c>
      <c r="P4" s="3">
        <v>10.855</v>
      </c>
      <c r="Q4" s="3">
        <v>94.355000000000004</v>
      </c>
      <c r="S4">
        <v>3</v>
      </c>
    </row>
    <row r="5" spans="1:19" x14ac:dyDescent="0.25">
      <c r="A5" t="s">
        <v>942</v>
      </c>
      <c r="B5" t="s">
        <v>943</v>
      </c>
      <c r="C5">
        <f>+MONTH(Tabla1[[#This Row],[FECHA]])</f>
        <v>12</v>
      </c>
      <c r="D5" t="s">
        <v>1</v>
      </c>
      <c r="E5" t="s">
        <v>0</v>
      </c>
      <c r="F5">
        <v>11010</v>
      </c>
      <c r="G5" t="s">
        <v>169</v>
      </c>
      <c r="H5" t="s">
        <v>170</v>
      </c>
      <c r="I5" s="3">
        <v>0</v>
      </c>
      <c r="J5" s="3">
        <v>0</v>
      </c>
      <c r="K5" s="3">
        <v>0</v>
      </c>
      <c r="L5" s="3">
        <v>16.809999999999999</v>
      </c>
      <c r="M5" s="3">
        <v>0</v>
      </c>
      <c r="N5" s="3">
        <v>0</v>
      </c>
      <c r="O5" s="3">
        <v>0</v>
      </c>
      <c r="P5" s="3">
        <v>2.1852999999999998</v>
      </c>
      <c r="Q5" s="3">
        <v>18.9953</v>
      </c>
      <c r="S5">
        <v>3</v>
      </c>
    </row>
    <row r="6" spans="1:19" x14ac:dyDescent="0.25">
      <c r="A6" t="s">
        <v>942</v>
      </c>
      <c r="B6" t="s">
        <v>943</v>
      </c>
      <c r="C6">
        <f>+MONTH(Tabla1[[#This Row],[FECHA]])</f>
        <v>12</v>
      </c>
      <c r="D6" t="s">
        <v>1</v>
      </c>
      <c r="E6" t="s">
        <v>0</v>
      </c>
      <c r="F6">
        <v>606</v>
      </c>
      <c r="G6" t="s">
        <v>930</v>
      </c>
      <c r="H6" t="s">
        <v>931</v>
      </c>
      <c r="I6" s="3">
        <v>0</v>
      </c>
      <c r="J6" s="3">
        <v>0</v>
      </c>
      <c r="K6" s="3">
        <v>0</v>
      </c>
      <c r="L6" s="3">
        <v>50.44</v>
      </c>
      <c r="M6" s="3">
        <v>0</v>
      </c>
      <c r="N6" s="3">
        <v>0</v>
      </c>
      <c r="O6" s="3">
        <v>0</v>
      </c>
      <c r="P6" s="3">
        <v>6.5571999999999999</v>
      </c>
      <c r="Q6" s="3">
        <v>56.997199999999999</v>
      </c>
      <c r="S6">
        <v>3</v>
      </c>
    </row>
    <row r="7" spans="1:19" x14ac:dyDescent="0.25">
      <c r="A7" t="s">
        <v>942</v>
      </c>
      <c r="B7" t="s">
        <v>944</v>
      </c>
      <c r="C7">
        <f>+MONTH(Tabla1[[#This Row],[FECHA]])</f>
        <v>12</v>
      </c>
      <c r="D7" t="s">
        <v>1</v>
      </c>
      <c r="E7" t="s">
        <v>0</v>
      </c>
      <c r="F7">
        <v>2787</v>
      </c>
      <c r="G7" t="s">
        <v>500</v>
      </c>
      <c r="H7" t="s">
        <v>501</v>
      </c>
      <c r="I7" s="3">
        <v>0</v>
      </c>
      <c r="J7" s="3">
        <v>0</v>
      </c>
      <c r="K7" s="3">
        <v>0</v>
      </c>
      <c r="L7" s="3">
        <v>3792.6</v>
      </c>
      <c r="M7" s="3">
        <v>0</v>
      </c>
      <c r="N7" s="3">
        <v>0</v>
      </c>
      <c r="O7" s="3">
        <v>0</v>
      </c>
      <c r="P7" s="3">
        <v>493.03800000000001</v>
      </c>
      <c r="Q7" s="3">
        <v>4285.6379999999999</v>
      </c>
      <c r="S7">
        <v>3</v>
      </c>
    </row>
    <row r="8" spans="1:19" x14ac:dyDescent="0.25">
      <c r="A8" t="s">
        <v>942</v>
      </c>
      <c r="B8" t="s">
        <v>945</v>
      </c>
      <c r="C8">
        <f>+MONTH(Tabla1[[#This Row],[FECHA]])</f>
        <v>12</v>
      </c>
      <c r="D8" t="s">
        <v>1</v>
      </c>
      <c r="E8" t="s">
        <v>0</v>
      </c>
      <c r="F8">
        <v>1740</v>
      </c>
      <c r="G8" t="s">
        <v>131</v>
      </c>
      <c r="H8" t="s">
        <v>132</v>
      </c>
      <c r="I8" s="3">
        <v>0</v>
      </c>
      <c r="J8" s="3">
        <v>0</v>
      </c>
      <c r="K8" s="3">
        <v>0</v>
      </c>
      <c r="L8" s="3">
        <v>263.91000000000003</v>
      </c>
      <c r="M8" s="3">
        <v>0</v>
      </c>
      <c r="N8" s="3">
        <v>0</v>
      </c>
      <c r="O8" s="3">
        <v>0</v>
      </c>
      <c r="P8" s="3">
        <v>34.308300000000003</v>
      </c>
      <c r="Q8" s="3">
        <v>298.2183</v>
      </c>
      <c r="S8">
        <v>3</v>
      </c>
    </row>
    <row r="9" spans="1:19" x14ac:dyDescent="0.25">
      <c r="A9" t="s">
        <v>942</v>
      </c>
      <c r="B9" t="s">
        <v>946</v>
      </c>
      <c r="C9">
        <f>+MONTH(Tabla1[[#This Row],[FECHA]])</f>
        <v>12</v>
      </c>
      <c r="D9" t="s">
        <v>1</v>
      </c>
      <c r="E9" t="s">
        <v>0</v>
      </c>
      <c r="F9">
        <v>56262</v>
      </c>
      <c r="G9" t="s">
        <v>123</v>
      </c>
      <c r="H9" t="s">
        <v>124</v>
      </c>
      <c r="I9" s="3">
        <v>0</v>
      </c>
      <c r="J9" s="3">
        <v>0</v>
      </c>
      <c r="K9" s="3">
        <v>0</v>
      </c>
      <c r="L9" s="3">
        <v>4039.32</v>
      </c>
      <c r="M9" s="3">
        <v>0</v>
      </c>
      <c r="N9" s="3">
        <v>0</v>
      </c>
      <c r="O9" s="3">
        <v>0</v>
      </c>
      <c r="P9" s="3">
        <v>525.11160000000007</v>
      </c>
      <c r="Q9" s="3">
        <v>4564.4315999999999</v>
      </c>
      <c r="S9">
        <v>3</v>
      </c>
    </row>
    <row r="10" spans="1:19" x14ac:dyDescent="0.25">
      <c r="A10" t="s">
        <v>942</v>
      </c>
      <c r="B10" t="s">
        <v>946</v>
      </c>
      <c r="C10">
        <f>+MONTH(Tabla1[[#This Row],[FECHA]])</f>
        <v>12</v>
      </c>
      <c r="D10" t="s">
        <v>1</v>
      </c>
      <c r="E10" t="s">
        <v>0</v>
      </c>
      <c r="F10">
        <v>2025</v>
      </c>
      <c r="G10" t="s">
        <v>435</v>
      </c>
      <c r="H10" t="s">
        <v>436</v>
      </c>
      <c r="I10" s="3">
        <v>0</v>
      </c>
      <c r="J10" s="3">
        <v>0</v>
      </c>
      <c r="K10" s="3">
        <v>0</v>
      </c>
      <c r="L10" s="3">
        <v>164.49</v>
      </c>
      <c r="M10" s="3">
        <v>0</v>
      </c>
      <c r="N10" s="3">
        <v>0</v>
      </c>
      <c r="O10" s="3">
        <v>0</v>
      </c>
      <c r="P10" s="3">
        <v>21.383700000000001</v>
      </c>
      <c r="Q10" s="3">
        <v>185.87370000000001</v>
      </c>
      <c r="S10">
        <v>3</v>
      </c>
    </row>
    <row r="11" spans="1:19" x14ac:dyDescent="0.25">
      <c r="A11" t="s">
        <v>942</v>
      </c>
      <c r="B11" t="s">
        <v>947</v>
      </c>
      <c r="C11">
        <f>+MONTH(Tabla1[[#This Row],[FECHA]])</f>
        <v>12</v>
      </c>
      <c r="D11" t="s">
        <v>1</v>
      </c>
      <c r="E11" t="s">
        <v>0</v>
      </c>
      <c r="F11">
        <v>118009</v>
      </c>
      <c r="G11" t="s">
        <v>143</v>
      </c>
      <c r="H11" t="s">
        <v>144</v>
      </c>
      <c r="I11" s="3">
        <v>0</v>
      </c>
      <c r="J11" s="3">
        <v>0</v>
      </c>
      <c r="K11" s="3">
        <v>0</v>
      </c>
      <c r="L11" s="3">
        <v>107.1</v>
      </c>
      <c r="M11" s="3">
        <v>0</v>
      </c>
      <c r="N11" s="3">
        <v>0</v>
      </c>
      <c r="O11" s="3">
        <v>0</v>
      </c>
      <c r="P11" s="3">
        <v>13.923</v>
      </c>
      <c r="Q11" s="3">
        <v>121.023</v>
      </c>
      <c r="S11">
        <v>3</v>
      </c>
    </row>
    <row r="12" spans="1:19" x14ac:dyDescent="0.25">
      <c r="A12" t="s">
        <v>942</v>
      </c>
      <c r="B12" t="s">
        <v>947</v>
      </c>
      <c r="C12">
        <f>+MONTH(Tabla1[[#This Row],[FECHA]])</f>
        <v>12</v>
      </c>
      <c r="D12" t="s">
        <v>1</v>
      </c>
      <c r="E12" t="s">
        <v>0</v>
      </c>
      <c r="F12">
        <v>11181</v>
      </c>
      <c r="G12" t="s">
        <v>169</v>
      </c>
      <c r="H12" t="s">
        <v>170</v>
      </c>
      <c r="I12" s="3">
        <v>0</v>
      </c>
      <c r="J12" s="3">
        <v>0</v>
      </c>
      <c r="K12" s="3">
        <v>0</v>
      </c>
      <c r="L12" s="3">
        <v>4.42</v>
      </c>
      <c r="M12" s="3">
        <v>0</v>
      </c>
      <c r="N12" s="3">
        <v>0</v>
      </c>
      <c r="O12" s="3">
        <v>0</v>
      </c>
      <c r="P12" s="3">
        <v>0.5746</v>
      </c>
      <c r="Q12" s="3">
        <v>4.9946000000000002</v>
      </c>
      <c r="S12">
        <v>3</v>
      </c>
    </row>
    <row r="13" spans="1:19" x14ac:dyDescent="0.25">
      <c r="A13" t="s">
        <v>942</v>
      </c>
      <c r="B13" t="s">
        <v>948</v>
      </c>
      <c r="C13">
        <f>+MONTH(Tabla1[[#This Row],[FECHA]])</f>
        <v>12</v>
      </c>
      <c r="D13" t="s">
        <v>1</v>
      </c>
      <c r="E13" t="s">
        <v>0</v>
      </c>
      <c r="F13">
        <v>3872</v>
      </c>
      <c r="G13" t="s">
        <v>162</v>
      </c>
      <c r="H13" t="s">
        <v>163</v>
      </c>
      <c r="I13" s="3">
        <v>0</v>
      </c>
      <c r="J13" s="3">
        <v>0</v>
      </c>
      <c r="K13" s="3">
        <v>0</v>
      </c>
      <c r="L13" s="3">
        <v>2630.87</v>
      </c>
      <c r="M13" s="3">
        <v>0</v>
      </c>
      <c r="N13" s="3">
        <v>0</v>
      </c>
      <c r="O13" s="3">
        <v>0</v>
      </c>
      <c r="P13" s="3">
        <v>342.01310000000001</v>
      </c>
      <c r="Q13" s="3">
        <v>2972.8831</v>
      </c>
      <c r="S13">
        <v>3</v>
      </c>
    </row>
    <row r="14" spans="1:19" x14ac:dyDescent="0.25">
      <c r="A14" t="s">
        <v>942</v>
      </c>
      <c r="B14" t="s">
        <v>948</v>
      </c>
      <c r="C14">
        <f>+MONTH(Tabla1[[#This Row],[FECHA]])</f>
        <v>12</v>
      </c>
      <c r="D14" t="s">
        <v>1</v>
      </c>
      <c r="E14" t="s">
        <v>0</v>
      </c>
      <c r="F14">
        <v>56368</v>
      </c>
      <c r="G14" t="s">
        <v>123</v>
      </c>
      <c r="H14" t="s">
        <v>124</v>
      </c>
      <c r="I14" s="3">
        <v>0</v>
      </c>
      <c r="J14" s="3">
        <v>0</v>
      </c>
      <c r="K14" s="3">
        <v>0</v>
      </c>
      <c r="L14" s="3">
        <v>4039.32</v>
      </c>
      <c r="M14" s="3">
        <v>0</v>
      </c>
      <c r="N14" s="3">
        <v>0</v>
      </c>
      <c r="O14" s="3">
        <v>0</v>
      </c>
      <c r="P14" s="3">
        <v>525.11160000000007</v>
      </c>
      <c r="Q14" s="3">
        <v>4564.4315999999999</v>
      </c>
      <c r="S14">
        <v>3</v>
      </c>
    </row>
    <row r="15" spans="1:19" x14ac:dyDescent="0.25">
      <c r="A15" t="s">
        <v>942</v>
      </c>
      <c r="B15" t="s">
        <v>950</v>
      </c>
      <c r="C15">
        <f>+MONTH(Tabla1[[#This Row],[FECHA]])</f>
        <v>12</v>
      </c>
      <c r="D15" t="s">
        <v>1</v>
      </c>
      <c r="E15" t="s">
        <v>0</v>
      </c>
      <c r="F15">
        <v>56411</v>
      </c>
      <c r="G15" t="s">
        <v>123</v>
      </c>
      <c r="H15" t="s">
        <v>124</v>
      </c>
      <c r="I15" s="3">
        <v>0</v>
      </c>
      <c r="J15" s="3">
        <v>0</v>
      </c>
      <c r="K15" s="3">
        <v>0</v>
      </c>
      <c r="L15" s="3">
        <v>4039.32</v>
      </c>
      <c r="M15" s="3">
        <v>0</v>
      </c>
      <c r="N15" s="3">
        <v>0</v>
      </c>
      <c r="O15" s="3">
        <v>0</v>
      </c>
      <c r="P15" s="3">
        <v>525.11160000000007</v>
      </c>
      <c r="Q15" s="3">
        <v>4564.4315999999999</v>
      </c>
      <c r="S15">
        <v>3</v>
      </c>
    </row>
    <row r="16" spans="1:19" x14ac:dyDescent="0.25">
      <c r="A16" t="s">
        <v>942</v>
      </c>
      <c r="B16" t="s">
        <v>952</v>
      </c>
      <c r="C16">
        <f>+MONTH(Tabla1[[#This Row],[FECHA]])</f>
        <v>12</v>
      </c>
      <c r="D16" t="s">
        <v>1</v>
      </c>
      <c r="E16" t="s">
        <v>0</v>
      </c>
      <c r="F16">
        <v>56455</v>
      </c>
      <c r="G16" t="s">
        <v>123</v>
      </c>
      <c r="H16" t="s">
        <v>124</v>
      </c>
      <c r="I16" s="3">
        <v>0</v>
      </c>
      <c r="J16" s="3">
        <v>0</v>
      </c>
      <c r="K16" s="3">
        <v>0</v>
      </c>
      <c r="L16" s="3">
        <v>4039.32</v>
      </c>
      <c r="M16" s="3">
        <v>0</v>
      </c>
      <c r="N16" s="3">
        <v>0</v>
      </c>
      <c r="O16" s="3">
        <v>0</v>
      </c>
      <c r="P16" s="3">
        <v>525.11160000000007</v>
      </c>
      <c r="Q16" s="3">
        <v>4564.4315999999999</v>
      </c>
      <c r="S16">
        <v>3</v>
      </c>
    </row>
    <row r="17" spans="1:19" x14ac:dyDescent="0.25">
      <c r="A17" t="s">
        <v>942</v>
      </c>
      <c r="B17" t="s">
        <v>952</v>
      </c>
      <c r="C17">
        <f>+MONTH(Tabla1[[#This Row],[FECHA]])</f>
        <v>12</v>
      </c>
      <c r="D17" t="s">
        <v>1</v>
      </c>
      <c r="E17" t="s">
        <v>0</v>
      </c>
      <c r="F17">
        <v>118265</v>
      </c>
      <c r="G17" t="s">
        <v>143</v>
      </c>
      <c r="H17" t="s">
        <v>144</v>
      </c>
      <c r="I17" s="3">
        <v>0</v>
      </c>
      <c r="J17" s="3">
        <v>0</v>
      </c>
      <c r="K17" s="3">
        <v>0</v>
      </c>
      <c r="L17" s="3">
        <v>33.200000000000003</v>
      </c>
      <c r="M17" s="3">
        <v>0</v>
      </c>
      <c r="N17" s="3">
        <v>0</v>
      </c>
      <c r="O17" s="3">
        <v>0</v>
      </c>
      <c r="P17" s="3">
        <v>4.3160000000000007</v>
      </c>
      <c r="Q17" s="3">
        <v>37.516000000000005</v>
      </c>
      <c r="S17">
        <v>3</v>
      </c>
    </row>
    <row r="18" spans="1:19" x14ac:dyDescent="0.25">
      <c r="A18" t="s">
        <v>942</v>
      </c>
      <c r="B18" t="s">
        <v>952</v>
      </c>
      <c r="C18">
        <f>+MONTH(Tabla1[[#This Row],[FECHA]])</f>
        <v>12</v>
      </c>
      <c r="D18" t="s">
        <v>1</v>
      </c>
      <c r="E18" t="s">
        <v>0</v>
      </c>
      <c r="F18">
        <v>11398</v>
      </c>
      <c r="G18" t="s">
        <v>169</v>
      </c>
      <c r="H18" t="s">
        <v>170</v>
      </c>
      <c r="I18" s="3">
        <v>0</v>
      </c>
      <c r="J18" s="3">
        <v>0</v>
      </c>
      <c r="K18" s="3">
        <v>0</v>
      </c>
      <c r="L18" s="3">
        <v>41.41</v>
      </c>
      <c r="M18" s="3">
        <v>0</v>
      </c>
      <c r="N18" s="3">
        <v>0</v>
      </c>
      <c r="O18" s="3">
        <v>0</v>
      </c>
      <c r="P18" s="3">
        <v>5.3832999999999993</v>
      </c>
      <c r="Q18" s="3">
        <v>46.793299999999995</v>
      </c>
      <c r="S18">
        <v>3</v>
      </c>
    </row>
    <row r="19" spans="1:19" x14ac:dyDescent="0.25">
      <c r="A19" t="s">
        <v>942</v>
      </c>
      <c r="B19" t="s">
        <v>953</v>
      </c>
      <c r="C19">
        <f>+MONTH(Tabla1[[#This Row],[FECHA]])</f>
        <v>12</v>
      </c>
      <c r="D19" t="s">
        <v>1</v>
      </c>
      <c r="E19" t="s">
        <v>0</v>
      </c>
      <c r="F19">
        <v>70024</v>
      </c>
      <c r="G19" t="s">
        <v>135</v>
      </c>
      <c r="H19" t="s">
        <v>136</v>
      </c>
      <c r="I19" s="3">
        <v>0</v>
      </c>
      <c r="J19" s="3">
        <v>0</v>
      </c>
      <c r="K19" s="3">
        <v>0</v>
      </c>
      <c r="L19" s="3">
        <v>45.89</v>
      </c>
      <c r="M19" s="3">
        <v>0</v>
      </c>
      <c r="N19" s="3">
        <v>0</v>
      </c>
      <c r="O19" s="3">
        <v>0</v>
      </c>
      <c r="P19" s="3">
        <v>5.9657</v>
      </c>
      <c r="Q19" s="3">
        <v>51.855699999999999</v>
      </c>
      <c r="S19">
        <v>3</v>
      </c>
    </row>
    <row r="20" spans="1:19" x14ac:dyDescent="0.25">
      <c r="A20" t="s">
        <v>942</v>
      </c>
      <c r="B20" t="s">
        <v>955</v>
      </c>
      <c r="C20">
        <f>+MONTH(Tabla1[[#This Row],[FECHA]])</f>
        <v>12</v>
      </c>
      <c r="D20" t="s">
        <v>1</v>
      </c>
      <c r="E20" t="s">
        <v>0</v>
      </c>
      <c r="F20">
        <v>56554</v>
      </c>
      <c r="G20" t="s">
        <v>123</v>
      </c>
      <c r="H20" t="s">
        <v>124</v>
      </c>
      <c r="I20" s="3">
        <v>0</v>
      </c>
      <c r="J20" s="3">
        <v>0</v>
      </c>
      <c r="K20" s="3">
        <v>0</v>
      </c>
      <c r="L20" s="3">
        <v>4039.32</v>
      </c>
      <c r="M20" s="3">
        <v>0</v>
      </c>
      <c r="N20" s="3">
        <v>0</v>
      </c>
      <c r="O20" s="3">
        <v>0</v>
      </c>
      <c r="P20" s="3">
        <v>525.11160000000007</v>
      </c>
      <c r="Q20" s="3">
        <v>4564.4315999999999</v>
      </c>
      <c r="S20">
        <v>3</v>
      </c>
    </row>
    <row r="21" spans="1:19" x14ac:dyDescent="0.25">
      <c r="A21" t="s">
        <v>942</v>
      </c>
      <c r="B21" t="s">
        <v>955</v>
      </c>
      <c r="C21">
        <f>+MONTH(Tabla1[[#This Row],[FECHA]])</f>
        <v>12</v>
      </c>
      <c r="D21" t="s">
        <v>1</v>
      </c>
      <c r="E21" t="s">
        <v>0</v>
      </c>
      <c r="F21">
        <v>1489</v>
      </c>
      <c r="G21" t="s">
        <v>167</v>
      </c>
      <c r="H21" t="s">
        <v>168</v>
      </c>
      <c r="I21" s="3">
        <v>0</v>
      </c>
      <c r="J21" s="3">
        <v>0</v>
      </c>
      <c r="K21" s="3">
        <v>0</v>
      </c>
      <c r="L21" s="3">
        <v>2004.87</v>
      </c>
      <c r="M21" s="3">
        <v>0</v>
      </c>
      <c r="N21" s="3">
        <v>0</v>
      </c>
      <c r="O21" s="3">
        <v>0</v>
      </c>
      <c r="P21" s="3">
        <v>260.63310000000001</v>
      </c>
      <c r="Q21" s="3">
        <v>2265.5030999999999</v>
      </c>
      <c r="S21">
        <v>3</v>
      </c>
    </row>
    <row r="22" spans="1:19" x14ac:dyDescent="0.25">
      <c r="A22" t="s">
        <v>942</v>
      </c>
      <c r="B22" t="s">
        <v>955</v>
      </c>
      <c r="C22">
        <f>+MONTH(Tabla1[[#This Row],[FECHA]])</f>
        <v>12</v>
      </c>
      <c r="D22" t="s">
        <v>1</v>
      </c>
      <c r="E22" t="s">
        <v>0</v>
      </c>
      <c r="F22">
        <v>101</v>
      </c>
      <c r="G22" t="s">
        <v>127</v>
      </c>
      <c r="H22" t="s">
        <v>128</v>
      </c>
      <c r="I22" s="3">
        <v>0</v>
      </c>
      <c r="J22" s="3">
        <v>0</v>
      </c>
      <c r="K22" s="3">
        <v>0</v>
      </c>
      <c r="L22" s="3">
        <v>4364.6000000000004</v>
      </c>
      <c r="M22" s="3">
        <v>0</v>
      </c>
      <c r="N22" s="3">
        <v>0</v>
      </c>
      <c r="O22" s="3">
        <v>0</v>
      </c>
      <c r="P22" s="3">
        <v>567.39800000000002</v>
      </c>
      <c r="Q22" s="3">
        <v>4931.9980000000005</v>
      </c>
      <c r="S22">
        <v>3</v>
      </c>
    </row>
    <row r="23" spans="1:19" x14ac:dyDescent="0.25">
      <c r="A23" t="s">
        <v>942</v>
      </c>
      <c r="B23" t="s">
        <v>956</v>
      </c>
      <c r="C23">
        <f>+MONTH(Tabla1[[#This Row],[FECHA]])</f>
        <v>12</v>
      </c>
      <c r="D23" t="s">
        <v>1</v>
      </c>
      <c r="E23" t="s">
        <v>0</v>
      </c>
      <c r="F23">
        <v>220</v>
      </c>
      <c r="G23" t="s">
        <v>1005</v>
      </c>
      <c r="H23" t="s">
        <v>1006</v>
      </c>
      <c r="I23" s="3">
        <v>0</v>
      </c>
      <c r="J23" s="3">
        <v>0</v>
      </c>
      <c r="K23" s="3">
        <v>0</v>
      </c>
      <c r="L23" s="3">
        <v>200</v>
      </c>
      <c r="M23" s="3">
        <v>0</v>
      </c>
      <c r="N23" s="3">
        <v>0</v>
      </c>
      <c r="O23" s="3">
        <v>0</v>
      </c>
      <c r="P23" s="3">
        <v>26</v>
      </c>
      <c r="Q23" s="3">
        <v>226</v>
      </c>
      <c r="S23">
        <v>3</v>
      </c>
    </row>
    <row r="24" spans="1:19" x14ac:dyDescent="0.25">
      <c r="A24" t="s">
        <v>942</v>
      </c>
      <c r="B24" t="s">
        <v>1003</v>
      </c>
      <c r="C24">
        <f>+MONTH(Tabla1[[#This Row],[FECHA]])</f>
        <v>12</v>
      </c>
      <c r="D24" t="s">
        <v>1</v>
      </c>
      <c r="E24" t="s">
        <v>0</v>
      </c>
      <c r="F24">
        <v>5686</v>
      </c>
      <c r="G24" t="s">
        <v>1002</v>
      </c>
      <c r="H24" t="s">
        <v>1004</v>
      </c>
      <c r="I24" s="3">
        <v>0</v>
      </c>
      <c r="J24" s="3">
        <v>0</v>
      </c>
      <c r="K24" s="3">
        <v>0</v>
      </c>
      <c r="L24" s="3">
        <v>174.71</v>
      </c>
      <c r="M24" s="3">
        <v>0</v>
      </c>
      <c r="N24" s="3">
        <v>0</v>
      </c>
      <c r="O24" s="3">
        <v>0</v>
      </c>
      <c r="P24" s="3">
        <v>22.712300000000003</v>
      </c>
      <c r="Q24" s="3">
        <v>197.42230000000001</v>
      </c>
      <c r="S24">
        <v>3</v>
      </c>
    </row>
    <row r="25" spans="1:19" x14ac:dyDescent="0.25">
      <c r="A25" t="s">
        <v>942</v>
      </c>
      <c r="B25" t="s">
        <v>958</v>
      </c>
      <c r="C25">
        <f>+MONTH(Tabla1[[#This Row],[FECHA]])</f>
        <v>12</v>
      </c>
      <c r="D25" t="s">
        <v>1</v>
      </c>
      <c r="E25" t="s">
        <v>0</v>
      </c>
      <c r="F25">
        <v>56646</v>
      </c>
      <c r="G25" t="s">
        <v>123</v>
      </c>
      <c r="H25" t="s">
        <v>124</v>
      </c>
      <c r="I25" s="3">
        <v>0</v>
      </c>
      <c r="J25" s="3">
        <v>0</v>
      </c>
      <c r="K25" s="3">
        <v>0</v>
      </c>
      <c r="L25" s="3">
        <v>4039.32</v>
      </c>
      <c r="M25" s="3">
        <v>0</v>
      </c>
      <c r="N25" s="3">
        <v>0</v>
      </c>
      <c r="O25" s="3">
        <v>0</v>
      </c>
      <c r="P25" s="3">
        <v>525.11160000000007</v>
      </c>
      <c r="Q25" s="3">
        <v>4564.4315999999999</v>
      </c>
      <c r="S25">
        <v>3</v>
      </c>
    </row>
    <row r="26" spans="1:19" x14ac:dyDescent="0.25">
      <c r="A26" t="s">
        <v>942</v>
      </c>
      <c r="B26" t="s">
        <v>958</v>
      </c>
      <c r="C26">
        <f>+MONTH(Tabla1[[#This Row],[FECHA]])</f>
        <v>12</v>
      </c>
      <c r="D26" t="s">
        <v>1</v>
      </c>
      <c r="E26" t="s">
        <v>0</v>
      </c>
      <c r="F26">
        <v>108257</v>
      </c>
      <c r="G26" t="s">
        <v>496</v>
      </c>
      <c r="H26" t="s">
        <v>497</v>
      </c>
      <c r="I26" s="3">
        <v>0</v>
      </c>
      <c r="J26" s="3">
        <v>0</v>
      </c>
      <c r="K26" s="3">
        <v>0</v>
      </c>
      <c r="L26" s="3">
        <v>26</v>
      </c>
      <c r="M26" s="3">
        <v>0</v>
      </c>
      <c r="N26" s="3">
        <v>0</v>
      </c>
      <c r="O26" s="3">
        <v>0</v>
      </c>
      <c r="P26" s="3">
        <v>3.38</v>
      </c>
      <c r="Q26" s="3">
        <v>29.38</v>
      </c>
      <c r="S26">
        <v>3</v>
      </c>
    </row>
    <row r="27" spans="1:19" x14ac:dyDescent="0.25">
      <c r="A27" t="s">
        <v>942</v>
      </c>
      <c r="B27" t="s">
        <v>959</v>
      </c>
      <c r="C27">
        <f>+MONTH(Tabla1[[#This Row],[FECHA]])</f>
        <v>12</v>
      </c>
      <c r="D27" t="s">
        <v>1</v>
      </c>
      <c r="E27" t="s">
        <v>0</v>
      </c>
      <c r="F27">
        <v>578</v>
      </c>
      <c r="G27" t="s">
        <v>498</v>
      </c>
      <c r="H27" t="s">
        <v>499</v>
      </c>
      <c r="I27" s="3">
        <v>0</v>
      </c>
      <c r="J27" s="3">
        <v>0</v>
      </c>
      <c r="K27" s="3">
        <v>0</v>
      </c>
      <c r="L27" s="3">
        <v>177</v>
      </c>
      <c r="M27" s="3">
        <v>0</v>
      </c>
      <c r="N27" s="3">
        <v>0</v>
      </c>
      <c r="O27" s="3">
        <v>0</v>
      </c>
      <c r="P27" s="3">
        <v>23.01</v>
      </c>
      <c r="Q27" s="3">
        <v>200.01</v>
      </c>
      <c r="S27">
        <v>3</v>
      </c>
    </row>
    <row r="28" spans="1:19" x14ac:dyDescent="0.25">
      <c r="A28" t="s">
        <v>942</v>
      </c>
      <c r="B28" t="s">
        <v>960</v>
      </c>
      <c r="C28">
        <f>+MONTH(Tabla1[[#This Row],[FECHA]])</f>
        <v>12</v>
      </c>
      <c r="D28" t="s">
        <v>1</v>
      </c>
      <c r="E28" t="s">
        <v>0</v>
      </c>
      <c r="F28">
        <v>56707</v>
      </c>
      <c r="G28" t="s">
        <v>123</v>
      </c>
      <c r="H28" t="s">
        <v>124</v>
      </c>
      <c r="I28" s="3">
        <v>0</v>
      </c>
      <c r="J28" s="3">
        <v>0</v>
      </c>
      <c r="K28" s="3">
        <v>0</v>
      </c>
      <c r="L28" s="3">
        <v>4039.32</v>
      </c>
      <c r="M28" s="3">
        <v>0</v>
      </c>
      <c r="N28" s="3">
        <v>0</v>
      </c>
      <c r="O28" s="3">
        <v>0</v>
      </c>
      <c r="P28" s="3">
        <v>525.11160000000007</v>
      </c>
      <c r="Q28" s="3">
        <v>4564.4315999999999</v>
      </c>
      <c r="S28">
        <v>3</v>
      </c>
    </row>
    <row r="29" spans="1:19" x14ac:dyDescent="0.25">
      <c r="A29" t="s">
        <v>942</v>
      </c>
      <c r="B29" t="s">
        <v>960</v>
      </c>
      <c r="C29">
        <f>+MONTH(Tabla1[[#This Row],[FECHA]])</f>
        <v>12</v>
      </c>
      <c r="D29" t="s">
        <v>1</v>
      </c>
      <c r="E29" t="s">
        <v>0</v>
      </c>
      <c r="F29">
        <v>493</v>
      </c>
      <c r="G29" t="s">
        <v>173</v>
      </c>
      <c r="H29" t="s">
        <v>174</v>
      </c>
      <c r="I29" s="3">
        <v>0</v>
      </c>
      <c r="J29" s="3">
        <v>0</v>
      </c>
      <c r="K29" s="3">
        <v>0</v>
      </c>
      <c r="L29" s="3">
        <v>117</v>
      </c>
      <c r="M29" s="3">
        <v>0</v>
      </c>
      <c r="N29" s="3">
        <v>0</v>
      </c>
      <c r="O29" s="3">
        <v>0</v>
      </c>
      <c r="P29" s="3">
        <v>15.21</v>
      </c>
      <c r="Q29" s="3">
        <v>132.21</v>
      </c>
      <c r="S29">
        <v>3</v>
      </c>
    </row>
    <row r="30" spans="1:19" x14ac:dyDescent="0.25">
      <c r="A30" t="s">
        <v>942</v>
      </c>
      <c r="B30" t="s">
        <v>963</v>
      </c>
      <c r="C30">
        <f>+MONTH(Tabla1[[#This Row],[FECHA]])</f>
        <v>12</v>
      </c>
      <c r="D30" t="s">
        <v>1</v>
      </c>
      <c r="E30" t="s">
        <v>0</v>
      </c>
      <c r="F30">
        <v>56791</v>
      </c>
      <c r="G30" t="s">
        <v>123</v>
      </c>
      <c r="H30" t="s">
        <v>124</v>
      </c>
      <c r="I30" s="3">
        <v>0</v>
      </c>
      <c r="J30" s="3">
        <v>0</v>
      </c>
      <c r="K30" s="3">
        <v>0</v>
      </c>
      <c r="L30" s="3">
        <v>4039.32</v>
      </c>
      <c r="M30" s="3">
        <v>0</v>
      </c>
      <c r="N30" s="3">
        <v>0</v>
      </c>
      <c r="O30" s="3">
        <v>0</v>
      </c>
      <c r="P30" s="3">
        <v>525.11160000000007</v>
      </c>
      <c r="Q30" s="3">
        <v>4564.4315999999999</v>
      </c>
      <c r="S30">
        <v>3</v>
      </c>
    </row>
    <row r="31" spans="1:19" x14ac:dyDescent="0.25">
      <c r="A31" t="s">
        <v>942</v>
      </c>
      <c r="B31" t="s">
        <v>964</v>
      </c>
      <c r="C31">
        <f>+MONTH(Tabla1[[#This Row],[FECHA]])</f>
        <v>12</v>
      </c>
      <c r="D31" t="s">
        <v>1</v>
      </c>
      <c r="E31" t="s">
        <v>0</v>
      </c>
      <c r="F31">
        <v>75682</v>
      </c>
      <c r="G31" t="s">
        <v>135</v>
      </c>
      <c r="H31" t="s">
        <v>136</v>
      </c>
      <c r="I31" s="3">
        <v>0</v>
      </c>
      <c r="J31" s="3">
        <v>0</v>
      </c>
      <c r="K31" s="3">
        <v>0</v>
      </c>
      <c r="L31" s="3">
        <v>18.8</v>
      </c>
      <c r="M31" s="3">
        <v>0</v>
      </c>
      <c r="N31" s="3">
        <v>0</v>
      </c>
      <c r="O31" s="3">
        <v>0</v>
      </c>
      <c r="P31" s="3">
        <v>2.4440000000000004</v>
      </c>
      <c r="Q31" s="3">
        <v>21.244</v>
      </c>
      <c r="S31">
        <v>3</v>
      </c>
    </row>
    <row r="32" spans="1:19" x14ac:dyDescent="0.25">
      <c r="A32" t="s">
        <v>942</v>
      </c>
      <c r="B32" t="s">
        <v>964</v>
      </c>
      <c r="C32">
        <f>+MONTH(Tabla1[[#This Row],[FECHA]])</f>
        <v>12</v>
      </c>
      <c r="D32" t="s">
        <v>1</v>
      </c>
      <c r="E32" t="s">
        <v>0</v>
      </c>
      <c r="F32">
        <v>126</v>
      </c>
      <c r="G32" t="s">
        <v>1000</v>
      </c>
      <c r="H32" t="s">
        <v>1001</v>
      </c>
      <c r="I32" s="3">
        <v>0</v>
      </c>
      <c r="J32" s="3">
        <v>0</v>
      </c>
      <c r="K32" s="3">
        <v>0</v>
      </c>
      <c r="L32" s="3">
        <v>929.2</v>
      </c>
      <c r="M32" s="3">
        <v>0</v>
      </c>
      <c r="N32" s="3">
        <v>0</v>
      </c>
      <c r="O32" s="3">
        <v>0</v>
      </c>
      <c r="P32" s="3">
        <v>120.79600000000001</v>
      </c>
      <c r="Q32" s="3">
        <v>1049.9960000000001</v>
      </c>
      <c r="S32">
        <v>3</v>
      </c>
    </row>
    <row r="33" spans="1:19" x14ac:dyDescent="0.25">
      <c r="A33" t="s">
        <v>942</v>
      </c>
      <c r="B33" t="s">
        <v>966</v>
      </c>
      <c r="C33">
        <f>+MONTH(Tabla1[[#This Row],[FECHA]])</f>
        <v>12</v>
      </c>
      <c r="D33" t="s">
        <v>1</v>
      </c>
      <c r="E33" t="s">
        <v>0</v>
      </c>
      <c r="F33">
        <v>56872</v>
      </c>
      <c r="G33" t="s">
        <v>123</v>
      </c>
      <c r="H33" t="s">
        <v>124</v>
      </c>
      <c r="I33" s="3">
        <v>0</v>
      </c>
      <c r="J33" s="3">
        <v>0</v>
      </c>
      <c r="K33" s="3">
        <v>0</v>
      </c>
      <c r="L33" s="3">
        <v>4039.32</v>
      </c>
      <c r="M33" s="3">
        <v>0</v>
      </c>
      <c r="N33" s="3">
        <v>0</v>
      </c>
      <c r="O33" s="3">
        <v>0</v>
      </c>
      <c r="P33" s="3">
        <v>525.11160000000007</v>
      </c>
      <c r="Q33" s="3">
        <v>4564.4315999999999</v>
      </c>
      <c r="S33">
        <v>3</v>
      </c>
    </row>
    <row r="34" spans="1:19" x14ac:dyDescent="0.25">
      <c r="A34" t="s">
        <v>942</v>
      </c>
      <c r="B34" t="s">
        <v>966</v>
      </c>
      <c r="C34">
        <f>+MONTH(Tabla1[[#This Row],[FECHA]])</f>
        <v>12</v>
      </c>
      <c r="D34" t="s">
        <v>1</v>
      </c>
      <c r="E34" t="s">
        <v>0</v>
      </c>
      <c r="F34">
        <v>16664</v>
      </c>
      <c r="G34" t="s">
        <v>125</v>
      </c>
      <c r="H34" t="s">
        <v>126</v>
      </c>
      <c r="I34" s="3">
        <v>0</v>
      </c>
      <c r="J34" s="3">
        <v>0</v>
      </c>
      <c r="K34" s="3">
        <v>0</v>
      </c>
      <c r="L34" s="3">
        <v>183.6</v>
      </c>
      <c r="M34" s="3">
        <v>0</v>
      </c>
      <c r="N34" s="3">
        <v>0</v>
      </c>
      <c r="O34" s="3">
        <v>0</v>
      </c>
      <c r="P34" s="3">
        <v>23.867999999999999</v>
      </c>
      <c r="Q34" s="3">
        <v>207.46799999999999</v>
      </c>
      <c r="S34">
        <v>3</v>
      </c>
    </row>
    <row r="35" spans="1:19" x14ac:dyDescent="0.25">
      <c r="A35" t="s">
        <v>942</v>
      </c>
      <c r="B35" t="s">
        <v>965</v>
      </c>
      <c r="C35">
        <f>+MONTH(Tabla1[[#This Row],[FECHA]])</f>
        <v>12</v>
      </c>
      <c r="D35" t="s">
        <v>1</v>
      </c>
      <c r="E35" t="s">
        <v>0</v>
      </c>
      <c r="F35">
        <v>56905</v>
      </c>
      <c r="G35" t="s">
        <v>123</v>
      </c>
      <c r="H35" t="s">
        <v>124</v>
      </c>
      <c r="I35" s="3">
        <v>0</v>
      </c>
      <c r="J35" s="3">
        <v>0</v>
      </c>
      <c r="K35" s="3">
        <v>0</v>
      </c>
      <c r="L35" s="3">
        <v>4039.32</v>
      </c>
      <c r="M35" s="3">
        <v>0</v>
      </c>
      <c r="N35" s="3">
        <v>0</v>
      </c>
      <c r="O35" s="3">
        <v>0</v>
      </c>
      <c r="P35" s="3">
        <v>525.11160000000007</v>
      </c>
      <c r="Q35" s="3">
        <v>4564.4315999999999</v>
      </c>
      <c r="S35">
        <v>3</v>
      </c>
    </row>
    <row r="36" spans="1:19" x14ac:dyDescent="0.25">
      <c r="A36" t="s">
        <v>942</v>
      </c>
      <c r="B36" t="s">
        <v>967</v>
      </c>
      <c r="C36">
        <f>+MONTH(Tabla1[[#This Row],[FECHA]])</f>
        <v>12</v>
      </c>
      <c r="D36" t="s">
        <v>1</v>
      </c>
      <c r="E36" t="s">
        <v>0</v>
      </c>
      <c r="F36">
        <v>581908</v>
      </c>
      <c r="G36" t="s">
        <v>146</v>
      </c>
      <c r="H36" t="s">
        <v>147</v>
      </c>
      <c r="I36" s="3">
        <v>0</v>
      </c>
      <c r="J36" s="3">
        <v>0</v>
      </c>
      <c r="K36" s="3">
        <v>0</v>
      </c>
      <c r="L36" s="3">
        <v>67.25</v>
      </c>
      <c r="M36" s="3">
        <v>0</v>
      </c>
      <c r="N36" s="3">
        <v>0</v>
      </c>
      <c r="O36" s="3">
        <v>0</v>
      </c>
      <c r="P36" s="3">
        <v>8.7424999999999997</v>
      </c>
      <c r="Q36" s="3">
        <v>75.992500000000007</v>
      </c>
      <c r="S36">
        <v>3</v>
      </c>
    </row>
    <row r="37" spans="1:19" x14ac:dyDescent="0.25">
      <c r="A37" t="s">
        <v>942</v>
      </c>
      <c r="B37" t="s">
        <v>967</v>
      </c>
      <c r="C37">
        <f>+MONTH(Tabla1[[#This Row],[FECHA]])</f>
        <v>12</v>
      </c>
      <c r="D37" t="s">
        <v>1</v>
      </c>
      <c r="E37" t="s">
        <v>0</v>
      </c>
      <c r="F37">
        <v>1547</v>
      </c>
      <c r="G37" t="s">
        <v>167</v>
      </c>
      <c r="H37" t="s">
        <v>168</v>
      </c>
      <c r="I37" s="3">
        <v>0</v>
      </c>
      <c r="J37" s="3">
        <v>0</v>
      </c>
      <c r="K37" s="3">
        <v>0</v>
      </c>
      <c r="L37" s="3">
        <v>1903.1</v>
      </c>
      <c r="M37" s="3">
        <v>0</v>
      </c>
      <c r="N37" s="3">
        <v>0</v>
      </c>
      <c r="O37" s="3">
        <v>0</v>
      </c>
      <c r="P37" s="3">
        <v>247.40299999999999</v>
      </c>
      <c r="Q37" s="3">
        <v>2150.5029999999997</v>
      </c>
      <c r="S37">
        <v>3</v>
      </c>
    </row>
    <row r="38" spans="1:19" x14ac:dyDescent="0.25">
      <c r="A38" t="s">
        <v>942</v>
      </c>
      <c r="B38" t="s">
        <v>968</v>
      </c>
      <c r="C38">
        <f>+MONTH(Tabla1[[#This Row],[FECHA]])</f>
        <v>12</v>
      </c>
      <c r="D38" t="s">
        <v>1</v>
      </c>
      <c r="E38" t="s">
        <v>0</v>
      </c>
      <c r="F38">
        <v>76</v>
      </c>
      <c r="G38" t="s">
        <v>121</v>
      </c>
      <c r="H38" t="s">
        <v>122</v>
      </c>
      <c r="I38" s="3">
        <v>0</v>
      </c>
      <c r="J38" s="3">
        <v>0</v>
      </c>
      <c r="K38" s="3">
        <v>0</v>
      </c>
      <c r="L38" s="3">
        <v>4364.6000000000004</v>
      </c>
      <c r="M38" s="3">
        <v>0</v>
      </c>
      <c r="N38" s="3">
        <v>0</v>
      </c>
      <c r="O38" s="3">
        <v>0</v>
      </c>
      <c r="P38" s="3">
        <v>567.39800000000002</v>
      </c>
      <c r="Q38" s="3">
        <v>4931.9980000000005</v>
      </c>
      <c r="S38">
        <v>3</v>
      </c>
    </row>
    <row r="39" spans="1:19" x14ac:dyDescent="0.25">
      <c r="A39" t="s">
        <v>942</v>
      </c>
      <c r="B39" t="s">
        <v>968</v>
      </c>
      <c r="C39">
        <f>+MONTH(Tabla1[[#This Row],[FECHA]])</f>
        <v>12</v>
      </c>
      <c r="D39" t="s">
        <v>1</v>
      </c>
      <c r="E39" t="s">
        <v>0</v>
      </c>
      <c r="F39">
        <v>30</v>
      </c>
      <c r="G39" t="s">
        <v>129</v>
      </c>
      <c r="H39" t="s">
        <v>130</v>
      </c>
      <c r="I39" s="3">
        <v>0</v>
      </c>
      <c r="J39" s="3">
        <v>0</v>
      </c>
      <c r="K39" s="3">
        <v>0</v>
      </c>
      <c r="L39" s="3">
        <v>4364.6000000000004</v>
      </c>
      <c r="M39" s="3">
        <v>0</v>
      </c>
      <c r="N39" s="3">
        <v>0</v>
      </c>
      <c r="O39" s="3">
        <v>0</v>
      </c>
      <c r="P39" s="3">
        <v>567.39800000000002</v>
      </c>
      <c r="Q39" s="3">
        <v>4931.9980000000005</v>
      </c>
      <c r="S39">
        <v>3</v>
      </c>
    </row>
    <row r="40" spans="1:19" x14ac:dyDescent="0.25">
      <c r="A40" t="s">
        <v>942</v>
      </c>
      <c r="B40" t="s">
        <v>968</v>
      </c>
      <c r="C40">
        <f>+MONTH(Tabla1[[#This Row],[FECHA]])</f>
        <v>12</v>
      </c>
      <c r="D40" t="s">
        <v>1</v>
      </c>
      <c r="E40" t="s">
        <v>0</v>
      </c>
      <c r="F40">
        <v>102</v>
      </c>
      <c r="G40" t="s">
        <v>127</v>
      </c>
      <c r="H40" t="s">
        <v>128</v>
      </c>
      <c r="I40" s="3">
        <v>0</v>
      </c>
      <c r="J40" s="3">
        <v>0</v>
      </c>
      <c r="K40" s="3">
        <v>0</v>
      </c>
      <c r="L40" s="3">
        <v>4364.6000000000004</v>
      </c>
      <c r="M40" s="3">
        <v>0</v>
      </c>
      <c r="N40" s="3">
        <v>0</v>
      </c>
      <c r="O40" s="3">
        <v>0</v>
      </c>
      <c r="P40" s="3">
        <v>567.39800000000002</v>
      </c>
      <c r="Q40" s="3">
        <v>4931.9980000000005</v>
      </c>
      <c r="S40">
        <v>3</v>
      </c>
    </row>
    <row r="41" spans="1:19" x14ac:dyDescent="0.25">
      <c r="A41" t="s">
        <v>890</v>
      </c>
      <c r="B41" t="s">
        <v>799</v>
      </c>
      <c r="C41">
        <f>+MONTH(Tabla1[[#This Row],[FECHA]])</f>
        <v>9</v>
      </c>
      <c r="D41" t="s">
        <v>1</v>
      </c>
      <c r="E41" t="s">
        <v>0</v>
      </c>
      <c r="F41">
        <v>1332</v>
      </c>
      <c r="G41" t="s">
        <v>443</v>
      </c>
      <c r="H41" t="s">
        <v>444</v>
      </c>
      <c r="I41" s="3">
        <v>0</v>
      </c>
      <c r="J41" s="3">
        <v>0</v>
      </c>
      <c r="K41" s="3">
        <v>0</v>
      </c>
      <c r="L41" s="3">
        <v>328.57</v>
      </c>
      <c r="M41" s="3">
        <v>0</v>
      </c>
      <c r="N41" s="3">
        <v>0</v>
      </c>
      <c r="O41" s="3">
        <v>0</v>
      </c>
      <c r="P41" s="3">
        <v>42.714100000000002</v>
      </c>
      <c r="Q41" s="3">
        <v>371.28409999999997</v>
      </c>
      <c r="S41">
        <v>3</v>
      </c>
    </row>
    <row r="42" spans="1:19" x14ac:dyDescent="0.25">
      <c r="A42" t="s">
        <v>890</v>
      </c>
      <c r="B42" t="s">
        <v>800</v>
      </c>
      <c r="C42">
        <f>+MONTH(Tabla1[[#This Row],[FECHA]])</f>
        <v>9</v>
      </c>
      <c r="D42" t="s">
        <v>1</v>
      </c>
      <c r="E42" t="s">
        <v>0</v>
      </c>
      <c r="F42">
        <v>3694358</v>
      </c>
      <c r="G42" t="s">
        <v>152</v>
      </c>
      <c r="H42" t="s">
        <v>153</v>
      </c>
      <c r="I42" s="3">
        <v>0</v>
      </c>
      <c r="J42" s="3">
        <v>0</v>
      </c>
      <c r="K42" s="3">
        <v>0</v>
      </c>
      <c r="L42" s="3">
        <v>174.47</v>
      </c>
      <c r="M42" s="3">
        <v>0</v>
      </c>
      <c r="N42" s="3">
        <v>0</v>
      </c>
      <c r="O42" s="3">
        <v>0</v>
      </c>
      <c r="P42" s="3">
        <v>22.681100000000001</v>
      </c>
      <c r="Q42" s="3">
        <v>197.15109999999999</v>
      </c>
      <c r="S42">
        <v>3</v>
      </c>
    </row>
    <row r="43" spans="1:19" x14ac:dyDescent="0.25">
      <c r="A43" t="s">
        <v>890</v>
      </c>
      <c r="B43" t="s">
        <v>801</v>
      </c>
      <c r="C43">
        <f>+MONTH(Tabla1[[#This Row],[FECHA]])</f>
        <v>9</v>
      </c>
      <c r="D43" t="s">
        <v>1</v>
      </c>
      <c r="E43" t="s">
        <v>0</v>
      </c>
      <c r="F43">
        <v>3694863</v>
      </c>
      <c r="G43" t="s">
        <v>152</v>
      </c>
      <c r="H43" t="s">
        <v>153</v>
      </c>
      <c r="I43" s="3">
        <v>0</v>
      </c>
      <c r="J43" s="3">
        <v>0</v>
      </c>
      <c r="K43" s="3">
        <v>0</v>
      </c>
      <c r="L43" s="3">
        <v>265.29000000000002</v>
      </c>
      <c r="M43" s="3">
        <v>0</v>
      </c>
      <c r="N43" s="3">
        <v>0</v>
      </c>
      <c r="O43" s="3">
        <v>0</v>
      </c>
      <c r="P43" s="3">
        <v>34.487700000000004</v>
      </c>
      <c r="Q43" s="3">
        <v>299.77770000000004</v>
      </c>
      <c r="S43">
        <v>3</v>
      </c>
    </row>
    <row r="44" spans="1:19" x14ac:dyDescent="0.25">
      <c r="A44" t="s">
        <v>890</v>
      </c>
      <c r="B44" t="s">
        <v>804</v>
      </c>
      <c r="C44">
        <f>+MONTH(Tabla1[[#This Row],[FECHA]])</f>
        <v>9</v>
      </c>
      <c r="D44" t="s">
        <v>1</v>
      </c>
      <c r="E44" t="s">
        <v>0</v>
      </c>
      <c r="F44">
        <v>3442033</v>
      </c>
      <c r="G44" t="s">
        <v>152</v>
      </c>
      <c r="H44" t="s">
        <v>153</v>
      </c>
      <c r="I44" s="3">
        <v>0</v>
      </c>
      <c r="J44" s="3">
        <v>0</v>
      </c>
      <c r="K44" s="3">
        <v>0</v>
      </c>
      <c r="L44" s="3">
        <v>134.88</v>
      </c>
      <c r="M44" s="3">
        <v>0</v>
      </c>
      <c r="N44" s="3">
        <v>0</v>
      </c>
      <c r="O44" s="3">
        <v>0</v>
      </c>
      <c r="P44" s="3">
        <v>17.534400000000002</v>
      </c>
      <c r="Q44" s="3">
        <v>152.4144</v>
      </c>
      <c r="S44">
        <v>3</v>
      </c>
    </row>
    <row r="45" spans="1:19" x14ac:dyDescent="0.25">
      <c r="A45" t="s">
        <v>890</v>
      </c>
      <c r="B45" t="s">
        <v>804</v>
      </c>
      <c r="C45">
        <f>+MONTH(Tabla1[[#This Row],[FECHA]])</f>
        <v>9</v>
      </c>
      <c r="D45" t="s">
        <v>1</v>
      </c>
      <c r="E45" t="s">
        <v>0</v>
      </c>
      <c r="F45">
        <v>3442031</v>
      </c>
      <c r="G45" t="s">
        <v>152</v>
      </c>
      <c r="H45" t="s">
        <v>153</v>
      </c>
      <c r="I45" s="3">
        <v>0</v>
      </c>
      <c r="J45" s="3">
        <v>0</v>
      </c>
      <c r="K45" s="3">
        <v>0</v>
      </c>
      <c r="L45" s="3">
        <v>567.74</v>
      </c>
      <c r="M45" s="3">
        <v>0</v>
      </c>
      <c r="N45" s="3">
        <v>0</v>
      </c>
      <c r="O45" s="3">
        <v>0</v>
      </c>
      <c r="P45" s="3">
        <v>73.806200000000004</v>
      </c>
      <c r="Q45" s="3">
        <v>641.5462</v>
      </c>
      <c r="S45">
        <v>3</v>
      </c>
    </row>
    <row r="46" spans="1:19" x14ac:dyDescent="0.25">
      <c r="A46" t="s">
        <v>890</v>
      </c>
      <c r="B46" t="s">
        <v>804</v>
      </c>
      <c r="C46">
        <f>+MONTH(Tabla1[[#This Row],[FECHA]])</f>
        <v>9</v>
      </c>
      <c r="D46" t="s">
        <v>1</v>
      </c>
      <c r="E46" t="s">
        <v>0</v>
      </c>
      <c r="F46">
        <v>3442032</v>
      </c>
      <c r="G46" t="s">
        <v>152</v>
      </c>
      <c r="H46" t="s">
        <v>153</v>
      </c>
      <c r="I46" s="3">
        <v>0</v>
      </c>
      <c r="J46" s="3">
        <v>0</v>
      </c>
      <c r="K46" s="3">
        <v>0</v>
      </c>
      <c r="L46" s="3">
        <v>257.8</v>
      </c>
      <c r="M46" s="3">
        <v>0</v>
      </c>
      <c r="N46" s="3">
        <v>0</v>
      </c>
      <c r="O46" s="3">
        <v>0</v>
      </c>
      <c r="P46" s="3">
        <v>33.514000000000003</v>
      </c>
      <c r="Q46" s="3">
        <v>291.31400000000002</v>
      </c>
      <c r="S46">
        <v>3</v>
      </c>
    </row>
    <row r="47" spans="1:19" x14ac:dyDescent="0.25">
      <c r="A47" t="s">
        <v>890</v>
      </c>
      <c r="B47" t="s">
        <v>805</v>
      </c>
      <c r="C47">
        <f>+MONTH(Tabla1[[#This Row],[FECHA]])</f>
        <v>9</v>
      </c>
      <c r="D47" t="s">
        <v>1</v>
      </c>
      <c r="E47" t="s">
        <v>0</v>
      </c>
      <c r="F47">
        <v>371</v>
      </c>
      <c r="G47" t="s">
        <v>545</v>
      </c>
      <c r="H47" t="s">
        <v>546</v>
      </c>
      <c r="I47" s="3">
        <v>0</v>
      </c>
      <c r="J47" s="3">
        <v>0</v>
      </c>
      <c r="K47" s="3">
        <v>0</v>
      </c>
      <c r="L47" s="3">
        <v>100</v>
      </c>
      <c r="M47" s="3">
        <v>0</v>
      </c>
      <c r="N47" s="3">
        <v>0</v>
      </c>
      <c r="O47" s="3">
        <v>0</v>
      </c>
      <c r="P47" s="3">
        <v>13</v>
      </c>
      <c r="Q47" s="3">
        <v>113</v>
      </c>
      <c r="S47">
        <v>3</v>
      </c>
    </row>
    <row r="48" spans="1:19" x14ac:dyDescent="0.25">
      <c r="A48" t="s">
        <v>890</v>
      </c>
      <c r="B48" t="s">
        <v>808</v>
      </c>
      <c r="C48">
        <f>+MONTH(Tabla1[[#This Row],[FECHA]])</f>
        <v>9</v>
      </c>
      <c r="D48" t="s">
        <v>1</v>
      </c>
      <c r="E48" t="s">
        <v>0</v>
      </c>
      <c r="F48">
        <v>3692822</v>
      </c>
      <c r="G48" t="s">
        <v>152</v>
      </c>
      <c r="H48" t="s">
        <v>153</v>
      </c>
      <c r="I48" s="3">
        <v>0</v>
      </c>
      <c r="J48" s="3">
        <v>0</v>
      </c>
      <c r="K48" s="3">
        <v>0</v>
      </c>
      <c r="L48" s="3">
        <v>289.72000000000003</v>
      </c>
      <c r="M48" s="3">
        <v>0</v>
      </c>
      <c r="N48" s="3">
        <v>0</v>
      </c>
      <c r="O48" s="3">
        <v>0</v>
      </c>
      <c r="P48" s="3">
        <v>37.663600000000002</v>
      </c>
      <c r="Q48" s="3">
        <v>327.3836</v>
      </c>
      <c r="S48">
        <v>3</v>
      </c>
    </row>
    <row r="49" spans="1:19" x14ac:dyDescent="0.25">
      <c r="A49" t="s">
        <v>890</v>
      </c>
      <c r="B49" t="s">
        <v>848</v>
      </c>
      <c r="C49">
        <f>+MONTH(Tabla1[[#This Row],[FECHA]])</f>
        <v>10</v>
      </c>
      <c r="D49" t="s">
        <v>1</v>
      </c>
      <c r="E49" t="s">
        <v>0</v>
      </c>
      <c r="F49">
        <v>2544</v>
      </c>
      <c r="G49" t="s">
        <v>162</v>
      </c>
      <c r="H49" t="s">
        <v>163</v>
      </c>
      <c r="I49" s="3">
        <v>0</v>
      </c>
      <c r="J49" s="3">
        <v>0</v>
      </c>
      <c r="K49" s="3">
        <v>0</v>
      </c>
      <c r="L49" s="3">
        <v>2291.08</v>
      </c>
      <c r="M49" s="3">
        <v>0</v>
      </c>
      <c r="N49" s="3">
        <v>0</v>
      </c>
      <c r="O49" s="3">
        <v>0</v>
      </c>
      <c r="P49" s="3">
        <v>297.84039999999999</v>
      </c>
      <c r="Q49" s="3">
        <v>2588.9204</v>
      </c>
      <c r="S49">
        <v>3</v>
      </c>
    </row>
    <row r="50" spans="1:19" x14ac:dyDescent="0.25">
      <c r="A50" t="s">
        <v>890</v>
      </c>
      <c r="B50" t="s">
        <v>849</v>
      </c>
      <c r="C50">
        <f>+MONTH(Tabla1[[#This Row],[FECHA]])</f>
        <v>10</v>
      </c>
      <c r="D50" t="s">
        <v>1</v>
      </c>
      <c r="E50" t="s">
        <v>0</v>
      </c>
      <c r="F50">
        <v>43409</v>
      </c>
      <c r="G50" t="s">
        <v>610</v>
      </c>
      <c r="H50" t="s">
        <v>611</v>
      </c>
      <c r="I50" s="3">
        <v>0</v>
      </c>
      <c r="J50" s="3">
        <v>0</v>
      </c>
      <c r="K50" s="3">
        <v>0</v>
      </c>
      <c r="L50" s="3">
        <v>69.959999999999994</v>
      </c>
      <c r="M50" s="3">
        <v>0</v>
      </c>
      <c r="N50" s="3">
        <v>0</v>
      </c>
      <c r="O50" s="3">
        <v>0</v>
      </c>
      <c r="P50" s="3">
        <v>9.0947999999999993</v>
      </c>
      <c r="Q50" s="3">
        <v>79.0548</v>
      </c>
      <c r="S50">
        <v>3</v>
      </c>
    </row>
    <row r="51" spans="1:19" x14ac:dyDescent="0.25">
      <c r="A51" t="s">
        <v>890</v>
      </c>
      <c r="B51" t="s">
        <v>851</v>
      </c>
      <c r="C51">
        <f>+MONTH(Tabla1[[#This Row],[FECHA]])</f>
        <v>10</v>
      </c>
      <c r="D51" t="s">
        <v>1</v>
      </c>
      <c r="E51" t="s">
        <v>0</v>
      </c>
      <c r="F51">
        <v>3912760</v>
      </c>
      <c r="G51" t="s">
        <v>152</v>
      </c>
      <c r="H51" t="s">
        <v>153</v>
      </c>
      <c r="I51" s="3">
        <v>0</v>
      </c>
      <c r="J51" s="3">
        <v>0</v>
      </c>
      <c r="K51" s="3">
        <v>0</v>
      </c>
      <c r="L51" s="3">
        <v>238.61</v>
      </c>
      <c r="M51" s="3">
        <v>0</v>
      </c>
      <c r="N51" s="3">
        <v>0</v>
      </c>
      <c r="O51" s="3">
        <v>0</v>
      </c>
      <c r="P51" s="3">
        <v>31.019300000000001</v>
      </c>
      <c r="Q51" s="3">
        <v>269.6293</v>
      </c>
      <c r="S51">
        <v>3</v>
      </c>
    </row>
    <row r="52" spans="1:19" x14ac:dyDescent="0.25">
      <c r="A52" t="s">
        <v>890</v>
      </c>
      <c r="B52" t="s">
        <v>851</v>
      </c>
      <c r="C52">
        <f>+MONTH(Tabla1[[#This Row],[FECHA]])</f>
        <v>10</v>
      </c>
      <c r="D52" t="s">
        <v>1</v>
      </c>
      <c r="E52" t="s">
        <v>0</v>
      </c>
      <c r="F52">
        <v>6089</v>
      </c>
      <c r="G52" t="s">
        <v>817</v>
      </c>
      <c r="H52" t="s">
        <v>818</v>
      </c>
      <c r="I52" s="3">
        <v>0</v>
      </c>
      <c r="J52" s="3">
        <v>0</v>
      </c>
      <c r="K52" s="3">
        <v>0</v>
      </c>
      <c r="L52" s="3">
        <v>937.48</v>
      </c>
      <c r="M52" s="3">
        <v>0</v>
      </c>
      <c r="N52" s="3">
        <v>0</v>
      </c>
      <c r="O52" s="3">
        <v>0</v>
      </c>
      <c r="P52" s="3">
        <v>121.87240000000001</v>
      </c>
      <c r="Q52" s="3">
        <v>1059.3524</v>
      </c>
      <c r="S52">
        <v>3</v>
      </c>
    </row>
    <row r="53" spans="1:19" x14ac:dyDescent="0.25">
      <c r="A53" t="s">
        <v>890</v>
      </c>
      <c r="B53" t="s">
        <v>851</v>
      </c>
      <c r="C53">
        <f>+MONTH(Tabla1[[#This Row],[FECHA]])</f>
        <v>10</v>
      </c>
      <c r="D53" t="s">
        <v>1</v>
      </c>
      <c r="E53" t="s">
        <v>0</v>
      </c>
      <c r="F53">
        <v>116</v>
      </c>
      <c r="G53" t="s">
        <v>826</v>
      </c>
      <c r="H53" t="s">
        <v>827</v>
      </c>
      <c r="I53" s="3">
        <v>0</v>
      </c>
      <c r="J53" s="3">
        <v>0</v>
      </c>
      <c r="K53" s="3">
        <v>0</v>
      </c>
      <c r="L53" s="3">
        <v>871.43</v>
      </c>
      <c r="M53" s="3">
        <v>0</v>
      </c>
      <c r="N53" s="3">
        <v>0</v>
      </c>
      <c r="O53" s="3">
        <v>0</v>
      </c>
      <c r="P53" s="3">
        <v>113.2859</v>
      </c>
      <c r="Q53" s="3">
        <v>984.71589999999992</v>
      </c>
      <c r="S53">
        <v>3</v>
      </c>
    </row>
    <row r="54" spans="1:19" x14ac:dyDescent="0.25">
      <c r="A54" t="s">
        <v>890</v>
      </c>
      <c r="B54" t="s">
        <v>851</v>
      </c>
      <c r="C54">
        <f>+MONTH(Tabla1[[#This Row],[FECHA]])</f>
        <v>10</v>
      </c>
      <c r="D54" t="s">
        <v>1</v>
      </c>
      <c r="E54" t="s">
        <v>0</v>
      </c>
      <c r="F54">
        <v>43636</v>
      </c>
      <c r="G54" t="s">
        <v>610</v>
      </c>
      <c r="H54" t="s">
        <v>611</v>
      </c>
      <c r="I54" s="3">
        <v>0</v>
      </c>
      <c r="J54" s="3">
        <v>0</v>
      </c>
      <c r="K54" s="3">
        <v>0</v>
      </c>
      <c r="L54" s="3">
        <v>64.17</v>
      </c>
      <c r="M54" s="3">
        <v>0</v>
      </c>
      <c r="N54" s="3">
        <v>0</v>
      </c>
      <c r="O54" s="3">
        <v>0</v>
      </c>
      <c r="P54" s="3">
        <v>8.3421000000000003</v>
      </c>
      <c r="Q54" s="3">
        <v>72.512100000000004</v>
      </c>
      <c r="S54">
        <v>3</v>
      </c>
    </row>
    <row r="55" spans="1:19" x14ac:dyDescent="0.25">
      <c r="A55" t="s">
        <v>890</v>
      </c>
      <c r="B55" t="s">
        <v>857</v>
      </c>
      <c r="C55">
        <f>+MONTH(Tabla1[[#This Row],[FECHA]])</f>
        <v>10</v>
      </c>
      <c r="D55" t="s">
        <v>1</v>
      </c>
      <c r="E55" t="s">
        <v>0</v>
      </c>
      <c r="F55">
        <v>3919773</v>
      </c>
      <c r="G55" t="s">
        <v>152</v>
      </c>
      <c r="H55" t="s">
        <v>153</v>
      </c>
      <c r="I55" s="3">
        <v>0</v>
      </c>
      <c r="J55" s="3">
        <v>0</v>
      </c>
      <c r="K55" s="3">
        <v>0</v>
      </c>
      <c r="L55" s="3">
        <v>370.58</v>
      </c>
      <c r="M55" s="3">
        <v>0</v>
      </c>
      <c r="N55" s="3">
        <v>0</v>
      </c>
      <c r="O55" s="3">
        <v>0</v>
      </c>
      <c r="P55" s="3">
        <v>48.175399999999996</v>
      </c>
      <c r="Q55" s="3">
        <v>418.75540000000001</v>
      </c>
      <c r="S55">
        <v>3</v>
      </c>
    </row>
    <row r="56" spans="1:19" x14ac:dyDescent="0.25">
      <c r="A56" t="s">
        <v>890</v>
      </c>
      <c r="B56" t="s">
        <v>858</v>
      </c>
      <c r="C56">
        <f>+MONTH(Tabla1[[#This Row],[FECHA]])</f>
        <v>10</v>
      </c>
      <c r="D56" t="s">
        <v>1</v>
      </c>
      <c r="E56" t="s">
        <v>0</v>
      </c>
      <c r="F56">
        <v>3908942</v>
      </c>
      <c r="G56" t="s">
        <v>152</v>
      </c>
      <c r="H56" t="s">
        <v>153</v>
      </c>
      <c r="I56" s="3">
        <v>0</v>
      </c>
      <c r="J56" s="3">
        <v>0</v>
      </c>
      <c r="K56" s="3">
        <v>0</v>
      </c>
      <c r="L56" s="3">
        <v>1734.59</v>
      </c>
      <c r="M56" s="3">
        <v>0</v>
      </c>
      <c r="N56" s="3">
        <v>0</v>
      </c>
      <c r="O56" s="3">
        <v>0</v>
      </c>
      <c r="P56" s="3">
        <v>225.4967</v>
      </c>
      <c r="Q56" s="3">
        <v>1960.0866999999998</v>
      </c>
      <c r="S56">
        <v>3</v>
      </c>
    </row>
    <row r="57" spans="1:19" x14ac:dyDescent="0.25">
      <c r="A57" t="s">
        <v>890</v>
      </c>
      <c r="B57" t="s">
        <v>859</v>
      </c>
      <c r="C57">
        <f>+MONTH(Tabla1[[#This Row],[FECHA]])</f>
        <v>10</v>
      </c>
      <c r="D57" t="s">
        <v>1</v>
      </c>
      <c r="E57" t="s">
        <v>0</v>
      </c>
      <c r="F57">
        <v>3919910</v>
      </c>
      <c r="G57" t="s">
        <v>152</v>
      </c>
      <c r="H57" t="s">
        <v>153</v>
      </c>
      <c r="I57" s="3">
        <v>0</v>
      </c>
      <c r="J57" s="3">
        <v>0</v>
      </c>
      <c r="K57" s="3">
        <v>0</v>
      </c>
      <c r="L57" s="3">
        <v>512.48</v>
      </c>
      <c r="M57" s="3">
        <v>0</v>
      </c>
      <c r="N57" s="3">
        <v>0</v>
      </c>
      <c r="O57" s="3">
        <v>0</v>
      </c>
      <c r="P57" s="3">
        <v>66.622399999999999</v>
      </c>
      <c r="Q57" s="3">
        <v>579.10239999999999</v>
      </c>
      <c r="S57">
        <v>3</v>
      </c>
    </row>
    <row r="58" spans="1:19" x14ac:dyDescent="0.25">
      <c r="A58" t="s">
        <v>890</v>
      </c>
      <c r="B58" t="s">
        <v>860</v>
      </c>
      <c r="C58">
        <f>+MONTH(Tabla1[[#This Row],[FECHA]])</f>
        <v>10</v>
      </c>
      <c r="D58" t="s">
        <v>1</v>
      </c>
      <c r="E58" t="s">
        <v>0</v>
      </c>
      <c r="F58">
        <v>343801</v>
      </c>
      <c r="G58" t="s">
        <v>146</v>
      </c>
      <c r="H58" t="s">
        <v>147</v>
      </c>
      <c r="I58" s="3">
        <v>0</v>
      </c>
      <c r="J58" s="3">
        <v>0</v>
      </c>
      <c r="K58" s="3">
        <v>0</v>
      </c>
      <c r="L58" s="3">
        <v>86.03</v>
      </c>
      <c r="M58" s="3">
        <v>0</v>
      </c>
      <c r="N58" s="3">
        <v>0</v>
      </c>
      <c r="O58" s="3">
        <v>0</v>
      </c>
      <c r="P58" s="3">
        <v>11.183900000000001</v>
      </c>
      <c r="Q58" s="3">
        <v>97.213899999999995</v>
      </c>
      <c r="S58">
        <v>3</v>
      </c>
    </row>
    <row r="59" spans="1:19" x14ac:dyDescent="0.25">
      <c r="A59" t="s">
        <v>890</v>
      </c>
      <c r="B59" t="s">
        <v>860</v>
      </c>
      <c r="C59">
        <f>+MONTH(Tabla1[[#This Row],[FECHA]])</f>
        <v>10</v>
      </c>
      <c r="D59" t="s">
        <v>1</v>
      </c>
      <c r="E59" t="s">
        <v>0</v>
      </c>
      <c r="F59">
        <v>724</v>
      </c>
      <c r="G59" t="s">
        <v>545</v>
      </c>
      <c r="H59" t="s">
        <v>546</v>
      </c>
      <c r="I59" s="3">
        <v>0</v>
      </c>
      <c r="J59" s="3">
        <v>0</v>
      </c>
      <c r="K59" s="3">
        <v>0</v>
      </c>
      <c r="L59" s="3">
        <v>100</v>
      </c>
      <c r="M59" s="3">
        <v>0</v>
      </c>
      <c r="N59" s="3">
        <v>0</v>
      </c>
      <c r="O59" s="3">
        <v>0</v>
      </c>
      <c r="P59" s="3">
        <v>13</v>
      </c>
      <c r="Q59" s="3">
        <v>113</v>
      </c>
      <c r="S59">
        <v>3</v>
      </c>
    </row>
    <row r="60" spans="1:19" x14ac:dyDescent="0.25">
      <c r="A60" t="s">
        <v>890</v>
      </c>
      <c r="B60" t="s">
        <v>864</v>
      </c>
      <c r="C60">
        <f>+MONTH(Tabla1[[#This Row],[FECHA]])</f>
        <v>10</v>
      </c>
      <c r="D60" t="s">
        <v>1</v>
      </c>
      <c r="E60" t="s">
        <v>0</v>
      </c>
      <c r="F60">
        <v>3914352</v>
      </c>
      <c r="G60" t="s">
        <v>152</v>
      </c>
      <c r="H60" t="s">
        <v>153</v>
      </c>
      <c r="I60" s="3">
        <v>0</v>
      </c>
      <c r="J60" s="3">
        <v>0</v>
      </c>
      <c r="K60" s="3">
        <v>0</v>
      </c>
      <c r="L60" s="3">
        <v>149.19</v>
      </c>
      <c r="M60" s="3">
        <v>0</v>
      </c>
      <c r="N60" s="3">
        <v>0</v>
      </c>
      <c r="O60" s="3">
        <v>0</v>
      </c>
      <c r="P60" s="3">
        <v>19.3947</v>
      </c>
      <c r="Q60" s="3">
        <v>168.5847</v>
      </c>
      <c r="S60">
        <v>3</v>
      </c>
    </row>
    <row r="61" spans="1:19" x14ac:dyDescent="0.25">
      <c r="A61" t="s">
        <v>890</v>
      </c>
      <c r="B61" t="s">
        <v>864</v>
      </c>
      <c r="C61">
        <f>+MONTH(Tabla1[[#This Row],[FECHA]])</f>
        <v>10</v>
      </c>
      <c r="D61" t="s">
        <v>1</v>
      </c>
      <c r="E61" t="s">
        <v>0</v>
      </c>
      <c r="F61">
        <v>6335</v>
      </c>
      <c r="G61" t="s">
        <v>817</v>
      </c>
      <c r="H61" t="s">
        <v>818</v>
      </c>
      <c r="I61" s="3">
        <v>0</v>
      </c>
      <c r="J61" s="3">
        <v>0</v>
      </c>
      <c r="K61" s="3">
        <v>0</v>
      </c>
      <c r="L61" s="3">
        <v>1106.3900000000001</v>
      </c>
      <c r="M61" s="3">
        <v>0</v>
      </c>
      <c r="N61" s="3">
        <v>0</v>
      </c>
      <c r="O61" s="3">
        <v>0</v>
      </c>
      <c r="P61" s="3">
        <v>143.83070000000001</v>
      </c>
      <c r="Q61" s="3">
        <v>1250.2207000000001</v>
      </c>
      <c r="S61">
        <v>3</v>
      </c>
    </row>
    <row r="62" spans="1:19" x14ac:dyDescent="0.25">
      <c r="A62" t="s">
        <v>890</v>
      </c>
      <c r="B62" t="s">
        <v>868</v>
      </c>
      <c r="C62">
        <f>+MONTH(Tabla1[[#This Row],[FECHA]])</f>
        <v>10</v>
      </c>
      <c r="D62" t="s">
        <v>1</v>
      </c>
      <c r="E62" t="s">
        <v>0</v>
      </c>
      <c r="F62">
        <v>55281</v>
      </c>
      <c r="G62" t="s">
        <v>123</v>
      </c>
      <c r="H62" t="s">
        <v>124</v>
      </c>
      <c r="I62" s="3">
        <v>0</v>
      </c>
      <c r="J62" s="3">
        <v>0</v>
      </c>
      <c r="K62" s="3">
        <v>0</v>
      </c>
      <c r="L62" s="3">
        <v>4073.18</v>
      </c>
      <c r="M62" s="3">
        <v>0</v>
      </c>
      <c r="N62" s="3">
        <v>0</v>
      </c>
      <c r="O62" s="3">
        <v>0</v>
      </c>
      <c r="P62" s="3">
        <v>529.51340000000005</v>
      </c>
      <c r="Q62" s="3">
        <v>4602.6934000000001</v>
      </c>
      <c r="S62">
        <v>3</v>
      </c>
    </row>
    <row r="63" spans="1:19" x14ac:dyDescent="0.25">
      <c r="A63" t="s">
        <v>890</v>
      </c>
      <c r="B63" t="s">
        <v>891</v>
      </c>
      <c r="C63">
        <f>+MONTH(Tabla1[[#This Row],[FECHA]])</f>
        <v>11</v>
      </c>
      <c r="D63" t="s">
        <v>1</v>
      </c>
      <c r="E63" t="s">
        <v>0</v>
      </c>
      <c r="F63">
        <v>2668</v>
      </c>
      <c r="G63" t="s">
        <v>443</v>
      </c>
      <c r="H63" t="s">
        <v>444</v>
      </c>
      <c r="I63" s="3">
        <v>0</v>
      </c>
      <c r="J63" s="3">
        <v>0</v>
      </c>
      <c r="K63" s="3">
        <v>0</v>
      </c>
      <c r="L63" s="3">
        <v>380.3</v>
      </c>
      <c r="M63" s="3">
        <v>0</v>
      </c>
      <c r="N63" s="3">
        <v>0</v>
      </c>
      <c r="O63" s="3">
        <v>0</v>
      </c>
      <c r="P63" s="3">
        <v>49.439</v>
      </c>
      <c r="Q63" s="3">
        <v>429.73900000000003</v>
      </c>
      <c r="S63">
        <v>3</v>
      </c>
    </row>
    <row r="64" spans="1:19" x14ac:dyDescent="0.25">
      <c r="A64" t="s">
        <v>890</v>
      </c>
      <c r="B64" t="s">
        <v>891</v>
      </c>
      <c r="C64">
        <f>+MONTH(Tabla1[[#This Row],[FECHA]])</f>
        <v>11</v>
      </c>
      <c r="D64" t="s">
        <v>1</v>
      </c>
      <c r="E64" t="s">
        <v>0</v>
      </c>
      <c r="F64">
        <v>3838413</v>
      </c>
      <c r="G64" t="s">
        <v>152</v>
      </c>
      <c r="H64" t="s">
        <v>153</v>
      </c>
      <c r="I64" s="3">
        <v>0</v>
      </c>
      <c r="J64" s="3">
        <v>0</v>
      </c>
      <c r="K64" s="3">
        <v>0</v>
      </c>
      <c r="L64" s="3">
        <v>55.44</v>
      </c>
      <c r="M64" s="3">
        <v>0</v>
      </c>
      <c r="N64" s="3">
        <v>0</v>
      </c>
      <c r="O64" s="3">
        <v>0</v>
      </c>
      <c r="P64" s="3">
        <v>7.2072000000000003</v>
      </c>
      <c r="Q64" s="3">
        <v>62.647199999999998</v>
      </c>
      <c r="S64">
        <v>3</v>
      </c>
    </row>
    <row r="65" spans="1:19" x14ac:dyDescent="0.25">
      <c r="A65" t="s">
        <v>890</v>
      </c>
      <c r="B65" t="s">
        <v>941</v>
      </c>
      <c r="C65">
        <f>+MONTH(Tabla1[[#This Row],[FECHA]])</f>
        <v>11</v>
      </c>
      <c r="D65" t="s">
        <v>1</v>
      </c>
      <c r="E65" t="s">
        <v>0</v>
      </c>
      <c r="F65">
        <v>3173411</v>
      </c>
      <c r="G65" t="s">
        <v>152</v>
      </c>
      <c r="H65" t="s">
        <v>153</v>
      </c>
      <c r="I65" s="3">
        <v>0</v>
      </c>
      <c r="J65" s="3">
        <v>0</v>
      </c>
      <c r="K65" s="3">
        <v>0</v>
      </c>
      <c r="L65" s="3">
        <v>656.25</v>
      </c>
      <c r="M65" s="3">
        <v>0</v>
      </c>
      <c r="N65" s="3">
        <v>0</v>
      </c>
      <c r="O65" s="3">
        <v>0</v>
      </c>
      <c r="P65" s="3">
        <v>85.3125</v>
      </c>
      <c r="Q65" s="3">
        <v>741.5625</v>
      </c>
      <c r="S65">
        <v>3</v>
      </c>
    </row>
    <row r="66" spans="1:19" x14ac:dyDescent="0.25">
      <c r="A66" t="s">
        <v>890</v>
      </c>
      <c r="B66" t="s">
        <v>941</v>
      </c>
      <c r="C66">
        <f>+MONTH(Tabla1[[#This Row],[FECHA]])</f>
        <v>11</v>
      </c>
      <c r="D66" t="s">
        <v>1</v>
      </c>
      <c r="E66" t="s">
        <v>0</v>
      </c>
      <c r="F66">
        <v>3173414</v>
      </c>
      <c r="G66" t="s">
        <v>152</v>
      </c>
      <c r="H66" t="s">
        <v>153</v>
      </c>
      <c r="I66" s="3">
        <v>0</v>
      </c>
      <c r="J66" s="3">
        <v>0</v>
      </c>
      <c r="K66" s="3">
        <v>0</v>
      </c>
      <c r="L66" s="3">
        <v>182.74</v>
      </c>
      <c r="M66" s="3">
        <v>0</v>
      </c>
      <c r="N66" s="3">
        <v>0</v>
      </c>
      <c r="O66" s="3">
        <v>0</v>
      </c>
      <c r="P66" s="3">
        <v>23.756200000000003</v>
      </c>
      <c r="Q66" s="3">
        <v>206.49620000000002</v>
      </c>
      <c r="S66">
        <v>3</v>
      </c>
    </row>
    <row r="67" spans="1:19" x14ac:dyDescent="0.25">
      <c r="A67" t="s">
        <v>890</v>
      </c>
      <c r="B67" t="s">
        <v>941</v>
      </c>
      <c r="C67">
        <f>+MONTH(Tabla1[[#This Row],[FECHA]])</f>
        <v>11</v>
      </c>
      <c r="D67" t="s">
        <v>1</v>
      </c>
      <c r="E67" t="s">
        <v>0</v>
      </c>
      <c r="F67">
        <v>3173413</v>
      </c>
      <c r="G67" t="s">
        <v>152</v>
      </c>
      <c r="H67" t="s">
        <v>153</v>
      </c>
      <c r="I67" s="3">
        <v>0</v>
      </c>
      <c r="J67" s="3">
        <v>0</v>
      </c>
      <c r="K67" s="3">
        <v>0</v>
      </c>
      <c r="L67" s="3">
        <v>2533.0300000000002</v>
      </c>
      <c r="M67" s="3">
        <v>0</v>
      </c>
      <c r="N67" s="3">
        <v>0</v>
      </c>
      <c r="O67" s="3">
        <v>0</v>
      </c>
      <c r="P67" s="3">
        <v>329.29390000000006</v>
      </c>
      <c r="Q67" s="3">
        <v>2862.3239000000003</v>
      </c>
      <c r="S67">
        <v>3</v>
      </c>
    </row>
    <row r="68" spans="1:19" x14ac:dyDescent="0.25">
      <c r="A68" t="s">
        <v>890</v>
      </c>
      <c r="B68" t="s">
        <v>892</v>
      </c>
      <c r="C68">
        <f>+MONTH(Tabla1[[#This Row],[FECHA]])</f>
        <v>11</v>
      </c>
      <c r="D68" t="s">
        <v>1</v>
      </c>
      <c r="E68" t="s">
        <v>0</v>
      </c>
      <c r="F68">
        <v>3173444</v>
      </c>
      <c r="G68" t="s">
        <v>152</v>
      </c>
      <c r="H68" t="s">
        <v>153</v>
      </c>
      <c r="I68" s="3">
        <v>0</v>
      </c>
      <c r="J68" s="3">
        <v>0</v>
      </c>
      <c r="K68" s="3">
        <v>0</v>
      </c>
      <c r="L68" s="3">
        <v>438.05</v>
      </c>
      <c r="M68" s="3">
        <v>0</v>
      </c>
      <c r="N68" s="3">
        <v>0</v>
      </c>
      <c r="O68" s="3">
        <v>0</v>
      </c>
      <c r="P68" s="3">
        <v>56.9465</v>
      </c>
      <c r="Q68" s="3">
        <v>494.99650000000003</v>
      </c>
      <c r="S68">
        <v>3</v>
      </c>
    </row>
    <row r="69" spans="1:19" x14ac:dyDescent="0.25">
      <c r="A69" t="s">
        <v>890</v>
      </c>
      <c r="B69" t="s">
        <v>892</v>
      </c>
      <c r="C69">
        <f>+MONTH(Tabla1[[#This Row],[FECHA]])</f>
        <v>11</v>
      </c>
      <c r="D69" t="s">
        <v>1</v>
      </c>
      <c r="E69" t="s">
        <v>0</v>
      </c>
      <c r="F69">
        <v>294</v>
      </c>
      <c r="G69" t="s">
        <v>937</v>
      </c>
      <c r="H69" t="s">
        <v>938</v>
      </c>
      <c r="I69" s="3">
        <v>0</v>
      </c>
      <c r="J69" s="3">
        <v>0</v>
      </c>
      <c r="K69" s="3">
        <v>0</v>
      </c>
      <c r="L69" s="3">
        <v>493.81</v>
      </c>
      <c r="M69" s="3">
        <v>0</v>
      </c>
      <c r="N69" s="3">
        <v>0</v>
      </c>
      <c r="O69" s="3">
        <v>0</v>
      </c>
      <c r="P69" s="3">
        <v>64.195300000000003</v>
      </c>
      <c r="Q69" s="3">
        <v>558.00530000000003</v>
      </c>
      <c r="S69">
        <v>3</v>
      </c>
    </row>
    <row r="70" spans="1:19" x14ac:dyDescent="0.25">
      <c r="A70" t="s">
        <v>890</v>
      </c>
      <c r="B70" t="s">
        <v>892</v>
      </c>
      <c r="C70">
        <f>+MONTH(Tabla1[[#This Row],[FECHA]])</f>
        <v>11</v>
      </c>
      <c r="D70" t="s">
        <v>1</v>
      </c>
      <c r="E70" t="s">
        <v>0</v>
      </c>
      <c r="F70">
        <v>2929</v>
      </c>
      <c r="G70" t="s">
        <v>826</v>
      </c>
      <c r="H70" t="s">
        <v>827</v>
      </c>
      <c r="I70" s="3">
        <v>0</v>
      </c>
      <c r="J70" s="3">
        <v>0</v>
      </c>
      <c r="K70" s="3">
        <v>0</v>
      </c>
      <c r="L70" s="3">
        <v>1445.12</v>
      </c>
      <c r="M70" s="3">
        <v>0</v>
      </c>
      <c r="N70" s="3">
        <v>0</v>
      </c>
      <c r="O70" s="3">
        <v>0</v>
      </c>
      <c r="P70" s="3">
        <v>187.8656</v>
      </c>
      <c r="Q70" s="3">
        <v>1632.9856</v>
      </c>
      <c r="S70">
        <v>3</v>
      </c>
    </row>
    <row r="71" spans="1:19" x14ac:dyDescent="0.25">
      <c r="A71" t="s">
        <v>890</v>
      </c>
      <c r="B71" t="s">
        <v>892</v>
      </c>
      <c r="C71">
        <f>+MONTH(Tabla1[[#This Row],[FECHA]])</f>
        <v>11</v>
      </c>
      <c r="D71" t="s">
        <v>1</v>
      </c>
      <c r="E71" t="s">
        <v>0</v>
      </c>
      <c r="F71">
        <v>6686</v>
      </c>
      <c r="G71" t="s">
        <v>673</v>
      </c>
      <c r="H71" t="s">
        <v>674</v>
      </c>
      <c r="I71" s="3">
        <v>0</v>
      </c>
      <c r="J71" s="3">
        <v>0</v>
      </c>
      <c r="K71" s="3">
        <v>0</v>
      </c>
      <c r="L71" s="3">
        <v>116.59</v>
      </c>
      <c r="M71" s="3">
        <v>0</v>
      </c>
      <c r="N71" s="3">
        <v>0</v>
      </c>
      <c r="O71" s="3">
        <v>0</v>
      </c>
      <c r="P71" s="3">
        <v>15.156700000000001</v>
      </c>
      <c r="Q71" s="3">
        <v>131.7467</v>
      </c>
      <c r="S71">
        <v>3</v>
      </c>
    </row>
    <row r="72" spans="1:19" x14ac:dyDescent="0.25">
      <c r="A72" t="s">
        <v>890</v>
      </c>
      <c r="B72" t="s">
        <v>929</v>
      </c>
      <c r="C72">
        <f>+MONTH(Tabla1[[#This Row],[FECHA]])</f>
        <v>11</v>
      </c>
      <c r="D72" t="s">
        <v>1</v>
      </c>
      <c r="E72" t="s">
        <v>0</v>
      </c>
      <c r="F72">
        <v>296</v>
      </c>
      <c r="G72" t="s">
        <v>937</v>
      </c>
      <c r="H72" t="s">
        <v>938</v>
      </c>
      <c r="I72" s="3">
        <v>0</v>
      </c>
      <c r="J72" s="3">
        <v>0</v>
      </c>
      <c r="K72" s="3">
        <v>0</v>
      </c>
      <c r="L72" s="3">
        <v>414.16</v>
      </c>
      <c r="M72" s="3">
        <v>0</v>
      </c>
      <c r="N72" s="3">
        <v>0</v>
      </c>
      <c r="O72" s="3">
        <v>0</v>
      </c>
      <c r="P72" s="3">
        <v>53.840800000000002</v>
      </c>
      <c r="Q72" s="3">
        <v>468.00080000000003</v>
      </c>
      <c r="S72">
        <v>3</v>
      </c>
    </row>
    <row r="73" spans="1:19" x14ac:dyDescent="0.25">
      <c r="A73" t="s">
        <v>890</v>
      </c>
      <c r="B73" t="s">
        <v>929</v>
      </c>
      <c r="C73">
        <f>+MONTH(Tabla1[[#This Row],[FECHA]])</f>
        <v>11</v>
      </c>
      <c r="D73" t="s">
        <v>1</v>
      </c>
      <c r="E73" t="s">
        <v>0</v>
      </c>
      <c r="F73">
        <v>55379</v>
      </c>
      <c r="G73" t="s">
        <v>123</v>
      </c>
      <c r="H73" t="s">
        <v>124</v>
      </c>
      <c r="I73" s="3">
        <v>0</v>
      </c>
      <c r="J73" s="3">
        <v>0</v>
      </c>
      <c r="K73" s="3">
        <v>0</v>
      </c>
      <c r="L73" s="3">
        <v>4073.18</v>
      </c>
      <c r="M73" s="3">
        <v>0</v>
      </c>
      <c r="N73" s="3">
        <v>0</v>
      </c>
      <c r="O73" s="3">
        <v>0</v>
      </c>
      <c r="P73" s="3">
        <v>529.51340000000005</v>
      </c>
      <c r="Q73" s="3">
        <v>4602.6934000000001</v>
      </c>
      <c r="S73">
        <v>3</v>
      </c>
    </row>
    <row r="74" spans="1:19" x14ac:dyDescent="0.25">
      <c r="A74" t="s">
        <v>890</v>
      </c>
      <c r="B74" t="s">
        <v>929</v>
      </c>
      <c r="C74">
        <f>+MONTH(Tabla1[[#This Row],[FECHA]])</f>
        <v>11</v>
      </c>
      <c r="D74" t="s">
        <v>1</v>
      </c>
      <c r="E74" t="s">
        <v>0</v>
      </c>
      <c r="F74">
        <v>2537</v>
      </c>
      <c r="G74" t="s">
        <v>500</v>
      </c>
      <c r="H74" t="s">
        <v>501</v>
      </c>
      <c r="I74" s="3">
        <v>0</v>
      </c>
      <c r="J74" s="3">
        <v>0</v>
      </c>
      <c r="K74" s="3">
        <v>0</v>
      </c>
      <c r="L74" s="3">
        <v>1896.3</v>
      </c>
      <c r="M74" s="3">
        <v>0</v>
      </c>
      <c r="N74" s="3">
        <v>0</v>
      </c>
      <c r="O74" s="3">
        <v>0</v>
      </c>
      <c r="P74" s="3">
        <v>246.51900000000001</v>
      </c>
      <c r="Q74" s="3">
        <v>2142.819</v>
      </c>
      <c r="S74">
        <v>3</v>
      </c>
    </row>
    <row r="75" spans="1:19" x14ac:dyDescent="0.25">
      <c r="A75" t="s">
        <v>890</v>
      </c>
      <c r="B75" t="s">
        <v>929</v>
      </c>
      <c r="C75">
        <f>+MONTH(Tabla1[[#This Row],[FECHA]])</f>
        <v>11</v>
      </c>
      <c r="D75" t="s">
        <v>1</v>
      </c>
      <c r="E75" t="s">
        <v>0</v>
      </c>
      <c r="F75">
        <v>305190</v>
      </c>
      <c r="G75" t="s">
        <v>146</v>
      </c>
      <c r="H75" t="s">
        <v>147</v>
      </c>
      <c r="I75" s="3">
        <v>0</v>
      </c>
      <c r="J75" s="3">
        <v>0</v>
      </c>
      <c r="K75" s="3">
        <v>0</v>
      </c>
      <c r="L75" s="3">
        <v>39.21</v>
      </c>
      <c r="M75" s="3">
        <v>0</v>
      </c>
      <c r="N75" s="3">
        <v>0</v>
      </c>
      <c r="O75" s="3">
        <v>0</v>
      </c>
      <c r="P75" s="3">
        <v>5.0973000000000006</v>
      </c>
      <c r="Q75" s="3">
        <v>44.307299999999998</v>
      </c>
      <c r="S75">
        <v>3</v>
      </c>
    </row>
    <row r="76" spans="1:19" x14ac:dyDescent="0.25">
      <c r="A76" t="s">
        <v>890</v>
      </c>
      <c r="B76" t="s">
        <v>903</v>
      </c>
      <c r="C76">
        <f>+MONTH(Tabla1[[#This Row],[FECHA]])</f>
        <v>11</v>
      </c>
      <c r="D76" t="s">
        <v>1</v>
      </c>
      <c r="E76" t="s">
        <v>0</v>
      </c>
      <c r="F76">
        <v>3688644</v>
      </c>
      <c r="G76" t="s">
        <v>152</v>
      </c>
      <c r="H76" t="s">
        <v>153</v>
      </c>
      <c r="I76" s="3">
        <v>0</v>
      </c>
      <c r="J76" s="3">
        <v>0</v>
      </c>
      <c r="K76" s="3">
        <v>0</v>
      </c>
      <c r="L76" s="3">
        <v>90.93</v>
      </c>
      <c r="M76" s="3">
        <v>0</v>
      </c>
      <c r="N76" s="3">
        <v>0</v>
      </c>
      <c r="O76" s="3">
        <v>0</v>
      </c>
      <c r="P76" s="3">
        <v>11.820900000000002</v>
      </c>
      <c r="Q76" s="3">
        <v>102.7509</v>
      </c>
      <c r="S76">
        <v>3</v>
      </c>
    </row>
    <row r="77" spans="1:19" x14ac:dyDescent="0.25">
      <c r="A77" t="s">
        <v>890</v>
      </c>
      <c r="B77" t="s">
        <v>903</v>
      </c>
      <c r="C77">
        <f>+MONTH(Tabla1[[#This Row],[FECHA]])</f>
        <v>11</v>
      </c>
      <c r="D77" t="s">
        <v>1</v>
      </c>
      <c r="E77" t="s">
        <v>0</v>
      </c>
      <c r="F77">
        <v>587</v>
      </c>
      <c r="G77" t="s">
        <v>939</v>
      </c>
      <c r="H77" t="s">
        <v>940</v>
      </c>
      <c r="I77" s="3">
        <v>0</v>
      </c>
      <c r="J77" s="3">
        <v>0</v>
      </c>
      <c r="K77" s="3">
        <v>0</v>
      </c>
      <c r="L77" s="3">
        <v>371.68</v>
      </c>
      <c r="M77" s="3">
        <v>0</v>
      </c>
      <c r="N77" s="3">
        <v>0</v>
      </c>
      <c r="O77" s="3">
        <v>0</v>
      </c>
      <c r="P77" s="3">
        <v>48.318400000000004</v>
      </c>
      <c r="Q77" s="3">
        <v>419.9984</v>
      </c>
      <c r="S77">
        <v>3</v>
      </c>
    </row>
    <row r="78" spans="1:19" x14ac:dyDescent="0.25">
      <c r="A78" t="s">
        <v>890</v>
      </c>
      <c r="B78" t="s">
        <v>903</v>
      </c>
      <c r="C78">
        <f>+MONTH(Tabla1[[#This Row],[FECHA]])</f>
        <v>11</v>
      </c>
      <c r="D78" t="s">
        <v>1</v>
      </c>
      <c r="E78" t="s">
        <v>0</v>
      </c>
      <c r="F78">
        <v>55469</v>
      </c>
      <c r="G78" t="s">
        <v>123</v>
      </c>
      <c r="H78" t="s">
        <v>124</v>
      </c>
      <c r="I78" s="3">
        <v>0</v>
      </c>
      <c r="J78" s="3">
        <v>0</v>
      </c>
      <c r="K78" s="3">
        <v>0</v>
      </c>
      <c r="L78" s="3">
        <v>4073.18</v>
      </c>
      <c r="M78" s="3">
        <v>0</v>
      </c>
      <c r="N78" s="3">
        <v>0</v>
      </c>
      <c r="O78" s="3">
        <v>0</v>
      </c>
      <c r="P78" s="3">
        <v>529.51340000000005</v>
      </c>
      <c r="Q78" s="3">
        <v>4602.6934000000001</v>
      </c>
      <c r="S78">
        <v>3</v>
      </c>
    </row>
    <row r="79" spans="1:19" x14ac:dyDescent="0.25">
      <c r="A79" t="s">
        <v>890</v>
      </c>
      <c r="B79" t="s">
        <v>903</v>
      </c>
      <c r="C79">
        <f>+MONTH(Tabla1[[#This Row],[FECHA]])</f>
        <v>11</v>
      </c>
      <c r="D79" t="s">
        <v>1</v>
      </c>
      <c r="E79" t="s">
        <v>0</v>
      </c>
      <c r="F79">
        <v>559</v>
      </c>
      <c r="G79" t="s">
        <v>498</v>
      </c>
      <c r="H79" t="s">
        <v>499</v>
      </c>
      <c r="I79" s="3">
        <v>0</v>
      </c>
      <c r="J79" s="3">
        <v>0</v>
      </c>
      <c r="K79" s="3">
        <v>0</v>
      </c>
      <c r="L79" s="3">
        <v>442.5</v>
      </c>
      <c r="M79" s="3">
        <v>0</v>
      </c>
      <c r="N79" s="3">
        <v>0</v>
      </c>
      <c r="O79" s="3">
        <v>0</v>
      </c>
      <c r="P79" s="3">
        <v>57.524999999999999</v>
      </c>
      <c r="Q79" s="3">
        <v>500.02499999999998</v>
      </c>
      <c r="S79">
        <v>3</v>
      </c>
    </row>
    <row r="80" spans="1:19" x14ac:dyDescent="0.25">
      <c r="A80" t="s">
        <v>890</v>
      </c>
      <c r="B80" t="s">
        <v>903</v>
      </c>
      <c r="C80">
        <f>+MONTH(Tabla1[[#This Row],[FECHA]])</f>
        <v>11</v>
      </c>
      <c r="D80" t="s">
        <v>1</v>
      </c>
      <c r="E80" t="s">
        <v>0</v>
      </c>
      <c r="F80">
        <v>2556</v>
      </c>
      <c r="G80" t="s">
        <v>500</v>
      </c>
      <c r="H80" t="s">
        <v>501</v>
      </c>
      <c r="I80" s="3">
        <v>0</v>
      </c>
      <c r="J80" s="3">
        <v>0</v>
      </c>
      <c r="K80" s="3">
        <v>0</v>
      </c>
      <c r="L80" s="3">
        <v>1896.3</v>
      </c>
      <c r="M80" s="3">
        <v>0</v>
      </c>
      <c r="N80" s="3">
        <v>0</v>
      </c>
      <c r="O80" s="3">
        <v>0</v>
      </c>
      <c r="P80" s="3">
        <v>246.51900000000001</v>
      </c>
      <c r="Q80" s="3">
        <v>2142.819</v>
      </c>
      <c r="S80">
        <v>3</v>
      </c>
    </row>
    <row r="81" spans="1:19" x14ac:dyDescent="0.25">
      <c r="A81" t="s">
        <v>890</v>
      </c>
      <c r="B81" t="s">
        <v>906</v>
      </c>
      <c r="C81">
        <f>+MONTH(Tabla1[[#This Row],[FECHA]])</f>
        <v>11</v>
      </c>
      <c r="D81" t="s">
        <v>1</v>
      </c>
      <c r="E81" t="s">
        <v>0</v>
      </c>
      <c r="F81">
        <v>4644</v>
      </c>
      <c r="G81" t="s">
        <v>148</v>
      </c>
      <c r="H81" t="s">
        <v>150</v>
      </c>
      <c r="I81" s="3">
        <v>0</v>
      </c>
      <c r="J81" s="3">
        <v>0</v>
      </c>
      <c r="K81" s="3">
        <v>0</v>
      </c>
      <c r="L81" s="3">
        <v>97.83</v>
      </c>
      <c r="M81" s="3">
        <v>0</v>
      </c>
      <c r="N81" s="3">
        <v>0</v>
      </c>
      <c r="O81" s="3">
        <v>0</v>
      </c>
      <c r="P81" s="3">
        <v>12.7179</v>
      </c>
      <c r="Q81" s="3">
        <v>110.5479</v>
      </c>
      <c r="S81">
        <v>3</v>
      </c>
    </row>
    <row r="82" spans="1:19" x14ac:dyDescent="0.25">
      <c r="A82" t="s">
        <v>890</v>
      </c>
      <c r="B82" t="s">
        <v>906</v>
      </c>
      <c r="C82">
        <f>+MONTH(Tabla1[[#This Row],[FECHA]])</f>
        <v>11</v>
      </c>
      <c r="D82" t="s">
        <v>1</v>
      </c>
      <c r="E82" t="s">
        <v>0</v>
      </c>
      <c r="F82">
        <v>11664</v>
      </c>
      <c r="G82" t="s">
        <v>133</v>
      </c>
      <c r="H82" t="s">
        <v>134</v>
      </c>
      <c r="I82" s="3">
        <v>0</v>
      </c>
      <c r="J82" s="3">
        <v>0</v>
      </c>
      <c r="K82" s="3">
        <v>0</v>
      </c>
      <c r="L82" s="3">
        <v>149.04</v>
      </c>
      <c r="M82" s="3">
        <v>0</v>
      </c>
      <c r="N82" s="3">
        <v>0</v>
      </c>
      <c r="O82" s="3">
        <v>0</v>
      </c>
      <c r="P82" s="3">
        <v>19.3752</v>
      </c>
      <c r="Q82" s="3">
        <v>168.4152</v>
      </c>
      <c r="S82">
        <v>3</v>
      </c>
    </row>
    <row r="83" spans="1:19" x14ac:dyDescent="0.25">
      <c r="A83" t="s">
        <v>890</v>
      </c>
      <c r="B83" t="s">
        <v>906</v>
      </c>
      <c r="C83">
        <f>+MONTH(Tabla1[[#This Row],[FECHA]])</f>
        <v>11</v>
      </c>
      <c r="D83" t="s">
        <v>1</v>
      </c>
      <c r="E83" t="s">
        <v>0</v>
      </c>
      <c r="F83">
        <v>259113</v>
      </c>
      <c r="G83" t="s">
        <v>146</v>
      </c>
      <c r="H83" t="s">
        <v>147</v>
      </c>
      <c r="I83" s="3">
        <v>0</v>
      </c>
      <c r="J83" s="3">
        <v>0</v>
      </c>
      <c r="K83" s="3">
        <v>0</v>
      </c>
      <c r="L83" s="3">
        <v>16.37</v>
      </c>
      <c r="M83" s="3">
        <v>0</v>
      </c>
      <c r="N83" s="3">
        <v>0</v>
      </c>
      <c r="O83" s="3">
        <v>0</v>
      </c>
      <c r="P83" s="3">
        <v>2.1281000000000003</v>
      </c>
      <c r="Q83" s="3">
        <v>18.498100000000001</v>
      </c>
      <c r="S83">
        <v>3</v>
      </c>
    </row>
    <row r="84" spans="1:19" x14ac:dyDescent="0.25">
      <c r="A84" t="s">
        <v>890</v>
      </c>
      <c r="B84" t="s">
        <v>906</v>
      </c>
      <c r="C84">
        <f>+MONTH(Tabla1[[#This Row],[FECHA]])</f>
        <v>11</v>
      </c>
      <c r="D84" t="s">
        <v>1</v>
      </c>
      <c r="E84" t="s">
        <v>0</v>
      </c>
      <c r="F84">
        <v>560</v>
      </c>
      <c r="G84" t="s">
        <v>498</v>
      </c>
      <c r="H84" t="s">
        <v>499</v>
      </c>
      <c r="I84" s="3">
        <v>0</v>
      </c>
      <c r="J84" s="3">
        <v>0</v>
      </c>
      <c r="K84" s="3">
        <v>0</v>
      </c>
      <c r="L84" s="3">
        <v>88.5</v>
      </c>
      <c r="M84" s="3">
        <v>0</v>
      </c>
      <c r="N84" s="3">
        <v>0</v>
      </c>
      <c r="O84" s="3">
        <v>0</v>
      </c>
      <c r="P84" s="3">
        <v>11.505000000000001</v>
      </c>
      <c r="Q84" s="3">
        <v>100.005</v>
      </c>
      <c r="S84">
        <v>3</v>
      </c>
    </row>
    <row r="85" spans="1:19" x14ac:dyDescent="0.25">
      <c r="A85" t="s">
        <v>890</v>
      </c>
      <c r="B85" t="s">
        <v>908</v>
      </c>
      <c r="C85">
        <f>+MONTH(Tabla1[[#This Row],[FECHA]])</f>
        <v>11</v>
      </c>
      <c r="D85" t="s">
        <v>1</v>
      </c>
      <c r="E85" t="s">
        <v>0</v>
      </c>
      <c r="F85">
        <v>380287</v>
      </c>
      <c r="G85" t="s">
        <v>146</v>
      </c>
      <c r="H85" t="s">
        <v>147</v>
      </c>
      <c r="I85" s="3">
        <v>0</v>
      </c>
      <c r="J85" s="3">
        <v>0</v>
      </c>
      <c r="K85" s="3">
        <v>0</v>
      </c>
      <c r="L85" s="3">
        <v>350.27</v>
      </c>
      <c r="M85" s="3">
        <v>0</v>
      </c>
      <c r="N85" s="3">
        <v>0</v>
      </c>
      <c r="O85" s="3">
        <v>0</v>
      </c>
      <c r="P85" s="3">
        <v>45.5351</v>
      </c>
      <c r="Q85" s="3">
        <v>395.80509999999998</v>
      </c>
      <c r="S85">
        <v>3</v>
      </c>
    </row>
    <row r="86" spans="1:19" x14ac:dyDescent="0.25">
      <c r="A86" t="s">
        <v>890</v>
      </c>
      <c r="B86" t="s">
        <v>909</v>
      </c>
      <c r="C86">
        <f>+MONTH(Tabla1[[#This Row],[FECHA]])</f>
        <v>11</v>
      </c>
      <c r="D86" t="s">
        <v>1</v>
      </c>
      <c r="E86" t="s">
        <v>0</v>
      </c>
      <c r="F86">
        <v>4071692</v>
      </c>
      <c r="G86" t="s">
        <v>152</v>
      </c>
      <c r="H86" t="s">
        <v>153</v>
      </c>
      <c r="I86" s="3">
        <v>0</v>
      </c>
      <c r="J86" s="3">
        <v>0</v>
      </c>
      <c r="K86" s="3">
        <v>0</v>
      </c>
      <c r="L86" s="3">
        <v>236.28</v>
      </c>
      <c r="M86" s="3">
        <v>0</v>
      </c>
      <c r="N86" s="3">
        <v>0</v>
      </c>
      <c r="O86" s="3">
        <v>0</v>
      </c>
      <c r="P86" s="3">
        <v>30.7164</v>
      </c>
      <c r="Q86" s="3">
        <v>266.99639999999999</v>
      </c>
      <c r="S86">
        <v>3</v>
      </c>
    </row>
    <row r="87" spans="1:19" x14ac:dyDescent="0.25">
      <c r="A87" t="s">
        <v>890</v>
      </c>
      <c r="B87" t="s">
        <v>909</v>
      </c>
      <c r="C87">
        <f>+MONTH(Tabla1[[#This Row],[FECHA]])</f>
        <v>11</v>
      </c>
      <c r="D87" t="s">
        <v>1</v>
      </c>
      <c r="E87" t="s">
        <v>0</v>
      </c>
      <c r="F87">
        <v>55577</v>
      </c>
      <c r="G87" t="s">
        <v>123</v>
      </c>
      <c r="H87" t="s">
        <v>124</v>
      </c>
      <c r="I87" s="3">
        <v>0</v>
      </c>
      <c r="J87" s="3">
        <v>0</v>
      </c>
      <c r="K87" s="3">
        <v>0</v>
      </c>
      <c r="L87" s="3">
        <v>4073.18</v>
      </c>
      <c r="M87" s="3">
        <v>0</v>
      </c>
      <c r="N87" s="3">
        <v>0</v>
      </c>
      <c r="O87" s="3">
        <v>0</v>
      </c>
      <c r="P87" s="3">
        <v>529.51340000000005</v>
      </c>
      <c r="Q87" s="3">
        <v>4602.6934000000001</v>
      </c>
      <c r="S87">
        <v>3</v>
      </c>
    </row>
    <row r="88" spans="1:19" x14ac:dyDescent="0.25">
      <c r="A88" t="s">
        <v>890</v>
      </c>
      <c r="B88" t="s">
        <v>910</v>
      </c>
      <c r="C88">
        <f>+MONTH(Tabla1[[#This Row],[FECHA]])</f>
        <v>11</v>
      </c>
      <c r="D88" t="s">
        <v>1</v>
      </c>
      <c r="E88" t="s">
        <v>0</v>
      </c>
      <c r="F88">
        <v>381827</v>
      </c>
      <c r="G88" t="s">
        <v>146</v>
      </c>
      <c r="H88" t="s">
        <v>147</v>
      </c>
      <c r="I88" s="3">
        <v>0</v>
      </c>
      <c r="J88" s="3">
        <v>0</v>
      </c>
      <c r="K88" s="3">
        <v>0</v>
      </c>
      <c r="L88" s="3">
        <v>302.66000000000003</v>
      </c>
      <c r="M88" s="3">
        <v>0</v>
      </c>
      <c r="N88" s="3">
        <v>0</v>
      </c>
      <c r="O88" s="3">
        <v>0</v>
      </c>
      <c r="P88" s="3">
        <v>39.345800000000004</v>
      </c>
      <c r="Q88" s="3">
        <v>342.00580000000002</v>
      </c>
      <c r="S88">
        <v>3</v>
      </c>
    </row>
    <row r="89" spans="1:19" x14ac:dyDescent="0.25">
      <c r="A89" t="s">
        <v>890</v>
      </c>
      <c r="B89" t="s">
        <v>910</v>
      </c>
      <c r="C89">
        <f>+MONTH(Tabla1[[#This Row],[FECHA]])</f>
        <v>11</v>
      </c>
      <c r="D89" t="s">
        <v>1</v>
      </c>
      <c r="E89" t="s">
        <v>0</v>
      </c>
      <c r="F89">
        <v>1414</v>
      </c>
      <c r="G89" t="s">
        <v>167</v>
      </c>
      <c r="H89" t="s">
        <v>168</v>
      </c>
      <c r="I89" s="3">
        <v>0</v>
      </c>
      <c r="J89" s="3">
        <v>0</v>
      </c>
      <c r="K89" s="3">
        <v>0</v>
      </c>
      <c r="L89" s="3">
        <v>1516.37</v>
      </c>
      <c r="M89" s="3">
        <v>0</v>
      </c>
      <c r="N89" s="3">
        <v>0</v>
      </c>
      <c r="O89" s="3">
        <v>0</v>
      </c>
      <c r="P89" s="3">
        <v>197.12809999999999</v>
      </c>
      <c r="Q89" s="3">
        <v>1713.4980999999998</v>
      </c>
      <c r="S89">
        <v>3</v>
      </c>
    </row>
    <row r="90" spans="1:19" x14ac:dyDescent="0.25">
      <c r="A90" t="s">
        <v>890</v>
      </c>
      <c r="B90" t="s">
        <v>910</v>
      </c>
      <c r="C90">
        <f>+MONTH(Tabla1[[#This Row],[FECHA]])</f>
        <v>11</v>
      </c>
      <c r="D90" t="s">
        <v>1</v>
      </c>
      <c r="E90" t="s">
        <v>0</v>
      </c>
      <c r="F90">
        <v>2617</v>
      </c>
      <c r="G90" t="s">
        <v>500</v>
      </c>
      <c r="H90" t="s">
        <v>501</v>
      </c>
      <c r="I90" s="3">
        <v>0</v>
      </c>
      <c r="J90" s="3">
        <v>0</v>
      </c>
      <c r="K90" s="3">
        <v>0</v>
      </c>
      <c r="L90" s="3">
        <v>1896.3</v>
      </c>
      <c r="M90" s="3">
        <v>0</v>
      </c>
      <c r="N90" s="3">
        <v>0</v>
      </c>
      <c r="O90" s="3">
        <v>0</v>
      </c>
      <c r="P90" s="3">
        <v>246.51900000000001</v>
      </c>
      <c r="Q90" s="3">
        <v>2142.819</v>
      </c>
      <c r="S90">
        <v>3</v>
      </c>
    </row>
    <row r="91" spans="1:19" x14ac:dyDescent="0.25">
      <c r="A91" t="s">
        <v>890</v>
      </c>
      <c r="B91" t="s">
        <v>910</v>
      </c>
      <c r="C91">
        <f>+MONTH(Tabla1[[#This Row],[FECHA]])</f>
        <v>11</v>
      </c>
      <c r="D91" t="s">
        <v>1</v>
      </c>
      <c r="E91" t="s">
        <v>0</v>
      </c>
      <c r="F91">
        <v>3840411</v>
      </c>
      <c r="G91" t="s">
        <v>152</v>
      </c>
      <c r="H91" t="s">
        <v>153</v>
      </c>
      <c r="I91" s="3">
        <v>0</v>
      </c>
      <c r="J91" s="3">
        <v>0</v>
      </c>
      <c r="K91" s="3">
        <v>0</v>
      </c>
      <c r="L91" s="3">
        <v>79.650000000000006</v>
      </c>
      <c r="M91" s="3">
        <v>0</v>
      </c>
      <c r="N91" s="3">
        <v>0</v>
      </c>
      <c r="O91" s="3">
        <v>0</v>
      </c>
      <c r="P91" s="3">
        <v>10.354500000000002</v>
      </c>
      <c r="Q91" s="3">
        <v>90.004500000000007</v>
      </c>
      <c r="S91">
        <v>3</v>
      </c>
    </row>
    <row r="92" spans="1:19" x14ac:dyDescent="0.25">
      <c r="A92" t="s">
        <v>890</v>
      </c>
      <c r="B92" t="s">
        <v>911</v>
      </c>
      <c r="C92">
        <f>+MONTH(Tabla1[[#This Row],[FECHA]])</f>
        <v>11</v>
      </c>
      <c r="D92" t="s">
        <v>1</v>
      </c>
      <c r="E92" t="s">
        <v>0</v>
      </c>
      <c r="F92">
        <v>99</v>
      </c>
      <c r="G92" t="s">
        <v>127</v>
      </c>
      <c r="H92" t="s">
        <v>128</v>
      </c>
      <c r="I92" s="3">
        <v>0</v>
      </c>
      <c r="J92" s="3">
        <v>0</v>
      </c>
      <c r="K92" s="3">
        <v>0</v>
      </c>
      <c r="L92" s="3">
        <v>4364.6000000000004</v>
      </c>
      <c r="M92" s="3">
        <v>0</v>
      </c>
      <c r="N92" s="3">
        <v>0</v>
      </c>
      <c r="O92" s="3">
        <v>0</v>
      </c>
      <c r="P92" s="3">
        <v>567.39800000000002</v>
      </c>
      <c r="Q92" s="3">
        <v>4931.9980000000005</v>
      </c>
      <c r="S92">
        <v>3</v>
      </c>
    </row>
    <row r="93" spans="1:19" x14ac:dyDescent="0.25">
      <c r="A93" t="s">
        <v>890</v>
      </c>
      <c r="B93" t="s">
        <v>914</v>
      </c>
      <c r="C93">
        <f>+MONTH(Tabla1[[#This Row],[FECHA]])</f>
        <v>11</v>
      </c>
      <c r="D93" t="s">
        <v>1</v>
      </c>
      <c r="E93" t="s">
        <v>0</v>
      </c>
      <c r="F93">
        <v>406</v>
      </c>
      <c r="G93" t="s">
        <v>173</v>
      </c>
      <c r="H93" t="s">
        <v>174</v>
      </c>
      <c r="I93" s="3">
        <v>0</v>
      </c>
      <c r="J93" s="3">
        <v>0</v>
      </c>
      <c r="K93" s="3">
        <v>0</v>
      </c>
      <c r="L93" s="3">
        <v>222</v>
      </c>
      <c r="M93" s="3">
        <v>0</v>
      </c>
      <c r="N93" s="3">
        <v>0</v>
      </c>
      <c r="O93" s="3">
        <v>0</v>
      </c>
      <c r="P93" s="3">
        <v>28.86</v>
      </c>
      <c r="Q93" s="3">
        <v>250.86</v>
      </c>
      <c r="S93">
        <v>3</v>
      </c>
    </row>
    <row r="94" spans="1:19" x14ac:dyDescent="0.25">
      <c r="A94" t="s">
        <v>890</v>
      </c>
      <c r="B94" t="s">
        <v>915</v>
      </c>
      <c r="C94">
        <f>+MONTH(Tabla1[[#This Row],[FECHA]])</f>
        <v>11</v>
      </c>
      <c r="D94" t="s">
        <v>1</v>
      </c>
      <c r="E94" t="s">
        <v>0</v>
      </c>
      <c r="F94">
        <v>55750</v>
      </c>
      <c r="G94" t="s">
        <v>123</v>
      </c>
      <c r="H94" t="s">
        <v>124</v>
      </c>
      <c r="I94" s="3">
        <v>0</v>
      </c>
      <c r="J94" s="3">
        <v>0</v>
      </c>
      <c r="K94" s="3">
        <v>0</v>
      </c>
      <c r="L94" s="3">
        <v>4073.18</v>
      </c>
      <c r="M94" s="3">
        <v>0</v>
      </c>
      <c r="N94" s="3">
        <v>0</v>
      </c>
      <c r="O94" s="3">
        <v>0</v>
      </c>
      <c r="P94" s="3">
        <v>529.51340000000005</v>
      </c>
      <c r="Q94" s="3">
        <v>4602.6934000000001</v>
      </c>
      <c r="S94">
        <v>3</v>
      </c>
    </row>
    <row r="95" spans="1:19" x14ac:dyDescent="0.25">
      <c r="A95" t="s">
        <v>890</v>
      </c>
      <c r="B95" t="s">
        <v>915</v>
      </c>
      <c r="C95">
        <f>+MONTH(Tabla1[[#This Row],[FECHA]])</f>
        <v>11</v>
      </c>
      <c r="D95" t="s">
        <v>1</v>
      </c>
      <c r="E95" t="s">
        <v>0</v>
      </c>
      <c r="F95">
        <v>259364</v>
      </c>
      <c r="G95" t="s">
        <v>146</v>
      </c>
      <c r="H95" t="s">
        <v>147</v>
      </c>
      <c r="I95" s="3">
        <v>0</v>
      </c>
      <c r="J95" s="3">
        <v>0</v>
      </c>
      <c r="K95" s="3">
        <v>0</v>
      </c>
      <c r="L95" s="3">
        <v>106.54</v>
      </c>
      <c r="M95" s="3">
        <v>0</v>
      </c>
      <c r="N95" s="3">
        <v>0</v>
      </c>
      <c r="O95" s="3">
        <v>0</v>
      </c>
      <c r="P95" s="3">
        <v>13.850200000000001</v>
      </c>
      <c r="Q95" s="3">
        <v>120.39020000000001</v>
      </c>
      <c r="S95">
        <v>3</v>
      </c>
    </row>
    <row r="96" spans="1:19" x14ac:dyDescent="0.25">
      <c r="A96" t="s">
        <v>890</v>
      </c>
      <c r="B96" t="s">
        <v>915</v>
      </c>
      <c r="C96">
        <f>+MONTH(Tabla1[[#This Row],[FECHA]])</f>
        <v>11</v>
      </c>
      <c r="D96" t="s">
        <v>1</v>
      </c>
      <c r="E96" t="s">
        <v>0</v>
      </c>
      <c r="F96">
        <v>564</v>
      </c>
      <c r="G96" t="s">
        <v>498</v>
      </c>
      <c r="H96" t="s">
        <v>499</v>
      </c>
      <c r="I96" s="3">
        <v>0</v>
      </c>
      <c r="J96" s="3">
        <v>0</v>
      </c>
      <c r="K96" s="3">
        <v>0</v>
      </c>
      <c r="L96" s="3">
        <v>88.5</v>
      </c>
      <c r="M96" s="3">
        <v>0</v>
      </c>
      <c r="N96" s="3">
        <v>0</v>
      </c>
      <c r="O96" s="3">
        <v>0</v>
      </c>
      <c r="P96" s="3">
        <v>11.505000000000001</v>
      </c>
      <c r="Q96" s="3">
        <v>100.005</v>
      </c>
      <c r="S96">
        <v>3</v>
      </c>
    </row>
    <row r="97" spans="1:19" x14ac:dyDescent="0.25">
      <c r="A97" t="s">
        <v>890</v>
      </c>
      <c r="B97" t="s">
        <v>916</v>
      </c>
      <c r="C97">
        <f>+MONTH(Tabla1[[#This Row],[FECHA]])</f>
        <v>11</v>
      </c>
      <c r="D97" t="s">
        <v>1</v>
      </c>
      <c r="E97" t="s">
        <v>0</v>
      </c>
      <c r="F97">
        <v>3700357</v>
      </c>
      <c r="G97" t="s">
        <v>152</v>
      </c>
      <c r="H97" t="s">
        <v>153</v>
      </c>
      <c r="I97" s="3">
        <v>0</v>
      </c>
      <c r="J97" s="3">
        <v>0</v>
      </c>
      <c r="K97" s="3">
        <v>0</v>
      </c>
      <c r="L97" s="3">
        <v>186.87</v>
      </c>
      <c r="M97" s="3">
        <v>0</v>
      </c>
      <c r="N97" s="3">
        <v>0</v>
      </c>
      <c r="O97" s="3">
        <v>0</v>
      </c>
      <c r="P97" s="3">
        <v>24.293100000000003</v>
      </c>
      <c r="Q97" s="3">
        <v>211.16310000000001</v>
      </c>
      <c r="S97">
        <v>3</v>
      </c>
    </row>
    <row r="98" spans="1:19" x14ac:dyDescent="0.25">
      <c r="A98" t="s">
        <v>890</v>
      </c>
      <c r="B98" t="s">
        <v>916</v>
      </c>
      <c r="C98">
        <f>+MONTH(Tabla1[[#This Row],[FECHA]])</f>
        <v>11</v>
      </c>
      <c r="D98" t="s">
        <v>1</v>
      </c>
      <c r="E98" t="s">
        <v>0</v>
      </c>
      <c r="F98">
        <v>2952</v>
      </c>
      <c r="G98" t="s">
        <v>826</v>
      </c>
      <c r="H98" t="s">
        <v>827</v>
      </c>
      <c r="I98" s="3">
        <v>0</v>
      </c>
      <c r="J98" s="3">
        <v>0</v>
      </c>
      <c r="K98" s="3">
        <v>0</v>
      </c>
      <c r="L98" s="3">
        <v>191.66</v>
      </c>
      <c r="M98" s="3">
        <v>0</v>
      </c>
      <c r="N98" s="3">
        <v>0</v>
      </c>
      <c r="O98" s="3">
        <v>0</v>
      </c>
      <c r="P98" s="3">
        <v>24.915800000000001</v>
      </c>
      <c r="Q98" s="3">
        <v>216.57579999999999</v>
      </c>
      <c r="S98">
        <v>3</v>
      </c>
    </row>
    <row r="99" spans="1:19" x14ac:dyDescent="0.25">
      <c r="A99" t="s">
        <v>890</v>
      </c>
      <c r="B99" t="s">
        <v>916</v>
      </c>
      <c r="C99">
        <f>+MONTH(Tabla1[[#This Row],[FECHA]])</f>
        <v>11</v>
      </c>
      <c r="D99" t="s">
        <v>1</v>
      </c>
      <c r="E99" t="s">
        <v>0</v>
      </c>
      <c r="F99">
        <v>55777</v>
      </c>
      <c r="G99" t="s">
        <v>123</v>
      </c>
      <c r="H99" t="s">
        <v>124</v>
      </c>
      <c r="I99" s="3">
        <v>0</v>
      </c>
      <c r="J99" s="3">
        <v>0</v>
      </c>
      <c r="K99" s="3">
        <v>0</v>
      </c>
      <c r="L99" s="3">
        <v>4039.32</v>
      </c>
      <c r="M99" s="3">
        <v>0</v>
      </c>
      <c r="N99" s="3">
        <v>0</v>
      </c>
      <c r="O99" s="3">
        <v>0</v>
      </c>
      <c r="P99" s="3">
        <v>525.11160000000007</v>
      </c>
      <c r="Q99" s="3">
        <v>4564.4315999999999</v>
      </c>
      <c r="S99">
        <v>3</v>
      </c>
    </row>
    <row r="100" spans="1:19" x14ac:dyDescent="0.25">
      <c r="A100" t="s">
        <v>890</v>
      </c>
      <c r="B100" t="s">
        <v>916</v>
      </c>
      <c r="C100">
        <f>+MONTH(Tabla1[[#This Row],[FECHA]])</f>
        <v>11</v>
      </c>
      <c r="D100" t="s">
        <v>1</v>
      </c>
      <c r="E100" t="s">
        <v>0</v>
      </c>
      <c r="F100">
        <v>117357</v>
      </c>
      <c r="G100" t="s">
        <v>143</v>
      </c>
      <c r="H100" t="s">
        <v>144</v>
      </c>
      <c r="I100" s="3">
        <v>0</v>
      </c>
      <c r="J100" s="3">
        <v>0</v>
      </c>
      <c r="K100" s="3">
        <v>0</v>
      </c>
      <c r="L100" s="3">
        <v>207.7</v>
      </c>
      <c r="M100" s="3">
        <v>0</v>
      </c>
      <c r="N100" s="3">
        <v>0</v>
      </c>
      <c r="O100" s="3">
        <v>0</v>
      </c>
      <c r="P100" s="3">
        <v>27.000999999999998</v>
      </c>
      <c r="Q100" s="3">
        <v>234.70099999999999</v>
      </c>
      <c r="S100">
        <v>3</v>
      </c>
    </row>
    <row r="101" spans="1:19" x14ac:dyDescent="0.25">
      <c r="A101" t="s">
        <v>890</v>
      </c>
      <c r="B101" t="s">
        <v>916</v>
      </c>
      <c r="C101">
        <f>+MONTH(Tabla1[[#This Row],[FECHA]])</f>
        <v>11</v>
      </c>
      <c r="D101" t="s">
        <v>1</v>
      </c>
      <c r="E101" t="s">
        <v>0</v>
      </c>
      <c r="F101">
        <v>117352</v>
      </c>
      <c r="G101" t="s">
        <v>143</v>
      </c>
      <c r="H101" t="s">
        <v>144</v>
      </c>
      <c r="I101" s="3">
        <v>0</v>
      </c>
      <c r="J101" s="3">
        <v>0</v>
      </c>
      <c r="K101" s="3">
        <v>0</v>
      </c>
      <c r="L101" s="3">
        <v>147</v>
      </c>
      <c r="M101" s="3">
        <v>0</v>
      </c>
      <c r="N101" s="3">
        <v>0</v>
      </c>
      <c r="O101" s="3">
        <v>0</v>
      </c>
      <c r="P101" s="3">
        <v>19.11</v>
      </c>
      <c r="Q101" s="3">
        <v>166.11</v>
      </c>
      <c r="S101">
        <v>3</v>
      </c>
    </row>
    <row r="102" spans="1:19" x14ac:dyDescent="0.25">
      <c r="A102" t="s">
        <v>890</v>
      </c>
      <c r="B102" t="s">
        <v>916</v>
      </c>
      <c r="C102">
        <f>+MONTH(Tabla1[[#This Row],[FECHA]])</f>
        <v>11</v>
      </c>
      <c r="D102" t="s">
        <v>1</v>
      </c>
      <c r="E102" t="s">
        <v>0</v>
      </c>
      <c r="F102">
        <v>2658</v>
      </c>
      <c r="G102" t="s">
        <v>500</v>
      </c>
      <c r="H102" t="s">
        <v>501</v>
      </c>
      <c r="I102" s="3">
        <v>0</v>
      </c>
      <c r="J102" s="3">
        <v>0</v>
      </c>
      <c r="K102" s="3">
        <v>0</v>
      </c>
      <c r="L102" s="3">
        <v>1896.3</v>
      </c>
      <c r="M102" s="3">
        <v>0</v>
      </c>
      <c r="N102" s="3">
        <v>0</v>
      </c>
      <c r="O102" s="3">
        <v>0</v>
      </c>
      <c r="P102" s="3">
        <v>246.51900000000001</v>
      </c>
      <c r="Q102" s="3">
        <v>2142.819</v>
      </c>
      <c r="S102">
        <v>3</v>
      </c>
    </row>
    <row r="103" spans="1:19" x14ac:dyDescent="0.25">
      <c r="A103" t="s">
        <v>890</v>
      </c>
      <c r="B103" t="s">
        <v>916</v>
      </c>
      <c r="C103">
        <f>+MONTH(Tabla1[[#This Row],[FECHA]])</f>
        <v>11</v>
      </c>
      <c r="D103" t="s">
        <v>1</v>
      </c>
      <c r="E103" t="s">
        <v>0</v>
      </c>
      <c r="F103">
        <v>11975</v>
      </c>
      <c r="G103" t="s">
        <v>133</v>
      </c>
      <c r="H103" t="s">
        <v>134</v>
      </c>
      <c r="I103" s="3">
        <v>0</v>
      </c>
      <c r="J103" s="3">
        <v>0</v>
      </c>
      <c r="K103" s="3">
        <v>0</v>
      </c>
      <c r="L103" s="3">
        <v>109.47</v>
      </c>
      <c r="M103" s="3">
        <v>0</v>
      </c>
      <c r="N103" s="3">
        <v>0</v>
      </c>
      <c r="O103" s="3">
        <v>0</v>
      </c>
      <c r="P103" s="3">
        <v>14.2311</v>
      </c>
      <c r="Q103" s="3">
        <v>123.7011</v>
      </c>
      <c r="S103">
        <v>3</v>
      </c>
    </row>
    <row r="104" spans="1:19" x14ac:dyDescent="0.25">
      <c r="A104" t="s">
        <v>890</v>
      </c>
      <c r="B104" t="s">
        <v>936</v>
      </c>
      <c r="C104">
        <f>+MONTH(Tabla1[[#This Row],[FECHA]])</f>
        <v>11</v>
      </c>
      <c r="D104" t="s">
        <v>1</v>
      </c>
      <c r="E104" t="s">
        <v>0</v>
      </c>
      <c r="F104">
        <v>3519</v>
      </c>
      <c r="G104" t="s">
        <v>162</v>
      </c>
      <c r="H104" t="s">
        <v>163</v>
      </c>
      <c r="I104" s="3">
        <v>0</v>
      </c>
      <c r="J104" s="3">
        <v>0</v>
      </c>
      <c r="K104" s="3">
        <v>0</v>
      </c>
      <c r="L104" s="3">
        <v>2776.62</v>
      </c>
      <c r="M104" s="3">
        <v>0</v>
      </c>
      <c r="N104" s="3">
        <v>0</v>
      </c>
      <c r="O104" s="3">
        <v>0</v>
      </c>
      <c r="P104" s="3">
        <v>360.9606</v>
      </c>
      <c r="Q104" s="3">
        <v>3137.5805999999998</v>
      </c>
      <c r="R104" s="3">
        <v>0</v>
      </c>
      <c r="S104">
        <v>3</v>
      </c>
    </row>
    <row r="105" spans="1:19" x14ac:dyDescent="0.25">
      <c r="A105" t="s">
        <v>890</v>
      </c>
      <c r="B105" t="s">
        <v>936</v>
      </c>
      <c r="C105">
        <f>+MONTH(Tabla1[[#This Row],[FECHA]])</f>
        <v>11</v>
      </c>
      <c r="D105" t="s">
        <v>1</v>
      </c>
      <c r="E105" t="s">
        <v>0</v>
      </c>
      <c r="F105">
        <v>3693480</v>
      </c>
      <c r="G105" t="s">
        <v>152</v>
      </c>
      <c r="H105" t="s">
        <v>153</v>
      </c>
      <c r="I105" s="3">
        <v>0</v>
      </c>
      <c r="J105" s="3">
        <v>0</v>
      </c>
      <c r="K105" s="3">
        <v>0</v>
      </c>
      <c r="L105" s="3">
        <v>504.12</v>
      </c>
      <c r="M105" s="3">
        <v>0</v>
      </c>
      <c r="N105" s="3">
        <v>0</v>
      </c>
      <c r="O105" s="3">
        <v>0</v>
      </c>
      <c r="P105" s="3">
        <v>65.535600000000002</v>
      </c>
      <c r="Q105" s="3">
        <v>569.65560000000005</v>
      </c>
      <c r="S105">
        <v>3</v>
      </c>
    </row>
    <row r="106" spans="1:19" x14ac:dyDescent="0.25">
      <c r="A106" t="s">
        <v>890</v>
      </c>
      <c r="B106" t="s">
        <v>936</v>
      </c>
      <c r="C106">
        <f>+MONTH(Tabla1[[#This Row],[FECHA]])</f>
        <v>11</v>
      </c>
      <c r="D106" t="s">
        <v>1</v>
      </c>
      <c r="E106" t="s">
        <v>0</v>
      </c>
      <c r="F106">
        <v>313</v>
      </c>
      <c r="G106" t="s">
        <v>824</v>
      </c>
      <c r="H106" t="s">
        <v>825</v>
      </c>
      <c r="I106" s="3">
        <v>0</v>
      </c>
      <c r="J106" s="3">
        <v>0</v>
      </c>
      <c r="K106" s="3">
        <v>0</v>
      </c>
      <c r="L106" s="3">
        <v>557.52</v>
      </c>
      <c r="M106" s="3">
        <v>0</v>
      </c>
      <c r="N106" s="3">
        <v>0</v>
      </c>
      <c r="O106" s="3">
        <v>0</v>
      </c>
      <c r="P106" s="3">
        <v>72.477599999999995</v>
      </c>
      <c r="Q106" s="3">
        <v>629.99759999999992</v>
      </c>
      <c r="S106">
        <v>3</v>
      </c>
    </row>
    <row r="107" spans="1:19" x14ac:dyDescent="0.25">
      <c r="A107" t="s">
        <v>890</v>
      </c>
      <c r="B107" t="s">
        <v>917</v>
      </c>
      <c r="C107">
        <f>+MONTH(Tabla1[[#This Row],[FECHA]])</f>
        <v>11</v>
      </c>
      <c r="D107" t="s">
        <v>1</v>
      </c>
      <c r="E107" t="s">
        <v>0</v>
      </c>
      <c r="F107">
        <v>55869</v>
      </c>
      <c r="G107" t="s">
        <v>123</v>
      </c>
      <c r="H107" t="s">
        <v>124</v>
      </c>
      <c r="I107" s="3">
        <v>0</v>
      </c>
      <c r="J107" s="3">
        <v>0</v>
      </c>
      <c r="K107" s="3">
        <v>0</v>
      </c>
      <c r="L107" s="3">
        <v>4039.32</v>
      </c>
      <c r="M107" s="3">
        <v>0</v>
      </c>
      <c r="N107" s="3">
        <v>0</v>
      </c>
      <c r="O107" s="3">
        <v>0</v>
      </c>
      <c r="P107" s="3">
        <v>525.11160000000007</v>
      </c>
      <c r="Q107" s="3">
        <v>4564.4315999999999</v>
      </c>
      <c r="S107">
        <v>3</v>
      </c>
    </row>
    <row r="108" spans="1:19" x14ac:dyDescent="0.25">
      <c r="A108" t="s">
        <v>890</v>
      </c>
      <c r="B108" t="s">
        <v>917</v>
      </c>
      <c r="C108">
        <f>+MONTH(Tabla1[[#This Row],[FECHA]])</f>
        <v>11</v>
      </c>
      <c r="D108" t="s">
        <v>1</v>
      </c>
      <c r="E108" t="s">
        <v>0</v>
      </c>
      <c r="F108">
        <v>59964</v>
      </c>
      <c r="G108" t="s">
        <v>135</v>
      </c>
      <c r="H108" t="s">
        <v>136</v>
      </c>
      <c r="I108" s="3">
        <v>0</v>
      </c>
      <c r="J108" s="3">
        <v>0</v>
      </c>
      <c r="K108" s="3">
        <v>0</v>
      </c>
      <c r="L108" s="3">
        <v>316.7</v>
      </c>
      <c r="M108" s="3">
        <v>0</v>
      </c>
      <c r="N108" s="3">
        <v>0</v>
      </c>
      <c r="O108" s="3">
        <v>0</v>
      </c>
      <c r="P108" s="3">
        <v>41.170999999999999</v>
      </c>
      <c r="Q108" s="3">
        <v>357.87099999999998</v>
      </c>
      <c r="S108">
        <v>3</v>
      </c>
    </row>
    <row r="109" spans="1:19" x14ac:dyDescent="0.25">
      <c r="A109" t="s">
        <v>890</v>
      </c>
      <c r="B109" t="s">
        <v>917</v>
      </c>
      <c r="C109">
        <f>+MONTH(Tabla1[[#This Row],[FECHA]])</f>
        <v>11</v>
      </c>
      <c r="D109" t="s">
        <v>1</v>
      </c>
      <c r="E109" t="s">
        <v>0</v>
      </c>
      <c r="F109">
        <v>180</v>
      </c>
      <c r="G109" t="s">
        <v>541</v>
      </c>
      <c r="H109" t="s">
        <v>542</v>
      </c>
      <c r="I109" s="3">
        <v>0</v>
      </c>
      <c r="J109" s="3">
        <v>0</v>
      </c>
      <c r="K109" s="3">
        <v>0</v>
      </c>
      <c r="L109" s="3">
        <v>559.38</v>
      </c>
      <c r="M109" s="3">
        <v>0</v>
      </c>
      <c r="N109" s="3">
        <v>0</v>
      </c>
      <c r="O109" s="3">
        <v>0</v>
      </c>
      <c r="P109" s="3">
        <v>72.719400000000007</v>
      </c>
      <c r="Q109" s="3">
        <v>632.09940000000006</v>
      </c>
      <c r="S109">
        <v>3</v>
      </c>
    </row>
    <row r="110" spans="1:19" x14ac:dyDescent="0.25">
      <c r="A110" t="s">
        <v>890</v>
      </c>
      <c r="B110" t="s">
        <v>920</v>
      </c>
      <c r="C110">
        <f>+MONTH(Tabla1[[#This Row],[FECHA]])</f>
        <v>11</v>
      </c>
      <c r="D110" t="s">
        <v>1</v>
      </c>
      <c r="E110" t="s">
        <v>0</v>
      </c>
      <c r="F110">
        <v>3450147</v>
      </c>
      <c r="G110" t="s">
        <v>152</v>
      </c>
      <c r="H110" t="s">
        <v>153</v>
      </c>
      <c r="I110" s="3">
        <v>0</v>
      </c>
      <c r="J110" s="3">
        <v>0</v>
      </c>
      <c r="K110" s="3">
        <v>0</v>
      </c>
      <c r="L110" s="3">
        <v>373.75</v>
      </c>
      <c r="M110" s="3">
        <v>0</v>
      </c>
      <c r="N110" s="3">
        <v>0</v>
      </c>
      <c r="O110" s="3">
        <v>0</v>
      </c>
      <c r="P110" s="3">
        <v>48.587499999999999</v>
      </c>
      <c r="Q110" s="3">
        <v>422.33749999999998</v>
      </c>
      <c r="S110">
        <v>3</v>
      </c>
    </row>
    <row r="111" spans="1:19" x14ac:dyDescent="0.25">
      <c r="A111" t="s">
        <v>890</v>
      </c>
      <c r="B111" t="s">
        <v>920</v>
      </c>
      <c r="C111">
        <f>+MONTH(Tabla1[[#This Row],[FECHA]])</f>
        <v>11</v>
      </c>
      <c r="D111" t="s">
        <v>1</v>
      </c>
      <c r="E111" t="s">
        <v>0</v>
      </c>
      <c r="F111">
        <v>3450146</v>
      </c>
      <c r="G111" t="s">
        <v>152</v>
      </c>
      <c r="H111" t="s">
        <v>153</v>
      </c>
      <c r="I111" s="3">
        <v>0</v>
      </c>
      <c r="J111" s="3">
        <v>0</v>
      </c>
      <c r="K111" s="3">
        <v>0</v>
      </c>
      <c r="L111" s="3">
        <v>112.08</v>
      </c>
      <c r="M111" s="3">
        <v>0</v>
      </c>
      <c r="N111" s="3">
        <v>0</v>
      </c>
      <c r="O111" s="3">
        <v>0</v>
      </c>
      <c r="P111" s="3">
        <v>14.570400000000001</v>
      </c>
      <c r="Q111" s="3">
        <v>126.6504</v>
      </c>
      <c r="S111">
        <v>3</v>
      </c>
    </row>
    <row r="112" spans="1:19" x14ac:dyDescent="0.25">
      <c r="A112" t="s">
        <v>890</v>
      </c>
      <c r="B112" t="s">
        <v>920</v>
      </c>
      <c r="C112">
        <f>+MONTH(Tabla1[[#This Row],[FECHA]])</f>
        <v>11</v>
      </c>
      <c r="D112" t="s">
        <v>1</v>
      </c>
      <c r="E112" t="s">
        <v>0</v>
      </c>
      <c r="F112">
        <v>2697</v>
      </c>
      <c r="G112" t="s">
        <v>500</v>
      </c>
      <c r="H112" t="s">
        <v>501</v>
      </c>
      <c r="I112" s="3">
        <v>0</v>
      </c>
      <c r="J112" s="3">
        <v>0</v>
      </c>
      <c r="K112" s="3">
        <v>0</v>
      </c>
      <c r="L112" s="3">
        <v>1896.3</v>
      </c>
      <c r="M112" s="3">
        <v>0</v>
      </c>
      <c r="N112" s="3">
        <v>0</v>
      </c>
      <c r="O112" s="3">
        <v>0</v>
      </c>
      <c r="P112" s="3">
        <v>246.51900000000001</v>
      </c>
      <c r="Q112" s="3">
        <v>2142.819</v>
      </c>
      <c r="S112">
        <v>3</v>
      </c>
    </row>
    <row r="113" spans="1:19" x14ac:dyDescent="0.25">
      <c r="A113" t="s">
        <v>890</v>
      </c>
      <c r="B113" t="s">
        <v>932</v>
      </c>
      <c r="C113">
        <f>+MONTH(Tabla1[[#This Row],[FECHA]])</f>
        <v>11</v>
      </c>
      <c r="D113" t="s">
        <v>1</v>
      </c>
      <c r="E113" t="s">
        <v>0</v>
      </c>
      <c r="F113">
        <v>55975</v>
      </c>
      <c r="G113" t="s">
        <v>123</v>
      </c>
      <c r="H113" t="s">
        <v>124</v>
      </c>
      <c r="I113" s="3">
        <v>0</v>
      </c>
      <c r="J113" s="3">
        <v>0</v>
      </c>
      <c r="K113" s="3">
        <v>0</v>
      </c>
      <c r="L113" s="3">
        <v>4039.32</v>
      </c>
      <c r="M113" s="3">
        <v>0</v>
      </c>
      <c r="N113" s="3">
        <v>0</v>
      </c>
      <c r="O113" s="3">
        <v>0</v>
      </c>
      <c r="P113" s="3">
        <v>525.11160000000007</v>
      </c>
      <c r="Q113" s="3">
        <v>4564.4315999999999</v>
      </c>
      <c r="S113">
        <v>3</v>
      </c>
    </row>
    <row r="114" spans="1:19" x14ac:dyDescent="0.25">
      <c r="A114" t="s">
        <v>890</v>
      </c>
      <c r="B114" t="s">
        <v>932</v>
      </c>
      <c r="C114">
        <f>+MONTH(Tabla1[[#This Row],[FECHA]])</f>
        <v>11</v>
      </c>
      <c r="D114" t="s">
        <v>1</v>
      </c>
      <c r="E114" t="s">
        <v>0</v>
      </c>
      <c r="F114">
        <v>61217</v>
      </c>
      <c r="G114" t="s">
        <v>135</v>
      </c>
      <c r="H114" t="s">
        <v>136</v>
      </c>
      <c r="I114" s="3">
        <v>0</v>
      </c>
      <c r="J114" s="3">
        <v>0</v>
      </c>
      <c r="K114" s="3">
        <v>0</v>
      </c>
      <c r="L114" s="3">
        <v>200.64</v>
      </c>
      <c r="M114" s="3">
        <v>0</v>
      </c>
      <c r="N114" s="3">
        <v>0</v>
      </c>
      <c r="O114" s="3">
        <v>0</v>
      </c>
      <c r="P114" s="3">
        <v>26.083199999999998</v>
      </c>
      <c r="Q114" s="3">
        <v>226.72319999999999</v>
      </c>
      <c r="S114">
        <v>3</v>
      </c>
    </row>
    <row r="115" spans="1:19" x14ac:dyDescent="0.25">
      <c r="A115" t="s">
        <v>890</v>
      </c>
      <c r="B115" t="s">
        <v>932</v>
      </c>
      <c r="C115">
        <f>+MONTH(Tabla1[[#This Row],[FECHA]])</f>
        <v>11</v>
      </c>
      <c r="D115" t="s">
        <v>1</v>
      </c>
      <c r="E115" t="s">
        <v>0</v>
      </c>
      <c r="F115">
        <v>259606</v>
      </c>
      <c r="G115" t="s">
        <v>146</v>
      </c>
      <c r="H115" t="s">
        <v>147</v>
      </c>
      <c r="I115" s="3">
        <v>0</v>
      </c>
      <c r="J115" s="3">
        <v>0</v>
      </c>
      <c r="K115" s="3">
        <v>0</v>
      </c>
      <c r="L115" s="3">
        <v>43.15</v>
      </c>
      <c r="M115" s="3">
        <v>0</v>
      </c>
      <c r="N115" s="3">
        <v>0</v>
      </c>
      <c r="O115" s="3">
        <v>0</v>
      </c>
      <c r="P115" s="3">
        <v>5.6094999999999997</v>
      </c>
      <c r="Q115" s="3">
        <v>48.759499999999996</v>
      </c>
      <c r="S115">
        <v>3</v>
      </c>
    </row>
    <row r="116" spans="1:19" x14ac:dyDescent="0.25">
      <c r="A116" t="s">
        <v>890</v>
      </c>
      <c r="B116" t="s">
        <v>923</v>
      </c>
      <c r="C116">
        <f>+MONTH(Tabla1[[#This Row],[FECHA]])</f>
        <v>11</v>
      </c>
      <c r="D116" t="s">
        <v>1</v>
      </c>
      <c r="E116" t="s">
        <v>0</v>
      </c>
      <c r="F116">
        <v>3440847</v>
      </c>
      <c r="G116" t="s">
        <v>152</v>
      </c>
      <c r="H116" t="s">
        <v>153</v>
      </c>
      <c r="I116" s="3">
        <v>0</v>
      </c>
      <c r="J116" s="3">
        <v>0</v>
      </c>
      <c r="K116" s="3">
        <v>0</v>
      </c>
      <c r="L116" s="3">
        <v>216.81</v>
      </c>
      <c r="M116" s="3">
        <v>0</v>
      </c>
      <c r="N116" s="3">
        <v>0</v>
      </c>
      <c r="O116" s="3">
        <v>0</v>
      </c>
      <c r="P116" s="3">
        <v>28.185300000000002</v>
      </c>
      <c r="Q116" s="3">
        <v>244.99530000000001</v>
      </c>
      <c r="S116">
        <v>3</v>
      </c>
    </row>
    <row r="117" spans="1:19" x14ac:dyDescent="0.25">
      <c r="A117" t="s">
        <v>890</v>
      </c>
      <c r="B117" t="s">
        <v>927</v>
      </c>
      <c r="C117">
        <f>+MONTH(Tabla1[[#This Row],[FECHA]])</f>
        <v>11</v>
      </c>
      <c r="D117" t="s">
        <v>1</v>
      </c>
      <c r="E117" t="s">
        <v>0</v>
      </c>
      <c r="F117">
        <v>4067278</v>
      </c>
      <c r="G117" t="s">
        <v>152</v>
      </c>
      <c r="H117" t="s">
        <v>153</v>
      </c>
      <c r="I117" s="3">
        <v>0</v>
      </c>
      <c r="J117" s="3">
        <v>0</v>
      </c>
      <c r="K117" s="3">
        <v>0</v>
      </c>
      <c r="L117" s="3">
        <v>494.42</v>
      </c>
      <c r="M117" s="3">
        <v>0</v>
      </c>
      <c r="N117" s="3">
        <v>0</v>
      </c>
      <c r="O117" s="3">
        <v>0</v>
      </c>
      <c r="P117" s="3">
        <v>64.274600000000007</v>
      </c>
      <c r="Q117" s="3">
        <v>558.69460000000004</v>
      </c>
      <c r="S117">
        <v>3</v>
      </c>
    </row>
    <row r="118" spans="1:19" x14ac:dyDescent="0.25">
      <c r="A118" t="s">
        <v>890</v>
      </c>
      <c r="B118" t="s">
        <v>927</v>
      </c>
      <c r="C118">
        <f>+MONTH(Tabla1[[#This Row],[FECHA]])</f>
        <v>11</v>
      </c>
      <c r="D118" t="s">
        <v>1</v>
      </c>
      <c r="E118" t="s">
        <v>0</v>
      </c>
      <c r="F118">
        <v>414690</v>
      </c>
      <c r="G118" t="s">
        <v>146</v>
      </c>
      <c r="H118" t="s">
        <v>147</v>
      </c>
      <c r="I118" s="3">
        <v>0</v>
      </c>
      <c r="J118" s="3">
        <v>0</v>
      </c>
      <c r="K118" s="3">
        <v>0</v>
      </c>
      <c r="L118" s="3">
        <v>25.4</v>
      </c>
      <c r="M118" s="3">
        <v>0</v>
      </c>
      <c r="N118" s="3">
        <v>0</v>
      </c>
      <c r="O118" s="3">
        <v>0</v>
      </c>
      <c r="P118" s="3">
        <v>3.302</v>
      </c>
      <c r="Q118" s="3">
        <v>28.701999999999998</v>
      </c>
      <c r="S118">
        <v>3</v>
      </c>
    </row>
    <row r="119" spans="1:19" x14ac:dyDescent="0.25">
      <c r="A119" t="s">
        <v>890</v>
      </c>
      <c r="B119" t="s">
        <v>933</v>
      </c>
      <c r="C119">
        <f>+MONTH(Tabla1[[#This Row],[FECHA]])</f>
        <v>11</v>
      </c>
      <c r="D119" t="s">
        <v>1</v>
      </c>
      <c r="E119" t="s">
        <v>0</v>
      </c>
      <c r="F119">
        <v>4008859</v>
      </c>
      <c r="G119" t="s">
        <v>152</v>
      </c>
      <c r="H119" t="s">
        <v>153</v>
      </c>
      <c r="I119" s="3">
        <v>0</v>
      </c>
      <c r="J119" s="3">
        <v>0</v>
      </c>
      <c r="K119" s="3">
        <v>0</v>
      </c>
      <c r="L119" s="3">
        <v>157.69999999999999</v>
      </c>
      <c r="M119" s="3">
        <v>0</v>
      </c>
      <c r="N119" s="3">
        <v>0</v>
      </c>
      <c r="O119" s="3">
        <v>0</v>
      </c>
      <c r="P119" s="3">
        <v>20.500999999999998</v>
      </c>
      <c r="Q119" s="3">
        <v>178.20099999999999</v>
      </c>
      <c r="S119">
        <v>3</v>
      </c>
    </row>
    <row r="120" spans="1:19" x14ac:dyDescent="0.25">
      <c r="A120" t="s">
        <v>890</v>
      </c>
      <c r="B120" t="s">
        <v>933</v>
      </c>
      <c r="C120">
        <f>+MONTH(Tabla1[[#This Row],[FECHA]])</f>
        <v>11</v>
      </c>
      <c r="D120" t="s">
        <v>1</v>
      </c>
      <c r="E120" t="s">
        <v>0</v>
      </c>
      <c r="F120">
        <v>2753</v>
      </c>
      <c r="G120" t="s">
        <v>500</v>
      </c>
      <c r="H120" t="s">
        <v>501</v>
      </c>
      <c r="I120" s="3">
        <v>0</v>
      </c>
      <c r="J120" s="3">
        <v>0</v>
      </c>
      <c r="K120" s="3">
        <v>0</v>
      </c>
      <c r="L120" s="3">
        <v>1896.3</v>
      </c>
      <c r="M120" s="3">
        <v>0</v>
      </c>
      <c r="N120" s="3">
        <v>0</v>
      </c>
      <c r="O120" s="3">
        <v>0</v>
      </c>
      <c r="P120" s="3">
        <v>246.51900000000001</v>
      </c>
      <c r="Q120" s="3">
        <v>2142.819</v>
      </c>
      <c r="S120">
        <v>3</v>
      </c>
    </row>
    <row r="121" spans="1:19" x14ac:dyDescent="0.25">
      <c r="A121" t="s">
        <v>890</v>
      </c>
      <c r="B121" t="s">
        <v>928</v>
      </c>
      <c r="C121">
        <f>+MONTH(Tabla1[[#This Row],[FECHA]])</f>
        <v>11</v>
      </c>
      <c r="D121" t="s">
        <v>1</v>
      </c>
      <c r="E121" t="s">
        <v>0</v>
      </c>
      <c r="F121">
        <v>56181</v>
      </c>
      <c r="G121" t="s">
        <v>123</v>
      </c>
      <c r="H121" t="s">
        <v>124</v>
      </c>
      <c r="I121" s="3">
        <v>0</v>
      </c>
      <c r="J121" s="3">
        <v>0</v>
      </c>
      <c r="K121" s="3">
        <v>0</v>
      </c>
      <c r="L121" s="3">
        <v>4039.32</v>
      </c>
      <c r="M121" s="3">
        <v>0</v>
      </c>
      <c r="N121" s="3">
        <v>0</v>
      </c>
      <c r="O121" s="3">
        <v>0</v>
      </c>
      <c r="P121" s="3">
        <v>525.11160000000007</v>
      </c>
      <c r="Q121" s="3">
        <v>4564.4315999999999</v>
      </c>
      <c r="R121" s="3">
        <v>0</v>
      </c>
      <c r="S121">
        <v>3</v>
      </c>
    </row>
    <row r="122" spans="1:19" x14ac:dyDescent="0.25">
      <c r="A122" t="s">
        <v>890</v>
      </c>
      <c r="B122" t="s">
        <v>928</v>
      </c>
      <c r="C122">
        <f>+MONTH(Tabla1[[#This Row],[FECHA]])</f>
        <v>11</v>
      </c>
      <c r="D122" t="s">
        <v>1</v>
      </c>
      <c r="E122" t="s">
        <v>0</v>
      </c>
      <c r="F122">
        <v>56180</v>
      </c>
      <c r="G122" t="s">
        <v>123</v>
      </c>
      <c r="H122" t="s">
        <v>124</v>
      </c>
      <c r="I122" s="3">
        <v>0</v>
      </c>
      <c r="J122" s="3">
        <v>0</v>
      </c>
      <c r="K122" s="3">
        <v>0</v>
      </c>
      <c r="L122" s="3">
        <v>4039.32</v>
      </c>
      <c r="M122" s="3">
        <v>0</v>
      </c>
      <c r="N122" s="3">
        <v>0</v>
      </c>
      <c r="O122" s="3">
        <v>0</v>
      </c>
      <c r="P122" s="3">
        <v>525.11160000000007</v>
      </c>
      <c r="Q122" s="3">
        <v>4564.4315999999999</v>
      </c>
      <c r="R122" s="3">
        <v>0</v>
      </c>
      <c r="S122">
        <v>3</v>
      </c>
    </row>
    <row r="123" spans="1:19" x14ac:dyDescent="0.25">
      <c r="A123" t="s">
        <v>890</v>
      </c>
      <c r="B123" t="s">
        <v>928</v>
      </c>
      <c r="C123">
        <f>+MONTH(Tabla1[[#This Row],[FECHA]])</f>
        <v>11</v>
      </c>
      <c r="D123" t="s">
        <v>1</v>
      </c>
      <c r="E123" t="s">
        <v>0</v>
      </c>
      <c r="F123">
        <v>75</v>
      </c>
      <c r="G123" t="s">
        <v>121</v>
      </c>
      <c r="H123" t="s">
        <v>122</v>
      </c>
      <c r="I123" s="3">
        <v>0</v>
      </c>
      <c r="J123" s="3">
        <v>0</v>
      </c>
      <c r="K123" s="3">
        <v>0</v>
      </c>
      <c r="L123" s="3">
        <v>4364.6000000000004</v>
      </c>
      <c r="M123" s="3">
        <v>0</v>
      </c>
      <c r="N123" s="3">
        <v>0</v>
      </c>
      <c r="O123" s="3">
        <v>0</v>
      </c>
      <c r="P123" s="3">
        <v>567.39800000000002</v>
      </c>
      <c r="Q123" s="3">
        <v>4931.9980000000005</v>
      </c>
      <c r="S123">
        <v>3</v>
      </c>
    </row>
    <row r="124" spans="1:19" x14ac:dyDescent="0.25">
      <c r="A124" t="s">
        <v>890</v>
      </c>
      <c r="B124" t="s">
        <v>928</v>
      </c>
      <c r="C124">
        <f>+MONTH(Tabla1[[#This Row],[FECHA]])</f>
        <v>11</v>
      </c>
      <c r="D124" t="s">
        <v>1</v>
      </c>
      <c r="E124" t="s">
        <v>0</v>
      </c>
      <c r="F124">
        <v>100</v>
      </c>
      <c r="G124" t="s">
        <v>127</v>
      </c>
      <c r="H124" t="s">
        <v>128</v>
      </c>
      <c r="I124" s="3">
        <v>0</v>
      </c>
      <c r="J124" s="3">
        <v>0</v>
      </c>
      <c r="K124" s="3">
        <v>0</v>
      </c>
      <c r="L124" s="3">
        <v>4364.6000000000004</v>
      </c>
      <c r="M124" s="3">
        <v>0</v>
      </c>
      <c r="N124" s="3">
        <v>0</v>
      </c>
      <c r="O124" s="3">
        <v>0</v>
      </c>
      <c r="P124" s="3">
        <v>567.39800000000002</v>
      </c>
      <c r="Q124" s="3">
        <v>4931.9980000000005</v>
      </c>
      <c r="S124">
        <v>3</v>
      </c>
    </row>
    <row r="125" spans="1:19" x14ac:dyDescent="0.25">
      <c r="A125" t="s">
        <v>890</v>
      </c>
      <c r="B125" t="s">
        <v>928</v>
      </c>
      <c r="C125">
        <f>+MONTH(Tabla1[[#This Row],[FECHA]])</f>
        <v>11</v>
      </c>
      <c r="D125" t="s">
        <v>1</v>
      </c>
      <c r="E125" t="s">
        <v>0</v>
      </c>
      <c r="F125">
        <v>29</v>
      </c>
      <c r="G125" t="s">
        <v>129</v>
      </c>
      <c r="H125" t="s">
        <v>130</v>
      </c>
      <c r="I125" s="3">
        <v>0</v>
      </c>
      <c r="J125" s="3">
        <v>0</v>
      </c>
      <c r="K125" s="3">
        <v>0</v>
      </c>
      <c r="L125" s="3">
        <v>4364.6000000000004</v>
      </c>
      <c r="M125" s="3">
        <v>0</v>
      </c>
      <c r="N125" s="3">
        <v>0</v>
      </c>
      <c r="O125" s="3">
        <v>0</v>
      </c>
      <c r="P125" s="3">
        <v>567.39800000000002</v>
      </c>
      <c r="Q125" s="3">
        <v>4931.9980000000005</v>
      </c>
      <c r="S125">
        <v>3</v>
      </c>
    </row>
    <row r="126" spans="1:19" x14ac:dyDescent="0.25">
      <c r="A126" t="s">
        <v>890</v>
      </c>
      <c r="B126" t="s">
        <v>928</v>
      </c>
      <c r="C126">
        <f>+MONTH(Tabla1[[#This Row],[FECHA]])</f>
        <v>11</v>
      </c>
      <c r="D126" t="s">
        <v>1</v>
      </c>
      <c r="E126" t="s">
        <v>0</v>
      </c>
      <c r="F126">
        <v>566</v>
      </c>
      <c r="G126" t="s">
        <v>498</v>
      </c>
      <c r="H126" t="s">
        <v>499</v>
      </c>
      <c r="I126" s="3">
        <v>0</v>
      </c>
      <c r="J126" s="3">
        <v>0</v>
      </c>
      <c r="K126" s="3">
        <v>0</v>
      </c>
      <c r="L126" s="3">
        <v>354</v>
      </c>
      <c r="M126" s="3">
        <v>0</v>
      </c>
      <c r="N126" s="3">
        <v>0</v>
      </c>
      <c r="O126" s="3">
        <v>0</v>
      </c>
      <c r="P126" s="3">
        <v>46.02</v>
      </c>
      <c r="Q126" s="3">
        <v>400.02</v>
      </c>
      <c r="S126">
        <v>3</v>
      </c>
    </row>
    <row r="127" spans="1:19" x14ac:dyDescent="0.25">
      <c r="A127" t="s">
        <v>890</v>
      </c>
      <c r="B127" t="s">
        <v>928</v>
      </c>
      <c r="C127">
        <f>+MONTH(Tabla1[[#This Row],[FECHA]])</f>
        <v>11</v>
      </c>
      <c r="D127" t="s">
        <v>1</v>
      </c>
      <c r="E127" t="s">
        <v>0</v>
      </c>
      <c r="F127">
        <v>1455</v>
      </c>
      <c r="G127" t="s">
        <v>167</v>
      </c>
      <c r="H127" t="s">
        <v>168</v>
      </c>
      <c r="I127" s="3">
        <v>0</v>
      </c>
      <c r="J127" s="3">
        <v>0</v>
      </c>
      <c r="K127" s="3">
        <v>0</v>
      </c>
      <c r="L127" s="3">
        <v>2910.62</v>
      </c>
      <c r="M127" s="3">
        <v>0</v>
      </c>
      <c r="N127" s="3">
        <v>0</v>
      </c>
      <c r="O127" s="3">
        <v>0</v>
      </c>
      <c r="P127" s="3">
        <v>378.38060000000002</v>
      </c>
      <c r="Q127" s="3">
        <v>3289.0005999999998</v>
      </c>
      <c r="S127">
        <v>3</v>
      </c>
    </row>
    <row r="128" spans="1:19" x14ac:dyDescent="0.25">
      <c r="A128" t="s">
        <v>890</v>
      </c>
      <c r="B128" t="s">
        <v>928</v>
      </c>
      <c r="C128">
        <f>+MONTH(Tabla1[[#This Row],[FECHA]])</f>
        <v>11</v>
      </c>
      <c r="D128" t="s">
        <v>1</v>
      </c>
      <c r="E128" t="s">
        <v>0</v>
      </c>
      <c r="F128">
        <v>602</v>
      </c>
      <c r="G128" t="s">
        <v>930</v>
      </c>
      <c r="H128" t="s">
        <v>931</v>
      </c>
      <c r="I128" s="3">
        <v>0</v>
      </c>
      <c r="J128" s="3">
        <v>0</v>
      </c>
      <c r="K128" s="3">
        <v>0</v>
      </c>
      <c r="L128" s="3">
        <v>94.65</v>
      </c>
      <c r="M128" s="3">
        <v>0</v>
      </c>
      <c r="N128" s="3">
        <v>0</v>
      </c>
      <c r="O128" s="3">
        <v>0</v>
      </c>
      <c r="P128" s="3">
        <v>12.304500000000001</v>
      </c>
      <c r="Q128" s="3">
        <v>106.95450000000001</v>
      </c>
      <c r="S128">
        <v>3</v>
      </c>
    </row>
    <row r="129" spans="1:19" x14ac:dyDescent="0.25">
      <c r="A129" t="s">
        <v>890</v>
      </c>
      <c r="B129" t="s">
        <v>928</v>
      </c>
      <c r="C129">
        <f>+MONTH(Tabla1[[#This Row],[FECHA]])</f>
        <v>11</v>
      </c>
      <c r="D129" t="s">
        <v>1</v>
      </c>
      <c r="E129" t="s">
        <v>0</v>
      </c>
      <c r="F129">
        <v>601</v>
      </c>
      <c r="G129" t="s">
        <v>930</v>
      </c>
      <c r="H129" t="s">
        <v>931</v>
      </c>
      <c r="I129" s="3">
        <v>0</v>
      </c>
      <c r="J129" s="3">
        <v>0</v>
      </c>
      <c r="K129" s="3">
        <v>0</v>
      </c>
      <c r="L129" s="3">
        <v>926.37</v>
      </c>
      <c r="M129" s="3">
        <v>0</v>
      </c>
      <c r="N129" s="3">
        <v>0</v>
      </c>
      <c r="O129" s="3">
        <v>0</v>
      </c>
      <c r="P129" s="3">
        <v>120.4281</v>
      </c>
      <c r="Q129" s="3">
        <v>1046.7981</v>
      </c>
      <c r="S129">
        <v>3</v>
      </c>
    </row>
    <row r="130" spans="1:19" x14ac:dyDescent="0.25">
      <c r="A130" t="s">
        <v>890</v>
      </c>
      <c r="B130" t="s">
        <v>928</v>
      </c>
      <c r="C130">
        <f>+MONTH(Tabla1[[#This Row],[FECHA]])</f>
        <v>11</v>
      </c>
      <c r="D130" t="s">
        <v>1</v>
      </c>
      <c r="E130" t="s">
        <v>0</v>
      </c>
      <c r="F130">
        <v>595</v>
      </c>
      <c r="G130" t="s">
        <v>930</v>
      </c>
      <c r="H130" t="s">
        <v>931</v>
      </c>
      <c r="I130" s="3">
        <v>0</v>
      </c>
      <c r="J130" s="3">
        <v>0</v>
      </c>
      <c r="K130" s="3">
        <v>0</v>
      </c>
      <c r="L130" s="3">
        <v>1588.32</v>
      </c>
      <c r="M130" s="3">
        <v>0</v>
      </c>
      <c r="N130" s="3">
        <v>0</v>
      </c>
      <c r="O130" s="3">
        <v>0</v>
      </c>
      <c r="P130" s="3">
        <v>206.48159999999999</v>
      </c>
      <c r="Q130" s="3">
        <v>1794.8016</v>
      </c>
      <c r="S130">
        <v>3</v>
      </c>
    </row>
    <row r="131" spans="1:19" x14ac:dyDescent="0.25">
      <c r="A131" t="s">
        <v>890</v>
      </c>
      <c r="B131" t="s">
        <v>928</v>
      </c>
      <c r="C131">
        <f>+MONTH(Tabla1[[#This Row],[FECHA]])</f>
        <v>11</v>
      </c>
      <c r="D131" t="s">
        <v>1</v>
      </c>
      <c r="E131" t="s">
        <v>0</v>
      </c>
      <c r="F131">
        <v>128916</v>
      </c>
      <c r="G131" t="s">
        <v>441</v>
      </c>
      <c r="H131" t="s">
        <v>442</v>
      </c>
      <c r="I131" s="3">
        <v>3.63</v>
      </c>
      <c r="J131" s="3">
        <v>0</v>
      </c>
      <c r="K131" s="3">
        <v>0</v>
      </c>
      <c r="L131" s="3">
        <v>41.49</v>
      </c>
      <c r="M131" s="3">
        <v>0</v>
      </c>
      <c r="N131" s="3">
        <v>0</v>
      </c>
      <c r="O131" s="3">
        <v>0</v>
      </c>
      <c r="P131" s="3">
        <v>5.3937000000000008</v>
      </c>
      <c r="Q131" s="3">
        <v>50.513700000000007</v>
      </c>
      <c r="S131">
        <v>3</v>
      </c>
    </row>
    <row r="132" spans="1:19" x14ac:dyDescent="0.25">
      <c r="A132" t="s">
        <v>843</v>
      </c>
      <c r="B132" t="s">
        <v>758</v>
      </c>
      <c r="C132">
        <f>+MONTH(Tabla1[[#This Row],[FECHA]])</f>
        <v>8</v>
      </c>
      <c r="D132" t="s">
        <v>1</v>
      </c>
      <c r="E132" t="s">
        <v>0</v>
      </c>
      <c r="F132">
        <v>1677</v>
      </c>
      <c r="G132" t="s">
        <v>162</v>
      </c>
      <c r="H132" t="s">
        <v>163</v>
      </c>
      <c r="I132" s="3">
        <v>0</v>
      </c>
      <c r="J132" s="3">
        <v>0</v>
      </c>
      <c r="K132" s="3">
        <v>0</v>
      </c>
      <c r="L132" s="3">
        <v>2322.87</v>
      </c>
      <c r="M132" s="3">
        <v>0</v>
      </c>
      <c r="N132" s="3">
        <v>0</v>
      </c>
      <c r="O132" s="3">
        <v>0</v>
      </c>
      <c r="P132" s="3">
        <v>301.97309999999999</v>
      </c>
      <c r="Q132" s="3">
        <v>2624.8431</v>
      </c>
      <c r="S132">
        <v>3</v>
      </c>
    </row>
    <row r="133" spans="1:19" x14ac:dyDescent="0.25">
      <c r="A133" t="s">
        <v>843</v>
      </c>
      <c r="B133" t="s">
        <v>806</v>
      </c>
      <c r="C133">
        <f>+MONTH(Tabla1[[#This Row],[FECHA]])</f>
        <v>9</v>
      </c>
      <c r="D133" t="s">
        <v>1</v>
      </c>
      <c r="E133" t="s">
        <v>0</v>
      </c>
      <c r="F133">
        <v>54351</v>
      </c>
      <c r="G133" t="s">
        <v>123</v>
      </c>
      <c r="H133" t="s">
        <v>124</v>
      </c>
      <c r="I133" s="3">
        <v>0</v>
      </c>
      <c r="J133" s="3">
        <v>0</v>
      </c>
      <c r="K133" s="3">
        <v>0</v>
      </c>
      <c r="L133" s="3">
        <v>4073.18</v>
      </c>
      <c r="M133" s="3">
        <v>0</v>
      </c>
      <c r="N133" s="3">
        <v>0</v>
      </c>
      <c r="O133" s="3">
        <v>0</v>
      </c>
      <c r="P133" s="3">
        <v>529.51340000000005</v>
      </c>
      <c r="Q133" s="3">
        <v>4602.6934000000001</v>
      </c>
      <c r="S133">
        <v>3</v>
      </c>
    </row>
    <row r="134" spans="1:19" x14ac:dyDescent="0.25">
      <c r="A134" t="s">
        <v>843</v>
      </c>
      <c r="B134" t="s">
        <v>808</v>
      </c>
      <c r="C134">
        <f>+MONTH(Tabla1[[#This Row],[FECHA]])</f>
        <v>9</v>
      </c>
      <c r="D134" t="s">
        <v>1</v>
      </c>
      <c r="E134" t="s">
        <v>0</v>
      </c>
      <c r="F134">
        <v>54458</v>
      </c>
      <c r="G134" t="s">
        <v>123</v>
      </c>
      <c r="H134" t="s">
        <v>124</v>
      </c>
      <c r="I134" s="3">
        <v>0</v>
      </c>
      <c r="J134" s="3">
        <v>0</v>
      </c>
      <c r="K134" s="3">
        <v>0</v>
      </c>
      <c r="L134" s="3">
        <v>3985.01</v>
      </c>
      <c r="M134" s="3">
        <v>0</v>
      </c>
      <c r="N134" s="3">
        <v>0</v>
      </c>
      <c r="O134" s="3">
        <v>0</v>
      </c>
      <c r="P134" s="3">
        <v>518.05130000000008</v>
      </c>
      <c r="Q134" s="3">
        <v>4503.0613000000003</v>
      </c>
      <c r="S134">
        <v>3</v>
      </c>
    </row>
    <row r="135" spans="1:19" x14ac:dyDescent="0.25">
      <c r="A135" t="s">
        <v>843</v>
      </c>
      <c r="B135" t="s">
        <v>845</v>
      </c>
      <c r="C135">
        <f>+MONTH(Tabla1[[#This Row],[FECHA]])</f>
        <v>10</v>
      </c>
      <c r="D135" t="s">
        <v>1</v>
      </c>
      <c r="E135" t="s">
        <v>0</v>
      </c>
      <c r="F135">
        <v>54516</v>
      </c>
      <c r="G135" t="s">
        <v>123</v>
      </c>
      <c r="H135" t="s">
        <v>124</v>
      </c>
      <c r="I135" s="3">
        <v>0</v>
      </c>
      <c r="J135" s="3">
        <v>0</v>
      </c>
      <c r="K135" s="3">
        <v>0</v>
      </c>
      <c r="L135" s="3">
        <v>4073.18</v>
      </c>
      <c r="M135" s="3">
        <v>0</v>
      </c>
      <c r="N135" s="3">
        <v>0</v>
      </c>
      <c r="O135" s="3">
        <v>0</v>
      </c>
      <c r="P135" s="3">
        <v>529.51340000000005</v>
      </c>
      <c r="Q135" s="3">
        <v>4602.6934000000001</v>
      </c>
      <c r="S135">
        <v>3</v>
      </c>
    </row>
    <row r="136" spans="1:19" x14ac:dyDescent="0.25">
      <c r="A136" t="s">
        <v>843</v>
      </c>
      <c r="B136" t="s">
        <v>845</v>
      </c>
      <c r="C136">
        <f>+MONTH(Tabla1[[#This Row],[FECHA]])</f>
        <v>10</v>
      </c>
      <c r="D136" t="s">
        <v>1</v>
      </c>
      <c r="E136" t="s">
        <v>0</v>
      </c>
      <c r="F136">
        <v>54515</v>
      </c>
      <c r="G136" t="s">
        <v>123</v>
      </c>
      <c r="H136" t="s">
        <v>124</v>
      </c>
      <c r="I136" s="3">
        <v>0</v>
      </c>
      <c r="J136" s="3">
        <v>0</v>
      </c>
      <c r="K136" s="3">
        <v>0</v>
      </c>
      <c r="L136" s="3">
        <v>88.17</v>
      </c>
      <c r="M136" s="3">
        <v>0</v>
      </c>
      <c r="N136" s="3">
        <v>0</v>
      </c>
      <c r="O136" s="3">
        <v>0</v>
      </c>
      <c r="P136" s="3">
        <v>11.462100000000001</v>
      </c>
      <c r="Q136" s="3">
        <v>99.632100000000008</v>
      </c>
      <c r="S136">
        <v>3</v>
      </c>
    </row>
    <row r="137" spans="1:19" x14ac:dyDescent="0.25">
      <c r="A137" t="s">
        <v>843</v>
      </c>
      <c r="B137" t="s">
        <v>845</v>
      </c>
      <c r="C137">
        <f>+MONTH(Tabla1[[#This Row],[FECHA]])</f>
        <v>10</v>
      </c>
      <c r="D137" t="s">
        <v>1</v>
      </c>
      <c r="E137" t="s">
        <v>0</v>
      </c>
      <c r="F137">
        <v>10543</v>
      </c>
      <c r="G137" t="s">
        <v>133</v>
      </c>
      <c r="H137" t="s">
        <v>134</v>
      </c>
      <c r="I137" s="3">
        <v>0</v>
      </c>
      <c r="J137" s="3">
        <v>0</v>
      </c>
      <c r="K137" s="3">
        <v>0</v>
      </c>
      <c r="L137" s="3">
        <v>146.86000000000001</v>
      </c>
      <c r="M137" s="3">
        <v>0</v>
      </c>
      <c r="N137" s="3">
        <v>0</v>
      </c>
      <c r="O137" s="3">
        <v>0</v>
      </c>
      <c r="P137" s="3">
        <v>19.091800000000003</v>
      </c>
      <c r="Q137" s="3">
        <v>165.95180000000002</v>
      </c>
      <c r="S137">
        <v>3</v>
      </c>
    </row>
    <row r="138" spans="1:19" x14ac:dyDescent="0.25">
      <c r="A138" t="s">
        <v>843</v>
      </c>
      <c r="B138" t="s">
        <v>846</v>
      </c>
      <c r="C138">
        <f>+MONTH(Tabla1[[#This Row],[FECHA]])</f>
        <v>10</v>
      </c>
      <c r="D138" t="s">
        <v>1</v>
      </c>
      <c r="E138" t="s">
        <v>0</v>
      </c>
      <c r="F138">
        <v>1777</v>
      </c>
      <c r="G138" t="s">
        <v>541</v>
      </c>
      <c r="H138" t="s">
        <v>542</v>
      </c>
      <c r="I138" s="3">
        <v>0</v>
      </c>
      <c r="J138" s="3">
        <v>0</v>
      </c>
      <c r="K138" s="3">
        <v>0</v>
      </c>
      <c r="L138" s="3">
        <v>932.3</v>
      </c>
      <c r="M138" s="3">
        <v>0</v>
      </c>
      <c r="N138" s="3">
        <v>0</v>
      </c>
      <c r="O138" s="3">
        <v>0</v>
      </c>
      <c r="P138" s="3">
        <v>121.199</v>
      </c>
      <c r="Q138" s="3">
        <v>1053.499</v>
      </c>
      <c r="S138">
        <v>3</v>
      </c>
    </row>
    <row r="139" spans="1:19" x14ac:dyDescent="0.25">
      <c r="A139" t="s">
        <v>843</v>
      </c>
      <c r="B139" t="s">
        <v>847</v>
      </c>
      <c r="C139">
        <f>+MONTH(Tabla1[[#This Row],[FECHA]])</f>
        <v>10</v>
      </c>
      <c r="D139" t="s">
        <v>1</v>
      </c>
      <c r="E139" t="s">
        <v>0</v>
      </c>
      <c r="F139">
        <v>1531</v>
      </c>
      <c r="G139" t="s">
        <v>435</v>
      </c>
      <c r="H139" t="s">
        <v>436</v>
      </c>
      <c r="I139" s="3">
        <v>0</v>
      </c>
      <c r="J139" s="3">
        <v>0</v>
      </c>
      <c r="K139" s="3">
        <v>0</v>
      </c>
      <c r="L139" s="3">
        <v>101.66</v>
      </c>
      <c r="M139" s="3">
        <v>0</v>
      </c>
      <c r="N139" s="3">
        <v>0</v>
      </c>
      <c r="O139" s="3">
        <v>0</v>
      </c>
      <c r="P139" s="3">
        <v>13.2158</v>
      </c>
      <c r="Q139" s="3">
        <v>114.8758</v>
      </c>
      <c r="S139">
        <v>3</v>
      </c>
    </row>
    <row r="140" spans="1:19" x14ac:dyDescent="0.25">
      <c r="A140" t="s">
        <v>843</v>
      </c>
      <c r="B140" t="s">
        <v>848</v>
      </c>
      <c r="C140">
        <f>+MONTH(Tabla1[[#This Row],[FECHA]])</f>
        <v>10</v>
      </c>
      <c r="D140" t="s">
        <v>1</v>
      </c>
      <c r="E140" t="s">
        <v>0</v>
      </c>
      <c r="F140">
        <v>272</v>
      </c>
      <c r="G140" t="s">
        <v>824</v>
      </c>
      <c r="H140" t="s">
        <v>825</v>
      </c>
      <c r="I140" s="3">
        <v>0</v>
      </c>
      <c r="J140" s="3">
        <v>0</v>
      </c>
      <c r="K140" s="3">
        <v>0</v>
      </c>
      <c r="L140" s="3">
        <v>1681.42</v>
      </c>
      <c r="M140" s="3">
        <v>0</v>
      </c>
      <c r="N140" s="3">
        <v>0</v>
      </c>
      <c r="O140" s="3">
        <v>0</v>
      </c>
      <c r="P140" s="3">
        <v>218.58460000000002</v>
      </c>
      <c r="Q140" s="3">
        <v>1900.0046000000002</v>
      </c>
      <c r="S140">
        <v>3</v>
      </c>
    </row>
    <row r="141" spans="1:19" x14ac:dyDescent="0.25">
      <c r="A141" t="s">
        <v>843</v>
      </c>
      <c r="B141" t="s">
        <v>848</v>
      </c>
      <c r="C141">
        <f>+MONTH(Tabla1[[#This Row],[FECHA]])</f>
        <v>10</v>
      </c>
      <c r="D141" t="s">
        <v>1</v>
      </c>
      <c r="E141" t="s">
        <v>0</v>
      </c>
      <c r="F141">
        <v>54634</v>
      </c>
      <c r="G141" t="s">
        <v>123</v>
      </c>
      <c r="H141" t="s">
        <v>124</v>
      </c>
      <c r="I141" s="3">
        <v>0</v>
      </c>
      <c r="J141" s="3">
        <v>0</v>
      </c>
      <c r="K141" s="3">
        <v>0</v>
      </c>
      <c r="L141" s="3">
        <v>4073.18</v>
      </c>
      <c r="M141" s="3">
        <v>0</v>
      </c>
      <c r="N141" s="3">
        <v>0</v>
      </c>
      <c r="O141" s="3">
        <v>0</v>
      </c>
      <c r="P141" s="3">
        <v>529.51340000000005</v>
      </c>
      <c r="Q141" s="3">
        <v>4602.6934000000001</v>
      </c>
      <c r="S141">
        <v>3</v>
      </c>
    </row>
    <row r="142" spans="1:19" x14ac:dyDescent="0.25">
      <c r="A142" t="s">
        <v>843</v>
      </c>
      <c r="B142" t="s">
        <v>851</v>
      </c>
      <c r="C142">
        <f>+MONTH(Tabla1[[#This Row],[FECHA]])</f>
        <v>10</v>
      </c>
      <c r="D142" t="s">
        <v>1</v>
      </c>
      <c r="E142" t="s">
        <v>0</v>
      </c>
      <c r="F142">
        <v>54706</v>
      </c>
      <c r="G142" t="s">
        <v>123</v>
      </c>
      <c r="H142" t="s">
        <v>124</v>
      </c>
      <c r="I142" s="3">
        <v>0</v>
      </c>
      <c r="J142" s="3">
        <v>0</v>
      </c>
      <c r="K142" s="3">
        <v>0</v>
      </c>
      <c r="L142" s="3">
        <v>4073.18</v>
      </c>
      <c r="M142" s="3">
        <v>0</v>
      </c>
      <c r="N142" s="3">
        <v>0</v>
      </c>
      <c r="O142" s="3">
        <v>0</v>
      </c>
      <c r="P142" s="3">
        <v>529.51340000000005</v>
      </c>
      <c r="Q142" s="3">
        <v>4602.6934000000001</v>
      </c>
      <c r="S142">
        <v>3</v>
      </c>
    </row>
    <row r="143" spans="1:19" x14ac:dyDescent="0.25">
      <c r="A143" t="s">
        <v>843</v>
      </c>
      <c r="B143" t="s">
        <v>851</v>
      </c>
      <c r="C143">
        <f>+MONTH(Tabla1[[#This Row],[FECHA]])</f>
        <v>10</v>
      </c>
      <c r="D143" t="s">
        <v>1</v>
      </c>
      <c r="E143" t="s">
        <v>0</v>
      </c>
      <c r="F143">
        <v>240</v>
      </c>
      <c r="G143" t="s">
        <v>137</v>
      </c>
      <c r="H143" t="s">
        <v>138</v>
      </c>
      <c r="I143" s="3">
        <v>0</v>
      </c>
      <c r="J143" s="3">
        <v>0</v>
      </c>
      <c r="K143" s="3">
        <v>0</v>
      </c>
      <c r="L143" s="3">
        <v>240</v>
      </c>
      <c r="M143" s="3">
        <v>0</v>
      </c>
      <c r="N143" s="3">
        <v>0</v>
      </c>
      <c r="O143" s="3">
        <v>0</v>
      </c>
      <c r="P143" s="3">
        <v>31.200000000000003</v>
      </c>
      <c r="Q143" s="3">
        <v>271.2</v>
      </c>
      <c r="S143">
        <v>3</v>
      </c>
    </row>
    <row r="144" spans="1:19" x14ac:dyDescent="0.25">
      <c r="A144" t="s">
        <v>843</v>
      </c>
      <c r="B144" t="s">
        <v>852</v>
      </c>
      <c r="C144">
        <f>+MONTH(Tabla1[[#This Row],[FECHA]])</f>
        <v>10</v>
      </c>
      <c r="D144" t="s">
        <v>1</v>
      </c>
      <c r="E144" t="s">
        <v>0</v>
      </c>
      <c r="F144">
        <v>339</v>
      </c>
      <c r="G144" t="s">
        <v>173</v>
      </c>
      <c r="H144" t="s">
        <v>174</v>
      </c>
      <c r="I144" s="3">
        <v>0</v>
      </c>
      <c r="J144" s="3">
        <v>0</v>
      </c>
      <c r="K144" s="3">
        <v>0</v>
      </c>
      <c r="L144" s="3">
        <v>117</v>
      </c>
      <c r="M144" s="3">
        <v>0</v>
      </c>
      <c r="N144" s="3">
        <v>0</v>
      </c>
      <c r="O144" s="3">
        <v>0</v>
      </c>
      <c r="P144" s="3">
        <v>15.21</v>
      </c>
      <c r="Q144" s="3">
        <v>132.21</v>
      </c>
      <c r="S144">
        <v>3</v>
      </c>
    </row>
    <row r="145" spans="1:19" x14ac:dyDescent="0.25">
      <c r="A145" t="s">
        <v>843</v>
      </c>
      <c r="B145" t="s">
        <v>853</v>
      </c>
      <c r="C145">
        <f>+MONTH(Tabla1[[#This Row],[FECHA]])</f>
        <v>10</v>
      </c>
      <c r="D145" t="s">
        <v>1</v>
      </c>
      <c r="E145" t="s">
        <v>0</v>
      </c>
      <c r="F145">
        <v>54769</v>
      </c>
      <c r="G145" t="s">
        <v>123</v>
      </c>
      <c r="H145" t="s">
        <v>124</v>
      </c>
      <c r="I145" s="3">
        <v>0</v>
      </c>
      <c r="J145" s="3">
        <v>0</v>
      </c>
      <c r="K145" s="3">
        <v>0</v>
      </c>
      <c r="L145" s="3">
        <v>4073.18</v>
      </c>
      <c r="M145" s="3">
        <v>0</v>
      </c>
      <c r="N145" s="3">
        <v>0</v>
      </c>
      <c r="O145" s="3">
        <v>0</v>
      </c>
      <c r="P145" s="3">
        <v>529.51340000000005</v>
      </c>
      <c r="Q145" s="3">
        <v>4602.6934000000001</v>
      </c>
      <c r="S145">
        <v>3</v>
      </c>
    </row>
    <row r="146" spans="1:19" x14ac:dyDescent="0.25">
      <c r="A146" t="s">
        <v>843</v>
      </c>
      <c r="B146" t="s">
        <v>854</v>
      </c>
      <c r="C146">
        <f>+MONTH(Tabla1[[#This Row],[FECHA]])</f>
        <v>10</v>
      </c>
      <c r="D146" t="s">
        <v>1</v>
      </c>
      <c r="E146" t="s">
        <v>0</v>
      </c>
      <c r="F146">
        <v>259825</v>
      </c>
      <c r="G146" t="s">
        <v>146</v>
      </c>
      <c r="H146" t="s">
        <v>147</v>
      </c>
      <c r="I146" s="3">
        <v>0</v>
      </c>
      <c r="J146" s="3">
        <v>0</v>
      </c>
      <c r="K146" s="3">
        <v>0</v>
      </c>
      <c r="L146" s="3">
        <v>471.69</v>
      </c>
      <c r="M146" s="3">
        <v>0</v>
      </c>
      <c r="N146" s="3">
        <v>0</v>
      </c>
      <c r="O146" s="3">
        <v>0</v>
      </c>
      <c r="P146" s="3">
        <v>61.319700000000005</v>
      </c>
      <c r="Q146" s="3">
        <v>533.00969999999995</v>
      </c>
      <c r="S146">
        <v>3</v>
      </c>
    </row>
    <row r="147" spans="1:19" x14ac:dyDescent="0.25">
      <c r="A147" t="s">
        <v>843</v>
      </c>
      <c r="B147" t="s">
        <v>854</v>
      </c>
      <c r="C147">
        <f>+MONTH(Tabla1[[#This Row],[FECHA]])</f>
        <v>10</v>
      </c>
      <c r="D147" t="s">
        <v>1</v>
      </c>
      <c r="E147" t="s">
        <v>0</v>
      </c>
      <c r="F147">
        <v>115862</v>
      </c>
      <c r="G147" t="s">
        <v>143</v>
      </c>
      <c r="H147" t="s">
        <v>144</v>
      </c>
      <c r="I147" s="3">
        <v>0</v>
      </c>
      <c r="J147" s="3">
        <v>0</v>
      </c>
      <c r="K147" s="3">
        <v>0</v>
      </c>
      <c r="L147" s="3">
        <v>20.65</v>
      </c>
      <c r="M147" s="3">
        <v>0</v>
      </c>
      <c r="N147" s="3">
        <v>0</v>
      </c>
      <c r="O147" s="3">
        <v>0</v>
      </c>
      <c r="P147" s="3">
        <v>2.6844999999999999</v>
      </c>
      <c r="Q147" s="3">
        <v>23.334499999999998</v>
      </c>
      <c r="S147">
        <v>3</v>
      </c>
    </row>
    <row r="148" spans="1:19" x14ac:dyDescent="0.25">
      <c r="A148" t="s">
        <v>843</v>
      </c>
      <c r="B148" t="s">
        <v>855</v>
      </c>
      <c r="C148">
        <f>+MONTH(Tabla1[[#This Row],[FECHA]])</f>
        <v>10</v>
      </c>
      <c r="D148" t="s">
        <v>1</v>
      </c>
      <c r="E148" t="s">
        <v>0</v>
      </c>
      <c r="F148">
        <v>97</v>
      </c>
      <c r="G148" t="s">
        <v>127</v>
      </c>
      <c r="H148" t="s">
        <v>128</v>
      </c>
      <c r="I148" s="3">
        <v>0</v>
      </c>
      <c r="J148" s="3">
        <v>0</v>
      </c>
      <c r="K148" s="3">
        <v>0</v>
      </c>
      <c r="L148" s="3">
        <v>3879.65</v>
      </c>
      <c r="M148" s="3">
        <v>0</v>
      </c>
      <c r="N148" s="3">
        <v>0</v>
      </c>
      <c r="O148" s="3">
        <v>0</v>
      </c>
      <c r="P148" s="3">
        <v>504.35450000000003</v>
      </c>
      <c r="Q148" s="3">
        <v>4384.0045</v>
      </c>
      <c r="S148">
        <v>3</v>
      </c>
    </row>
    <row r="149" spans="1:19" x14ac:dyDescent="0.25">
      <c r="A149" t="s">
        <v>843</v>
      </c>
      <c r="B149" t="s">
        <v>856</v>
      </c>
      <c r="C149">
        <f>+MONTH(Tabla1[[#This Row],[FECHA]])</f>
        <v>10</v>
      </c>
      <c r="D149" t="s">
        <v>1</v>
      </c>
      <c r="E149" t="s">
        <v>0</v>
      </c>
      <c r="F149">
        <v>54846</v>
      </c>
      <c r="G149" t="s">
        <v>123</v>
      </c>
      <c r="H149" t="s">
        <v>124</v>
      </c>
      <c r="I149" s="3">
        <v>0</v>
      </c>
      <c r="J149" s="3">
        <v>0</v>
      </c>
      <c r="K149" s="3">
        <v>0</v>
      </c>
      <c r="L149" s="3">
        <v>4073.18</v>
      </c>
      <c r="M149" s="3">
        <v>0</v>
      </c>
      <c r="N149" s="3">
        <v>0</v>
      </c>
      <c r="O149" s="3">
        <v>0</v>
      </c>
      <c r="P149" s="3">
        <v>529.51340000000005</v>
      </c>
      <c r="Q149" s="3">
        <v>4602.6934000000001</v>
      </c>
      <c r="S149">
        <v>3</v>
      </c>
    </row>
    <row r="150" spans="1:19" x14ac:dyDescent="0.25">
      <c r="A150" t="s">
        <v>843</v>
      </c>
      <c r="B150" t="s">
        <v>857</v>
      </c>
      <c r="C150">
        <f>+MONTH(Tabla1[[#This Row],[FECHA]])</f>
        <v>10</v>
      </c>
      <c r="D150" t="s">
        <v>1</v>
      </c>
      <c r="E150" t="s">
        <v>0</v>
      </c>
      <c r="F150">
        <v>540</v>
      </c>
      <c r="G150" t="s">
        <v>498</v>
      </c>
      <c r="H150" t="s">
        <v>499</v>
      </c>
      <c r="I150" s="3">
        <v>0</v>
      </c>
      <c r="J150" s="3">
        <v>0</v>
      </c>
      <c r="K150" s="3">
        <v>0</v>
      </c>
      <c r="L150" s="3">
        <v>265.5</v>
      </c>
      <c r="M150" s="3">
        <v>0</v>
      </c>
      <c r="N150" s="3">
        <v>0</v>
      </c>
      <c r="O150" s="3">
        <v>0</v>
      </c>
      <c r="P150" s="3">
        <v>34.515000000000001</v>
      </c>
      <c r="Q150" s="3">
        <v>300.01499999999999</v>
      </c>
      <c r="S150">
        <v>3</v>
      </c>
    </row>
    <row r="151" spans="1:19" x14ac:dyDescent="0.25">
      <c r="A151" t="s">
        <v>843</v>
      </c>
      <c r="B151" t="s">
        <v>859</v>
      </c>
      <c r="C151">
        <f>+MONTH(Tabla1[[#This Row],[FECHA]])</f>
        <v>10</v>
      </c>
      <c r="D151" t="s">
        <v>1</v>
      </c>
      <c r="E151" t="s">
        <v>0</v>
      </c>
      <c r="F151">
        <v>54972</v>
      </c>
      <c r="G151" t="s">
        <v>123</v>
      </c>
      <c r="H151" t="s">
        <v>124</v>
      </c>
      <c r="I151" s="3">
        <v>0</v>
      </c>
      <c r="J151" s="3">
        <v>0</v>
      </c>
      <c r="K151" s="3">
        <v>0</v>
      </c>
      <c r="L151" s="3">
        <v>4073.18</v>
      </c>
      <c r="M151" s="3">
        <v>0</v>
      </c>
      <c r="N151" s="3">
        <v>0</v>
      </c>
      <c r="O151" s="3">
        <v>0</v>
      </c>
      <c r="P151" s="3">
        <v>529.51340000000005</v>
      </c>
      <c r="Q151" s="3">
        <v>4602.6934000000001</v>
      </c>
      <c r="S151">
        <v>3</v>
      </c>
    </row>
    <row r="152" spans="1:19" x14ac:dyDescent="0.25">
      <c r="A152" t="s">
        <v>843</v>
      </c>
      <c r="B152" t="s">
        <v>859</v>
      </c>
      <c r="C152">
        <f>+MONTH(Tabla1[[#This Row],[FECHA]])</f>
        <v>10</v>
      </c>
      <c r="D152" t="s">
        <v>1</v>
      </c>
      <c r="E152" t="s">
        <v>0</v>
      </c>
      <c r="F152">
        <v>2414</v>
      </c>
      <c r="G152" t="s">
        <v>500</v>
      </c>
      <c r="H152" t="s">
        <v>501</v>
      </c>
      <c r="I152" s="3">
        <v>0</v>
      </c>
      <c r="J152" s="3">
        <v>0</v>
      </c>
      <c r="K152" s="3">
        <v>0</v>
      </c>
      <c r="L152" s="3">
        <v>1896.3</v>
      </c>
      <c r="M152" s="3">
        <v>0</v>
      </c>
      <c r="N152" s="3">
        <v>0</v>
      </c>
      <c r="O152" s="3">
        <v>0</v>
      </c>
      <c r="P152" s="3">
        <v>246.51900000000001</v>
      </c>
      <c r="Q152" s="3">
        <v>2142.819</v>
      </c>
      <c r="S152">
        <v>3</v>
      </c>
    </row>
    <row r="153" spans="1:19" x14ac:dyDescent="0.25">
      <c r="A153" t="s">
        <v>843</v>
      </c>
      <c r="B153" t="s">
        <v>859</v>
      </c>
      <c r="C153">
        <f>+MONTH(Tabla1[[#This Row],[FECHA]])</f>
        <v>10</v>
      </c>
      <c r="D153" t="s">
        <v>1</v>
      </c>
      <c r="E153" t="s">
        <v>0</v>
      </c>
      <c r="F153">
        <v>9895</v>
      </c>
      <c r="G153" t="s">
        <v>125</v>
      </c>
      <c r="H153" t="s">
        <v>126</v>
      </c>
      <c r="I153" s="3">
        <v>0</v>
      </c>
      <c r="J153" s="3">
        <v>0</v>
      </c>
      <c r="K153" s="3">
        <v>0</v>
      </c>
      <c r="L153" s="3">
        <v>1059.06</v>
      </c>
      <c r="M153" s="3">
        <v>0</v>
      </c>
      <c r="N153" s="3">
        <v>0</v>
      </c>
      <c r="O153" s="3">
        <v>0</v>
      </c>
      <c r="P153" s="3">
        <v>137.67779999999999</v>
      </c>
      <c r="Q153" s="3">
        <v>1196.7377999999999</v>
      </c>
      <c r="S153">
        <v>3</v>
      </c>
    </row>
    <row r="154" spans="1:19" x14ac:dyDescent="0.25">
      <c r="A154" t="s">
        <v>843</v>
      </c>
      <c r="B154" t="s">
        <v>860</v>
      </c>
      <c r="C154">
        <f>+MONTH(Tabla1[[#This Row],[FECHA]])</f>
        <v>10</v>
      </c>
      <c r="D154" t="s">
        <v>1</v>
      </c>
      <c r="E154" t="s">
        <v>0</v>
      </c>
      <c r="F154">
        <v>238</v>
      </c>
      <c r="G154" t="s">
        <v>883</v>
      </c>
      <c r="H154" t="s">
        <v>884</v>
      </c>
      <c r="I154" s="3">
        <v>0</v>
      </c>
      <c r="J154" s="3">
        <v>0</v>
      </c>
      <c r="K154" s="3">
        <v>0</v>
      </c>
      <c r="L154" s="3">
        <v>497.44</v>
      </c>
      <c r="M154" s="3">
        <v>0</v>
      </c>
      <c r="N154" s="3">
        <v>0</v>
      </c>
      <c r="O154" s="3">
        <v>0</v>
      </c>
      <c r="P154" s="3">
        <v>64.667200000000008</v>
      </c>
      <c r="Q154" s="3">
        <v>562.10720000000003</v>
      </c>
      <c r="S154">
        <v>3</v>
      </c>
    </row>
    <row r="155" spans="1:19" x14ac:dyDescent="0.25">
      <c r="A155" t="s">
        <v>843</v>
      </c>
      <c r="B155" t="s">
        <v>860</v>
      </c>
      <c r="C155">
        <f>+MONTH(Tabla1[[#This Row],[FECHA]])</f>
        <v>10</v>
      </c>
      <c r="D155" t="s">
        <v>1</v>
      </c>
      <c r="E155" t="s">
        <v>0</v>
      </c>
      <c r="F155">
        <v>1346</v>
      </c>
      <c r="G155" t="s">
        <v>167</v>
      </c>
      <c r="H155" t="s">
        <v>168</v>
      </c>
      <c r="I155" s="3">
        <v>0</v>
      </c>
      <c r="J155" s="3">
        <v>0</v>
      </c>
      <c r="K155" s="3">
        <v>0</v>
      </c>
      <c r="L155" s="3">
        <v>915.93</v>
      </c>
      <c r="M155" s="3">
        <v>0</v>
      </c>
      <c r="N155" s="3">
        <v>0</v>
      </c>
      <c r="O155" s="3">
        <v>0</v>
      </c>
      <c r="P155" s="3">
        <v>119.07089999999999</v>
      </c>
      <c r="Q155" s="3">
        <v>1035.0009</v>
      </c>
      <c r="S155">
        <v>3</v>
      </c>
    </row>
    <row r="156" spans="1:19" x14ac:dyDescent="0.25">
      <c r="A156" t="s">
        <v>843</v>
      </c>
      <c r="B156" t="s">
        <v>861</v>
      </c>
      <c r="C156">
        <f>+MONTH(Tabla1[[#This Row],[FECHA]])</f>
        <v>10</v>
      </c>
      <c r="D156" t="s">
        <v>1</v>
      </c>
      <c r="E156" t="s">
        <v>0</v>
      </c>
      <c r="F156">
        <v>116259</v>
      </c>
      <c r="G156" t="s">
        <v>143</v>
      </c>
      <c r="H156" t="s">
        <v>144</v>
      </c>
      <c r="I156" s="3">
        <v>0</v>
      </c>
      <c r="J156" s="3">
        <v>0</v>
      </c>
      <c r="K156" s="3">
        <v>0</v>
      </c>
      <c r="L156" s="3">
        <v>52.74</v>
      </c>
      <c r="M156" s="3">
        <v>0</v>
      </c>
      <c r="N156" s="3">
        <v>0</v>
      </c>
      <c r="O156" s="3">
        <v>0</v>
      </c>
      <c r="P156" s="3">
        <v>6.8562000000000003</v>
      </c>
      <c r="Q156" s="3">
        <v>59.596200000000003</v>
      </c>
      <c r="S156">
        <v>3</v>
      </c>
    </row>
    <row r="157" spans="1:19" x14ac:dyDescent="0.25">
      <c r="A157" t="s">
        <v>843</v>
      </c>
      <c r="B157" t="s">
        <v>862</v>
      </c>
      <c r="C157">
        <f>+MONTH(Tabla1[[#This Row],[FECHA]])</f>
        <v>10</v>
      </c>
      <c r="D157" t="s">
        <v>1</v>
      </c>
      <c r="E157" t="s">
        <v>0</v>
      </c>
      <c r="F157">
        <v>1689</v>
      </c>
      <c r="G157" t="s">
        <v>435</v>
      </c>
      <c r="H157" t="s">
        <v>436</v>
      </c>
      <c r="I157" s="3">
        <v>0</v>
      </c>
      <c r="J157" s="3">
        <v>0</v>
      </c>
      <c r="K157" s="3">
        <v>0</v>
      </c>
      <c r="L157" s="3">
        <v>101.66</v>
      </c>
      <c r="M157" s="3">
        <v>0</v>
      </c>
      <c r="N157" s="3">
        <v>0</v>
      </c>
      <c r="O157" s="3">
        <v>0</v>
      </c>
      <c r="P157" s="3">
        <v>13.2158</v>
      </c>
      <c r="Q157" s="3">
        <v>114.8758</v>
      </c>
      <c r="S157">
        <v>3</v>
      </c>
    </row>
    <row r="158" spans="1:19" x14ac:dyDescent="0.25">
      <c r="A158" t="s">
        <v>843</v>
      </c>
      <c r="B158" t="s">
        <v>863</v>
      </c>
      <c r="C158">
        <f>+MONTH(Tabla1[[#This Row],[FECHA]])</f>
        <v>10</v>
      </c>
      <c r="D158" t="s">
        <v>1</v>
      </c>
      <c r="E158" t="s">
        <v>0</v>
      </c>
      <c r="F158">
        <v>55113</v>
      </c>
      <c r="G158" t="s">
        <v>123</v>
      </c>
      <c r="H158" t="s">
        <v>124</v>
      </c>
      <c r="I158" s="3">
        <v>0</v>
      </c>
      <c r="J158" s="3">
        <v>0</v>
      </c>
      <c r="K158" s="3">
        <v>0</v>
      </c>
      <c r="L158" s="3">
        <v>4073.18</v>
      </c>
      <c r="M158" s="3">
        <v>0</v>
      </c>
      <c r="N158" s="3">
        <v>0</v>
      </c>
      <c r="O158" s="3">
        <v>0</v>
      </c>
      <c r="P158" s="3">
        <v>529.51340000000005</v>
      </c>
      <c r="Q158" s="3">
        <v>4602.6934000000001</v>
      </c>
      <c r="S158">
        <v>3</v>
      </c>
    </row>
    <row r="159" spans="1:19" x14ac:dyDescent="0.25">
      <c r="A159" t="s">
        <v>843</v>
      </c>
      <c r="B159" t="s">
        <v>863</v>
      </c>
      <c r="C159">
        <f>+MONTH(Tabla1[[#This Row],[FECHA]])</f>
        <v>10</v>
      </c>
      <c r="D159" t="s">
        <v>1</v>
      </c>
      <c r="E159" t="s">
        <v>0</v>
      </c>
      <c r="F159">
        <v>2465</v>
      </c>
      <c r="G159" t="s">
        <v>500</v>
      </c>
      <c r="H159" t="s">
        <v>501</v>
      </c>
      <c r="I159" s="3">
        <v>0</v>
      </c>
      <c r="J159" s="3">
        <v>0</v>
      </c>
      <c r="K159" s="3">
        <v>0</v>
      </c>
      <c r="L159" s="3">
        <v>1896.3</v>
      </c>
      <c r="M159" s="3">
        <v>0</v>
      </c>
      <c r="N159" s="3">
        <v>0</v>
      </c>
      <c r="O159" s="3">
        <v>0</v>
      </c>
      <c r="P159" s="3">
        <v>246.51900000000001</v>
      </c>
      <c r="Q159" s="3">
        <v>2142.819</v>
      </c>
      <c r="S159">
        <v>3</v>
      </c>
    </row>
    <row r="160" spans="1:19" x14ac:dyDescent="0.25">
      <c r="A160" t="s">
        <v>843</v>
      </c>
      <c r="B160" t="s">
        <v>865</v>
      </c>
      <c r="C160">
        <f>+MONTH(Tabla1[[#This Row],[FECHA]])</f>
        <v>10</v>
      </c>
      <c r="D160" t="s">
        <v>1</v>
      </c>
      <c r="E160" t="s">
        <v>0</v>
      </c>
      <c r="F160">
        <v>24699</v>
      </c>
      <c r="G160" t="s">
        <v>433</v>
      </c>
      <c r="H160" t="s">
        <v>434</v>
      </c>
      <c r="I160" s="3">
        <v>0</v>
      </c>
      <c r="J160" s="3">
        <v>0</v>
      </c>
      <c r="K160" s="3">
        <v>0</v>
      </c>
      <c r="L160" s="3">
        <v>422.66</v>
      </c>
      <c r="M160" s="3">
        <v>0</v>
      </c>
      <c r="N160" s="3">
        <v>0</v>
      </c>
      <c r="O160" s="3">
        <v>0</v>
      </c>
      <c r="P160" s="3">
        <v>54.945800000000006</v>
      </c>
      <c r="Q160" s="3">
        <v>477.60580000000004</v>
      </c>
      <c r="S160">
        <v>3</v>
      </c>
    </row>
    <row r="161" spans="1:19" x14ac:dyDescent="0.25">
      <c r="A161" t="s">
        <v>843</v>
      </c>
      <c r="B161" t="s">
        <v>866</v>
      </c>
      <c r="C161">
        <f>+MONTH(Tabla1[[#This Row],[FECHA]])</f>
        <v>10</v>
      </c>
      <c r="D161" t="s">
        <v>1</v>
      </c>
      <c r="E161" t="s">
        <v>0</v>
      </c>
      <c r="F161">
        <v>55203</v>
      </c>
      <c r="G161" t="s">
        <v>123</v>
      </c>
      <c r="H161" t="s">
        <v>124</v>
      </c>
      <c r="I161" s="3">
        <v>0</v>
      </c>
      <c r="J161" s="3">
        <v>0</v>
      </c>
      <c r="K161" s="3">
        <v>0</v>
      </c>
      <c r="L161" s="3">
        <v>4073.18</v>
      </c>
      <c r="M161" s="3">
        <v>0</v>
      </c>
      <c r="N161" s="3">
        <v>0</v>
      </c>
      <c r="O161" s="3">
        <v>0</v>
      </c>
      <c r="P161" s="3">
        <v>529.51340000000005</v>
      </c>
      <c r="Q161" s="3">
        <v>4602.6934000000001</v>
      </c>
      <c r="S161">
        <v>3</v>
      </c>
    </row>
    <row r="162" spans="1:19" x14ac:dyDescent="0.25">
      <c r="A162" t="s">
        <v>843</v>
      </c>
      <c r="B162" t="s">
        <v>866</v>
      </c>
      <c r="C162">
        <f>+MONTH(Tabla1[[#This Row],[FECHA]])</f>
        <v>10</v>
      </c>
      <c r="D162" t="s">
        <v>1</v>
      </c>
      <c r="E162" t="s">
        <v>0</v>
      </c>
      <c r="F162">
        <v>2500</v>
      </c>
      <c r="G162" t="s">
        <v>500</v>
      </c>
      <c r="H162" t="s">
        <v>501</v>
      </c>
      <c r="I162" s="3">
        <v>0</v>
      </c>
      <c r="J162" s="3">
        <v>0</v>
      </c>
      <c r="K162" s="3">
        <v>0</v>
      </c>
      <c r="L162" s="3">
        <v>1896.3</v>
      </c>
      <c r="M162" s="3">
        <v>0</v>
      </c>
      <c r="N162" s="3">
        <v>0</v>
      </c>
      <c r="O162" s="3">
        <v>0</v>
      </c>
      <c r="P162" s="3">
        <v>246.51900000000001</v>
      </c>
      <c r="Q162" s="3">
        <v>2142.819</v>
      </c>
      <c r="S162">
        <v>3</v>
      </c>
    </row>
    <row r="163" spans="1:19" x14ac:dyDescent="0.25">
      <c r="A163" t="s">
        <v>843</v>
      </c>
      <c r="B163" t="s">
        <v>868</v>
      </c>
      <c r="C163">
        <f>+MONTH(Tabla1[[#This Row],[FECHA]])</f>
        <v>10</v>
      </c>
      <c r="D163" t="s">
        <v>1</v>
      </c>
      <c r="E163" t="s">
        <v>0</v>
      </c>
      <c r="F163">
        <v>98</v>
      </c>
      <c r="G163" t="s">
        <v>127</v>
      </c>
      <c r="H163" t="s">
        <v>128</v>
      </c>
      <c r="I163" s="3">
        <v>0</v>
      </c>
      <c r="J163" s="3">
        <v>0</v>
      </c>
      <c r="K163" s="3">
        <v>0</v>
      </c>
      <c r="L163" s="3">
        <v>3879.65</v>
      </c>
      <c r="M163" s="3">
        <v>0</v>
      </c>
      <c r="N163" s="3">
        <v>0</v>
      </c>
      <c r="O163" s="3">
        <v>0</v>
      </c>
      <c r="P163" s="3">
        <v>504.35450000000003</v>
      </c>
      <c r="Q163" s="3">
        <v>4384.0045</v>
      </c>
      <c r="S163">
        <v>3</v>
      </c>
    </row>
    <row r="164" spans="1:19" x14ac:dyDescent="0.25">
      <c r="A164" t="s">
        <v>843</v>
      </c>
      <c r="B164" t="s">
        <v>868</v>
      </c>
      <c r="C164">
        <f>+MONTH(Tabla1[[#This Row],[FECHA]])</f>
        <v>10</v>
      </c>
      <c r="D164" t="s">
        <v>1</v>
      </c>
      <c r="E164" t="s">
        <v>0</v>
      </c>
      <c r="F164">
        <v>11375</v>
      </c>
      <c r="G164" t="s">
        <v>133</v>
      </c>
      <c r="H164" t="s">
        <v>134</v>
      </c>
      <c r="I164" s="3">
        <v>0</v>
      </c>
      <c r="J164" s="3">
        <v>0</v>
      </c>
      <c r="K164" s="3">
        <v>0</v>
      </c>
      <c r="L164" s="3">
        <v>313.2</v>
      </c>
      <c r="M164" s="3">
        <v>0</v>
      </c>
      <c r="N164" s="3">
        <v>0</v>
      </c>
      <c r="O164" s="3">
        <v>0</v>
      </c>
      <c r="P164" s="3">
        <v>40.716000000000001</v>
      </c>
      <c r="Q164" s="3">
        <v>353.916</v>
      </c>
      <c r="S164">
        <v>3</v>
      </c>
    </row>
    <row r="165" spans="1:19" x14ac:dyDescent="0.25">
      <c r="A165" t="s">
        <v>843</v>
      </c>
      <c r="B165" t="s">
        <v>868</v>
      </c>
      <c r="C165">
        <f>+MONTH(Tabla1[[#This Row],[FECHA]])</f>
        <v>10</v>
      </c>
      <c r="D165" t="s">
        <v>1</v>
      </c>
      <c r="E165" t="s">
        <v>0</v>
      </c>
      <c r="F165">
        <v>74</v>
      </c>
      <c r="G165" t="s">
        <v>121</v>
      </c>
      <c r="H165" t="s">
        <v>122</v>
      </c>
      <c r="I165" s="3">
        <v>0</v>
      </c>
      <c r="J165" s="3">
        <v>0</v>
      </c>
      <c r="K165" s="3">
        <v>0</v>
      </c>
      <c r="L165" s="3">
        <v>3879.65</v>
      </c>
      <c r="M165" s="3">
        <v>0</v>
      </c>
      <c r="N165" s="3">
        <v>0</v>
      </c>
      <c r="O165" s="3">
        <v>0</v>
      </c>
      <c r="P165" s="3">
        <v>504.35450000000003</v>
      </c>
      <c r="Q165" s="3">
        <v>4384.0045</v>
      </c>
      <c r="S165">
        <v>3</v>
      </c>
    </row>
    <row r="166" spans="1:19" x14ac:dyDescent="0.25">
      <c r="A166" t="s">
        <v>843</v>
      </c>
      <c r="B166" t="s">
        <v>868</v>
      </c>
      <c r="C166">
        <f>+MONTH(Tabla1[[#This Row],[FECHA]])</f>
        <v>10</v>
      </c>
      <c r="D166" t="s">
        <v>1</v>
      </c>
      <c r="E166" t="s">
        <v>0</v>
      </c>
      <c r="F166">
        <v>28</v>
      </c>
      <c r="G166" t="s">
        <v>129</v>
      </c>
      <c r="H166" t="s">
        <v>130</v>
      </c>
      <c r="I166" s="3">
        <v>0</v>
      </c>
      <c r="J166" s="3">
        <v>0</v>
      </c>
      <c r="K166" s="3">
        <v>0</v>
      </c>
      <c r="L166" s="3">
        <v>3879.65</v>
      </c>
      <c r="M166" s="3">
        <v>0</v>
      </c>
      <c r="N166" s="3">
        <v>0</v>
      </c>
      <c r="O166" s="3">
        <v>0</v>
      </c>
      <c r="P166" s="3">
        <v>504.35450000000003</v>
      </c>
      <c r="Q166" s="3">
        <v>4384.0045</v>
      </c>
      <c r="S166">
        <v>3</v>
      </c>
    </row>
    <row r="167" spans="1:19" x14ac:dyDescent="0.25">
      <c r="A167" t="s">
        <v>843</v>
      </c>
      <c r="B167" t="s">
        <v>868</v>
      </c>
      <c r="C167">
        <f>+MONTH(Tabla1[[#This Row],[FECHA]])</f>
        <v>10</v>
      </c>
      <c r="D167" t="s">
        <v>1</v>
      </c>
      <c r="E167" t="s">
        <v>0</v>
      </c>
      <c r="F167">
        <v>1470</v>
      </c>
      <c r="G167" t="s">
        <v>131</v>
      </c>
      <c r="H167" t="s">
        <v>132</v>
      </c>
      <c r="I167" s="3">
        <v>0</v>
      </c>
      <c r="J167" s="3">
        <v>0</v>
      </c>
      <c r="K167" s="3">
        <v>0</v>
      </c>
      <c r="L167" s="3">
        <v>253.5</v>
      </c>
      <c r="M167" s="3">
        <v>0</v>
      </c>
      <c r="N167" s="3">
        <v>0</v>
      </c>
      <c r="O167" s="3">
        <v>0</v>
      </c>
      <c r="P167" s="3">
        <v>32.954999999999998</v>
      </c>
      <c r="Q167" s="3">
        <v>286.45499999999998</v>
      </c>
      <c r="S167">
        <v>3</v>
      </c>
    </row>
    <row r="168" spans="1:19" x14ac:dyDescent="0.25">
      <c r="A168" t="s">
        <v>843</v>
      </c>
      <c r="B168" t="s">
        <v>868</v>
      </c>
      <c r="C168">
        <f>+MONTH(Tabla1[[#This Row],[FECHA]])</f>
        <v>10</v>
      </c>
      <c r="D168" t="s">
        <v>1</v>
      </c>
      <c r="E168" t="s">
        <v>0</v>
      </c>
      <c r="F168">
        <v>1372</v>
      </c>
      <c r="G168" t="s">
        <v>167</v>
      </c>
      <c r="H168" t="s">
        <v>168</v>
      </c>
      <c r="I168" s="3">
        <v>0</v>
      </c>
      <c r="J168" s="3">
        <v>0</v>
      </c>
      <c r="K168" s="3">
        <v>0</v>
      </c>
      <c r="L168" s="3">
        <v>1017.7</v>
      </c>
      <c r="M168" s="3">
        <v>0</v>
      </c>
      <c r="N168" s="3">
        <v>0</v>
      </c>
      <c r="O168" s="3">
        <v>0</v>
      </c>
      <c r="P168" s="3">
        <v>132.30100000000002</v>
      </c>
      <c r="Q168" s="3">
        <v>1150.001</v>
      </c>
      <c r="S168">
        <v>3</v>
      </c>
    </row>
    <row r="169" spans="1:19" x14ac:dyDescent="0.25">
      <c r="A169" t="s">
        <v>784</v>
      </c>
      <c r="B169" t="s">
        <v>679</v>
      </c>
      <c r="C169">
        <f>+MONTH(Tabla1[[#This Row],[FECHA]])</f>
        <v>7</v>
      </c>
      <c r="D169" t="s">
        <v>1</v>
      </c>
      <c r="E169" t="s">
        <v>0</v>
      </c>
      <c r="F169">
        <v>2385558</v>
      </c>
      <c r="G169" t="s">
        <v>152</v>
      </c>
      <c r="H169" t="s">
        <v>153</v>
      </c>
      <c r="I169" s="3">
        <v>0</v>
      </c>
      <c r="J169" s="3">
        <v>0</v>
      </c>
      <c r="K169" s="3">
        <v>0</v>
      </c>
      <c r="L169" s="3">
        <v>1326.33</v>
      </c>
      <c r="M169" s="3">
        <v>0</v>
      </c>
      <c r="N169" s="3">
        <v>0</v>
      </c>
      <c r="O169" s="3">
        <v>0</v>
      </c>
      <c r="P169" s="3">
        <v>172.4229</v>
      </c>
      <c r="Q169" s="3">
        <v>1498.7529</v>
      </c>
      <c r="S169">
        <v>3</v>
      </c>
    </row>
    <row r="170" spans="1:19" x14ac:dyDescent="0.25">
      <c r="A170" t="s">
        <v>784</v>
      </c>
      <c r="B170" t="s">
        <v>679</v>
      </c>
      <c r="C170">
        <f>+MONTH(Tabla1[[#This Row],[FECHA]])</f>
        <v>7</v>
      </c>
      <c r="D170" t="s">
        <v>1</v>
      </c>
      <c r="E170" t="s">
        <v>0</v>
      </c>
      <c r="F170">
        <v>2385559</v>
      </c>
      <c r="G170" t="s">
        <v>152</v>
      </c>
      <c r="H170" t="s">
        <v>153</v>
      </c>
      <c r="I170" s="3">
        <v>0</v>
      </c>
      <c r="J170" s="3">
        <v>0</v>
      </c>
      <c r="K170" s="3">
        <v>0</v>
      </c>
      <c r="L170" s="3">
        <v>384.91</v>
      </c>
      <c r="M170" s="3">
        <v>0</v>
      </c>
      <c r="N170" s="3">
        <v>0</v>
      </c>
      <c r="O170" s="3">
        <v>0</v>
      </c>
      <c r="P170" s="3">
        <v>50.038300000000007</v>
      </c>
      <c r="Q170" s="3">
        <v>434.94830000000002</v>
      </c>
      <c r="S170">
        <v>3</v>
      </c>
    </row>
    <row r="171" spans="1:19" x14ac:dyDescent="0.25">
      <c r="A171" t="s">
        <v>784</v>
      </c>
      <c r="B171" t="s">
        <v>684</v>
      </c>
      <c r="C171">
        <f>+MONTH(Tabla1[[#This Row],[FECHA]])</f>
        <v>7</v>
      </c>
      <c r="D171" t="s">
        <v>1</v>
      </c>
      <c r="E171" t="s">
        <v>0</v>
      </c>
      <c r="F171">
        <v>2385918</v>
      </c>
      <c r="G171" t="s">
        <v>152</v>
      </c>
      <c r="H171" t="s">
        <v>153</v>
      </c>
      <c r="I171" s="3">
        <v>0</v>
      </c>
      <c r="J171" s="3">
        <v>0</v>
      </c>
      <c r="K171" s="3">
        <v>0</v>
      </c>
      <c r="L171" s="3">
        <v>277.08</v>
      </c>
      <c r="M171" s="3">
        <v>0</v>
      </c>
      <c r="N171" s="3">
        <v>0</v>
      </c>
      <c r="O171" s="3">
        <v>0</v>
      </c>
      <c r="P171" s="3">
        <v>36.020400000000002</v>
      </c>
      <c r="Q171" s="3">
        <v>313.10039999999998</v>
      </c>
      <c r="S171">
        <v>3</v>
      </c>
    </row>
    <row r="172" spans="1:19" x14ac:dyDescent="0.25">
      <c r="A172" t="s">
        <v>784</v>
      </c>
      <c r="B172" t="s">
        <v>684</v>
      </c>
      <c r="C172">
        <f>+MONTH(Tabla1[[#This Row],[FECHA]])</f>
        <v>7</v>
      </c>
      <c r="D172" t="s">
        <v>1</v>
      </c>
      <c r="E172" t="s">
        <v>0</v>
      </c>
      <c r="F172">
        <v>5153</v>
      </c>
      <c r="G172" t="s">
        <v>545</v>
      </c>
      <c r="H172" t="s">
        <v>546</v>
      </c>
      <c r="I172" s="3">
        <v>0</v>
      </c>
      <c r="J172" s="3">
        <v>0</v>
      </c>
      <c r="K172" s="3">
        <v>0</v>
      </c>
      <c r="L172" s="3">
        <v>240</v>
      </c>
      <c r="M172" s="3">
        <v>0</v>
      </c>
      <c r="N172" s="3">
        <v>0</v>
      </c>
      <c r="O172" s="3">
        <v>0</v>
      </c>
      <c r="P172" s="3">
        <v>31.200000000000003</v>
      </c>
      <c r="Q172" s="3">
        <v>271.2</v>
      </c>
      <c r="S172">
        <v>3</v>
      </c>
    </row>
    <row r="173" spans="1:19" x14ac:dyDescent="0.25">
      <c r="A173" t="s">
        <v>784</v>
      </c>
      <c r="B173" t="s">
        <v>687</v>
      </c>
      <c r="C173">
        <f>+MONTH(Tabla1[[#This Row],[FECHA]])</f>
        <v>7</v>
      </c>
      <c r="D173" t="s">
        <v>1</v>
      </c>
      <c r="E173" t="s">
        <v>0</v>
      </c>
      <c r="F173">
        <v>11431</v>
      </c>
      <c r="G173" t="s">
        <v>152</v>
      </c>
      <c r="H173" t="s">
        <v>153</v>
      </c>
      <c r="I173" s="3">
        <v>0</v>
      </c>
      <c r="J173" s="3">
        <v>0</v>
      </c>
      <c r="K173" s="3">
        <v>0</v>
      </c>
      <c r="L173" s="3">
        <v>108.5</v>
      </c>
      <c r="M173" s="3">
        <v>0</v>
      </c>
      <c r="N173" s="3">
        <v>0</v>
      </c>
      <c r="O173" s="3">
        <v>0</v>
      </c>
      <c r="P173" s="3">
        <v>14.105</v>
      </c>
      <c r="Q173" s="3">
        <v>122.605</v>
      </c>
      <c r="S173">
        <v>3</v>
      </c>
    </row>
    <row r="174" spans="1:19" x14ac:dyDescent="0.25">
      <c r="A174" t="s">
        <v>784</v>
      </c>
      <c r="B174" t="s">
        <v>691</v>
      </c>
      <c r="C174">
        <f>+MONTH(Tabla1[[#This Row],[FECHA]])</f>
        <v>7</v>
      </c>
      <c r="D174" t="s">
        <v>1</v>
      </c>
      <c r="E174" t="s">
        <v>0</v>
      </c>
      <c r="F174">
        <v>3129647</v>
      </c>
      <c r="G174" t="s">
        <v>152</v>
      </c>
      <c r="H174" t="s">
        <v>153</v>
      </c>
      <c r="I174" s="3">
        <v>0</v>
      </c>
      <c r="J174" s="3">
        <v>0</v>
      </c>
      <c r="K174" s="3">
        <v>0</v>
      </c>
      <c r="L174" s="3">
        <v>499.2</v>
      </c>
      <c r="M174" s="3">
        <v>0</v>
      </c>
      <c r="N174" s="3">
        <v>0</v>
      </c>
      <c r="O174" s="3">
        <v>0</v>
      </c>
      <c r="P174" s="3">
        <v>64.896000000000001</v>
      </c>
      <c r="Q174" s="3">
        <v>564.096</v>
      </c>
      <c r="S174">
        <v>3</v>
      </c>
    </row>
    <row r="175" spans="1:19" x14ac:dyDescent="0.25">
      <c r="A175" t="s">
        <v>784</v>
      </c>
      <c r="B175" t="s">
        <v>692</v>
      </c>
      <c r="C175">
        <f>+MONTH(Tabla1[[#This Row],[FECHA]])</f>
        <v>7</v>
      </c>
      <c r="D175" t="s">
        <v>1</v>
      </c>
      <c r="E175" t="s">
        <v>0</v>
      </c>
      <c r="F175">
        <v>2947124</v>
      </c>
      <c r="G175" t="s">
        <v>152</v>
      </c>
      <c r="H175" t="s">
        <v>153</v>
      </c>
      <c r="I175" s="3">
        <v>0</v>
      </c>
      <c r="J175" s="3">
        <v>0</v>
      </c>
      <c r="K175" s="3">
        <v>0</v>
      </c>
      <c r="L175" s="3">
        <v>677.43</v>
      </c>
      <c r="M175" s="3">
        <v>0</v>
      </c>
      <c r="N175" s="3">
        <v>0</v>
      </c>
      <c r="O175" s="3">
        <v>0</v>
      </c>
      <c r="P175" s="3">
        <v>88.065899999999999</v>
      </c>
      <c r="Q175" s="3">
        <v>765.49589999999989</v>
      </c>
      <c r="S175">
        <v>3</v>
      </c>
    </row>
    <row r="176" spans="1:19" x14ac:dyDescent="0.25">
      <c r="A176" t="s">
        <v>784</v>
      </c>
      <c r="B176" t="s">
        <v>820</v>
      </c>
      <c r="C176">
        <f>+MONTH(Tabla1[[#This Row],[FECHA]])</f>
        <v>7</v>
      </c>
      <c r="D176" t="s">
        <v>1</v>
      </c>
      <c r="E176" t="s">
        <v>0</v>
      </c>
      <c r="F176">
        <v>3166492</v>
      </c>
      <c r="G176" t="s">
        <v>152</v>
      </c>
      <c r="H176" t="s">
        <v>153</v>
      </c>
      <c r="I176" s="3">
        <v>0</v>
      </c>
      <c r="J176" s="3">
        <v>0</v>
      </c>
      <c r="K176" s="3">
        <v>0</v>
      </c>
      <c r="L176" s="3">
        <v>117.17</v>
      </c>
      <c r="M176" s="3">
        <v>0</v>
      </c>
      <c r="N176" s="3">
        <v>0</v>
      </c>
      <c r="O176" s="3">
        <v>0</v>
      </c>
      <c r="P176" s="3">
        <v>15.232100000000001</v>
      </c>
      <c r="Q176" s="3">
        <v>132.40209999999999</v>
      </c>
      <c r="S176">
        <v>3</v>
      </c>
    </row>
    <row r="177" spans="1:19" x14ac:dyDescent="0.25">
      <c r="A177" t="s">
        <v>784</v>
      </c>
      <c r="B177" t="s">
        <v>697</v>
      </c>
      <c r="C177">
        <f>+MONTH(Tabla1[[#This Row],[FECHA]])</f>
        <v>7</v>
      </c>
      <c r="D177" t="s">
        <v>1</v>
      </c>
      <c r="E177" t="s">
        <v>0</v>
      </c>
      <c r="F177">
        <v>3129337</v>
      </c>
      <c r="G177" t="s">
        <v>152</v>
      </c>
      <c r="H177" t="s">
        <v>153</v>
      </c>
      <c r="I177" s="3">
        <v>0</v>
      </c>
      <c r="J177" s="3">
        <v>0</v>
      </c>
      <c r="K177" s="3">
        <v>0</v>
      </c>
      <c r="L177" s="3">
        <v>1066.6400000000001</v>
      </c>
      <c r="M177" s="3">
        <v>0</v>
      </c>
      <c r="N177" s="3">
        <v>0</v>
      </c>
      <c r="O177" s="3">
        <v>0</v>
      </c>
      <c r="P177" s="3">
        <v>138.66320000000002</v>
      </c>
      <c r="Q177" s="3">
        <v>1205.3032000000001</v>
      </c>
      <c r="S177">
        <v>3</v>
      </c>
    </row>
    <row r="178" spans="1:19" x14ac:dyDescent="0.25">
      <c r="A178" t="s">
        <v>784</v>
      </c>
      <c r="B178" t="s">
        <v>698</v>
      </c>
      <c r="C178">
        <f>+MONTH(Tabla1[[#This Row],[FECHA]])</f>
        <v>7</v>
      </c>
      <c r="D178" t="s">
        <v>1</v>
      </c>
      <c r="E178" t="s">
        <v>0</v>
      </c>
      <c r="F178">
        <v>11782</v>
      </c>
      <c r="G178" t="s">
        <v>443</v>
      </c>
      <c r="H178" t="s">
        <v>444</v>
      </c>
      <c r="I178" s="3">
        <v>0</v>
      </c>
      <c r="J178" s="3">
        <v>0</v>
      </c>
      <c r="K178" s="3">
        <v>0</v>
      </c>
      <c r="L178" s="3">
        <v>411.52</v>
      </c>
      <c r="M178" s="3">
        <v>0</v>
      </c>
      <c r="N178" s="3">
        <v>0</v>
      </c>
      <c r="O178" s="3">
        <v>0</v>
      </c>
      <c r="P178" s="3">
        <v>53.497599999999998</v>
      </c>
      <c r="Q178" s="3">
        <v>465.01759999999996</v>
      </c>
      <c r="S178">
        <v>3</v>
      </c>
    </row>
    <row r="179" spans="1:19" x14ac:dyDescent="0.25">
      <c r="A179" t="s">
        <v>784</v>
      </c>
      <c r="B179" t="s">
        <v>698</v>
      </c>
      <c r="C179">
        <f>+MONTH(Tabla1[[#This Row],[FECHA]])</f>
        <v>7</v>
      </c>
      <c r="D179" t="s">
        <v>1</v>
      </c>
      <c r="E179" t="s">
        <v>0</v>
      </c>
      <c r="F179">
        <v>64</v>
      </c>
      <c r="G179" t="s">
        <v>821</v>
      </c>
      <c r="H179" t="s">
        <v>822</v>
      </c>
      <c r="I179" s="3">
        <v>0</v>
      </c>
      <c r="J179" s="3">
        <v>0</v>
      </c>
      <c r="K179" s="3">
        <v>0</v>
      </c>
      <c r="L179" s="3">
        <v>5220.53</v>
      </c>
      <c r="M179" s="3">
        <v>0</v>
      </c>
      <c r="N179" s="3">
        <v>0</v>
      </c>
      <c r="O179" s="3">
        <v>0</v>
      </c>
      <c r="P179" s="3">
        <v>678.66890000000001</v>
      </c>
      <c r="Q179" s="3">
        <v>5899.1988999999994</v>
      </c>
      <c r="S179">
        <v>3</v>
      </c>
    </row>
    <row r="180" spans="1:19" x14ac:dyDescent="0.25">
      <c r="A180" t="s">
        <v>784</v>
      </c>
      <c r="B180" t="s">
        <v>699</v>
      </c>
      <c r="C180">
        <f>+MONTH(Tabla1[[#This Row],[FECHA]])</f>
        <v>7</v>
      </c>
      <c r="D180" t="s">
        <v>1</v>
      </c>
      <c r="E180" t="s">
        <v>0</v>
      </c>
      <c r="F180">
        <v>11849</v>
      </c>
      <c r="G180" t="s">
        <v>443</v>
      </c>
      <c r="H180" t="s">
        <v>444</v>
      </c>
      <c r="I180" s="3">
        <v>0</v>
      </c>
      <c r="J180" s="3">
        <v>0</v>
      </c>
      <c r="K180" s="3">
        <v>0</v>
      </c>
      <c r="L180" s="3">
        <v>152.08000000000001</v>
      </c>
      <c r="M180" s="3">
        <v>0</v>
      </c>
      <c r="N180" s="3">
        <v>0</v>
      </c>
      <c r="O180" s="3">
        <v>0</v>
      </c>
      <c r="P180" s="3">
        <v>19.770400000000002</v>
      </c>
      <c r="Q180" s="3">
        <v>171.85040000000001</v>
      </c>
      <c r="S180">
        <v>3</v>
      </c>
    </row>
    <row r="181" spans="1:19" x14ac:dyDescent="0.25">
      <c r="A181" t="s">
        <v>784</v>
      </c>
      <c r="B181" t="s">
        <v>699</v>
      </c>
      <c r="C181">
        <f>+MONTH(Tabla1[[#This Row],[FECHA]])</f>
        <v>7</v>
      </c>
      <c r="D181" t="s">
        <v>1</v>
      </c>
      <c r="E181" t="s">
        <v>0</v>
      </c>
      <c r="F181">
        <v>3190146</v>
      </c>
      <c r="G181" t="s">
        <v>152</v>
      </c>
      <c r="H181" t="s">
        <v>153</v>
      </c>
      <c r="I181" s="3">
        <v>0</v>
      </c>
      <c r="J181" s="3">
        <v>0</v>
      </c>
      <c r="K181" s="3">
        <v>0</v>
      </c>
      <c r="L181" s="3">
        <v>639.07000000000005</v>
      </c>
      <c r="M181" s="3">
        <v>0</v>
      </c>
      <c r="N181" s="3">
        <v>0</v>
      </c>
      <c r="O181" s="3">
        <v>0</v>
      </c>
      <c r="P181" s="3">
        <v>83.079100000000011</v>
      </c>
      <c r="Q181" s="3">
        <v>722.14910000000009</v>
      </c>
      <c r="S181">
        <v>3</v>
      </c>
    </row>
    <row r="182" spans="1:19" x14ac:dyDescent="0.25">
      <c r="A182" t="s">
        <v>784</v>
      </c>
      <c r="B182" t="s">
        <v>699</v>
      </c>
      <c r="C182">
        <f>+MONTH(Tabla1[[#This Row],[FECHA]])</f>
        <v>7</v>
      </c>
      <c r="D182" t="s">
        <v>1</v>
      </c>
      <c r="E182" t="s">
        <v>0</v>
      </c>
      <c r="F182">
        <v>26</v>
      </c>
      <c r="G182" t="s">
        <v>321</v>
      </c>
      <c r="H182" t="s">
        <v>823</v>
      </c>
      <c r="I182" s="3">
        <v>0</v>
      </c>
      <c r="J182" s="3">
        <v>0</v>
      </c>
      <c r="K182" s="3">
        <v>0</v>
      </c>
      <c r="L182" s="3">
        <v>150</v>
      </c>
      <c r="M182" s="3">
        <v>0</v>
      </c>
      <c r="N182" s="3">
        <v>0</v>
      </c>
      <c r="O182" s="3">
        <v>0</v>
      </c>
      <c r="P182" s="3">
        <v>19.5</v>
      </c>
      <c r="Q182" s="3">
        <v>169.5</v>
      </c>
      <c r="S182">
        <v>3</v>
      </c>
    </row>
    <row r="183" spans="1:19" x14ac:dyDescent="0.25">
      <c r="A183" t="s">
        <v>784</v>
      </c>
      <c r="B183" t="s">
        <v>743</v>
      </c>
      <c r="C183">
        <f>+MONTH(Tabla1[[#This Row],[FECHA]])</f>
        <v>8</v>
      </c>
      <c r="D183" t="s">
        <v>1</v>
      </c>
      <c r="E183" t="s">
        <v>0</v>
      </c>
      <c r="F183">
        <v>3050848</v>
      </c>
      <c r="G183" t="s">
        <v>152</v>
      </c>
      <c r="H183" t="s">
        <v>153</v>
      </c>
      <c r="I183" s="3">
        <v>0</v>
      </c>
      <c r="J183" s="3">
        <v>0</v>
      </c>
      <c r="K183" s="3">
        <v>0</v>
      </c>
      <c r="L183" s="3">
        <v>513.36</v>
      </c>
      <c r="M183" s="3">
        <v>0</v>
      </c>
      <c r="N183" s="3">
        <v>0</v>
      </c>
      <c r="O183" s="3">
        <v>0</v>
      </c>
      <c r="P183" s="3">
        <v>66.736800000000002</v>
      </c>
      <c r="Q183" s="3">
        <v>580.09680000000003</v>
      </c>
      <c r="S183">
        <v>3</v>
      </c>
    </row>
    <row r="184" spans="1:19" x14ac:dyDescent="0.25">
      <c r="A184" t="s">
        <v>784</v>
      </c>
      <c r="B184" t="s">
        <v>743</v>
      </c>
      <c r="C184">
        <f>+MONTH(Tabla1[[#This Row],[FECHA]])</f>
        <v>8</v>
      </c>
      <c r="D184" t="s">
        <v>1</v>
      </c>
      <c r="E184" t="s">
        <v>0</v>
      </c>
      <c r="F184">
        <v>3050847</v>
      </c>
      <c r="G184" t="s">
        <v>152</v>
      </c>
      <c r="H184" t="s">
        <v>153</v>
      </c>
      <c r="I184" s="3">
        <v>0</v>
      </c>
      <c r="J184" s="3">
        <v>0</v>
      </c>
      <c r="K184" s="3">
        <v>0</v>
      </c>
      <c r="L184" s="3">
        <v>691.5</v>
      </c>
      <c r="M184" s="3">
        <v>0</v>
      </c>
      <c r="N184" s="3">
        <v>0</v>
      </c>
      <c r="O184" s="3">
        <v>0</v>
      </c>
      <c r="P184" s="3">
        <v>89.894999999999996</v>
      </c>
      <c r="Q184" s="3">
        <v>781.39499999999998</v>
      </c>
      <c r="S184">
        <v>3</v>
      </c>
    </row>
    <row r="185" spans="1:19" x14ac:dyDescent="0.25">
      <c r="A185" t="s">
        <v>784</v>
      </c>
      <c r="B185" t="s">
        <v>744</v>
      </c>
      <c r="C185">
        <f>+MONTH(Tabla1[[#This Row],[FECHA]])</f>
        <v>8</v>
      </c>
      <c r="D185" t="s">
        <v>1</v>
      </c>
      <c r="E185" t="s">
        <v>0</v>
      </c>
      <c r="F185">
        <v>3351</v>
      </c>
      <c r="G185" t="s">
        <v>148</v>
      </c>
      <c r="H185" t="s">
        <v>150</v>
      </c>
      <c r="I185" s="3">
        <v>0</v>
      </c>
      <c r="J185" s="3">
        <v>0</v>
      </c>
      <c r="K185" s="3">
        <v>0</v>
      </c>
      <c r="L185" s="3">
        <v>288.54000000000002</v>
      </c>
      <c r="M185" s="3">
        <v>0</v>
      </c>
      <c r="N185" s="3">
        <v>0</v>
      </c>
      <c r="O185" s="3">
        <v>0</v>
      </c>
      <c r="P185" s="3">
        <v>37.510200000000005</v>
      </c>
      <c r="Q185" s="3">
        <v>326.05020000000002</v>
      </c>
      <c r="S185">
        <v>3</v>
      </c>
    </row>
    <row r="186" spans="1:19" x14ac:dyDescent="0.25">
      <c r="A186" t="s">
        <v>784</v>
      </c>
      <c r="B186" t="s">
        <v>745</v>
      </c>
      <c r="C186">
        <f>+MONTH(Tabla1[[#This Row],[FECHA]])</f>
        <v>8</v>
      </c>
      <c r="D186" t="s">
        <v>1</v>
      </c>
      <c r="E186" t="s">
        <v>0</v>
      </c>
      <c r="F186">
        <v>84</v>
      </c>
      <c r="G186" t="s">
        <v>443</v>
      </c>
      <c r="H186" t="s">
        <v>444</v>
      </c>
      <c r="I186" s="3">
        <v>0</v>
      </c>
      <c r="J186" s="3">
        <v>0</v>
      </c>
      <c r="K186" s="3">
        <v>0</v>
      </c>
      <c r="L186" s="3">
        <v>255.19</v>
      </c>
      <c r="M186" s="3">
        <v>0</v>
      </c>
      <c r="N186" s="3">
        <v>0</v>
      </c>
      <c r="O186" s="3">
        <v>0</v>
      </c>
      <c r="P186" s="3">
        <v>33.174700000000001</v>
      </c>
      <c r="Q186" s="3">
        <v>288.36469999999997</v>
      </c>
      <c r="S186">
        <v>3</v>
      </c>
    </row>
    <row r="187" spans="1:19" x14ac:dyDescent="0.25">
      <c r="A187" t="s">
        <v>784</v>
      </c>
      <c r="B187" t="s">
        <v>745</v>
      </c>
      <c r="C187">
        <f>+MONTH(Tabla1[[#This Row],[FECHA]])</f>
        <v>8</v>
      </c>
      <c r="D187" t="s">
        <v>1</v>
      </c>
      <c r="E187" t="s">
        <v>0</v>
      </c>
      <c r="F187">
        <v>3369</v>
      </c>
      <c r="G187" t="s">
        <v>148</v>
      </c>
      <c r="H187" t="s">
        <v>150</v>
      </c>
      <c r="I187" s="3">
        <v>0</v>
      </c>
      <c r="J187" s="3">
        <v>0</v>
      </c>
      <c r="K187" s="3">
        <v>0</v>
      </c>
      <c r="L187" s="3">
        <v>271.55</v>
      </c>
      <c r="M187" s="3">
        <v>0</v>
      </c>
      <c r="N187" s="3">
        <v>0</v>
      </c>
      <c r="O187" s="3">
        <v>0</v>
      </c>
      <c r="P187" s="3">
        <v>35.301500000000004</v>
      </c>
      <c r="Q187" s="3">
        <v>306.85149999999999</v>
      </c>
      <c r="S187">
        <v>3</v>
      </c>
    </row>
    <row r="188" spans="1:19" x14ac:dyDescent="0.25">
      <c r="A188" t="s">
        <v>784</v>
      </c>
      <c r="B188" t="s">
        <v>748</v>
      </c>
      <c r="C188">
        <f>+MONTH(Tabla1[[#This Row],[FECHA]])</f>
        <v>8</v>
      </c>
      <c r="D188" t="s">
        <v>1</v>
      </c>
      <c r="E188" t="s">
        <v>0</v>
      </c>
      <c r="F188">
        <v>171</v>
      </c>
      <c r="G188" t="s">
        <v>443</v>
      </c>
      <c r="H188" t="s">
        <v>444</v>
      </c>
      <c r="I188" s="3">
        <v>0</v>
      </c>
      <c r="J188" s="3">
        <v>0</v>
      </c>
      <c r="K188" s="3">
        <v>0</v>
      </c>
      <c r="L188" s="3">
        <v>553.15</v>
      </c>
      <c r="M188" s="3">
        <v>0</v>
      </c>
      <c r="N188" s="3">
        <v>0</v>
      </c>
      <c r="O188" s="3">
        <v>0</v>
      </c>
      <c r="P188" s="3">
        <v>71.909499999999994</v>
      </c>
      <c r="Q188" s="3">
        <v>625.05949999999996</v>
      </c>
      <c r="S188">
        <v>3</v>
      </c>
    </row>
    <row r="189" spans="1:19" x14ac:dyDescent="0.25">
      <c r="A189" t="s">
        <v>784</v>
      </c>
      <c r="B189" t="s">
        <v>751</v>
      </c>
      <c r="C189">
        <f>+MONTH(Tabla1[[#This Row],[FECHA]])</f>
        <v>8</v>
      </c>
      <c r="D189" t="s">
        <v>1</v>
      </c>
      <c r="E189" t="s">
        <v>0</v>
      </c>
      <c r="F189">
        <v>3505</v>
      </c>
      <c r="G189" t="s">
        <v>148</v>
      </c>
      <c r="H189" t="s">
        <v>150</v>
      </c>
      <c r="I189" s="3">
        <v>0</v>
      </c>
      <c r="J189" s="3">
        <v>0</v>
      </c>
      <c r="K189" s="3">
        <v>0</v>
      </c>
      <c r="L189" s="3">
        <v>8.6300000000000008</v>
      </c>
      <c r="M189" s="3">
        <v>0</v>
      </c>
      <c r="N189" s="3">
        <v>0</v>
      </c>
      <c r="O189" s="3">
        <v>0</v>
      </c>
      <c r="P189" s="3">
        <v>1.1219000000000001</v>
      </c>
      <c r="Q189" s="3">
        <v>9.7519000000000009</v>
      </c>
      <c r="S189">
        <v>3</v>
      </c>
    </row>
    <row r="190" spans="1:19" x14ac:dyDescent="0.25">
      <c r="A190" t="s">
        <v>784</v>
      </c>
      <c r="B190" t="s">
        <v>751</v>
      </c>
      <c r="C190">
        <f>+MONTH(Tabla1[[#This Row],[FECHA]])</f>
        <v>8</v>
      </c>
      <c r="D190" t="s">
        <v>1</v>
      </c>
      <c r="E190" t="s">
        <v>0</v>
      </c>
      <c r="F190">
        <v>3449176</v>
      </c>
      <c r="G190" t="s">
        <v>152</v>
      </c>
      <c r="H190" t="s">
        <v>153</v>
      </c>
      <c r="I190" s="3">
        <v>0</v>
      </c>
      <c r="J190" s="3">
        <v>0</v>
      </c>
      <c r="K190" s="3">
        <v>0</v>
      </c>
      <c r="L190" s="3">
        <v>348.22</v>
      </c>
      <c r="M190" s="3">
        <v>0</v>
      </c>
      <c r="N190" s="3">
        <v>0</v>
      </c>
      <c r="O190" s="3">
        <v>0</v>
      </c>
      <c r="P190" s="3">
        <v>45.268600000000006</v>
      </c>
      <c r="Q190" s="3">
        <v>393.48860000000002</v>
      </c>
      <c r="S190">
        <v>3</v>
      </c>
    </row>
    <row r="191" spans="1:19" x14ac:dyDescent="0.25">
      <c r="A191" t="s">
        <v>784</v>
      </c>
      <c r="B191" t="s">
        <v>754</v>
      </c>
      <c r="C191">
        <f>+MONTH(Tabla1[[#This Row],[FECHA]])</f>
        <v>8</v>
      </c>
      <c r="D191" t="s">
        <v>1</v>
      </c>
      <c r="E191" t="s">
        <v>0</v>
      </c>
      <c r="F191">
        <v>3444217</v>
      </c>
      <c r="G191" t="s">
        <v>152</v>
      </c>
      <c r="H191" t="s">
        <v>153</v>
      </c>
      <c r="I191" s="3">
        <v>0</v>
      </c>
      <c r="J191" s="3">
        <v>0</v>
      </c>
      <c r="K191" s="3">
        <v>0</v>
      </c>
      <c r="L191" s="3">
        <v>191.21</v>
      </c>
      <c r="M191" s="3">
        <v>0</v>
      </c>
      <c r="N191" s="3">
        <v>0</v>
      </c>
      <c r="O191" s="3">
        <v>0</v>
      </c>
      <c r="P191" s="3">
        <v>24.857300000000002</v>
      </c>
      <c r="Q191" s="3">
        <v>216.06730000000002</v>
      </c>
      <c r="S191">
        <v>3</v>
      </c>
    </row>
    <row r="192" spans="1:19" x14ac:dyDescent="0.25">
      <c r="A192" t="s">
        <v>784</v>
      </c>
      <c r="B192" t="s">
        <v>755</v>
      </c>
      <c r="C192">
        <f>+MONTH(Tabla1[[#This Row],[FECHA]])</f>
        <v>8</v>
      </c>
      <c r="D192" t="s">
        <v>1</v>
      </c>
      <c r="E192" t="s">
        <v>0</v>
      </c>
      <c r="F192">
        <v>5740</v>
      </c>
      <c r="G192" t="s">
        <v>545</v>
      </c>
      <c r="H192" t="s">
        <v>546</v>
      </c>
      <c r="I192" s="3">
        <v>0</v>
      </c>
      <c r="J192" s="3">
        <v>0</v>
      </c>
      <c r="K192" s="3">
        <v>0</v>
      </c>
      <c r="L192" s="3">
        <v>120</v>
      </c>
      <c r="M192" s="3">
        <v>0</v>
      </c>
      <c r="N192" s="3">
        <v>0</v>
      </c>
      <c r="O192" s="3">
        <v>0</v>
      </c>
      <c r="P192" s="3">
        <v>15.600000000000001</v>
      </c>
      <c r="Q192" s="3">
        <v>135.6</v>
      </c>
      <c r="S192">
        <v>3</v>
      </c>
    </row>
    <row r="193" spans="1:19" x14ac:dyDescent="0.25">
      <c r="A193" t="s">
        <v>784</v>
      </c>
      <c r="B193" t="s">
        <v>756</v>
      </c>
      <c r="C193">
        <f>+MONTH(Tabla1[[#This Row],[FECHA]])</f>
        <v>8</v>
      </c>
      <c r="D193" t="s">
        <v>1</v>
      </c>
      <c r="E193" t="s">
        <v>0</v>
      </c>
      <c r="F193">
        <v>101522</v>
      </c>
      <c r="G193" t="s">
        <v>550</v>
      </c>
      <c r="H193" t="s">
        <v>551</v>
      </c>
      <c r="I193" s="3">
        <v>0</v>
      </c>
      <c r="J193" s="3">
        <v>0</v>
      </c>
      <c r="K193" s="3">
        <v>0</v>
      </c>
      <c r="L193" s="3">
        <v>70.58</v>
      </c>
      <c r="M193" s="3">
        <v>0</v>
      </c>
      <c r="N193" s="3">
        <v>0</v>
      </c>
      <c r="O193" s="3">
        <v>0</v>
      </c>
      <c r="P193" s="3">
        <v>9.1753999999999998</v>
      </c>
      <c r="Q193" s="3">
        <v>79.755399999999995</v>
      </c>
      <c r="S193">
        <v>3</v>
      </c>
    </row>
    <row r="194" spans="1:19" x14ac:dyDescent="0.25">
      <c r="A194" t="s">
        <v>784</v>
      </c>
      <c r="B194" t="s">
        <v>758</v>
      </c>
      <c r="C194">
        <f>+MONTH(Tabla1[[#This Row],[FECHA]])</f>
        <v>8</v>
      </c>
      <c r="D194" t="s">
        <v>1</v>
      </c>
      <c r="E194" t="s">
        <v>0</v>
      </c>
      <c r="F194">
        <v>216</v>
      </c>
      <c r="G194" t="s">
        <v>824</v>
      </c>
      <c r="H194" t="s">
        <v>825</v>
      </c>
      <c r="I194" s="3">
        <v>0</v>
      </c>
      <c r="J194" s="3">
        <v>0</v>
      </c>
      <c r="K194" s="3">
        <v>0</v>
      </c>
      <c r="L194" s="3">
        <v>1769.91</v>
      </c>
      <c r="M194" s="3">
        <v>0</v>
      </c>
      <c r="N194" s="3">
        <v>0</v>
      </c>
      <c r="O194" s="3">
        <v>0</v>
      </c>
      <c r="P194" s="3">
        <v>230.08830000000003</v>
      </c>
      <c r="Q194" s="3">
        <v>1999.9983000000002</v>
      </c>
      <c r="S194">
        <v>3</v>
      </c>
    </row>
    <row r="195" spans="1:19" x14ac:dyDescent="0.25">
      <c r="A195" t="s">
        <v>784</v>
      </c>
      <c r="B195" t="s">
        <v>758</v>
      </c>
      <c r="C195">
        <f>+MONTH(Tabla1[[#This Row],[FECHA]])</f>
        <v>8</v>
      </c>
      <c r="D195" t="s">
        <v>1</v>
      </c>
      <c r="E195" t="s">
        <v>0</v>
      </c>
      <c r="F195">
        <v>3452238</v>
      </c>
      <c r="G195" t="s">
        <v>152</v>
      </c>
      <c r="H195" t="s">
        <v>153</v>
      </c>
      <c r="I195" s="3">
        <v>0</v>
      </c>
      <c r="J195" s="3">
        <v>0</v>
      </c>
      <c r="K195" s="3">
        <v>0</v>
      </c>
      <c r="L195" s="3">
        <v>879.96</v>
      </c>
      <c r="M195" s="3">
        <v>0</v>
      </c>
      <c r="N195" s="3">
        <v>0</v>
      </c>
      <c r="O195" s="3">
        <v>0</v>
      </c>
      <c r="P195" s="3">
        <v>114.3948</v>
      </c>
      <c r="Q195" s="3">
        <v>994.35480000000007</v>
      </c>
      <c r="S195">
        <v>3</v>
      </c>
    </row>
    <row r="196" spans="1:19" x14ac:dyDescent="0.25">
      <c r="A196" t="s">
        <v>784</v>
      </c>
      <c r="B196" t="s">
        <v>762</v>
      </c>
      <c r="C196">
        <f>+MONTH(Tabla1[[#This Row],[FECHA]])</f>
        <v>8</v>
      </c>
      <c r="D196" t="s">
        <v>1</v>
      </c>
      <c r="E196" t="s">
        <v>0</v>
      </c>
      <c r="F196">
        <v>3695058</v>
      </c>
      <c r="G196" t="s">
        <v>152</v>
      </c>
      <c r="H196" t="s">
        <v>153</v>
      </c>
      <c r="I196" s="3">
        <v>0</v>
      </c>
      <c r="J196" s="3">
        <v>0</v>
      </c>
      <c r="K196" s="3">
        <v>0</v>
      </c>
      <c r="L196" s="3">
        <v>184.2</v>
      </c>
      <c r="M196" s="3">
        <v>0</v>
      </c>
      <c r="N196" s="3">
        <v>0</v>
      </c>
      <c r="O196" s="3">
        <v>0</v>
      </c>
      <c r="P196" s="3">
        <v>23.945999999999998</v>
      </c>
      <c r="Q196" s="3">
        <v>208.14599999999999</v>
      </c>
      <c r="S196">
        <v>3</v>
      </c>
    </row>
    <row r="197" spans="1:19" x14ac:dyDescent="0.25">
      <c r="A197" t="s">
        <v>784</v>
      </c>
      <c r="B197" t="s">
        <v>763</v>
      </c>
      <c r="C197">
        <f>+MONTH(Tabla1[[#This Row],[FECHA]])</f>
        <v>8</v>
      </c>
      <c r="D197" t="s">
        <v>1</v>
      </c>
      <c r="E197" t="s">
        <v>0</v>
      </c>
      <c r="F197">
        <v>738</v>
      </c>
      <c r="G197" t="s">
        <v>443</v>
      </c>
      <c r="H197" t="s">
        <v>444</v>
      </c>
      <c r="I197" s="3">
        <v>0</v>
      </c>
      <c r="J197" s="3">
        <v>0</v>
      </c>
      <c r="K197" s="3">
        <v>0</v>
      </c>
      <c r="L197" s="3">
        <v>350.9</v>
      </c>
      <c r="M197" s="3">
        <v>0</v>
      </c>
      <c r="N197" s="3">
        <v>0</v>
      </c>
      <c r="O197" s="3">
        <v>0</v>
      </c>
      <c r="P197" s="3">
        <v>45.616999999999997</v>
      </c>
      <c r="Q197" s="3">
        <v>396.517</v>
      </c>
      <c r="S197">
        <v>3</v>
      </c>
    </row>
    <row r="198" spans="1:19" x14ac:dyDescent="0.25">
      <c r="A198" t="s">
        <v>784</v>
      </c>
      <c r="B198" t="s">
        <v>763</v>
      </c>
      <c r="C198">
        <f>+MONTH(Tabla1[[#This Row],[FECHA]])</f>
        <v>8</v>
      </c>
      <c r="D198" t="s">
        <v>1</v>
      </c>
      <c r="E198" t="s">
        <v>0</v>
      </c>
      <c r="F198">
        <v>5441</v>
      </c>
      <c r="G198" t="s">
        <v>817</v>
      </c>
      <c r="H198" t="s">
        <v>818</v>
      </c>
      <c r="I198" s="3">
        <v>0</v>
      </c>
      <c r="J198" s="3">
        <v>0</v>
      </c>
      <c r="K198" s="3">
        <v>0</v>
      </c>
      <c r="L198" s="3">
        <v>6393.99</v>
      </c>
      <c r="M198" s="3">
        <v>0</v>
      </c>
      <c r="N198" s="3">
        <v>0</v>
      </c>
      <c r="O198" s="3">
        <v>0</v>
      </c>
      <c r="P198" s="3">
        <v>831.21870000000001</v>
      </c>
      <c r="Q198" s="3">
        <v>7225.2087000000001</v>
      </c>
      <c r="S198">
        <v>3</v>
      </c>
    </row>
    <row r="199" spans="1:19" x14ac:dyDescent="0.25">
      <c r="A199" t="s">
        <v>784</v>
      </c>
      <c r="B199" t="s">
        <v>763</v>
      </c>
      <c r="C199">
        <f>+MONTH(Tabla1[[#This Row],[FECHA]])</f>
        <v>8</v>
      </c>
      <c r="D199" t="s">
        <v>1</v>
      </c>
      <c r="E199" t="s">
        <v>0</v>
      </c>
      <c r="F199">
        <v>53682</v>
      </c>
      <c r="G199" t="s">
        <v>123</v>
      </c>
      <c r="H199" t="s">
        <v>124</v>
      </c>
      <c r="I199" s="3">
        <v>0</v>
      </c>
      <c r="J199" s="3">
        <v>0</v>
      </c>
      <c r="K199" s="3">
        <v>0</v>
      </c>
      <c r="L199" s="3">
        <v>4073.18</v>
      </c>
      <c r="M199" s="3">
        <v>0</v>
      </c>
      <c r="N199" s="3">
        <v>0</v>
      </c>
      <c r="O199" s="3">
        <v>0</v>
      </c>
      <c r="P199" s="3">
        <v>529.51340000000005</v>
      </c>
      <c r="Q199" s="3">
        <v>4602.6934000000001</v>
      </c>
      <c r="S199">
        <v>3</v>
      </c>
    </row>
    <row r="200" spans="1:19" x14ac:dyDescent="0.25">
      <c r="A200" t="s">
        <v>784</v>
      </c>
      <c r="B200" t="s">
        <v>785</v>
      </c>
      <c r="C200">
        <f>+MONTH(Tabla1[[#This Row],[FECHA]])</f>
        <v>9</v>
      </c>
      <c r="D200" t="s">
        <v>1</v>
      </c>
      <c r="E200" t="s">
        <v>0</v>
      </c>
      <c r="F200">
        <v>2811</v>
      </c>
      <c r="G200" t="s">
        <v>826</v>
      </c>
      <c r="H200" t="s">
        <v>827</v>
      </c>
      <c r="I200" s="3">
        <v>0</v>
      </c>
      <c r="J200" s="3">
        <v>0</v>
      </c>
      <c r="K200" s="3">
        <v>0</v>
      </c>
      <c r="L200" s="3">
        <v>2934.58</v>
      </c>
      <c r="M200" s="3">
        <v>0</v>
      </c>
      <c r="N200" s="3">
        <v>0</v>
      </c>
      <c r="O200" s="3">
        <v>0</v>
      </c>
      <c r="P200" s="3">
        <v>381.49540000000002</v>
      </c>
      <c r="Q200" s="3">
        <v>3316.0753999999997</v>
      </c>
      <c r="S200">
        <v>3</v>
      </c>
    </row>
    <row r="201" spans="1:19" x14ac:dyDescent="0.25">
      <c r="A201" t="s">
        <v>784</v>
      </c>
      <c r="B201" t="s">
        <v>785</v>
      </c>
      <c r="C201">
        <f>+MONTH(Tabla1[[#This Row],[FECHA]])</f>
        <v>9</v>
      </c>
      <c r="D201" t="s">
        <v>1</v>
      </c>
      <c r="E201" t="s">
        <v>0</v>
      </c>
      <c r="F201">
        <v>3701</v>
      </c>
      <c r="G201" t="s">
        <v>148</v>
      </c>
      <c r="H201" t="s">
        <v>150</v>
      </c>
      <c r="I201" s="3">
        <v>0</v>
      </c>
      <c r="J201" s="3">
        <v>0</v>
      </c>
      <c r="K201" s="3">
        <v>0</v>
      </c>
      <c r="L201" s="3">
        <v>45.93</v>
      </c>
      <c r="M201" s="3">
        <v>0</v>
      </c>
      <c r="N201" s="3">
        <v>0</v>
      </c>
      <c r="O201" s="3">
        <v>0</v>
      </c>
      <c r="P201" s="3">
        <v>5.9709000000000003</v>
      </c>
      <c r="Q201" s="3">
        <v>51.9009</v>
      </c>
      <c r="S201">
        <v>3</v>
      </c>
    </row>
    <row r="202" spans="1:19" x14ac:dyDescent="0.25">
      <c r="A202" t="s">
        <v>784</v>
      </c>
      <c r="B202" t="s">
        <v>785</v>
      </c>
      <c r="C202">
        <f>+MONTH(Tabla1[[#This Row],[FECHA]])</f>
        <v>9</v>
      </c>
      <c r="D202" t="s">
        <v>1</v>
      </c>
      <c r="E202" t="s">
        <v>0</v>
      </c>
      <c r="F202">
        <v>7957</v>
      </c>
      <c r="G202" t="s">
        <v>169</v>
      </c>
      <c r="H202" t="s">
        <v>170</v>
      </c>
      <c r="I202" s="3">
        <v>0</v>
      </c>
      <c r="J202" s="3">
        <v>0</v>
      </c>
      <c r="K202" s="3">
        <v>0</v>
      </c>
      <c r="L202" s="3">
        <v>82.45</v>
      </c>
      <c r="M202" s="3">
        <v>0</v>
      </c>
      <c r="N202" s="3">
        <v>0</v>
      </c>
      <c r="O202" s="3">
        <v>0</v>
      </c>
      <c r="P202" s="3">
        <v>10.718500000000001</v>
      </c>
      <c r="Q202" s="3">
        <v>93.168500000000009</v>
      </c>
      <c r="S202">
        <v>3</v>
      </c>
    </row>
    <row r="203" spans="1:19" x14ac:dyDescent="0.25">
      <c r="A203" t="s">
        <v>784</v>
      </c>
      <c r="B203" t="s">
        <v>785</v>
      </c>
      <c r="C203">
        <f>+MONTH(Tabla1[[#This Row],[FECHA]])</f>
        <v>9</v>
      </c>
      <c r="D203" t="s">
        <v>1</v>
      </c>
      <c r="E203" t="s">
        <v>0</v>
      </c>
      <c r="F203">
        <v>535</v>
      </c>
      <c r="G203" t="s">
        <v>498</v>
      </c>
      <c r="H203" t="s">
        <v>499</v>
      </c>
      <c r="I203" s="3">
        <v>0</v>
      </c>
      <c r="J203" s="3">
        <v>0</v>
      </c>
      <c r="K203" s="3">
        <v>0</v>
      </c>
      <c r="L203" s="3">
        <v>442.48</v>
      </c>
      <c r="M203" s="3">
        <v>0</v>
      </c>
      <c r="N203" s="3">
        <v>0</v>
      </c>
      <c r="O203" s="3">
        <v>0</v>
      </c>
      <c r="P203" s="3">
        <v>57.522400000000005</v>
      </c>
      <c r="Q203" s="3">
        <v>500.00240000000002</v>
      </c>
      <c r="S203">
        <v>3</v>
      </c>
    </row>
    <row r="204" spans="1:19" x14ac:dyDescent="0.25">
      <c r="A204" t="s">
        <v>784</v>
      </c>
      <c r="B204" t="s">
        <v>789</v>
      </c>
      <c r="C204">
        <f>+MONTH(Tabla1[[#This Row],[FECHA]])</f>
        <v>9</v>
      </c>
      <c r="D204" t="s">
        <v>1</v>
      </c>
      <c r="E204" t="s">
        <v>0</v>
      </c>
      <c r="F204">
        <v>2328</v>
      </c>
      <c r="G204" t="s">
        <v>500</v>
      </c>
      <c r="H204" t="s">
        <v>501</v>
      </c>
      <c r="I204" s="3">
        <v>0</v>
      </c>
      <c r="J204" s="3">
        <v>0</v>
      </c>
      <c r="K204" s="3">
        <v>0</v>
      </c>
      <c r="L204" s="3">
        <v>1896.3</v>
      </c>
      <c r="M204" s="3">
        <v>0</v>
      </c>
      <c r="N204" s="3">
        <v>0</v>
      </c>
      <c r="O204" s="3">
        <v>0</v>
      </c>
      <c r="P204" s="3">
        <v>246.51900000000001</v>
      </c>
      <c r="Q204" s="3">
        <v>2142.819</v>
      </c>
      <c r="S204">
        <v>3</v>
      </c>
    </row>
    <row r="205" spans="1:19" x14ac:dyDescent="0.25">
      <c r="A205" t="s">
        <v>784</v>
      </c>
      <c r="B205" t="s">
        <v>789</v>
      </c>
      <c r="C205">
        <f>+MONTH(Tabla1[[#This Row],[FECHA]])</f>
        <v>9</v>
      </c>
      <c r="D205" t="s">
        <v>1</v>
      </c>
      <c r="E205" t="s">
        <v>0</v>
      </c>
      <c r="F205">
        <v>53816</v>
      </c>
      <c r="G205" t="s">
        <v>123</v>
      </c>
      <c r="H205" t="s">
        <v>124</v>
      </c>
      <c r="I205" s="3">
        <v>0</v>
      </c>
      <c r="J205" s="3">
        <v>0</v>
      </c>
      <c r="K205" s="3">
        <v>0</v>
      </c>
      <c r="L205" s="3">
        <v>4073.18</v>
      </c>
      <c r="M205" s="3">
        <v>0</v>
      </c>
      <c r="N205" s="3">
        <v>0</v>
      </c>
      <c r="O205" s="3">
        <v>0</v>
      </c>
      <c r="P205" s="3">
        <v>529.51340000000005</v>
      </c>
      <c r="Q205" s="3">
        <v>4602.6934000000001</v>
      </c>
      <c r="S205">
        <v>3</v>
      </c>
    </row>
    <row r="206" spans="1:19" x14ac:dyDescent="0.25">
      <c r="A206" t="s">
        <v>784</v>
      </c>
      <c r="B206" t="s">
        <v>790</v>
      </c>
      <c r="C206">
        <f>+MONTH(Tabla1[[#This Row],[FECHA]])</f>
        <v>9</v>
      </c>
      <c r="D206" t="s">
        <v>1</v>
      </c>
      <c r="E206" t="s">
        <v>0</v>
      </c>
      <c r="F206">
        <v>3696167</v>
      </c>
      <c r="G206" t="s">
        <v>152</v>
      </c>
      <c r="H206" t="s">
        <v>153</v>
      </c>
      <c r="I206" s="3">
        <v>0</v>
      </c>
      <c r="J206" s="3">
        <v>0</v>
      </c>
      <c r="K206" s="3">
        <v>0</v>
      </c>
      <c r="L206" s="3">
        <v>803.89</v>
      </c>
      <c r="M206" s="3">
        <v>0</v>
      </c>
      <c r="N206" s="3">
        <v>0</v>
      </c>
      <c r="O206" s="3">
        <v>0</v>
      </c>
      <c r="P206" s="3">
        <v>104.5057</v>
      </c>
      <c r="Q206" s="3">
        <v>908.39570000000003</v>
      </c>
      <c r="S206">
        <v>3</v>
      </c>
    </row>
    <row r="207" spans="1:19" x14ac:dyDescent="0.25">
      <c r="A207" t="s">
        <v>784</v>
      </c>
      <c r="B207" t="s">
        <v>790</v>
      </c>
      <c r="C207">
        <f>+MONTH(Tabla1[[#This Row],[FECHA]])</f>
        <v>9</v>
      </c>
      <c r="D207" t="s">
        <v>1</v>
      </c>
      <c r="E207" t="s">
        <v>0</v>
      </c>
      <c r="F207">
        <v>658019</v>
      </c>
      <c r="G207" t="s">
        <v>146</v>
      </c>
      <c r="H207" t="s">
        <v>147</v>
      </c>
      <c r="I207" s="3">
        <v>0</v>
      </c>
      <c r="J207" s="3">
        <v>0</v>
      </c>
      <c r="K207" s="3">
        <v>0</v>
      </c>
      <c r="L207" s="3">
        <v>370.31</v>
      </c>
      <c r="M207" s="3">
        <v>0</v>
      </c>
      <c r="N207" s="3">
        <v>0</v>
      </c>
      <c r="O207" s="3">
        <v>0</v>
      </c>
      <c r="P207" s="3">
        <v>48.140300000000003</v>
      </c>
      <c r="Q207" s="3">
        <v>418.45030000000003</v>
      </c>
      <c r="S207">
        <v>3</v>
      </c>
    </row>
    <row r="208" spans="1:19" x14ac:dyDescent="0.25">
      <c r="A208" t="s">
        <v>784</v>
      </c>
      <c r="B208" t="s">
        <v>791</v>
      </c>
      <c r="C208">
        <f>+MONTH(Tabla1[[#This Row],[FECHA]])</f>
        <v>9</v>
      </c>
      <c r="D208" t="s">
        <v>1</v>
      </c>
      <c r="E208" t="s">
        <v>0</v>
      </c>
      <c r="F208">
        <v>3448236</v>
      </c>
      <c r="G208" t="s">
        <v>152</v>
      </c>
      <c r="H208" t="s">
        <v>153</v>
      </c>
      <c r="I208" s="3">
        <v>0</v>
      </c>
      <c r="J208" s="3">
        <v>0</v>
      </c>
      <c r="K208" s="3">
        <v>0</v>
      </c>
      <c r="L208" s="3">
        <v>77.88</v>
      </c>
      <c r="M208" s="3">
        <v>0</v>
      </c>
      <c r="N208" s="3">
        <v>0</v>
      </c>
      <c r="O208" s="3">
        <v>0</v>
      </c>
      <c r="P208" s="3">
        <v>10.1244</v>
      </c>
      <c r="Q208" s="3">
        <v>88.00439999999999</v>
      </c>
      <c r="S208">
        <v>3</v>
      </c>
    </row>
    <row r="209" spans="1:19" x14ac:dyDescent="0.25">
      <c r="A209" t="s">
        <v>784</v>
      </c>
      <c r="B209" t="s">
        <v>791</v>
      </c>
      <c r="C209">
        <f>+MONTH(Tabla1[[#This Row],[FECHA]])</f>
        <v>9</v>
      </c>
      <c r="D209" t="s">
        <v>1</v>
      </c>
      <c r="E209" t="s">
        <v>0</v>
      </c>
      <c r="F209">
        <v>273</v>
      </c>
      <c r="G209" t="s">
        <v>173</v>
      </c>
      <c r="H209" t="s">
        <v>174</v>
      </c>
      <c r="I209" s="3">
        <v>0</v>
      </c>
      <c r="J209" s="3">
        <v>0</v>
      </c>
      <c r="K209" s="3">
        <v>0</v>
      </c>
      <c r="L209" s="3">
        <v>150</v>
      </c>
      <c r="M209" s="3">
        <v>0</v>
      </c>
      <c r="N209" s="3">
        <v>0</v>
      </c>
      <c r="O209" s="3">
        <v>0</v>
      </c>
      <c r="P209" s="3">
        <v>19.5</v>
      </c>
      <c r="Q209" s="3">
        <v>169.5</v>
      </c>
      <c r="S209">
        <v>3</v>
      </c>
    </row>
    <row r="210" spans="1:19" x14ac:dyDescent="0.25">
      <c r="A210" t="s">
        <v>784</v>
      </c>
      <c r="B210" t="s">
        <v>791</v>
      </c>
      <c r="C210">
        <f>+MONTH(Tabla1[[#This Row],[FECHA]])</f>
        <v>9</v>
      </c>
      <c r="D210" t="s">
        <v>1</v>
      </c>
      <c r="E210" t="s">
        <v>145</v>
      </c>
      <c r="F210">
        <v>7013</v>
      </c>
      <c r="G210" t="s">
        <v>123</v>
      </c>
      <c r="H210" t="s">
        <v>124</v>
      </c>
      <c r="I210" s="3">
        <v>0</v>
      </c>
      <c r="J210" s="3">
        <v>0</v>
      </c>
      <c r="K210" s="3">
        <v>0</v>
      </c>
      <c r="L210" s="3">
        <v>170.46</v>
      </c>
      <c r="M210" s="3">
        <v>0</v>
      </c>
      <c r="N210" s="3">
        <v>0</v>
      </c>
      <c r="O210" s="3">
        <v>0</v>
      </c>
      <c r="P210" s="3">
        <v>22.159800000000001</v>
      </c>
      <c r="Q210" s="3">
        <v>192.6198</v>
      </c>
      <c r="S210">
        <v>3</v>
      </c>
    </row>
    <row r="211" spans="1:19" x14ac:dyDescent="0.25">
      <c r="A211" t="s">
        <v>784</v>
      </c>
      <c r="B211" t="s">
        <v>792</v>
      </c>
      <c r="C211">
        <f>+MONTH(Tabla1[[#This Row],[FECHA]])</f>
        <v>9</v>
      </c>
      <c r="D211" t="s">
        <v>1</v>
      </c>
      <c r="E211" t="s">
        <v>0</v>
      </c>
      <c r="F211">
        <v>3162719</v>
      </c>
      <c r="G211" t="s">
        <v>152</v>
      </c>
      <c r="H211" t="s">
        <v>153</v>
      </c>
      <c r="I211" s="3">
        <v>0</v>
      </c>
      <c r="J211" s="3">
        <v>0</v>
      </c>
      <c r="K211" s="3">
        <v>0</v>
      </c>
      <c r="L211" s="3">
        <v>37.57</v>
      </c>
      <c r="M211" s="3">
        <v>0</v>
      </c>
      <c r="N211" s="3">
        <v>0</v>
      </c>
      <c r="O211" s="3">
        <v>0</v>
      </c>
      <c r="P211" s="3">
        <v>4.8841000000000001</v>
      </c>
      <c r="Q211" s="3">
        <v>42.454099999999997</v>
      </c>
      <c r="S211">
        <v>3</v>
      </c>
    </row>
    <row r="212" spans="1:19" x14ac:dyDescent="0.25">
      <c r="A212" t="s">
        <v>784</v>
      </c>
      <c r="B212" t="s">
        <v>792</v>
      </c>
      <c r="C212">
        <f>+MONTH(Tabla1[[#This Row],[FECHA]])</f>
        <v>9</v>
      </c>
      <c r="D212" t="s">
        <v>1</v>
      </c>
      <c r="E212" t="s">
        <v>0</v>
      </c>
      <c r="F212">
        <v>1034</v>
      </c>
      <c r="G212" t="s">
        <v>443</v>
      </c>
      <c r="H212" t="s">
        <v>444</v>
      </c>
      <c r="I212" s="3">
        <v>0</v>
      </c>
      <c r="J212" s="3">
        <v>0</v>
      </c>
      <c r="K212" s="3">
        <v>0</v>
      </c>
      <c r="L212" s="3">
        <v>252.19</v>
      </c>
      <c r="M212" s="3">
        <v>0</v>
      </c>
      <c r="N212" s="3">
        <v>0</v>
      </c>
      <c r="O212" s="3">
        <v>0</v>
      </c>
      <c r="P212" s="3">
        <v>32.784700000000001</v>
      </c>
      <c r="Q212" s="3">
        <v>284.97469999999998</v>
      </c>
      <c r="S212">
        <v>3</v>
      </c>
    </row>
    <row r="213" spans="1:19" x14ac:dyDescent="0.25">
      <c r="A213" t="s">
        <v>784</v>
      </c>
      <c r="B213" t="s">
        <v>792</v>
      </c>
      <c r="C213">
        <f>+MONTH(Tabla1[[#This Row],[FECHA]])</f>
        <v>9</v>
      </c>
      <c r="D213" t="s">
        <v>1</v>
      </c>
      <c r="E213" t="s">
        <v>0</v>
      </c>
      <c r="F213">
        <v>1038</v>
      </c>
      <c r="G213" t="s">
        <v>443</v>
      </c>
      <c r="H213" t="s">
        <v>444</v>
      </c>
      <c r="I213" s="3">
        <v>0</v>
      </c>
      <c r="J213" s="3">
        <v>0</v>
      </c>
      <c r="K213" s="3">
        <v>0</v>
      </c>
      <c r="L213" s="3">
        <v>89.82</v>
      </c>
      <c r="M213" s="3">
        <v>0</v>
      </c>
      <c r="N213" s="3">
        <v>0</v>
      </c>
      <c r="O213" s="3">
        <v>0</v>
      </c>
      <c r="P213" s="3">
        <v>11.676599999999999</v>
      </c>
      <c r="Q213" s="3">
        <v>101.49659999999999</v>
      </c>
      <c r="S213">
        <v>3</v>
      </c>
    </row>
    <row r="214" spans="1:19" x14ac:dyDescent="0.25">
      <c r="A214" t="s">
        <v>784</v>
      </c>
      <c r="B214" t="s">
        <v>792</v>
      </c>
      <c r="C214">
        <f>+MONTH(Tabla1[[#This Row],[FECHA]])</f>
        <v>9</v>
      </c>
      <c r="D214" t="s">
        <v>1</v>
      </c>
      <c r="E214" t="s">
        <v>0</v>
      </c>
      <c r="F214">
        <v>3693566</v>
      </c>
      <c r="G214" t="s">
        <v>152</v>
      </c>
      <c r="H214" t="s">
        <v>153</v>
      </c>
      <c r="I214" s="3">
        <v>0</v>
      </c>
      <c r="J214" s="3">
        <v>0</v>
      </c>
      <c r="K214" s="3">
        <v>0</v>
      </c>
      <c r="L214" s="3">
        <v>199.43</v>
      </c>
      <c r="M214" s="3">
        <v>0</v>
      </c>
      <c r="N214" s="3">
        <v>0</v>
      </c>
      <c r="O214" s="3">
        <v>0</v>
      </c>
      <c r="P214" s="3">
        <v>25.925900000000002</v>
      </c>
      <c r="Q214" s="3">
        <v>225.35590000000002</v>
      </c>
      <c r="S214">
        <v>3</v>
      </c>
    </row>
    <row r="215" spans="1:19" x14ac:dyDescent="0.25">
      <c r="A215" t="s">
        <v>784</v>
      </c>
      <c r="B215" t="s">
        <v>792</v>
      </c>
      <c r="C215">
        <f>+MONTH(Tabla1[[#This Row],[FECHA]])</f>
        <v>9</v>
      </c>
      <c r="D215" t="s">
        <v>1</v>
      </c>
      <c r="E215" t="s">
        <v>0</v>
      </c>
      <c r="F215">
        <v>59847</v>
      </c>
      <c r="G215" t="s">
        <v>133</v>
      </c>
      <c r="H215" t="s">
        <v>134</v>
      </c>
      <c r="I215" s="3">
        <v>0</v>
      </c>
      <c r="J215" s="3">
        <v>0</v>
      </c>
      <c r="K215" s="3">
        <v>0</v>
      </c>
      <c r="L215" s="3">
        <v>21.11</v>
      </c>
      <c r="M215" s="3">
        <v>0</v>
      </c>
      <c r="N215" s="3">
        <v>0</v>
      </c>
      <c r="O215" s="3">
        <v>0</v>
      </c>
      <c r="P215" s="3">
        <v>2.7443</v>
      </c>
      <c r="Q215" s="3">
        <v>23.854299999999999</v>
      </c>
      <c r="S215">
        <v>3</v>
      </c>
    </row>
    <row r="216" spans="1:19" x14ac:dyDescent="0.25">
      <c r="A216" t="s">
        <v>784</v>
      </c>
      <c r="B216" t="s">
        <v>792</v>
      </c>
      <c r="C216">
        <f>+MONTH(Tabla1[[#This Row],[FECHA]])</f>
        <v>9</v>
      </c>
      <c r="D216" t="s">
        <v>1</v>
      </c>
      <c r="E216" t="s">
        <v>0</v>
      </c>
      <c r="F216">
        <v>1344</v>
      </c>
      <c r="G216" t="s">
        <v>435</v>
      </c>
      <c r="H216" t="s">
        <v>436</v>
      </c>
      <c r="I216" s="3">
        <v>0</v>
      </c>
      <c r="J216" s="3">
        <v>0</v>
      </c>
      <c r="K216" s="3">
        <v>0</v>
      </c>
      <c r="L216" s="3">
        <v>78.180000000000007</v>
      </c>
      <c r="M216" s="3">
        <v>0</v>
      </c>
      <c r="N216" s="3">
        <v>0</v>
      </c>
      <c r="O216" s="3">
        <v>0</v>
      </c>
      <c r="P216" s="3">
        <v>10.163400000000001</v>
      </c>
      <c r="Q216" s="3">
        <v>88.343400000000003</v>
      </c>
      <c r="S216">
        <v>3</v>
      </c>
    </row>
    <row r="217" spans="1:19" x14ac:dyDescent="0.25">
      <c r="A217" t="s">
        <v>784</v>
      </c>
      <c r="B217" t="s">
        <v>793</v>
      </c>
      <c r="C217">
        <f>+MONTH(Tabla1[[#This Row],[FECHA]])</f>
        <v>9</v>
      </c>
      <c r="D217" t="s">
        <v>1</v>
      </c>
      <c r="E217" t="s">
        <v>0</v>
      </c>
      <c r="F217">
        <v>26789</v>
      </c>
      <c r="G217" t="s">
        <v>435</v>
      </c>
      <c r="H217" t="s">
        <v>436</v>
      </c>
      <c r="I217" s="3">
        <v>0</v>
      </c>
      <c r="J217" s="3">
        <v>0</v>
      </c>
      <c r="K217" s="3">
        <v>0</v>
      </c>
      <c r="L217" s="3">
        <v>112.02</v>
      </c>
      <c r="M217" s="3">
        <v>0</v>
      </c>
      <c r="N217" s="3">
        <v>0</v>
      </c>
      <c r="O217" s="3">
        <v>0</v>
      </c>
      <c r="P217" s="3">
        <v>14.5626</v>
      </c>
      <c r="Q217" s="3">
        <v>126.5826</v>
      </c>
      <c r="S217">
        <v>3</v>
      </c>
    </row>
    <row r="218" spans="1:19" x14ac:dyDescent="0.25">
      <c r="A218" t="s">
        <v>784</v>
      </c>
      <c r="B218" t="s">
        <v>793</v>
      </c>
      <c r="C218">
        <f>+MONTH(Tabla1[[#This Row],[FECHA]])</f>
        <v>9</v>
      </c>
      <c r="D218" t="s">
        <v>1</v>
      </c>
      <c r="E218" t="s">
        <v>0</v>
      </c>
      <c r="F218">
        <v>105496</v>
      </c>
      <c r="G218" t="s">
        <v>496</v>
      </c>
      <c r="H218" t="s">
        <v>497</v>
      </c>
      <c r="I218" s="3">
        <v>0</v>
      </c>
      <c r="J218" s="3">
        <v>0</v>
      </c>
      <c r="K218" s="3">
        <v>0</v>
      </c>
      <c r="L218" s="3">
        <v>75</v>
      </c>
      <c r="M218" s="3">
        <v>0</v>
      </c>
      <c r="N218" s="3">
        <v>0</v>
      </c>
      <c r="O218" s="3">
        <v>0</v>
      </c>
      <c r="P218" s="3">
        <v>9.75</v>
      </c>
      <c r="Q218" s="3">
        <v>84.75</v>
      </c>
      <c r="S218">
        <v>3</v>
      </c>
    </row>
    <row r="219" spans="1:19" x14ac:dyDescent="0.25">
      <c r="A219" t="s">
        <v>784</v>
      </c>
      <c r="B219" t="s">
        <v>793</v>
      </c>
      <c r="C219">
        <f>+MONTH(Tabla1[[#This Row],[FECHA]])</f>
        <v>9</v>
      </c>
      <c r="D219" t="s">
        <v>1</v>
      </c>
      <c r="E219" t="s">
        <v>0</v>
      </c>
      <c r="F219">
        <v>53932</v>
      </c>
      <c r="G219" t="s">
        <v>123</v>
      </c>
      <c r="H219" t="s">
        <v>124</v>
      </c>
      <c r="I219" s="3">
        <v>0</v>
      </c>
      <c r="J219" s="3">
        <v>0</v>
      </c>
      <c r="K219" s="3">
        <v>0</v>
      </c>
      <c r="L219" s="3">
        <v>4073.18</v>
      </c>
      <c r="M219" s="3">
        <v>0</v>
      </c>
      <c r="N219" s="3">
        <v>0</v>
      </c>
      <c r="O219" s="3">
        <v>0</v>
      </c>
      <c r="P219" s="3">
        <v>529.51340000000005</v>
      </c>
      <c r="Q219" s="3">
        <v>4602.6934000000001</v>
      </c>
      <c r="S219">
        <v>3</v>
      </c>
    </row>
    <row r="220" spans="1:19" x14ac:dyDescent="0.25">
      <c r="A220" t="s">
        <v>784</v>
      </c>
      <c r="B220" t="s">
        <v>819</v>
      </c>
      <c r="C220">
        <f>+MONTH(Tabla1[[#This Row],[FECHA]])</f>
        <v>9</v>
      </c>
      <c r="D220" t="s">
        <v>1</v>
      </c>
      <c r="E220" t="s">
        <v>0</v>
      </c>
      <c r="F220">
        <v>3453793</v>
      </c>
      <c r="G220" t="s">
        <v>152</v>
      </c>
      <c r="H220" t="s">
        <v>153</v>
      </c>
      <c r="I220" s="3">
        <v>0</v>
      </c>
      <c r="J220" s="3">
        <v>0</v>
      </c>
      <c r="K220" s="3">
        <v>0</v>
      </c>
      <c r="L220" s="3">
        <v>303.89999999999998</v>
      </c>
      <c r="M220" s="3">
        <v>0</v>
      </c>
      <c r="N220" s="3">
        <v>0</v>
      </c>
      <c r="O220" s="3">
        <v>0</v>
      </c>
      <c r="P220" s="3">
        <v>39.506999999999998</v>
      </c>
      <c r="Q220" s="3">
        <v>343.40699999999998</v>
      </c>
      <c r="S220">
        <v>3</v>
      </c>
    </row>
    <row r="221" spans="1:19" x14ac:dyDescent="0.25">
      <c r="A221" t="s">
        <v>784</v>
      </c>
      <c r="B221" t="s">
        <v>794</v>
      </c>
      <c r="C221">
        <f>+MONTH(Tabla1[[#This Row],[FECHA]])</f>
        <v>9</v>
      </c>
      <c r="D221" t="s">
        <v>1</v>
      </c>
      <c r="E221" t="s">
        <v>0</v>
      </c>
      <c r="F221">
        <v>3174660</v>
      </c>
      <c r="G221" t="s">
        <v>152</v>
      </c>
      <c r="H221" t="s">
        <v>153</v>
      </c>
      <c r="I221" s="3">
        <v>0</v>
      </c>
      <c r="J221" s="3">
        <v>0</v>
      </c>
      <c r="K221" s="3">
        <v>0</v>
      </c>
      <c r="L221" s="3">
        <v>1350.84</v>
      </c>
      <c r="M221" s="3">
        <v>0</v>
      </c>
      <c r="N221" s="3">
        <v>0</v>
      </c>
      <c r="O221" s="3">
        <v>0</v>
      </c>
      <c r="P221" s="3">
        <v>175.60919999999999</v>
      </c>
      <c r="Q221" s="3">
        <v>1526.4492</v>
      </c>
      <c r="S221">
        <v>3</v>
      </c>
    </row>
    <row r="222" spans="1:19" x14ac:dyDescent="0.25">
      <c r="A222" t="s">
        <v>784</v>
      </c>
      <c r="B222" t="s">
        <v>794</v>
      </c>
      <c r="C222">
        <f>+MONTH(Tabla1[[#This Row],[FECHA]])</f>
        <v>9</v>
      </c>
      <c r="D222" t="s">
        <v>1</v>
      </c>
      <c r="E222" t="s">
        <v>0</v>
      </c>
      <c r="F222">
        <v>3693829</v>
      </c>
      <c r="G222" t="s">
        <v>152</v>
      </c>
      <c r="H222" t="s">
        <v>153</v>
      </c>
      <c r="I222" s="3">
        <v>0</v>
      </c>
      <c r="J222" s="3">
        <v>0</v>
      </c>
      <c r="K222" s="3">
        <v>0</v>
      </c>
      <c r="L222" s="3">
        <v>116.25</v>
      </c>
      <c r="M222" s="3">
        <v>0</v>
      </c>
      <c r="N222" s="3">
        <v>0</v>
      </c>
      <c r="O222" s="3">
        <v>0</v>
      </c>
      <c r="P222" s="3">
        <v>15.112500000000001</v>
      </c>
      <c r="Q222" s="3">
        <v>131.36250000000001</v>
      </c>
      <c r="S222">
        <v>3</v>
      </c>
    </row>
    <row r="223" spans="1:19" x14ac:dyDescent="0.25">
      <c r="A223" t="s">
        <v>784</v>
      </c>
      <c r="B223" t="s">
        <v>794</v>
      </c>
      <c r="C223">
        <f>+MONTH(Tabla1[[#This Row],[FECHA]])</f>
        <v>9</v>
      </c>
      <c r="D223" t="s">
        <v>1</v>
      </c>
      <c r="E223" t="s">
        <v>0</v>
      </c>
      <c r="F223">
        <v>3817210</v>
      </c>
      <c r="G223" t="s">
        <v>152</v>
      </c>
      <c r="H223" t="s">
        <v>153</v>
      </c>
      <c r="I223" s="3">
        <v>0</v>
      </c>
      <c r="J223" s="3">
        <v>0</v>
      </c>
      <c r="K223" s="3">
        <v>0</v>
      </c>
      <c r="L223" s="3">
        <v>142.91999999999999</v>
      </c>
      <c r="M223" s="3">
        <v>0</v>
      </c>
      <c r="N223" s="3">
        <v>0</v>
      </c>
      <c r="O223" s="3">
        <v>0</v>
      </c>
      <c r="P223" s="3">
        <v>18.579599999999999</v>
      </c>
      <c r="Q223" s="3">
        <v>161.49959999999999</v>
      </c>
      <c r="S223">
        <v>3</v>
      </c>
    </row>
    <row r="224" spans="1:19" x14ac:dyDescent="0.25">
      <c r="A224" t="s">
        <v>784</v>
      </c>
      <c r="B224" t="s">
        <v>794</v>
      </c>
      <c r="C224">
        <f>+MONTH(Tabla1[[#This Row],[FECHA]])</f>
        <v>9</v>
      </c>
      <c r="D224" t="s">
        <v>1</v>
      </c>
      <c r="E224" t="s">
        <v>0</v>
      </c>
      <c r="F224">
        <v>40596</v>
      </c>
      <c r="G224" t="s">
        <v>610</v>
      </c>
      <c r="H224" t="s">
        <v>611</v>
      </c>
      <c r="I224" s="3">
        <v>0</v>
      </c>
      <c r="J224" s="3">
        <v>0</v>
      </c>
      <c r="K224" s="3">
        <v>0</v>
      </c>
      <c r="L224" s="3">
        <v>398.4</v>
      </c>
      <c r="M224" s="3">
        <v>0</v>
      </c>
      <c r="N224" s="3">
        <v>0</v>
      </c>
      <c r="O224" s="3">
        <v>0</v>
      </c>
      <c r="P224" s="3">
        <v>51.792000000000002</v>
      </c>
      <c r="Q224" s="3">
        <v>450.19200000000001</v>
      </c>
      <c r="S224">
        <v>3</v>
      </c>
    </row>
    <row r="225" spans="1:19" x14ac:dyDescent="0.25">
      <c r="A225" t="s">
        <v>784</v>
      </c>
      <c r="B225" t="s">
        <v>795</v>
      </c>
      <c r="C225">
        <f>+MONTH(Tabla1[[#This Row],[FECHA]])</f>
        <v>9</v>
      </c>
      <c r="D225" t="s">
        <v>1</v>
      </c>
      <c r="E225" t="s">
        <v>0</v>
      </c>
      <c r="F225">
        <v>3693902</v>
      </c>
      <c r="G225" t="s">
        <v>152</v>
      </c>
      <c r="H225" t="s">
        <v>153</v>
      </c>
      <c r="I225" s="3">
        <v>0</v>
      </c>
      <c r="J225" s="3">
        <v>0</v>
      </c>
      <c r="K225" s="3">
        <v>0</v>
      </c>
      <c r="L225" s="3">
        <v>213.48</v>
      </c>
      <c r="M225" s="3">
        <v>0</v>
      </c>
      <c r="N225" s="3">
        <v>0</v>
      </c>
      <c r="O225" s="3">
        <v>0</v>
      </c>
      <c r="P225" s="3">
        <v>27.752399999999998</v>
      </c>
      <c r="Q225" s="3">
        <v>241.23239999999998</v>
      </c>
      <c r="S225">
        <v>3</v>
      </c>
    </row>
    <row r="226" spans="1:19" x14ac:dyDescent="0.25">
      <c r="A226" t="s">
        <v>784</v>
      </c>
      <c r="B226" t="s">
        <v>795</v>
      </c>
      <c r="C226">
        <f>+MONTH(Tabla1[[#This Row],[FECHA]])</f>
        <v>9</v>
      </c>
      <c r="D226" t="s">
        <v>1</v>
      </c>
      <c r="E226" t="s">
        <v>0</v>
      </c>
      <c r="F226">
        <v>59925</v>
      </c>
      <c r="G226" t="s">
        <v>133</v>
      </c>
      <c r="H226" t="s">
        <v>134</v>
      </c>
      <c r="I226" s="3">
        <v>0</v>
      </c>
      <c r="J226" s="3">
        <v>0</v>
      </c>
      <c r="K226" s="3">
        <v>0</v>
      </c>
      <c r="L226" s="3">
        <v>94.47</v>
      </c>
      <c r="M226" s="3">
        <v>0</v>
      </c>
      <c r="N226" s="3">
        <v>0</v>
      </c>
      <c r="O226" s="3">
        <v>0</v>
      </c>
      <c r="P226" s="3">
        <v>12.2811</v>
      </c>
      <c r="Q226" s="3">
        <v>106.75109999999999</v>
      </c>
      <c r="S226">
        <v>3</v>
      </c>
    </row>
    <row r="227" spans="1:19" x14ac:dyDescent="0.25">
      <c r="A227" t="s">
        <v>784</v>
      </c>
      <c r="B227" t="s">
        <v>795</v>
      </c>
      <c r="C227">
        <f>+MONTH(Tabla1[[#This Row],[FECHA]])</f>
        <v>9</v>
      </c>
      <c r="D227" t="s">
        <v>1</v>
      </c>
      <c r="E227" t="s">
        <v>0</v>
      </c>
      <c r="F227">
        <v>53959</v>
      </c>
      <c r="G227" t="s">
        <v>123</v>
      </c>
      <c r="H227" t="s">
        <v>124</v>
      </c>
      <c r="I227" s="3">
        <v>0</v>
      </c>
      <c r="J227" s="3">
        <v>0</v>
      </c>
      <c r="K227" s="3">
        <v>0</v>
      </c>
      <c r="L227" s="3">
        <v>4073.18</v>
      </c>
      <c r="M227" s="3">
        <v>0</v>
      </c>
      <c r="N227" s="3">
        <v>0</v>
      </c>
      <c r="O227" s="3">
        <v>0</v>
      </c>
      <c r="P227" s="3">
        <v>529.51340000000005</v>
      </c>
      <c r="Q227" s="3">
        <v>4602.6934000000001</v>
      </c>
      <c r="S227">
        <v>3</v>
      </c>
    </row>
    <row r="228" spans="1:19" x14ac:dyDescent="0.25">
      <c r="A228" t="s">
        <v>784</v>
      </c>
      <c r="B228" t="s">
        <v>796</v>
      </c>
      <c r="C228">
        <f>+MONTH(Tabla1[[#This Row],[FECHA]])</f>
        <v>9</v>
      </c>
      <c r="D228" t="s">
        <v>1</v>
      </c>
      <c r="E228" t="s">
        <v>0</v>
      </c>
      <c r="F228">
        <v>2406802</v>
      </c>
      <c r="G228" t="s">
        <v>152</v>
      </c>
      <c r="H228" t="s">
        <v>153</v>
      </c>
      <c r="I228" s="3">
        <v>0</v>
      </c>
      <c r="J228" s="3">
        <v>0</v>
      </c>
      <c r="K228" s="3">
        <v>0</v>
      </c>
      <c r="L228" s="3">
        <v>234.96</v>
      </c>
      <c r="M228" s="3">
        <v>0</v>
      </c>
      <c r="N228" s="3">
        <v>0</v>
      </c>
      <c r="O228" s="3">
        <v>0</v>
      </c>
      <c r="P228" s="3">
        <v>30.544800000000002</v>
      </c>
      <c r="Q228" s="3">
        <v>265.50479999999999</v>
      </c>
      <c r="S228">
        <v>3</v>
      </c>
    </row>
    <row r="229" spans="1:19" x14ac:dyDescent="0.25">
      <c r="A229" t="s">
        <v>784</v>
      </c>
      <c r="B229" t="s">
        <v>796</v>
      </c>
      <c r="C229">
        <f>+MONTH(Tabla1[[#This Row],[FECHA]])</f>
        <v>9</v>
      </c>
      <c r="D229" t="s">
        <v>1</v>
      </c>
      <c r="E229" t="s">
        <v>0</v>
      </c>
      <c r="F229">
        <v>3174060</v>
      </c>
      <c r="G229" t="s">
        <v>152</v>
      </c>
      <c r="H229" t="s">
        <v>153</v>
      </c>
      <c r="I229" s="3">
        <v>0</v>
      </c>
      <c r="J229" s="3">
        <v>0</v>
      </c>
      <c r="K229" s="3">
        <v>0</v>
      </c>
      <c r="L229" s="3">
        <v>40.619999999999997</v>
      </c>
      <c r="M229" s="3">
        <v>0</v>
      </c>
      <c r="N229" s="3">
        <v>0</v>
      </c>
      <c r="O229" s="3">
        <v>0</v>
      </c>
      <c r="P229" s="3">
        <v>5.2805999999999997</v>
      </c>
      <c r="Q229" s="3">
        <v>45.900599999999997</v>
      </c>
      <c r="S229">
        <v>3</v>
      </c>
    </row>
    <row r="230" spans="1:19" x14ac:dyDescent="0.25">
      <c r="A230" t="s">
        <v>784</v>
      </c>
      <c r="B230" t="s">
        <v>796</v>
      </c>
      <c r="C230">
        <f>+MONTH(Tabla1[[#This Row],[FECHA]])</f>
        <v>9</v>
      </c>
      <c r="D230" t="s">
        <v>1</v>
      </c>
      <c r="E230" t="s">
        <v>0</v>
      </c>
      <c r="F230">
        <v>8417</v>
      </c>
      <c r="G230" t="s">
        <v>169</v>
      </c>
      <c r="H230" t="s">
        <v>170</v>
      </c>
      <c r="I230" s="3">
        <v>0</v>
      </c>
      <c r="J230" s="3">
        <v>0</v>
      </c>
      <c r="K230" s="3">
        <v>0</v>
      </c>
      <c r="L230" s="3">
        <v>74.87</v>
      </c>
      <c r="M230" s="3">
        <v>0</v>
      </c>
      <c r="N230" s="3">
        <v>0</v>
      </c>
      <c r="O230" s="3">
        <v>0</v>
      </c>
      <c r="P230" s="3">
        <v>9.7331000000000003</v>
      </c>
      <c r="Q230" s="3">
        <v>84.603100000000012</v>
      </c>
      <c r="S230">
        <v>3</v>
      </c>
    </row>
    <row r="231" spans="1:19" x14ac:dyDescent="0.25">
      <c r="A231" t="s">
        <v>784</v>
      </c>
      <c r="B231" t="s">
        <v>816</v>
      </c>
      <c r="C231">
        <f>+MONTH(Tabla1[[#This Row],[FECHA]])</f>
        <v>9</v>
      </c>
      <c r="D231" t="s">
        <v>1</v>
      </c>
      <c r="E231" t="s">
        <v>0</v>
      </c>
      <c r="F231">
        <v>95</v>
      </c>
      <c r="G231" t="s">
        <v>127</v>
      </c>
      <c r="H231" t="s">
        <v>128</v>
      </c>
      <c r="I231" s="3">
        <v>0</v>
      </c>
      <c r="J231" s="3">
        <v>0</v>
      </c>
      <c r="K231" s="3">
        <v>0</v>
      </c>
      <c r="L231" s="3">
        <v>3879.65</v>
      </c>
      <c r="M231" s="3">
        <v>0</v>
      </c>
      <c r="N231" s="3">
        <v>0</v>
      </c>
      <c r="O231" s="3">
        <v>0</v>
      </c>
      <c r="P231" s="3">
        <v>504.35450000000003</v>
      </c>
      <c r="Q231" s="3">
        <v>4384.0045</v>
      </c>
      <c r="S231">
        <v>3</v>
      </c>
    </row>
    <row r="232" spans="1:19" x14ac:dyDescent="0.25">
      <c r="A232" t="s">
        <v>784</v>
      </c>
      <c r="B232" t="s">
        <v>797</v>
      </c>
      <c r="C232">
        <f>+MONTH(Tabla1[[#This Row],[FECHA]])</f>
        <v>9</v>
      </c>
      <c r="D232" t="s">
        <v>1</v>
      </c>
      <c r="E232" t="s">
        <v>0</v>
      </c>
      <c r="F232">
        <v>5701</v>
      </c>
      <c r="G232" t="s">
        <v>817</v>
      </c>
      <c r="H232" t="s">
        <v>818</v>
      </c>
      <c r="I232" s="3">
        <v>0</v>
      </c>
      <c r="J232" s="3">
        <v>0</v>
      </c>
      <c r="K232" s="3">
        <v>0</v>
      </c>
      <c r="L232" s="3">
        <v>1230.06</v>
      </c>
      <c r="M232" s="3">
        <v>0</v>
      </c>
      <c r="N232" s="3">
        <v>0</v>
      </c>
      <c r="O232" s="3">
        <v>0</v>
      </c>
      <c r="P232" s="3">
        <v>159.90780000000001</v>
      </c>
      <c r="Q232" s="3">
        <v>1389.9677999999999</v>
      </c>
      <c r="S232">
        <v>3</v>
      </c>
    </row>
    <row r="233" spans="1:19" x14ac:dyDescent="0.25">
      <c r="A233" t="s">
        <v>784</v>
      </c>
      <c r="B233" t="s">
        <v>797</v>
      </c>
      <c r="C233">
        <f>+MONTH(Tabla1[[#This Row],[FECHA]])</f>
        <v>9</v>
      </c>
      <c r="D233" t="s">
        <v>1</v>
      </c>
      <c r="E233" t="s">
        <v>0</v>
      </c>
      <c r="F233">
        <v>54024</v>
      </c>
      <c r="G233" t="s">
        <v>123</v>
      </c>
      <c r="H233" t="s">
        <v>124</v>
      </c>
      <c r="I233" s="3">
        <v>0</v>
      </c>
      <c r="J233" s="3">
        <v>0</v>
      </c>
      <c r="K233" s="3">
        <v>0</v>
      </c>
      <c r="L233" s="3">
        <v>4073.18</v>
      </c>
      <c r="M233" s="3">
        <v>0</v>
      </c>
      <c r="N233" s="3">
        <v>0</v>
      </c>
      <c r="O233" s="3">
        <v>0</v>
      </c>
      <c r="P233" s="3">
        <v>529.51340000000005</v>
      </c>
      <c r="Q233" s="3">
        <v>4602.6934000000001</v>
      </c>
      <c r="S233">
        <v>3</v>
      </c>
    </row>
    <row r="234" spans="1:19" x14ac:dyDescent="0.25">
      <c r="A234" t="s">
        <v>784</v>
      </c>
      <c r="B234" t="s">
        <v>798</v>
      </c>
      <c r="C234">
        <f>+MONTH(Tabla1[[#This Row],[FECHA]])</f>
        <v>9</v>
      </c>
      <c r="D234" t="s">
        <v>1</v>
      </c>
      <c r="E234" t="s">
        <v>0</v>
      </c>
      <c r="F234">
        <v>3170618</v>
      </c>
      <c r="G234" t="s">
        <v>152</v>
      </c>
      <c r="H234" t="s">
        <v>153</v>
      </c>
      <c r="I234" s="3">
        <v>0</v>
      </c>
      <c r="J234" s="3">
        <v>0</v>
      </c>
      <c r="K234" s="3">
        <v>0</v>
      </c>
      <c r="L234" s="3">
        <v>69.2</v>
      </c>
      <c r="M234" s="3">
        <v>0</v>
      </c>
      <c r="N234" s="3">
        <v>0</v>
      </c>
      <c r="O234" s="3">
        <v>0</v>
      </c>
      <c r="P234" s="3">
        <v>8.9960000000000004</v>
      </c>
      <c r="Q234" s="3">
        <v>78.195999999999998</v>
      </c>
      <c r="S234">
        <v>3</v>
      </c>
    </row>
    <row r="235" spans="1:19" x14ac:dyDescent="0.25">
      <c r="A235" t="s">
        <v>784</v>
      </c>
      <c r="B235" t="s">
        <v>798</v>
      </c>
      <c r="C235">
        <f>+MONTH(Tabla1[[#This Row],[FECHA]])</f>
        <v>9</v>
      </c>
      <c r="D235" t="s">
        <v>1</v>
      </c>
      <c r="E235" t="s">
        <v>0</v>
      </c>
      <c r="F235">
        <v>736729</v>
      </c>
      <c r="G235" t="s">
        <v>146</v>
      </c>
      <c r="H235" t="s">
        <v>147</v>
      </c>
      <c r="I235" s="3">
        <v>0</v>
      </c>
      <c r="J235" s="3">
        <v>0</v>
      </c>
      <c r="K235" s="3">
        <v>0</v>
      </c>
      <c r="L235" s="3">
        <v>421.19</v>
      </c>
      <c r="M235" s="3">
        <v>0</v>
      </c>
      <c r="N235" s="3">
        <v>0</v>
      </c>
      <c r="O235" s="3">
        <v>0</v>
      </c>
      <c r="P235" s="3">
        <v>54.7547</v>
      </c>
      <c r="Q235" s="3">
        <v>475.94470000000001</v>
      </c>
      <c r="S235">
        <v>3</v>
      </c>
    </row>
    <row r="236" spans="1:19" x14ac:dyDescent="0.25">
      <c r="A236" t="s">
        <v>784</v>
      </c>
      <c r="B236" t="s">
        <v>799</v>
      </c>
      <c r="C236">
        <f>+MONTH(Tabla1[[#This Row],[FECHA]])</f>
        <v>9</v>
      </c>
      <c r="D236" t="s">
        <v>1</v>
      </c>
      <c r="E236" t="s">
        <v>0</v>
      </c>
      <c r="F236">
        <v>54120</v>
      </c>
      <c r="G236" t="s">
        <v>123</v>
      </c>
      <c r="H236" t="s">
        <v>124</v>
      </c>
      <c r="I236" s="3">
        <v>0</v>
      </c>
      <c r="J236" s="3">
        <v>0</v>
      </c>
      <c r="K236" s="3">
        <v>0</v>
      </c>
      <c r="L236" s="3">
        <v>4073.18</v>
      </c>
      <c r="M236" s="3">
        <v>0</v>
      </c>
      <c r="N236" s="3">
        <v>0</v>
      </c>
      <c r="O236" s="3">
        <v>0</v>
      </c>
      <c r="P236" s="3">
        <v>529.51340000000005</v>
      </c>
      <c r="Q236" s="3">
        <v>4602.6934000000001</v>
      </c>
      <c r="S236">
        <v>3</v>
      </c>
    </row>
    <row r="237" spans="1:19" x14ac:dyDescent="0.25">
      <c r="A237" t="s">
        <v>784</v>
      </c>
      <c r="B237" t="s">
        <v>801</v>
      </c>
      <c r="C237">
        <f>+MONTH(Tabla1[[#This Row],[FECHA]])</f>
        <v>9</v>
      </c>
      <c r="D237" t="s">
        <v>1</v>
      </c>
      <c r="E237" t="s">
        <v>0</v>
      </c>
      <c r="F237">
        <v>54194</v>
      </c>
      <c r="G237" t="s">
        <v>123</v>
      </c>
      <c r="H237" t="s">
        <v>124</v>
      </c>
      <c r="I237" s="3">
        <v>0</v>
      </c>
      <c r="J237" s="3">
        <v>0</v>
      </c>
      <c r="K237" s="3">
        <v>0</v>
      </c>
      <c r="L237" s="3">
        <v>4073.18</v>
      </c>
      <c r="M237" s="3">
        <v>0</v>
      </c>
      <c r="N237" s="3">
        <v>0</v>
      </c>
      <c r="O237" s="3">
        <v>0</v>
      </c>
      <c r="P237" s="3">
        <v>529.51340000000005</v>
      </c>
      <c r="Q237" s="3">
        <v>4602.6934000000001</v>
      </c>
      <c r="S237">
        <v>3</v>
      </c>
    </row>
    <row r="238" spans="1:19" x14ac:dyDescent="0.25">
      <c r="A238" t="s">
        <v>784</v>
      </c>
      <c r="B238" t="s">
        <v>803</v>
      </c>
      <c r="C238">
        <f>+MONTH(Tabla1[[#This Row],[FECHA]])</f>
        <v>9</v>
      </c>
      <c r="D238" t="s">
        <v>1</v>
      </c>
      <c r="E238" t="s">
        <v>0</v>
      </c>
      <c r="F238">
        <v>54228</v>
      </c>
      <c r="G238" t="s">
        <v>123</v>
      </c>
      <c r="H238" t="s">
        <v>124</v>
      </c>
      <c r="I238" s="3">
        <v>0</v>
      </c>
      <c r="J238" s="3">
        <v>0</v>
      </c>
      <c r="K238" s="3">
        <v>0</v>
      </c>
      <c r="L238" s="3">
        <v>4073.18</v>
      </c>
      <c r="M238" s="3">
        <v>0</v>
      </c>
      <c r="N238" s="3">
        <v>0</v>
      </c>
      <c r="O238" s="3">
        <v>0</v>
      </c>
      <c r="P238" s="3">
        <v>529.51340000000005</v>
      </c>
      <c r="Q238" s="3">
        <v>4602.6934000000001</v>
      </c>
      <c r="S238">
        <v>3</v>
      </c>
    </row>
    <row r="239" spans="1:19" x14ac:dyDescent="0.25">
      <c r="A239" t="s">
        <v>784</v>
      </c>
      <c r="B239" t="s">
        <v>805</v>
      </c>
      <c r="C239">
        <f>+MONTH(Tabla1[[#This Row],[FECHA]])</f>
        <v>9</v>
      </c>
      <c r="D239" t="s">
        <v>1</v>
      </c>
      <c r="E239" t="s">
        <v>0</v>
      </c>
      <c r="F239">
        <v>2313</v>
      </c>
      <c r="G239" t="s">
        <v>139</v>
      </c>
      <c r="H239" t="s">
        <v>140</v>
      </c>
      <c r="I239" s="3">
        <v>0</v>
      </c>
      <c r="J239" s="3">
        <v>0</v>
      </c>
      <c r="K239" s="3">
        <v>0</v>
      </c>
      <c r="L239" s="3">
        <v>392.76</v>
      </c>
      <c r="M239" s="3">
        <v>0</v>
      </c>
      <c r="N239" s="3">
        <v>0</v>
      </c>
      <c r="O239" s="3">
        <v>0</v>
      </c>
      <c r="P239" s="3">
        <v>51.058799999999998</v>
      </c>
      <c r="Q239" s="3">
        <v>443.81880000000001</v>
      </c>
      <c r="S239">
        <v>3</v>
      </c>
    </row>
    <row r="240" spans="1:19" x14ac:dyDescent="0.25">
      <c r="A240" t="s">
        <v>784</v>
      </c>
      <c r="B240" t="s">
        <v>806</v>
      </c>
      <c r="C240">
        <f>+MONTH(Tabla1[[#This Row],[FECHA]])</f>
        <v>9</v>
      </c>
      <c r="D240" t="s">
        <v>1</v>
      </c>
      <c r="E240" t="s">
        <v>0</v>
      </c>
      <c r="F240">
        <v>1287</v>
      </c>
      <c r="G240" t="s">
        <v>167</v>
      </c>
      <c r="H240" t="s">
        <v>168</v>
      </c>
      <c r="I240" s="3">
        <v>0</v>
      </c>
      <c r="J240" s="3">
        <v>0</v>
      </c>
      <c r="K240" s="3">
        <v>0</v>
      </c>
      <c r="L240" s="3">
        <v>895.58</v>
      </c>
      <c r="M240" s="3">
        <v>0</v>
      </c>
      <c r="N240" s="3">
        <v>0</v>
      </c>
      <c r="O240" s="3">
        <v>0</v>
      </c>
      <c r="P240" s="3">
        <v>116.42540000000001</v>
      </c>
      <c r="Q240" s="3">
        <v>1012.0054</v>
      </c>
      <c r="S240">
        <v>3</v>
      </c>
    </row>
    <row r="241" spans="1:19" x14ac:dyDescent="0.25">
      <c r="A241" t="s">
        <v>784</v>
      </c>
      <c r="B241" t="s">
        <v>806</v>
      </c>
      <c r="C241">
        <f>+MONTH(Tabla1[[#This Row],[FECHA]])</f>
        <v>9</v>
      </c>
      <c r="D241" t="s">
        <v>1</v>
      </c>
      <c r="E241" t="s">
        <v>0</v>
      </c>
      <c r="F241">
        <v>1285</v>
      </c>
      <c r="G241" t="s">
        <v>167</v>
      </c>
      <c r="H241" t="s">
        <v>168</v>
      </c>
      <c r="I241" s="3">
        <v>0</v>
      </c>
      <c r="J241" s="3">
        <v>0</v>
      </c>
      <c r="K241" s="3">
        <v>0</v>
      </c>
      <c r="L241" s="3">
        <v>895.58</v>
      </c>
      <c r="M241" s="3">
        <v>0</v>
      </c>
      <c r="N241" s="3">
        <v>0</v>
      </c>
      <c r="O241" s="3">
        <v>0</v>
      </c>
      <c r="P241" s="3">
        <v>116.42540000000001</v>
      </c>
      <c r="Q241" s="3">
        <v>1012.0054</v>
      </c>
      <c r="S241">
        <v>3</v>
      </c>
    </row>
    <row r="242" spans="1:19" x14ac:dyDescent="0.25">
      <c r="A242" t="s">
        <v>784</v>
      </c>
      <c r="B242" t="s">
        <v>807</v>
      </c>
      <c r="C242">
        <f>+MONTH(Tabla1[[#This Row],[FECHA]])</f>
        <v>9</v>
      </c>
      <c r="D242" t="s">
        <v>1</v>
      </c>
      <c r="E242" t="s">
        <v>0</v>
      </c>
      <c r="F242">
        <v>10367</v>
      </c>
      <c r="G242" t="s">
        <v>133</v>
      </c>
      <c r="H242" t="s">
        <v>134</v>
      </c>
      <c r="I242" s="3">
        <v>0</v>
      </c>
      <c r="J242" s="3">
        <v>0</v>
      </c>
      <c r="K242" s="3">
        <v>0</v>
      </c>
      <c r="L242" s="3">
        <v>1043.3399999999999</v>
      </c>
      <c r="M242" s="3">
        <v>0</v>
      </c>
      <c r="N242" s="3">
        <v>0</v>
      </c>
      <c r="O242" s="3">
        <v>0</v>
      </c>
      <c r="P242" s="3">
        <v>135.63419999999999</v>
      </c>
      <c r="Q242" s="3">
        <v>1178.9741999999999</v>
      </c>
      <c r="S242">
        <v>3</v>
      </c>
    </row>
    <row r="243" spans="1:19" x14ac:dyDescent="0.25">
      <c r="A243" t="s">
        <v>784</v>
      </c>
      <c r="B243" t="s">
        <v>808</v>
      </c>
      <c r="C243">
        <f>+MONTH(Tabla1[[#This Row],[FECHA]])</f>
        <v>9</v>
      </c>
      <c r="D243" t="s">
        <v>1</v>
      </c>
      <c r="E243" t="s">
        <v>0</v>
      </c>
      <c r="F243">
        <v>96</v>
      </c>
      <c r="G243" t="s">
        <v>127</v>
      </c>
      <c r="H243" t="s">
        <v>128</v>
      </c>
      <c r="I243" s="3">
        <v>0</v>
      </c>
      <c r="J243" s="3">
        <v>0</v>
      </c>
      <c r="K243" s="3">
        <v>0</v>
      </c>
      <c r="L243" s="3">
        <v>3879.65</v>
      </c>
      <c r="M243" s="3">
        <v>0</v>
      </c>
      <c r="N243" s="3">
        <v>0</v>
      </c>
      <c r="O243" s="3">
        <v>0</v>
      </c>
      <c r="P243" s="3">
        <v>504.35450000000003</v>
      </c>
      <c r="Q243" s="3">
        <v>4384.0045</v>
      </c>
      <c r="S243">
        <v>3</v>
      </c>
    </row>
    <row r="244" spans="1:19" x14ac:dyDescent="0.25">
      <c r="A244" t="s">
        <v>784</v>
      </c>
      <c r="B244" t="s">
        <v>808</v>
      </c>
      <c r="C244">
        <f>+MONTH(Tabla1[[#This Row],[FECHA]])</f>
        <v>9</v>
      </c>
      <c r="D244" t="s">
        <v>1</v>
      </c>
      <c r="E244" t="s">
        <v>0</v>
      </c>
      <c r="F244">
        <v>27</v>
      </c>
      <c r="G244" t="s">
        <v>129</v>
      </c>
      <c r="H244" t="s">
        <v>130</v>
      </c>
      <c r="I244" s="3">
        <v>0</v>
      </c>
      <c r="J244" s="3">
        <v>0</v>
      </c>
      <c r="K244" s="3">
        <v>0</v>
      </c>
      <c r="L244" s="3">
        <v>3879.65</v>
      </c>
      <c r="M244" s="3">
        <v>0</v>
      </c>
      <c r="N244" s="3">
        <v>0</v>
      </c>
      <c r="O244" s="3">
        <v>0</v>
      </c>
      <c r="P244" s="3">
        <v>504.35450000000003</v>
      </c>
      <c r="Q244" s="3">
        <v>4384.0045</v>
      </c>
      <c r="S244">
        <v>3</v>
      </c>
    </row>
    <row r="245" spans="1:19" x14ac:dyDescent="0.25">
      <c r="A245" t="s">
        <v>784</v>
      </c>
      <c r="B245" t="s">
        <v>808</v>
      </c>
      <c r="C245">
        <f>+MONTH(Tabla1[[#This Row],[FECHA]])</f>
        <v>9</v>
      </c>
      <c r="D245" t="s">
        <v>1</v>
      </c>
      <c r="E245" t="s">
        <v>0</v>
      </c>
      <c r="F245">
        <v>35241</v>
      </c>
      <c r="G245" t="s">
        <v>135</v>
      </c>
      <c r="H245" t="s">
        <v>136</v>
      </c>
      <c r="I245" s="3">
        <v>0</v>
      </c>
      <c r="J245" s="3">
        <v>0</v>
      </c>
      <c r="K245" s="3">
        <v>0</v>
      </c>
      <c r="L245" s="3">
        <v>168.03</v>
      </c>
      <c r="M245" s="3">
        <v>0</v>
      </c>
      <c r="N245" s="3">
        <v>0</v>
      </c>
      <c r="O245" s="3">
        <v>0</v>
      </c>
      <c r="P245" s="3">
        <v>21.843900000000001</v>
      </c>
      <c r="Q245" s="3">
        <v>189.87389999999999</v>
      </c>
      <c r="S245">
        <v>3</v>
      </c>
    </row>
    <row r="246" spans="1:19" x14ac:dyDescent="0.25">
      <c r="A246" t="s">
        <v>784</v>
      </c>
      <c r="B246" t="s">
        <v>808</v>
      </c>
      <c r="C246">
        <f>+MONTH(Tabla1[[#This Row],[FECHA]])</f>
        <v>9</v>
      </c>
      <c r="D246" t="s">
        <v>1</v>
      </c>
      <c r="E246" t="s">
        <v>0</v>
      </c>
      <c r="F246">
        <v>73</v>
      </c>
      <c r="G246" t="s">
        <v>121</v>
      </c>
      <c r="H246" t="s">
        <v>122</v>
      </c>
      <c r="I246" s="3">
        <v>0</v>
      </c>
      <c r="J246" s="3">
        <v>0</v>
      </c>
      <c r="K246" s="3">
        <v>0</v>
      </c>
      <c r="L246" s="3">
        <v>3879.65</v>
      </c>
      <c r="M246" s="3">
        <v>0</v>
      </c>
      <c r="N246" s="3">
        <v>0</v>
      </c>
      <c r="O246" s="3">
        <v>0</v>
      </c>
      <c r="P246" s="3">
        <v>504.35450000000003</v>
      </c>
      <c r="Q246" s="3">
        <v>4384.0045</v>
      </c>
      <c r="S246">
        <v>3</v>
      </c>
    </row>
    <row r="247" spans="1:19" x14ac:dyDescent="0.25">
      <c r="A247" t="s">
        <v>737</v>
      </c>
      <c r="B247" t="s">
        <v>687</v>
      </c>
      <c r="C247">
        <f>+MONTH(Tabla1[[#This Row],[FECHA]])</f>
        <v>7</v>
      </c>
      <c r="D247" t="s">
        <v>1</v>
      </c>
      <c r="E247" t="s">
        <v>0</v>
      </c>
      <c r="F247">
        <v>52384</v>
      </c>
      <c r="G247" t="s">
        <v>123</v>
      </c>
      <c r="H247" t="s">
        <v>124</v>
      </c>
      <c r="I247" s="3">
        <v>0</v>
      </c>
      <c r="J247" s="3">
        <v>0</v>
      </c>
      <c r="K247" s="3">
        <v>0</v>
      </c>
      <c r="L247" s="3">
        <v>4073.18</v>
      </c>
      <c r="M247" s="3">
        <v>0</v>
      </c>
      <c r="N247" s="3">
        <v>0</v>
      </c>
      <c r="O247" s="3">
        <v>0</v>
      </c>
      <c r="P247" s="3">
        <v>529.51340000000005</v>
      </c>
      <c r="Q247" s="3">
        <v>4602.6934000000001</v>
      </c>
      <c r="S247">
        <v>3</v>
      </c>
    </row>
    <row r="248" spans="1:19" x14ac:dyDescent="0.25">
      <c r="A248" t="s">
        <v>737</v>
      </c>
      <c r="B248" t="s">
        <v>689</v>
      </c>
      <c r="C248">
        <f>+MONTH(Tabla1[[#This Row],[FECHA]])</f>
        <v>7</v>
      </c>
      <c r="D248" t="s">
        <v>1</v>
      </c>
      <c r="E248" t="s">
        <v>0</v>
      </c>
      <c r="F248">
        <v>52438</v>
      </c>
      <c r="G248" t="s">
        <v>123</v>
      </c>
      <c r="H248" t="s">
        <v>124</v>
      </c>
      <c r="I248" s="3">
        <v>0</v>
      </c>
      <c r="J248" s="3">
        <v>0</v>
      </c>
      <c r="K248" s="3">
        <v>0</v>
      </c>
      <c r="L248" s="3">
        <v>4073.18</v>
      </c>
      <c r="M248" s="3">
        <v>0</v>
      </c>
      <c r="N248" s="3">
        <v>0</v>
      </c>
      <c r="O248" s="3">
        <v>0</v>
      </c>
      <c r="P248" s="3">
        <v>529.51340000000005</v>
      </c>
      <c r="Q248" s="3">
        <v>4602.6934000000001</v>
      </c>
      <c r="S248">
        <v>3</v>
      </c>
    </row>
    <row r="249" spans="1:19" x14ac:dyDescent="0.25">
      <c r="A249" t="s">
        <v>737</v>
      </c>
      <c r="B249" t="s">
        <v>691</v>
      </c>
      <c r="C249">
        <f>+MONTH(Tabla1[[#This Row],[FECHA]])</f>
        <v>7</v>
      </c>
      <c r="D249" t="s">
        <v>1</v>
      </c>
      <c r="E249" t="s">
        <v>0</v>
      </c>
      <c r="F249">
        <v>52476</v>
      </c>
      <c r="G249" t="s">
        <v>123</v>
      </c>
      <c r="H249" t="s">
        <v>124</v>
      </c>
      <c r="I249" s="3">
        <v>0</v>
      </c>
      <c r="J249" s="3">
        <v>0</v>
      </c>
      <c r="K249" s="3">
        <v>0</v>
      </c>
      <c r="L249" s="3">
        <v>4073.18</v>
      </c>
      <c r="M249" s="3">
        <v>0</v>
      </c>
      <c r="N249" s="3">
        <v>0</v>
      </c>
      <c r="O249" s="3">
        <v>0</v>
      </c>
      <c r="P249" s="3">
        <v>529.51340000000005</v>
      </c>
      <c r="Q249" s="3">
        <v>4602.6934000000001</v>
      </c>
      <c r="S249">
        <v>3</v>
      </c>
    </row>
    <row r="250" spans="1:19" x14ac:dyDescent="0.25">
      <c r="A250" t="s">
        <v>737</v>
      </c>
      <c r="B250" t="s">
        <v>693</v>
      </c>
      <c r="C250">
        <f>+MONTH(Tabla1[[#This Row],[FECHA]])</f>
        <v>7</v>
      </c>
      <c r="D250" t="s">
        <v>1</v>
      </c>
      <c r="E250" t="s">
        <v>0</v>
      </c>
      <c r="F250">
        <v>52594</v>
      </c>
      <c r="G250" t="s">
        <v>123</v>
      </c>
      <c r="H250" t="s">
        <v>124</v>
      </c>
      <c r="I250" s="3">
        <v>0</v>
      </c>
      <c r="J250" s="3">
        <v>0</v>
      </c>
      <c r="K250" s="3">
        <v>0</v>
      </c>
      <c r="L250" s="3">
        <v>4073.18</v>
      </c>
      <c r="M250" s="3">
        <v>0</v>
      </c>
      <c r="N250" s="3">
        <v>0</v>
      </c>
      <c r="O250" s="3">
        <v>0</v>
      </c>
      <c r="P250" s="3">
        <v>529.51340000000005</v>
      </c>
      <c r="Q250" s="3">
        <v>4602.6934000000001</v>
      </c>
      <c r="S250">
        <v>3</v>
      </c>
    </row>
    <row r="251" spans="1:19" x14ac:dyDescent="0.25">
      <c r="A251" t="s">
        <v>737</v>
      </c>
      <c r="B251" t="s">
        <v>695</v>
      </c>
      <c r="C251">
        <f>+MONTH(Tabla1[[#This Row],[FECHA]])</f>
        <v>7</v>
      </c>
      <c r="D251" t="s">
        <v>1</v>
      </c>
      <c r="E251" t="s">
        <v>0</v>
      </c>
      <c r="F251">
        <v>52638</v>
      </c>
      <c r="G251" t="s">
        <v>123</v>
      </c>
      <c r="H251" t="s">
        <v>124</v>
      </c>
      <c r="I251" s="3">
        <v>0</v>
      </c>
      <c r="J251" s="3">
        <v>0</v>
      </c>
      <c r="K251" s="3">
        <v>0</v>
      </c>
      <c r="L251" s="3">
        <v>4073.18</v>
      </c>
      <c r="M251" s="3">
        <v>0</v>
      </c>
      <c r="N251" s="3">
        <v>0</v>
      </c>
      <c r="O251" s="3">
        <v>0</v>
      </c>
      <c r="P251" s="3">
        <v>529.51340000000005</v>
      </c>
      <c r="Q251" s="3">
        <v>4602.6934000000001</v>
      </c>
      <c r="S251">
        <v>3</v>
      </c>
    </row>
    <row r="252" spans="1:19" x14ac:dyDescent="0.25">
      <c r="A252" t="s">
        <v>737</v>
      </c>
      <c r="B252" t="s">
        <v>697</v>
      </c>
      <c r="C252">
        <f>+MONTH(Tabla1[[#This Row],[FECHA]])</f>
        <v>7</v>
      </c>
      <c r="D252" t="s">
        <v>1</v>
      </c>
      <c r="E252" t="s">
        <v>0</v>
      </c>
      <c r="F252">
        <v>52747</v>
      </c>
      <c r="G252" t="s">
        <v>123</v>
      </c>
      <c r="H252" t="s">
        <v>124</v>
      </c>
      <c r="I252" s="3">
        <v>0</v>
      </c>
      <c r="J252" s="3">
        <v>0</v>
      </c>
      <c r="K252" s="3">
        <v>0</v>
      </c>
      <c r="L252" s="3">
        <v>4073.18</v>
      </c>
      <c r="M252" s="3">
        <v>0</v>
      </c>
      <c r="N252" s="3">
        <v>0</v>
      </c>
      <c r="O252" s="3">
        <v>0</v>
      </c>
      <c r="P252" s="3">
        <v>529.51340000000005</v>
      </c>
      <c r="Q252" s="3">
        <v>4602.6934000000001</v>
      </c>
      <c r="S252">
        <v>3</v>
      </c>
    </row>
    <row r="253" spans="1:19" x14ac:dyDescent="0.25">
      <c r="A253" t="s">
        <v>737</v>
      </c>
      <c r="B253" t="s">
        <v>699</v>
      </c>
      <c r="C253">
        <f>+MONTH(Tabla1[[#This Row],[FECHA]])</f>
        <v>7</v>
      </c>
      <c r="D253" t="s">
        <v>1</v>
      </c>
      <c r="E253" t="s">
        <v>0</v>
      </c>
      <c r="F253">
        <v>52787</v>
      </c>
      <c r="G253" t="s">
        <v>123</v>
      </c>
      <c r="H253" t="s">
        <v>124</v>
      </c>
      <c r="I253" s="3">
        <v>0</v>
      </c>
      <c r="J253" s="3">
        <v>0</v>
      </c>
      <c r="K253" s="3">
        <v>0</v>
      </c>
      <c r="L253" s="3">
        <v>4073.18</v>
      </c>
      <c r="M253" s="3">
        <v>0</v>
      </c>
      <c r="N253" s="3">
        <v>0</v>
      </c>
      <c r="O253" s="3">
        <v>0</v>
      </c>
      <c r="P253" s="3">
        <v>529.51340000000005</v>
      </c>
      <c r="Q253" s="3">
        <v>4602.6934000000001</v>
      </c>
      <c r="S253">
        <v>3</v>
      </c>
    </row>
    <row r="254" spans="1:19" x14ac:dyDescent="0.25">
      <c r="A254" t="s">
        <v>737</v>
      </c>
      <c r="B254" t="s">
        <v>700</v>
      </c>
      <c r="C254">
        <f>+MONTH(Tabla1[[#This Row],[FECHA]])</f>
        <v>7</v>
      </c>
      <c r="D254" t="s">
        <v>1</v>
      </c>
      <c r="E254" t="s">
        <v>145</v>
      </c>
      <c r="F254">
        <v>6803</v>
      </c>
      <c r="G254" t="s">
        <v>123</v>
      </c>
      <c r="H254" t="s">
        <v>124</v>
      </c>
      <c r="I254" s="3">
        <v>0</v>
      </c>
      <c r="J254" s="3">
        <v>0</v>
      </c>
      <c r="K254" s="3">
        <v>0</v>
      </c>
      <c r="L254" s="3">
        <v>2045.52</v>
      </c>
      <c r="M254" s="3">
        <v>0</v>
      </c>
      <c r="N254" s="3">
        <v>0</v>
      </c>
      <c r="O254" s="3">
        <v>0</v>
      </c>
      <c r="P254" s="3">
        <v>265.91759999999999</v>
      </c>
      <c r="Q254" s="3">
        <v>2311.4376000000002</v>
      </c>
      <c r="S254">
        <v>3</v>
      </c>
    </row>
    <row r="255" spans="1:19" x14ac:dyDescent="0.25">
      <c r="A255" t="s">
        <v>737</v>
      </c>
      <c r="B255" t="s">
        <v>701</v>
      </c>
      <c r="C255">
        <f>+MONTH(Tabla1[[#This Row],[FECHA]])</f>
        <v>7</v>
      </c>
      <c r="D255" t="s">
        <v>1</v>
      </c>
      <c r="E255" t="s">
        <v>0</v>
      </c>
      <c r="F255">
        <v>1336</v>
      </c>
      <c r="G255" t="s">
        <v>162</v>
      </c>
      <c r="H255" t="s">
        <v>163</v>
      </c>
      <c r="I255" s="3">
        <v>0</v>
      </c>
      <c r="J255" s="3">
        <v>0</v>
      </c>
      <c r="K255" s="3">
        <v>0</v>
      </c>
      <c r="L255" s="3">
        <v>1548.58</v>
      </c>
      <c r="M255" s="3">
        <v>0</v>
      </c>
      <c r="N255" s="3">
        <v>0</v>
      </c>
      <c r="O255" s="3">
        <v>0</v>
      </c>
      <c r="P255" s="3">
        <v>201.31540000000001</v>
      </c>
      <c r="Q255" s="3">
        <v>1749.8953999999999</v>
      </c>
      <c r="S255">
        <v>3</v>
      </c>
    </row>
    <row r="256" spans="1:19" x14ac:dyDescent="0.25">
      <c r="A256" t="s">
        <v>737</v>
      </c>
      <c r="B256" t="s">
        <v>701</v>
      </c>
      <c r="C256">
        <f>+MONTH(Tabla1[[#This Row],[FECHA]])</f>
        <v>7</v>
      </c>
      <c r="D256" t="s">
        <v>1</v>
      </c>
      <c r="E256" t="s">
        <v>0</v>
      </c>
      <c r="F256">
        <v>1335</v>
      </c>
      <c r="G256" t="s">
        <v>162</v>
      </c>
      <c r="H256" t="s">
        <v>163</v>
      </c>
      <c r="I256" s="3">
        <v>0</v>
      </c>
      <c r="J256" s="3">
        <v>0</v>
      </c>
      <c r="K256" s="3">
        <v>0</v>
      </c>
      <c r="L256" s="3">
        <v>1127.5</v>
      </c>
      <c r="M256" s="3">
        <v>0</v>
      </c>
      <c r="N256" s="3">
        <v>0</v>
      </c>
      <c r="O256" s="3">
        <v>0</v>
      </c>
      <c r="P256" s="3">
        <v>146.57500000000002</v>
      </c>
      <c r="Q256" s="3">
        <v>1274.075</v>
      </c>
      <c r="S256">
        <v>3</v>
      </c>
    </row>
    <row r="257" spans="1:19" x14ac:dyDescent="0.25">
      <c r="A257" t="s">
        <v>737</v>
      </c>
      <c r="B257" t="s">
        <v>701</v>
      </c>
      <c r="C257">
        <f>+MONTH(Tabla1[[#This Row],[FECHA]])</f>
        <v>7</v>
      </c>
      <c r="D257" t="s">
        <v>1</v>
      </c>
      <c r="E257" t="s">
        <v>0</v>
      </c>
      <c r="F257">
        <v>52898</v>
      </c>
      <c r="G257" t="s">
        <v>123</v>
      </c>
      <c r="H257" t="s">
        <v>124</v>
      </c>
      <c r="I257" s="3">
        <v>0</v>
      </c>
      <c r="J257" s="3">
        <v>0</v>
      </c>
      <c r="K257" s="3">
        <v>0</v>
      </c>
      <c r="L257" s="3">
        <v>4073.18</v>
      </c>
      <c r="M257" s="3">
        <v>0</v>
      </c>
      <c r="N257" s="3">
        <v>0</v>
      </c>
      <c r="O257" s="3">
        <v>0</v>
      </c>
      <c r="P257" s="3">
        <v>529.51340000000005</v>
      </c>
      <c r="Q257" s="3">
        <v>4602.6934000000001</v>
      </c>
      <c r="S257">
        <v>3</v>
      </c>
    </row>
    <row r="258" spans="1:19" x14ac:dyDescent="0.25">
      <c r="A258" t="s">
        <v>737</v>
      </c>
      <c r="B258" t="s">
        <v>738</v>
      </c>
      <c r="C258">
        <f>+MONTH(Tabla1[[#This Row],[FECHA]])</f>
        <v>8</v>
      </c>
      <c r="D258" t="s">
        <v>1</v>
      </c>
      <c r="E258" t="s">
        <v>0</v>
      </c>
      <c r="F258">
        <v>2054</v>
      </c>
      <c r="G258" t="s">
        <v>500</v>
      </c>
      <c r="H258" t="s">
        <v>501</v>
      </c>
      <c r="I258" s="3">
        <v>0</v>
      </c>
      <c r="J258" s="3">
        <v>0</v>
      </c>
      <c r="K258" s="3">
        <v>0</v>
      </c>
      <c r="L258" s="3">
        <v>15170.4</v>
      </c>
      <c r="M258" s="3">
        <v>0</v>
      </c>
      <c r="N258" s="3">
        <v>0</v>
      </c>
      <c r="O258" s="3">
        <v>0</v>
      </c>
      <c r="P258" s="3">
        <v>1972.152</v>
      </c>
      <c r="Q258" s="3">
        <v>17142.552</v>
      </c>
      <c r="S258">
        <v>3</v>
      </c>
    </row>
    <row r="259" spans="1:19" x14ac:dyDescent="0.25">
      <c r="A259" t="s">
        <v>737</v>
      </c>
      <c r="B259" t="s">
        <v>738</v>
      </c>
      <c r="C259">
        <f>+MONTH(Tabla1[[#This Row],[FECHA]])</f>
        <v>8</v>
      </c>
      <c r="D259" t="s">
        <v>1</v>
      </c>
      <c r="E259" t="s">
        <v>0</v>
      </c>
      <c r="F259">
        <v>512</v>
      </c>
      <c r="G259" t="s">
        <v>498</v>
      </c>
      <c r="H259" t="s">
        <v>499</v>
      </c>
      <c r="I259" s="3">
        <v>0</v>
      </c>
      <c r="J259" s="3">
        <v>0</v>
      </c>
      <c r="K259" s="3">
        <v>0</v>
      </c>
      <c r="L259" s="3">
        <v>442.5</v>
      </c>
      <c r="M259" s="3">
        <v>0</v>
      </c>
      <c r="N259" s="3">
        <v>0</v>
      </c>
      <c r="O259" s="3">
        <v>0</v>
      </c>
      <c r="P259" s="3">
        <v>57.524999999999999</v>
      </c>
      <c r="Q259" s="3">
        <v>500.02499999999998</v>
      </c>
      <c r="S259">
        <v>3</v>
      </c>
    </row>
    <row r="260" spans="1:19" x14ac:dyDescent="0.25">
      <c r="A260" t="s">
        <v>737</v>
      </c>
      <c r="B260" t="s">
        <v>739</v>
      </c>
      <c r="C260">
        <f>+MONTH(Tabla1[[#This Row],[FECHA]])</f>
        <v>8</v>
      </c>
      <c r="D260" t="s">
        <v>1</v>
      </c>
      <c r="E260" t="s">
        <v>0</v>
      </c>
      <c r="F260">
        <v>52944</v>
      </c>
      <c r="G260" t="s">
        <v>123</v>
      </c>
      <c r="H260" t="s">
        <v>124</v>
      </c>
      <c r="I260" s="3">
        <v>0</v>
      </c>
      <c r="J260" s="3">
        <v>0</v>
      </c>
      <c r="K260" s="3">
        <v>0</v>
      </c>
      <c r="L260" s="3">
        <v>4073.18</v>
      </c>
      <c r="M260" s="3">
        <v>0</v>
      </c>
      <c r="N260" s="3">
        <v>0</v>
      </c>
      <c r="O260" s="3">
        <v>0</v>
      </c>
      <c r="P260" s="3">
        <v>529.51340000000005</v>
      </c>
      <c r="Q260" s="3">
        <v>4602.6934000000001</v>
      </c>
      <c r="S260">
        <v>3</v>
      </c>
    </row>
    <row r="261" spans="1:19" x14ac:dyDescent="0.25">
      <c r="A261" t="s">
        <v>737</v>
      </c>
      <c r="B261" t="s">
        <v>741</v>
      </c>
      <c r="C261">
        <f>+MONTH(Tabla1[[#This Row],[FECHA]])</f>
        <v>8</v>
      </c>
      <c r="D261" t="s">
        <v>1</v>
      </c>
      <c r="E261" t="s">
        <v>0</v>
      </c>
      <c r="F261">
        <v>52979</v>
      </c>
      <c r="G261" t="s">
        <v>123</v>
      </c>
      <c r="H261" t="s">
        <v>124</v>
      </c>
      <c r="I261" s="3">
        <v>0</v>
      </c>
      <c r="J261" s="3">
        <v>0</v>
      </c>
      <c r="K261" s="3">
        <v>0</v>
      </c>
      <c r="L261" s="3">
        <v>4073.18</v>
      </c>
      <c r="M261" s="3">
        <v>0</v>
      </c>
      <c r="N261" s="3">
        <v>0</v>
      </c>
      <c r="O261" s="3">
        <v>0</v>
      </c>
      <c r="P261" s="3">
        <v>529.51340000000005</v>
      </c>
      <c r="Q261" s="3">
        <v>4602.6934000000001</v>
      </c>
      <c r="S261">
        <v>3</v>
      </c>
    </row>
    <row r="262" spans="1:19" x14ac:dyDescent="0.25">
      <c r="A262" t="s">
        <v>737</v>
      </c>
      <c r="B262" t="s">
        <v>744</v>
      </c>
      <c r="C262">
        <f>+MONTH(Tabla1[[#This Row],[FECHA]])</f>
        <v>8</v>
      </c>
      <c r="D262" t="s">
        <v>1</v>
      </c>
      <c r="E262" t="s">
        <v>0</v>
      </c>
      <c r="F262">
        <v>211</v>
      </c>
      <c r="G262" t="s">
        <v>173</v>
      </c>
      <c r="H262" t="s">
        <v>174</v>
      </c>
      <c r="I262" s="3">
        <v>0</v>
      </c>
      <c r="J262" s="3">
        <v>0</v>
      </c>
      <c r="K262" s="3">
        <v>0</v>
      </c>
      <c r="L262" s="3">
        <v>132</v>
      </c>
      <c r="M262" s="3">
        <v>0</v>
      </c>
      <c r="N262" s="3">
        <v>0</v>
      </c>
      <c r="O262" s="3">
        <v>0</v>
      </c>
      <c r="P262" s="3">
        <v>17.16</v>
      </c>
      <c r="Q262" s="3">
        <v>149.16</v>
      </c>
      <c r="S262">
        <v>3</v>
      </c>
    </row>
    <row r="263" spans="1:19" x14ac:dyDescent="0.25">
      <c r="A263" t="s">
        <v>737</v>
      </c>
      <c r="B263" t="s">
        <v>744</v>
      </c>
      <c r="C263">
        <f>+MONTH(Tabla1[[#This Row],[FECHA]])</f>
        <v>8</v>
      </c>
      <c r="D263" t="s">
        <v>1</v>
      </c>
      <c r="E263" t="s">
        <v>0</v>
      </c>
      <c r="F263">
        <v>53055</v>
      </c>
      <c r="G263" t="s">
        <v>123</v>
      </c>
      <c r="H263" t="s">
        <v>124</v>
      </c>
      <c r="I263" s="3">
        <v>0</v>
      </c>
      <c r="J263" s="3">
        <v>0</v>
      </c>
      <c r="K263" s="3">
        <v>0</v>
      </c>
      <c r="L263" s="3">
        <v>4073.18</v>
      </c>
      <c r="M263" s="3">
        <v>0</v>
      </c>
      <c r="N263" s="3">
        <v>0</v>
      </c>
      <c r="O263" s="3">
        <v>0</v>
      </c>
      <c r="P263" s="3">
        <v>529.51340000000005</v>
      </c>
      <c r="Q263" s="3">
        <v>4602.6934000000001</v>
      </c>
      <c r="S263">
        <v>3</v>
      </c>
    </row>
    <row r="264" spans="1:19" x14ac:dyDescent="0.25">
      <c r="A264" t="s">
        <v>737</v>
      </c>
      <c r="B264" t="s">
        <v>746</v>
      </c>
      <c r="C264">
        <f>+MONTH(Tabla1[[#This Row],[FECHA]])</f>
        <v>8</v>
      </c>
      <c r="D264" t="s">
        <v>1</v>
      </c>
      <c r="E264" t="s">
        <v>0</v>
      </c>
      <c r="F264">
        <v>53128</v>
      </c>
      <c r="G264" t="s">
        <v>123</v>
      </c>
      <c r="H264" t="s">
        <v>124</v>
      </c>
      <c r="I264" s="3">
        <v>0</v>
      </c>
      <c r="J264" s="3">
        <v>0</v>
      </c>
      <c r="K264" s="3">
        <v>0</v>
      </c>
      <c r="L264" s="3">
        <v>4073.18</v>
      </c>
      <c r="M264" s="3">
        <v>0</v>
      </c>
      <c r="N264" s="3">
        <v>0</v>
      </c>
      <c r="O264" s="3">
        <v>0</v>
      </c>
      <c r="P264" s="3">
        <v>529.51340000000005</v>
      </c>
      <c r="Q264" s="3">
        <v>4602.6934000000001</v>
      </c>
      <c r="S264">
        <v>3</v>
      </c>
    </row>
    <row r="265" spans="1:19" x14ac:dyDescent="0.25">
      <c r="A265" t="s">
        <v>737</v>
      </c>
      <c r="B265" t="s">
        <v>746</v>
      </c>
      <c r="C265">
        <f>+MONTH(Tabla1[[#This Row],[FECHA]])</f>
        <v>8</v>
      </c>
      <c r="D265" t="s">
        <v>1</v>
      </c>
      <c r="E265" t="s">
        <v>0</v>
      </c>
      <c r="F265">
        <v>24590</v>
      </c>
      <c r="G265" t="s">
        <v>433</v>
      </c>
      <c r="H265" t="s">
        <v>434</v>
      </c>
      <c r="I265" s="3">
        <v>0</v>
      </c>
      <c r="J265" s="3">
        <v>0</v>
      </c>
      <c r="K265" s="3">
        <v>0</v>
      </c>
      <c r="L265" s="3">
        <v>448.4</v>
      </c>
      <c r="M265" s="3">
        <v>0</v>
      </c>
      <c r="N265" s="3">
        <v>0</v>
      </c>
      <c r="O265" s="3">
        <v>0</v>
      </c>
      <c r="P265" s="3">
        <v>58.292000000000002</v>
      </c>
      <c r="Q265" s="3">
        <v>506.69200000000001</v>
      </c>
      <c r="S265">
        <v>3</v>
      </c>
    </row>
    <row r="266" spans="1:19" x14ac:dyDescent="0.25">
      <c r="A266" t="s">
        <v>737</v>
      </c>
      <c r="B266" t="s">
        <v>748</v>
      </c>
      <c r="C266">
        <f>+MONTH(Tabla1[[#This Row],[FECHA]])</f>
        <v>8</v>
      </c>
      <c r="D266" t="s">
        <v>1</v>
      </c>
      <c r="E266" t="s">
        <v>0</v>
      </c>
      <c r="F266">
        <v>53168</v>
      </c>
      <c r="G266" t="s">
        <v>123</v>
      </c>
      <c r="H266" t="s">
        <v>124</v>
      </c>
      <c r="I266" s="3">
        <v>0</v>
      </c>
      <c r="J266" s="3">
        <v>0</v>
      </c>
      <c r="K266" s="3">
        <v>0</v>
      </c>
      <c r="L266" s="3">
        <v>4073.18</v>
      </c>
      <c r="M266" s="3">
        <v>0</v>
      </c>
      <c r="N266" s="3">
        <v>0</v>
      </c>
      <c r="O266" s="3">
        <v>0</v>
      </c>
      <c r="P266" s="3">
        <v>529.51340000000005</v>
      </c>
      <c r="Q266" s="3">
        <v>4602.6934000000001</v>
      </c>
      <c r="S266">
        <v>3</v>
      </c>
    </row>
    <row r="267" spans="1:19" x14ac:dyDescent="0.25">
      <c r="A267" t="s">
        <v>737</v>
      </c>
      <c r="B267" t="s">
        <v>749</v>
      </c>
      <c r="C267">
        <f>+MONTH(Tabla1[[#This Row],[FECHA]])</f>
        <v>8</v>
      </c>
      <c r="D267" t="s">
        <v>1</v>
      </c>
      <c r="E267" t="s">
        <v>0</v>
      </c>
      <c r="F267">
        <v>93</v>
      </c>
      <c r="G267" t="s">
        <v>127</v>
      </c>
      <c r="H267" t="s">
        <v>128</v>
      </c>
      <c r="I267" s="3">
        <v>0</v>
      </c>
      <c r="J267" s="3">
        <v>0</v>
      </c>
      <c r="K267" s="3">
        <v>0</v>
      </c>
      <c r="L267" s="3">
        <v>3394.69</v>
      </c>
      <c r="M267" s="3">
        <v>0</v>
      </c>
      <c r="N267" s="3">
        <v>0</v>
      </c>
      <c r="O267" s="3">
        <v>0</v>
      </c>
      <c r="P267" s="3">
        <v>441.30970000000002</v>
      </c>
      <c r="Q267" s="3">
        <v>3835.9997000000003</v>
      </c>
      <c r="S267">
        <v>3</v>
      </c>
    </row>
    <row r="268" spans="1:19" x14ac:dyDescent="0.25">
      <c r="A268" t="s">
        <v>737</v>
      </c>
      <c r="B268" t="s">
        <v>750</v>
      </c>
      <c r="C268">
        <f>+MONTH(Tabla1[[#This Row],[FECHA]])</f>
        <v>8</v>
      </c>
      <c r="D268" t="s">
        <v>1</v>
      </c>
      <c r="E268" t="s">
        <v>0</v>
      </c>
      <c r="F268">
        <v>53232</v>
      </c>
      <c r="G268" t="s">
        <v>123</v>
      </c>
      <c r="H268" t="s">
        <v>124</v>
      </c>
      <c r="I268" s="3">
        <v>0</v>
      </c>
      <c r="J268" s="3">
        <v>0</v>
      </c>
      <c r="K268" s="3">
        <v>0</v>
      </c>
      <c r="L268" s="3">
        <v>4073.18</v>
      </c>
      <c r="M268" s="3">
        <v>0</v>
      </c>
      <c r="N268" s="3">
        <v>0</v>
      </c>
      <c r="O268" s="3">
        <v>0</v>
      </c>
      <c r="P268" s="3">
        <v>529.51340000000005</v>
      </c>
      <c r="Q268" s="3">
        <v>4602.6934000000001</v>
      </c>
      <c r="S268">
        <v>3</v>
      </c>
    </row>
    <row r="269" spans="1:19" x14ac:dyDescent="0.25">
      <c r="A269" t="s">
        <v>737</v>
      </c>
      <c r="B269" t="s">
        <v>751</v>
      </c>
      <c r="C269">
        <f>+MONTH(Tabla1[[#This Row],[FECHA]])</f>
        <v>8</v>
      </c>
      <c r="D269" t="s">
        <v>1</v>
      </c>
      <c r="E269" t="s">
        <v>0</v>
      </c>
      <c r="F269">
        <v>1752</v>
      </c>
      <c r="G269" t="s">
        <v>782</v>
      </c>
      <c r="H269" t="s">
        <v>783</v>
      </c>
      <c r="I269" s="3">
        <v>0</v>
      </c>
      <c r="J269" s="3">
        <v>0</v>
      </c>
      <c r="K269" s="3">
        <v>0</v>
      </c>
      <c r="L269" s="3">
        <v>1260</v>
      </c>
      <c r="M269" s="3">
        <v>0</v>
      </c>
      <c r="N269" s="3">
        <v>0</v>
      </c>
      <c r="O269" s="3">
        <v>0</v>
      </c>
      <c r="P269" s="3">
        <v>163.80000000000001</v>
      </c>
      <c r="Q269" s="3">
        <v>1423.8</v>
      </c>
      <c r="S269">
        <v>3</v>
      </c>
    </row>
    <row r="270" spans="1:19" x14ac:dyDescent="0.25">
      <c r="A270" t="s">
        <v>737</v>
      </c>
      <c r="B270" t="s">
        <v>751</v>
      </c>
      <c r="C270">
        <f>+MONTH(Tabla1[[#This Row],[FECHA]])</f>
        <v>8</v>
      </c>
      <c r="D270" t="s">
        <v>1</v>
      </c>
      <c r="E270" t="s">
        <v>0</v>
      </c>
      <c r="F270">
        <v>189707</v>
      </c>
      <c r="G270" t="s">
        <v>135</v>
      </c>
      <c r="H270" t="s">
        <v>136</v>
      </c>
      <c r="I270" s="3">
        <v>0</v>
      </c>
      <c r="J270" s="3">
        <v>0</v>
      </c>
      <c r="K270" s="3">
        <v>0</v>
      </c>
      <c r="L270" s="3">
        <v>67.58</v>
      </c>
      <c r="M270" s="3">
        <v>0</v>
      </c>
      <c r="N270" s="3">
        <v>0</v>
      </c>
      <c r="O270" s="3">
        <v>0</v>
      </c>
      <c r="P270" s="3">
        <v>8.7853999999999992</v>
      </c>
      <c r="Q270" s="3">
        <v>76.365399999999994</v>
      </c>
      <c r="S270">
        <v>3</v>
      </c>
    </row>
    <row r="271" spans="1:19" x14ac:dyDescent="0.25">
      <c r="A271" t="s">
        <v>737</v>
      </c>
      <c r="B271" t="s">
        <v>751</v>
      </c>
      <c r="C271">
        <f>+MONTH(Tabla1[[#This Row],[FECHA]])</f>
        <v>8</v>
      </c>
      <c r="D271" t="s">
        <v>1</v>
      </c>
      <c r="E271" t="s">
        <v>0</v>
      </c>
      <c r="F271">
        <v>59193</v>
      </c>
      <c r="G271" t="s">
        <v>133</v>
      </c>
      <c r="H271" t="s">
        <v>134</v>
      </c>
      <c r="I271" s="3">
        <v>0</v>
      </c>
      <c r="J271" s="3">
        <v>0</v>
      </c>
      <c r="K271" s="3">
        <v>0</v>
      </c>
      <c r="L271" s="3">
        <v>111.78</v>
      </c>
      <c r="M271" s="3">
        <v>0</v>
      </c>
      <c r="N271" s="3">
        <v>0</v>
      </c>
      <c r="O271" s="3">
        <v>0</v>
      </c>
      <c r="P271" s="3">
        <v>14.531400000000001</v>
      </c>
      <c r="Q271" s="3">
        <v>126.31140000000001</v>
      </c>
      <c r="S271">
        <v>3</v>
      </c>
    </row>
    <row r="272" spans="1:19" x14ac:dyDescent="0.25">
      <c r="A272" t="s">
        <v>737</v>
      </c>
      <c r="B272" t="s">
        <v>752</v>
      </c>
      <c r="C272">
        <f>+MONTH(Tabla1[[#This Row],[FECHA]])</f>
        <v>8</v>
      </c>
      <c r="D272" t="s">
        <v>1</v>
      </c>
      <c r="E272" t="s">
        <v>0</v>
      </c>
      <c r="F272">
        <v>53329</v>
      </c>
      <c r="G272" t="s">
        <v>123</v>
      </c>
      <c r="H272" t="s">
        <v>124</v>
      </c>
      <c r="I272" s="3">
        <v>0</v>
      </c>
      <c r="J272" s="3">
        <v>0</v>
      </c>
      <c r="K272" s="3">
        <v>0</v>
      </c>
      <c r="L272" s="3">
        <v>4073.18</v>
      </c>
      <c r="M272" s="3">
        <v>0</v>
      </c>
      <c r="N272" s="3">
        <v>0</v>
      </c>
      <c r="O272" s="3">
        <v>0</v>
      </c>
      <c r="P272" s="3">
        <v>529.51340000000005</v>
      </c>
      <c r="Q272" s="3">
        <v>4602.6934000000001</v>
      </c>
      <c r="S272">
        <v>3</v>
      </c>
    </row>
    <row r="273" spans="1:19" x14ac:dyDescent="0.25">
      <c r="A273" t="s">
        <v>737</v>
      </c>
      <c r="B273" t="s">
        <v>759</v>
      </c>
      <c r="C273">
        <f>+MONTH(Tabla1[[#This Row],[FECHA]])</f>
        <v>8</v>
      </c>
      <c r="D273" t="s">
        <v>1</v>
      </c>
      <c r="E273" t="s">
        <v>0</v>
      </c>
      <c r="F273">
        <v>53523</v>
      </c>
      <c r="G273" t="s">
        <v>123</v>
      </c>
      <c r="H273" t="s">
        <v>124</v>
      </c>
      <c r="I273" s="3">
        <v>0</v>
      </c>
      <c r="J273" s="3">
        <v>0</v>
      </c>
      <c r="K273" s="3">
        <v>0</v>
      </c>
      <c r="L273" s="3">
        <v>4073.18</v>
      </c>
      <c r="M273" s="3">
        <v>0</v>
      </c>
      <c r="N273" s="3">
        <v>0</v>
      </c>
      <c r="O273" s="3">
        <v>0</v>
      </c>
      <c r="P273" s="3">
        <v>529.51340000000005</v>
      </c>
      <c r="Q273" s="3">
        <v>4602.6934000000001</v>
      </c>
      <c r="S273">
        <v>3</v>
      </c>
    </row>
    <row r="274" spans="1:19" x14ac:dyDescent="0.25">
      <c r="A274" t="s">
        <v>737</v>
      </c>
      <c r="B274" t="s">
        <v>760</v>
      </c>
      <c r="C274">
        <f>+MONTH(Tabla1[[#This Row],[FECHA]])</f>
        <v>8</v>
      </c>
      <c r="D274" t="s">
        <v>1</v>
      </c>
      <c r="E274" t="s">
        <v>0</v>
      </c>
      <c r="F274">
        <v>53551</v>
      </c>
      <c r="G274" t="s">
        <v>123</v>
      </c>
      <c r="H274" t="s">
        <v>124</v>
      </c>
      <c r="I274" s="3">
        <v>0</v>
      </c>
      <c r="J274" s="3">
        <v>0</v>
      </c>
      <c r="K274" s="3">
        <v>0</v>
      </c>
      <c r="L274" s="3">
        <v>4073.18</v>
      </c>
      <c r="M274" s="3">
        <v>0</v>
      </c>
      <c r="N274" s="3">
        <v>0</v>
      </c>
      <c r="O274" s="3">
        <v>0</v>
      </c>
      <c r="P274" s="3">
        <v>529.51340000000005</v>
      </c>
      <c r="Q274" s="3">
        <v>4602.6934000000001</v>
      </c>
      <c r="S274">
        <v>3</v>
      </c>
    </row>
    <row r="275" spans="1:19" x14ac:dyDescent="0.25">
      <c r="A275" t="s">
        <v>737</v>
      </c>
      <c r="B275" t="s">
        <v>763</v>
      </c>
      <c r="C275">
        <f>+MONTH(Tabla1[[#This Row],[FECHA]])</f>
        <v>8</v>
      </c>
      <c r="D275" t="s">
        <v>1</v>
      </c>
      <c r="E275" t="s">
        <v>0</v>
      </c>
      <c r="F275">
        <v>94</v>
      </c>
      <c r="G275" t="s">
        <v>127</v>
      </c>
      <c r="H275" t="s">
        <v>128</v>
      </c>
      <c r="I275" s="3">
        <v>0</v>
      </c>
      <c r="J275" s="3">
        <v>0</v>
      </c>
      <c r="K275" s="3">
        <v>0</v>
      </c>
      <c r="L275" s="3">
        <v>3394.69</v>
      </c>
      <c r="M275" s="3">
        <v>0</v>
      </c>
      <c r="N275" s="3">
        <v>0</v>
      </c>
      <c r="O275" s="3">
        <v>0</v>
      </c>
      <c r="P275" s="3">
        <v>441.30970000000002</v>
      </c>
      <c r="Q275" s="3">
        <v>3835.9997000000003</v>
      </c>
      <c r="S275">
        <v>3</v>
      </c>
    </row>
    <row r="276" spans="1:19" x14ac:dyDescent="0.25">
      <c r="A276" t="s">
        <v>737</v>
      </c>
      <c r="B276" t="s">
        <v>763</v>
      </c>
      <c r="C276">
        <f>+MONTH(Tabla1[[#This Row],[FECHA]])</f>
        <v>8</v>
      </c>
      <c r="D276" t="s">
        <v>1</v>
      </c>
      <c r="E276" t="s">
        <v>0</v>
      </c>
      <c r="F276">
        <v>72</v>
      </c>
      <c r="G276" t="s">
        <v>121</v>
      </c>
      <c r="H276" t="s">
        <v>122</v>
      </c>
      <c r="I276" s="3">
        <v>0</v>
      </c>
      <c r="J276" s="3">
        <v>0</v>
      </c>
      <c r="K276" s="3">
        <v>0</v>
      </c>
      <c r="L276" s="3">
        <v>3394.69</v>
      </c>
      <c r="M276" s="3">
        <v>0</v>
      </c>
      <c r="N276" s="3">
        <v>0</v>
      </c>
      <c r="O276" s="3">
        <v>0</v>
      </c>
      <c r="P276" s="3">
        <v>441.30970000000002</v>
      </c>
      <c r="Q276" s="3">
        <v>3835.9997000000003</v>
      </c>
      <c r="S276">
        <v>3</v>
      </c>
    </row>
    <row r="277" spans="1:19" x14ac:dyDescent="0.25">
      <c r="A277" t="s">
        <v>737</v>
      </c>
      <c r="B277" t="s">
        <v>763</v>
      </c>
      <c r="C277">
        <f>+MONTH(Tabla1[[#This Row],[FECHA]])</f>
        <v>8</v>
      </c>
      <c r="D277" t="s">
        <v>1</v>
      </c>
      <c r="E277" t="s">
        <v>0</v>
      </c>
      <c r="F277">
        <v>26</v>
      </c>
      <c r="G277" t="s">
        <v>129</v>
      </c>
      <c r="H277" t="s">
        <v>130</v>
      </c>
      <c r="I277" s="3">
        <v>0</v>
      </c>
      <c r="J277" s="3">
        <v>0</v>
      </c>
      <c r="K277" s="3">
        <v>0</v>
      </c>
      <c r="L277" s="3">
        <v>3394.69</v>
      </c>
      <c r="M277" s="3">
        <v>0</v>
      </c>
      <c r="N277" s="3">
        <v>0</v>
      </c>
      <c r="O277" s="3">
        <v>0</v>
      </c>
      <c r="P277" s="3">
        <v>441.30970000000002</v>
      </c>
      <c r="Q277" s="3">
        <v>3835.9997000000003</v>
      </c>
      <c r="S277">
        <v>3</v>
      </c>
    </row>
    <row r="278" spans="1:19" x14ac:dyDescent="0.25">
      <c r="A278" t="s">
        <v>675</v>
      </c>
      <c r="B278" t="s">
        <v>572</v>
      </c>
      <c r="C278">
        <f>+MONTH(Tabla1[[#This Row],[FECHA]])</f>
        <v>5</v>
      </c>
      <c r="D278" t="s">
        <v>1</v>
      </c>
      <c r="E278" t="s">
        <v>0</v>
      </c>
      <c r="F278">
        <v>27487</v>
      </c>
      <c r="G278" t="s">
        <v>610</v>
      </c>
      <c r="H278" t="s">
        <v>611</v>
      </c>
      <c r="I278" s="3">
        <v>0</v>
      </c>
      <c r="J278" s="3">
        <v>0</v>
      </c>
      <c r="K278" s="3">
        <v>0</v>
      </c>
      <c r="L278" s="3">
        <v>489.52</v>
      </c>
      <c r="M278" s="3">
        <v>0</v>
      </c>
      <c r="N278" s="3">
        <v>0</v>
      </c>
      <c r="O278" s="3">
        <v>0</v>
      </c>
      <c r="P278" s="3">
        <v>63.637599999999999</v>
      </c>
      <c r="Q278" s="3">
        <v>553.1576</v>
      </c>
      <c r="S278">
        <v>3</v>
      </c>
    </row>
    <row r="279" spans="1:19" x14ac:dyDescent="0.25">
      <c r="A279" t="s">
        <v>675</v>
      </c>
      <c r="B279" t="s">
        <v>572</v>
      </c>
      <c r="C279">
        <f>+MONTH(Tabla1[[#This Row],[FECHA]])</f>
        <v>5</v>
      </c>
      <c r="D279" t="s">
        <v>1</v>
      </c>
      <c r="E279" t="s">
        <v>0</v>
      </c>
      <c r="F279">
        <v>27488</v>
      </c>
      <c r="G279" t="s">
        <v>610</v>
      </c>
      <c r="H279" t="s">
        <v>611</v>
      </c>
      <c r="I279" s="3">
        <v>0</v>
      </c>
      <c r="J279" s="3">
        <v>0</v>
      </c>
      <c r="K279" s="3">
        <v>0</v>
      </c>
      <c r="L279" s="3">
        <v>61.19</v>
      </c>
      <c r="M279" s="3">
        <v>0</v>
      </c>
      <c r="N279" s="3">
        <v>0</v>
      </c>
      <c r="O279" s="3">
        <v>0</v>
      </c>
      <c r="P279" s="3">
        <v>7.9546999999999999</v>
      </c>
      <c r="Q279" s="3">
        <v>69.1447</v>
      </c>
      <c r="S279">
        <v>3</v>
      </c>
    </row>
    <row r="280" spans="1:19" x14ac:dyDescent="0.25">
      <c r="A280" t="s">
        <v>675</v>
      </c>
      <c r="B280" t="s">
        <v>572</v>
      </c>
      <c r="C280">
        <f>+MONTH(Tabla1[[#This Row],[FECHA]])</f>
        <v>5</v>
      </c>
      <c r="D280" t="s">
        <v>1</v>
      </c>
      <c r="E280" t="s">
        <v>0</v>
      </c>
      <c r="F280">
        <v>23678</v>
      </c>
      <c r="G280" t="s">
        <v>148</v>
      </c>
      <c r="H280" t="s">
        <v>150</v>
      </c>
      <c r="I280" s="3">
        <v>0</v>
      </c>
      <c r="J280" s="3">
        <v>0</v>
      </c>
      <c r="K280" s="3">
        <v>0</v>
      </c>
      <c r="L280" s="3">
        <v>106.19</v>
      </c>
      <c r="M280" s="3">
        <v>0</v>
      </c>
      <c r="N280" s="3">
        <v>0</v>
      </c>
      <c r="O280" s="3">
        <v>0</v>
      </c>
      <c r="P280" s="3">
        <v>13.8047</v>
      </c>
      <c r="Q280" s="3">
        <v>119.99469999999999</v>
      </c>
      <c r="S280">
        <v>3</v>
      </c>
    </row>
    <row r="281" spans="1:19" x14ac:dyDescent="0.25">
      <c r="A281" t="s">
        <v>675</v>
      </c>
      <c r="B281" t="s">
        <v>573</v>
      </c>
      <c r="C281">
        <f>+MONTH(Tabla1[[#This Row],[FECHA]])</f>
        <v>5</v>
      </c>
      <c r="D281" t="s">
        <v>1</v>
      </c>
      <c r="E281" t="s">
        <v>0</v>
      </c>
      <c r="F281">
        <v>27549</v>
      </c>
      <c r="G281" t="s">
        <v>610</v>
      </c>
      <c r="H281" t="s">
        <v>611</v>
      </c>
      <c r="I281" s="3">
        <v>0</v>
      </c>
      <c r="J281" s="3">
        <v>0</v>
      </c>
      <c r="K281" s="3">
        <v>0</v>
      </c>
      <c r="L281" s="3">
        <v>195.53</v>
      </c>
      <c r="M281" s="3">
        <v>0</v>
      </c>
      <c r="N281" s="3">
        <v>0</v>
      </c>
      <c r="O281" s="3">
        <v>0</v>
      </c>
      <c r="P281" s="3">
        <v>25.418900000000001</v>
      </c>
      <c r="Q281" s="3">
        <v>220.94890000000001</v>
      </c>
      <c r="S281">
        <v>3</v>
      </c>
    </row>
    <row r="282" spans="1:19" x14ac:dyDescent="0.25">
      <c r="A282" t="s">
        <v>675</v>
      </c>
      <c r="B282" t="s">
        <v>576</v>
      </c>
      <c r="C282">
        <f>+MONTH(Tabla1[[#This Row],[FECHA]])</f>
        <v>5</v>
      </c>
      <c r="D282" t="s">
        <v>1</v>
      </c>
      <c r="E282" t="s">
        <v>0</v>
      </c>
      <c r="F282">
        <v>28030</v>
      </c>
      <c r="G282" t="s">
        <v>610</v>
      </c>
      <c r="H282" t="s">
        <v>611</v>
      </c>
      <c r="I282" s="3">
        <v>0</v>
      </c>
      <c r="J282" s="3">
        <v>0</v>
      </c>
      <c r="K282" s="3">
        <v>0</v>
      </c>
      <c r="L282" s="3">
        <v>185.66</v>
      </c>
      <c r="M282" s="3">
        <v>0</v>
      </c>
      <c r="N282" s="3">
        <v>0</v>
      </c>
      <c r="O282" s="3">
        <v>0</v>
      </c>
      <c r="P282" s="3">
        <v>24.1358</v>
      </c>
      <c r="Q282" s="3">
        <v>209.79579999999999</v>
      </c>
      <c r="S282">
        <v>3</v>
      </c>
    </row>
    <row r="283" spans="1:19" x14ac:dyDescent="0.25">
      <c r="A283" t="s">
        <v>675</v>
      </c>
      <c r="B283" t="s">
        <v>578</v>
      </c>
      <c r="C283">
        <f>+MONTH(Tabla1[[#This Row],[FECHA]])</f>
        <v>5</v>
      </c>
      <c r="D283" t="s">
        <v>1</v>
      </c>
      <c r="E283" t="s">
        <v>0</v>
      </c>
      <c r="F283">
        <v>9996</v>
      </c>
      <c r="G283" t="s">
        <v>443</v>
      </c>
      <c r="H283" t="s">
        <v>444</v>
      </c>
      <c r="I283" s="3">
        <v>0</v>
      </c>
      <c r="J283" s="3">
        <v>0</v>
      </c>
      <c r="K283" s="3">
        <v>0</v>
      </c>
      <c r="L283" s="3">
        <v>136.26</v>
      </c>
      <c r="M283" s="3">
        <v>0</v>
      </c>
      <c r="N283" s="3">
        <v>0</v>
      </c>
      <c r="O283" s="3">
        <v>0</v>
      </c>
      <c r="P283" s="3">
        <v>17.713799999999999</v>
      </c>
      <c r="Q283" s="3">
        <v>153.97379999999998</v>
      </c>
      <c r="S283">
        <v>3</v>
      </c>
    </row>
    <row r="284" spans="1:19" x14ac:dyDescent="0.25">
      <c r="A284" t="s">
        <v>675</v>
      </c>
      <c r="B284" t="s">
        <v>579</v>
      </c>
      <c r="C284">
        <f>+MONTH(Tabla1[[#This Row],[FECHA]])</f>
        <v>5</v>
      </c>
      <c r="D284" t="s">
        <v>1</v>
      </c>
      <c r="E284" t="s">
        <v>0</v>
      </c>
      <c r="F284">
        <v>28402</v>
      </c>
      <c r="G284" t="s">
        <v>610</v>
      </c>
      <c r="H284" t="s">
        <v>611</v>
      </c>
      <c r="I284" s="3">
        <v>0</v>
      </c>
      <c r="J284" s="3">
        <v>0</v>
      </c>
      <c r="K284" s="3">
        <v>0</v>
      </c>
      <c r="L284" s="3">
        <v>308.85000000000002</v>
      </c>
      <c r="M284" s="3">
        <v>0</v>
      </c>
      <c r="N284" s="3">
        <v>0</v>
      </c>
      <c r="O284" s="3">
        <v>0</v>
      </c>
      <c r="P284" s="3">
        <v>40.150500000000001</v>
      </c>
      <c r="Q284" s="3">
        <v>349.00050000000005</v>
      </c>
      <c r="S284">
        <v>3</v>
      </c>
    </row>
    <row r="285" spans="1:19" x14ac:dyDescent="0.25">
      <c r="A285" t="s">
        <v>675</v>
      </c>
      <c r="B285" t="s">
        <v>579</v>
      </c>
      <c r="C285">
        <f>+MONTH(Tabla1[[#This Row],[FECHA]])</f>
        <v>5</v>
      </c>
      <c r="D285" t="s">
        <v>1</v>
      </c>
      <c r="E285" t="s">
        <v>0</v>
      </c>
      <c r="F285">
        <v>28411</v>
      </c>
      <c r="G285" t="s">
        <v>610</v>
      </c>
      <c r="H285" t="s">
        <v>611</v>
      </c>
      <c r="I285" s="3">
        <v>0</v>
      </c>
      <c r="J285" s="3">
        <v>0</v>
      </c>
      <c r="K285" s="3">
        <v>0</v>
      </c>
      <c r="L285" s="3">
        <v>478.71</v>
      </c>
      <c r="M285" s="3">
        <v>0</v>
      </c>
      <c r="N285" s="3">
        <v>0</v>
      </c>
      <c r="O285" s="3">
        <v>0</v>
      </c>
      <c r="P285" s="3">
        <v>62.232300000000002</v>
      </c>
      <c r="Q285" s="3">
        <v>540.94229999999993</v>
      </c>
      <c r="S285">
        <v>3</v>
      </c>
    </row>
    <row r="286" spans="1:19" x14ac:dyDescent="0.25">
      <c r="A286" t="s">
        <v>675</v>
      </c>
      <c r="B286" t="s">
        <v>579</v>
      </c>
      <c r="C286">
        <f>+MONTH(Tabla1[[#This Row],[FECHA]])</f>
        <v>5</v>
      </c>
      <c r="D286" t="s">
        <v>1</v>
      </c>
      <c r="E286" t="s">
        <v>0</v>
      </c>
      <c r="F286">
        <v>2397048</v>
      </c>
      <c r="G286" t="s">
        <v>152</v>
      </c>
      <c r="H286" t="s">
        <v>153</v>
      </c>
      <c r="I286" s="3">
        <v>0</v>
      </c>
      <c r="J286" s="3">
        <v>0</v>
      </c>
      <c r="K286" s="3">
        <v>0</v>
      </c>
      <c r="L286" s="3">
        <v>91.5</v>
      </c>
      <c r="M286" s="3">
        <v>0</v>
      </c>
      <c r="N286" s="3">
        <v>0</v>
      </c>
      <c r="O286" s="3">
        <v>0</v>
      </c>
      <c r="P286" s="3">
        <v>11.895</v>
      </c>
      <c r="Q286" s="3">
        <v>103.395</v>
      </c>
      <c r="S286">
        <v>3</v>
      </c>
    </row>
    <row r="287" spans="1:19" x14ac:dyDescent="0.25">
      <c r="A287" t="s">
        <v>675</v>
      </c>
      <c r="B287" t="s">
        <v>579</v>
      </c>
      <c r="C287">
        <f>+MONTH(Tabla1[[#This Row],[FECHA]])</f>
        <v>5</v>
      </c>
      <c r="D287" t="s">
        <v>1</v>
      </c>
      <c r="E287" t="s">
        <v>0</v>
      </c>
      <c r="F287">
        <v>2403111</v>
      </c>
      <c r="G287" t="s">
        <v>152</v>
      </c>
      <c r="H287" t="s">
        <v>153</v>
      </c>
      <c r="I287" s="3">
        <v>0</v>
      </c>
      <c r="J287" s="3">
        <v>0</v>
      </c>
      <c r="K287" s="3">
        <v>0</v>
      </c>
      <c r="L287" s="3">
        <v>1242.79</v>
      </c>
      <c r="M287" s="3">
        <v>0</v>
      </c>
      <c r="N287" s="3">
        <v>0</v>
      </c>
      <c r="O287" s="3">
        <v>0</v>
      </c>
      <c r="P287" s="3">
        <v>161.56270000000001</v>
      </c>
      <c r="Q287" s="3">
        <v>1404.3526999999999</v>
      </c>
      <c r="S287">
        <v>3</v>
      </c>
    </row>
    <row r="288" spans="1:19" x14ac:dyDescent="0.25">
      <c r="A288" t="s">
        <v>675</v>
      </c>
      <c r="B288" t="s">
        <v>615</v>
      </c>
      <c r="C288">
        <f>+MONTH(Tabla1[[#This Row],[FECHA]])</f>
        <v>6</v>
      </c>
      <c r="D288" t="s">
        <v>1</v>
      </c>
      <c r="E288" t="s">
        <v>0</v>
      </c>
      <c r="F288">
        <v>2888936</v>
      </c>
      <c r="G288" t="s">
        <v>152</v>
      </c>
      <c r="H288" t="s">
        <v>153</v>
      </c>
      <c r="I288" s="3">
        <v>0</v>
      </c>
      <c r="J288" s="3">
        <v>0</v>
      </c>
      <c r="K288" s="3">
        <v>0</v>
      </c>
      <c r="L288" s="3">
        <v>179.86</v>
      </c>
      <c r="M288" s="3">
        <v>0</v>
      </c>
      <c r="N288" s="3">
        <v>0</v>
      </c>
      <c r="O288" s="3">
        <v>0</v>
      </c>
      <c r="P288" s="3">
        <v>23.381800000000002</v>
      </c>
      <c r="Q288" s="3">
        <v>203.24180000000001</v>
      </c>
      <c r="S288">
        <v>3</v>
      </c>
    </row>
    <row r="289" spans="1:19" x14ac:dyDescent="0.25">
      <c r="A289" t="s">
        <v>675</v>
      </c>
      <c r="B289" t="s">
        <v>616</v>
      </c>
      <c r="C289">
        <f>+MONTH(Tabla1[[#This Row],[FECHA]])</f>
        <v>6</v>
      </c>
      <c r="D289" t="s">
        <v>1</v>
      </c>
      <c r="E289" t="s">
        <v>0</v>
      </c>
      <c r="F289">
        <v>3091697</v>
      </c>
      <c r="G289" t="s">
        <v>152</v>
      </c>
      <c r="H289" t="s">
        <v>153</v>
      </c>
      <c r="I289" s="3">
        <v>0</v>
      </c>
      <c r="J289" s="3">
        <v>0</v>
      </c>
      <c r="K289" s="3">
        <v>0</v>
      </c>
      <c r="L289" s="3">
        <v>427.2</v>
      </c>
      <c r="M289" s="3">
        <v>0</v>
      </c>
      <c r="N289" s="3">
        <v>0</v>
      </c>
      <c r="O289" s="3">
        <v>0</v>
      </c>
      <c r="P289" s="3">
        <v>55.536000000000001</v>
      </c>
      <c r="Q289" s="3">
        <v>482.73599999999999</v>
      </c>
      <c r="S289">
        <v>3</v>
      </c>
    </row>
    <row r="290" spans="1:19" x14ac:dyDescent="0.25">
      <c r="A290" t="s">
        <v>675</v>
      </c>
      <c r="B290" t="s">
        <v>619</v>
      </c>
      <c r="C290">
        <f>+MONTH(Tabla1[[#This Row],[FECHA]])</f>
        <v>6</v>
      </c>
      <c r="D290" t="s">
        <v>1</v>
      </c>
      <c r="E290" t="s">
        <v>0</v>
      </c>
      <c r="F290">
        <v>1574</v>
      </c>
      <c r="G290" t="s">
        <v>123</v>
      </c>
      <c r="H290" t="s">
        <v>124</v>
      </c>
      <c r="I290" s="3">
        <v>0</v>
      </c>
      <c r="J290" s="3">
        <v>0</v>
      </c>
      <c r="K290" s="3">
        <v>0</v>
      </c>
      <c r="L290" s="3">
        <v>15170.4</v>
      </c>
      <c r="M290" s="3">
        <v>0</v>
      </c>
      <c r="N290" s="3">
        <v>0</v>
      </c>
      <c r="O290" s="3">
        <v>0</v>
      </c>
      <c r="P290" s="3">
        <v>1972.152</v>
      </c>
      <c r="Q290" s="3">
        <v>17142.552</v>
      </c>
      <c r="S290">
        <v>3</v>
      </c>
    </row>
    <row r="291" spans="1:19" x14ac:dyDescent="0.25">
      <c r="A291" t="s">
        <v>675</v>
      </c>
      <c r="B291" t="s">
        <v>621</v>
      </c>
      <c r="C291">
        <f>+MONTH(Tabla1[[#This Row],[FECHA]])</f>
        <v>6</v>
      </c>
      <c r="D291" t="s">
        <v>1</v>
      </c>
      <c r="E291" t="s">
        <v>0</v>
      </c>
      <c r="F291">
        <v>3090219</v>
      </c>
      <c r="G291" t="s">
        <v>152</v>
      </c>
      <c r="H291" t="s">
        <v>153</v>
      </c>
      <c r="I291" s="3">
        <v>0</v>
      </c>
      <c r="J291" s="3">
        <v>0</v>
      </c>
      <c r="K291" s="3">
        <v>0</v>
      </c>
      <c r="L291" s="3">
        <v>736.37</v>
      </c>
      <c r="M291" s="3">
        <v>0</v>
      </c>
      <c r="N291" s="3">
        <v>0</v>
      </c>
      <c r="O291" s="3">
        <v>0</v>
      </c>
      <c r="P291" s="3">
        <v>95.728099999999998</v>
      </c>
      <c r="Q291" s="3">
        <v>832.09810000000004</v>
      </c>
      <c r="S291">
        <v>3</v>
      </c>
    </row>
    <row r="292" spans="1:19" x14ac:dyDescent="0.25">
      <c r="A292" t="s">
        <v>675</v>
      </c>
      <c r="B292" t="s">
        <v>621</v>
      </c>
      <c r="C292">
        <f>+MONTH(Tabla1[[#This Row],[FECHA]])</f>
        <v>6</v>
      </c>
      <c r="D292" t="s">
        <v>1</v>
      </c>
      <c r="E292" t="s">
        <v>0</v>
      </c>
      <c r="F292">
        <v>2890605</v>
      </c>
      <c r="G292" t="s">
        <v>152</v>
      </c>
      <c r="H292" t="s">
        <v>153</v>
      </c>
      <c r="I292" s="3">
        <v>0</v>
      </c>
      <c r="J292" s="3">
        <v>0</v>
      </c>
      <c r="K292" s="3">
        <v>0</v>
      </c>
      <c r="L292" s="3">
        <v>150.44</v>
      </c>
      <c r="M292" s="3">
        <v>0</v>
      </c>
      <c r="N292" s="3">
        <v>0</v>
      </c>
      <c r="O292" s="3">
        <v>0</v>
      </c>
      <c r="P292" s="3">
        <v>19.557200000000002</v>
      </c>
      <c r="Q292" s="3">
        <v>169.99719999999999</v>
      </c>
      <c r="S292">
        <v>3</v>
      </c>
    </row>
    <row r="293" spans="1:19" x14ac:dyDescent="0.25">
      <c r="A293" t="s">
        <v>675</v>
      </c>
      <c r="B293" t="s">
        <v>622</v>
      </c>
      <c r="C293">
        <f>+MONTH(Tabla1[[#This Row],[FECHA]])</f>
        <v>6</v>
      </c>
      <c r="D293" t="s">
        <v>1</v>
      </c>
      <c r="E293" t="s">
        <v>0</v>
      </c>
      <c r="F293">
        <v>2897137</v>
      </c>
      <c r="G293" t="s">
        <v>152</v>
      </c>
      <c r="H293" t="s">
        <v>153</v>
      </c>
      <c r="I293" s="3">
        <v>0</v>
      </c>
      <c r="J293" s="3">
        <v>0</v>
      </c>
      <c r="K293" s="3">
        <v>0</v>
      </c>
      <c r="L293" s="3">
        <v>308.58</v>
      </c>
      <c r="M293" s="3">
        <v>0</v>
      </c>
      <c r="N293" s="3">
        <v>0</v>
      </c>
      <c r="O293" s="3">
        <v>0</v>
      </c>
      <c r="P293" s="3">
        <v>40.115400000000001</v>
      </c>
      <c r="Q293" s="3">
        <v>348.69540000000001</v>
      </c>
      <c r="S293">
        <v>3</v>
      </c>
    </row>
    <row r="294" spans="1:19" x14ac:dyDescent="0.25">
      <c r="A294" t="s">
        <v>675</v>
      </c>
      <c r="B294" t="s">
        <v>625</v>
      </c>
      <c r="C294">
        <f>+MONTH(Tabla1[[#This Row],[FECHA]])</f>
        <v>6</v>
      </c>
      <c r="D294" t="s">
        <v>1</v>
      </c>
      <c r="E294" t="s">
        <v>0</v>
      </c>
      <c r="F294">
        <v>132</v>
      </c>
      <c r="G294" t="s">
        <v>162</v>
      </c>
      <c r="H294" t="s">
        <v>163</v>
      </c>
      <c r="I294" s="3">
        <v>0</v>
      </c>
      <c r="J294" s="3">
        <v>0</v>
      </c>
      <c r="K294" s="3">
        <v>0</v>
      </c>
      <c r="L294" s="3">
        <v>2322.87</v>
      </c>
      <c r="M294" s="3">
        <v>0</v>
      </c>
      <c r="N294" s="3">
        <v>0</v>
      </c>
      <c r="O294" s="3">
        <v>0</v>
      </c>
      <c r="P294" s="3">
        <v>301.97309999999999</v>
      </c>
      <c r="Q294" s="3">
        <v>2624.8431</v>
      </c>
      <c r="S294">
        <v>3</v>
      </c>
    </row>
    <row r="295" spans="1:19" x14ac:dyDescent="0.25">
      <c r="A295" t="s">
        <v>675</v>
      </c>
      <c r="B295" t="s">
        <v>625</v>
      </c>
      <c r="C295">
        <f>+MONTH(Tabla1[[#This Row],[FECHA]])</f>
        <v>6</v>
      </c>
      <c r="D295" t="s">
        <v>1</v>
      </c>
      <c r="E295" t="s">
        <v>0</v>
      </c>
      <c r="F295">
        <v>2978228</v>
      </c>
      <c r="G295" t="s">
        <v>152</v>
      </c>
      <c r="H295" t="s">
        <v>153</v>
      </c>
      <c r="I295" s="3">
        <v>0</v>
      </c>
      <c r="J295" s="3">
        <v>0</v>
      </c>
      <c r="K295" s="3">
        <v>0</v>
      </c>
      <c r="L295" s="3">
        <v>564.16</v>
      </c>
      <c r="M295" s="3">
        <v>0</v>
      </c>
      <c r="N295" s="3">
        <v>0</v>
      </c>
      <c r="O295" s="3">
        <v>0</v>
      </c>
      <c r="P295" s="3">
        <v>73.340800000000002</v>
      </c>
      <c r="Q295" s="3">
        <v>637.50080000000003</v>
      </c>
      <c r="S295">
        <v>3</v>
      </c>
    </row>
    <row r="296" spans="1:19" x14ac:dyDescent="0.25">
      <c r="A296" t="s">
        <v>675</v>
      </c>
      <c r="B296" t="s">
        <v>626</v>
      </c>
      <c r="C296">
        <f>+MONTH(Tabla1[[#This Row],[FECHA]])</f>
        <v>6</v>
      </c>
      <c r="D296" t="s">
        <v>1</v>
      </c>
      <c r="E296" t="s">
        <v>0</v>
      </c>
      <c r="F296">
        <v>51487</v>
      </c>
      <c r="G296" t="s">
        <v>123</v>
      </c>
      <c r="H296" t="s">
        <v>124</v>
      </c>
      <c r="I296" s="3">
        <v>0</v>
      </c>
      <c r="J296" s="3">
        <v>0</v>
      </c>
      <c r="K296" s="3">
        <v>0</v>
      </c>
      <c r="L296" s="3">
        <v>4073.18</v>
      </c>
      <c r="M296" s="3">
        <v>0</v>
      </c>
      <c r="N296" s="3">
        <v>0</v>
      </c>
      <c r="O296" s="3">
        <v>0</v>
      </c>
      <c r="P296" s="3">
        <v>529.51340000000005</v>
      </c>
      <c r="Q296" s="3">
        <v>4602.6934000000001</v>
      </c>
      <c r="S296">
        <v>3</v>
      </c>
    </row>
    <row r="297" spans="1:19" x14ac:dyDescent="0.25">
      <c r="A297" t="s">
        <v>675</v>
      </c>
      <c r="B297" t="s">
        <v>703</v>
      </c>
      <c r="C297">
        <f>+MONTH(Tabla1[[#This Row],[FECHA]])</f>
        <v>6</v>
      </c>
      <c r="D297" t="s">
        <v>1</v>
      </c>
      <c r="E297" t="s">
        <v>0</v>
      </c>
      <c r="F297">
        <v>51607</v>
      </c>
      <c r="G297" t="s">
        <v>123</v>
      </c>
      <c r="H297" t="s">
        <v>124</v>
      </c>
      <c r="I297" s="3">
        <v>0</v>
      </c>
      <c r="J297" s="3">
        <v>0</v>
      </c>
      <c r="K297" s="3">
        <v>0</v>
      </c>
      <c r="L297" s="3">
        <v>4073.18</v>
      </c>
      <c r="M297" s="3">
        <v>0</v>
      </c>
      <c r="N297" s="3">
        <v>0</v>
      </c>
      <c r="O297" s="3">
        <v>0</v>
      </c>
      <c r="P297" s="3">
        <v>529.51340000000005</v>
      </c>
      <c r="Q297" s="3">
        <v>4602.6934000000001</v>
      </c>
      <c r="S297">
        <v>3</v>
      </c>
    </row>
    <row r="298" spans="1:19" x14ac:dyDescent="0.25">
      <c r="A298" t="s">
        <v>675</v>
      </c>
      <c r="B298" t="s">
        <v>631</v>
      </c>
      <c r="C298">
        <f>+MONTH(Tabla1[[#This Row],[FECHA]])</f>
        <v>6</v>
      </c>
      <c r="D298" t="s">
        <v>1</v>
      </c>
      <c r="E298" t="s">
        <v>0</v>
      </c>
      <c r="F298">
        <v>51656</v>
      </c>
      <c r="G298" t="s">
        <v>123</v>
      </c>
      <c r="H298" t="s">
        <v>124</v>
      </c>
      <c r="I298" s="3">
        <v>0</v>
      </c>
      <c r="J298" s="3">
        <v>0</v>
      </c>
      <c r="K298" s="3">
        <v>0</v>
      </c>
      <c r="L298" s="3">
        <v>4073.18</v>
      </c>
      <c r="M298" s="3">
        <v>0</v>
      </c>
      <c r="N298" s="3">
        <v>0</v>
      </c>
      <c r="O298" s="3">
        <v>0</v>
      </c>
      <c r="P298" s="3">
        <v>529.51340000000005</v>
      </c>
      <c r="Q298" s="3">
        <v>4602.6934000000001</v>
      </c>
      <c r="S298">
        <v>3</v>
      </c>
    </row>
    <row r="299" spans="1:19" x14ac:dyDescent="0.25">
      <c r="A299" t="s">
        <v>675</v>
      </c>
      <c r="B299" t="s">
        <v>632</v>
      </c>
      <c r="C299">
        <f>+MONTH(Tabla1[[#This Row],[FECHA]])</f>
        <v>6</v>
      </c>
      <c r="D299" t="s">
        <v>1</v>
      </c>
      <c r="E299" t="s">
        <v>0</v>
      </c>
      <c r="F299">
        <v>30817</v>
      </c>
      <c r="G299" t="s">
        <v>610</v>
      </c>
      <c r="H299" t="s">
        <v>611</v>
      </c>
      <c r="I299" s="3">
        <v>0</v>
      </c>
      <c r="J299" s="3">
        <v>0</v>
      </c>
      <c r="K299" s="3">
        <v>0</v>
      </c>
      <c r="L299" s="3">
        <v>315.5</v>
      </c>
      <c r="M299" s="3">
        <v>0</v>
      </c>
      <c r="N299" s="3">
        <v>0</v>
      </c>
      <c r="O299" s="3">
        <v>0</v>
      </c>
      <c r="P299" s="3">
        <v>41.015000000000001</v>
      </c>
      <c r="Q299" s="3">
        <v>356.51499999999999</v>
      </c>
      <c r="S299">
        <v>3</v>
      </c>
    </row>
    <row r="300" spans="1:19" x14ac:dyDescent="0.25">
      <c r="A300" t="s">
        <v>675</v>
      </c>
      <c r="B300" t="s">
        <v>633</v>
      </c>
      <c r="C300">
        <f>+MONTH(Tabla1[[#This Row],[FECHA]])</f>
        <v>6</v>
      </c>
      <c r="D300" t="s">
        <v>1</v>
      </c>
      <c r="E300" t="s">
        <v>0</v>
      </c>
      <c r="F300">
        <v>51741</v>
      </c>
      <c r="G300" t="s">
        <v>123</v>
      </c>
      <c r="H300" t="s">
        <v>124</v>
      </c>
      <c r="I300" s="3">
        <v>0</v>
      </c>
      <c r="J300" s="3">
        <v>0</v>
      </c>
      <c r="K300" s="3">
        <v>0</v>
      </c>
      <c r="L300" s="3">
        <v>4073.18</v>
      </c>
      <c r="M300" s="3">
        <v>0</v>
      </c>
      <c r="N300" s="3">
        <v>0</v>
      </c>
      <c r="O300" s="3">
        <v>0</v>
      </c>
      <c r="P300" s="3">
        <v>529.51340000000005</v>
      </c>
      <c r="Q300" s="3">
        <v>4602.6934000000001</v>
      </c>
      <c r="S300">
        <v>3</v>
      </c>
    </row>
    <row r="301" spans="1:19" x14ac:dyDescent="0.25">
      <c r="A301" t="s">
        <v>675</v>
      </c>
      <c r="B301" t="s">
        <v>635</v>
      </c>
      <c r="C301">
        <f>+MONTH(Tabla1[[#This Row],[FECHA]])</f>
        <v>6</v>
      </c>
      <c r="D301" t="s">
        <v>1</v>
      </c>
      <c r="E301" t="s">
        <v>0</v>
      </c>
      <c r="F301">
        <v>51811</v>
      </c>
      <c r="G301" t="s">
        <v>123</v>
      </c>
      <c r="H301" t="s">
        <v>124</v>
      </c>
      <c r="I301" s="3">
        <v>0</v>
      </c>
      <c r="J301" s="3">
        <v>0</v>
      </c>
      <c r="K301" s="3">
        <v>0</v>
      </c>
      <c r="L301" s="3">
        <v>4073.18</v>
      </c>
      <c r="M301" s="3">
        <v>0</v>
      </c>
      <c r="N301" s="3">
        <v>0</v>
      </c>
      <c r="O301" s="3">
        <v>0</v>
      </c>
      <c r="P301" s="3">
        <v>529.51340000000005</v>
      </c>
      <c r="Q301" s="3">
        <v>4602.6934000000001</v>
      </c>
      <c r="S301">
        <v>3</v>
      </c>
    </row>
    <row r="302" spans="1:19" x14ac:dyDescent="0.25">
      <c r="A302" t="s">
        <v>675</v>
      </c>
      <c r="B302" t="s">
        <v>638</v>
      </c>
      <c r="C302">
        <f>+MONTH(Tabla1[[#This Row],[FECHA]])</f>
        <v>6</v>
      </c>
      <c r="D302" t="s">
        <v>1</v>
      </c>
      <c r="E302" t="s">
        <v>0</v>
      </c>
      <c r="F302">
        <v>51926</v>
      </c>
      <c r="G302" t="s">
        <v>123</v>
      </c>
      <c r="H302" t="s">
        <v>124</v>
      </c>
      <c r="I302" s="3">
        <v>0</v>
      </c>
      <c r="J302" s="3">
        <v>0</v>
      </c>
      <c r="K302" s="3">
        <v>0</v>
      </c>
      <c r="L302" s="3">
        <v>4073.18</v>
      </c>
      <c r="M302" s="3">
        <v>0</v>
      </c>
      <c r="N302" s="3">
        <v>0</v>
      </c>
      <c r="O302" s="3">
        <v>0</v>
      </c>
      <c r="P302" s="3">
        <v>529.51340000000005</v>
      </c>
      <c r="Q302" s="3">
        <v>4602.6934000000001</v>
      </c>
      <c r="S302">
        <v>3</v>
      </c>
    </row>
    <row r="303" spans="1:19" x14ac:dyDescent="0.25">
      <c r="A303" t="s">
        <v>675</v>
      </c>
      <c r="B303" t="s">
        <v>638</v>
      </c>
      <c r="C303">
        <f>+MONTH(Tabla1[[#This Row],[FECHA]])</f>
        <v>6</v>
      </c>
      <c r="D303" t="s">
        <v>1</v>
      </c>
      <c r="E303" t="s">
        <v>0</v>
      </c>
      <c r="F303">
        <v>2657</v>
      </c>
      <c r="G303" t="s">
        <v>148</v>
      </c>
      <c r="H303" t="s">
        <v>150</v>
      </c>
      <c r="I303" s="3">
        <v>0</v>
      </c>
      <c r="J303" s="3">
        <v>0</v>
      </c>
      <c r="K303" s="3">
        <v>0</v>
      </c>
      <c r="L303" s="3">
        <v>383.5</v>
      </c>
      <c r="M303" s="3">
        <v>0</v>
      </c>
      <c r="N303" s="3">
        <v>0</v>
      </c>
      <c r="O303" s="3">
        <v>0</v>
      </c>
      <c r="P303" s="3">
        <v>49.855000000000004</v>
      </c>
      <c r="Q303" s="3">
        <v>433.35500000000002</v>
      </c>
      <c r="S303">
        <v>3</v>
      </c>
    </row>
    <row r="304" spans="1:19" x14ac:dyDescent="0.25">
      <c r="A304" t="s">
        <v>675</v>
      </c>
      <c r="B304" t="s">
        <v>639</v>
      </c>
      <c r="C304">
        <f>+MONTH(Tabla1[[#This Row],[FECHA]])</f>
        <v>6</v>
      </c>
      <c r="D304" t="s">
        <v>1</v>
      </c>
      <c r="E304" t="s">
        <v>145</v>
      </c>
      <c r="F304">
        <v>6683</v>
      </c>
      <c r="G304" t="s">
        <v>123</v>
      </c>
      <c r="H304" t="s">
        <v>124</v>
      </c>
      <c r="I304" s="3">
        <v>0</v>
      </c>
      <c r="J304" s="3">
        <v>0</v>
      </c>
      <c r="K304" s="3">
        <v>0</v>
      </c>
      <c r="L304" s="3">
        <v>170.46</v>
      </c>
      <c r="M304" s="3">
        <v>0</v>
      </c>
      <c r="N304" s="3">
        <v>0</v>
      </c>
      <c r="O304" s="3">
        <v>0</v>
      </c>
      <c r="P304" s="3">
        <v>22.159800000000001</v>
      </c>
      <c r="Q304" s="3">
        <v>192.6198</v>
      </c>
      <c r="S304">
        <v>3</v>
      </c>
    </row>
    <row r="305" spans="1:19" x14ac:dyDescent="0.25">
      <c r="A305" t="s">
        <v>675</v>
      </c>
      <c r="B305" t="s">
        <v>639</v>
      </c>
      <c r="C305">
        <f>+MONTH(Tabla1[[#This Row],[FECHA]])</f>
        <v>6</v>
      </c>
      <c r="D305" t="s">
        <v>1</v>
      </c>
      <c r="E305" t="s">
        <v>145</v>
      </c>
      <c r="F305">
        <v>6757</v>
      </c>
      <c r="G305" t="s">
        <v>123</v>
      </c>
      <c r="H305" t="s">
        <v>124</v>
      </c>
      <c r="I305" s="3">
        <v>0</v>
      </c>
      <c r="J305" s="3">
        <v>0</v>
      </c>
      <c r="K305" s="3">
        <v>0</v>
      </c>
      <c r="L305" s="3">
        <v>1875.06</v>
      </c>
      <c r="M305" s="3">
        <v>0</v>
      </c>
      <c r="N305" s="3">
        <v>0</v>
      </c>
      <c r="O305" s="3">
        <v>0</v>
      </c>
      <c r="P305" s="3">
        <v>243.7578</v>
      </c>
      <c r="Q305" s="3">
        <v>2118.8177999999998</v>
      </c>
      <c r="S305">
        <v>3</v>
      </c>
    </row>
    <row r="306" spans="1:19" x14ac:dyDescent="0.25">
      <c r="A306" t="s">
        <v>675</v>
      </c>
      <c r="B306" t="s">
        <v>639</v>
      </c>
      <c r="C306">
        <f>+MONTH(Tabla1[[#This Row],[FECHA]])</f>
        <v>6</v>
      </c>
      <c r="D306" t="s">
        <v>1</v>
      </c>
      <c r="E306" t="s">
        <v>0</v>
      </c>
      <c r="F306">
        <v>51995</v>
      </c>
      <c r="G306" t="s">
        <v>123</v>
      </c>
      <c r="H306" t="s">
        <v>124</v>
      </c>
      <c r="I306" s="3">
        <v>0</v>
      </c>
      <c r="J306" s="3">
        <v>0</v>
      </c>
      <c r="K306" s="3">
        <v>0</v>
      </c>
      <c r="L306" s="3">
        <v>4073.18</v>
      </c>
      <c r="M306" s="3">
        <v>0</v>
      </c>
      <c r="N306" s="3">
        <v>0</v>
      </c>
      <c r="O306" s="3">
        <v>0</v>
      </c>
      <c r="P306" s="3">
        <v>529.51340000000005</v>
      </c>
      <c r="Q306" s="3">
        <v>4602.6934000000001</v>
      </c>
      <c r="S306">
        <v>3</v>
      </c>
    </row>
    <row r="307" spans="1:19" x14ac:dyDescent="0.25">
      <c r="A307" t="s">
        <v>675</v>
      </c>
      <c r="B307" t="s">
        <v>639</v>
      </c>
      <c r="C307">
        <f>+MONTH(Tabla1[[#This Row],[FECHA]])</f>
        <v>6</v>
      </c>
      <c r="D307" t="s">
        <v>1</v>
      </c>
      <c r="E307" t="s">
        <v>0</v>
      </c>
      <c r="F307">
        <v>2950606</v>
      </c>
      <c r="G307" t="s">
        <v>152</v>
      </c>
      <c r="H307" t="s">
        <v>153</v>
      </c>
      <c r="I307" s="3">
        <v>0</v>
      </c>
      <c r="J307" s="3">
        <v>0</v>
      </c>
      <c r="K307" s="3">
        <v>0</v>
      </c>
      <c r="L307" s="3">
        <v>473.36</v>
      </c>
      <c r="M307" s="3">
        <v>0</v>
      </c>
      <c r="N307" s="3">
        <v>0</v>
      </c>
      <c r="O307" s="3">
        <v>0</v>
      </c>
      <c r="P307" s="3">
        <v>61.536800000000007</v>
      </c>
      <c r="Q307" s="3">
        <v>534.89679999999998</v>
      </c>
      <c r="S307">
        <v>3</v>
      </c>
    </row>
    <row r="308" spans="1:19" x14ac:dyDescent="0.25">
      <c r="A308" t="s">
        <v>675</v>
      </c>
      <c r="B308" t="s">
        <v>677</v>
      </c>
      <c r="C308">
        <f>+MONTH(Tabla1[[#This Row],[FECHA]])</f>
        <v>7</v>
      </c>
      <c r="D308" t="s">
        <v>1</v>
      </c>
      <c r="E308" t="s">
        <v>0</v>
      </c>
      <c r="F308">
        <v>52042</v>
      </c>
      <c r="G308" t="s">
        <v>123</v>
      </c>
      <c r="H308" t="s">
        <v>124</v>
      </c>
      <c r="I308" s="3">
        <v>0</v>
      </c>
      <c r="J308" s="3">
        <v>0</v>
      </c>
      <c r="K308" s="3">
        <v>0</v>
      </c>
      <c r="L308" s="3">
        <v>4073.18</v>
      </c>
      <c r="M308" s="3">
        <v>0</v>
      </c>
      <c r="N308" s="3">
        <v>0</v>
      </c>
      <c r="O308" s="3">
        <v>0</v>
      </c>
      <c r="P308" s="3">
        <v>529.51340000000005</v>
      </c>
      <c r="Q308" s="3">
        <v>4602.6934000000001</v>
      </c>
      <c r="S308">
        <v>3</v>
      </c>
    </row>
    <row r="309" spans="1:19" x14ac:dyDescent="0.25">
      <c r="A309" t="s">
        <v>675</v>
      </c>
      <c r="B309" t="s">
        <v>679</v>
      </c>
      <c r="C309">
        <f>+MONTH(Tabla1[[#This Row],[FECHA]])</f>
        <v>7</v>
      </c>
      <c r="D309" t="s">
        <v>1</v>
      </c>
      <c r="E309" t="s">
        <v>0</v>
      </c>
      <c r="F309">
        <v>52104</v>
      </c>
      <c r="G309" t="s">
        <v>123</v>
      </c>
      <c r="H309" t="s">
        <v>124</v>
      </c>
      <c r="I309" s="3">
        <v>0</v>
      </c>
      <c r="J309" s="3">
        <v>0</v>
      </c>
      <c r="K309" s="3">
        <v>0</v>
      </c>
      <c r="L309" s="3">
        <v>4073.18</v>
      </c>
      <c r="M309" s="3">
        <v>0</v>
      </c>
      <c r="N309" s="3">
        <v>0</v>
      </c>
      <c r="O309" s="3">
        <v>0</v>
      </c>
      <c r="P309" s="3">
        <v>529.51340000000005</v>
      </c>
      <c r="Q309" s="3">
        <v>4602.6934000000001</v>
      </c>
      <c r="S309">
        <v>3</v>
      </c>
    </row>
    <row r="310" spans="1:19" x14ac:dyDescent="0.25">
      <c r="A310" t="s">
        <v>675</v>
      </c>
      <c r="B310" t="s">
        <v>679</v>
      </c>
      <c r="C310">
        <f>+MONTH(Tabla1[[#This Row],[FECHA]])</f>
        <v>7</v>
      </c>
      <c r="D310" t="s">
        <v>1</v>
      </c>
      <c r="E310" t="s">
        <v>0</v>
      </c>
      <c r="F310">
        <v>1054</v>
      </c>
      <c r="G310" t="s">
        <v>167</v>
      </c>
      <c r="H310" t="s">
        <v>168</v>
      </c>
      <c r="I310" s="3">
        <v>0</v>
      </c>
      <c r="J310" s="3">
        <v>0</v>
      </c>
      <c r="K310" s="3">
        <v>0</v>
      </c>
      <c r="L310" s="3">
        <v>1333.19</v>
      </c>
      <c r="M310" s="3">
        <v>0</v>
      </c>
      <c r="N310" s="3">
        <v>0</v>
      </c>
      <c r="O310" s="3">
        <v>0</v>
      </c>
      <c r="P310" s="3">
        <v>173.31470000000002</v>
      </c>
      <c r="Q310" s="3">
        <v>1506.5047</v>
      </c>
      <c r="S310">
        <v>3</v>
      </c>
    </row>
    <row r="311" spans="1:19" x14ac:dyDescent="0.25">
      <c r="A311" t="s">
        <v>675</v>
      </c>
      <c r="B311" t="s">
        <v>681</v>
      </c>
      <c r="C311">
        <f>+MONTH(Tabla1[[#This Row],[FECHA]])</f>
        <v>7</v>
      </c>
      <c r="D311" t="s">
        <v>1</v>
      </c>
      <c r="E311" t="s">
        <v>0</v>
      </c>
      <c r="F311">
        <v>52183</v>
      </c>
      <c r="G311" t="s">
        <v>123</v>
      </c>
      <c r="H311" t="s">
        <v>124</v>
      </c>
      <c r="I311" s="3">
        <v>0</v>
      </c>
      <c r="J311" s="3">
        <v>0</v>
      </c>
      <c r="K311" s="3">
        <v>0</v>
      </c>
      <c r="L311" s="3">
        <v>4073.18</v>
      </c>
      <c r="M311" s="3">
        <v>0</v>
      </c>
      <c r="N311" s="3">
        <v>0</v>
      </c>
      <c r="O311" s="3">
        <v>0</v>
      </c>
      <c r="P311" s="3">
        <v>529.51340000000005</v>
      </c>
      <c r="Q311" s="3">
        <v>4602.6934000000001</v>
      </c>
      <c r="S311">
        <v>3</v>
      </c>
    </row>
    <row r="312" spans="1:19" x14ac:dyDescent="0.25">
      <c r="A312" t="s">
        <v>675</v>
      </c>
      <c r="B312" t="s">
        <v>682</v>
      </c>
      <c r="C312">
        <f>+MONTH(Tabla1[[#This Row],[FECHA]])</f>
        <v>7</v>
      </c>
      <c r="D312" t="s">
        <v>1</v>
      </c>
      <c r="E312" t="s">
        <v>0</v>
      </c>
      <c r="F312">
        <v>779</v>
      </c>
      <c r="G312" t="s">
        <v>162</v>
      </c>
      <c r="H312" t="s">
        <v>163</v>
      </c>
      <c r="I312" s="3">
        <v>0</v>
      </c>
      <c r="J312" s="3">
        <v>0</v>
      </c>
      <c r="K312" s="3">
        <v>0</v>
      </c>
      <c r="L312" s="3">
        <v>907.5</v>
      </c>
      <c r="M312" s="3">
        <v>0</v>
      </c>
      <c r="N312" s="3">
        <v>0</v>
      </c>
      <c r="O312" s="3">
        <v>0</v>
      </c>
      <c r="P312" s="3">
        <v>117.97500000000001</v>
      </c>
      <c r="Q312" s="3">
        <v>1025.4749999999999</v>
      </c>
      <c r="S312">
        <v>3</v>
      </c>
    </row>
    <row r="313" spans="1:19" x14ac:dyDescent="0.25">
      <c r="A313" t="s">
        <v>675</v>
      </c>
      <c r="B313" t="s">
        <v>683</v>
      </c>
      <c r="C313">
        <f>+MONTH(Tabla1[[#This Row],[FECHA]])</f>
        <v>7</v>
      </c>
      <c r="D313" t="s">
        <v>1</v>
      </c>
      <c r="E313" t="s">
        <v>0</v>
      </c>
      <c r="F313">
        <v>52218</v>
      </c>
      <c r="G313" t="s">
        <v>123</v>
      </c>
      <c r="H313" t="s">
        <v>124</v>
      </c>
      <c r="I313" s="3">
        <v>0</v>
      </c>
      <c r="J313" s="3">
        <v>0</v>
      </c>
      <c r="K313" s="3">
        <v>0</v>
      </c>
      <c r="L313" s="3">
        <v>4073.18</v>
      </c>
      <c r="M313" s="3">
        <v>0</v>
      </c>
      <c r="N313" s="3">
        <v>0</v>
      </c>
      <c r="O313" s="3">
        <v>0</v>
      </c>
      <c r="P313" s="3">
        <v>529.51340000000005</v>
      </c>
      <c r="Q313" s="3">
        <v>4602.6934000000001</v>
      </c>
      <c r="S313">
        <v>3</v>
      </c>
    </row>
    <row r="314" spans="1:19" x14ac:dyDescent="0.25">
      <c r="A314" t="s">
        <v>675</v>
      </c>
      <c r="B314" t="s">
        <v>683</v>
      </c>
      <c r="C314">
        <f>+MONTH(Tabla1[[#This Row],[FECHA]])</f>
        <v>7</v>
      </c>
      <c r="D314" t="s">
        <v>1</v>
      </c>
      <c r="E314" t="s">
        <v>0</v>
      </c>
      <c r="F314">
        <v>823</v>
      </c>
      <c r="G314" t="s">
        <v>162</v>
      </c>
      <c r="H314" t="s">
        <v>163</v>
      </c>
      <c r="I314" s="3">
        <v>0</v>
      </c>
      <c r="J314" s="3">
        <v>0</v>
      </c>
      <c r="K314" s="3">
        <v>0</v>
      </c>
      <c r="L314" s="3">
        <v>2322.87</v>
      </c>
      <c r="M314" s="3">
        <v>0</v>
      </c>
      <c r="N314" s="3">
        <v>0</v>
      </c>
      <c r="O314" s="3">
        <v>0</v>
      </c>
      <c r="P314" s="3">
        <v>301.97309999999999</v>
      </c>
      <c r="Q314" s="3">
        <v>2624.8431</v>
      </c>
      <c r="S314">
        <v>3</v>
      </c>
    </row>
    <row r="315" spans="1:19" x14ac:dyDescent="0.25">
      <c r="A315" t="s">
        <v>675</v>
      </c>
      <c r="B315" t="s">
        <v>685</v>
      </c>
      <c r="C315">
        <f>+MONTH(Tabla1[[#This Row],[FECHA]])</f>
        <v>7</v>
      </c>
      <c r="D315" t="s">
        <v>1</v>
      </c>
      <c r="E315" t="s">
        <v>145</v>
      </c>
      <c r="F315">
        <v>6782</v>
      </c>
      <c r="G315" t="s">
        <v>123</v>
      </c>
      <c r="H315" t="s">
        <v>124</v>
      </c>
      <c r="I315" s="3">
        <v>0</v>
      </c>
      <c r="J315" s="3">
        <v>0</v>
      </c>
      <c r="K315" s="3">
        <v>0</v>
      </c>
      <c r="L315" s="3">
        <v>340.92</v>
      </c>
      <c r="M315" s="3">
        <v>0</v>
      </c>
      <c r="N315" s="3">
        <v>0</v>
      </c>
      <c r="O315" s="3">
        <v>0</v>
      </c>
      <c r="P315" s="3">
        <v>44.319600000000001</v>
      </c>
      <c r="Q315" s="3">
        <v>385.2396</v>
      </c>
      <c r="S315">
        <v>3</v>
      </c>
    </row>
    <row r="316" spans="1:19" x14ac:dyDescent="0.25">
      <c r="A316" t="s">
        <v>675</v>
      </c>
      <c r="B316" t="s">
        <v>685</v>
      </c>
      <c r="C316">
        <f>+MONTH(Tabla1[[#This Row],[FECHA]])</f>
        <v>7</v>
      </c>
      <c r="D316" t="s">
        <v>1</v>
      </c>
      <c r="E316" t="s">
        <v>0</v>
      </c>
      <c r="F316">
        <v>52290</v>
      </c>
      <c r="G316" t="s">
        <v>123</v>
      </c>
      <c r="H316" t="s">
        <v>124</v>
      </c>
      <c r="I316" s="3">
        <v>0</v>
      </c>
      <c r="J316" s="3">
        <v>0</v>
      </c>
      <c r="K316" s="3">
        <v>0</v>
      </c>
      <c r="L316" s="3">
        <v>4073.18</v>
      </c>
      <c r="M316" s="3">
        <v>0</v>
      </c>
      <c r="N316" s="3">
        <v>0</v>
      </c>
      <c r="O316" s="3">
        <v>0</v>
      </c>
      <c r="P316" s="3">
        <v>529.51340000000005</v>
      </c>
      <c r="Q316" s="3">
        <v>4602.6934000000001</v>
      </c>
      <c r="S316">
        <v>3</v>
      </c>
    </row>
    <row r="317" spans="1:19" x14ac:dyDescent="0.25">
      <c r="A317" t="s">
        <v>675</v>
      </c>
      <c r="B317" t="s">
        <v>685</v>
      </c>
      <c r="C317">
        <f>+MONTH(Tabla1[[#This Row],[FECHA]])</f>
        <v>7</v>
      </c>
      <c r="D317" t="s">
        <v>1</v>
      </c>
      <c r="E317" t="s">
        <v>0</v>
      </c>
      <c r="F317">
        <v>194576</v>
      </c>
      <c r="G317" t="s">
        <v>146</v>
      </c>
      <c r="H317" t="s">
        <v>147</v>
      </c>
      <c r="I317" s="3">
        <v>0</v>
      </c>
      <c r="J317" s="3">
        <v>0</v>
      </c>
      <c r="K317" s="3">
        <v>0</v>
      </c>
      <c r="L317" s="3">
        <v>460.35</v>
      </c>
      <c r="M317" s="3">
        <v>0</v>
      </c>
      <c r="N317" s="3">
        <v>0</v>
      </c>
      <c r="O317" s="3">
        <v>0</v>
      </c>
      <c r="P317" s="3">
        <v>59.845500000000008</v>
      </c>
      <c r="Q317" s="3">
        <v>520.19550000000004</v>
      </c>
      <c r="S317">
        <v>3</v>
      </c>
    </row>
    <row r="318" spans="1:19" x14ac:dyDescent="0.25">
      <c r="A318" t="s">
        <v>675</v>
      </c>
      <c r="B318" t="s">
        <v>685</v>
      </c>
      <c r="C318">
        <f>+MONTH(Tabla1[[#This Row],[FECHA]])</f>
        <v>7</v>
      </c>
      <c r="D318" t="s">
        <v>1</v>
      </c>
      <c r="E318" t="s">
        <v>0</v>
      </c>
      <c r="F318">
        <v>28</v>
      </c>
      <c r="G318" t="s">
        <v>541</v>
      </c>
      <c r="H318" t="s">
        <v>542</v>
      </c>
      <c r="I318" s="3">
        <v>0</v>
      </c>
      <c r="J318" s="3">
        <v>0</v>
      </c>
      <c r="K318" s="3">
        <v>0</v>
      </c>
      <c r="L318" s="3">
        <v>946.9</v>
      </c>
      <c r="M318" s="3">
        <v>0</v>
      </c>
      <c r="N318" s="3">
        <v>0</v>
      </c>
      <c r="O318" s="3">
        <v>0</v>
      </c>
      <c r="P318" s="3">
        <v>123.09699999999999</v>
      </c>
      <c r="Q318" s="3">
        <v>1069.9970000000001</v>
      </c>
      <c r="S318">
        <v>3</v>
      </c>
    </row>
    <row r="319" spans="1:19" x14ac:dyDescent="0.25">
      <c r="A319" t="s">
        <v>675</v>
      </c>
      <c r="B319" t="s">
        <v>688</v>
      </c>
      <c r="C319">
        <f>+MONTH(Tabla1[[#This Row],[FECHA]])</f>
        <v>7</v>
      </c>
      <c r="D319" t="s">
        <v>1</v>
      </c>
      <c r="E319" t="s">
        <v>0</v>
      </c>
      <c r="F319">
        <v>91</v>
      </c>
      <c r="G319" t="s">
        <v>127</v>
      </c>
      <c r="H319" t="s">
        <v>128</v>
      </c>
      <c r="I319" s="3">
        <v>0</v>
      </c>
      <c r="J319" s="3">
        <v>0</v>
      </c>
      <c r="K319" s="3">
        <v>0</v>
      </c>
      <c r="L319" s="3">
        <v>2424.7800000000002</v>
      </c>
      <c r="M319" s="3">
        <v>0</v>
      </c>
      <c r="N319" s="3">
        <v>0</v>
      </c>
      <c r="O319" s="3">
        <v>0</v>
      </c>
      <c r="P319" s="3">
        <v>315.22140000000002</v>
      </c>
      <c r="Q319" s="3">
        <v>2740.0014000000001</v>
      </c>
      <c r="S319">
        <v>3</v>
      </c>
    </row>
    <row r="320" spans="1:19" x14ac:dyDescent="0.25">
      <c r="A320" t="s">
        <v>675</v>
      </c>
      <c r="B320" t="s">
        <v>688</v>
      </c>
      <c r="C320">
        <f>+MONTH(Tabla1[[#This Row],[FECHA]])</f>
        <v>7</v>
      </c>
      <c r="D320" t="s">
        <v>1</v>
      </c>
      <c r="E320" t="s">
        <v>0</v>
      </c>
      <c r="F320">
        <v>2464</v>
      </c>
      <c r="G320" t="s">
        <v>125</v>
      </c>
      <c r="H320" t="s">
        <v>126</v>
      </c>
      <c r="I320" s="3">
        <v>0</v>
      </c>
      <c r="J320" s="3">
        <v>0</v>
      </c>
      <c r="K320" s="3">
        <v>0</v>
      </c>
      <c r="L320" s="3">
        <v>777.73</v>
      </c>
      <c r="M320" s="3">
        <v>0</v>
      </c>
      <c r="N320" s="3">
        <v>0</v>
      </c>
      <c r="O320" s="3">
        <v>0</v>
      </c>
      <c r="P320" s="3">
        <v>101.1049</v>
      </c>
      <c r="Q320" s="3">
        <v>878.83490000000006</v>
      </c>
      <c r="S320">
        <v>3</v>
      </c>
    </row>
    <row r="321" spans="1:19" x14ac:dyDescent="0.25">
      <c r="A321" t="s">
        <v>675</v>
      </c>
      <c r="B321" t="s">
        <v>694</v>
      </c>
      <c r="C321">
        <f>+MONTH(Tabla1[[#This Row],[FECHA]])</f>
        <v>7</v>
      </c>
      <c r="D321" t="s">
        <v>1</v>
      </c>
      <c r="E321" t="s">
        <v>0</v>
      </c>
      <c r="F321">
        <v>58475</v>
      </c>
      <c r="G321" t="s">
        <v>133</v>
      </c>
      <c r="H321" t="s">
        <v>134</v>
      </c>
      <c r="I321" s="3">
        <v>0</v>
      </c>
      <c r="J321" s="3">
        <v>0</v>
      </c>
      <c r="K321" s="3">
        <v>0</v>
      </c>
      <c r="L321" s="3">
        <v>157.71</v>
      </c>
      <c r="M321" s="3">
        <v>0</v>
      </c>
      <c r="N321" s="3">
        <v>0</v>
      </c>
      <c r="O321" s="3">
        <v>0</v>
      </c>
      <c r="P321" s="3">
        <v>20.502300000000002</v>
      </c>
      <c r="Q321" s="3">
        <v>178.2123</v>
      </c>
      <c r="S321">
        <v>3</v>
      </c>
    </row>
    <row r="322" spans="1:19" x14ac:dyDescent="0.25">
      <c r="A322" t="s">
        <v>675</v>
      </c>
      <c r="B322" t="s">
        <v>698</v>
      </c>
      <c r="C322">
        <f>+MONTH(Tabla1[[#This Row],[FECHA]])</f>
        <v>7</v>
      </c>
      <c r="D322" t="s">
        <v>1</v>
      </c>
      <c r="E322" t="s">
        <v>0</v>
      </c>
      <c r="F322">
        <v>58592</v>
      </c>
      <c r="G322" t="s">
        <v>133</v>
      </c>
      <c r="H322" t="s">
        <v>134</v>
      </c>
      <c r="I322" s="3">
        <v>0</v>
      </c>
      <c r="J322" s="3">
        <v>0</v>
      </c>
      <c r="K322" s="3">
        <v>0</v>
      </c>
      <c r="L322" s="3">
        <v>225.67</v>
      </c>
      <c r="M322" s="3">
        <v>0</v>
      </c>
      <c r="N322" s="3">
        <v>0</v>
      </c>
      <c r="O322" s="3">
        <v>0</v>
      </c>
      <c r="P322" s="3">
        <v>29.3371</v>
      </c>
      <c r="Q322" s="3">
        <v>255.00709999999998</v>
      </c>
      <c r="S322">
        <v>3</v>
      </c>
    </row>
    <row r="323" spans="1:19" x14ac:dyDescent="0.25">
      <c r="A323" t="s">
        <v>675</v>
      </c>
      <c r="B323" t="s">
        <v>698</v>
      </c>
      <c r="C323">
        <f>+MONTH(Tabla1[[#This Row],[FECHA]])</f>
        <v>7</v>
      </c>
      <c r="D323" t="s">
        <v>1</v>
      </c>
      <c r="E323" t="s">
        <v>0</v>
      </c>
      <c r="F323">
        <v>394216</v>
      </c>
      <c r="G323" t="s">
        <v>146</v>
      </c>
      <c r="H323" t="s">
        <v>147</v>
      </c>
      <c r="I323" s="3">
        <v>0</v>
      </c>
      <c r="J323" s="3">
        <v>0</v>
      </c>
      <c r="K323" s="3">
        <v>0</v>
      </c>
      <c r="L323" s="3">
        <v>51.24</v>
      </c>
      <c r="M323" s="3">
        <v>0</v>
      </c>
      <c r="N323" s="3">
        <v>0</v>
      </c>
      <c r="O323" s="3">
        <v>0</v>
      </c>
      <c r="P323" s="3">
        <v>6.6612000000000009</v>
      </c>
      <c r="Q323" s="3">
        <v>57.901200000000003</v>
      </c>
      <c r="S323">
        <v>3</v>
      </c>
    </row>
    <row r="324" spans="1:19" x14ac:dyDescent="0.25">
      <c r="A324" t="s">
        <v>675</v>
      </c>
      <c r="B324" t="s">
        <v>698</v>
      </c>
      <c r="C324">
        <f>+MONTH(Tabla1[[#This Row],[FECHA]])</f>
        <v>7</v>
      </c>
      <c r="D324" t="s">
        <v>1</v>
      </c>
      <c r="E324" t="s">
        <v>0</v>
      </c>
      <c r="F324">
        <v>2851</v>
      </c>
      <c r="G324" t="s">
        <v>125</v>
      </c>
      <c r="H324" t="s">
        <v>126</v>
      </c>
      <c r="I324" s="3">
        <v>0</v>
      </c>
      <c r="J324" s="3">
        <v>0</v>
      </c>
      <c r="K324" s="3">
        <v>0</v>
      </c>
      <c r="L324" s="3">
        <v>234.23</v>
      </c>
      <c r="M324" s="3">
        <v>0</v>
      </c>
      <c r="N324" s="3">
        <v>0</v>
      </c>
      <c r="O324" s="3">
        <v>0</v>
      </c>
      <c r="P324" s="3">
        <v>30.4499</v>
      </c>
      <c r="Q324" s="3">
        <v>264.67989999999998</v>
      </c>
      <c r="S324">
        <v>3</v>
      </c>
    </row>
    <row r="325" spans="1:19" x14ac:dyDescent="0.25">
      <c r="A325" t="s">
        <v>675</v>
      </c>
      <c r="B325" t="s">
        <v>701</v>
      </c>
      <c r="C325">
        <f>+MONTH(Tabla1[[#This Row],[FECHA]])</f>
        <v>7</v>
      </c>
      <c r="D325" t="s">
        <v>1</v>
      </c>
      <c r="E325" t="s">
        <v>0</v>
      </c>
      <c r="F325">
        <v>92</v>
      </c>
      <c r="G325" t="s">
        <v>127</v>
      </c>
      <c r="H325" t="s">
        <v>128</v>
      </c>
      <c r="I325" s="3">
        <v>0</v>
      </c>
      <c r="J325" s="3">
        <v>0</v>
      </c>
      <c r="K325" s="3">
        <v>0</v>
      </c>
      <c r="L325" s="3">
        <v>2424.7800000000002</v>
      </c>
      <c r="M325" s="3">
        <v>0</v>
      </c>
      <c r="N325" s="3">
        <v>0</v>
      </c>
      <c r="O325" s="3">
        <v>0</v>
      </c>
      <c r="P325" s="3">
        <v>315.22140000000002</v>
      </c>
      <c r="Q325" s="3">
        <v>2740.0014000000001</v>
      </c>
      <c r="S325">
        <v>3</v>
      </c>
    </row>
    <row r="326" spans="1:19" x14ac:dyDescent="0.25">
      <c r="A326" t="s">
        <v>675</v>
      </c>
      <c r="B326" t="s">
        <v>701</v>
      </c>
      <c r="C326">
        <f>+MONTH(Tabla1[[#This Row],[FECHA]])</f>
        <v>7</v>
      </c>
      <c r="D326" t="s">
        <v>1</v>
      </c>
      <c r="E326" t="s">
        <v>0</v>
      </c>
      <c r="F326">
        <v>182868</v>
      </c>
      <c r="G326" t="s">
        <v>135</v>
      </c>
      <c r="H326" t="s">
        <v>136</v>
      </c>
      <c r="I326" s="3">
        <v>0</v>
      </c>
      <c r="J326" s="3">
        <v>0</v>
      </c>
      <c r="K326" s="3">
        <v>0</v>
      </c>
      <c r="L326" s="3">
        <v>112.02</v>
      </c>
      <c r="M326" s="3">
        <v>0</v>
      </c>
      <c r="N326" s="3">
        <v>0</v>
      </c>
      <c r="O326" s="3">
        <v>0</v>
      </c>
      <c r="P326" s="3">
        <v>14.5626</v>
      </c>
      <c r="Q326" s="3">
        <v>126.5826</v>
      </c>
      <c r="S326">
        <v>3</v>
      </c>
    </row>
    <row r="327" spans="1:19" x14ac:dyDescent="0.25">
      <c r="A327" t="s">
        <v>675</v>
      </c>
      <c r="B327" t="s">
        <v>702</v>
      </c>
      <c r="C327">
        <f>+MONTH(Tabla1[[#This Row],[FECHA]])</f>
        <v>7</v>
      </c>
      <c r="D327" t="s">
        <v>1</v>
      </c>
      <c r="E327" t="s">
        <v>0</v>
      </c>
      <c r="F327">
        <v>25</v>
      </c>
      <c r="G327" t="s">
        <v>129</v>
      </c>
      <c r="H327" t="s">
        <v>130</v>
      </c>
      <c r="I327" s="3">
        <v>0</v>
      </c>
      <c r="J327" s="3">
        <v>0</v>
      </c>
      <c r="K327" s="3">
        <v>0</v>
      </c>
      <c r="L327" s="3">
        <v>2424.7800000000002</v>
      </c>
      <c r="M327" s="3">
        <v>0</v>
      </c>
      <c r="N327" s="3">
        <v>0</v>
      </c>
      <c r="O327" s="3">
        <v>0</v>
      </c>
      <c r="P327" s="3">
        <v>315.22140000000002</v>
      </c>
      <c r="Q327" s="3">
        <v>2740.0014000000001</v>
      </c>
      <c r="S327">
        <v>3</v>
      </c>
    </row>
    <row r="328" spans="1:19" x14ac:dyDescent="0.25">
      <c r="A328" t="s">
        <v>675</v>
      </c>
      <c r="B328" t="s">
        <v>702</v>
      </c>
      <c r="C328">
        <f>+MONTH(Tabla1[[#This Row],[FECHA]])</f>
        <v>7</v>
      </c>
      <c r="D328" t="s">
        <v>1</v>
      </c>
      <c r="E328" t="s">
        <v>0</v>
      </c>
      <c r="F328">
        <v>71</v>
      </c>
      <c r="G328" t="s">
        <v>121</v>
      </c>
      <c r="H328" t="s">
        <v>122</v>
      </c>
      <c r="I328" s="3">
        <v>0</v>
      </c>
      <c r="J328" s="3">
        <v>0</v>
      </c>
      <c r="K328" s="3">
        <v>0</v>
      </c>
      <c r="L328" s="3">
        <v>2424.7800000000002</v>
      </c>
      <c r="M328" s="3">
        <v>0</v>
      </c>
      <c r="N328" s="3">
        <v>0</v>
      </c>
      <c r="O328" s="3">
        <v>0</v>
      </c>
      <c r="P328" s="3">
        <v>315.22140000000002</v>
      </c>
      <c r="Q328" s="3">
        <v>2740.0014000000001</v>
      </c>
      <c r="S328">
        <v>3</v>
      </c>
    </row>
    <row r="329" spans="1:19" x14ac:dyDescent="0.25">
      <c r="A329" t="s">
        <v>614</v>
      </c>
      <c r="B329" t="s">
        <v>522</v>
      </c>
      <c r="C329">
        <f>+MONTH(Tabla1[[#This Row],[FECHA]])</f>
        <v>4</v>
      </c>
      <c r="D329" t="s">
        <v>1</v>
      </c>
      <c r="E329" t="s">
        <v>0</v>
      </c>
      <c r="F329">
        <v>1028</v>
      </c>
      <c r="G329" t="s">
        <v>167</v>
      </c>
      <c r="H329" t="s">
        <v>168</v>
      </c>
      <c r="I329" s="3">
        <v>0</v>
      </c>
      <c r="J329" s="3">
        <v>0</v>
      </c>
      <c r="K329" s="3">
        <v>0</v>
      </c>
      <c r="L329" s="3">
        <v>661.5</v>
      </c>
      <c r="M329" s="3">
        <v>0</v>
      </c>
      <c r="N329" s="3">
        <v>0</v>
      </c>
      <c r="O329" s="3">
        <v>0</v>
      </c>
      <c r="P329" s="3">
        <v>85.995000000000005</v>
      </c>
      <c r="Q329" s="3">
        <v>747.495</v>
      </c>
      <c r="S329">
        <v>3</v>
      </c>
    </row>
    <row r="330" spans="1:19" x14ac:dyDescent="0.25">
      <c r="A330" t="s">
        <v>614</v>
      </c>
      <c r="B330" t="s">
        <v>561</v>
      </c>
      <c r="C330">
        <f>+MONTH(Tabla1[[#This Row],[FECHA]])</f>
        <v>5</v>
      </c>
      <c r="D330" t="s">
        <v>1</v>
      </c>
      <c r="E330" t="s">
        <v>0</v>
      </c>
      <c r="F330">
        <v>9215</v>
      </c>
      <c r="G330" t="s">
        <v>162</v>
      </c>
      <c r="H330" t="s">
        <v>163</v>
      </c>
      <c r="I330" s="3">
        <v>0</v>
      </c>
      <c r="J330" s="3">
        <v>0</v>
      </c>
      <c r="K330" s="3">
        <v>0</v>
      </c>
      <c r="L330" s="3">
        <v>3871.45</v>
      </c>
      <c r="M330" s="3">
        <v>0</v>
      </c>
      <c r="N330" s="3">
        <v>0</v>
      </c>
      <c r="O330" s="3">
        <v>0</v>
      </c>
      <c r="P330" s="3">
        <v>503.2885</v>
      </c>
      <c r="Q330" s="3">
        <v>4374.7384999999995</v>
      </c>
      <c r="S330">
        <v>3</v>
      </c>
    </row>
    <row r="331" spans="1:19" x14ac:dyDescent="0.25">
      <c r="A331" t="s">
        <v>614</v>
      </c>
      <c r="B331" t="s">
        <v>563</v>
      </c>
      <c r="C331">
        <f>+MONTH(Tabla1[[#This Row],[FECHA]])</f>
        <v>5</v>
      </c>
      <c r="D331" t="s">
        <v>1</v>
      </c>
      <c r="E331" t="s">
        <v>0</v>
      </c>
      <c r="F331">
        <v>50515</v>
      </c>
      <c r="G331" t="s">
        <v>123</v>
      </c>
      <c r="H331" t="s">
        <v>124</v>
      </c>
      <c r="I331" s="3">
        <v>0</v>
      </c>
      <c r="J331" s="3">
        <v>0</v>
      </c>
      <c r="K331" s="3">
        <v>0</v>
      </c>
      <c r="L331" s="3">
        <v>3936.06</v>
      </c>
      <c r="M331" s="3">
        <v>0</v>
      </c>
      <c r="N331" s="3">
        <v>0</v>
      </c>
      <c r="O331" s="3">
        <v>0</v>
      </c>
      <c r="P331" s="3">
        <v>511.68780000000004</v>
      </c>
      <c r="Q331" s="3">
        <v>4447.7478000000001</v>
      </c>
      <c r="S331">
        <v>3</v>
      </c>
    </row>
    <row r="332" spans="1:19" x14ac:dyDescent="0.25">
      <c r="A332" t="s">
        <v>614</v>
      </c>
      <c r="B332" t="s">
        <v>563</v>
      </c>
      <c r="C332">
        <f>+MONTH(Tabla1[[#This Row],[FECHA]])</f>
        <v>5</v>
      </c>
      <c r="D332" t="s">
        <v>1</v>
      </c>
      <c r="E332" t="s">
        <v>0</v>
      </c>
      <c r="F332">
        <v>50514</v>
      </c>
      <c r="G332" t="s">
        <v>123</v>
      </c>
      <c r="H332" t="s">
        <v>124</v>
      </c>
      <c r="I332" s="3">
        <v>0</v>
      </c>
      <c r="J332" s="3">
        <v>0</v>
      </c>
      <c r="K332" s="3">
        <v>0</v>
      </c>
      <c r="L332" s="3">
        <v>3942.72</v>
      </c>
      <c r="M332" s="3">
        <v>0</v>
      </c>
      <c r="N332" s="3">
        <v>0</v>
      </c>
      <c r="O332" s="3">
        <v>0</v>
      </c>
      <c r="P332" s="3">
        <v>512.55359999999996</v>
      </c>
      <c r="Q332" s="3">
        <v>4455.2735999999995</v>
      </c>
      <c r="S332">
        <v>3</v>
      </c>
    </row>
    <row r="333" spans="1:19" x14ac:dyDescent="0.25">
      <c r="A333" t="s">
        <v>614</v>
      </c>
      <c r="B333" t="s">
        <v>565</v>
      </c>
      <c r="C333">
        <f>+MONTH(Tabla1[[#This Row],[FECHA]])</f>
        <v>5</v>
      </c>
      <c r="D333" t="s">
        <v>1</v>
      </c>
      <c r="E333" t="s">
        <v>0</v>
      </c>
      <c r="F333">
        <v>50573</v>
      </c>
      <c r="G333" t="s">
        <v>123</v>
      </c>
      <c r="H333" t="s">
        <v>124</v>
      </c>
      <c r="I333" s="3">
        <v>0</v>
      </c>
      <c r="J333" s="3">
        <v>0</v>
      </c>
      <c r="K333" s="3">
        <v>0</v>
      </c>
      <c r="L333" s="3">
        <v>3942.72</v>
      </c>
      <c r="M333" s="3">
        <v>0</v>
      </c>
      <c r="N333" s="3">
        <v>0</v>
      </c>
      <c r="O333" s="3">
        <v>0</v>
      </c>
      <c r="P333" s="3">
        <v>512.55359999999996</v>
      </c>
      <c r="Q333" s="3">
        <v>4455.2735999999995</v>
      </c>
      <c r="S333">
        <v>3</v>
      </c>
    </row>
    <row r="334" spans="1:19" x14ac:dyDescent="0.25">
      <c r="A334" t="s">
        <v>614</v>
      </c>
      <c r="B334" t="s">
        <v>567</v>
      </c>
      <c r="C334">
        <f>+MONTH(Tabla1[[#This Row],[FECHA]])</f>
        <v>5</v>
      </c>
      <c r="D334" t="s">
        <v>1</v>
      </c>
      <c r="E334" t="s">
        <v>0</v>
      </c>
      <c r="F334">
        <v>50658</v>
      </c>
      <c r="G334" t="s">
        <v>123</v>
      </c>
      <c r="H334" t="s">
        <v>124</v>
      </c>
      <c r="I334" s="3">
        <v>0</v>
      </c>
      <c r="J334" s="3">
        <v>0</v>
      </c>
      <c r="K334" s="3">
        <v>0</v>
      </c>
      <c r="L334" s="3">
        <v>4073.18</v>
      </c>
      <c r="M334" s="3">
        <v>0</v>
      </c>
      <c r="N334" s="3">
        <v>0</v>
      </c>
      <c r="O334" s="3">
        <v>0</v>
      </c>
      <c r="P334" s="3">
        <v>529.51340000000005</v>
      </c>
      <c r="Q334" s="3">
        <v>4602.6934000000001</v>
      </c>
      <c r="S334">
        <v>3</v>
      </c>
    </row>
    <row r="335" spans="1:19" x14ac:dyDescent="0.25">
      <c r="A335" t="s">
        <v>614</v>
      </c>
      <c r="B335" t="s">
        <v>569</v>
      </c>
      <c r="C335">
        <f>+MONTH(Tabla1[[#This Row],[FECHA]])</f>
        <v>5</v>
      </c>
      <c r="D335" t="s">
        <v>1</v>
      </c>
      <c r="E335" t="s">
        <v>0</v>
      </c>
      <c r="F335">
        <v>50753</v>
      </c>
      <c r="G335" t="s">
        <v>123</v>
      </c>
      <c r="H335" t="s">
        <v>124</v>
      </c>
      <c r="I335" s="3">
        <v>0</v>
      </c>
      <c r="J335" s="3">
        <v>0</v>
      </c>
      <c r="K335" s="3">
        <v>0</v>
      </c>
      <c r="L335" s="3">
        <v>4073.18</v>
      </c>
      <c r="M335" s="3">
        <v>0</v>
      </c>
      <c r="N335" s="3">
        <v>0</v>
      </c>
      <c r="O335" s="3">
        <v>0</v>
      </c>
      <c r="P335" s="3">
        <v>529.51340000000005</v>
      </c>
      <c r="Q335" s="3">
        <v>4602.6934000000001</v>
      </c>
      <c r="S335">
        <v>3</v>
      </c>
    </row>
    <row r="336" spans="1:19" x14ac:dyDescent="0.25">
      <c r="A336" t="s">
        <v>614</v>
      </c>
      <c r="B336" t="s">
        <v>572</v>
      </c>
      <c r="C336">
        <f>+MONTH(Tabla1[[#This Row],[FECHA]])</f>
        <v>5</v>
      </c>
      <c r="D336" t="s">
        <v>1</v>
      </c>
      <c r="E336" t="s">
        <v>0</v>
      </c>
      <c r="F336">
        <v>50814</v>
      </c>
      <c r="G336" t="s">
        <v>123</v>
      </c>
      <c r="H336" t="s">
        <v>124</v>
      </c>
      <c r="I336" s="3">
        <v>0</v>
      </c>
      <c r="J336" s="3">
        <v>0</v>
      </c>
      <c r="K336" s="3">
        <v>0</v>
      </c>
      <c r="L336" s="3">
        <v>4073.18</v>
      </c>
      <c r="M336" s="3">
        <v>0</v>
      </c>
      <c r="N336" s="3">
        <v>0</v>
      </c>
      <c r="O336" s="3">
        <v>0</v>
      </c>
      <c r="P336" s="3">
        <v>529.51340000000005</v>
      </c>
      <c r="Q336" s="3">
        <v>4602.6934000000001</v>
      </c>
      <c r="S336">
        <v>3</v>
      </c>
    </row>
    <row r="337" spans="1:19" x14ac:dyDescent="0.25">
      <c r="A337" t="s">
        <v>614</v>
      </c>
      <c r="B337" t="s">
        <v>573</v>
      </c>
      <c r="C337">
        <f>+MONTH(Tabla1[[#This Row],[FECHA]])</f>
        <v>5</v>
      </c>
      <c r="D337" t="s">
        <v>1</v>
      </c>
      <c r="E337" t="s">
        <v>0</v>
      </c>
      <c r="F337">
        <v>50849</v>
      </c>
      <c r="G337" t="s">
        <v>123</v>
      </c>
      <c r="H337" t="s">
        <v>124</v>
      </c>
      <c r="I337" s="3">
        <v>0</v>
      </c>
      <c r="J337" s="3">
        <v>0</v>
      </c>
      <c r="K337" s="3">
        <v>0</v>
      </c>
      <c r="L337" s="3">
        <v>4073.18</v>
      </c>
      <c r="M337" s="3">
        <v>0</v>
      </c>
      <c r="N337" s="3">
        <v>0</v>
      </c>
      <c r="O337" s="3">
        <v>0</v>
      </c>
      <c r="P337" s="3">
        <v>529.51340000000005</v>
      </c>
      <c r="Q337" s="3">
        <v>4602.6934000000001</v>
      </c>
      <c r="S337">
        <v>3</v>
      </c>
    </row>
    <row r="338" spans="1:19" x14ac:dyDescent="0.25">
      <c r="A338" t="s">
        <v>614</v>
      </c>
      <c r="B338" t="s">
        <v>575</v>
      </c>
      <c r="C338">
        <f>+MONTH(Tabla1[[#This Row],[FECHA]])</f>
        <v>5</v>
      </c>
      <c r="D338" t="s">
        <v>1</v>
      </c>
      <c r="E338" t="s">
        <v>0</v>
      </c>
      <c r="F338">
        <v>50939</v>
      </c>
      <c r="G338" t="s">
        <v>123</v>
      </c>
      <c r="H338" t="s">
        <v>124</v>
      </c>
      <c r="I338" s="3">
        <v>0</v>
      </c>
      <c r="J338" s="3">
        <v>0</v>
      </c>
      <c r="K338" s="3">
        <v>0</v>
      </c>
      <c r="L338" s="3">
        <v>4073.18</v>
      </c>
      <c r="M338" s="3">
        <v>0</v>
      </c>
      <c r="N338" s="3">
        <v>0</v>
      </c>
      <c r="O338" s="3">
        <v>0</v>
      </c>
      <c r="P338" s="3">
        <v>529.51340000000005</v>
      </c>
      <c r="Q338" s="3">
        <v>4602.6934000000001</v>
      </c>
      <c r="S338">
        <v>3</v>
      </c>
    </row>
    <row r="339" spans="1:19" x14ac:dyDescent="0.25">
      <c r="A339" t="s">
        <v>614</v>
      </c>
      <c r="B339" t="s">
        <v>577</v>
      </c>
      <c r="C339">
        <f>+MONTH(Tabla1[[#This Row],[FECHA]])</f>
        <v>5</v>
      </c>
      <c r="D339" t="s">
        <v>1</v>
      </c>
      <c r="E339" t="s">
        <v>145</v>
      </c>
      <c r="F339">
        <v>6582</v>
      </c>
      <c r="G339" t="s">
        <v>123</v>
      </c>
      <c r="H339" t="s">
        <v>124</v>
      </c>
      <c r="I339" s="3">
        <v>0</v>
      </c>
      <c r="J339" s="3">
        <v>0</v>
      </c>
      <c r="K339" s="3">
        <v>0</v>
      </c>
      <c r="L339" s="3">
        <v>226</v>
      </c>
      <c r="M339" s="3">
        <v>0</v>
      </c>
      <c r="N339" s="3">
        <v>0</v>
      </c>
      <c r="O339" s="3">
        <v>0</v>
      </c>
      <c r="P339" s="3">
        <v>29.380000000000003</v>
      </c>
      <c r="Q339" s="3">
        <v>255.38</v>
      </c>
      <c r="S339">
        <v>3</v>
      </c>
    </row>
    <row r="340" spans="1:19" x14ac:dyDescent="0.25">
      <c r="A340" t="s">
        <v>614</v>
      </c>
      <c r="B340" t="s">
        <v>577</v>
      </c>
      <c r="C340">
        <f>+MONTH(Tabla1[[#This Row],[FECHA]])</f>
        <v>5</v>
      </c>
      <c r="D340" t="s">
        <v>1</v>
      </c>
      <c r="E340" t="s">
        <v>0</v>
      </c>
      <c r="F340">
        <v>51027</v>
      </c>
      <c r="G340" t="s">
        <v>123</v>
      </c>
      <c r="H340" t="s">
        <v>124</v>
      </c>
      <c r="I340" s="3">
        <v>0</v>
      </c>
      <c r="J340" s="3">
        <v>0</v>
      </c>
      <c r="K340" s="3">
        <v>0</v>
      </c>
      <c r="L340" s="3">
        <v>4073.18</v>
      </c>
      <c r="M340" s="3">
        <v>0</v>
      </c>
      <c r="N340" s="3">
        <v>0</v>
      </c>
      <c r="O340" s="3">
        <v>0</v>
      </c>
      <c r="P340" s="3">
        <v>529.51340000000005</v>
      </c>
      <c r="Q340" s="3">
        <v>4602.6934000000001</v>
      </c>
      <c r="S340">
        <v>3</v>
      </c>
    </row>
    <row r="341" spans="1:19" x14ac:dyDescent="0.25">
      <c r="A341" t="s">
        <v>614</v>
      </c>
      <c r="B341" t="s">
        <v>577</v>
      </c>
      <c r="C341">
        <f>+MONTH(Tabla1[[#This Row],[FECHA]])</f>
        <v>5</v>
      </c>
      <c r="D341" t="s">
        <v>1</v>
      </c>
      <c r="E341" t="s">
        <v>0</v>
      </c>
      <c r="F341">
        <v>934</v>
      </c>
      <c r="G341" t="s">
        <v>167</v>
      </c>
      <c r="H341" t="s">
        <v>168</v>
      </c>
      <c r="I341" s="3">
        <v>0</v>
      </c>
      <c r="J341" s="3">
        <v>0</v>
      </c>
      <c r="K341" s="3">
        <v>0</v>
      </c>
      <c r="L341" s="3">
        <v>732.74</v>
      </c>
      <c r="M341" s="3">
        <v>0</v>
      </c>
      <c r="N341" s="3">
        <v>0</v>
      </c>
      <c r="O341" s="3">
        <v>0</v>
      </c>
      <c r="P341" s="3">
        <v>95.256200000000007</v>
      </c>
      <c r="Q341" s="3">
        <v>827.99620000000004</v>
      </c>
      <c r="S341">
        <v>3</v>
      </c>
    </row>
    <row r="342" spans="1:19" x14ac:dyDescent="0.25">
      <c r="A342" t="s">
        <v>614</v>
      </c>
      <c r="B342" t="s">
        <v>578</v>
      </c>
      <c r="C342">
        <f>+MONTH(Tabla1[[#This Row],[FECHA]])</f>
        <v>5</v>
      </c>
      <c r="D342" t="s">
        <v>1</v>
      </c>
      <c r="E342" t="s">
        <v>145</v>
      </c>
      <c r="F342">
        <v>6605</v>
      </c>
      <c r="G342" t="s">
        <v>123</v>
      </c>
      <c r="H342" t="s">
        <v>124</v>
      </c>
      <c r="I342" s="3">
        <v>0</v>
      </c>
      <c r="J342" s="3">
        <v>0</v>
      </c>
      <c r="K342" s="3">
        <v>0</v>
      </c>
      <c r="L342" s="3">
        <v>1355.59</v>
      </c>
      <c r="M342" s="3">
        <v>0</v>
      </c>
      <c r="N342" s="3">
        <v>0</v>
      </c>
      <c r="O342" s="3">
        <v>0</v>
      </c>
      <c r="P342" s="3">
        <v>176.22669999999999</v>
      </c>
      <c r="Q342" s="3">
        <v>1531.8166999999999</v>
      </c>
      <c r="S342">
        <v>3</v>
      </c>
    </row>
    <row r="343" spans="1:19" x14ac:dyDescent="0.25">
      <c r="A343" t="s">
        <v>614</v>
      </c>
      <c r="B343" t="s">
        <v>578</v>
      </c>
      <c r="C343">
        <f>+MONTH(Tabla1[[#This Row],[FECHA]])</f>
        <v>5</v>
      </c>
      <c r="D343" t="s">
        <v>1</v>
      </c>
      <c r="E343" t="s">
        <v>145</v>
      </c>
      <c r="F343">
        <v>6606</v>
      </c>
      <c r="G343" t="s">
        <v>123</v>
      </c>
      <c r="H343" t="s">
        <v>124</v>
      </c>
      <c r="I343" s="3">
        <v>0</v>
      </c>
      <c r="J343" s="3">
        <v>0</v>
      </c>
      <c r="K343" s="3">
        <v>0</v>
      </c>
      <c r="L343" s="3">
        <v>1022.76</v>
      </c>
      <c r="M343" s="3">
        <v>0</v>
      </c>
      <c r="N343" s="3">
        <v>0</v>
      </c>
      <c r="O343" s="3">
        <v>0</v>
      </c>
      <c r="P343" s="3">
        <v>132.9588</v>
      </c>
      <c r="Q343" s="3">
        <v>1155.7188000000001</v>
      </c>
      <c r="S343">
        <v>3</v>
      </c>
    </row>
    <row r="344" spans="1:19" x14ac:dyDescent="0.25">
      <c r="A344" t="s">
        <v>614</v>
      </c>
      <c r="B344" t="s">
        <v>579</v>
      </c>
      <c r="C344">
        <f>+MONTH(Tabla1[[#This Row],[FECHA]])</f>
        <v>5</v>
      </c>
      <c r="D344" t="s">
        <v>1</v>
      </c>
      <c r="E344" t="s">
        <v>0</v>
      </c>
      <c r="F344">
        <v>51146</v>
      </c>
      <c r="G344" t="s">
        <v>123</v>
      </c>
      <c r="H344" t="s">
        <v>124</v>
      </c>
      <c r="I344" s="3">
        <v>0</v>
      </c>
      <c r="J344" s="3">
        <v>0</v>
      </c>
      <c r="K344" s="3">
        <v>0</v>
      </c>
      <c r="L344" s="3">
        <v>4073.18</v>
      </c>
      <c r="M344" s="3">
        <v>0</v>
      </c>
      <c r="N344" s="3">
        <v>0</v>
      </c>
      <c r="O344" s="3">
        <v>0</v>
      </c>
      <c r="P344" s="3">
        <v>529.51340000000005</v>
      </c>
      <c r="Q344" s="3">
        <v>4602.6934000000001</v>
      </c>
      <c r="S344">
        <v>3</v>
      </c>
    </row>
    <row r="345" spans="1:19" x14ac:dyDescent="0.25">
      <c r="A345" t="s">
        <v>614</v>
      </c>
      <c r="B345" t="s">
        <v>615</v>
      </c>
      <c r="C345">
        <f>+MONTH(Tabla1[[#This Row],[FECHA]])</f>
        <v>6</v>
      </c>
      <c r="D345" t="s">
        <v>1</v>
      </c>
      <c r="E345" t="s">
        <v>0</v>
      </c>
      <c r="F345">
        <v>110768</v>
      </c>
      <c r="G345" t="s">
        <v>143</v>
      </c>
      <c r="H345" t="s">
        <v>144</v>
      </c>
      <c r="I345" s="3">
        <v>0</v>
      </c>
      <c r="J345" s="3">
        <v>0</v>
      </c>
      <c r="K345" s="3">
        <v>0</v>
      </c>
      <c r="L345" s="3">
        <v>6.98</v>
      </c>
      <c r="M345" s="3">
        <v>0</v>
      </c>
      <c r="N345" s="3">
        <v>0</v>
      </c>
      <c r="O345" s="3">
        <v>0</v>
      </c>
      <c r="P345" s="3">
        <v>0.9074000000000001</v>
      </c>
      <c r="Q345" s="3">
        <v>7.8874000000000004</v>
      </c>
      <c r="S345">
        <v>3</v>
      </c>
    </row>
    <row r="346" spans="1:19" x14ac:dyDescent="0.25">
      <c r="A346" t="s">
        <v>614</v>
      </c>
      <c r="B346" t="s">
        <v>615</v>
      </c>
      <c r="C346">
        <f>+MONTH(Tabla1[[#This Row],[FECHA]])</f>
        <v>6</v>
      </c>
      <c r="D346" t="s">
        <v>1</v>
      </c>
      <c r="E346" t="s">
        <v>0</v>
      </c>
      <c r="F346">
        <v>43101</v>
      </c>
      <c r="G346" t="s">
        <v>133</v>
      </c>
      <c r="H346" t="s">
        <v>134</v>
      </c>
      <c r="I346" s="3">
        <v>0</v>
      </c>
      <c r="J346" s="3">
        <v>0</v>
      </c>
      <c r="K346" s="3">
        <v>0</v>
      </c>
      <c r="L346" s="3">
        <v>320.33</v>
      </c>
      <c r="M346" s="3">
        <v>0</v>
      </c>
      <c r="N346" s="3">
        <v>0</v>
      </c>
      <c r="O346" s="3">
        <v>0</v>
      </c>
      <c r="P346" s="3">
        <v>41.642899999999997</v>
      </c>
      <c r="Q346" s="3">
        <v>361.97289999999998</v>
      </c>
      <c r="S346">
        <v>3</v>
      </c>
    </row>
    <row r="347" spans="1:19" x14ac:dyDescent="0.25">
      <c r="A347" t="s">
        <v>614</v>
      </c>
      <c r="B347" t="s">
        <v>616</v>
      </c>
      <c r="C347">
        <f>+MONTH(Tabla1[[#This Row],[FECHA]])</f>
        <v>6</v>
      </c>
      <c r="D347" t="s">
        <v>1</v>
      </c>
      <c r="E347" t="s">
        <v>0</v>
      </c>
      <c r="F347">
        <v>257524</v>
      </c>
      <c r="G347" t="s">
        <v>135</v>
      </c>
      <c r="H347" t="s">
        <v>136</v>
      </c>
      <c r="I347" s="3">
        <v>0</v>
      </c>
      <c r="J347" s="3">
        <v>0</v>
      </c>
      <c r="K347" s="3">
        <v>0</v>
      </c>
      <c r="L347" s="3">
        <v>10.96</v>
      </c>
      <c r="M347" s="3">
        <v>0</v>
      </c>
      <c r="N347" s="3">
        <v>0</v>
      </c>
      <c r="O347" s="3">
        <v>0</v>
      </c>
      <c r="P347" s="3">
        <v>1.4248000000000001</v>
      </c>
      <c r="Q347" s="3">
        <v>12.3848</v>
      </c>
      <c r="S347">
        <v>3</v>
      </c>
    </row>
    <row r="348" spans="1:19" x14ac:dyDescent="0.25">
      <c r="A348" t="s">
        <v>614</v>
      </c>
      <c r="B348" t="s">
        <v>616</v>
      </c>
      <c r="C348">
        <f>+MONTH(Tabla1[[#This Row],[FECHA]])</f>
        <v>6</v>
      </c>
      <c r="D348" t="s">
        <v>1</v>
      </c>
      <c r="E348" t="s">
        <v>0</v>
      </c>
      <c r="F348">
        <v>51182</v>
      </c>
      <c r="G348" t="s">
        <v>123</v>
      </c>
      <c r="H348" t="s">
        <v>124</v>
      </c>
      <c r="I348" s="3">
        <v>0</v>
      </c>
      <c r="J348" s="3">
        <v>0</v>
      </c>
      <c r="K348" s="3">
        <v>0</v>
      </c>
      <c r="L348" s="3">
        <v>4073.18</v>
      </c>
      <c r="M348" s="3">
        <v>0</v>
      </c>
      <c r="N348" s="3">
        <v>0</v>
      </c>
      <c r="O348" s="3">
        <v>0</v>
      </c>
      <c r="P348" s="3">
        <v>529.51340000000005</v>
      </c>
      <c r="Q348" s="3">
        <v>4602.6934000000001</v>
      </c>
      <c r="S348">
        <v>3</v>
      </c>
    </row>
    <row r="349" spans="1:19" x14ac:dyDescent="0.25">
      <c r="A349" t="s">
        <v>614</v>
      </c>
      <c r="B349" t="s">
        <v>617</v>
      </c>
      <c r="C349">
        <f>+MONTH(Tabla1[[#This Row],[FECHA]])</f>
        <v>6</v>
      </c>
      <c r="D349" t="s">
        <v>1</v>
      </c>
      <c r="E349" t="s">
        <v>0</v>
      </c>
      <c r="F349">
        <v>59</v>
      </c>
      <c r="G349" t="s">
        <v>173</v>
      </c>
      <c r="H349" t="s">
        <v>174</v>
      </c>
      <c r="I349" s="3">
        <v>0</v>
      </c>
      <c r="J349" s="3">
        <v>0</v>
      </c>
      <c r="K349" s="3">
        <v>0</v>
      </c>
      <c r="L349" s="3">
        <v>192</v>
      </c>
      <c r="M349" s="3">
        <v>0</v>
      </c>
      <c r="N349" s="3">
        <v>0</v>
      </c>
      <c r="O349" s="3">
        <v>0</v>
      </c>
      <c r="P349" s="3">
        <v>24.96</v>
      </c>
      <c r="Q349" s="3">
        <v>216.96</v>
      </c>
      <c r="S349">
        <v>3</v>
      </c>
    </row>
    <row r="350" spans="1:19" x14ac:dyDescent="0.25">
      <c r="A350" t="s">
        <v>614</v>
      </c>
      <c r="B350" t="s">
        <v>618</v>
      </c>
      <c r="C350">
        <f>+MONTH(Tabla1[[#This Row],[FECHA]])</f>
        <v>6</v>
      </c>
      <c r="D350" t="s">
        <v>1</v>
      </c>
      <c r="E350" t="s">
        <v>0</v>
      </c>
      <c r="F350">
        <v>51222</v>
      </c>
      <c r="G350" t="s">
        <v>123</v>
      </c>
      <c r="H350" t="s">
        <v>124</v>
      </c>
      <c r="I350" s="3">
        <v>0</v>
      </c>
      <c r="J350" s="3">
        <v>0</v>
      </c>
      <c r="K350" s="3">
        <v>0</v>
      </c>
      <c r="L350" s="3">
        <v>4073.18</v>
      </c>
      <c r="M350" s="3">
        <v>0</v>
      </c>
      <c r="N350" s="3">
        <v>0</v>
      </c>
      <c r="O350" s="3">
        <v>0</v>
      </c>
      <c r="P350" s="3">
        <v>529.51340000000005</v>
      </c>
      <c r="Q350" s="3">
        <v>4602.6934000000001</v>
      </c>
      <c r="S350">
        <v>3</v>
      </c>
    </row>
    <row r="351" spans="1:19" x14ac:dyDescent="0.25">
      <c r="A351" t="s">
        <v>614</v>
      </c>
      <c r="B351" t="s">
        <v>619</v>
      </c>
      <c r="C351">
        <f>+MONTH(Tabla1[[#This Row],[FECHA]])</f>
        <v>6</v>
      </c>
      <c r="D351" t="s">
        <v>1</v>
      </c>
      <c r="E351" t="s">
        <v>0</v>
      </c>
      <c r="F351">
        <v>960</v>
      </c>
      <c r="G351" t="s">
        <v>167</v>
      </c>
      <c r="H351" t="s">
        <v>168</v>
      </c>
      <c r="I351" s="3">
        <v>0</v>
      </c>
      <c r="J351" s="3">
        <v>0</v>
      </c>
      <c r="K351" s="3">
        <v>0</v>
      </c>
      <c r="L351" s="3">
        <v>946.46</v>
      </c>
      <c r="M351" s="3">
        <v>0</v>
      </c>
      <c r="N351" s="3">
        <v>0</v>
      </c>
      <c r="O351" s="3">
        <v>0</v>
      </c>
      <c r="P351" s="3">
        <v>123.03980000000001</v>
      </c>
      <c r="Q351" s="3">
        <v>1069.4998000000001</v>
      </c>
      <c r="S351">
        <v>3</v>
      </c>
    </row>
    <row r="352" spans="1:19" x14ac:dyDescent="0.25">
      <c r="A352" t="s">
        <v>614</v>
      </c>
      <c r="B352" t="s">
        <v>620</v>
      </c>
      <c r="C352">
        <f>+MONTH(Tabla1[[#This Row],[FECHA]])</f>
        <v>6</v>
      </c>
      <c r="D352" t="s">
        <v>1</v>
      </c>
      <c r="E352" t="s">
        <v>0</v>
      </c>
      <c r="F352">
        <v>73056</v>
      </c>
      <c r="G352" t="s">
        <v>146</v>
      </c>
      <c r="H352" t="s">
        <v>147</v>
      </c>
      <c r="I352" s="3">
        <v>0</v>
      </c>
      <c r="J352" s="3">
        <v>0</v>
      </c>
      <c r="K352" s="3">
        <v>0</v>
      </c>
      <c r="L352" s="3">
        <v>423.19</v>
      </c>
      <c r="M352" s="3">
        <v>0</v>
      </c>
      <c r="N352" s="3">
        <v>0</v>
      </c>
      <c r="O352" s="3">
        <v>0</v>
      </c>
      <c r="P352" s="3">
        <v>55.014700000000005</v>
      </c>
      <c r="Q352" s="3">
        <v>478.2047</v>
      </c>
      <c r="S352">
        <v>3</v>
      </c>
    </row>
    <row r="353" spans="1:19" x14ac:dyDescent="0.25">
      <c r="A353" t="s">
        <v>614</v>
      </c>
      <c r="B353" t="s">
        <v>620</v>
      </c>
      <c r="C353">
        <f>+MONTH(Tabla1[[#This Row],[FECHA]])</f>
        <v>6</v>
      </c>
      <c r="D353" t="s">
        <v>1</v>
      </c>
      <c r="E353" t="s">
        <v>0</v>
      </c>
      <c r="F353">
        <v>51267</v>
      </c>
      <c r="G353" t="s">
        <v>123</v>
      </c>
      <c r="H353" t="s">
        <v>124</v>
      </c>
      <c r="I353" s="3">
        <v>0</v>
      </c>
      <c r="J353" s="3">
        <v>0</v>
      </c>
      <c r="K353" s="3">
        <v>0</v>
      </c>
      <c r="L353" s="3">
        <v>4073.18</v>
      </c>
      <c r="M353" s="3">
        <v>0</v>
      </c>
      <c r="N353" s="3">
        <v>0</v>
      </c>
      <c r="O353" s="3">
        <v>0</v>
      </c>
      <c r="P353" s="3">
        <v>529.51340000000005</v>
      </c>
      <c r="Q353" s="3">
        <v>4602.6934000000001</v>
      </c>
      <c r="S353">
        <v>3</v>
      </c>
    </row>
    <row r="354" spans="1:19" x14ac:dyDescent="0.25">
      <c r="A354" t="s">
        <v>614</v>
      </c>
      <c r="B354" t="s">
        <v>622</v>
      </c>
      <c r="C354">
        <f>+MONTH(Tabla1[[#This Row],[FECHA]])</f>
        <v>6</v>
      </c>
      <c r="D354" t="s">
        <v>1</v>
      </c>
      <c r="E354" t="s">
        <v>0</v>
      </c>
      <c r="F354">
        <v>2927438</v>
      </c>
      <c r="G354" t="s">
        <v>152</v>
      </c>
      <c r="H354" t="s">
        <v>153</v>
      </c>
      <c r="I354" s="3">
        <v>0</v>
      </c>
      <c r="J354" s="3">
        <v>0</v>
      </c>
      <c r="K354" s="3">
        <v>0</v>
      </c>
      <c r="L354" s="3">
        <v>151.55000000000001</v>
      </c>
      <c r="M354" s="3">
        <v>0</v>
      </c>
      <c r="N354" s="3">
        <v>0</v>
      </c>
      <c r="O354" s="3">
        <v>0</v>
      </c>
      <c r="P354" s="3">
        <v>19.701500000000003</v>
      </c>
      <c r="Q354" s="3">
        <v>171.25150000000002</v>
      </c>
      <c r="S354">
        <v>3</v>
      </c>
    </row>
    <row r="355" spans="1:19" x14ac:dyDescent="0.25">
      <c r="A355" t="s">
        <v>614</v>
      </c>
      <c r="B355" t="s">
        <v>622</v>
      </c>
      <c r="C355">
        <f>+MONTH(Tabla1[[#This Row],[FECHA]])</f>
        <v>6</v>
      </c>
      <c r="D355" t="s">
        <v>1</v>
      </c>
      <c r="E355" t="s">
        <v>0</v>
      </c>
      <c r="F355">
        <v>51367</v>
      </c>
      <c r="G355" t="s">
        <v>123</v>
      </c>
      <c r="H355" t="s">
        <v>124</v>
      </c>
      <c r="I355" s="3">
        <v>0</v>
      </c>
      <c r="J355" s="3">
        <v>0</v>
      </c>
      <c r="K355" s="3">
        <v>0</v>
      </c>
      <c r="L355" s="3">
        <v>4073.18</v>
      </c>
      <c r="M355" s="3">
        <v>0</v>
      </c>
      <c r="N355" s="3">
        <v>0</v>
      </c>
      <c r="O355" s="3">
        <v>0</v>
      </c>
      <c r="P355" s="3">
        <v>529.51340000000005</v>
      </c>
      <c r="Q355" s="3">
        <v>4602.6934000000001</v>
      </c>
      <c r="S355">
        <v>3</v>
      </c>
    </row>
    <row r="356" spans="1:19" x14ac:dyDescent="0.25">
      <c r="A356" t="s">
        <v>614</v>
      </c>
      <c r="B356" t="s">
        <v>624</v>
      </c>
      <c r="C356">
        <f>+MONTH(Tabla1[[#This Row],[FECHA]])</f>
        <v>6</v>
      </c>
      <c r="D356" t="s">
        <v>1</v>
      </c>
      <c r="E356" t="s">
        <v>0</v>
      </c>
      <c r="F356">
        <v>111136</v>
      </c>
      <c r="G356" t="s">
        <v>143</v>
      </c>
      <c r="H356" t="s">
        <v>144</v>
      </c>
      <c r="I356" s="3">
        <v>0</v>
      </c>
      <c r="J356" s="3">
        <v>0</v>
      </c>
      <c r="K356" s="3">
        <v>0</v>
      </c>
      <c r="L356" s="3">
        <v>92.18</v>
      </c>
      <c r="M356" s="3">
        <v>0</v>
      </c>
      <c r="N356" s="3">
        <v>0</v>
      </c>
      <c r="O356" s="3">
        <v>0</v>
      </c>
      <c r="P356" s="3">
        <v>11.983400000000001</v>
      </c>
      <c r="Q356" s="3">
        <v>104.16340000000001</v>
      </c>
      <c r="S356">
        <v>3</v>
      </c>
    </row>
    <row r="357" spans="1:19" x14ac:dyDescent="0.25">
      <c r="A357" t="s">
        <v>614</v>
      </c>
      <c r="B357" t="s">
        <v>624</v>
      </c>
      <c r="C357">
        <f>+MONTH(Tabla1[[#This Row],[FECHA]])</f>
        <v>6</v>
      </c>
      <c r="D357" t="s">
        <v>1</v>
      </c>
      <c r="E357" t="s">
        <v>0</v>
      </c>
      <c r="F357">
        <v>976</v>
      </c>
      <c r="G357" t="s">
        <v>167</v>
      </c>
      <c r="H357" t="s">
        <v>168</v>
      </c>
      <c r="I357" s="3">
        <v>0</v>
      </c>
      <c r="J357" s="3">
        <v>0</v>
      </c>
      <c r="K357" s="3">
        <v>0</v>
      </c>
      <c r="L357" s="3">
        <v>529.20000000000005</v>
      </c>
      <c r="M357" s="3">
        <v>0</v>
      </c>
      <c r="N357" s="3">
        <v>0</v>
      </c>
      <c r="O357" s="3">
        <v>0</v>
      </c>
      <c r="P357" s="3">
        <v>68.796000000000006</v>
      </c>
      <c r="Q357" s="3">
        <v>597.99600000000009</v>
      </c>
      <c r="S357">
        <v>3</v>
      </c>
    </row>
    <row r="358" spans="1:19" x14ac:dyDescent="0.25">
      <c r="A358" t="s">
        <v>614</v>
      </c>
      <c r="B358" t="s">
        <v>624</v>
      </c>
      <c r="C358">
        <f>+MONTH(Tabla1[[#This Row],[FECHA]])</f>
        <v>6</v>
      </c>
      <c r="D358" t="s">
        <v>1</v>
      </c>
      <c r="E358" t="s">
        <v>0</v>
      </c>
      <c r="F358">
        <v>51389</v>
      </c>
      <c r="G358" t="s">
        <v>123</v>
      </c>
      <c r="H358" t="s">
        <v>124</v>
      </c>
      <c r="I358" s="3">
        <v>0</v>
      </c>
      <c r="J358" s="3">
        <v>0</v>
      </c>
      <c r="K358" s="3">
        <v>0</v>
      </c>
      <c r="L358" s="3">
        <v>4073.18</v>
      </c>
      <c r="M358" s="3">
        <v>0</v>
      </c>
      <c r="N358" s="3">
        <v>0</v>
      </c>
      <c r="O358" s="3">
        <v>0</v>
      </c>
      <c r="P358" s="3">
        <v>529.51340000000005</v>
      </c>
      <c r="Q358" s="3">
        <v>4602.6934000000001</v>
      </c>
      <c r="S358">
        <v>3</v>
      </c>
    </row>
    <row r="359" spans="1:19" x14ac:dyDescent="0.25">
      <c r="A359" t="s">
        <v>614</v>
      </c>
      <c r="B359" t="s">
        <v>625</v>
      </c>
      <c r="C359">
        <f>+MONTH(Tabla1[[#This Row],[FECHA]])</f>
        <v>6</v>
      </c>
      <c r="D359" t="s">
        <v>1</v>
      </c>
      <c r="E359" t="s">
        <v>0</v>
      </c>
      <c r="F359">
        <v>133</v>
      </c>
      <c r="G359" t="s">
        <v>162</v>
      </c>
      <c r="H359" t="s">
        <v>163</v>
      </c>
      <c r="I359" s="3">
        <v>0</v>
      </c>
      <c r="J359" s="3">
        <v>0</v>
      </c>
      <c r="K359" s="3">
        <v>0</v>
      </c>
      <c r="L359" s="3">
        <v>445.5</v>
      </c>
      <c r="M359" s="3">
        <v>0</v>
      </c>
      <c r="N359" s="3">
        <v>0</v>
      </c>
      <c r="O359" s="3">
        <v>0</v>
      </c>
      <c r="P359" s="3">
        <v>57.914999999999999</v>
      </c>
      <c r="Q359" s="3">
        <v>503.41500000000002</v>
      </c>
      <c r="S359">
        <v>3</v>
      </c>
    </row>
    <row r="360" spans="1:19" x14ac:dyDescent="0.25">
      <c r="A360" t="s">
        <v>614</v>
      </c>
      <c r="B360" t="s">
        <v>625</v>
      </c>
      <c r="C360">
        <f>+MONTH(Tabla1[[#This Row],[FECHA]])</f>
        <v>6</v>
      </c>
      <c r="D360" t="s">
        <v>1</v>
      </c>
      <c r="E360" t="s">
        <v>0</v>
      </c>
      <c r="F360">
        <v>111197</v>
      </c>
      <c r="G360" t="s">
        <v>143</v>
      </c>
      <c r="H360" t="s">
        <v>144</v>
      </c>
      <c r="I360" s="3">
        <v>0</v>
      </c>
      <c r="J360" s="3">
        <v>0</v>
      </c>
      <c r="K360" s="3">
        <v>0</v>
      </c>
      <c r="L360" s="3">
        <v>282.38</v>
      </c>
      <c r="M360" s="3">
        <v>0</v>
      </c>
      <c r="N360" s="3">
        <v>0</v>
      </c>
      <c r="O360" s="3">
        <v>0</v>
      </c>
      <c r="P360" s="3">
        <v>36.709400000000002</v>
      </c>
      <c r="Q360" s="3">
        <v>319.08940000000001</v>
      </c>
      <c r="S360">
        <v>3</v>
      </c>
    </row>
    <row r="361" spans="1:19" x14ac:dyDescent="0.25">
      <c r="A361" t="s">
        <v>614</v>
      </c>
      <c r="B361" t="s">
        <v>625</v>
      </c>
      <c r="C361">
        <f>+MONTH(Tabla1[[#This Row],[FECHA]])</f>
        <v>6</v>
      </c>
      <c r="D361" t="s">
        <v>1</v>
      </c>
      <c r="E361" t="s">
        <v>0</v>
      </c>
      <c r="F361">
        <v>2723</v>
      </c>
      <c r="G361" t="s">
        <v>673</v>
      </c>
      <c r="H361" t="s">
        <v>674</v>
      </c>
      <c r="I361" s="3">
        <v>0</v>
      </c>
      <c r="J361" s="3">
        <v>0</v>
      </c>
      <c r="K361" s="3">
        <v>0</v>
      </c>
      <c r="L361" s="3">
        <v>187.61</v>
      </c>
      <c r="M361" s="3">
        <v>0</v>
      </c>
      <c r="N361" s="3">
        <v>0</v>
      </c>
      <c r="O361" s="3">
        <v>0</v>
      </c>
      <c r="P361" s="3">
        <v>24.389300000000002</v>
      </c>
      <c r="Q361" s="3">
        <v>211.99930000000001</v>
      </c>
      <c r="S361">
        <v>3</v>
      </c>
    </row>
    <row r="362" spans="1:19" x14ac:dyDescent="0.25">
      <c r="A362" t="s">
        <v>614</v>
      </c>
      <c r="B362" t="s">
        <v>626</v>
      </c>
      <c r="C362">
        <f>+MONTH(Tabla1[[#This Row],[FECHA]])</f>
        <v>6</v>
      </c>
      <c r="D362" t="s">
        <v>1</v>
      </c>
      <c r="E362" t="s">
        <v>0</v>
      </c>
      <c r="F362">
        <v>161079</v>
      </c>
      <c r="G362" t="s">
        <v>135</v>
      </c>
      <c r="H362" t="s">
        <v>136</v>
      </c>
      <c r="I362" s="3">
        <v>0</v>
      </c>
      <c r="J362" s="3">
        <v>0</v>
      </c>
      <c r="K362" s="3">
        <v>0</v>
      </c>
      <c r="L362" s="3">
        <v>53.09</v>
      </c>
      <c r="M362" s="3">
        <v>0</v>
      </c>
      <c r="N362" s="3">
        <v>0</v>
      </c>
      <c r="O362" s="3">
        <v>0</v>
      </c>
      <c r="P362" s="3">
        <v>6.9017000000000008</v>
      </c>
      <c r="Q362" s="3">
        <v>59.991700000000002</v>
      </c>
      <c r="S362">
        <v>3</v>
      </c>
    </row>
    <row r="363" spans="1:19" x14ac:dyDescent="0.25">
      <c r="A363" t="s">
        <v>614</v>
      </c>
      <c r="B363" t="s">
        <v>627</v>
      </c>
      <c r="C363">
        <f>+MONTH(Tabla1[[#This Row],[FECHA]])</f>
        <v>6</v>
      </c>
      <c r="D363" t="s">
        <v>1</v>
      </c>
      <c r="E363" t="s">
        <v>0</v>
      </c>
      <c r="F363">
        <v>111273</v>
      </c>
      <c r="G363" t="s">
        <v>143</v>
      </c>
      <c r="H363" t="s">
        <v>144</v>
      </c>
      <c r="I363" s="3">
        <v>0</v>
      </c>
      <c r="J363" s="3">
        <v>0</v>
      </c>
      <c r="K363" s="3">
        <v>0</v>
      </c>
      <c r="L363" s="3">
        <v>70.94</v>
      </c>
      <c r="M363" s="3">
        <v>0</v>
      </c>
      <c r="N363" s="3">
        <v>0</v>
      </c>
      <c r="O363" s="3">
        <v>0</v>
      </c>
      <c r="P363" s="3">
        <v>9.2222000000000008</v>
      </c>
      <c r="Q363" s="3">
        <v>80.162199999999999</v>
      </c>
      <c r="S363">
        <v>3</v>
      </c>
    </row>
    <row r="364" spans="1:19" x14ac:dyDescent="0.25">
      <c r="A364" t="s">
        <v>614</v>
      </c>
      <c r="B364" t="s">
        <v>627</v>
      </c>
      <c r="C364">
        <f>+MONTH(Tabla1[[#This Row],[FECHA]])</f>
        <v>6</v>
      </c>
      <c r="D364" t="s">
        <v>1</v>
      </c>
      <c r="E364" t="s">
        <v>0</v>
      </c>
      <c r="F364">
        <v>89</v>
      </c>
      <c r="G364" t="s">
        <v>127</v>
      </c>
      <c r="H364" t="s">
        <v>128</v>
      </c>
      <c r="I364" s="3">
        <v>0</v>
      </c>
      <c r="J364" s="3">
        <v>0</v>
      </c>
      <c r="K364" s="3">
        <v>0</v>
      </c>
      <c r="L364" s="3">
        <v>2909.73</v>
      </c>
      <c r="M364" s="3">
        <v>0</v>
      </c>
      <c r="N364" s="3">
        <v>0</v>
      </c>
      <c r="O364" s="3">
        <v>0</v>
      </c>
      <c r="P364" s="3">
        <v>378.26490000000001</v>
      </c>
      <c r="Q364" s="3">
        <v>3287.9949000000001</v>
      </c>
      <c r="S364">
        <v>3</v>
      </c>
    </row>
    <row r="365" spans="1:19" x14ac:dyDescent="0.25">
      <c r="A365" t="s">
        <v>614</v>
      </c>
      <c r="B365" t="s">
        <v>628</v>
      </c>
      <c r="C365">
        <f>+MONTH(Tabla1[[#This Row],[FECHA]])</f>
        <v>6</v>
      </c>
      <c r="D365" t="s">
        <v>1</v>
      </c>
      <c r="E365" t="s">
        <v>0</v>
      </c>
      <c r="F365">
        <v>51581</v>
      </c>
      <c r="G365" t="s">
        <v>123</v>
      </c>
      <c r="H365" t="s">
        <v>124</v>
      </c>
      <c r="I365" s="3">
        <v>0</v>
      </c>
      <c r="J365" s="3">
        <v>0</v>
      </c>
      <c r="K365" s="3">
        <v>0</v>
      </c>
      <c r="L365" s="3">
        <v>2036.59</v>
      </c>
      <c r="M365" s="3">
        <v>0</v>
      </c>
      <c r="N365" s="3">
        <v>0</v>
      </c>
      <c r="O365" s="3">
        <v>0</v>
      </c>
      <c r="P365" s="3">
        <v>264.75670000000002</v>
      </c>
      <c r="Q365" s="3">
        <v>2301.3467000000001</v>
      </c>
      <c r="S365">
        <v>3</v>
      </c>
    </row>
    <row r="366" spans="1:19" x14ac:dyDescent="0.25">
      <c r="A366" t="s">
        <v>614</v>
      </c>
      <c r="B366" t="s">
        <v>628</v>
      </c>
      <c r="C366">
        <f>+MONTH(Tabla1[[#This Row],[FECHA]])</f>
        <v>6</v>
      </c>
      <c r="D366" t="s">
        <v>1</v>
      </c>
      <c r="E366" t="s">
        <v>0</v>
      </c>
      <c r="F366">
        <v>51584</v>
      </c>
      <c r="G366" t="s">
        <v>123</v>
      </c>
      <c r="H366" t="s">
        <v>124</v>
      </c>
      <c r="I366" s="3">
        <v>0</v>
      </c>
      <c r="J366" s="3">
        <v>0</v>
      </c>
      <c r="K366" s="3">
        <v>0</v>
      </c>
      <c r="L366" s="3">
        <v>2036.59</v>
      </c>
      <c r="M366" s="3">
        <v>0</v>
      </c>
      <c r="N366" s="3">
        <v>0</v>
      </c>
      <c r="O366" s="3">
        <v>0</v>
      </c>
      <c r="P366" s="3">
        <v>264.75670000000002</v>
      </c>
      <c r="Q366" s="3">
        <v>2301.3467000000001</v>
      </c>
      <c r="S366">
        <v>3</v>
      </c>
    </row>
    <row r="367" spans="1:19" x14ac:dyDescent="0.25">
      <c r="A367" t="s">
        <v>614</v>
      </c>
      <c r="B367" t="s">
        <v>630</v>
      </c>
      <c r="C367">
        <f>+MONTH(Tabla1[[#This Row],[FECHA]])</f>
        <v>6</v>
      </c>
      <c r="D367" t="s">
        <v>1</v>
      </c>
      <c r="E367" t="s">
        <v>0</v>
      </c>
      <c r="F367">
        <v>484</v>
      </c>
      <c r="G367" t="s">
        <v>498</v>
      </c>
      <c r="H367" t="s">
        <v>499</v>
      </c>
      <c r="I367" s="3">
        <v>0</v>
      </c>
      <c r="J367" s="3">
        <v>0</v>
      </c>
      <c r="K367" s="3">
        <v>0</v>
      </c>
      <c r="L367" s="3">
        <v>442.47</v>
      </c>
      <c r="M367" s="3">
        <v>0</v>
      </c>
      <c r="N367" s="3">
        <v>0</v>
      </c>
      <c r="O367" s="3">
        <v>0</v>
      </c>
      <c r="P367" s="3">
        <v>57.521100000000004</v>
      </c>
      <c r="Q367" s="3">
        <v>499.99110000000002</v>
      </c>
      <c r="S367">
        <v>3</v>
      </c>
    </row>
    <row r="368" spans="1:19" x14ac:dyDescent="0.25">
      <c r="A368" t="s">
        <v>614</v>
      </c>
      <c r="B368" t="s">
        <v>630</v>
      </c>
      <c r="C368">
        <f>+MONTH(Tabla1[[#This Row],[FECHA]])</f>
        <v>6</v>
      </c>
      <c r="D368" t="s">
        <v>1</v>
      </c>
      <c r="E368" t="s">
        <v>0</v>
      </c>
      <c r="F368">
        <v>219064</v>
      </c>
      <c r="G368" t="s">
        <v>146</v>
      </c>
      <c r="H368" t="s">
        <v>147</v>
      </c>
      <c r="I368" s="3">
        <v>0</v>
      </c>
      <c r="J368" s="3">
        <v>0</v>
      </c>
      <c r="K368" s="3">
        <v>0</v>
      </c>
      <c r="L368" s="3">
        <v>170.45</v>
      </c>
      <c r="M368" s="3">
        <v>0</v>
      </c>
      <c r="N368" s="3">
        <v>0</v>
      </c>
      <c r="O368" s="3">
        <v>0</v>
      </c>
      <c r="P368" s="3">
        <v>22.1585</v>
      </c>
      <c r="Q368" s="3">
        <v>192.60849999999999</v>
      </c>
      <c r="S368">
        <v>3</v>
      </c>
    </row>
    <row r="369" spans="1:19" x14ac:dyDescent="0.25">
      <c r="A369" t="s">
        <v>614</v>
      </c>
      <c r="B369" t="s">
        <v>631</v>
      </c>
      <c r="C369">
        <f>+MONTH(Tabla1[[#This Row],[FECHA]])</f>
        <v>6</v>
      </c>
      <c r="D369" t="s">
        <v>1</v>
      </c>
      <c r="E369" t="s">
        <v>0</v>
      </c>
      <c r="F369">
        <v>1006</v>
      </c>
      <c r="G369" t="s">
        <v>498</v>
      </c>
      <c r="H369" t="s">
        <v>499</v>
      </c>
      <c r="I369" s="3">
        <v>0</v>
      </c>
      <c r="J369" s="3">
        <v>0</v>
      </c>
      <c r="K369" s="3">
        <v>0</v>
      </c>
      <c r="L369" s="3">
        <v>651.33000000000004</v>
      </c>
      <c r="M369" s="3">
        <v>0</v>
      </c>
      <c r="N369" s="3">
        <v>0</v>
      </c>
      <c r="O369" s="3">
        <v>0</v>
      </c>
      <c r="P369" s="3">
        <v>84.672900000000013</v>
      </c>
      <c r="Q369" s="3">
        <v>736.00290000000007</v>
      </c>
      <c r="S369">
        <v>3</v>
      </c>
    </row>
    <row r="370" spans="1:19" x14ac:dyDescent="0.25">
      <c r="A370" t="s">
        <v>614</v>
      </c>
      <c r="B370" t="s">
        <v>632</v>
      </c>
      <c r="C370">
        <f>+MONTH(Tabla1[[#This Row],[FECHA]])</f>
        <v>6</v>
      </c>
      <c r="D370" t="s">
        <v>1</v>
      </c>
      <c r="E370" t="s">
        <v>0</v>
      </c>
      <c r="F370">
        <v>450</v>
      </c>
      <c r="G370" t="s">
        <v>131</v>
      </c>
      <c r="H370" t="s">
        <v>132</v>
      </c>
      <c r="I370" s="3">
        <v>0</v>
      </c>
      <c r="J370" s="3">
        <v>0</v>
      </c>
      <c r="K370" s="3">
        <v>0</v>
      </c>
      <c r="L370" s="3">
        <v>438.46</v>
      </c>
      <c r="M370" s="3">
        <v>0</v>
      </c>
      <c r="N370" s="3">
        <v>0</v>
      </c>
      <c r="O370" s="3">
        <v>0</v>
      </c>
      <c r="P370" s="3">
        <v>56.9998</v>
      </c>
      <c r="Q370" s="3">
        <v>495.45979999999997</v>
      </c>
      <c r="S370">
        <v>3</v>
      </c>
    </row>
    <row r="371" spans="1:19" x14ac:dyDescent="0.25">
      <c r="A371" t="s">
        <v>614</v>
      </c>
      <c r="B371" t="s">
        <v>633</v>
      </c>
      <c r="C371">
        <f>+MONTH(Tabla1[[#This Row],[FECHA]])</f>
        <v>6</v>
      </c>
      <c r="D371" t="s">
        <v>1</v>
      </c>
      <c r="E371" t="s">
        <v>0</v>
      </c>
      <c r="F371">
        <v>43662</v>
      </c>
      <c r="G371" t="s">
        <v>133</v>
      </c>
      <c r="H371" t="s">
        <v>134</v>
      </c>
      <c r="I371" s="3">
        <v>0</v>
      </c>
      <c r="J371" s="3">
        <v>0</v>
      </c>
      <c r="K371" s="3">
        <v>0</v>
      </c>
      <c r="L371" s="3">
        <v>116.81</v>
      </c>
      <c r="M371" s="3">
        <v>0</v>
      </c>
      <c r="N371" s="3">
        <v>0</v>
      </c>
      <c r="O371" s="3">
        <v>0</v>
      </c>
      <c r="P371" s="3">
        <v>15.185300000000002</v>
      </c>
      <c r="Q371" s="3">
        <v>131.99530000000001</v>
      </c>
      <c r="S371">
        <v>3</v>
      </c>
    </row>
    <row r="372" spans="1:19" x14ac:dyDescent="0.25">
      <c r="A372" t="s">
        <v>614</v>
      </c>
      <c r="B372" t="s">
        <v>633</v>
      </c>
      <c r="C372">
        <f>+MONTH(Tabla1[[#This Row],[FECHA]])</f>
        <v>6</v>
      </c>
      <c r="D372" t="s">
        <v>1</v>
      </c>
      <c r="E372" t="s">
        <v>0</v>
      </c>
      <c r="F372">
        <v>43663</v>
      </c>
      <c r="G372" t="s">
        <v>133</v>
      </c>
      <c r="H372" t="s">
        <v>134</v>
      </c>
      <c r="I372" s="3">
        <v>0</v>
      </c>
      <c r="J372" s="3">
        <v>0</v>
      </c>
      <c r="K372" s="3">
        <v>0</v>
      </c>
      <c r="L372" s="3">
        <v>110.44</v>
      </c>
      <c r="M372" s="3">
        <v>0</v>
      </c>
      <c r="N372" s="3">
        <v>0</v>
      </c>
      <c r="O372" s="3">
        <v>0</v>
      </c>
      <c r="P372" s="3">
        <v>14.357200000000001</v>
      </c>
      <c r="Q372" s="3">
        <v>124.7972</v>
      </c>
      <c r="S372">
        <v>3</v>
      </c>
    </row>
    <row r="373" spans="1:19" x14ac:dyDescent="0.25">
      <c r="A373" t="s">
        <v>614</v>
      </c>
      <c r="B373" t="s">
        <v>634</v>
      </c>
      <c r="C373">
        <f>+MONTH(Tabla1[[#This Row],[FECHA]])</f>
        <v>6</v>
      </c>
      <c r="D373" t="s">
        <v>1</v>
      </c>
      <c r="E373" t="s">
        <v>0</v>
      </c>
      <c r="F373">
        <v>43702</v>
      </c>
      <c r="G373" t="s">
        <v>133</v>
      </c>
      <c r="H373" t="s">
        <v>134</v>
      </c>
      <c r="I373" s="3">
        <v>0</v>
      </c>
      <c r="J373" s="3">
        <v>0</v>
      </c>
      <c r="K373" s="3">
        <v>0</v>
      </c>
      <c r="L373" s="3">
        <v>47.32</v>
      </c>
      <c r="M373" s="3">
        <v>0</v>
      </c>
      <c r="N373" s="3">
        <v>0</v>
      </c>
      <c r="O373" s="3">
        <v>0</v>
      </c>
      <c r="P373" s="3">
        <v>6.1516000000000002</v>
      </c>
      <c r="Q373" s="3">
        <v>53.471600000000002</v>
      </c>
      <c r="S373">
        <v>3</v>
      </c>
    </row>
    <row r="374" spans="1:19" x14ac:dyDescent="0.25">
      <c r="A374" t="s">
        <v>614</v>
      </c>
      <c r="B374" t="s">
        <v>637</v>
      </c>
      <c r="C374">
        <f>+MONTH(Tabla1[[#This Row],[FECHA]])</f>
        <v>6</v>
      </c>
      <c r="D374" t="s">
        <v>1</v>
      </c>
      <c r="E374" t="s">
        <v>0</v>
      </c>
      <c r="F374">
        <v>122</v>
      </c>
      <c r="G374" t="s">
        <v>173</v>
      </c>
      <c r="H374" t="s">
        <v>174</v>
      </c>
      <c r="I374" s="3">
        <v>0</v>
      </c>
      <c r="J374" s="3">
        <v>0</v>
      </c>
      <c r="K374" s="3">
        <v>0</v>
      </c>
      <c r="L374" s="3">
        <v>132</v>
      </c>
      <c r="M374" s="3">
        <v>0</v>
      </c>
      <c r="N374" s="3">
        <v>0</v>
      </c>
      <c r="O374" s="3">
        <v>0</v>
      </c>
      <c r="P374" s="3">
        <v>17.16</v>
      </c>
      <c r="Q374" s="3">
        <v>149.16</v>
      </c>
      <c r="S374">
        <v>3</v>
      </c>
    </row>
    <row r="375" spans="1:19" x14ac:dyDescent="0.25">
      <c r="A375" t="s">
        <v>614</v>
      </c>
      <c r="B375" t="s">
        <v>637</v>
      </c>
      <c r="C375">
        <f>+MONTH(Tabla1[[#This Row],[FECHA]])</f>
        <v>6</v>
      </c>
      <c r="D375" t="s">
        <v>1</v>
      </c>
      <c r="E375" t="s">
        <v>0</v>
      </c>
      <c r="F375">
        <v>219748</v>
      </c>
      <c r="G375" t="s">
        <v>146</v>
      </c>
      <c r="H375" t="s">
        <v>147</v>
      </c>
      <c r="I375" s="3">
        <v>0</v>
      </c>
      <c r="J375" s="3">
        <v>0</v>
      </c>
      <c r="K375" s="3">
        <v>0</v>
      </c>
      <c r="L375" s="3">
        <v>667.09</v>
      </c>
      <c r="M375" s="3">
        <v>0</v>
      </c>
      <c r="N375" s="3">
        <v>0</v>
      </c>
      <c r="O375" s="3">
        <v>0</v>
      </c>
      <c r="P375" s="3">
        <v>86.721700000000013</v>
      </c>
      <c r="Q375" s="3">
        <v>753.81170000000009</v>
      </c>
      <c r="S375">
        <v>3</v>
      </c>
    </row>
    <row r="376" spans="1:19" x14ac:dyDescent="0.25">
      <c r="A376" t="s">
        <v>614</v>
      </c>
      <c r="B376" t="s">
        <v>638</v>
      </c>
      <c r="C376">
        <f>+MONTH(Tabla1[[#This Row],[FECHA]])</f>
        <v>6</v>
      </c>
      <c r="D376" t="s">
        <v>1</v>
      </c>
      <c r="E376" t="s">
        <v>0</v>
      </c>
      <c r="F376">
        <v>43806</v>
      </c>
      <c r="G376" t="s">
        <v>133</v>
      </c>
      <c r="H376" t="s">
        <v>134</v>
      </c>
      <c r="I376" s="3">
        <v>0</v>
      </c>
      <c r="J376" s="3">
        <v>0</v>
      </c>
      <c r="K376" s="3">
        <v>0</v>
      </c>
      <c r="L376" s="3">
        <v>176.87</v>
      </c>
      <c r="M376" s="3">
        <v>0</v>
      </c>
      <c r="N376" s="3">
        <v>0</v>
      </c>
      <c r="O376" s="3">
        <v>0</v>
      </c>
      <c r="P376" s="3">
        <v>22.993100000000002</v>
      </c>
      <c r="Q376" s="3">
        <v>199.8631</v>
      </c>
      <c r="S376">
        <v>3</v>
      </c>
    </row>
    <row r="377" spans="1:19" x14ac:dyDescent="0.25">
      <c r="A377" t="s">
        <v>614</v>
      </c>
      <c r="B377" t="s">
        <v>638</v>
      </c>
      <c r="C377">
        <f>+MONTH(Tabla1[[#This Row],[FECHA]])</f>
        <v>6</v>
      </c>
      <c r="D377" t="s">
        <v>1</v>
      </c>
      <c r="E377" t="s">
        <v>0</v>
      </c>
      <c r="F377">
        <v>43834</v>
      </c>
      <c r="G377" t="s">
        <v>133</v>
      </c>
      <c r="H377" t="s">
        <v>134</v>
      </c>
      <c r="I377" s="3">
        <v>0</v>
      </c>
      <c r="J377" s="3">
        <v>0</v>
      </c>
      <c r="K377" s="3">
        <v>0</v>
      </c>
      <c r="L377" s="3">
        <v>82.83</v>
      </c>
      <c r="M377" s="3">
        <v>0</v>
      </c>
      <c r="N377" s="3">
        <v>0</v>
      </c>
      <c r="O377" s="3">
        <v>0</v>
      </c>
      <c r="P377" s="3">
        <v>10.767900000000001</v>
      </c>
      <c r="Q377" s="3">
        <v>93.597899999999996</v>
      </c>
      <c r="S377">
        <v>3</v>
      </c>
    </row>
    <row r="378" spans="1:19" x14ac:dyDescent="0.25">
      <c r="A378" t="s">
        <v>614</v>
      </c>
      <c r="B378" t="s">
        <v>639</v>
      </c>
      <c r="C378">
        <f>+MONTH(Tabla1[[#This Row],[FECHA]])</f>
        <v>6</v>
      </c>
      <c r="D378" t="s">
        <v>1</v>
      </c>
      <c r="E378" t="s">
        <v>0</v>
      </c>
      <c r="F378">
        <v>90</v>
      </c>
      <c r="G378" t="s">
        <v>127</v>
      </c>
      <c r="H378" t="s">
        <v>128</v>
      </c>
      <c r="I378" s="3">
        <v>0</v>
      </c>
      <c r="J378" s="3">
        <v>0</v>
      </c>
      <c r="K378" s="3">
        <v>0</v>
      </c>
      <c r="L378" s="3">
        <v>2909.73</v>
      </c>
      <c r="M378" s="3">
        <v>0</v>
      </c>
      <c r="N378" s="3">
        <v>0</v>
      </c>
      <c r="O378" s="3">
        <v>0</v>
      </c>
      <c r="P378" s="3">
        <v>378.26490000000001</v>
      </c>
      <c r="Q378" s="3">
        <v>3287.9949000000001</v>
      </c>
      <c r="S378">
        <v>3</v>
      </c>
    </row>
    <row r="379" spans="1:19" x14ac:dyDescent="0.25">
      <c r="A379" t="s">
        <v>614</v>
      </c>
      <c r="B379" t="s">
        <v>639</v>
      </c>
      <c r="C379">
        <f>+MONTH(Tabla1[[#This Row],[FECHA]])</f>
        <v>6</v>
      </c>
      <c r="D379" t="s">
        <v>1</v>
      </c>
      <c r="E379" t="s">
        <v>0</v>
      </c>
      <c r="F379">
        <v>70</v>
      </c>
      <c r="G379" t="s">
        <v>121</v>
      </c>
      <c r="H379" t="s">
        <v>122</v>
      </c>
      <c r="I379" s="3">
        <v>0</v>
      </c>
      <c r="J379" s="3">
        <v>0</v>
      </c>
      <c r="K379" s="3">
        <v>0</v>
      </c>
      <c r="L379" s="3">
        <v>2909.73</v>
      </c>
      <c r="M379" s="3">
        <v>0</v>
      </c>
      <c r="N379" s="3">
        <v>0</v>
      </c>
      <c r="O379" s="3">
        <v>0</v>
      </c>
      <c r="P379" s="3">
        <v>378.26490000000001</v>
      </c>
      <c r="Q379" s="3">
        <v>3287.9949000000001</v>
      </c>
      <c r="S379">
        <v>3</v>
      </c>
    </row>
    <row r="380" spans="1:19" x14ac:dyDescent="0.25">
      <c r="A380" t="s">
        <v>614</v>
      </c>
      <c r="B380" t="s">
        <v>639</v>
      </c>
      <c r="C380">
        <f>+MONTH(Tabla1[[#This Row],[FECHA]])</f>
        <v>6</v>
      </c>
      <c r="D380" t="s">
        <v>1</v>
      </c>
      <c r="E380" t="s">
        <v>0</v>
      </c>
      <c r="F380">
        <v>24</v>
      </c>
      <c r="G380" t="s">
        <v>129</v>
      </c>
      <c r="H380" t="s">
        <v>130</v>
      </c>
      <c r="I380" s="3">
        <v>0</v>
      </c>
      <c r="J380" s="3">
        <v>0</v>
      </c>
      <c r="K380" s="3">
        <v>0</v>
      </c>
      <c r="L380" s="3">
        <v>2909.73</v>
      </c>
      <c r="M380" s="3">
        <v>0</v>
      </c>
      <c r="N380" s="3">
        <v>0</v>
      </c>
      <c r="O380" s="3">
        <v>0</v>
      </c>
      <c r="P380" s="3">
        <v>378.26490000000001</v>
      </c>
      <c r="Q380" s="3">
        <v>3287.9949000000001</v>
      </c>
      <c r="S380">
        <v>3</v>
      </c>
    </row>
    <row r="381" spans="1:19" x14ac:dyDescent="0.25">
      <c r="A381" t="s">
        <v>614</v>
      </c>
      <c r="B381" t="s">
        <v>639</v>
      </c>
      <c r="C381">
        <f>+MONTH(Tabla1[[#This Row],[FECHA]])</f>
        <v>6</v>
      </c>
      <c r="D381" t="s">
        <v>1</v>
      </c>
      <c r="E381" t="s">
        <v>0</v>
      </c>
      <c r="F381">
        <v>168302</v>
      </c>
      <c r="G381" t="s">
        <v>135</v>
      </c>
      <c r="H381" t="s">
        <v>136</v>
      </c>
      <c r="I381" s="3">
        <v>0</v>
      </c>
      <c r="J381" s="3">
        <v>0</v>
      </c>
      <c r="K381" s="3">
        <v>0</v>
      </c>
      <c r="L381" s="3">
        <v>150.47999999999999</v>
      </c>
      <c r="M381" s="3">
        <v>0</v>
      </c>
      <c r="N381" s="3">
        <v>0</v>
      </c>
      <c r="O381" s="3">
        <v>0</v>
      </c>
      <c r="P381" s="3">
        <v>19.5624</v>
      </c>
      <c r="Q381" s="3">
        <v>170.04239999999999</v>
      </c>
      <c r="S381">
        <v>3</v>
      </c>
    </row>
    <row r="382" spans="1:19" x14ac:dyDescent="0.25">
      <c r="A382" t="s">
        <v>552</v>
      </c>
      <c r="B382" t="s">
        <v>474</v>
      </c>
      <c r="C382">
        <f>+MONTH(Tabla1[[#This Row],[FECHA]])</f>
        <v>3</v>
      </c>
      <c r="D382" t="s">
        <v>1</v>
      </c>
      <c r="E382" t="s">
        <v>0</v>
      </c>
      <c r="F382">
        <v>2344855</v>
      </c>
      <c r="G382" t="s">
        <v>152</v>
      </c>
      <c r="H382" t="s">
        <v>153</v>
      </c>
      <c r="I382" s="3">
        <v>0</v>
      </c>
      <c r="J382" s="3">
        <v>0</v>
      </c>
      <c r="K382" s="3">
        <v>0</v>
      </c>
      <c r="L382" s="3">
        <v>92.92</v>
      </c>
      <c r="M382" s="3">
        <v>0</v>
      </c>
      <c r="N382" s="3">
        <v>0</v>
      </c>
      <c r="O382" s="3">
        <v>0</v>
      </c>
      <c r="P382" s="3">
        <v>12.079600000000001</v>
      </c>
      <c r="Q382" s="3">
        <v>104.9996</v>
      </c>
      <c r="R382" s="3">
        <v>0</v>
      </c>
      <c r="S382">
        <v>3</v>
      </c>
    </row>
    <row r="383" spans="1:19" x14ac:dyDescent="0.25">
      <c r="A383" t="s">
        <v>552</v>
      </c>
      <c r="B383" t="s">
        <v>507</v>
      </c>
      <c r="C383">
        <f>+MONTH(Tabla1[[#This Row],[FECHA]])</f>
        <v>4</v>
      </c>
      <c r="D383" t="s">
        <v>1</v>
      </c>
      <c r="E383" t="s">
        <v>0</v>
      </c>
      <c r="F383">
        <v>8568</v>
      </c>
      <c r="G383" t="s">
        <v>162</v>
      </c>
      <c r="H383" t="s">
        <v>163</v>
      </c>
      <c r="I383" s="3">
        <v>0</v>
      </c>
      <c r="J383" s="3">
        <v>0</v>
      </c>
      <c r="K383" s="3">
        <v>0</v>
      </c>
      <c r="L383" s="3">
        <v>2768.37</v>
      </c>
      <c r="M383" s="3">
        <v>0</v>
      </c>
      <c r="N383" s="3">
        <v>0</v>
      </c>
      <c r="O383" s="3">
        <v>0</v>
      </c>
      <c r="P383" s="3">
        <v>359.88810000000001</v>
      </c>
      <c r="Q383" s="3">
        <v>3128.2581</v>
      </c>
      <c r="R383" s="3">
        <v>0</v>
      </c>
      <c r="S383">
        <v>3</v>
      </c>
    </row>
    <row r="384" spans="1:19" x14ac:dyDescent="0.25">
      <c r="A384" t="s">
        <v>552</v>
      </c>
      <c r="B384" t="s">
        <v>508</v>
      </c>
      <c r="C384">
        <f>+MONTH(Tabla1[[#This Row],[FECHA]])</f>
        <v>4</v>
      </c>
      <c r="D384" t="s">
        <v>1</v>
      </c>
      <c r="E384" t="s">
        <v>0</v>
      </c>
      <c r="F384">
        <v>49538</v>
      </c>
      <c r="G384" t="s">
        <v>123</v>
      </c>
      <c r="H384" t="s">
        <v>124</v>
      </c>
      <c r="I384" s="3">
        <v>0</v>
      </c>
      <c r="J384" s="3">
        <v>0</v>
      </c>
      <c r="K384" s="3">
        <v>0</v>
      </c>
      <c r="L384" s="3">
        <v>3679.87</v>
      </c>
      <c r="M384" s="3">
        <v>0</v>
      </c>
      <c r="N384" s="3">
        <v>0</v>
      </c>
      <c r="O384" s="3">
        <v>0</v>
      </c>
      <c r="P384" s="3">
        <v>478.38310000000001</v>
      </c>
      <c r="Q384" s="3">
        <v>4158.2530999999999</v>
      </c>
      <c r="R384" s="3">
        <v>0</v>
      </c>
      <c r="S384">
        <v>3</v>
      </c>
    </row>
    <row r="385" spans="1:19" x14ac:dyDescent="0.25">
      <c r="A385" t="s">
        <v>552</v>
      </c>
      <c r="B385" t="s">
        <v>508</v>
      </c>
      <c r="C385">
        <f>+MONTH(Tabla1[[#This Row],[FECHA]])</f>
        <v>4</v>
      </c>
      <c r="D385" t="s">
        <v>1</v>
      </c>
      <c r="E385" t="s">
        <v>0</v>
      </c>
      <c r="F385">
        <v>2579578</v>
      </c>
      <c r="G385" t="s">
        <v>152</v>
      </c>
      <c r="H385" t="s">
        <v>153</v>
      </c>
      <c r="I385" s="3">
        <v>0</v>
      </c>
      <c r="J385" s="3">
        <v>0</v>
      </c>
      <c r="K385" s="3">
        <v>0</v>
      </c>
      <c r="L385" s="3">
        <v>921.27</v>
      </c>
      <c r="M385" s="3">
        <v>0</v>
      </c>
      <c r="N385" s="3">
        <v>0</v>
      </c>
      <c r="O385" s="3">
        <v>0</v>
      </c>
      <c r="P385" s="3">
        <v>119.7651</v>
      </c>
      <c r="Q385" s="3">
        <v>1041.0351000000001</v>
      </c>
      <c r="R385" s="3">
        <v>0</v>
      </c>
      <c r="S385">
        <v>3</v>
      </c>
    </row>
    <row r="386" spans="1:19" x14ac:dyDescent="0.25">
      <c r="A386" t="s">
        <v>552</v>
      </c>
      <c r="B386" t="s">
        <v>509</v>
      </c>
      <c r="C386">
        <f>+MONTH(Tabla1[[#This Row],[FECHA]])</f>
        <v>4</v>
      </c>
      <c r="D386" t="s">
        <v>1</v>
      </c>
      <c r="E386" t="s">
        <v>0</v>
      </c>
      <c r="F386">
        <v>49583</v>
      </c>
      <c r="G386" t="s">
        <v>123</v>
      </c>
      <c r="H386" t="s">
        <v>124</v>
      </c>
      <c r="I386" s="3">
        <v>0</v>
      </c>
      <c r="J386" s="3">
        <v>0</v>
      </c>
      <c r="K386" s="3">
        <v>0</v>
      </c>
      <c r="L386" s="3">
        <v>3942.72</v>
      </c>
      <c r="M386" s="3">
        <v>0</v>
      </c>
      <c r="N386" s="3">
        <v>0</v>
      </c>
      <c r="O386" s="3">
        <v>0</v>
      </c>
      <c r="P386" s="3">
        <v>512.55359999999996</v>
      </c>
      <c r="Q386" s="3">
        <v>4455.2735999999995</v>
      </c>
      <c r="R386" s="3">
        <v>0</v>
      </c>
      <c r="S386">
        <v>3</v>
      </c>
    </row>
    <row r="387" spans="1:19" x14ac:dyDescent="0.25">
      <c r="A387" t="s">
        <v>552</v>
      </c>
      <c r="B387" t="s">
        <v>511</v>
      </c>
      <c r="C387">
        <f>+MONTH(Tabla1[[#This Row],[FECHA]])</f>
        <v>4</v>
      </c>
      <c r="D387" t="s">
        <v>1</v>
      </c>
      <c r="E387" t="s">
        <v>0</v>
      </c>
      <c r="F387">
        <v>49625</v>
      </c>
      <c r="G387" t="s">
        <v>123</v>
      </c>
      <c r="H387" t="s">
        <v>124</v>
      </c>
      <c r="I387" s="3">
        <v>0</v>
      </c>
      <c r="J387" s="3">
        <v>0</v>
      </c>
      <c r="K387" s="3">
        <v>0</v>
      </c>
      <c r="L387" s="3">
        <v>3679.87</v>
      </c>
      <c r="M387" s="3">
        <v>0</v>
      </c>
      <c r="N387" s="3">
        <v>0</v>
      </c>
      <c r="O387" s="3">
        <v>0</v>
      </c>
      <c r="P387" s="3">
        <v>478.38310000000001</v>
      </c>
      <c r="Q387" s="3">
        <v>4158.2530999999999</v>
      </c>
      <c r="R387" s="3">
        <v>0</v>
      </c>
      <c r="S387">
        <v>3</v>
      </c>
    </row>
    <row r="388" spans="1:19" x14ac:dyDescent="0.25">
      <c r="A388" t="s">
        <v>552</v>
      </c>
      <c r="B388" t="s">
        <v>514</v>
      </c>
      <c r="C388">
        <f>+MONTH(Tabla1[[#This Row],[FECHA]])</f>
        <v>4</v>
      </c>
      <c r="D388" t="s">
        <v>1</v>
      </c>
      <c r="E388" t="s">
        <v>0</v>
      </c>
      <c r="F388">
        <v>49755</v>
      </c>
      <c r="G388" t="s">
        <v>123</v>
      </c>
      <c r="H388" t="s">
        <v>124</v>
      </c>
      <c r="I388" s="3">
        <v>0</v>
      </c>
      <c r="J388" s="3">
        <v>0</v>
      </c>
      <c r="K388" s="3">
        <v>0</v>
      </c>
      <c r="L388" s="3">
        <v>3679.87</v>
      </c>
      <c r="M388" s="3">
        <v>0</v>
      </c>
      <c r="N388" s="3">
        <v>0</v>
      </c>
      <c r="O388" s="3">
        <v>0</v>
      </c>
      <c r="P388" s="3">
        <v>478.38310000000001</v>
      </c>
      <c r="Q388" s="3">
        <v>4158.2530999999999</v>
      </c>
      <c r="R388" s="3">
        <v>0</v>
      </c>
      <c r="S388">
        <v>3</v>
      </c>
    </row>
    <row r="389" spans="1:19" x14ac:dyDescent="0.25">
      <c r="A389" t="s">
        <v>552</v>
      </c>
      <c r="B389" t="s">
        <v>515</v>
      </c>
      <c r="C389">
        <f>+MONTH(Tabla1[[#This Row],[FECHA]])</f>
        <v>4</v>
      </c>
      <c r="D389" t="s">
        <v>1</v>
      </c>
      <c r="E389" t="s">
        <v>145</v>
      </c>
      <c r="F389">
        <v>6464</v>
      </c>
      <c r="G389" t="s">
        <v>123</v>
      </c>
      <c r="H389" t="s">
        <v>124</v>
      </c>
      <c r="I389" s="3">
        <v>0</v>
      </c>
      <c r="J389" s="3">
        <v>0</v>
      </c>
      <c r="K389" s="3">
        <v>0</v>
      </c>
      <c r="L389" s="3">
        <v>421.86</v>
      </c>
      <c r="M389" s="3">
        <v>0</v>
      </c>
      <c r="N389" s="3">
        <v>0</v>
      </c>
      <c r="O389" s="3">
        <v>0</v>
      </c>
      <c r="P389" s="3">
        <v>54.841800000000006</v>
      </c>
      <c r="Q389" s="3">
        <v>476.70180000000005</v>
      </c>
      <c r="R389" s="3">
        <v>0</v>
      </c>
      <c r="S389">
        <v>3</v>
      </c>
    </row>
    <row r="390" spans="1:19" x14ac:dyDescent="0.25">
      <c r="A390" t="s">
        <v>552</v>
      </c>
      <c r="B390" t="s">
        <v>515</v>
      </c>
      <c r="C390">
        <f>+MONTH(Tabla1[[#This Row],[FECHA]])</f>
        <v>4</v>
      </c>
      <c r="D390" t="s">
        <v>1</v>
      </c>
      <c r="E390" t="s">
        <v>0</v>
      </c>
      <c r="F390">
        <v>49779</v>
      </c>
      <c r="G390" t="s">
        <v>123</v>
      </c>
      <c r="H390" t="s">
        <v>124</v>
      </c>
      <c r="I390" s="3">
        <v>0</v>
      </c>
      <c r="J390" s="3">
        <v>0</v>
      </c>
      <c r="K390" s="3">
        <v>0</v>
      </c>
      <c r="L390" s="3">
        <v>3942.72</v>
      </c>
      <c r="M390" s="3">
        <v>0</v>
      </c>
      <c r="N390" s="3">
        <v>0</v>
      </c>
      <c r="O390" s="3">
        <v>0</v>
      </c>
      <c r="P390" s="3">
        <v>512.55359999999996</v>
      </c>
      <c r="Q390" s="3">
        <v>4455.2735999999995</v>
      </c>
      <c r="R390" s="3">
        <v>0</v>
      </c>
      <c r="S390">
        <v>3</v>
      </c>
    </row>
    <row r="391" spans="1:19" x14ac:dyDescent="0.25">
      <c r="A391" t="s">
        <v>552</v>
      </c>
      <c r="B391" t="s">
        <v>516</v>
      </c>
      <c r="C391">
        <f>+MONTH(Tabla1[[#This Row],[FECHA]])</f>
        <v>4</v>
      </c>
      <c r="D391" t="s">
        <v>1</v>
      </c>
      <c r="E391" t="s">
        <v>0</v>
      </c>
      <c r="F391">
        <v>21263</v>
      </c>
      <c r="G391" t="s">
        <v>543</v>
      </c>
      <c r="H391" t="s">
        <v>544</v>
      </c>
      <c r="I391" s="3">
        <v>0</v>
      </c>
      <c r="J391" s="3">
        <v>0</v>
      </c>
      <c r="K391" s="3">
        <v>0</v>
      </c>
      <c r="L391" s="3">
        <v>186.78</v>
      </c>
      <c r="M391" s="3">
        <v>0</v>
      </c>
      <c r="N391" s="3">
        <v>0</v>
      </c>
      <c r="O391" s="3">
        <v>0</v>
      </c>
      <c r="P391" s="3">
        <v>24.281400000000001</v>
      </c>
      <c r="Q391" s="3">
        <v>211.06139999999999</v>
      </c>
      <c r="R391" s="3">
        <v>0</v>
      </c>
      <c r="S391">
        <v>3</v>
      </c>
    </row>
    <row r="392" spans="1:19" x14ac:dyDescent="0.25">
      <c r="A392" t="s">
        <v>552</v>
      </c>
      <c r="B392" t="s">
        <v>516</v>
      </c>
      <c r="C392">
        <f>+MONTH(Tabla1[[#This Row],[FECHA]])</f>
        <v>4</v>
      </c>
      <c r="D392" t="s">
        <v>1</v>
      </c>
      <c r="E392" t="s">
        <v>0</v>
      </c>
      <c r="F392">
        <v>2884054</v>
      </c>
      <c r="G392" t="s">
        <v>152</v>
      </c>
      <c r="H392" t="s">
        <v>153</v>
      </c>
      <c r="I392" s="3">
        <v>0</v>
      </c>
      <c r="J392" s="3">
        <v>0</v>
      </c>
      <c r="K392" s="3">
        <v>0</v>
      </c>
      <c r="L392" s="3">
        <v>123.66</v>
      </c>
      <c r="M392" s="3">
        <v>0</v>
      </c>
      <c r="N392" s="3">
        <v>0</v>
      </c>
      <c r="O392" s="3">
        <v>0</v>
      </c>
      <c r="P392" s="3">
        <v>16.075800000000001</v>
      </c>
      <c r="Q392" s="3">
        <v>139.73579999999998</v>
      </c>
      <c r="R392" s="3">
        <v>0</v>
      </c>
      <c r="S392">
        <v>3</v>
      </c>
    </row>
    <row r="393" spans="1:19" x14ac:dyDescent="0.25">
      <c r="A393" t="s">
        <v>552</v>
      </c>
      <c r="B393" t="s">
        <v>516</v>
      </c>
      <c r="C393">
        <f>+MONTH(Tabla1[[#This Row],[FECHA]])</f>
        <v>4</v>
      </c>
      <c r="D393" t="s">
        <v>1</v>
      </c>
      <c r="E393" t="s">
        <v>0</v>
      </c>
      <c r="F393">
        <v>2884081</v>
      </c>
      <c r="G393" t="s">
        <v>152</v>
      </c>
      <c r="H393" t="s">
        <v>153</v>
      </c>
      <c r="I393" s="3">
        <v>0</v>
      </c>
      <c r="J393" s="3">
        <v>0</v>
      </c>
      <c r="K393" s="3">
        <v>0</v>
      </c>
      <c r="L393" s="3">
        <v>137.77000000000001</v>
      </c>
      <c r="M393" s="3">
        <v>0</v>
      </c>
      <c r="N393" s="3">
        <v>0</v>
      </c>
      <c r="O393" s="3">
        <v>0</v>
      </c>
      <c r="P393" s="3">
        <v>17.910100000000003</v>
      </c>
      <c r="Q393" s="3">
        <v>155.68010000000001</v>
      </c>
      <c r="R393" s="3">
        <v>0</v>
      </c>
      <c r="S393">
        <v>3</v>
      </c>
    </row>
    <row r="394" spans="1:19" x14ac:dyDescent="0.25">
      <c r="A394" t="s">
        <v>552</v>
      </c>
      <c r="B394" t="s">
        <v>516</v>
      </c>
      <c r="C394">
        <f>+MONTH(Tabla1[[#This Row],[FECHA]])</f>
        <v>4</v>
      </c>
      <c r="D394" t="s">
        <v>1</v>
      </c>
      <c r="E394" t="s">
        <v>0</v>
      </c>
      <c r="F394">
        <v>2368823</v>
      </c>
      <c r="G394" t="s">
        <v>152</v>
      </c>
      <c r="H394" t="s">
        <v>153</v>
      </c>
      <c r="I394" s="3">
        <v>0</v>
      </c>
      <c r="J394" s="3">
        <v>0</v>
      </c>
      <c r="K394" s="3">
        <v>0</v>
      </c>
      <c r="L394" s="3">
        <v>47.39</v>
      </c>
      <c r="M394" s="3">
        <v>0</v>
      </c>
      <c r="N394" s="3">
        <v>0</v>
      </c>
      <c r="O394" s="3">
        <v>0</v>
      </c>
      <c r="P394" s="3">
        <v>6.1607000000000003</v>
      </c>
      <c r="Q394" s="3">
        <v>53.550699999999999</v>
      </c>
      <c r="R394" s="3">
        <v>0</v>
      </c>
      <c r="S394">
        <v>3</v>
      </c>
    </row>
    <row r="395" spans="1:19" x14ac:dyDescent="0.25">
      <c r="A395" t="s">
        <v>552</v>
      </c>
      <c r="B395" t="s">
        <v>516</v>
      </c>
      <c r="C395">
        <f>+MONTH(Tabla1[[#This Row],[FECHA]])</f>
        <v>4</v>
      </c>
      <c r="D395" t="s">
        <v>1</v>
      </c>
      <c r="E395" t="s">
        <v>0</v>
      </c>
      <c r="F395">
        <v>616</v>
      </c>
      <c r="G395" t="s">
        <v>155</v>
      </c>
      <c r="H395" t="s">
        <v>156</v>
      </c>
      <c r="I395" s="3">
        <v>0</v>
      </c>
      <c r="J395" s="3">
        <v>0</v>
      </c>
      <c r="K395" s="3">
        <v>0</v>
      </c>
      <c r="L395" s="3">
        <v>180</v>
      </c>
      <c r="M395" s="3">
        <v>0</v>
      </c>
      <c r="N395" s="3">
        <v>0</v>
      </c>
      <c r="O395" s="3">
        <v>0</v>
      </c>
      <c r="P395" s="3">
        <v>23.400000000000002</v>
      </c>
      <c r="Q395" s="3">
        <v>203.4</v>
      </c>
      <c r="R395" s="3">
        <v>0</v>
      </c>
      <c r="S395">
        <v>3</v>
      </c>
    </row>
    <row r="396" spans="1:19" x14ac:dyDescent="0.25">
      <c r="A396" t="s">
        <v>552</v>
      </c>
      <c r="B396" t="s">
        <v>517</v>
      </c>
      <c r="C396">
        <f>+MONTH(Tabla1[[#This Row],[FECHA]])</f>
        <v>4</v>
      </c>
      <c r="D396" t="s">
        <v>1</v>
      </c>
      <c r="E396" t="s">
        <v>0</v>
      </c>
      <c r="F396">
        <v>49880</v>
      </c>
      <c r="G396" t="s">
        <v>123</v>
      </c>
      <c r="H396" t="s">
        <v>124</v>
      </c>
      <c r="I396" s="3">
        <v>0</v>
      </c>
      <c r="J396" s="3">
        <v>0</v>
      </c>
      <c r="K396" s="3">
        <v>0</v>
      </c>
      <c r="L396" s="3">
        <v>3942.72</v>
      </c>
      <c r="M396" s="3">
        <v>0</v>
      </c>
      <c r="N396" s="3">
        <v>0</v>
      </c>
      <c r="O396" s="3">
        <v>0</v>
      </c>
      <c r="P396" s="3">
        <v>512.55359999999996</v>
      </c>
      <c r="Q396" s="3">
        <v>4455.2735999999995</v>
      </c>
      <c r="R396" s="3">
        <v>0</v>
      </c>
      <c r="S396">
        <v>3</v>
      </c>
    </row>
    <row r="397" spans="1:19" x14ac:dyDescent="0.25">
      <c r="A397" t="s">
        <v>552</v>
      </c>
      <c r="B397" t="s">
        <v>517</v>
      </c>
      <c r="C397">
        <f>+MONTH(Tabla1[[#This Row],[FECHA]])</f>
        <v>4</v>
      </c>
      <c r="D397" t="s">
        <v>1</v>
      </c>
      <c r="E397" t="s">
        <v>0</v>
      </c>
      <c r="F397">
        <v>19</v>
      </c>
      <c r="G397" t="s">
        <v>157</v>
      </c>
      <c r="H397" t="s">
        <v>159</v>
      </c>
      <c r="I397" s="3">
        <v>0</v>
      </c>
      <c r="J397" s="3">
        <v>0</v>
      </c>
      <c r="K397" s="3">
        <v>0</v>
      </c>
      <c r="L397" s="3">
        <v>527</v>
      </c>
      <c r="M397" s="3">
        <v>0</v>
      </c>
      <c r="N397" s="3">
        <v>0</v>
      </c>
      <c r="O397" s="3">
        <v>0</v>
      </c>
      <c r="P397" s="3">
        <v>68.510000000000005</v>
      </c>
      <c r="Q397" s="3">
        <v>595.51</v>
      </c>
      <c r="R397" s="3">
        <v>0</v>
      </c>
      <c r="S397">
        <v>3</v>
      </c>
    </row>
    <row r="398" spans="1:19" x14ac:dyDescent="0.25">
      <c r="A398" t="s">
        <v>552</v>
      </c>
      <c r="B398" t="s">
        <v>517</v>
      </c>
      <c r="C398">
        <f>+MONTH(Tabla1[[#This Row],[FECHA]])</f>
        <v>4</v>
      </c>
      <c r="D398" t="s">
        <v>1</v>
      </c>
      <c r="E398" t="s">
        <v>0</v>
      </c>
      <c r="F398">
        <v>2368891</v>
      </c>
      <c r="G398" t="s">
        <v>152</v>
      </c>
      <c r="H398" t="s">
        <v>153</v>
      </c>
      <c r="I398" s="3">
        <v>0</v>
      </c>
      <c r="J398" s="3">
        <v>0</v>
      </c>
      <c r="K398" s="3">
        <v>0</v>
      </c>
      <c r="L398" s="3">
        <v>11.59</v>
      </c>
      <c r="M398" s="3">
        <v>0</v>
      </c>
      <c r="N398" s="3">
        <v>0</v>
      </c>
      <c r="O398" s="3">
        <v>0</v>
      </c>
      <c r="P398" s="3">
        <v>1.5066999999999999</v>
      </c>
      <c r="Q398" s="3">
        <v>13.0967</v>
      </c>
      <c r="R398" s="3">
        <v>0</v>
      </c>
      <c r="S398">
        <v>3</v>
      </c>
    </row>
    <row r="399" spans="1:19" x14ac:dyDescent="0.25">
      <c r="A399" t="s">
        <v>552</v>
      </c>
      <c r="B399" t="s">
        <v>518</v>
      </c>
      <c r="C399">
        <f>+MONTH(Tabla1[[#This Row],[FECHA]])</f>
        <v>4</v>
      </c>
      <c r="D399" t="s">
        <v>1</v>
      </c>
      <c r="E399" t="s">
        <v>0</v>
      </c>
      <c r="F399">
        <v>49909</v>
      </c>
      <c r="G399" t="s">
        <v>123</v>
      </c>
      <c r="H399" t="s">
        <v>124</v>
      </c>
      <c r="I399" s="3">
        <v>0</v>
      </c>
      <c r="J399" s="3">
        <v>0</v>
      </c>
      <c r="K399" s="3">
        <v>0</v>
      </c>
      <c r="L399" s="3">
        <v>3942.72</v>
      </c>
      <c r="M399" s="3">
        <v>0</v>
      </c>
      <c r="N399" s="3">
        <v>0</v>
      </c>
      <c r="O399" s="3">
        <v>0</v>
      </c>
      <c r="P399" s="3">
        <v>512.55359999999996</v>
      </c>
      <c r="Q399" s="3">
        <v>4455.2735999999995</v>
      </c>
      <c r="R399" s="3">
        <v>0</v>
      </c>
      <c r="S399">
        <v>3</v>
      </c>
    </row>
    <row r="400" spans="1:19" x14ac:dyDescent="0.25">
      <c r="A400" t="s">
        <v>552</v>
      </c>
      <c r="B400" t="s">
        <v>518</v>
      </c>
      <c r="C400">
        <f>+MONTH(Tabla1[[#This Row],[FECHA]])</f>
        <v>4</v>
      </c>
      <c r="D400" t="s">
        <v>1</v>
      </c>
      <c r="E400" t="s">
        <v>0</v>
      </c>
      <c r="F400">
        <v>2208290</v>
      </c>
      <c r="G400" t="s">
        <v>152</v>
      </c>
      <c r="H400" t="s">
        <v>153</v>
      </c>
      <c r="I400" s="3">
        <v>0</v>
      </c>
      <c r="J400" s="3">
        <v>0</v>
      </c>
      <c r="K400" s="3">
        <v>0</v>
      </c>
      <c r="L400" s="3">
        <v>75.44</v>
      </c>
      <c r="M400" s="3">
        <v>0</v>
      </c>
      <c r="N400" s="3">
        <v>0</v>
      </c>
      <c r="O400" s="3">
        <v>0</v>
      </c>
      <c r="P400" s="3">
        <v>9.8071999999999999</v>
      </c>
      <c r="Q400" s="3">
        <v>85.247199999999992</v>
      </c>
      <c r="R400" s="3">
        <v>0</v>
      </c>
      <c r="S400">
        <v>3</v>
      </c>
    </row>
    <row r="401" spans="1:19" x14ac:dyDescent="0.25">
      <c r="A401" t="s">
        <v>552</v>
      </c>
      <c r="B401" t="s">
        <v>520</v>
      </c>
      <c r="C401">
        <f>+MONTH(Tabla1[[#This Row],[FECHA]])</f>
        <v>4</v>
      </c>
      <c r="D401" t="s">
        <v>1</v>
      </c>
      <c r="E401" t="s">
        <v>0</v>
      </c>
      <c r="F401">
        <v>49957</v>
      </c>
      <c r="G401" t="s">
        <v>123</v>
      </c>
      <c r="H401" t="s">
        <v>124</v>
      </c>
      <c r="I401" s="3">
        <v>0</v>
      </c>
      <c r="J401" s="3">
        <v>0</v>
      </c>
      <c r="K401" s="3">
        <v>0</v>
      </c>
      <c r="L401" s="3">
        <v>3942.72</v>
      </c>
      <c r="M401" s="3">
        <v>0</v>
      </c>
      <c r="N401" s="3">
        <v>0</v>
      </c>
      <c r="O401" s="3">
        <v>0</v>
      </c>
      <c r="P401" s="3">
        <v>512.55359999999996</v>
      </c>
      <c r="Q401" s="3">
        <v>4455.2735999999995</v>
      </c>
      <c r="R401" s="3">
        <v>0</v>
      </c>
      <c r="S401">
        <v>3</v>
      </c>
    </row>
    <row r="402" spans="1:19" x14ac:dyDescent="0.25">
      <c r="A402" t="s">
        <v>552</v>
      </c>
      <c r="B402" t="s">
        <v>521</v>
      </c>
      <c r="C402">
        <f>+MONTH(Tabla1[[#This Row],[FECHA]])</f>
        <v>4</v>
      </c>
      <c r="D402" t="s">
        <v>1</v>
      </c>
      <c r="E402" t="s">
        <v>0</v>
      </c>
      <c r="F402">
        <v>49988</v>
      </c>
      <c r="G402" t="s">
        <v>123</v>
      </c>
      <c r="H402" t="s">
        <v>124</v>
      </c>
      <c r="I402" s="3">
        <v>0</v>
      </c>
      <c r="J402" s="3">
        <v>0</v>
      </c>
      <c r="K402" s="3">
        <v>0</v>
      </c>
      <c r="L402" s="3">
        <v>3942.72</v>
      </c>
      <c r="M402" s="3">
        <v>0</v>
      </c>
      <c r="N402" s="3">
        <v>0</v>
      </c>
      <c r="O402" s="3">
        <v>0</v>
      </c>
      <c r="P402" s="3">
        <v>512.55359999999996</v>
      </c>
      <c r="Q402" s="3">
        <v>4455.2735999999995</v>
      </c>
      <c r="R402" s="3">
        <v>0</v>
      </c>
      <c r="S402">
        <v>3</v>
      </c>
    </row>
    <row r="403" spans="1:19" x14ac:dyDescent="0.25">
      <c r="A403" t="s">
        <v>552</v>
      </c>
      <c r="B403" t="s">
        <v>521</v>
      </c>
      <c r="C403">
        <f>+MONTH(Tabla1[[#This Row],[FECHA]])</f>
        <v>4</v>
      </c>
      <c r="D403" t="s">
        <v>1</v>
      </c>
      <c r="E403" t="s">
        <v>0</v>
      </c>
      <c r="F403">
        <v>2340319</v>
      </c>
      <c r="G403" t="s">
        <v>152</v>
      </c>
      <c r="H403" t="s">
        <v>153</v>
      </c>
      <c r="I403" s="3">
        <v>0</v>
      </c>
      <c r="J403" s="3">
        <v>0</v>
      </c>
      <c r="K403" s="3">
        <v>0</v>
      </c>
      <c r="L403" s="3">
        <v>72.569999999999993</v>
      </c>
      <c r="M403" s="3">
        <v>0</v>
      </c>
      <c r="N403" s="3">
        <v>0</v>
      </c>
      <c r="O403" s="3">
        <v>0</v>
      </c>
      <c r="P403" s="3">
        <v>9.434099999999999</v>
      </c>
      <c r="Q403" s="3">
        <v>82.004099999999994</v>
      </c>
      <c r="R403" s="3">
        <v>0</v>
      </c>
      <c r="S403">
        <v>3</v>
      </c>
    </row>
    <row r="404" spans="1:19" x14ac:dyDescent="0.25">
      <c r="A404" t="s">
        <v>552</v>
      </c>
      <c r="B404" t="s">
        <v>521</v>
      </c>
      <c r="C404">
        <f>+MONTH(Tabla1[[#This Row],[FECHA]])</f>
        <v>4</v>
      </c>
      <c r="D404" t="s">
        <v>1</v>
      </c>
      <c r="E404" t="s">
        <v>0</v>
      </c>
      <c r="F404">
        <v>198112</v>
      </c>
      <c r="G404" t="s">
        <v>550</v>
      </c>
      <c r="H404" t="s">
        <v>551</v>
      </c>
      <c r="I404" s="3">
        <v>0</v>
      </c>
      <c r="J404" s="3">
        <v>0</v>
      </c>
      <c r="K404" s="3">
        <v>0</v>
      </c>
      <c r="L404" s="3">
        <v>87.08</v>
      </c>
      <c r="M404" s="3">
        <v>0</v>
      </c>
      <c r="N404" s="3">
        <v>0</v>
      </c>
      <c r="O404" s="3">
        <v>0</v>
      </c>
      <c r="P404" s="3">
        <v>11.320399999999999</v>
      </c>
      <c r="Q404" s="3">
        <v>98.400399999999991</v>
      </c>
      <c r="R404" s="3">
        <v>0</v>
      </c>
      <c r="S404">
        <v>3</v>
      </c>
    </row>
    <row r="405" spans="1:19" x14ac:dyDescent="0.25">
      <c r="A405" t="s">
        <v>552</v>
      </c>
      <c r="B405" t="s">
        <v>524</v>
      </c>
      <c r="C405">
        <f>+MONTH(Tabla1[[#This Row],[FECHA]])</f>
        <v>4</v>
      </c>
      <c r="D405" t="s">
        <v>1</v>
      </c>
      <c r="E405" t="s">
        <v>0</v>
      </c>
      <c r="F405">
        <v>50167</v>
      </c>
      <c r="G405" t="s">
        <v>123</v>
      </c>
      <c r="H405" t="s">
        <v>124</v>
      </c>
      <c r="I405" s="3">
        <v>0</v>
      </c>
      <c r="J405" s="3">
        <v>0</v>
      </c>
      <c r="K405" s="3">
        <v>0</v>
      </c>
      <c r="L405" s="3">
        <v>3942.72</v>
      </c>
      <c r="M405" s="3">
        <v>0</v>
      </c>
      <c r="N405" s="3">
        <v>0</v>
      </c>
      <c r="O405" s="3">
        <v>0</v>
      </c>
      <c r="P405" s="3">
        <v>512.55359999999996</v>
      </c>
      <c r="Q405" s="3">
        <v>4455.2735999999995</v>
      </c>
      <c r="R405" s="3">
        <v>0</v>
      </c>
      <c r="S405">
        <v>3</v>
      </c>
    </row>
    <row r="406" spans="1:19" x14ac:dyDescent="0.25">
      <c r="A406" t="s">
        <v>552</v>
      </c>
      <c r="B406" t="s">
        <v>525</v>
      </c>
      <c r="C406">
        <f>+MONTH(Tabla1[[#This Row],[FECHA]])</f>
        <v>4</v>
      </c>
      <c r="D406" t="s">
        <v>1</v>
      </c>
      <c r="E406" t="s">
        <v>145</v>
      </c>
      <c r="F406">
        <v>6501</v>
      </c>
      <c r="G406" t="s">
        <v>123</v>
      </c>
      <c r="H406" t="s">
        <v>124</v>
      </c>
      <c r="I406" s="3">
        <v>0</v>
      </c>
      <c r="J406" s="3">
        <v>0</v>
      </c>
      <c r="K406" s="3">
        <v>0</v>
      </c>
      <c r="L406" s="3">
        <v>2651.68</v>
      </c>
      <c r="M406" s="3">
        <v>0</v>
      </c>
      <c r="N406" s="3">
        <v>0</v>
      </c>
      <c r="O406" s="3">
        <v>0</v>
      </c>
      <c r="P406" s="3">
        <v>344.71839999999997</v>
      </c>
      <c r="Q406" s="3">
        <v>2996.3984</v>
      </c>
      <c r="R406" s="3">
        <v>0</v>
      </c>
      <c r="S406">
        <v>3</v>
      </c>
    </row>
    <row r="407" spans="1:19" x14ac:dyDescent="0.25">
      <c r="A407" t="s">
        <v>552</v>
      </c>
      <c r="B407" t="s">
        <v>555</v>
      </c>
      <c r="C407">
        <f>+MONTH(Tabla1[[#This Row],[FECHA]])</f>
        <v>5</v>
      </c>
      <c r="D407" t="s">
        <v>1</v>
      </c>
      <c r="E407" t="s">
        <v>0</v>
      </c>
      <c r="F407">
        <v>758681</v>
      </c>
      <c r="G407" t="s">
        <v>146</v>
      </c>
      <c r="H407" t="s">
        <v>147</v>
      </c>
      <c r="I407" s="3">
        <v>0</v>
      </c>
      <c r="J407" s="3">
        <v>0</v>
      </c>
      <c r="K407" s="3">
        <v>0</v>
      </c>
      <c r="L407" s="3">
        <v>578.32000000000005</v>
      </c>
      <c r="M407" s="3">
        <v>0</v>
      </c>
      <c r="N407" s="3">
        <v>0</v>
      </c>
      <c r="O407" s="3">
        <v>0</v>
      </c>
      <c r="P407" s="3">
        <v>75.181600000000003</v>
      </c>
      <c r="Q407" s="3">
        <v>653.50160000000005</v>
      </c>
      <c r="R407" s="3">
        <v>0</v>
      </c>
      <c r="S407">
        <v>3</v>
      </c>
    </row>
    <row r="408" spans="1:19" x14ac:dyDescent="0.25">
      <c r="A408" t="s">
        <v>552</v>
      </c>
      <c r="B408" t="s">
        <v>555</v>
      </c>
      <c r="C408">
        <f>+MONTH(Tabla1[[#This Row],[FECHA]])</f>
        <v>5</v>
      </c>
      <c r="D408" t="s">
        <v>1</v>
      </c>
      <c r="E408" t="s">
        <v>0</v>
      </c>
      <c r="F408">
        <v>24724</v>
      </c>
      <c r="G408" t="s">
        <v>610</v>
      </c>
      <c r="H408" t="s">
        <v>611</v>
      </c>
      <c r="I408" s="3">
        <v>0</v>
      </c>
      <c r="J408" s="3">
        <v>0</v>
      </c>
      <c r="K408" s="3">
        <v>0</v>
      </c>
      <c r="L408" s="3">
        <v>2483.44</v>
      </c>
      <c r="M408" s="3">
        <v>0</v>
      </c>
      <c r="N408" s="3">
        <v>0</v>
      </c>
      <c r="O408" s="3">
        <v>0</v>
      </c>
      <c r="P408" s="3">
        <v>322.84720000000004</v>
      </c>
      <c r="Q408" s="3">
        <v>2806.2872000000002</v>
      </c>
      <c r="R408" s="3">
        <v>0</v>
      </c>
      <c r="S408">
        <v>3</v>
      </c>
    </row>
    <row r="409" spans="1:19" x14ac:dyDescent="0.25">
      <c r="A409" t="s">
        <v>552</v>
      </c>
      <c r="B409" t="s">
        <v>555</v>
      </c>
      <c r="C409">
        <f>+MONTH(Tabla1[[#This Row],[FECHA]])</f>
        <v>5</v>
      </c>
      <c r="D409" t="s">
        <v>1</v>
      </c>
      <c r="E409" t="s">
        <v>0</v>
      </c>
      <c r="F409">
        <v>1286</v>
      </c>
      <c r="G409" t="s">
        <v>500</v>
      </c>
      <c r="H409" t="s">
        <v>501</v>
      </c>
      <c r="I409" s="3">
        <v>0</v>
      </c>
      <c r="J409" s="3">
        <v>0</v>
      </c>
      <c r="K409" s="3">
        <v>0</v>
      </c>
      <c r="L409" s="3">
        <v>15290.8</v>
      </c>
      <c r="M409" s="3">
        <v>0</v>
      </c>
      <c r="N409" s="3">
        <v>0</v>
      </c>
      <c r="O409" s="3">
        <v>0</v>
      </c>
      <c r="P409" s="3">
        <v>1987.8039999999999</v>
      </c>
      <c r="Q409" s="3">
        <v>17278.603999999999</v>
      </c>
      <c r="R409" s="3">
        <v>0</v>
      </c>
      <c r="S409">
        <v>3</v>
      </c>
    </row>
    <row r="410" spans="1:19" x14ac:dyDescent="0.25">
      <c r="A410" t="s">
        <v>552</v>
      </c>
      <c r="B410" t="s">
        <v>556</v>
      </c>
      <c r="C410">
        <f>+MONTH(Tabla1[[#This Row],[FECHA]])</f>
        <v>5</v>
      </c>
      <c r="D410" t="s">
        <v>1</v>
      </c>
      <c r="E410" t="s">
        <v>0</v>
      </c>
      <c r="F410">
        <v>50290</v>
      </c>
      <c r="G410" t="s">
        <v>123</v>
      </c>
      <c r="H410" t="s">
        <v>124</v>
      </c>
      <c r="I410" s="3">
        <v>0</v>
      </c>
      <c r="J410" s="3">
        <v>0</v>
      </c>
      <c r="K410" s="3">
        <v>0</v>
      </c>
      <c r="L410" s="3">
        <v>3942.72</v>
      </c>
      <c r="M410" s="3">
        <v>0</v>
      </c>
      <c r="N410" s="3">
        <v>0</v>
      </c>
      <c r="O410" s="3">
        <v>0</v>
      </c>
      <c r="P410" s="3">
        <v>512.55359999999996</v>
      </c>
      <c r="Q410" s="3">
        <v>4455.2735999999995</v>
      </c>
      <c r="R410" s="3">
        <v>0</v>
      </c>
      <c r="S410">
        <v>3</v>
      </c>
    </row>
    <row r="411" spans="1:19" x14ac:dyDescent="0.25">
      <c r="A411" t="s">
        <v>552</v>
      </c>
      <c r="B411" t="s">
        <v>557</v>
      </c>
      <c r="C411">
        <f>+MONTH(Tabla1[[#This Row],[FECHA]])</f>
        <v>5</v>
      </c>
      <c r="D411" t="s">
        <v>1</v>
      </c>
      <c r="E411" t="s">
        <v>0</v>
      </c>
      <c r="F411">
        <v>757462</v>
      </c>
      <c r="G411" t="s">
        <v>146</v>
      </c>
      <c r="H411" t="s">
        <v>147</v>
      </c>
      <c r="I411" s="3">
        <v>0</v>
      </c>
      <c r="J411" s="3">
        <v>0</v>
      </c>
      <c r="K411" s="3">
        <v>0</v>
      </c>
      <c r="L411" s="3">
        <v>204.96</v>
      </c>
      <c r="M411" s="3">
        <v>0</v>
      </c>
      <c r="N411" s="3">
        <v>0</v>
      </c>
      <c r="O411" s="3">
        <v>0</v>
      </c>
      <c r="P411" s="3">
        <v>26.644800000000004</v>
      </c>
      <c r="Q411" s="3">
        <v>231.60480000000001</v>
      </c>
      <c r="R411" s="3">
        <v>0</v>
      </c>
      <c r="S411">
        <v>3</v>
      </c>
    </row>
    <row r="412" spans="1:19" x14ac:dyDescent="0.25">
      <c r="A412" t="s">
        <v>552</v>
      </c>
      <c r="B412" t="s">
        <v>558</v>
      </c>
      <c r="C412">
        <f>+MONTH(Tabla1[[#This Row],[FECHA]])</f>
        <v>5</v>
      </c>
      <c r="D412" t="s">
        <v>1</v>
      </c>
      <c r="E412" t="s">
        <v>0</v>
      </c>
      <c r="F412">
        <v>50345</v>
      </c>
      <c r="G412" t="s">
        <v>123</v>
      </c>
      <c r="H412" t="s">
        <v>124</v>
      </c>
      <c r="I412" s="3">
        <v>0</v>
      </c>
      <c r="J412" s="3">
        <v>0</v>
      </c>
      <c r="K412" s="3">
        <v>0</v>
      </c>
      <c r="L412" s="3">
        <v>3942.72</v>
      </c>
      <c r="M412" s="3">
        <v>0</v>
      </c>
      <c r="N412" s="3">
        <v>0</v>
      </c>
      <c r="O412" s="3">
        <v>0</v>
      </c>
      <c r="P412" s="3">
        <v>512.55359999999996</v>
      </c>
      <c r="Q412" s="3">
        <v>4455.2735999999995</v>
      </c>
      <c r="R412" s="3">
        <v>0</v>
      </c>
      <c r="S412">
        <v>3</v>
      </c>
    </row>
    <row r="413" spans="1:19" x14ac:dyDescent="0.25">
      <c r="A413" t="s">
        <v>552</v>
      </c>
      <c r="B413" t="s">
        <v>558</v>
      </c>
      <c r="C413">
        <f>+MONTH(Tabla1[[#This Row],[FECHA]])</f>
        <v>5</v>
      </c>
      <c r="D413" t="s">
        <v>1</v>
      </c>
      <c r="E413" t="s">
        <v>0</v>
      </c>
      <c r="F413">
        <v>2735102</v>
      </c>
      <c r="G413" t="s">
        <v>152</v>
      </c>
      <c r="H413" t="s">
        <v>153</v>
      </c>
      <c r="I413" s="3">
        <v>0</v>
      </c>
      <c r="J413" s="3">
        <v>0</v>
      </c>
      <c r="K413" s="3">
        <v>0</v>
      </c>
      <c r="L413" s="3">
        <v>184.89</v>
      </c>
      <c r="M413" s="3">
        <v>0</v>
      </c>
      <c r="N413" s="3">
        <v>0</v>
      </c>
      <c r="O413" s="3">
        <v>0</v>
      </c>
      <c r="P413" s="3">
        <v>24.035699999999999</v>
      </c>
      <c r="Q413" s="3">
        <v>208.92569999999998</v>
      </c>
      <c r="R413" s="3">
        <v>0</v>
      </c>
      <c r="S413">
        <v>3</v>
      </c>
    </row>
    <row r="414" spans="1:19" x14ac:dyDescent="0.25">
      <c r="A414" t="s">
        <v>552</v>
      </c>
      <c r="B414" t="s">
        <v>558</v>
      </c>
      <c r="C414">
        <f>+MONTH(Tabla1[[#This Row],[FECHA]])</f>
        <v>5</v>
      </c>
      <c r="D414" t="s">
        <v>1</v>
      </c>
      <c r="E414" t="s">
        <v>0</v>
      </c>
      <c r="F414">
        <v>2895184</v>
      </c>
      <c r="G414" t="s">
        <v>152</v>
      </c>
      <c r="H414" t="s">
        <v>153</v>
      </c>
      <c r="I414" s="3">
        <v>0</v>
      </c>
      <c r="J414" s="3">
        <v>0</v>
      </c>
      <c r="K414" s="3">
        <v>0</v>
      </c>
      <c r="L414" s="3">
        <v>384.16</v>
      </c>
      <c r="M414" s="3">
        <v>0</v>
      </c>
      <c r="N414" s="3">
        <v>0</v>
      </c>
      <c r="O414" s="3">
        <v>0</v>
      </c>
      <c r="P414" s="3">
        <v>49.940800000000003</v>
      </c>
      <c r="Q414" s="3">
        <v>434.10080000000005</v>
      </c>
      <c r="R414" s="3">
        <v>0</v>
      </c>
      <c r="S414">
        <v>3</v>
      </c>
    </row>
    <row r="415" spans="1:19" x14ac:dyDescent="0.25">
      <c r="A415" t="s">
        <v>552</v>
      </c>
      <c r="B415" t="s">
        <v>558</v>
      </c>
      <c r="C415">
        <f>+MONTH(Tabla1[[#This Row],[FECHA]])</f>
        <v>5</v>
      </c>
      <c r="D415" t="s">
        <v>1</v>
      </c>
      <c r="E415" t="s">
        <v>0</v>
      </c>
      <c r="F415">
        <v>2850873</v>
      </c>
      <c r="G415" t="s">
        <v>152</v>
      </c>
      <c r="H415" t="s">
        <v>153</v>
      </c>
      <c r="I415" s="3">
        <v>0</v>
      </c>
      <c r="J415" s="3">
        <v>0</v>
      </c>
      <c r="K415" s="3">
        <v>0</v>
      </c>
      <c r="L415" s="3">
        <v>59.2</v>
      </c>
      <c r="M415" s="3">
        <v>0</v>
      </c>
      <c r="N415" s="3">
        <v>0</v>
      </c>
      <c r="O415" s="3">
        <v>0</v>
      </c>
      <c r="P415" s="3">
        <v>7.6960000000000006</v>
      </c>
      <c r="Q415" s="3">
        <v>66.896000000000001</v>
      </c>
      <c r="R415" s="3">
        <v>0</v>
      </c>
      <c r="S415">
        <v>3</v>
      </c>
    </row>
    <row r="416" spans="1:19" x14ac:dyDescent="0.25">
      <c r="A416" t="s">
        <v>552</v>
      </c>
      <c r="B416" t="s">
        <v>558</v>
      </c>
      <c r="C416">
        <f>+MONTH(Tabla1[[#This Row],[FECHA]])</f>
        <v>5</v>
      </c>
      <c r="D416" t="s">
        <v>1</v>
      </c>
      <c r="E416" t="s">
        <v>0</v>
      </c>
      <c r="F416">
        <v>1753</v>
      </c>
      <c r="G416" t="s">
        <v>169</v>
      </c>
      <c r="H416" t="s">
        <v>170</v>
      </c>
      <c r="I416" s="3">
        <v>0</v>
      </c>
      <c r="J416" s="3">
        <v>0</v>
      </c>
      <c r="K416" s="3">
        <v>0</v>
      </c>
      <c r="L416" s="3">
        <v>21.06</v>
      </c>
      <c r="M416" s="3">
        <v>0</v>
      </c>
      <c r="N416" s="3">
        <v>0</v>
      </c>
      <c r="O416" s="3">
        <v>0</v>
      </c>
      <c r="P416" s="3">
        <v>2.7378</v>
      </c>
      <c r="Q416" s="3">
        <v>23.797799999999999</v>
      </c>
      <c r="R416" s="3">
        <v>0</v>
      </c>
      <c r="S416">
        <v>3</v>
      </c>
    </row>
    <row r="417" spans="1:19" x14ac:dyDescent="0.25">
      <c r="A417" t="s">
        <v>552</v>
      </c>
      <c r="B417" t="s">
        <v>559</v>
      </c>
      <c r="C417">
        <f>+MONTH(Tabla1[[#This Row],[FECHA]])</f>
        <v>5</v>
      </c>
      <c r="D417" t="s">
        <v>1</v>
      </c>
      <c r="E417" t="s">
        <v>0</v>
      </c>
      <c r="F417">
        <v>50389</v>
      </c>
      <c r="G417" t="s">
        <v>123</v>
      </c>
      <c r="H417" t="s">
        <v>124</v>
      </c>
      <c r="I417" s="3">
        <v>0</v>
      </c>
      <c r="J417" s="3">
        <v>0</v>
      </c>
      <c r="K417" s="3">
        <v>0</v>
      </c>
      <c r="L417" s="3">
        <v>3942.72</v>
      </c>
      <c r="M417" s="3">
        <v>0</v>
      </c>
      <c r="N417" s="3">
        <v>0</v>
      </c>
      <c r="O417" s="3">
        <v>0</v>
      </c>
      <c r="P417" s="3">
        <v>512.55359999999996</v>
      </c>
      <c r="Q417" s="3">
        <v>4455.2735999999995</v>
      </c>
      <c r="R417" s="3">
        <v>0</v>
      </c>
      <c r="S417">
        <v>3</v>
      </c>
    </row>
    <row r="418" spans="1:19" x14ac:dyDescent="0.25">
      <c r="A418" t="s">
        <v>552</v>
      </c>
      <c r="B418" t="s">
        <v>561</v>
      </c>
      <c r="C418">
        <f>+MONTH(Tabla1[[#This Row],[FECHA]])</f>
        <v>5</v>
      </c>
      <c r="D418" t="s">
        <v>1</v>
      </c>
      <c r="E418" t="s">
        <v>0</v>
      </c>
      <c r="F418">
        <v>109963</v>
      </c>
      <c r="G418" t="s">
        <v>143</v>
      </c>
      <c r="H418" t="s">
        <v>144</v>
      </c>
      <c r="I418" s="3">
        <v>0</v>
      </c>
      <c r="J418" s="3">
        <v>0</v>
      </c>
      <c r="K418" s="3">
        <v>0</v>
      </c>
      <c r="L418" s="3">
        <v>80</v>
      </c>
      <c r="M418" s="3">
        <v>0</v>
      </c>
      <c r="N418" s="3">
        <v>0</v>
      </c>
      <c r="O418" s="3">
        <v>0</v>
      </c>
      <c r="P418" s="3">
        <v>10.4</v>
      </c>
      <c r="Q418" s="3">
        <v>90.4</v>
      </c>
      <c r="R418" s="3">
        <v>0</v>
      </c>
      <c r="S418">
        <v>3</v>
      </c>
    </row>
    <row r="419" spans="1:19" x14ac:dyDescent="0.25">
      <c r="A419" t="s">
        <v>552</v>
      </c>
      <c r="B419" t="s">
        <v>562</v>
      </c>
      <c r="C419">
        <f>+MONTH(Tabla1[[#This Row],[FECHA]])</f>
        <v>5</v>
      </c>
      <c r="D419" t="s">
        <v>1</v>
      </c>
      <c r="E419" t="s">
        <v>0</v>
      </c>
      <c r="F419">
        <v>2887827</v>
      </c>
      <c r="G419" t="s">
        <v>152</v>
      </c>
      <c r="H419" t="s">
        <v>153</v>
      </c>
      <c r="I419" s="3">
        <v>0</v>
      </c>
      <c r="J419" s="3">
        <v>0</v>
      </c>
      <c r="K419" s="3">
        <v>0</v>
      </c>
      <c r="L419" s="3">
        <v>1359.69</v>
      </c>
      <c r="M419" s="3">
        <v>0</v>
      </c>
      <c r="N419" s="3">
        <v>0</v>
      </c>
      <c r="O419" s="3">
        <v>0</v>
      </c>
      <c r="P419" s="3">
        <v>176.75970000000001</v>
      </c>
      <c r="Q419" s="3">
        <v>1536.4497000000001</v>
      </c>
      <c r="R419" s="3">
        <v>0</v>
      </c>
      <c r="S419">
        <v>3</v>
      </c>
    </row>
    <row r="420" spans="1:19" x14ac:dyDescent="0.25">
      <c r="A420" t="s">
        <v>552</v>
      </c>
      <c r="B420" t="s">
        <v>563</v>
      </c>
      <c r="C420">
        <f>+MONTH(Tabla1[[#This Row],[FECHA]])</f>
        <v>5</v>
      </c>
      <c r="D420" t="s">
        <v>1</v>
      </c>
      <c r="E420" t="s">
        <v>0</v>
      </c>
      <c r="F420">
        <v>611683</v>
      </c>
      <c r="G420" t="s">
        <v>146</v>
      </c>
      <c r="H420" t="s">
        <v>147</v>
      </c>
      <c r="I420" s="3">
        <v>0</v>
      </c>
      <c r="J420" s="3">
        <v>0</v>
      </c>
      <c r="K420" s="3">
        <v>0</v>
      </c>
      <c r="L420" s="3">
        <v>68.45</v>
      </c>
      <c r="M420" s="3">
        <v>0</v>
      </c>
      <c r="N420" s="3">
        <v>0</v>
      </c>
      <c r="O420" s="3">
        <v>0</v>
      </c>
      <c r="P420" s="3">
        <v>8.8985000000000003</v>
      </c>
      <c r="Q420" s="3">
        <v>77.348500000000001</v>
      </c>
      <c r="R420" s="3">
        <v>0</v>
      </c>
      <c r="S420">
        <v>3</v>
      </c>
    </row>
    <row r="421" spans="1:19" x14ac:dyDescent="0.25">
      <c r="A421" t="s">
        <v>552</v>
      </c>
      <c r="B421" t="s">
        <v>564</v>
      </c>
      <c r="C421">
        <f>+MONTH(Tabla1[[#This Row],[FECHA]])</f>
        <v>5</v>
      </c>
      <c r="D421" t="s">
        <v>1</v>
      </c>
      <c r="E421" t="s">
        <v>0</v>
      </c>
      <c r="F421">
        <v>59956</v>
      </c>
      <c r="G421" t="s">
        <v>146</v>
      </c>
      <c r="H421" t="s">
        <v>147</v>
      </c>
      <c r="I421" s="3">
        <v>0</v>
      </c>
      <c r="J421" s="3">
        <v>0</v>
      </c>
      <c r="K421" s="3">
        <v>0</v>
      </c>
      <c r="L421" s="3">
        <v>125.02</v>
      </c>
      <c r="M421" s="3">
        <v>0</v>
      </c>
      <c r="N421" s="3">
        <v>0</v>
      </c>
      <c r="O421" s="3">
        <v>0</v>
      </c>
      <c r="P421" s="3">
        <v>16.252600000000001</v>
      </c>
      <c r="Q421" s="3">
        <v>141.27260000000001</v>
      </c>
      <c r="R421" s="3">
        <v>0</v>
      </c>
      <c r="S421">
        <v>3</v>
      </c>
    </row>
    <row r="422" spans="1:19" x14ac:dyDescent="0.25">
      <c r="A422" t="s">
        <v>552</v>
      </c>
      <c r="B422" t="s">
        <v>564</v>
      </c>
      <c r="C422">
        <f>+MONTH(Tabla1[[#This Row],[FECHA]])</f>
        <v>5</v>
      </c>
      <c r="D422" t="s">
        <v>1</v>
      </c>
      <c r="E422" t="s">
        <v>0</v>
      </c>
      <c r="F422">
        <v>26158</v>
      </c>
      <c r="G422" t="s">
        <v>610</v>
      </c>
      <c r="H422" t="s">
        <v>611</v>
      </c>
      <c r="I422" s="3">
        <v>0</v>
      </c>
      <c r="J422" s="3">
        <v>0</v>
      </c>
      <c r="K422" s="3">
        <v>0</v>
      </c>
      <c r="L422" s="3">
        <v>418.31</v>
      </c>
      <c r="M422" s="3">
        <v>0</v>
      </c>
      <c r="N422" s="3">
        <v>0</v>
      </c>
      <c r="O422" s="3">
        <v>0</v>
      </c>
      <c r="P422" s="3">
        <v>54.380300000000005</v>
      </c>
      <c r="Q422" s="3">
        <v>472.69029999999998</v>
      </c>
      <c r="R422" s="3">
        <v>0</v>
      </c>
      <c r="S422">
        <v>3</v>
      </c>
    </row>
    <row r="423" spans="1:19" x14ac:dyDescent="0.25">
      <c r="A423" t="s">
        <v>552</v>
      </c>
      <c r="B423" t="s">
        <v>566</v>
      </c>
      <c r="C423">
        <f>+MONTH(Tabla1[[#This Row],[FECHA]])</f>
        <v>5</v>
      </c>
      <c r="D423" t="s">
        <v>1</v>
      </c>
      <c r="E423" t="s">
        <v>0</v>
      </c>
      <c r="F423">
        <v>4348</v>
      </c>
      <c r="G423" t="s">
        <v>545</v>
      </c>
      <c r="H423" t="s">
        <v>546</v>
      </c>
      <c r="I423" s="3">
        <v>0</v>
      </c>
      <c r="J423" s="3">
        <v>0</v>
      </c>
      <c r="K423" s="3">
        <v>0</v>
      </c>
      <c r="L423" s="3">
        <v>240</v>
      </c>
      <c r="M423" s="3">
        <v>0</v>
      </c>
      <c r="N423" s="3">
        <v>0</v>
      </c>
      <c r="O423" s="3">
        <v>0</v>
      </c>
      <c r="P423" s="3">
        <v>31.200000000000003</v>
      </c>
      <c r="Q423" s="3">
        <v>271.2</v>
      </c>
      <c r="R423" s="3">
        <v>0</v>
      </c>
      <c r="S423">
        <v>3</v>
      </c>
    </row>
    <row r="424" spans="1:19" x14ac:dyDescent="0.25">
      <c r="A424" t="s">
        <v>552</v>
      </c>
      <c r="B424" t="s">
        <v>566</v>
      </c>
      <c r="C424">
        <f>+MONTH(Tabla1[[#This Row],[FECHA]])</f>
        <v>5</v>
      </c>
      <c r="D424" t="s">
        <v>1</v>
      </c>
      <c r="E424" t="s">
        <v>0</v>
      </c>
      <c r="F424">
        <v>87</v>
      </c>
      <c r="G424" t="s">
        <v>127</v>
      </c>
      <c r="H424" t="s">
        <v>128</v>
      </c>
      <c r="I424" s="3">
        <v>0</v>
      </c>
      <c r="J424" s="3">
        <v>0</v>
      </c>
      <c r="K424" s="3">
        <v>0</v>
      </c>
      <c r="L424" s="3">
        <v>3879.65</v>
      </c>
      <c r="M424" s="3">
        <v>0</v>
      </c>
      <c r="N424" s="3">
        <v>0</v>
      </c>
      <c r="O424" s="3">
        <v>0</v>
      </c>
      <c r="P424" s="3">
        <v>504.35450000000003</v>
      </c>
      <c r="Q424" s="3">
        <v>4384.0045</v>
      </c>
      <c r="R424" s="3">
        <v>0</v>
      </c>
      <c r="S424">
        <v>3</v>
      </c>
    </row>
    <row r="425" spans="1:19" x14ac:dyDescent="0.25">
      <c r="A425" t="s">
        <v>552</v>
      </c>
      <c r="B425" t="s">
        <v>567</v>
      </c>
      <c r="C425">
        <f>+MONTH(Tabla1[[#This Row],[FECHA]])</f>
        <v>5</v>
      </c>
      <c r="D425" t="s">
        <v>1</v>
      </c>
      <c r="E425" t="s">
        <v>0</v>
      </c>
      <c r="F425">
        <v>17</v>
      </c>
      <c r="G425" t="s">
        <v>173</v>
      </c>
      <c r="H425" t="s">
        <v>174</v>
      </c>
      <c r="I425" s="3">
        <v>0</v>
      </c>
      <c r="J425" s="3">
        <v>0</v>
      </c>
      <c r="K425" s="3">
        <v>0</v>
      </c>
      <c r="L425" s="3">
        <v>120</v>
      </c>
      <c r="M425" s="3">
        <v>0</v>
      </c>
      <c r="N425" s="3">
        <v>0</v>
      </c>
      <c r="O425" s="3">
        <v>0</v>
      </c>
      <c r="P425" s="3">
        <v>15.600000000000001</v>
      </c>
      <c r="Q425" s="3">
        <v>135.6</v>
      </c>
      <c r="R425" s="3">
        <v>0</v>
      </c>
      <c r="S425">
        <v>3</v>
      </c>
    </row>
    <row r="426" spans="1:19" x14ac:dyDescent="0.25">
      <c r="A426" t="s">
        <v>552</v>
      </c>
      <c r="B426" t="s">
        <v>568</v>
      </c>
      <c r="C426">
        <f>+MONTH(Tabla1[[#This Row],[FECHA]])</f>
        <v>5</v>
      </c>
      <c r="D426" t="s">
        <v>1</v>
      </c>
      <c r="E426" t="s">
        <v>0</v>
      </c>
      <c r="F426">
        <v>110301</v>
      </c>
      <c r="G426" t="s">
        <v>143</v>
      </c>
      <c r="H426" t="s">
        <v>144</v>
      </c>
      <c r="I426" s="3">
        <v>0</v>
      </c>
      <c r="J426" s="3">
        <v>0</v>
      </c>
      <c r="K426" s="3">
        <v>0</v>
      </c>
      <c r="L426" s="3">
        <v>105.1</v>
      </c>
      <c r="M426" s="3">
        <v>0</v>
      </c>
      <c r="N426" s="3">
        <v>0</v>
      </c>
      <c r="O426" s="3">
        <v>0</v>
      </c>
      <c r="P426" s="3">
        <v>13.663</v>
      </c>
      <c r="Q426" s="3">
        <v>118.76299999999999</v>
      </c>
      <c r="R426" s="3">
        <v>0</v>
      </c>
      <c r="S426">
        <v>3</v>
      </c>
    </row>
    <row r="427" spans="1:19" x14ac:dyDescent="0.25">
      <c r="A427" t="s">
        <v>552</v>
      </c>
      <c r="B427" t="s">
        <v>568</v>
      </c>
      <c r="C427">
        <f>+MONTH(Tabla1[[#This Row],[FECHA]])</f>
        <v>5</v>
      </c>
      <c r="D427" t="s">
        <v>1</v>
      </c>
      <c r="E427" t="s">
        <v>0</v>
      </c>
      <c r="F427">
        <v>2956379</v>
      </c>
      <c r="G427" t="s">
        <v>152</v>
      </c>
      <c r="H427" t="s">
        <v>153</v>
      </c>
      <c r="I427" s="3">
        <v>0</v>
      </c>
      <c r="J427" s="3">
        <v>0</v>
      </c>
      <c r="K427" s="3">
        <v>0</v>
      </c>
      <c r="L427" s="3">
        <v>146.02000000000001</v>
      </c>
      <c r="M427" s="3">
        <v>0</v>
      </c>
      <c r="N427" s="3">
        <v>0</v>
      </c>
      <c r="O427" s="3">
        <v>0</v>
      </c>
      <c r="P427" s="3">
        <v>18.982600000000001</v>
      </c>
      <c r="Q427" s="3">
        <v>165.0026</v>
      </c>
      <c r="R427" s="3">
        <v>0</v>
      </c>
      <c r="S427">
        <v>3</v>
      </c>
    </row>
    <row r="428" spans="1:19" x14ac:dyDescent="0.25">
      <c r="A428" t="s">
        <v>552</v>
      </c>
      <c r="B428" t="s">
        <v>568</v>
      </c>
      <c r="C428">
        <f>+MONTH(Tabla1[[#This Row],[FECHA]])</f>
        <v>5</v>
      </c>
      <c r="D428" t="s">
        <v>1</v>
      </c>
      <c r="E428" t="s">
        <v>0</v>
      </c>
      <c r="F428">
        <v>2986910</v>
      </c>
      <c r="G428" t="s">
        <v>152</v>
      </c>
      <c r="H428" t="s">
        <v>153</v>
      </c>
      <c r="I428" s="3">
        <v>0</v>
      </c>
      <c r="J428" s="3">
        <v>0</v>
      </c>
      <c r="K428" s="3">
        <v>0</v>
      </c>
      <c r="L428" s="3">
        <v>54.29</v>
      </c>
      <c r="M428" s="3">
        <v>0</v>
      </c>
      <c r="N428" s="3">
        <v>0</v>
      </c>
      <c r="O428" s="3">
        <v>0</v>
      </c>
      <c r="P428" s="3">
        <v>7.0577000000000005</v>
      </c>
      <c r="Q428" s="3">
        <v>61.347700000000003</v>
      </c>
      <c r="R428" s="3">
        <v>0</v>
      </c>
      <c r="S428">
        <v>3</v>
      </c>
    </row>
    <row r="429" spans="1:19" x14ac:dyDescent="0.25">
      <c r="A429" t="s">
        <v>552</v>
      </c>
      <c r="B429" t="s">
        <v>569</v>
      </c>
      <c r="C429">
        <f>+MONTH(Tabla1[[#This Row],[FECHA]])</f>
        <v>5</v>
      </c>
      <c r="D429" t="s">
        <v>1</v>
      </c>
      <c r="E429" t="s">
        <v>0</v>
      </c>
      <c r="F429">
        <v>24538</v>
      </c>
      <c r="G429" t="s">
        <v>433</v>
      </c>
      <c r="H429" t="s">
        <v>434</v>
      </c>
      <c r="I429" s="3">
        <v>0</v>
      </c>
      <c r="J429" s="3">
        <v>0</v>
      </c>
      <c r="K429" s="3">
        <v>0</v>
      </c>
      <c r="L429" s="3">
        <v>983.13</v>
      </c>
      <c r="M429" s="3">
        <v>0</v>
      </c>
      <c r="N429" s="3">
        <v>0</v>
      </c>
      <c r="O429" s="3">
        <v>0</v>
      </c>
      <c r="P429" s="3">
        <v>127.8069</v>
      </c>
      <c r="Q429" s="3">
        <v>1110.9368999999999</v>
      </c>
      <c r="R429" s="3">
        <v>0</v>
      </c>
      <c r="S429">
        <v>3</v>
      </c>
    </row>
    <row r="430" spans="1:19" x14ac:dyDescent="0.25">
      <c r="A430" t="s">
        <v>552</v>
      </c>
      <c r="B430" t="s">
        <v>569</v>
      </c>
      <c r="C430">
        <f>+MONTH(Tabla1[[#This Row],[FECHA]])</f>
        <v>5</v>
      </c>
      <c r="D430" t="s">
        <v>1</v>
      </c>
      <c r="E430" t="s">
        <v>0</v>
      </c>
      <c r="F430">
        <v>153269</v>
      </c>
      <c r="G430" t="s">
        <v>146</v>
      </c>
      <c r="H430" t="s">
        <v>147</v>
      </c>
      <c r="I430" s="3">
        <v>0</v>
      </c>
      <c r="J430" s="3">
        <v>0</v>
      </c>
      <c r="K430" s="3">
        <v>0</v>
      </c>
      <c r="L430" s="3">
        <v>30.97</v>
      </c>
      <c r="M430" s="3">
        <v>0</v>
      </c>
      <c r="N430" s="3">
        <v>0</v>
      </c>
      <c r="O430" s="3">
        <v>0</v>
      </c>
      <c r="P430" s="3">
        <v>4.0260999999999996</v>
      </c>
      <c r="Q430" s="3">
        <v>34.996099999999998</v>
      </c>
      <c r="R430" s="3">
        <v>0</v>
      </c>
      <c r="S430">
        <v>3</v>
      </c>
    </row>
    <row r="431" spans="1:19" x14ac:dyDescent="0.25">
      <c r="A431" t="s">
        <v>552</v>
      </c>
      <c r="B431" t="s">
        <v>569</v>
      </c>
      <c r="C431">
        <f>+MONTH(Tabla1[[#This Row],[FECHA]])</f>
        <v>5</v>
      </c>
      <c r="D431" t="s">
        <v>1</v>
      </c>
      <c r="E431" t="s">
        <v>0</v>
      </c>
      <c r="F431">
        <v>9692</v>
      </c>
      <c r="G431" t="s">
        <v>443</v>
      </c>
      <c r="H431" t="s">
        <v>444</v>
      </c>
      <c r="I431" s="3">
        <v>0</v>
      </c>
      <c r="J431" s="3">
        <v>0</v>
      </c>
      <c r="K431" s="3">
        <v>0</v>
      </c>
      <c r="L431" s="3">
        <v>1120.19</v>
      </c>
      <c r="M431" s="3">
        <v>0</v>
      </c>
      <c r="N431" s="3">
        <v>0</v>
      </c>
      <c r="O431" s="3">
        <v>0</v>
      </c>
      <c r="P431" s="3">
        <v>145.62470000000002</v>
      </c>
      <c r="Q431" s="3">
        <v>1265.8147000000001</v>
      </c>
      <c r="R431" s="3">
        <v>0</v>
      </c>
      <c r="S431">
        <v>3</v>
      </c>
    </row>
    <row r="432" spans="1:19" x14ac:dyDescent="0.25">
      <c r="A432" t="s">
        <v>552</v>
      </c>
      <c r="B432" t="s">
        <v>569</v>
      </c>
      <c r="C432">
        <f>+MONTH(Tabla1[[#This Row],[FECHA]])</f>
        <v>5</v>
      </c>
      <c r="D432" t="s">
        <v>1</v>
      </c>
      <c r="E432" t="s">
        <v>0</v>
      </c>
      <c r="F432">
        <v>9693</v>
      </c>
      <c r="G432" t="s">
        <v>443</v>
      </c>
      <c r="H432" t="s">
        <v>444</v>
      </c>
      <c r="I432" s="3">
        <v>0</v>
      </c>
      <c r="J432" s="3">
        <v>0</v>
      </c>
      <c r="K432" s="3">
        <v>0</v>
      </c>
      <c r="L432" s="3">
        <v>265.05</v>
      </c>
      <c r="M432" s="3">
        <v>0</v>
      </c>
      <c r="N432" s="3">
        <v>0</v>
      </c>
      <c r="O432" s="3">
        <v>0</v>
      </c>
      <c r="P432" s="3">
        <v>34.456500000000005</v>
      </c>
      <c r="Q432" s="3">
        <v>299.50650000000002</v>
      </c>
      <c r="R432" s="3">
        <v>0</v>
      </c>
      <c r="S432">
        <v>3</v>
      </c>
    </row>
    <row r="433" spans="1:19" x14ac:dyDescent="0.25">
      <c r="A433" t="s">
        <v>552</v>
      </c>
      <c r="B433" t="s">
        <v>570</v>
      </c>
      <c r="C433">
        <f>+MONTH(Tabla1[[#This Row],[FECHA]])</f>
        <v>5</v>
      </c>
      <c r="D433" t="s">
        <v>1</v>
      </c>
      <c r="E433" t="s">
        <v>0</v>
      </c>
      <c r="F433">
        <v>73</v>
      </c>
      <c r="G433" t="s">
        <v>612</v>
      </c>
      <c r="H433" t="s">
        <v>613</v>
      </c>
      <c r="I433" s="3">
        <v>0</v>
      </c>
      <c r="J433" s="3">
        <v>0</v>
      </c>
      <c r="K433" s="3">
        <v>0</v>
      </c>
      <c r="L433" s="3">
        <v>130.93</v>
      </c>
      <c r="M433" s="3">
        <v>0</v>
      </c>
      <c r="N433" s="3">
        <v>0</v>
      </c>
      <c r="O433" s="3">
        <v>0</v>
      </c>
      <c r="P433" s="3">
        <v>17.020900000000001</v>
      </c>
      <c r="Q433" s="3">
        <v>147.95090000000002</v>
      </c>
      <c r="R433" s="3">
        <v>0</v>
      </c>
      <c r="S433">
        <v>3</v>
      </c>
    </row>
    <row r="434" spans="1:19" x14ac:dyDescent="0.25">
      <c r="A434" t="s">
        <v>552</v>
      </c>
      <c r="B434" t="s">
        <v>572</v>
      </c>
      <c r="C434">
        <f>+MONTH(Tabla1[[#This Row],[FECHA]])</f>
        <v>5</v>
      </c>
      <c r="D434" t="s">
        <v>1</v>
      </c>
      <c r="E434" t="s">
        <v>0</v>
      </c>
      <c r="F434">
        <v>110376</v>
      </c>
      <c r="G434" t="s">
        <v>143</v>
      </c>
      <c r="H434" t="s">
        <v>144</v>
      </c>
      <c r="I434" s="3">
        <v>0</v>
      </c>
      <c r="J434" s="3">
        <v>0</v>
      </c>
      <c r="K434" s="3">
        <v>0</v>
      </c>
      <c r="L434" s="3">
        <v>60</v>
      </c>
      <c r="M434" s="3">
        <v>0</v>
      </c>
      <c r="N434" s="3">
        <v>0</v>
      </c>
      <c r="O434" s="3">
        <v>0</v>
      </c>
      <c r="P434" s="3">
        <v>7.8000000000000007</v>
      </c>
      <c r="Q434" s="3">
        <v>67.8</v>
      </c>
      <c r="R434" s="3">
        <v>0</v>
      </c>
      <c r="S434">
        <v>3</v>
      </c>
    </row>
    <row r="435" spans="1:19" x14ac:dyDescent="0.25">
      <c r="A435" t="s">
        <v>552</v>
      </c>
      <c r="B435" t="s">
        <v>572</v>
      </c>
      <c r="C435">
        <f>+MONTH(Tabla1[[#This Row],[FECHA]])</f>
        <v>5</v>
      </c>
      <c r="D435" t="s">
        <v>1</v>
      </c>
      <c r="E435" t="s">
        <v>0</v>
      </c>
      <c r="F435">
        <v>151184</v>
      </c>
      <c r="G435" t="s">
        <v>135</v>
      </c>
      <c r="H435" t="s">
        <v>136</v>
      </c>
      <c r="I435" s="3">
        <v>0</v>
      </c>
      <c r="J435" s="3">
        <v>0</v>
      </c>
      <c r="K435" s="3">
        <v>0</v>
      </c>
      <c r="L435" s="3">
        <v>90.72</v>
      </c>
      <c r="M435" s="3">
        <v>0</v>
      </c>
      <c r="N435" s="3">
        <v>0</v>
      </c>
      <c r="O435" s="3">
        <v>0</v>
      </c>
      <c r="P435" s="3">
        <v>11.7936</v>
      </c>
      <c r="Q435" s="3">
        <v>102.5136</v>
      </c>
      <c r="R435" s="3">
        <v>0</v>
      </c>
      <c r="S435">
        <v>3</v>
      </c>
    </row>
    <row r="436" spans="1:19" x14ac:dyDescent="0.25">
      <c r="A436" t="s">
        <v>552</v>
      </c>
      <c r="B436" t="s">
        <v>572</v>
      </c>
      <c r="C436">
        <f>+MONTH(Tabla1[[#This Row],[FECHA]])</f>
        <v>5</v>
      </c>
      <c r="D436" t="s">
        <v>1</v>
      </c>
      <c r="E436" t="s">
        <v>0</v>
      </c>
      <c r="F436">
        <v>916</v>
      </c>
      <c r="G436" t="s">
        <v>167</v>
      </c>
      <c r="H436" t="s">
        <v>168</v>
      </c>
      <c r="I436" s="3">
        <v>0</v>
      </c>
      <c r="J436" s="3">
        <v>0</v>
      </c>
      <c r="K436" s="3">
        <v>0</v>
      </c>
      <c r="L436" s="3">
        <v>645.58000000000004</v>
      </c>
      <c r="M436" s="3">
        <v>0</v>
      </c>
      <c r="N436" s="3">
        <v>0</v>
      </c>
      <c r="O436" s="3">
        <v>0</v>
      </c>
      <c r="P436" s="3">
        <v>83.92540000000001</v>
      </c>
      <c r="Q436" s="3">
        <v>729.50540000000001</v>
      </c>
      <c r="R436" s="3">
        <v>0</v>
      </c>
      <c r="S436">
        <v>3</v>
      </c>
    </row>
    <row r="437" spans="1:19" x14ac:dyDescent="0.25">
      <c r="A437" t="s">
        <v>552</v>
      </c>
      <c r="B437" t="s">
        <v>572</v>
      </c>
      <c r="C437">
        <f>+MONTH(Tabla1[[#This Row],[FECHA]])</f>
        <v>5</v>
      </c>
      <c r="D437" t="s">
        <v>1</v>
      </c>
      <c r="E437" t="s">
        <v>0</v>
      </c>
      <c r="F437">
        <v>468</v>
      </c>
      <c r="G437" t="s">
        <v>498</v>
      </c>
      <c r="H437" t="s">
        <v>499</v>
      </c>
      <c r="I437" s="3">
        <v>0</v>
      </c>
      <c r="J437" s="3">
        <v>0</v>
      </c>
      <c r="K437" s="3">
        <v>0</v>
      </c>
      <c r="L437" s="3">
        <v>177</v>
      </c>
      <c r="M437" s="3">
        <v>0</v>
      </c>
      <c r="N437" s="3">
        <v>0</v>
      </c>
      <c r="O437" s="3">
        <v>0</v>
      </c>
      <c r="P437" s="3">
        <v>23.01</v>
      </c>
      <c r="Q437" s="3">
        <v>200.01</v>
      </c>
      <c r="R437" s="3">
        <v>0</v>
      </c>
      <c r="S437">
        <v>3</v>
      </c>
    </row>
    <row r="438" spans="1:19" x14ac:dyDescent="0.25">
      <c r="A438" t="s">
        <v>552</v>
      </c>
      <c r="B438" t="s">
        <v>573</v>
      </c>
      <c r="C438">
        <f>+MONTH(Tabla1[[#This Row],[FECHA]])</f>
        <v>5</v>
      </c>
      <c r="D438" t="s">
        <v>1</v>
      </c>
      <c r="E438" t="s">
        <v>0</v>
      </c>
      <c r="F438">
        <v>255</v>
      </c>
      <c r="G438" t="s">
        <v>131</v>
      </c>
      <c r="H438" t="s">
        <v>132</v>
      </c>
      <c r="I438" s="3">
        <v>0</v>
      </c>
      <c r="J438" s="3">
        <v>0</v>
      </c>
      <c r="K438" s="3">
        <v>0</v>
      </c>
      <c r="L438" s="3">
        <v>865.31</v>
      </c>
      <c r="M438" s="3">
        <v>0</v>
      </c>
      <c r="N438" s="3">
        <v>0</v>
      </c>
      <c r="O438" s="3">
        <v>0</v>
      </c>
      <c r="P438" s="3">
        <v>112.49029999999999</v>
      </c>
      <c r="Q438" s="3">
        <v>977.80029999999988</v>
      </c>
      <c r="R438" s="3">
        <v>0</v>
      </c>
      <c r="S438">
        <v>3</v>
      </c>
    </row>
    <row r="439" spans="1:19" x14ac:dyDescent="0.25">
      <c r="A439" t="s">
        <v>552</v>
      </c>
      <c r="B439" t="s">
        <v>573</v>
      </c>
      <c r="C439">
        <f>+MONTH(Tabla1[[#This Row],[FECHA]])</f>
        <v>5</v>
      </c>
      <c r="D439" t="s">
        <v>1</v>
      </c>
      <c r="E439" t="s">
        <v>0</v>
      </c>
      <c r="F439">
        <v>27604</v>
      </c>
      <c r="G439" t="s">
        <v>610</v>
      </c>
      <c r="H439" t="s">
        <v>611</v>
      </c>
      <c r="I439" s="3">
        <v>0</v>
      </c>
      <c r="J439" s="3">
        <v>0</v>
      </c>
      <c r="K439" s="3">
        <v>0</v>
      </c>
      <c r="L439" s="3">
        <v>4113.71</v>
      </c>
      <c r="M439" s="3">
        <v>0</v>
      </c>
      <c r="N439" s="3">
        <v>0</v>
      </c>
      <c r="O439" s="3">
        <v>0</v>
      </c>
      <c r="P439" s="3">
        <v>534.78230000000008</v>
      </c>
      <c r="Q439" s="3">
        <v>4648.4922999999999</v>
      </c>
      <c r="R439" s="3">
        <v>0</v>
      </c>
      <c r="S439">
        <v>3</v>
      </c>
    </row>
    <row r="440" spans="1:19" x14ac:dyDescent="0.25">
      <c r="A440" t="s">
        <v>552</v>
      </c>
      <c r="B440" t="s">
        <v>573</v>
      </c>
      <c r="C440">
        <f>+MONTH(Tabla1[[#This Row],[FECHA]])</f>
        <v>5</v>
      </c>
      <c r="D440" t="s">
        <v>1</v>
      </c>
      <c r="E440" t="s">
        <v>0</v>
      </c>
      <c r="F440">
        <v>27605</v>
      </c>
      <c r="G440" t="s">
        <v>610</v>
      </c>
      <c r="H440" t="s">
        <v>611</v>
      </c>
      <c r="I440" s="3">
        <v>0</v>
      </c>
      <c r="J440" s="3">
        <v>0</v>
      </c>
      <c r="K440" s="3">
        <v>0</v>
      </c>
      <c r="L440" s="3">
        <v>71.14</v>
      </c>
      <c r="M440" s="3">
        <v>0</v>
      </c>
      <c r="N440" s="3">
        <v>0</v>
      </c>
      <c r="O440" s="3">
        <v>0</v>
      </c>
      <c r="P440" s="3">
        <v>9.2482000000000006</v>
      </c>
      <c r="Q440" s="3">
        <v>80.388199999999998</v>
      </c>
      <c r="R440" s="3">
        <v>0</v>
      </c>
      <c r="S440">
        <v>3</v>
      </c>
    </row>
    <row r="441" spans="1:19" x14ac:dyDescent="0.25">
      <c r="A441" t="s">
        <v>552</v>
      </c>
      <c r="B441" t="s">
        <v>578</v>
      </c>
      <c r="C441">
        <f>+MONTH(Tabla1[[#This Row],[FECHA]])</f>
        <v>5</v>
      </c>
      <c r="D441" t="s">
        <v>1</v>
      </c>
      <c r="E441" t="s">
        <v>0</v>
      </c>
      <c r="F441">
        <v>472</v>
      </c>
      <c r="G441" t="s">
        <v>498</v>
      </c>
      <c r="H441" t="s">
        <v>499</v>
      </c>
      <c r="I441" s="3">
        <v>0</v>
      </c>
      <c r="J441" s="3">
        <v>0</v>
      </c>
      <c r="K441" s="3">
        <v>0</v>
      </c>
      <c r="L441" s="3">
        <v>442.5</v>
      </c>
      <c r="M441" s="3">
        <v>0</v>
      </c>
      <c r="N441" s="3">
        <v>0</v>
      </c>
      <c r="O441" s="3">
        <v>0</v>
      </c>
      <c r="P441" s="3">
        <v>57.524999999999999</v>
      </c>
      <c r="Q441" s="3">
        <v>500.02499999999998</v>
      </c>
      <c r="R441" s="3">
        <v>0</v>
      </c>
      <c r="S441">
        <v>3</v>
      </c>
    </row>
    <row r="442" spans="1:19" x14ac:dyDescent="0.25">
      <c r="A442" t="s">
        <v>552</v>
      </c>
      <c r="B442" t="s">
        <v>579</v>
      </c>
      <c r="C442">
        <f>+MONTH(Tabla1[[#This Row],[FECHA]])</f>
        <v>5</v>
      </c>
      <c r="D442" t="s">
        <v>1</v>
      </c>
      <c r="E442" t="s">
        <v>0</v>
      </c>
      <c r="F442">
        <v>23</v>
      </c>
      <c r="G442" t="s">
        <v>129</v>
      </c>
      <c r="H442" t="s">
        <v>130</v>
      </c>
      <c r="I442" s="3">
        <v>0</v>
      </c>
      <c r="J442" s="3">
        <v>0</v>
      </c>
      <c r="K442" s="3">
        <v>0</v>
      </c>
      <c r="L442" s="3">
        <v>3879.65</v>
      </c>
      <c r="M442" s="3">
        <v>0</v>
      </c>
      <c r="N442" s="3">
        <v>0</v>
      </c>
      <c r="O442" s="3">
        <v>0</v>
      </c>
      <c r="P442" s="3">
        <v>504.35450000000003</v>
      </c>
      <c r="Q442" s="3">
        <v>4384.0045</v>
      </c>
      <c r="R442" s="3">
        <v>0</v>
      </c>
      <c r="S442">
        <v>3</v>
      </c>
    </row>
    <row r="443" spans="1:19" x14ac:dyDescent="0.25">
      <c r="A443" t="s">
        <v>552</v>
      </c>
      <c r="B443" t="s">
        <v>579</v>
      </c>
      <c r="C443">
        <f>+MONTH(Tabla1[[#This Row],[FECHA]])</f>
        <v>5</v>
      </c>
      <c r="D443" t="s">
        <v>1</v>
      </c>
      <c r="E443" t="s">
        <v>0</v>
      </c>
      <c r="F443">
        <v>69</v>
      </c>
      <c r="G443" t="s">
        <v>121</v>
      </c>
      <c r="H443" t="s">
        <v>122</v>
      </c>
      <c r="I443" s="3">
        <v>0</v>
      </c>
      <c r="J443" s="3">
        <v>0</v>
      </c>
      <c r="K443" s="3">
        <v>0</v>
      </c>
      <c r="L443" s="3">
        <v>3879.65</v>
      </c>
      <c r="M443" s="3">
        <v>0</v>
      </c>
      <c r="N443" s="3">
        <v>0</v>
      </c>
      <c r="O443" s="3">
        <v>0</v>
      </c>
      <c r="P443" s="3">
        <v>504.35450000000003</v>
      </c>
      <c r="Q443" s="3">
        <v>4384.0045</v>
      </c>
      <c r="R443" s="3">
        <v>0</v>
      </c>
      <c r="S443">
        <v>3</v>
      </c>
    </row>
    <row r="444" spans="1:19" x14ac:dyDescent="0.25">
      <c r="A444" t="s">
        <v>552</v>
      </c>
      <c r="B444" t="s">
        <v>579</v>
      </c>
      <c r="C444">
        <f>+MONTH(Tabla1[[#This Row],[FECHA]])</f>
        <v>5</v>
      </c>
      <c r="D444" t="s">
        <v>1</v>
      </c>
      <c r="E444" t="s">
        <v>0</v>
      </c>
      <c r="F444">
        <v>88</v>
      </c>
      <c r="G444" t="s">
        <v>127</v>
      </c>
      <c r="H444" t="s">
        <v>128</v>
      </c>
      <c r="I444" s="3">
        <v>0</v>
      </c>
      <c r="J444" s="3">
        <v>0</v>
      </c>
      <c r="K444" s="3">
        <v>0</v>
      </c>
      <c r="L444" s="3">
        <v>3879.65</v>
      </c>
      <c r="M444" s="3">
        <v>0</v>
      </c>
      <c r="N444" s="3">
        <v>0</v>
      </c>
      <c r="O444" s="3">
        <v>0</v>
      </c>
      <c r="P444" s="3">
        <v>504.35450000000003</v>
      </c>
      <c r="Q444" s="3">
        <v>4384.0045</v>
      </c>
      <c r="R444" s="3">
        <v>0</v>
      </c>
      <c r="S444">
        <v>3</v>
      </c>
    </row>
    <row r="445" spans="1:19" x14ac:dyDescent="0.25">
      <c r="A445" t="s">
        <v>552</v>
      </c>
      <c r="B445" t="s">
        <v>579</v>
      </c>
      <c r="C445">
        <f>+MONTH(Tabla1[[#This Row],[FECHA]])</f>
        <v>5</v>
      </c>
      <c r="D445" t="s">
        <v>1</v>
      </c>
      <c r="E445" t="s">
        <v>0</v>
      </c>
      <c r="F445">
        <v>1110716</v>
      </c>
      <c r="G445" t="s">
        <v>143</v>
      </c>
      <c r="H445" t="s">
        <v>144</v>
      </c>
      <c r="I445" s="3">
        <v>0</v>
      </c>
      <c r="J445" s="3">
        <v>0</v>
      </c>
      <c r="K445" s="3">
        <v>0</v>
      </c>
      <c r="L445" s="3">
        <v>47.92</v>
      </c>
      <c r="M445" s="3">
        <v>0</v>
      </c>
      <c r="N445" s="3">
        <v>0</v>
      </c>
      <c r="O445" s="3">
        <v>0</v>
      </c>
      <c r="P445" s="3">
        <v>6.2296000000000005</v>
      </c>
      <c r="Q445" s="3">
        <v>54.1496</v>
      </c>
      <c r="R445" s="3">
        <v>0</v>
      </c>
      <c r="S445">
        <v>3</v>
      </c>
    </row>
    <row r="446" spans="1:19" x14ac:dyDescent="0.25">
      <c r="A446" t="s">
        <v>552</v>
      </c>
      <c r="B446" t="s">
        <v>579</v>
      </c>
      <c r="C446">
        <f>+MONTH(Tabla1[[#This Row],[FECHA]])</f>
        <v>5</v>
      </c>
      <c r="D446" t="s">
        <v>1</v>
      </c>
      <c r="E446" t="s">
        <v>0</v>
      </c>
      <c r="F446">
        <v>43067</v>
      </c>
      <c r="G446" t="s">
        <v>133</v>
      </c>
      <c r="H446" t="s">
        <v>134</v>
      </c>
      <c r="I446" s="3">
        <v>0</v>
      </c>
      <c r="J446" s="3">
        <v>0</v>
      </c>
      <c r="K446" s="3">
        <v>0</v>
      </c>
      <c r="L446" s="3">
        <v>248.95</v>
      </c>
      <c r="M446" s="3">
        <v>0</v>
      </c>
      <c r="N446" s="3">
        <v>0</v>
      </c>
      <c r="O446" s="3">
        <v>0</v>
      </c>
      <c r="P446" s="3">
        <v>32.363500000000002</v>
      </c>
      <c r="Q446" s="3">
        <v>281.31349999999998</v>
      </c>
      <c r="R446" s="3">
        <v>0</v>
      </c>
      <c r="S446">
        <v>3</v>
      </c>
    </row>
    <row r="447" spans="1:19" x14ac:dyDescent="0.25">
      <c r="A447" t="s">
        <v>502</v>
      </c>
      <c r="B447" t="s">
        <v>391</v>
      </c>
      <c r="C447">
        <f>+MONTH(Tabla1[[#This Row],[FECHA]])</f>
        <v>2</v>
      </c>
      <c r="D447" t="s">
        <v>1</v>
      </c>
      <c r="E447" t="s">
        <v>0</v>
      </c>
      <c r="F447">
        <v>17062</v>
      </c>
      <c r="G447" t="s">
        <v>543</v>
      </c>
      <c r="H447" t="s">
        <v>544</v>
      </c>
      <c r="I447" s="3">
        <v>0</v>
      </c>
      <c r="J447" s="3">
        <v>0</v>
      </c>
      <c r="K447" s="3">
        <v>0</v>
      </c>
      <c r="L447" s="3">
        <v>208</v>
      </c>
      <c r="M447" s="3">
        <v>0</v>
      </c>
      <c r="N447" s="3">
        <v>0</v>
      </c>
      <c r="O447" s="3">
        <v>0</v>
      </c>
      <c r="P447" s="3">
        <v>27.04</v>
      </c>
      <c r="Q447" s="3">
        <v>235.04</v>
      </c>
      <c r="R447" s="3">
        <v>0</v>
      </c>
      <c r="S447">
        <v>3</v>
      </c>
    </row>
    <row r="448" spans="1:19" x14ac:dyDescent="0.25">
      <c r="A448" t="s">
        <v>502</v>
      </c>
      <c r="B448" t="s">
        <v>394</v>
      </c>
      <c r="C448">
        <f>+MONTH(Tabla1[[#This Row],[FECHA]])</f>
        <v>2</v>
      </c>
      <c r="D448" t="s">
        <v>1</v>
      </c>
      <c r="E448" t="s">
        <v>0</v>
      </c>
      <c r="F448">
        <v>22378</v>
      </c>
      <c r="G448" t="s">
        <v>148</v>
      </c>
      <c r="H448" t="s">
        <v>150</v>
      </c>
      <c r="I448" s="3">
        <v>0</v>
      </c>
      <c r="J448" s="3">
        <v>0</v>
      </c>
      <c r="K448" s="3">
        <v>0</v>
      </c>
      <c r="L448" s="3">
        <v>179.16</v>
      </c>
      <c r="M448" s="3">
        <v>0</v>
      </c>
      <c r="N448" s="3">
        <v>0</v>
      </c>
      <c r="O448" s="3">
        <v>0</v>
      </c>
      <c r="P448" s="3">
        <v>23.290800000000001</v>
      </c>
      <c r="Q448" s="3">
        <v>202.45079999999999</v>
      </c>
      <c r="R448" s="3">
        <v>0</v>
      </c>
      <c r="S448">
        <v>3</v>
      </c>
    </row>
    <row r="449" spans="1:19" x14ac:dyDescent="0.25">
      <c r="A449" t="s">
        <v>502</v>
      </c>
      <c r="B449" t="s">
        <v>547</v>
      </c>
      <c r="C449">
        <f>+MONTH(Tabla1[[#This Row],[FECHA]])</f>
        <v>2</v>
      </c>
      <c r="D449" t="s">
        <v>1</v>
      </c>
      <c r="E449" t="s">
        <v>0</v>
      </c>
      <c r="F449">
        <v>2544507</v>
      </c>
      <c r="G449" t="s">
        <v>152</v>
      </c>
      <c r="H449" t="s">
        <v>153</v>
      </c>
      <c r="I449" s="3">
        <v>0</v>
      </c>
      <c r="J449" s="3">
        <v>0</v>
      </c>
      <c r="K449" s="3">
        <v>0</v>
      </c>
      <c r="L449" s="3">
        <v>85.75</v>
      </c>
      <c r="M449" s="3">
        <v>0</v>
      </c>
      <c r="N449" s="3">
        <v>0</v>
      </c>
      <c r="O449" s="3">
        <v>0</v>
      </c>
      <c r="P449" s="3">
        <v>11.147500000000001</v>
      </c>
      <c r="Q449" s="3">
        <v>96.897500000000008</v>
      </c>
      <c r="R449" s="3">
        <v>0</v>
      </c>
      <c r="S449">
        <v>3</v>
      </c>
    </row>
    <row r="450" spans="1:19" x14ac:dyDescent="0.25">
      <c r="A450" t="s">
        <v>502</v>
      </c>
      <c r="B450" t="s">
        <v>402</v>
      </c>
      <c r="C450">
        <f>+MONTH(Tabla1[[#This Row],[FECHA]])</f>
        <v>2</v>
      </c>
      <c r="D450" t="s">
        <v>1</v>
      </c>
      <c r="E450" t="s">
        <v>0</v>
      </c>
      <c r="F450">
        <v>472</v>
      </c>
      <c r="G450" t="s">
        <v>439</v>
      </c>
      <c r="H450" t="s">
        <v>440</v>
      </c>
      <c r="I450" s="3">
        <v>0</v>
      </c>
      <c r="J450" s="3">
        <v>0</v>
      </c>
      <c r="K450" s="3">
        <v>0</v>
      </c>
      <c r="L450" s="3">
        <v>5043.2</v>
      </c>
      <c r="M450" s="3">
        <v>0</v>
      </c>
      <c r="N450" s="3">
        <v>0</v>
      </c>
      <c r="O450" s="3">
        <v>0</v>
      </c>
      <c r="P450" s="3">
        <v>655.61599999999999</v>
      </c>
      <c r="Q450" s="3">
        <v>5698.8159999999998</v>
      </c>
      <c r="R450" s="3">
        <v>0</v>
      </c>
      <c r="S450">
        <v>3</v>
      </c>
    </row>
    <row r="451" spans="1:19" x14ac:dyDescent="0.25">
      <c r="A451" t="s">
        <v>502</v>
      </c>
      <c r="B451" t="s">
        <v>404</v>
      </c>
      <c r="C451">
        <f>+MONTH(Tabla1[[#This Row],[FECHA]])</f>
        <v>2</v>
      </c>
      <c r="D451" t="s">
        <v>1</v>
      </c>
      <c r="E451" t="s">
        <v>0</v>
      </c>
      <c r="F451">
        <v>106552</v>
      </c>
      <c r="G451" t="s">
        <v>146</v>
      </c>
      <c r="H451" t="s">
        <v>147</v>
      </c>
      <c r="I451" s="3">
        <v>0</v>
      </c>
      <c r="J451" s="3">
        <v>0</v>
      </c>
      <c r="K451" s="3">
        <v>0</v>
      </c>
      <c r="L451" s="3">
        <v>157.72</v>
      </c>
      <c r="M451" s="3">
        <v>0</v>
      </c>
      <c r="N451" s="3">
        <v>0</v>
      </c>
      <c r="O451" s="3">
        <v>0</v>
      </c>
      <c r="P451" s="3">
        <v>20.503600000000002</v>
      </c>
      <c r="Q451" s="3">
        <v>178.2236</v>
      </c>
      <c r="R451" s="3">
        <v>0</v>
      </c>
      <c r="S451">
        <v>3</v>
      </c>
    </row>
    <row r="452" spans="1:19" x14ac:dyDescent="0.25">
      <c r="A452" t="s">
        <v>502</v>
      </c>
      <c r="B452" t="s">
        <v>404</v>
      </c>
      <c r="C452">
        <f>+MONTH(Tabla1[[#This Row],[FECHA]])</f>
        <v>2</v>
      </c>
      <c r="D452" t="s">
        <v>1</v>
      </c>
      <c r="E452" t="s">
        <v>0</v>
      </c>
      <c r="F452">
        <v>3278</v>
      </c>
      <c r="G452" t="s">
        <v>545</v>
      </c>
      <c r="H452" t="s">
        <v>546</v>
      </c>
      <c r="I452" s="3">
        <v>0</v>
      </c>
      <c r="J452" s="3">
        <v>0</v>
      </c>
      <c r="K452" s="3">
        <v>0</v>
      </c>
      <c r="L452" s="3">
        <v>240</v>
      </c>
      <c r="M452" s="3">
        <v>0</v>
      </c>
      <c r="N452" s="3">
        <v>0</v>
      </c>
      <c r="O452" s="3">
        <v>0</v>
      </c>
      <c r="P452" s="3">
        <v>31.200000000000003</v>
      </c>
      <c r="Q452" s="3">
        <v>271.2</v>
      </c>
      <c r="R452" s="3">
        <v>0</v>
      </c>
      <c r="S452">
        <v>3</v>
      </c>
    </row>
    <row r="453" spans="1:19" x14ac:dyDescent="0.25">
      <c r="A453" t="s">
        <v>502</v>
      </c>
      <c r="B453" t="s">
        <v>406</v>
      </c>
      <c r="C453">
        <f>+MONTH(Tabla1[[#This Row],[FECHA]])</f>
        <v>2</v>
      </c>
      <c r="D453" t="s">
        <v>1</v>
      </c>
      <c r="E453" t="s">
        <v>0</v>
      </c>
      <c r="F453">
        <v>2591441</v>
      </c>
      <c r="G453" t="s">
        <v>152</v>
      </c>
      <c r="H453" t="s">
        <v>153</v>
      </c>
      <c r="I453" s="3">
        <v>0</v>
      </c>
      <c r="J453" s="3">
        <v>0</v>
      </c>
      <c r="K453" s="3">
        <v>0</v>
      </c>
      <c r="L453" s="3">
        <v>1629.21</v>
      </c>
      <c r="M453" s="3">
        <v>0</v>
      </c>
      <c r="N453" s="3">
        <v>0</v>
      </c>
      <c r="O453" s="3">
        <v>0</v>
      </c>
      <c r="P453" s="3">
        <v>211.79730000000001</v>
      </c>
      <c r="Q453" s="3">
        <v>1841.0073</v>
      </c>
      <c r="R453" s="3">
        <v>0</v>
      </c>
      <c r="S453">
        <v>3</v>
      </c>
    </row>
    <row r="454" spans="1:19" x14ac:dyDescent="0.25">
      <c r="A454" t="s">
        <v>502</v>
      </c>
      <c r="B454" t="s">
        <v>408</v>
      </c>
      <c r="C454">
        <f>+MONTH(Tabla1[[#This Row],[FECHA]])</f>
        <v>2</v>
      </c>
      <c r="D454" t="s">
        <v>1</v>
      </c>
      <c r="E454" t="s">
        <v>0</v>
      </c>
      <c r="F454">
        <v>3304</v>
      </c>
      <c r="G454" t="s">
        <v>545</v>
      </c>
      <c r="H454" t="s">
        <v>546</v>
      </c>
      <c r="I454" s="3">
        <v>0</v>
      </c>
      <c r="J454" s="3">
        <v>0</v>
      </c>
      <c r="K454" s="3">
        <v>0</v>
      </c>
      <c r="L454" s="3">
        <v>120</v>
      </c>
      <c r="M454" s="3">
        <v>0</v>
      </c>
      <c r="N454" s="3">
        <v>0</v>
      </c>
      <c r="O454" s="3">
        <v>0</v>
      </c>
      <c r="P454" s="3">
        <v>15.600000000000001</v>
      </c>
      <c r="Q454" s="3">
        <v>135.6</v>
      </c>
      <c r="R454" s="3">
        <v>0</v>
      </c>
      <c r="S454">
        <v>3</v>
      </c>
    </row>
    <row r="455" spans="1:19" x14ac:dyDescent="0.25">
      <c r="A455" t="s">
        <v>502</v>
      </c>
      <c r="B455" t="s">
        <v>458</v>
      </c>
      <c r="C455">
        <f>+MONTH(Tabla1[[#This Row],[FECHA]])</f>
        <v>3</v>
      </c>
      <c r="D455" t="s">
        <v>1</v>
      </c>
      <c r="E455" t="s">
        <v>0</v>
      </c>
      <c r="F455">
        <v>45</v>
      </c>
      <c r="G455" t="s">
        <v>548</v>
      </c>
      <c r="H455" t="s">
        <v>549</v>
      </c>
      <c r="I455" s="3">
        <v>0</v>
      </c>
      <c r="J455" s="3">
        <v>0</v>
      </c>
      <c r="K455" s="3">
        <v>0</v>
      </c>
      <c r="L455" s="3">
        <v>575.22</v>
      </c>
      <c r="M455" s="3">
        <v>0</v>
      </c>
      <c r="N455" s="3">
        <v>0</v>
      </c>
      <c r="O455" s="3">
        <v>0</v>
      </c>
      <c r="P455" s="3">
        <v>74.778600000000012</v>
      </c>
      <c r="Q455" s="3">
        <v>649.99860000000001</v>
      </c>
      <c r="R455" s="3">
        <v>0</v>
      </c>
      <c r="S455">
        <v>3</v>
      </c>
    </row>
    <row r="456" spans="1:19" x14ac:dyDescent="0.25">
      <c r="A456" t="s">
        <v>502</v>
      </c>
      <c r="B456" t="s">
        <v>460</v>
      </c>
      <c r="C456">
        <f>+MONTH(Tabla1[[#This Row],[FECHA]])</f>
        <v>3</v>
      </c>
      <c r="D456" t="s">
        <v>1</v>
      </c>
      <c r="E456" t="s">
        <v>0</v>
      </c>
      <c r="F456">
        <v>585</v>
      </c>
      <c r="G456" t="s">
        <v>155</v>
      </c>
      <c r="H456" t="s">
        <v>156</v>
      </c>
      <c r="I456" s="3">
        <v>0</v>
      </c>
      <c r="J456" s="3">
        <v>0</v>
      </c>
      <c r="K456" s="3">
        <v>0</v>
      </c>
      <c r="L456" s="3">
        <v>360</v>
      </c>
      <c r="M456" s="3">
        <v>0</v>
      </c>
      <c r="N456" s="3">
        <v>0</v>
      </c>
      <c r="O456" s="3">
        <v>0</v>
      </c>
      <c r="P456" s="3">
        <v>46.800000000000004</v>
      </c>
      <c r="Q456" s="3">
        <v>406.8</v>
      </c>
      <c r="R456" s="3">
        <v>0</v>
      </c>
      <c r="S456">
        <v>3</v>
      </c>
    </row>
    <row r="457" spans="1:19" x14ac:dyDescent="0.25">
      <c r="A457" t="s">
        <v>502</v>
      </c>
      <c r="B457" t="s">
        <v>460</v>
      </c>
      <c r="C457">
        <f>+MONTH(Tabla1[[#This Row],[FECHA]])</f>
        <v>3</v>
      </c>
      <c r="D457" t="s">
        <v>1</v>
      </c>
      <c r="E457" t="s">
        <v>0</v>
      </c>
      <c r="F457">
        <v>2046708</v>
      </c>
      <c r="G457" t="s">
        <v>152</v>
      </c>
      <c r="H457" t="s">
        <v>153</v>
      </c>
      <c r="I457" s="3">
        <v>0</v>
      </c>
      <c r="J457" s="3">
        <v>0</v>
      </c>
      <c r="K457" s="3">
        <v>0</v>
      </c>
      <c r="L457" s="3">
        <v>82.96</v>
      </c>
      <c r="M457" s="3">
        <v>0</v>
      </c>
      <c r="N457" s="3">
        <v>0</v>
      </c>
      <c r="O457" s="3">
        <v>0</v>
      </c>
      <c r="P457" s="3">
        <v>10.784799999999999</v>
      </c>
      <c r="Q457" s="3">
        <v>93.744799999999998</v>
      </c>
      <c r="R457" s="3">
        <v>0</v>
      </c>
      <c r="S457">
        <v>3</v>
      </c>
    </row>
    <row r="458" spans="1:19" x14ac:dyDescent="0.25">
      <c r="A458" t="s">
        <v>502</v>
      </c>
      <c r="B458" t="s">
        <v>462</v>
      </c>
      <c r="C458">
        <f>+MONTH(Tabla1[[#This Row],[FECHA]])</f>
        <v>3</v>
      </c>
      <c r="D458" t="s">
        <v>1</v>
      </c>
      <c r="E458" t="s">
        <v>0</v>
      </c>
      <c r="F458">
        <v>2335255</v>
      </c>
      <c r="G458" t="s">
        <v>152</v>
      </c>
      <c r="H458" t="s">
        <v>153</v>
      </c>
      <c r="I458" s="3">
        <v>0</v>
      </c>
      <c r="J458" s="3">
        <v>0</v>
      </c>
      <c r="K458" s="3">
        <v>0</v>
      </c>
      <c r="L458" s="3">
        <v>457.17</v>
      </c>
      <c r="M458" s="3">
        <v>0</v>
      </c>
      <c r="N458" s="3">
        <v>0</v>
      </c>
      <c r="O458" s="3">
        <v>0</v>
      </c>
      <c r="P458" s="3">
        <v>59.432100000000005</v>
      </c>
      <c r="Q458" s="3">
        <v>516.60210000000006</v>
      </c>
      <c r="R458" s="3">
        <v>0</v>
      </c>
      <c r="S458">
        <v>3</v>
      </c>
    </row>
    <row r="459" spans="1:19" x14ac:dyDescent="0.25">
      <c r="A459" t="s">
        <v>502</v>
      </c>
      <c r="B459" t="s">
        <v>462</v>
      </c>
      <c r="C459">
        <f>+MONTH(Tabla1[[#This Row],[FECHA]])</f>
        <v>3</v>
      </c>
      <c r="D459" t="s">
        <v>1</v>
      </c>
      <c r="E459" t="s">
        <v>0</v>
      </c>
      <c r="F459">
        <v>197060</v>
      </c>
      <c r="G459" t="s">
        <v>550</v>
      </c>
      <c r="H459" t="s">
        <v>551</v>
      </c>
      <c r="I459" s="3">
        <v>0</v>
      </c>
      <c r="J459" s="3">
        <v>0</v>
      </c>
      <c r="K459" s="3">
        <v>0</v>
      </c>
      <c r="L459" s="3">
        <v>64.599999999999994</v>
      </c>
      <c r="M459" s="3">
        <v>0</v>
      </c>
      <c r="N459" s="3">
        <v>0</v>
      </c>
      <c r="O459" s="3">
        <v>0</v>
      </c>
      <c r="P459" s="3">
        <v>8.3979999999999997</v>
      </c>
      <c r="Q459" s="3">
        <v>72.99799999999999</v>
      </c>
      <c r="R459" s="3">
        <v>0</v>
      </c>
      <c r="S459">
        <v>3</v>
      </c>
    </row>
    <row r="460" spans="1:19" x14ac:dyDescent="0.25">
      <c r="A460" t="s">
        <v>502</v>
      </c>
      <c r="B460" t="s">
        <v>462</v>
      </c>
      <c r="C460">
        <f>+MONTH(Tabla1[[#This Row],[FECHA]])</f>
        <v>3</v>
      </c>
      <c r="D460" t="s">
        <v>1</v>
      </c>
      <c r="E460" t="s">
        <v>0</v>
      </c>
      <c r="F460">
        <v>8031</v>
      </c>
      <c r="G460" t="s">
        <v>162</v>
      </c>
      <c r="H460" t="s">
        <v>163</v>
      </c>
      <c r="I460" s="3">
        <v>0</v>
      </c>
      <c r="J460" s="3">
        <v>0</v>
      </c>
      <c r="K460" s="3">
        <v>0</v>
      </c>
      <c r="L460" s="3">
        <v>3871.45</v>
      </c>
      <c r="M460" s="3">
        <v>0</v>
      </c>
      <c r="N460" s="3">
        <v>0</v>
      </c>
      <c r="O460" s="3">
        <v>0</v>
      </c>
      <c r="P460" s="3">
        <v>503.2885</v>
      </c>
      <c r="Q460" s="3">
        <v>4374.7384999999995</v>
      </c>
      <c r="R460" s="3">
        <v>0</v>
      </c>
      <c r="S460">
        <v>3</v>
      </c>
    </row>
    <row r="461" spans="1:19" x14ac:dyDescent="0.25">
      <c r="A461" t="s">
        <v>502</v>
      </c>
      <c r="B461" t="s">
        <v>462</v>
      </c>
      <c r="C461">
        <f>+MONTH(Tabla1[[#This Row],[FECHA]])</f>
        <v>3</v>
      </c>
      <c r="D461" t="s">
        <v>1</v>
      </c>
      <c r="E461" t="s">
        <v>0</v>
      </c>
      <c r="F461">
        <v>564628</v>
      </c>
      <c r="G461" t="s">
        <v>146</v>
      </c>
      <c r="H461" t="s">
        <v>147</v>
      </c>
      <c r="I461" s="3">
        <v>0</v>
      </c>
      <c r="J461" s="3">
        <v>0</v>
      </c>
      <c r="K461" s="3">
        <v>0</v>
      </c>
      <c r="L461" s="3">
        <v>18.54</v>
      </c>
      <c r="M461" s="3">
        <v>0</v>
      </c>
      <c r="N461" s="3">
        <v>0</v>
      </c>
      <c r="O461" s="3">
        <v>0</v>
      </c>
      <c r="P461" s="3">
        <v>2.4102000000000001</v>
      </c>
      <c r="Q461" s="3">
        <v>20.950199999999999</v>
      </c>
      <c r="R461" s="3">
        <v>0</v>
      </c>
      <c r="S461">
        <v>3</v>
      </c>
    </row>
    <row r="462" spans="1:19" x14ac:dyDescent="0.25">
      <c r="A462" t="s">
        <v>502</v>
      </c>
      <c r="B462" t="s">
        <v>463</v>
      </c>
      <c r="C462">
        <f>+MONTH(Tabla1[[#This Row],[FECHA]])</f>
        <v>3</v>
      </c>
      <c r="D462" t="s">
        <v>1</v>
      </c>
      <c r="E462" t="s">
        <v>0</v>
      </c>
      <c r="F462">
        <v>22780</v>
      </c>
      <c r="G462" t="s">
        <v>148</v>
      </c>
      <c r="H462" t="s">
        <v>150</v>
      </c>
      <c r="I462" s="3">
        <v>0</v>
      </c>
      <c r="J462" s="3">
        <v>0</v>
      </c>
      <c r="K462" s="3">
        <v>0</v>
      </c>
      <c r="L462" s="3">
        <v>4.29</v>
      </c>
      <c r="M462" s="3">
        <v>0</v>
      </c>
      <c r="N462" s="3">
        <v>0</v>
      </c>
      <c r="O462" s="3">
        <v>0</v>
      </c>
      <c r="P462" s="3">
        <v>0.55769999999999997</v>
      </c>
      <c r="Q462" s="3">
        <v>4.8476999999999997</v>
      </c>
      <c r="R462" s="3">
        <v>0</v>
      </c>
      <c r="S462">
        <v>3</v>
      </c>
    </row>
    <row r="463" spans="1:19" x14ac:dyDescent="0.25">
      <c r="A463" t="s">
        <v>502</v>
      </c>
      <c r="B463" t="s">
        <v>463</v>
      </c>
      <c r="C463">
        <f>+MONTH(Tabla1[[#This Row],[FECHA]])</f>
        <v>3</v>
      </c>
      <c r="D463" t="s">
        <v>1</v>
      </c>
      <c r="E463" t="s">
        <v>0</v>
      </c>
      <c r="F463">
        <v>22779</v>
      </c>
      <c r="G463" t="s">
        <v>148</v>
      </c>
      <c r="H463" t="s">
        <v>150</v>
      </c>
      <c r="I463" s="3">
        <v>0</v>
      </c>
      <c r="J463" s="3">
        <v>0</v>
      </c>
      <c r="K463" s="3">
        <v>0</v>
      </c>
      <c r="L463" s="3">
        <v>180.8</v>
      </c>
      <c r="M463" s="3">
        <v>0</v>
      </c>
      <c r="N463" s="3">
        <v>0</v>
      </c>
      <c r="O463" s="3">
        <v>0</v>
      </c>
      <c r="P463" s="3">
        <v>23.504000000000001</v>
      </c>
      <c r="Q463" s="3">
        <v>204.304</v>
      </c>
      <c r="R463" s="3">
        <v>0</v>
      </c>
      <c r="S463">
        <v>3</v>
      </c>
    </row>
    <row r="464" spans="1:19" x14ac:dyDescent="0.25">
      <c r="A464" t="s">
        <v>502</v>
      </c>
      <c r="B464" t="s">
        <v>465</v>
      </c>
      <c r="C464">
        <f>+MONTH(Tabla1[[#This Row],[FECHA]])</f>
        <v>3</v>
      </c>
      <c r="D464" t="s">
        <v>1</v>
      </c>
      <c r="E464" t="s">
        <v>0</v>
      </c>
      <c r="F464">
        <v>197139</v>
      </c>
      <c r="G464" t="s">
        <v>550</v>
      </c>
      <c r="H464" t="s">
        <v>551</v>
      </c>
      <c r="I464" s="3">
        <v>0</v>
      </c>
      <c r="J464" s="3">
        <v>0</v>
      </c>
      <c r="K464" s="3">
        <v>0</v>
      </c>
      <c r="L464" s="3">
        <v>100.9</v>
      </c>
      <c r="M464" s="3">
        <v>0</v>
      </c>
      <c r="N464" s="3">
        <v>0</v>
      </c>
      <c r="O464" s="3">
        <v>0</v>
      </c>
      <c r="P464" s="3">
        <v>13.117000000000001</v>
      </c>
      <c r="Q464" s="3">
        <v>114.01700000000001</v>
      </c>
      <c r="R464" s="3">
        <v>0</v>
      </c>
      <c r="S464">
        <v>3</v>
      </c>
    </row>
    <row r="465" spans="1:19" x14ac:dyDescent="0.25">
      <c r="A465" t="s">
        <v>502</v>
      </c>
      <c r="B465" t="s">
        <v>465</v>
      </c>
      <c r="C465">
        <f>+MONTH(Tabla1[[#This Row],[FECHA]])</f>
        <v>3</v>
      </c>
      <c r="D465" t="s">
        <v>1</v>
      </c>
      <c r="E465" t="s">
        <v>0</v>
      </c>
      <c r="F465">
        <v>1028</v>
      </c>
      <c r="G465" t="s">
        <v>171</v>
      </c>
      <c r="H465" t="s">
        <v>172</v>
      </c>
      <c r="I465" s="3">
        <v>0</v>
      </c>
      <c r="J465" s="3">
        <v>0</v>
      </c>
      <c r="K465" s="3">
        <v>0</v>
      </c>
      <c r="L465" s="3">
        <v>461.71</v>
      </c>
      <c r="M465" s="3">
        <v>0</v>
      </c>
      <c r="N465" s="3">
        <v>0</v>
      </c>
      <c r="O465" s="3">
        <v>0</v>
      </c>
      <c r="P465" s="3">
        <v>60.022300000000001</v>
      </c>
      <c r="Q465" s="3">
        <v>521.73230000000001</v>
      </c>
      <c r="R465" s="3">
        <v>0</v>
      </c>
      <c r="S465">
        <v>3</v>
      </c>
    </row>
    <row r="466" spans="1:19" x14ac:dyDescent="0.25">
      <c r="A466" t="s">
        <v>502</v>
      </c>
      <c r="B466" t="s">
        <v>467</v>
      </c>
      <c r="C466">
        <f>+MONTH(Tabla1[[#This Row],[FECHA]])</f>
        <v>3</v>
      </c>
      <c r="D466" t="s">
        <v>1</v>
      </c>
      <c r="E466" t="s">
        <v>0</v>
      </c>
      <c r="F466">
        <v>2122044</v>
      </c>
      <c r="G466" t="s">
        <v>152</v>
      </c>
      <c r="H466" t="s">
        <v>153</v>
      </c>
      <c r="I466" s="3">
        <v>0</v>
      </c>
      <c r="J466" s="3">
        <v>0</v>
      </c>
      <c r="K466" s="3">
        <v>0</v>
      </c>
      <c r="L466" s="3">
        <v>8.76</v>
      </c>
      <c r="M466" s="3">
        <v>0</v>
      </c>
      <c r="N466" s="3">
        <v>0</v>
      </c>
      <c r="O466" s="3">
        <v>0</v>
      </c>
      <c r="P466" s="3">
        <v>1.1388</v>
      </c>
      <c r="Q466" s="3">
        <v>9.8987999999999996</v>
      </c>
      <c r="R466" s="3">
        <v>0</v>
      </c>
      <c r="S466">
        <v>3</v>
      </c>
    </row>
    <row r="467" spans="1:19" x14ac:dyDescent="0.25">
      <c r="A467" t="s">
        <v>502</v>
      </c>
      <c r="B467" t="s">
        <v>467</v>
      </c>
      <c r="C467">
        <f>+MONTH(Tabla1[[#This Row],[FECHA]])</f>
        <v>3</v>
      </c>
      <c r="D467" t="s">
        <v>1</v>
      </c>
      <c r="E467" t="s">
        <v>0</v>
      </c>
      <c r="F467">
        <v>2337206</v>
      </c>
      <c r="G467" t="s">
        <v>152</v>
      </c>
      <c r="H467" t="s">
        <v>153</v>
      </c>
      <c r="I467" s="3">
        <v>0</v>
      </c>
      <c r="J467" s="3">
        <v>0</v>
      </c>
      <c r="K467" s="3">
        <v>0</v>
      </c>
      <c r="L467" s="3">
        <v>438.6</v>
      </c>
      <c r="M467" s="3">
        <v>0</v>
      </c>
      <c r="N467" s="3">
        <v>0</v>
      </c>
      <c r="O467" s="3">
        <v>0</v>
      </c>
      <c r="P467" s="3">
        <v>57.018000000000008</v>
      </c>
      <c r="Q467" s="3">
        <v>495.61800000000005</v>
      </c>
      <c r="R467" s="3">
        <v>0</v>
      </c>
      <c r="S467">
        <v>3</v>
      </c>
    </row>
    <row r="468" spans="1:19" x14ac:dyDescent="0.25">
      <c r="A468" t="s">
        <v>502</v>
      </c>
      <c r="B468" t="s">
        <v>467</v>
      </c>
      <c r="C468">
        <f>+MONTH(Tabla1[[#This Row],[FECHA]])</f>
        <v>3</v>
      </c>
      <c r="D468" t="s">
        <v>1</v>
      </c>
      <c r="E468" t="s">
        <v>0</v>
      </c>
      <c r="F468">
        <v>2122042</v>
      </c>
      <c r="G468" t="s">
        <v>152</v>
      </c>
      <c r="H468" t="s">
        <v>153</v>
      </c>
      <c r="I468" s="3">
        <v>0</v>
      </c>
      <c r="J468" s="3">
        <v>0</v>
      </c>
      <c r="K468" s="3">
        <v>0</v>
      </c>
      <c r="L468" s="3">
        <v>18.05</v>
      </c>
      <c r="M468" s="3">
        <v>0</v>
      </c>
      <c r="N468" s="3">
        <v>0</v>
      </c>
      <c r="O468" s="3">
        <v>0</v>
      </c>
      <c r="P468" s="3">
        <v>2.3465000000000003</v>
      </c>
      <c r="Q468" s="3">
        <v>20.3965</v>
      </c>
      <c r="R468" s="3">
        <v>0</v>
      </c>
      <c r="S468">
        <v>3</v>
      </c>
    </row>
    <row r="469" spans="1:19" x14ac:dyDescent="0.25">
      <c r="A469" t="s">
        <v>502</v>
      </c>
      <c r="B469" t="s">
        <v>467</v>
      </c>
      <c r="C469">
        <f>+MONTH(Tabla1[[#This Row],[FECHA]])</f>
        <v>3</v>
      </c>
      <c r="D469" t="s">
        <v>1</v>
      </c>
      <c r="E469" t="s">
        <v>0</v>
      </c>
      <c r="F469">
        <v>197211</v>
      </c>
      <c r="G469" t="s">
        <v>550</v>
      </c>
      <c r="H469" t="s">
        <v>551</v>
      </c>
      <c r="I469" s="3">
        <v>0</v>
      </c>
      <c r="J469" s="3">
        <v>0</v>
      </c>
      <c r="K469" s="3">
        <v>0</v>
      </c>
      <c r="L469" s="3">
        <v>64.599999999999994</v>
      </c>
      <c r="M469" s="3">
        <v>0</v>
      </c>
      <c r="N469" s="3">
        <v>0</v>
      </c>
      <c r="O469" s="3">
        <v>0</v>
      </c>
      <c r="P469" s="3">
        <v>8.3979999999999997</v>
      </c>
      <c r="Q469" s="3">
        <v>72.99799999999999</v>
      </c>
      <c r="R469" s="3">
        <v>0</v>
      </c>
      <c r="S469">
        <v>3</v>
      </c>
    </row>
    <row r="470" spans="1:19" x14ac:dyDescent="0.25">
      <c r="A470" t="s">
        <v>502</v>
      </c>
      <c r="B470" t="s">
        <v>467</v>
      </c>
      <c r="C470">
        <f>+MONTH(Tabla1[[#This Row],[FECHA]])</f>
        <v>3</v>
      </c>
      <c r="D470" t="s">
        <v>1</v>
      </c>
      <c r="E470" t="s">
        <v>0</v>
      </c>
      <c r="F470">
        <v>197234</v>
      </c>
      <c r="G470" t="s">
        <v>550</v>
      </c>
      <c r="H470" t="s">
        <v>551</v>
      </c>
      <c r="I470" s="3">
        <v>0</v>
      </c>
      <c r="J470" s="3">
        <v>0</v>
      </c>
      <c r="K470" s="3">
        <v>0</v>
      </c>
      <c r="L470" s="3">
        <v>313.32</v>
      </c>
      <c r="M470" s="3">
        <v>0</v>
      </c>
      <c r="N470" s="3">
        <v>0</v>
      </c>
      <c r="O470" s="3">
        <v>0</v>
      </c>
      <c r="P470" s="3">
        <v>40.7316</v>
      </c>
      <c r="Q470" s="3">
        <v>354.05160000000001</v>
      </c>
      <c r="R470" s="3">
        <v>0</v>
      </c>
      <c r="S470">
        <v>3</v>
      </c>
    </row>
    <row r="471" spans="1:19" x14ac:dyDescent="0.25">
      <c r="A471" t="s">
        <v>502</v>
      </c>
      <c r="B471" t="s">
        <v>468</v>
      </c>
      <c r="C471">
        <f>+MONTH(Tabla1[[#This Row],[FECHA]])</f>
        <v>3</v>
      </c>
      <c r="D471" t="s">
        <v>1</v>
      </c>
      <c r="E471" t="s">
        <v>0</v>
      </c>
      <c r="F471">
        <v>2338749</v>
      </c>
      <c r="G471" t="s">
        <v>152</v>
      </c>
      <c r="H471" t="s">
        <v>153</v>
      </c>
      <c r="I471" s="3">
        <v>0</v>
      </c>
      <c r="J471" s="3">
        <v>0</v>
      </c>
      <c r="K471" s="3">
        <v>0</v>
      </c>
      <c r="L471" s="3">
        <v>92.92</v>
      </c>
      <c r="M471" s="3">
        <v>0</v>
      </c>
      <c r="N471" s="3">
        <v>0</v>
      </c>
      <c r="O471" s="3">
        <v>0</v>
      </c>
      <c r="P471" s="3">
        <v>12.079600000000001</v>
      </c>
      <c r="Q471" s="3">
        <v>104.9996</v>
      </c>
      <c r="R471" s="3">
        <v>0</v>
      </c>
      <c r="S471">
        <v>3</v>
      </c>
    </row>
    <row r="472" spans="1:19" x14ac:dyDescent="0.25">
      <c r="A472" t="s">
        <v>502</v>
      </c>
      <c r="B472" t="s">
        <v>471</v>
      </c>
      <c r="C472">
        <f>+MONTH(Tabla1[[#This Row],[FECHA]])</f>
        <v>3</v>
      </c>
      <c r="D472" t="s">
        <v>1</v>
      </c>
      <c r="E472" t="s">
        <v>0</v>
      </c>
      <c r="F472">
        <v>2576054</v>
      </c>
      <c r="G472" t="s">
        <v>152</v>
      </c>
      <c r="H472" t="s">
        <v>153</v>
      </c>
      <c r="I472" s="3">
        <v>0</v>
      </c>
      <c r="J472" s="3">
        <v>0</v>
      </c>
      <c r="K472" s="3">
        <v>0</v>
      </c>
      <c r="L472" s="3">
        <v>58.14</v>
      </c>
      <c r="M472" s="3">
        <v>0</v>
      </c>
      <c r="N472" s="3">
        <v>0</v>
      </c>
      <c r="O472" s="3">
        <v>0</v>
      </c>
      <c r="P472" s="3">
        <v>7.5582000000000003</v>
      </c>
      <c r="Q472" s="3">
        <v>65.6982</v>
      </c>
      <c r="R472" s="3">
        <v>0</v>
      </c>
      <c r="S472">
        <v>3</v>
      </c>
    </row>
    <row r="473" spans="1:19" x14ac:dyDescent="0.25">
      <c r="A473" t="s">
        <v>502</v>
      </c>
      <c r="B473" t="s">
        <v>471</v>
      </c>
      <c r="C473">
        <f>+MONTH(Tabla1[[#This Row],[FECHA]])</f>
        <v>3</v>
      </c>
      <c r="D473" t="s">
        <v>1</v>
      </c>
      <c r="E473" t="s">
        <v>0</v>
      </c>
      <c r="F473">
        <v>2339512</v>
      </c>
      <c r="G473" t="s">
        <v>152</v>
      </c>
      <c r="H473" t="s">
        <v>153</v>
      </c>
      <c r="I473" s="3">
        <v>0</v>
      </c>
      <c r="J473" s="3">
        <v>0</v>
      </c>
      <c r="K473" s="3">
        <v>0</v>
      </c>
      <c r="L473" s="3">
        <v>144.69999999999999</v>
      </c>
      <c r="M473" s="3">
        <v>0</v>
      </c>
      <c r="N473" s="3">
        <v>0</v>
      </c>
      <c r="O473" s="3">
        <v>0</v>
      </c>
      <c r="P473" s="3">
        <v>18.811</v>
      </c>
      <c r="Q473" s="3">
        <v>163.511</v>
      </c>
      <c r="R473" s="3">
        <v>0</v>
      </c>
      <c r="S473">
        <v>3</v>
      </c>
    </row>
    <row r="474" spans="1:19" x14ac:dyDescent="0.25">
      <c r="A474" t="s">
        <v>502</v>
      </c>
      <c r="B474" t="s">
        <v>471</v>
      </c>
      <c r="C474">
        <f>+MONTH(Tabla1[[#This Row],[FECHA]])</f>
        <v>3</v>
      </c>
      <c r="D474" t="s">
        <v>1</v>
      </c>
      <c r="E474" t="s">
        <v>0</v>
      </c>
      <c r="F474">
        <v>49232</v>
      </c>
      <c r="G474" t="s">
        <v>123</v>
      </c>
      <c r="H474" t="s">
        <v>124</v>
      </c>
      <c r="I474" s="3">
        <v>0</v>
      </c>
      <c r="J474" s="3">
        <v>0</v>
      </c>
      <c r="K474" s="3">
        <v>0</v>
      </c>
      <c r="L474" s="3">
        <v>3679.87</v>
      </c>
      <c r="M474" s="3">
        <v>0</v>
      </c>
      <c r="N474" s="3">
        <v>0</v>
      </c>
      <c r="O474" s="3">
        <v>0</v>
      </c>
      <c r="P474" s="3">
        <v>478.38310000000001</v>
      </c>
      <c r="Q474" s="3">
        <v>4158.2530999999999</v>
      </c>
      <c r="R474" s="3">
        <v>0</v>
      </c>
      <c r="S474">
        <v>3</v>
      </c>
    </row>
    <row r="475" spans="1:19" x14ac:dyDescent="0.25">
      <c r="A475" t="s">
        <v>502</v>
      </c>
      <c r="B475" t="s">
        <v>472</v>
      </c>
      <c r="C475">
        <f>+MONTH(Tabla1[[#This Row],[FECHA]])</f>
        <v>3</v>
      </c>
      <c r="D475" t="s">
        <v>1</v>
      </c>
      <c r="E475" t="s">
        <v>0</v>
      </c>
      <c r="F475">
        <v>1697176</v>
      </c>
      <c r="G475" t="s">
        <v>152</v>
      </c>
      <c r="H475" t="s">
        <v>153</v>
      </c>
      <c r="I475" s="3">
        <v>0</v>
      </c>
      <c r="J475" s="3">
        <v>0</v>
      </c>
      <c r="K475" s="3">
        <v>0</v>
      </c>
      <c r="L475" s="3">
        <v>43.8</v>
      </c>
      <c r="M475" s="3">
        <v>0</v>
      </c>
      <c r="N475" s="3">
        <v>0</v>
      </c>
      <c r="O475" s="3">
        <v>0</v>
      </c>
      <c r="P475" s="3">
        <v>5.694</v>
      </c>
      <c r="Q475" s="3">
        <v>49.494</v>
      </c>
      <c r="R475" s="3">
        <v>0</v>
      </c>
      <c r="S475">
        <v>3</v>
      </c>
    </row>
    <row r="476" spans="1:19" x14ac:dyDescent="0.25">
      <c r="A476" t="s">
        <v>502</v>
      </c>
      <c r="B476" t="s">
        <v>472</v>
      </c>
      <c r="C476">
        <f>+MONTH(Tabla1[[#This Row],[FECHA]])</f>
        <v>3</v>
      </c>
      <c r="D476" t="s">
        <v>1</v>
      </c>
      <c r="E476" t="s">
        <v>0</v>
      </c>
      <c r="F476">
        <v>2737717</v>
      </c>
      <c r="G476" t="s">
        <v>152</v>
      </c>
      <c r="H476" t="s">
        <v>153</v>
      </c>
      <c r="I476" s="3">
        <v>0</v>
      </c>
      <c r="J476" s="3">
        <v>0</v>
      </c>
      <c r="K476" s="3">
        <v>0</v>
      </c>
      <c r="L476" s="3">
        <v>152.72999999999999</v>
      </c>
      <c r="M476" s="3">
        <v>0</v>
      </c>
      <c r="N476" s="3">
        <v>0</v>
      </c>
      <c r="O476" s="3">
        <v>0</v>
      </c>
      <c r="P476" s="3">
        <v>19.854900000000001</v>
      </c>
      <c r="Q476" s="3">
        <v>172.5849</v>
      </c>
      <c r="R476" s="3">
        <v>0</v>
      </c>
      <c r="S476">
        <v>3</v>
      </c>
    </row>
    <row r="477" spans="1:19" x14ac:dyDescent="0.25">
      <c r="A477" t="s">
        <v>502</v>
      </c>
      <c r="B477" t="s">
        <v>472</v>
      </c>
      <c r="C477">
        <f>+MONTH(Tabla1[[#This Row],[FECHA]])</f>
        <v>3</v>
      </c>
      <c r="D477" t="s">
        <v>1</v>
      </c>
      <c r="E477" t="s">
        <v>0</v>
      </c>
      <c r="F477">
        <v>2737715</v>
      </c>
      <c r="G477" t="s">
        <v>152</v>
      </c>
      <c r="H477" t="s">
        <v>153</v>
      </c>
      <c r="I477" s="3">
        <v>0</v>
      </c>
      <c r="J477" s="3">
        <v>0</v>
      </c>
      <c r="K477" s="3">
        <v>0</v>
      </c>
      <c r="L477" s="3">
        <v>518.27</v>
      </c>
      <c r="M477" s="3">
        <v>0</v>
      </c>
      <c r="N477" s="3">
        <v>0</v>
      </c>
      <c r="O477" s="3">
        <v>0</v>
      </c>
      <c r="P477" s="3">
        <v>67.375100000000003</v>
      </c>
      <c r="Q477" s="3">
        <v>585.64509999999996</v>
      </c>
      <c r="R477" s="3">
        <v>0</v>
      </c>
      <c r="S477">
        <v>3</v>
      </c>
    </row>
    <row r="478" spans="1:19" x14ac:dyDescent="0.25">
      <c r="A478" t="s">
        <v>502</v>
      </c>
      <c r="B478" t="s">
        <v>472</v>
      </c>
      <c r="C478">
        <f>+MONTH(Tabla1[[#This Row],[FECHA]])</f>
        <v>3</v>
      </c>
      <c r="D478" t="s">
        <v>1</v>
      </c>
      <c r="E478" t="s">
        <v>0</v>
      </c>
      <c r="F478">
        <v>2737714</v>
      </c>
      <c r="G478" t="s">
        <v>152</v>
      </c>
      <c r="H478" t="s">
        <v>153</v>
      </c>
      <c r="I478" s="3">
        <v>0</v>
      </c>
      <c r="J478" s="3">
        <v>0</v>
      </c>
      <c r="K478" s="3">
        <v>0</v>
      </c>
      <c r="L478" s="3">
        <v>875.42</v>
      </c>
      <c r="M478" s="3">
        <v>0</v>
      </c>
      <c r="N478" s="3">
        <v>0</v>
      </c>
      <c r="O478" s="3">
        <v>0</v>
      </c>
      <c r="P478" s="3">
        <v>113.80459999999999</v>
      </c>
      <c r="Q478" s="3">
        <v>989.22460000000001</v>
      </c>
      <c r="R478" s="3">
        <v>0</v>
      </c>
      <c r="S478">
        <v>3</v>
      </c>
    </row>
    <row r="479" spans="1:19" x14ac:dyDescent="0.25">
      <c r="A479" t="s">
        <v>502</v>
      </c>
      <c r="B479" t="s">
        <v>473</v>
      </c>
      <c r="C479">
        <f>+MONTH(Tabla1[[#This Row],[FECHA]])</f>
        <v>3</v>
      </c>
      <c r="D479" t="s">
        <v>1</v>
      </c>
      <c r="E479" t="s">
        <v>0</v>
      </c>
      <c r="F479">
        <v>49337</v>
      </c>
      <c r="G479" t="s">
        <v>123</v>
      </c>
      <c r="H479" t="s">
        <v>124</v>
      </c>
      <c r="I479" s="3">
        <v>0</v>
      </c>
      <c r="J479" s="3">
        <v>0</v>
      </c>
      <c r="K479" s="3">
        <v>0</v>
      </c>
      <c r="L479" s="3">
        <v>3679.87</v>
      </c>
      <c r="M479" s="3">
        <v>0</v>
      </c>
      <c r="N479" s="3">
        <v>0</v>
      </c>
      <c r="O479" s="3">
        <v>0</v>
      </c>
      <c r="P479" s="3">
        <v>478.38310000000001</v>
      </c>
      <c r="Q479" s="3">
        <v>4158.2530999999999</v>
      </c>
      <c r="R479" s="3">
        <v>0</v>
      </c>
      <c r="S479">
        <v>3</v>
      </c>
    </row>
    <row r="480" spans="1:19" x14ac:dyDescent="0.25">
      <c r="A480" t="s">
        <v>502</v>
      </c>
      <c r="B480" t="s">
        <v>473</v>
      </c>
      <c r="C480">
        <f>+MONTH(Tabla1[[#This Row],[FECHA]])</f>
        <v>3</v>
      </c>
      <c r="D480" t="s">
        <v>1</v>
      </c>
      <c r="E480" t="s">
        <v>145</v>
      </c>
      <c r="F480">
        <v>6374</v>
      </c>
      <c r="G480" t="s">
        <v>123</v>
      </c>
      <c r="H480" t="s">
        <v>124</v>
      </c>
      <c r="I480" s="3">
        <v>0</v>
      </c>
      <c r="J480" s="3">
        <v>0</v>
      </c>
      <c r="K480" s="3">
        <v>0</v>
      </c>
      <c r="L480" s="3">
        <v>3571.49</v>
      </c>
      <c r="M480" s="3">
        <v>0</v>
      </c>
      <c r="N480" s="3">
        <v>0</v>
      </c>
      <c r="O480" s="3">
        <v>0</v>
      </c>
      <c r="P480" s="3">
        <v>464.2937</v>
      </c>
      <c r="Q480" s="3">
        <v>4035.7837</v>
      </c>
      <c r="R480" s="3">
        <v>0</v>
      </c>
      <c r="S480">
        <v>3</v>
      </c>
    </row>
    <row r="481" spans="1:19" x14ac:dyDescent="0.25">
      <c r="A481" t="s">
        <v>502</v>
      </c>
      <c r="B481" t="s">
        <v>474</v>
      </c>
      <c r="C481">
        <f>+MONTH(Tabla1[[#This Row],[FECHA]])</f>
        <v>3</v>
      </c>
      <c r="D481" t="s">
        <v>1</v>
      </c>
      <c r="E481" t="s">
        <v>0</v>
      </c>
      <c r="F481">
        <v>2344791</v>
      </c>
      <c r="G481" t="s">
        <v>152</v>
      </c>
      <c r="H481" t="s">
        <v>153</v>
      </c>
      <c r="I481" s="3">
        <v>0</v>
      </c>
      <c r="J481" s="3">
        <v>0</v>
      </c>
      <c r="K481" s="3">
        <v>0</v>
      </c>
      <c r="L481" s="3">
        <v>126.99</v>
      </c>
      <c r="M481" s="3">
        <v>0</v>
      </c>
      <c r="N481" s="3">
        <v>0</v>
      </c>
      <c r="O481" s="3">
        <v>0</v>
      </c>
      <c r="P481" s="3">
        <v>16.508700000000001</v>
      </c>
      <c r="Q481" s="3">
        <v>143.49869999999999</v>
      </c>
      <c r="R481" s="3">
        <v>0</v>
      </c>
      <c r="S481">
        <v>3</v>
      </c>
    </row>
    <row r="482" spans="1:19" x14ac:dyDescent="0.25">
      <c r="A482" t="s">
        <v>502</v>
      </c>
      <c r="B482" t="s">
        <v>474</v>
      </c>
      <c r="C482">
        <f>+MONTH(Tabla1[[#This Row],[FECHA]])</f>
        <v>3</v>
      </c>
      <c r="D482" t="s">
        <v>1</v>
      </c>
      <c r="E482" t="s">
        <v>0</v>
      </c>
      <c r="F482">
        <v>49371</v>
      </c>
      <c r="G482" t="s">
        <v>123</v>
      </c>
      <c r="H482" t="s">
        <v>124</v>
      </c>
      <c r="I482" s="3">
        <v>0</v>
      </c>
      <c r="J482" s="3">
        <v>0</v>
      </c>
      <c r="K482" s="3">
        <v>0</v>
      </c>
      <c r="L482" s="3">
        <v>3679.87</v>
      </c>
      <c r="M482" s="3">
        <v>0</v>
      </c>
      <c r="N482" s="3">
        <v>0</v>
      </c>
      <c r="O482" s="3">
        <v>0</v>
      </c>
      <c r="P482" s="3">
        <v>478.38310000000001</v>
      </c>
      <c r="Q482" s="3">
        <v>4158.2530999999999</v>
      </c>
      <c r="R482" s="3">
        <v>0</v>
      </c>
      <c r="S482">
        <v>3</v>
      </c>
    </row>
    <row r="483" spans="1:19" x14ac:dyDescent="0.25">
      <c r="A483" t="s">
        <v>502</v>
      </c>
      <c r="B483" t="s">
        <v>503</v>
      </c>
      <c r="C483">
        <f>+MONTH(Tabla1[[#This Row],[FECHA]])</f>
        <v>4</v>
      </c>
      <c r="D483" t="s">
        <v>1</v>
      </c>
      <c r="E483" t="s">
        <v>0</v>
      </c>
      <c r="F483">
        <v>522</v>
      </c>
      <c r="G483" t="s">
        <v>541</v>
      </c>
      <c r="H483" t="s">
        <v>542</v>
      </c>
      <c r="I483" s="3">
        <v>0</v>
      </c>
      <c r="J483" s="3">
        <v>0</v>
      </c>
      <c r="K483" s="3">
        <v>0</v>
      </c>
      <c r="L483" s="3">
        <v>933.6</v>
      </c>
      <c r="M483" s="3">
        <v>0</v>
      </c>
      <c r="N483" s="3">
        <v>0</v>
      </c>
      <c r="O483" s="3">
        <v>0</v>
      </c>
      <c r="P483" s="3">
        <v>121.36800000000001</v>
      </c>
      <c r="Q483" s="3">
        <v>1054.9680000000001</v>
      </c>
      <c r="R483" s="3">
        <v>0</v>
      </c>
      <c r="S483">
        <v>3</v>
      </c>
    </row>
    <row r="484" spans="1:19" x14ac:dyDescent="0.25">
      <c r="A484" t="s">
        <v>502</v>
      </c>
      <c r="B484" t="s">
        <v>505</v>
      </c>
      <c r="C484">
        <f>+MONTH(Tabla1[[#This Row],[FECHA]])</f>
        <v>4</v>
      </c>
      <c r="D484" t="s">
        <v>1</v>
      </c>
      <c r="E484" t="s">
        <v>0</v>
      </c>
      <c r="F484">
        <v>197569</v>
      </c>
      <c r="G484" t="s">
        <v>550</v>
      </c>
      <c r="H484" t="s">
        <v>551</v>
      </c>
      <c r="I484" s="3">
        <v>0</v>
      </c>
      <c r="J484" s="3">
        <v>0</v>
      </c>
      <c r="K484" s="3">
        <v>0</v>
      </c>
      <c r="L484" s="3">
        <v>193.81</v>
      </c>
      <c r="M484" s="3">
        <v>0</v>
      </c>
      <c r="N484" s="3">
        <v>0</v>
      </c>
      <c r="O484" s="3">
        <v>0</v>
      </c>
      <c r="P484" s="3">
        <v>25.1953</v>
      </c>
      <c r="Q484" s="3">
        <v>219.00530000000001</v>
      </c>
      <c r="R484" s="3">
        <v>0</v>
      </c>
      <c r="S484">
        <v>3</v>
      </c>
    </row>
    <row r="485" spans="1:19" x14ac:dyDescent="0.25">
      <c r="A485" t="s">
        <v>502</v>
      </c>
      <c r="B485" t="s">
        <v>505</v>
      </c>
      <c r="C485">
        <f>+MONTH(Tabla1[[#This Row],[FECHA]])</f>
        <v>4</v>
      </c>
      <c r="D485" t="s">
        <v>1</v>
      </c>
      <c r="E485" t="s">
        <v>0</v>
      </c>
      <c r="F485">
        <v>1037</v>
      </c>
      <c r="G485" t="s">
        <v>500</v>
      </c>
      <c r="H485" t="s">
        <v>501</v>
      </c>
      <c r="I485" s="3">
        <v>0</v>
      </c>
      <c r="J485" s="3">
        <v>0</v>
      </c>
      <c r="K485" s="3">
        <v>0</v>
      </c>
      <c r="L485" s="3">
        <v>15050</v>
      </c>
      <c r="M485" s="3">
        <v>0</v>
      </c>
      <c r="N485" s="3">
        <v>0</v>
      </c>
      <c r="O485" s="3">
        <v>0</v>
      </c>
      <c r="P485" s="3">
        <v>1956.5</v>
      </c>
      <c r="Q485" s="3">
        <v>17006.5</v>
      </c>
      <c r="R485" s="3">
        <v>0</v>
      </c>
      <c r="S485">
        <v>3</v>
      </c>
    </row>
    <row r="486" spans="1:19" x14ac:dyDescent="0.25">
      <c r="A486" t="s">
        <v>502</v>
      </c>
      <c r="B486" t="s">
        <v>505</v>
      </c>
      <c r="C486">
        <f>+MONTH(Tabla1[[#This Row],[FECHA]])</f>
        <v>4</v>
      </c>
      <c r="D486" t="s">
        <v>1</v>
      </c>
      <c r="E486" t="s">
        <v>0</v>
      </c>
      <c r="F486">
        <v>49451</v>
      </c>
      <c r="G486" t="s">
        <v>123</v>
      </c>
      <c r="H486" t="s">
        <v>124</v>
      </c>
      <c r="I486" s="3">
        <v>0</v>
      </c>
      <c r="J486" s="3">
        <v>0</v>
      </c>
      <c r="K486" s="3">
        <v>0</v>
      </c>
      <c r="L486" s="3">
        <v>3942.72</v>
      </c>
      <c r="M486" s="3">
        <v>0</v>
      </c>
      <c r="N486" s="3">
        <v>0</v>
      </c>
      <c r="O486" s="3">
        <v>0</v>
      </c>
      <c r="P486" s="3">
        <v>512.55359999999996</v>
      </c>
      <c r="Q486" s="3">
        <v>4455.2735999999995</v>
      </c>
      <c r="R486" s="3">
        <v>0</v>
      </c>
      <c r="S486">
        <v>3</v>
      </c>
    </row>
    <row r="487" spans="1:19" x14ac:dyDescent="0.25">
      <c r="A487" t="s">
        <v>502</v>
      </c>
      <c r="B487" t="s">
        <v>505</v>
      </c>
      <c r="C487">
        <f>+MONTH(Tabla1[[#This Row],[FECHA]])</f>
        <v>4</v>
      </c>
      <c r="D487" t="s">
        <v>1</v>
      </c>
      <c r="E487" t="s">
        <v>0</v>
      </c>
      <c r="F487">
        <v>49452</v>
      </c>
      <c r="G487" t="s">
        <v>123</v>
      </c>
      <c r="H487" t="s">
        <v>124</v>
      </c>
      <c r="I487" s="3">
        <v>0</v>
      </c>
      <c r="J487" s="3">
        <v>0</v>
      </c>
      <c r="K487" s="3">
        <v>0</v>
      </c>
      <c r="L487" s="3">
        <v>3942.72</v>
      </c>
      <c r="M487" s="3">
        <v>0</v>
      </c>
      <c r="N487" s="3">
        <v>0</v>
      </c>
      <c r="O487" s="3">
        <v>0</v>
      </c>
      <c r="P487" s="3">
        <v>512.55359999999996</v>
      </c>
      <c r="Q487" s="3">
        <v>4455.2735999999995</v>
      </c>
      <c r="R487" s="3">
        <v>0</v>
      </c>
      <c r="S487">
        <v>3</v>
      </c>
    </row>
    <row r="488" spans="1:19" x14ac:dyDescent="0.25">
      <c r="A488" t="s">
        <v>502</v>
      </c>
      <c r="B488" t="s">
        <v>506</v>
      </c>
      <c r="C488">
        <f>+MONTH(Tabla1[[#This Row],[FECHA]])</f>
        <v>4</v>
      </c>
      <c r="D488" t="s">
        <v>1</v>
      </c>
      <c r="E488" t="s">
        <v>0</v>
      </c>
      <c r="F488">
        <v>49481</v>
      </c>
      <c r="G488" t="s">
        <v>123</v>
      </c>
      <c r="H488" t="s">
        <v>124</v>
      </c>
      <c r="I488" s="3">
        <v>0</v>
      </c>
      <c r="J488" s="3">
        <v>0</v>
      </c>
      <c r="K488" s="3">
        <v>0</v>
      </c>
      <c r="L488" s="3">
        <v>3679.87</v>
      </c>
      <c r="M488" s="3">
        <v>0</v>
      </c>
      <c r="N488" s="3">
        <v>0</v>
      </c>
      <c r="O488" s="3">
        <v>0</v>
      </c>
      <c r="P488" s="3">
        <v>478.38310000000001</v>
      </c>
      <c r="Q488" s="3">
        <v>4158.2530999999999</v>
      </c>
      <c r="R488" s="3">
        <v>0</v>
      </c>
      <c r="S488">
        <v>3</v>
      </c>
    </row>
    <row r="489" spans="1:19" x14ac:dyDescent="0.25">
      <c r="A489" t="s">
        <v>502</v>
      </c>
      <c r="B489" t="s">
        <v>507</v>
      </c>
      <c r="C489">
        <f>+MONTH(Tabla1[[#This Row],[FECHA]])</f>
        <v>4</v>
      </c>
      <c r="D489" t="s">
        <v>1</v>
      </c>
      <c r="E489" t="s">
        <v>0</v>
      </c>
      <c r="F489">
        <v>2586648</v>
      </c>
      <c r="G489" t="s">
        <v>152</v>
      </c>
      <c r="H489" t="s">
        <v>153</v>
      </c>
      <c r="I489" s="3">
        <v>0</v>
      </c>
      <c r="J489" s="3">
        <v>0</v>
      </c>
      <c r="K489" s="3">
        <v>0</v>
      </c>
      <c r="L489" s="3">
        <v>465.4</v>
      </c>
      <c r="M489" s="3">
        <v>0</v>
      </c>
      <c r="N489" s="3">
        <v>0</v>
      </c>
      <c r="O489" s="3">
        <v>0</v>
      </c>
      <c r="P489" s="3">
        <v>60.502000000000002</v>
      </c>
      <c r="Q489" s="3">
        <v>525.90199999999993</v>
      </c>
      <c r="R489" s="3">
        <v>0</v>
      </c>
      <c r="S489">
        <v>3</v>
      </c>
    </row>
    <row r="490" spans="1:19" x14ac:dyDescent="0.25">
      <c r="A490" t="s">
        <v>502</v>
      </c>
      <c r="B490" t="s">
        <v>508</v>
      </c>
      <c r="C490">
        <f>+MONTH(Tabla1[[#This Row],[FECHA]])</f>
        <v>4</v>
      </c>
      <c r="D490" t="s">
        <v>1</v>
      </c>
      <c r="E490" t="s">
        <v>0</v>
      </c>
      <c r="F490">
        <v>2579432</v>
      </c>
      <c r="G490" t="s">
        <v>152</v>
      </c>
      <c r="H490" t="s">
        <v>153</v>
      </c>
      <c r="I490" s="3">
        <v>0</v>
      </c>
      <c r="J490" s="3">
        <v>0</v>
      </c>
      <c r="K490" s="3">
        <v>0</v>
      </c>
      <c r="L490" s="3">
        <v>393.44</v>
      </c>
      <c r="M490" s="3">
        <v>0</v>
      </c>
      <c r="N490" s="3">
        <v>0</v>
      </c>
      <c r="O490" s="3">
        <v>0</v>
      </c>
      <c r="P490" s="3">
        <v>51.147199999999998</v>
      </c>
      <c r="Q490" s="3">
        <v>444.5872</v>
      </c>
      <c r="R490" s="3">
        <v>0</v>
      </c>
      <c r="S490">
        <v>3</v>
      </c>
    </row>
    <row r="491" spans="1:19" x14ac:dyDescent="0.25">
      <c r="A491" t="s">
        <v>502</v>
      </c>
      <c r="B491" t="s">
        <v>508</v>
      </c>
      <c r="C491">
        <f>+MONTH(Tabla1[[#This Row],[FECHA]])</f>
        <v>4</v>
      </c>
      <c r="D491" t="s">
        <v>1</v>
      </c>
      <c r="E491" t="s">
        <v>0</v>
      </c>
      <c r="F491">
        <v>2458094</v>
      </c>
      <c r="G491" t="s">
        <v>152</v>
      </c>
      <c r="H491" t="s">
        <v>153</v>
      </c>
      <c r="I491" s="3">
        <v>0</v>
      </c>
      <c r="J491" s="3">
        <v>0</v>
      </c>
      <c r="K491" s="3">
        <v>0</v>
      </c>
      <c r="L491" s="3">
        <v>101.95</v>
      </c>
      <c r="M491" s="3">
        <v>0</v>
      </c>
      <c r="N491" s="3">
        <v>0</v>
      </c>
      <c r="O491" s="3">
        <v>0</v>
      </c>
      <c r="P491" s="3">
        <v>13.253500000000001</v>
      </c>
      <c r="Q491" s="3">
        <v>115.20350000000001</v>
      </c>
      <c r="R491" s="3">
        <v>0</v>
      </c>
      <c r="S491">
        <v>3</v>
      </c>
    </row>
    <row r="492" spans="1:19" x14ac:dyDescent="0.25">
      <c r="A492" t="s">
        <v>502</v>
      </c>
      <c r="B492" t="s">
        <v>508</v>
      </c>
      <c r="C492">
        <f>+MONTH(Tabla1[[#This Row],[FECHA]])</f>
        <v>4</v>
      </c>
      <c r="D492" t="s">
        <v>1</v>
      </c>
      <c r="E492" t="s">
        <v>0</v>
      </c>
      <c r="F492">
        <v>27726</v>
      </c>
      <c r="G492" t="s">
        <v>133</v>
      </c>
      <c r="H492" t="s">
        <v>134</v>
      </c>
      <c r="I492" s="3">
        <v>0</v>
      </c>
      <c r="J492" s="3">
        <v>0</v>
      </c>
      <c r="K492" s="3">
        <v>0</v>
      </c>
      <c r="L492" s="3">
        <v>423.56</v>
      </c>
      <c r="M492" s="3">
        <v>0</v>
      </c>
      <c r="N492" s="3">
        <v>0</v>
      </c>
      <c r="O492" s="3">
        <v>0</v>
      </c>
      <c r="P492" s="3">
        <v>55.062800000000003</v>
      </c>
      <c r="Q492" s="3">
        <v>478.62279999999998</v>
      </c>
      <c r="R492" s="3">
        <v>0</v>
      </c>
      <c r="S492">
        <v>3</v>
      </c>
    </row>
    <row r="493" spans="1:19" x14ac:dyDescent="0.25">
      <c r="A493" t="s">
        <v>502</v>
      </c>
      <c r="B493" t="s">
        <v>508</v>
      </c>
      <c r="C493">
        <f>+MONTH(Tabla1[[#This Row],[FECHA]])</f>
        <v>4</v>
      </c>
      <c r="D493" t="s">
        <v>1</v>
      </c>
      <c r="E493" t="s">
        <v>0</v>
      </c>
      <c r="F493">
        <v>753725</v>
      </c>
      <c r="G493" t="s">
        <v>146</v>
      </c>
      <c r="H493" t="s">
        <v>147</v>
      </c>
      <c r="I493" s="3">
        <v>0</v>
      </c>
      <c r="J493" s="3">
        <v>0</v>
      </c>
      <c r="K493" s="3">
        <v>0</v>
      </c>
      <c r="L493" s="3">
        <v>13.72</v>
      </c>
      <c r="M493" s="3">
        <v>0</v>
      </c>
      <c r="N493" s="3">
        <v>0</v>
      </c>
      <c r="O493" s="3">
        <v>0</v>
      </c>
      <c r="P493" s="3">
        <v>1.7836000000000001</v>
      </c>
      <c r="Q493" s="3">
        <v>15.5036</v>
      </c>
      <c r="R493" s="3">
        <v>0</v>
      </c>
      <c r="S493">
        <v>3</v>
      </c>
    </row>
    <row r="494" spans="1:19" x14ac:dyDescent="0.25">
      <c r="A494" t="s">
        <v>502</v>
      </c>
      <c r="B494" t="s">
        <v>510</v>
      </c>
      <c r="C494">
        <f>+MONTH(Tabla1[[#This Row],[FECHA]])</f>
        <v>4</v>
      </c>
      <c r="D494" t="s">
        <v>1</v>
      </c>
      <c r="E494" t="s">
        <v>0</v>
      </c>
      <c r="F494">
        <v>8620</v>
      </c>
      <c r="G494" t="s">
        <v>162</v>
      </c>
      <c r="H494" t="s">
        <v>163</v>
      </c>
      <c r="I494" s="3">
        <v>0</v>
      </c>
      <c r="J494" s="3">
        <v>0</v>
      </c>
      <c r="K494" s="3">
        <v>0</v>
      </c>
      <c r="L494" s="3">
        <v>231</v>
      </c>
      <c r="M494" s="3">
        <v>0</v>
      </c>
      <c r="N494" s="3">
        <v>0</v>
      </c>
      <c r="O494" s="3">
        <v>0</v>
      </c>
      <c r="P494" s="3">
        <v>30.03</v>
      </c>
      <c r="Q494" s="3">
        <v>261.02999999999997</v>
      </c>
      <c r="R494" s="3">
        <v>0</v>
      </c>
      <c r="S494">
        <v>3</v>
      </c>
    </row>
    <row r="495" spans="1:19" x14ac:dyDescent="0.25">
      <c r="A495" t="s">
        <v>502</v>
      </c>
      <c r="B495" t="s">
        <v>512</v>
      </c>
      <c r="C495">
        <f>+MONTH(Tabla1[[#This Row],[FECHA]])</f>
        <v>4</v>
      </c>
      <c r="D495" t="s">
        <v>1</v>
      </c>
      <c r="E495" t="s">
        <v>0</v>
      </c>
      <c r="F495">
        <v>2588829</v>
      </c>
      <c r="G495" t="s">
        <v>152</v>
      </c>
      <c r="H495" t="s">
        <v>153</v>
      </c>
      <c r="I495" s="3">
        <v>0</v>
      </c>
      <c r="J495" s="3">
        <v>0</v>
      </c>
      <c r="K495" s="3">
        <v>0</v>
      </c>
      <c r="L495" s="3">
        <v>240.13</v>
      </c>
      <c r="M495" s="3">
        <v>0</v>
      </c>
      <c r="N495" s="3">
        <v>0</v>
      </c>
      <c r="O495" s="3">
        <v>0</v>
      </c>
      <c r="P495" s="3">
        <v>31.216899999999999</v>
      </c>
      <c r="Q495" s="3">
        <v>271.34690000000001</v>
      </c>
      <c r="R495" s="3">
        <v>0</v>
      </c>
      <c r="S495">
        <v>3</v>
      </c>
    </row>
    <row r="496" spans="1:19" x14ac:dyDescent="0.25">
      <c r="A496" t="s">
        <v>502</v>
      </c>
      <c r="B496" t="s">
        <v>512</v>
      </c>
      <c r="C496">
        <f>+MONTH(Tabla1[[#This Row],[FECHA]])</f>
        <v>4</v>
      </c>
      <c r="D496" t="s">
        <v>1</v>
      </c>
      <c r="E496" t="s">
        <v>0</v>
      </c>
      <c r="F496">
        <v>26520</v>
      </c>
      <c r="G496" t="s">
        <v>125</v>
      </c>
      <c r="H496" t="s">
        <v>126</v>
      </c>
      <c r="I496" s="3">
        <v>0</v>
      </c>
      <c r="J496" s="3">
        <v>0</v>
      </c>
      <c r="K496" s="3">
        <v>0</v>
      </c>
      <c r="L496" s="3">
        <v>182.33</v>
      </c>
      <c r="M496" s="3">
        <v>0</v>
      </c>
      <c r="N496" s="3">
        <v>0</v>
      </c>
      <c r="O496" s="3">
        <v>0</v>
      </c>
      <c r="P496" s="3">
        <v>23.702900000000003</v>
      </c>
      <c r="Q496" s="3">
        <v>206.03290000000001</v>
      </c>
      <c r="R496" s="3">
        <v>0</v>
      </c>
      <c r="S496">
        <v>3</v>
      </c>
    </row>
    <row r="497" spans="1:19" x14ac:dyDescent="0.25">
      <c r="A497" t="s">
        <v>502</v>
      </c>
      <c r="B497" t="s">
        <v>513</v>
      </c>
      <c r="C497">
        <f>+MONTH(Tabla1[[#This Row],[FECHA]])</f>
        <v>4</v>
      </c>
      <c r="D497" t="s">
        <v>1</v>
      </c>
      <c r="E497" t="s">
        <v>0</v>
      </c>
      <c r="F497">
        <v>450</v>
      </c>
      <c r="G497" t="s">
        <v>498</v>
      </c>
      <c r="H497" t="s">
        <v>499</v>
      </c>
      <c r="I497" s="3">
        <v>0</v>
      </c>
      <c r="J497" s="3">
        <v>0</v>
      </c>
      <c r="K497" s="3">
        <v>0</v>
      </c>
      <c r="L497" s="3">
        <v>442.5</v>
      </c>
      <c r="M497" s="3">
        <v>0</v>
      </c>
      <c r="N497" s="3">
        <v>0</v>
      </c>
      <c r="O497" s="3">
        <v>0</v>
      </c>
      <c r="P497" s="3">
        <v>57.524999999999999</v>
      </c>
      <c r="Q497" s="3">
        <v>500.02499999999998</v>
      </c>
      <c r="R497" s="3">
        <v>0</v>
      </c>
      <c r="S497">
        <v>3</v>
      </c>
    </row>
    <row r="498" spans="1:19" x14ac:dyDescent="0.25">
      <c r="A498" t="s">
        <v>502</v>
      </c>
      <c r="B498" t="s">
        <v>514</v>
      </c>
      <c r="C498">
        <f>+MONTH(Tabla1[[#This Row],[FECHA]])</f>
        <v>4</v>
      </c>
      <c r="D498" t="s">
        <v>1</v>
      </c>
      <c r="E498" t="s">
        <v>0</v>
      </c>
      <c r="F498">
        <v>85</v>
      </c>
      <c r="G498" t="s">
        <v>127</v>
      </c>
      <c r="H498" t="s">
        <v>128</v>
      </c>
      <c r="I498" s="3">
        <v>0</v>
      </c>
      <c r="J498" s="3">
        <v>0</v>
      </c>
      <c r="K498" s="3">
        <v>0</v>
      </c>
      <c r="L498" s="3">
        <v>3152.21</v>
      </c>
      <c r="M498" s="3">
        <v>0</v>
      </c>
      <c r="N498" s="3">
        <v>0</v>
      </c>
      <c r="O498" s="3">
        <v>0</v>
      </c>
      <c r="P498" s="3">
        <v>409.78730000000002</v>
      </c>
      <c r="Q498" s="3">
        <v>3561.9973</v>
      </c>
      <c r="R498" s="3">
        <v>0</v>
      </c>
      <c r="S498">
        <v>3</v>
      </c>
    </row>
    <row r="499" spans="1:19" x14ac:dyDescent="0.25">
      <c r="A499" t="s">
        <v>502</v>
      </c>
      <c r="B499" t="s">
        <v>515</v>
      </c>
      <c r="C499">
        <f>+MONTH(Tabla1[[#This Row],[FECHA]])</f>
        <v>4</v>
      </c>
      <c r="D499" t="s">
        <v>1</v>
      </c>
      <c r="E499" t="s">
        <v>0</v>
      </c>
      <c r="F499">
        <v>954</v>
      </c>
      <c r="G499" t="s">
        <v>173</v>
      </c>
      <c r="H499" t="s">
        <v>174</v>
      </c>
      <c r="I499" s="3">
        <v>0</v>
      </c>
      <c r="J499" s="3">
        <v>0</v>
      </c>
      <c r="K499" s="3">
        <v>0</v>
      </c>
      <c r="L499" s="3">
        <v>152</v>
      </c>
      <c r="M499" s="3">
        <v>0</v>
      </c>
      <c r="N499" s="3">
        <v>0</v>
      </c>
      <c r="O499" s="3">
        <v>0</v>
      </c>
      <c r="P499" s="3">
        <v>19.760000000000002</v>
      </c>
      <c r="Q499" s="3">
        <v>171.76</v>
      </c>
      <c r="R499" s="3">
        <v>0</v>
      </c>
      <c r="S499">
        <v>3</v>
      </c>
    </row>
    <row r="500" spans="1:19" x14ac:dyDescent="0.25">
      <c r="A500" t="s">
        <v>502</v>
      </c>
      <c r="B500" t="s">
        <v>515</v>
      </c>
      <c r="C500">
        <f>+MONTH(Tabla1[[#This Row],[FECHA]])</f>
        <v>4</v>
      </c>
      <c r="D500" t="s">
        <v>1</v>
      </c>
      <c r="E500" t="s">
        <v>0</v>
      </c>
      <c r="F500">
        <v>611062</v>
      </c>
      <c r="G500" t="s">
        <v>146</v>
      </c>
      <c r="H500" t="s">
        <v>147</v>
      </c>
      <c r="I500" s="3">
        <v>0</v>
      </c>
      <c r="J500" s="3">
        <v>0</v>
      </c>
      <c r="K500" s="3">
        <v>0</v>
      </c>
      <c r="L500" s="3">
        <v>450.45</v>
      </c>
      <c r="M500" s="3">
        <v>0</v>
      </c>
      <c r="N500" s="3">
        <v>0</v>
      </c>
      <c r="O500" s="3">
        <v>0</v>
      </c>
      <c r="P500" s="3">
        <v>58.558500000000002</v>
      </c>
      <c r="Q500" s="3">
        <v>509.00849999999997</v>
      </c>
      <c r="R500" s="3">
        <v>0</v>
      </c>
      <c r="S500">
        <v>3</v>
      </c>
    </row>
    <row r="501" spans="1:19" x14ac:dyDescent="0.25">
      <c r="A501" t="s">
        <v>502</v>
      </c>
      <c r="B501" t="s">
        <v>522</v>
      </c>
      <c r="C501">
        <f>+MONTH(Tabla1[[#This Row],[FECHA]])</f>
        <v>4</v>
      </c>
      <c r="D501" t="s">
        <v>1</v>
      </c>
      <c r="E501" t="s">
        <v>0</v>
      </c>
      <c r="F501">
        <v>42173</v>
      </c>
      <c r="G501" t="s">
        <v>133</v>
      </c>
      <c r="H501" t="s">
        <v>134</v>
      </c>
      <c r="I501" s="3">
        <v>0</v>
      </c>
      <c r="J501" s="3">
        <v>0</v>
      </c>
      <c r="K501" s="3">
        <v>0</v>
      </c>
      <c r="L501" s="3">
        <v>50.88</v>
      </c>
      <c r="M501" s="3">
        <v>0</v>
      </c>
      <c r="N501" s="3">
        <v>0</v>
      </c>
      <c r="O501" s="3">
        <v>0</v>
      </c>
      <c r="P501" s="3">
        <v>6.6144000000000007</v>
      </c>
      <c r="Q501" s="3">
        <v>57.494400000000006</v>
      </c>
      <c r="R501" s="3">
        <v>0</v>
      </c>
      <c r="S501">
        <v>3</v>
      </c>
    </row>
    <row r="502" spans="1:19" x14ac:dyDescent="0.25">
      <c r="A502" t="s">
        <v>502</v>
      </c>
      <c r="B502" t="s">
        <v>522</v>
      </c>
      <c r="C502">
        <f>+MONTH(Tabla1[[#This Row],[FECHA]])</f>
        <v>4</v>
      </c>
      <c r="D502" t="s">
        <v>1</v>
      </c>
      <c r="E502" t="s">
        <v>0</v>
      </c>
      <c r="F502">
        <v>138726</v>
      </c>
      <c r="G502" t="s">
        <v>146</v>
      </c>
      <c r="H502" t="s">
        <v>147</v>
      </c>
      <c r="I502" s="3">
        <v>0</v>
      </c>
      <c r="J502" s="3">
        <v>0</v>
      </c>
      <c r="K502" s="3">
        <v>0</v>
      </c>
      <c r="L502" s="3">
        <v>111.76</v>
      </c>
      <c r="M502" s="3">
        <v>0</v>
      </c>
      <c r="N502" s="3">
        <v>0</v>
      </c>
      <c r="O502" s="3">
        <v>0</v>
      </c>
      <c r="P502" s="3">
        <v>14.5288</v>
      </c>
      <c r="Q502" s="3">
        <v>126.28880000000001</v>
      </c>
      <c r="R502" s="3">
        <v>0</v>
      </c>
      <c r="S502">
        <v>3</v>
      </c>
    </row>
    <row r="503" spans="1:19" x14ac:dyDescent="0.25">
      <c r="A503" t="s">
        <v>502</v>
      </c>
      <c r="B503" t="s">
        <v>522</v>
      </c>
      <c r="C503">
        <f>+MONTH(Tabla1[[#This Row],[FECHA]])</f>
        <v>4</v>
      </c>
      <c r="D503" t="s">
        <v>1</v>
      </c>
      <c r="E503" t="s">
        <v>0</v>
      </c>
      <c r="F503">
        <v>728297</v>
      </c>
      <c r="G503" t="s">
        <v>146</v>
      </c>
      <c r="H503" t="s">
        <v>147</v>
      </c>
      <c r="I503" s="3">
        <v>0</v>
      </c>
      <c r="J503" s="3">
        <v>0</v>
      </c>
      <c r="K503" s="3">
        <v>0</v>
      </c>
      <c r="L503" s="3">
        <v>52.7</v>
      </c>
      <c r="M503" s="3">
        <v>0</v>
      </c>
      <c r="N503" s="3">
        <v>0</v>
      </c>
      <c r="O503" s="3">
        <v>0</v>
      </c>
      <c r="P503" s="3">
        <v>6.8510000000000009</v>
      </c>
      <c r="Q503" s="3">
        <v>59.551000000000002</v>
      </c>
      <c r="R503" s="3">
        <v>0</v>
      </c>
      <c r="S503">
        <v>3</v>
      </c>
    </row>
    <row r="504" spans="1:19" x14ac:dyDescent="0.25">
      <c r="A504" t="s">
        <v>502</v>
      </c>
      <c r="B504" t="s">
        <v>523</v>
      </c>
      <c r="C504">
        <f>+MONTH(Tabla1[[#This Row],[FECHA]])</f>
        <v>4</v>
      </c>
      <c r="D504" t="s">
        <v>1</v>
      </c>
      <c r="E504" t="s">
        <v>0</v>
      </c>
      <c r="F504">
        <v>139541</v>
      </c>
      <c r="G504" t="s">
        <v>135</v>
      </c>
      <c r="H504" t="s">
        <v>136</v>
      </c>
      <c r="I504" s="3">
        <v>0</v>
      </c>
      <c r="J504" s="3">
        <v>0</v>
      </c>
      <c r="K504" s="3">
        <v>0</v>
      </c>
      <c r="L504" s="3">
        <v>116.16</v>
      </c>
      <c r="M504" s="3">
        <v>0</v>
      </c>
      <c r="N504" s="3">
        <v>0</v>
      </c>
      <c r="O504" s="3">
        <v>0</v>
      </c>
      <c r="P504" s="3">
        <v>15.1008</v>
      </c>
      <c r="Q504" s="3">
        <v>131.26079999999999</v>
      </c>
      <c r="R504" s="3">
        <v>0</v>
      </c>
      <c r="S504">
        <v>3</v>
      </c>
    </row>
    <row r="505" spans="1:19" x14ac:dyDescent="0.25">
      <c r="A505" t="s">
        <v>502</v>
      </c>
      <c r="B505" t="s">
        <v>524</v>
      </c>
      <c r="C505">
        <f>+MONTH(Tabla1[[#This Row],[FECHA]])</f>
        <v>4</v>
      </c>
      <c r="D505" t="s">
        <v>1</v>
      </c>
      <c r="E505" t="s">
        <v>0</v>
      </c>
      <c r="F505">
        <v>459</v>
      </c>
      <c r="G505" t="s">
        <v>498</v>
      </c>
      <c r="H505" t="s">
        <v>499</v>
      </c>
      <c r="I505" s="3">
        <v>0</v>
      </c>
      <c r="J505" s="3">
        <v>0</v>
      </c>
      <c r="K505" s="3">
        <v>0</v>
      </c>
      <c r="L505" s="3">
        <v>265.49</v>
      </c>
      <c r="M505" s="3">
        <v>0</v>
      </c>
      <c r="N505" s="3">
        <v>0</v>
      </c>
      <c r="O505" s="3">
        <v>0</v>
      </c>
      <c r="P505" s="3">
        <v>34.5137</v>
      </c>
      <c r="Q505" s="3">
        <v>300.00369999999998</v>
      </c>
      <c r="R505" s="3">
        <v>0</v>
      </c>
      <c r="S505">
        <v>3</v>
      </c>
    </row>
    <row r="506" spans="1:19" x14ac:dyDescent="0.25">
      <c r="A506" t="s">
        <v>502</v>
      </c>
      <c r="B506" t="s">
        <v>524</v>
      </c>
      <c r="C506">
        <f>+MONTH(Tabla1[[#This Row],[FECHA]])</f>
        <v>4</v>
      </c>
      <c r="D506" t="s">
        <v>1</v>
      </c>
      <c r="E506" t="s">
        <v>0</v>
      </c>
      <c r="F506">
        <v>228233</v>
      </c>
      <c r="G506" t="s">
        <v>143</v>
      </c>
      <c r="H506" t="s">
        <v>144</v>
      </c>
      <c r="I506" s="3">
        <v>0</v>
      </c>
      <c r="J506" s="3">
        <v>0</v>
      </c>
      <c r="K506" s="3">
        <v>0</v>
      </c>
      <c r="L506" s="3">
        <v>72.5</v>
      </c>
      <c r="M506" s="3">
        <v>0</v>
      </c>
      <c r="N506" s="3">
        <v>0</v>
      </c>
      <c r="O506" s="3">
        <v>0</v>
      </c>
      <c r="P506" s="3">
        <v>9.4250000000000007</v>
      </c>
      <c r="Q506" s="3">
        <v>81.924999999999997</v>
      </c>
      <c r="R506" s="3">
        <v>0</v>
      </c>
      <c r="S506">
        <v>3</v>
      </c>
    </row>
    <row r="507" spans="1:19" x14ac:dyDescent="0.25">
      <c r="A507" t="s">
        <v>502</v>
      </c>
      <c r="B507" t="s">
        <v>525</v>
      </c>
      <c r="C507">
        <f>+MONTH(Tabla1[[#This Row],[FECHA]])</f>
        <v>4</v>
      </c>
      <c r="D507" t="s">
        <v>1</v>
      </c>
      <c r="E507" t="s">
        <v>0</v>
      </c>
      <c r="F507">
        <v>68</v>
      </c>
      <c r="G507" t="s">
        <v>121</v>
      </c>
      <c r="H507" t="s">
        <v>122</v>
      </c>
      <c r="I507" s="3">
        <v>0</v>
      </c>
      <c r="J507" s="3">
        <v>0</v>
      </c>
      <c r="K507" s="3">
        <v>0</v>
      </c>
      <c r="L507" s="3">
        <v>3152.21</v>
      </c>
      <c r="M507" s="3">
        <v>0</v>
      </c>
      <c r="N507" s="3">
        <v>0</v>
      </c>
      <c r="O507" s="3">
        <v>0</v>
      </c>
      <c r="P507" s="3">
        <v>409.78730000000002</v>
      </c>
      <c r="Q507" s="3">
        <v>3561.9973</v>
      </c>
      <c r="R507" s="3">
        <v>0</v>
      </c>
      <c r="S507">
        <v>3</v>
      </c>
    </row>
    <row r="508" spans="1:19" x14ac:dyDescent="0.25">
      <c r="A508" t="s">
        <v>502</v>
      </c>
      <c r="B508" t="s">
        <v>525</v>
      </c>
      <c r="C508">
        <f>+MONTH(Tabla1[[#This Row],[FECHA]])</f>
        <v>4</v>
      </c>
      <c r="D508" t="s">
        <v>1</v>
      </c>
      <c r="E508" t="s">
        <v>0</v>
      </c>
      <c r="F508">
        <v>22</v>
      </c>
      <c r="G508" t="s">
        <v>129</v>
      </c>
      <c r="H508" t="s">
        <v>130</v>
      </c>
      <c r="I508" s="3">
        <v>0</v>
      </c>
      <c r="J508" s="3">
        <v>0</v>
      </c>
      <c r="K508" s="3">
        <v>0</v>
      </c>
      <c r="L508" s="3">
        <v>3152.21</v>
      </c>
      <c r="M508" s="3">
        <v>0</v>
      </c>
      <c r="N508" s="3">
        <v>0</v>
      </c>
      <c r="O508" s="3">
        <v>0</v>
      </c>
      <c r="P508" s="3">
        <v>409.78730000000002</v>
      </c>
      <c r="Q508" s="3">
        <v>3561.9973</v>
      </c>
      <c r="R508" s="3">
        <v>0</v>
      </c>
      <c r="S508">
        <v>3</v>
      </c>
    </row>
    <row r="509" spans="1:19" x14ac:dyDescent="0.25">
      <c r="A509" t="s">
        <v>502</v>
      </c>
      <c r="B509" t="s">
        <v>525</v>
      </c>
      <c r="C509">
        <f>+MONTH(Tabla1[[#This Row],[FECHA]])</f>
        <v>4</v>
      </c>
      <c r="D509" t="s">
        <v>1</v>
      </c>
      <c r="E509" t="s">
        <v>0</v>
      </c>
      <c r="F509">
        <v>86</v>
      </c>
      <c r="G509" t="s">
        <v>127</v>
      </c>
      <c r="H509" t="s">
        <v>128</v>
      </c>
      <c r="I509" s="3">
        <v>0</v>
      </c>
      <c r="J509" s="3">
        <v>0</v>
      </c>
      <c r="K509" s="3">
        <v>0</v>
      </c>
      <c r="L509" s="3">
        <v>3152.21</v>
      </c>
      <c r="M509" s="3">
        <v>0</v>
      </c>
      <c r="N509" s="3">
        <v>0</v>
      </c>
      <c r="O509" s="3">
        <v>0</v>
      </c>
      <c r="P509" s="3">
        <v>409.78730000000002</v>
      </c>
      <c r="Q509" s="3">
        <v>3561.9973</v>
      </c>
      <c r="R509" s="3">
        <v>0</v>
      </c>
      <c r="S509">
        <v>3</v>
      </c>
    </row>
    <row r="510" spans="1:19" x14ac:dyDescent="0.25">
      <c r="A510" t="s">
        <v>449</v>
      </c>
      <c r="B510" t="s">
        <v>393</v>
      </c>
      <c r="C510">
        <f>+MONTH(Tabla1[[#This Row],[FECHA]])</f>
        <v>2</v>
      </c>
      <c r="D510" t="s">
        <v>1</v>
      </c>
      <c r="E510" t="s">
        <v>0</v>
      </c>
      <c r="F510">
        <v>6914</v>
      </c>
      <c r="G510" t="s">
        <v>162</v>
      </c>
      <c r="H510" t="s">
        <v>163</v>
      </c>
      <c r="I510" s="3">
        <v>0</v>
      </c>
      <c r="J510" s="3">
        <v>0</v>
      </c>
      <c r="K510" s="3">
        <v>0</v>
      </c>
      <c r="L510" s="3">
        <v>3871.45</v>
      </c>
      <c r="M510" s="3">
        <v>0</v>
      </c>
      <c r="N510" s="3">
        <v>0</v>
      </c>
      <c r="O510" s="3">
        <v>0</v>
      </c>
      <c r="P510" s="3">
        <v>503.2885</v>
      </c>
      <c r="Q510" s="3">
        <v>4374.7384999999995</v>
      </c>
      <c r="S510">
        <v>3</v>
      </c>
    </row>
    <row r="511" spans="1:19" x14ac:dyDescent="0.25">
      <c r="A511" t="s">
        <v>449</v>
      </c>
      <c r="B511" t="s">
        <v>402</v>
      </c>
      <c r="C511">
        <f>+MONTH(Tabla1[[#This Row],[FECHA]])</f>
        <v>2</v>
      </c>
      <c r="D511" t="s">
        <v>1</v>
      </c>
      <c r="E511" t="s">
        <v>0</v>
      </c>
      <c r="F511">
        <v>48098</v>
      </c>
      <c r="G511" t="s">
        <v>123</v>
      </c>
      <c r="H511" t="s">
        <v>124</v>
      </c>
      <c r="I511" s="3">
        <v>0</v>
      </c>
      <c r="J511" s="3">
        <v>0</v>
      </c>
      <c r="K511" s="3">
        <v>0</v>
      </c>
      <c r="L511" s="3">
        <v>3942.72</v>
      </c>
      <c r="M511" s="3">
        <v>0</v>
      </c>
      <c r="N511" s="3">
        <v>0</v>
      </c>
      <c r="O511" s="3">
        <v>0</v>
      </c>
      <c r="P511" s="3">
        <v>512.55359999999996</v>
      </c>
      <c r="Q511" s="3">
        <v>4455.2735999999995</v>
      </c>
      <c r="S511">
        <v>3</v>
      </c>
    </row>
    <row r="512" spans="1:19" x14ac:dyDescent="0.25">
      <c r="A512" t="s">
        <v>449</v>
      </c>
      <c r="B512" t="s">
        <v>403</v>
      </c>
      <c r="C512">
        <f>+MONTH(Tabla1[[#This Row],[FECHA]])</f>
        <v>2</v>
      </c>
      <c r="D512" t="s">
        <v>1</v>
      </c>
      <c r="E512" t="s">
        <v>0</v>
      </c>
      <c r="F512">
        <v>48175</v>
      </c>
      <c r="G512" t="s">
        <v>123</v>
      </c>
      <c r="H512" t="s">
        <v>124</v>
      </c>
      <c r="I512" s="3">
        <v>0</v>
      </c>
      <c r="J512" s="3">
        <v>0</v>
      </c>
      <c r="K512" s="3">
        <v>0</v>
      </c>
      <c r="L512" s="3">
        <v>3942.72</v>
      </c>
      <c r="M512" s="3">
        <v>0</v>
      </c>
      <c r="N512" s="3">
        <v>0</v>
      </c>
      <c r="O512" s="3">
        <v>0</v>
      </c>
      <c r="P512" s="3">
        <v>512.55359999999996</v>
      </c>
      <c r="Q512" s="3">
        <v>4455.2735999999995</v>
      </c>
      <c r="S512">
        <v>3</v>
      </c>
    </row>
    <row r="513" spans="1:19" x14ac:dyDescent="0.25">
      <c r="A513" t="s">
        <v>449</v>
      </c>
      <c r="B513" t="s">
        <v>405</v>
      </c>
      <c r="C513">
        <f>+MONTH(Tabla1[[#This Row],[FECHA]])</f>
        <v>2</v>
      </c>
      <c r="D513" t="s">
        <v>1</v>
      </c>
      <c r="E513" t="s">
        <v>0</v>
      </c>
      <c r="F513">
        <v>48272</v>
      </c>
      <c r="G513" t="s">
        <v>123</v>
      </c>
      <c r="H513" t="s">
        <v>124</v>
      </c>
      <c r="I513" s="3">
        <v>0</v>
      </c>
      <c r="J513" s="3">
        <v>0</v>
      </c>
      <c r="K513" s="3">
        <v>0</v>
      </c>
      <c r="L513" s="3">
        <v>3942.72</v>
      </c>
      <c r="M513" s="3">
        <v>0</v>
      </c>
      <c r="N513" s="3">
        <v>0</v>
      </c>
      <c r="O513" s="3">
        <v>0</v>
      </c>
      <c r="P513" s="3">
        <v>512.55359999999996</v>
      </c>
      <c r="Q513" s="3">
        <v>4455.2735999999995</v>
      </c>
      <c r="S513">
        <v>3</v>
      </c>
    </row>
    <row r="514" spans="1:19" x14ac:dyDescent="0.25">
      <c r="A514" t="s">
        <v>449</v>
      </c>
      <c r="B514" t="s">
        <v>406</v>
      </c>
      <c r="C514">
        <f>+MONTH(Tabla1[[#This Row],[FECHA]])</f>
        <v>2</v>
      </c>
      <c r="D514" t="s">
        <v>1</v>
      </c>
      <c r="E514" t="s">
        <v>0</v>
      </c>
      <c r="F514">
        <v>48305</v>
      </c>
      <c r="G514" t="s">
        <v>123</v>
      </c>
      <c r="H514" t="s">
        <v>124</v>
      </c>
      <c r="I514" s="3">
        <v>0</v>
      </c>
      <c r="J514" s="3">
        <v>0</v>
      </c>
      <c r="K514" s="3">
        <v>0</v>
      </c>
      <c r="L514" s="3">
        <v>3942.72</v>
      </c>
      <c r="M514" s="3">
        <v>0</v>
      </c>
      <c r="N514" s="3">
        <v>0</v>
      </c>
      <c r="O514" s="3">
        <v>0</v>
      </c>
      <c r="P514" s="3">
        <v>512.55359999999996</v>
      </c>
      <c r="Q514" s="3">
        <v>4455.2735999999995</v>
      </c>
      <c r="S514">
        <v>3</v>
      </c>
    </row>
    <row r="515" spans="1:19" x14ac:dyDescent="0.25">
      <c r="A515" t="s">
        <v>449</v>
      </c>
      <c r="B515" t="s">
        <v>408</v>
      </c>
      <c r="C515">
        <f>+MONTH(Tabla1[[#This Row],[FECHA]])</f>
        <v>2</v>
      </c>
      <c r="D515" t="s">
        <v>1</v>
      </c>
      <c r="E515" t="s">
        <v>145</v>
      </c>
      <c r="F515">
        <v>6283</v>
      </c>
      <c r="G515" t="s">
        <v>123</v>
      </c>
      <c r="H515" t="s">
        <v>124</v>
      </c>
      <c r="I515" s="3">
        <v>0</v>
      </c>
      <c r="J515" s="3">
        <v>0</v>
      </c>
      <c r="K515" s="3">
        <v>0</v>
      </c>
      <c r="L515" s="3">
        <v>3389.94</v>
      </c>
      <c r="M515" s="3">
        <v>0</v>
      </c>
      <c r="N515" s="3">
        <v>0</v>
      </c>
      <c r="O515" s="3">
        <v>0</v>
      </c>
      <c r="P515" s="3">
        <v>440.69220000000001</v>
      </c>
      <c r="Q515" s="3">
        <v>3830.6322</v>
      </c>
      <c r="S515">
        <v>3</v>
      </c>
    </row>
    <row r="516" spans="1:19" x14ac:dyDescent="0.25">
      <c r="A516" t="s">
        <v>449</v>
      </c>
      <c r="B516" t="s">
        <v>408</v>
      </c>
      <c r="C516">
        <f>+MONTH(Tabla1[[#This Row],[FECHA]])</f>
        <v>2</v>
      </c>
      <c r="D516" t="s">
        <v>1</v>
      </c>
      <c r="E516" t="s">
        <v>0</v>
      </c>
      <c r="F516">
        <v>48388</v>
      </c>
      <c r="G516" t="s">
        <v>123</v>
      </c>
      <c r="H516" t="s">
        <v>124</v>
      </c>
      <c r="I516" s="3">
        <v>0</v>
      </c>
      <c r="J516" s="3">
        <v>0</v>
      </c>
      <c r="K516" s="3">
        <v>0</v>
      </c>
      <c r="L516" s="3">
        <v>3942.72</v>
      </c>
      <c r="M516" s="3">
        <v>0</v>
      </c>
      <c r="N516" s="3">
        <v>0</v>
      </c>
      <c r="O516" s="3">
        <v>0</v>
      </c>
      <c r="P516" s="3">
        <v>512.55359999999996</v>
      </c>
      <c r="Q516" s="3">
        <v>4455.2735999999995</v>
      </c>
      <c r="S516">
        <v>3</v>
      </c>
    </row>
    <row r="517" spans="1:19" x14ac:dyDescent="0.25">
      <c r="A517" t="s">
        <v>449</v>
      </c>
      <c r="B517" t="s">
        <v>450</v>
      </c>
      <c r="C517">
        <f>+MONTH(Tabla1[[#This Row],[FECHA]])</f>
        <v>3</v>
      </c>
      <c r="D517" t="s">
        <v>1</v>
      </c>
      <c r="E517" t="s">
        <v>0</v>
      </c>
      <c r="F517">
        <v>48469</v>
      </c>
      <c r="G517" t="s">
        <v>123</v>
      </c>
      <c r="H517" t="s">
        <v>124</v>
      </c>
      <c r="I517" s="3">
        <v>0</v>
      </c>
      <c r="J517" s="3">
        <v>0</v>
      </c>
      <c r="K517" s="3">
        <v>0</v>
      </c>
      <c r="L517" s="3">
        <v>3942.72</v>
      </c>
      <c r="M517" s="3">
        <v>0</v>
      </c>
      <c r="N517" s="3">
        <v>0</v>
      </c>
      <c r="O517" s="3">
        <v>0</v>
      </c>
      <c r="P517" s="3">
        <v>512.55359999999996</v>
      </c>
      <c r="Q517" s="3">
        <v>4455.2735999999995</v>
      </c>
      <c r="S517">
        <v>3</v>
      </c>
    </row>
    <row r="518" spans="1:19" x14ac:dyDescent="0.25">
      <c r="A518" t="s">
        <v>449</v>
      </c>
      <c r="B518" t="s">
        <v>451</v>
      </c>
      <c r="C518">
        <f>+MONTH(Tabla1[[#This Row],[FECHA]])</f>
        <v>3</v>
      </c>
      <c r="D518" t="s">
        <v>1</v>
      </c>
      <c r="E518" t="s">
        <v>0</v>
      </c>
      <c r="F518">
        <v>856</v>
      </c>
      <c r="G518" t="s">
        <v>173</v>
      </c>
      <c r="H518" t="s">
        <v>174</v>
      </c>
      <c r="I518" s="3">
        <v>0</v>
      </c>
      <c r="J518" s="3">
        <v>0</v>
      </c>
      <c r="K518" s="3">
        <v>0</v>
      </c>
      <c r="L518" s="3">
        <v>122</v>
      </c>
      <c r="M518" s="3">
        <v>0</v>
      </c>
      <c r="N518" s="3">
        <v>0</v>
      </c>
      <c r="O518" s="3">
        <v>0</v>
      </c>
      <c r="P518" s="3">
        <v>15.860000000000001</v>
      </c>
      <c r="Q518" s="3">
        <v>137.86000000000001</v>
      </c>
      <c r="S518">
        <v>3</v>
      </c>
    </row>
    <row r="519" spans="1:19" x14ac:dyDescent="0.25">
      <c r="A519" t="s">
        <v>449</v>
      </c>
      <c r="B519" t="s">
        <v>452</v>
      </c>
      <c r="C519">
        <f>+MONTH(Tabla1[[#This Row],[FECHA]])</f>
        <v>3</v>
      </c>
      <c r="D519" t="s">
        <v>1</v>
      </c>
      <c r="E519" t="s">
        <v>0</v>
      </c>
      <c r="F519">
        <v>48524</v>
      </c>
      <c r="G519" t="s">
        <v>123</v>
      </c>
      <c r="H519" t="s">
        <v>124</v>
      </c>
      <c r="I519" s="3">
        <v>0</v>
      </c>
      <c r="J519" s="3">
        <v>0</v>
      </c>
      <c r="K519" s="3">
        <v>0</v>
      </c>
      <c r="L519" s="3">
        <v>3942.72</v>
      </c>
      <c r="M519" s="3">
        <v>0</v>
      </c>
      <c r="N519" s="3">
        <v>0</v>
      </c>
      <c r="O519" s="3">
        <v>0</v>
      </c>
      <c r="P519" s="3">
        <v>512.55359999999996</v>
      </c>
      <c r="Q519" s="3">
        <v>4455.2735999999995</v>
      </c>
      <c r="S519">
        <v>3</v>
      </c>
    </row>
    <row r="520" spans="1:19" x14ac:dyDescent="0.25">
      <c r="A520" t="s">
        <v>449</v>
      </c>
      <c r="B520" t="s">
        <v>453</v>
      </c>
      <c r="C520">
        <f>+MONTH(Tabla1[[#This Row],[FECHA]])</f>
        <v>3</v>
      </c>
      <c r="D520" t="s">
        <v>1</v>
      </c>
      <c r="E520" t="s">
        <v>0</v>
      </c>
      <c r="F520">
        <v>48543</v>
      </c>
      <c r="G520" t="s">
        <v>123</v>
      </c>
      <c r="H520" t="s">
        <v>124</v>
      </c>
      <c r="I520" s="3">
        <v>0</v>
      </c>
      <c r="J520" s="3">
        <v>0</v>
      </c>
      <c r="K520" s="3">
        <v>0</v>
      </c>
      <c r="L520" s="3">
        <v>3942.72</v>
      </c>
      <c r="M520" s="3">
        <v>0</v>
      </c>
      <c r="N520" s="3">
        <v>0</v>
      </c>
      <c r="O520" s="3">
        <v>0</v>
      </c>
      <c r="P520" s="3">
        <v>512.55359999999996</v>
      </c>
      <c r="Q520" s="3">
        <v>4455.2735999999995</v>
      </c>
      <c r="S520">
        <v>3</v>
      </c>
    </row>
    <row r="521" spans="1:19" x14ac:dyDescent="0.25">
      <c r="A521" t="s">
        <v>449</v>
      </c>
      <c r="B521" t="s">
        <v>455</v>
      </c>
      <c r="C521">
        <f>+MONTH(Tabla1[[#This Row],[FECHA]])</f>
        <v>3</v>
      </c>
      <c r="D521" t="s">
        <v>1</v>
      </c>
      <c r="E521" t="s">
        <v>0</v>
      </c>
      <c r="F521">
        <v>48580</v>
      </c>
      <c r="G521" t="s">
        <v>123</v>
      </c>
      <c r="H521" t="s">
        <v>124</v>
      </c>
      <c r="I521" s="3">
        <v>0</v>
      </c>
      <c r="J521" s="3">
        <v>0</v>
      </c>
      <c r="K521" s="3">
        <v>0</v>
      </c>
      <c r="L521" s="3">
        <v>3942.72</v>
      </c>
      <c r="M521" s="3">
        <v>0</v>
      </c>
      <c r="N521" s="3">
        <v>0</v>
      </c>
      <c r="O521" s="3">
        <v>0</v>
      </c>
      <c r="P521" s="3">
        <v>512.55359999999996</v>
      </c>
      <c r="Q521" s="3">
        <v>4455.2735999999995</v>
      </c>
      <c r="S521">
        <v>3</v>
      </c>
    </row>
    <row r="522" spans="1:19" x14ac:dyDescent="0.25">
      <c r="A522" t="s">
        <v>449</v>
      </c>
      <c r="B522" t="s">
        <v>483</v>
      </c>
      <c r="C522">
        <f>+MONTH(Tabla1[[#This Row],[FECHA]])</f>
        <v>3</v>
      </c>
      <c r="D522" t="s">
        <v>1</v>
      </c>
      <c r="E522" t="s">
        <v>0</v>
      </c>
      <c r="F522">
        <v>861</v>
      </c>
      <c r="G522" t="s">
        <v>175</v>
      </c>
      <c r="H522" t="s">
        <v>176</v>
      </c>
      <c r="I522" s="3">
        <v>0</v>
      </c>
      <c r="J522" s="3">
        <v>0</v>
      </c>
      <c r="K522" s="3">
        <v>0</v>
      </c>
      <c r="L522" s="3">
        <v>91.33</v>
      </c>
      <c r="M522" s="3">
        <v>0</v>
      </c>
      <c r="N522" s="3">
        <v>0</v>
      </c>
      <c r="O522" s="3">
        <v>0</v>
      </c>
      <c r="P522" s="3">
        <v>11.8729</v>
      </c>
      <c r="Q522" s="3">
        <v>103.2029</v>
      </c>
      <c r="S522">
        <v>3</v>
      </c>
    </row>
    <row r="523" spans="1:19" x14ac:dyDescent="0.25">
      <c r="A523" t="s">
        <v>449</v>
      </c>
      <c r="B523" t="s">
        <v>483</v>
      </c>
      <c r="C523">
        <f>+MONTH(Tabla1[[#This Row],[FECHA]])</f>
        <v>3</v>
      </c>
      <c r="D523" t="s">
        <v>1</v>
      </c>
      <c r="E523" t="s">
        <v>0</v>
      </c>
      <c r="F523">
        <v>3032</v>
      </c>
      <c r="G523" t="s">
        <v>131</v>
      </c>
      <c r="H523" t="s">
        <v>132</v>
      </c>
      <c r="I523" s="3">
        <v>0</v>
      </c>
      <c r="J523" s="3">
        <v>0</v>
      </c>
      <c r="K523" s="3">
        <v>0</v>
      </c>
      <c r="L523" s="3">
        <v>1359.83</v>
      </c>
      <c r="M523" s="3">
        <v>0</v>
      </c>
      <c r="N523" s="3">
        <v>0</v>
      </c>
      <c r="O523" s="3">
        <v>0</v>
      </c>
      <c r="P523" s="3">
        <v>176.77789999999999</v>
      </c>
      <c r="Q523" s="3">
        <v>1536.6079</v>
      </c>
      <c r="S523">
        <v>3</v>
      </c>
    </row>
    <row r="524" spans="1:19" x14ac:dyDescent="0.25">
      <c r="A524" t="s">
        <v>449</v>
      </c>
      <c r="B524" t="s">
        <v>483</v>
      </c>
      <c r="C524">
        <f>+MONTH(Tabla1[[#This Row],[FECHA]])</f>
        <v>3</v>
      </c>
      <c r="D524" t="s">
        <v>1</v>
      </c>
      <c r="E524" t="s">
        <v>0</v>
      </c>
      <c r="F524">
        <v>117204</v>
      </c>
      <c r="G524" t="s">
        <v>135</v>
      </c>
      <c r="H524" t="s">
        <v>136</v>
      </c>
      <c r="I524" s="3">
        <v>0</v>
      </c>
      <c r="J524" s="3">
        <v>0</v>
      </c>
      <c r="K524" s="3">
        <v>0</v>
      </c>
      <c r="L524" s="3">
        <v>46.24</v>
      </c>
      <c r="M524" s="3">
        <v>0</v>
      </c>
      <c r="N524" s="3">
        <v>0</v>
      </c>
      <c r="O524" s="3">
        <v>0</v>
      </c>
      <c r="P524" s="3">
        <v>6.0112000000000005</v>
      </c>
      <c r="Q524" s="3">
        <v>52.251200000000004</v>
      </c>
      <c r="S524">
        <v>3</v>
      </c>
    </row>
    <row r="525" spans="1:19" x14ac:dyDescent="0.25">
      <c r="A525" t="s">
        <v>449</v>
      </c>
      <c r="B525" t="s">
        <v>483</v>
      </c>
      <c r="C525">
        <f>+MONTH(Tabla1[[#This Row],[FECHA]])</f>
        <v>3</v>
      </c>
      <c r="D525" t="s">
        <v>1</v>
      </c>
      <c r="E525" t="s">
        <v>0</v>
      </c>
      <c r="F525">
        <v>19930</v>
      </c>
      <c r="G525" t="s">
        <v>169</v>
      </c>
      <c r="H525" t="s">
        <v>170</v>
      </c>
      <c r="I525" s="3">
        <v>0</v>
      </c>
      <c r="J525" s="3">
        <v>0</v>
      </c>
      <c r="K525" s="3">
        <v>0</v>
      </c>
      <c r="L525" s="3">
        <v>18.64</v>
      </c>
      <c r="M525" s="3">
        <v>0</v>
      </c>
      <c r="N525" s="3">
        <v>0</v>
      </c>
      <c r="O525" s="3">
        <v>0</v>
      </c>
      <c r="P525" s="3">
        <v>2.4232</v>
      </c>
      <c r="Q525" s="3">
        <v>21.063200000000002</v>
      </c>
      <c r="S525">
        <v>3</v>
      </c>
    </row>
    <row r="526" spans="1:19" x14ac:dyDescent="0.25">
      <c r="A526" t="s">
        <v>449</v>
      </c>
      <c r="B526" t="s">
        <v>483</v>
      </c>
      <c r="C526">
        <f>+MONTH(Tabla1[[#This Row],[FECHA]])</f>
        <v>3</v>
      </c>
      <c r="D526" t="s">
        <v>1</v>
      </c>
      <c r="E526" t="s">
        <v>0</v>
      </c>
      <c r="F526">
        <v>48635</v>
      </c>
      <c r="G526" t="s">
        <v>123</v>
      </c>
      <c r="H526" t="s">
        <v>124</v>
      </c>
      <c r="I526" s="3">
        <v>0</v>
      </c>
      <c r="J526" s="3">
        <v>0</v>
      </c>
      <c r="K526" s="3">
        <v>0</v>
      </c>
      <c r="L526" s="3">
        <v>3942.72</v>
      </c>
      <c r="M526" s="3">
        <v>0</v>
      </c>
      <c r="N526" s="3">
        <v>0</v>
      </c>
      <c r="O526" s="3">
        <v>0</v>
      </c>
      <c r="P526" s="3">
        <v>512.55359999999996</v>
      </c>
      <c r="Q526" s="3">
        <v>4455.2735999999995</v>
      </c>
      <c r="S526">
        <v>3</v>
      </c>
    </row>
    <row r="527" spans="1:19" x14ac:dyDescent="0.25">
      <c r="A527" t="s">
        <v>449</v>
      </c>
      <c r="B527" t="s">
        <v>457</v>
      </c>
      <c r="C527">
        <f>+MONTH(Tabla1[[#This Row],[FECHA]])</f>
        <v>3</v>
      </c>
      <c r="D527" t="s">
        <v>1</v>
      </c>
      <c r="E527" t="s">
        <v>0</v>
      </c>
      <c r="F527">
        <v>1117869</v>
      </c>
      <c r="G527" t="s">
        <v>135</v>
      </c>
      <c r="H527" t="s">
        <v>136</v>
      </c>
      <c r="I527" s="3">
        <v>0</v>
      </c>
      <c r="J527" s="3">
        <v>0</v>
      </c>
      <c r="K527" s="3">
        <v>0</v>
      </c>
      <c r="L527" s="3">
        <v>148.32</v>
      </c>
      <c r="M527" s="3">
        <v>0</v>
      </c>
      <c r="N527" s="3">
        <v>0</v>
      </c>
      <c r="O527" s="3">
        <v>0</v>
      </c>
      <c r="P527" s="3">
        <v>19.281600000000001</v>
      </c>
      <c r="Q527" s="3">
        <v>167.60159999999999</v>
      </c>
      <c r="S527">
        <v>3</v>
      </c>
    </row>
    <row r="528" spans="1:19" x14ac:dyDescent="0.25">
      <c r="A528" t="s">
        <v>449</v>
      </c>
      <c r="B528" t="s">
        <v>456</v>
      </c>
      <c r="C528">
        <f>+MONTH(Tabla1[[#This Row],[FECHA]])</f>
        <v>3</v>
      </c>
      <c r="D528" t="s">
        <v>1</v>
      </c>
      <c r="E528" t="s">
        <v>0</v>
      </c>
      <c r="F528">
        <v>26929</v>
      </c>
      <c r="G528" t="s">
        <v>133</v>
      </c>
      <c r="H528" t="s">
        <v>134</v>
      </c>
      <c r="I528" s="3">
        <v>0</v>
      </c>
      <c r="J528" s="3">
        <v>0</v>
      </c>
      <c r="K528" s="3">
        <v>0</v>
      </c>
      <c r="L528" s="3">
        <v>276.10000000000002</v>
      </c>
      <c r="M528" s="3">
        <v>0</v>
      </c>
      <c r="N528" s="3">
        <v>0</v>
      </c>
      <c r="O528" s="3">
        <v>0</v>
      </c>
      <c r="P528" s="3">
        <v>35.893000000000001</v>
      </c>
      <c r="Q528" s="3">
        <v>311.99300000000005</v>
      </c>
      <c r="S528">
        <v>3</v>
      </c>
    </row>
    <row r="529" spans="1:19" x14ac:dyDescent="0.25">
      <c r="A529" t="s">
        <v>449</v>
      </c>
      <c r="B529" t="s">
        <v>456</v>
      </c>
      <c r="C529">
        <f>+MONTH(Tabla1[[#This Row],[FECHA]])</f>
        <v>3</v>
      </c>
      <c r="D529" t="s">
        <v>1</v>
      </c>
      <c r="E529" t="s">
        <v>0</v>
      </c>
      <c r="F529">
        <v>48736</v>
      </c>
      <c r="G529" t="s">
        <v>123</v>
      </c>
      <c r="H529" t="s">
        <v>124</v>
      </c>
      <c r="I529" s="3">
        <v>0</v>
      </c>
      <c r="J529" s="3">
        <v>0</v>
      </c>
      <c r="K529" s="3">
        <v>0</v>
      </c>
      <c r="L529" s="3">
        <v>3942.72</v>
      </c>
      <c r="M529" s="3">
        <v>0</v>
      </c>
      <c r="N529" s="3">
        <v>0</v>
      </c>
      <c r="O529" s="3">
        <v>0</v>
      </c>
      <c r="P529" s="3">
        <v>512.55359999999996</v>
      </c>
      <c r="Q529" s="3">
        <v>4455.2735999999995</v>
      </c>
      <c r="S529">
        <v>3</v>
      </c>
    </row>
    <row r="530" spans="1:19" x14ac:dyDescent="0.25">
      <c r="A530" t="s">
        <v>449</v>
      </c>
      <c r="B530" t="s">
        <v>458</v>
      </c>
      <c r="C530">
        <f>+MONTH(Tabla1[[#This Row],[FECHA]])</f>
        <v>3</v>
      </c>
      <c r="D530" t="s">
        <v>1</v>
      </c>
      <c r="E530" t="s">
        <v>0</v>
      </c>
      <c r="F530">
        <v>121618</v>
      </c>
      <c r="G530" t="s">
        <v>146</v>
      </c>
      <c r="H530" t="s">
        <v>147</v>
      </c>
      <c r="I530" s="3">
        <v>0</v>
      </c>
      <c r="J530" s="3">
        <v>0</v>
      </c>
      <c r="K530" s="3">
        <v>0</v>
      </c>
      <c r="L530" s="3">
        <v>382.11</v>
      </c>
      <c r="M530" s="3">
        <v>0</v>
      </c>
      <c r="N530" s="3">
        <v>0</v>
      </c>
      <c r="O530" s="3">
        <v>0</v>
      </c>
      <c r="P530" s="3">
        <v>49.674300000000002</v>
      </c>
      <c r="Q530" s="3">
        <v>431.78430000000003</v>
      </c>
      <c r="S530">
        <v>3</v>
      </c>
    </row>
    <row r="531" spans="1:19" x14ac:dyDescent="0.25">
      <c r="A531" t="s">
        <v>449</v>
      </c>
      <c r="B531" t="s">
        <v>459</v>
      </c>
      <c r="C531">
        <f>+MONTH(Tabla1[[#This Row],[FECHA]])</f>
        <v>3</v>
      </c>
      <c r="D531" t="s">
        <v>1</v>
      </c>
      <c r="E531" t="s">
        <v>0</v>
      </c>
      <c r="F531">
        <v>995</v>
      </c>
      <c r="G531" t="s">
        <v>500</v>
      </c>
      <c r="H531" t="s">
        <v>501</v>
      </c>
      <c r="I531" s="3">
        <v>0</v>
      </c>
      <c r="J531" s="3">
        <v>0</v>
      </c>
      <c r="K531" s="3">
        <v>0</v>
      </c>
      <c r="L531" s="3">
        <v>1592.96</v>
      </c>
      <c r="M531" s="3">
        <v>0</v>
      </c>
      <c r="N531" s="3">
        <v>0</v>
      </c>
      <c r="O531" s="3">
        <v>0</v>
      </c>
      <c r="P531" s="3">
        <v>207.0848</v>
      </c>
      <c r="Q531" s="3">
        <v>1800.0448000000001</v>
      </c>
      <c r="S531">
        <v>3</v>
      </c>
    </row>
    <row r="532" spans="1:19" x14ac:dyDescent="0.25">
      <c r="A532" t="s">
        <v>449</v>
      </c>
      <c r="B532" t="s">
        <v>459</v>
      </c>
      <c r="C532">
        <f>+MONTH(Tabla1[[#This Row],[FECHA]])</f>
        <v>3</v>
      </c>
      <c r="D532" t="s">
        <v>1</v>
      </c>
      <c r="E532" t="s">
        <v>0</v>
      </c>
      <c r="F532">
        <v>48801</v>
      </c>
      <c r="G532" t="s">
        <v>123</v>
      </c>
      <c r="H532" t="s">
        <v>124</v>
      </c>
      <c r="I532" s="3">
        <v>0</v>
      </c>
      <c r="J532" s="3">
        <v>0</v>
      </c>
      <c r="K532" s="3">
        <v>0</v>
      </c>
      <c r="L532" s="3">
        <v>2773.05</v>
      </c>
      <c r="M532" s="3">
        <v>0</v>
      </c>
      <c r="N532" s="3">
        <v>0</v>
      </c>
      <c r="O532" s="3">
        <v>0</v>
      </c>
      <c r="P532" s="3">
        <v>360.49650000000003</v>
      </c>
      <c r="Q532" s="3">
        <v>3133.5465000000004</v>
      </c>
      <c r="S532">
        <v>3</v>
      </c>
    </row>
    <row r="533" spans="1:19" x14ac:dyDescent="0.25">
      <c r="A533" t="s">
        <v>449</v>
      </c>
      <c r="B533" t="s">
        <v>486</v>
      </c>
      <c r="C533">
        <f>+MONTH(Tabla1[[#This Row],[FECHA]])</f>
        <v>3</v>
      </c>
      <c r="D533" t="s">
        <v>1</v>
      </c>
      <c r="E533" t="s">
        <v>0</v>
      </c>
      <c r="F533">
        <v>48821</v>
      </c>
      <c r="G533" t="s">
        <v>123</v>
      </c>
      <c r="H533" t="s">
        <v>124</v>
      </c>
      <c r="I533" s="3">
        <v>0</v>
      </c>
      <c r="J533" s="3">
        <v>0</v>
      </c>
      <c r="K533" s="3">
        <v>0</v>
      </c>
      <c r="L533" s="3">
        <v>3679.87</v>
      </c>
      <c r="M533" s="3">
        <v>0</v>
      </c>
      <c r="N533" s="3">
        <v>0</v>
      </c>
      <c r="O533" s="3">
        <v>0</v>
      </c>
      <c r="P533" s="3">
        <v>478.38310000000001</v>
      </c>
      <c r="Q533" s="3">
        <v>4158.2530999999999</v>
      </c>
      <c r="S533">
        <v>3</v>
      </c>
    </row>
    <row r="534" spans="1:19" x14ac:dyDescent="0.25">
      <c r="A534" t="s">
        <v>449</v>
      </c>
      <c r="B534" t="s">
        <v>460</v>
      </c>
      <c r="C534">
        <f>+MONTH(Tabla1[[#This Row],[FECHA]])</f>
        <v>3</v>
      </c>
      <c r="D534" t="s">
        <v>1</v>
      </c>
      <c r="E534" t="s">
        <v>0</v>
      </c>
      <c r="F534">
        <v>83</v>
      </c>
      <c r="G534" t="s">
        <v>127</v>
      </c>
      <c r="H534" t="s">
        <v>128</v>
      </c>
      <c r="I534" s="3">
        <v>0</v>
      </c>
      <c r="J534" s="3">
        <v>0</v>
      </c>
      <c r="K534" s="3">
        <v>0</v>
      </c>
      <c r="L534" s="3">
        <v>4364.6000000000004</v>
      </c>
      <c r="M534" s="3">
        <v>0</v>
      </c>
      <c r="N534" s="3">
        <v>0</v>
      </c>
      <c r="O534" s="3">
        <v>0</v>
      </c>
      <c r="P534" s="3">
        <v>567.39800000000002</v>
      </c>
      <c r="Q534" s="3">
        <v>4931.9980000000005</v>
      </c>
      <c r="S534">
        <v>3</v>
      </c>
    </row>
    <row r="535" spans="1:19" x14ac:dyDescent="0.25">
      <c r="A535" t="s">
        <v>449</v>
      </c>
      <c r="B535" t="s">
        <v>460</v>
      </c>
      <c r="C535">
        <f>+MONTH(Tabla1[[#This Row],[FECHA]])</f>
        <v>3</v>
      </c>
      <c r="D535" t="s">
        <v>1</v>
      </c>
      <c r="E535" t="s">
        <v>145</v>
      </c>
      <c r="F535">
        <v>6352</v>
      </c>
      <c r="G535" t="s">
        <v>123</v>
      </c>
      <c r="H535" t="s">
        <v>124</v>
      </c>
      <c r="I535" s="3">
        <v>0</v>
      </c>
      <c r="J535" s="3">
        <v>0</v>
      </c>
      <c r="K535" s="3">
        <v>0</v>
      </c>
      <c r="L535" s="3">
        <v>226</v>
      </c>
      <c r="M535" s="3">
        <v>0</v>
      </c>
      <c r="N535" s="3">
        <v>0</v>
      </c>
      <c r="O535" s="3">
        <v>0</v>
      </c>
      <c r="P535" s="3">
        <v>29.380000000000003</v>
      </c>
      <c r="Q535" s="3">
        <v>255.38</v>
      </c>
      <c r="S535">
        <v>3</v>
      </c>
    </row>
    <row r="536" spans="1:19" x14ac:dyDescent="0.25">
      <c r="A536" t="s">
        <v>449</v>
      </c>
      <c r="B536" t="s">
        <v>460</v>
      </c>
      <c r="C536">
        <f>+MONTH(Tabla1[[#This Row],[FECHA]])</f>
        <v>3</v>
      </c>
      <c r="D536" t="s">
        <v>1</v>
      </c>
      <c r="E536" t="s">
        <v>0</v>
      </c>
      <c r="F536">
        <v>48847</v>
      </c>
      <c r="G536" t="s">
        <v>123</v>
      </c>
      <c r="H536" t="s">
        <v>124</v>
      </c>
      <c r="I536" s="3">
        <v>0</v>
      </c>
      <c r="J536" s="3">
        <v>0</v>
      </c>
      <c r="K536" s="3">
        <v>0</v>
      </c>
      <c r="L536" s="3">
        <v>3679.87</v>
      </c>
      <c r="M536" s="3">
        <v>0</v>
      </c>
      <c r="N536" s="3">
        <v>0</v>
      </c>
      <c r="O536" s="3">
        <v>0</v>
      </c>
      <c r="P536" s="3">
        <v>478.38310000000001</v>
      </c>
      <c r="Q536" s="3">
        <v>4158.2530999999999</v>
      </c>
      <c r="S536">
        <v>3</v>
      </c>
    </row>
    <row r="537" spans="1:19" x14ac:dyDescent="0.25">
      <c r="A537" t="s">
        <v>449</v>
      </c>
      <c r="B537" t="s">
        <v>462</v>
      </c>
      <c r="C537">
        <f>+MONTH(Tabla1[[#This Row],[FECHA]])</f>
        <v>3</v>
      </c>
      <c r="D537" t="s">
        <v>1</v>
      </c>
      <c r="E537" t="s">
        <v>0</v>
      </c>
      <c r="F537">
        <v>27102</v>
      </c>
      <c r="G537" t="s">
        <v>133</v>
      </c>
      <c r="H537" t="s">
        <v>134</v>
      </c>
      <c r="I537" s="3">
        <v>0</v>
      </c>
      <c r="J537" s="3">
        <v>0</v>
      </c>
      <c r="K537" s="3">
        <v>0</v>
      </c>
      <c r="L537" s="3">
        <v>149.04</v>
      </c>
      <c r="M537" s="3">
        <v>0</v>
      </c>
      <c r="N537" s="3">
        <v>0</v>
      </c>
      <c r="O537" s="3">
        <v>0</v>
      </c>
      <c r="P537" s="3">
        <v>19.3752</v>
      </c>
      <c r="Q537" s="3">
        <v>168.4152</v>
      </c>
      <c r="S537">
        <v>3</v>
      </c>
    </row>
    <row r="538" spans="1:19" x14ac:dyDescent="0.25">
      <c r="A538" t="s">
        <v>449</v>
      </c>
      <c r="B538" t="s">
        <v>462</v>
      </c>
      <c r="C538">
        <f>+MONTH(Tabla1[[#This Row],[FECHA]])</f>
        <v>3</v>
      </c>
      <c r="D538" t="s">
        <v>1</v>
      </c>
      <c r="E538" t="s">
        <v>0</v>
      </c>
      <c r="F538">
        <v>48944</v>
      </c>
      <c r="G538" t="s">
        <v>123</v>
      </c>
      <c r="H538" t="s">
        <v>124</v>
      </c>
      <c r="I538" s="3">
        <v>0</v>
      </c>
      <c r="J538" s="3">
        <v>0</v>
      </c>
      <c r="K538" s="3">
        <v>0</v>
      </c>
      <c r="L538" s="3">
        <v>3942.72</v>
      </c>
      <c r="M538" s="3">
        <v>0</v>
      </c>
      <c r="N538" s="3">
        <v>0</v>
      </c>
      <c r="O538" s="3">
        <v>0</v>
      </c>
      <c r="P538" s="3">
        <v>512.55359999999996</v>
      </c>
      <c r="Q538" s="3">
        <v>4455.2735999999995</v>
      </c>
      <c r="S538">
        <v>3</v>
      </c>
    </row>
    <row r="539" spans="1:19" x14ac:dyDescent="0.25">
      <c r="A539" t="s">
        <v>449</v>
      </c>
      <c r="B539" t="s">
        <v>463</v>
      </c>
      <c r="C539">
        <f>+MONTH(Tabla1[[#This Row],[FECHA]])</f>
        <v>3</v>
      </c>
      <c r="D539" t="s">
        <v>1</v>
      </c>
      <c r="E539" t="s">
        <v>0</v>
      </c>
      <c r="F539">
        <v>48975</v>
      </c>
      <c r="G539" t="s">
        <v>123</v>
      </c>
      <c r="H539" t="s">
        <v>124</v>
      </c>
      <c r="I539" s="3">
        <v>0</v>
      </c>
      <c r="J539" s="3">
        <v>0</v>
      </c>
      <c r="K539" s="3">
        <v>0</v>
      </c>
      <c r="L539" s="3">
        <v>3679.87</v>
      </c>
      <c r="M539" s="3">
        <v>0</v>
      </c>
      <c r="N539" s="3">
        <v>0</v>
      </c>
      <c r="O539" s="3">
        <v>0</v>
      </c>
      <c r="P539" s="3">
        <v>478.38310000000001</v>
      </c>
      <c r="Q539" s="3">
        <v>4158.2530999999999</v>
      </c>
      <c r="S539">
        <v>3</v>
      </c>
    </row>
    <row r="540" spans="1:19" x14ac:dyDescent="0.25">
      <c r="A540" t="s">
        <v>449</v>
      </c>
      <c r="B540" t="s">
        <v>465</v>
      </c>
      <c r="C540">
        <f>+MONTH(Tabla1[[#This Row],[FECHA]])</f>
        <v>3</v>
      </c>
      <c r="D540" t="s">
        <v>1</v>
      </c>
      <c r="E540" t="s">
        <v>0</v>
      </c>
      <c r="F540">
        <v>213</v>
      </c>
      <c r="G540" t="s">
        <v>137</v>
      </c>
      <c r="H540" t="s">
        <v>138</v>
      </c>
      <c r="I540" s="3">
        <v>0</v>
      </c>
      <c r="J540" s="3">
        <v>0</v>
      </c>
      <c r="K540" s="3">
        <v>0</v>
      </c>
      <c r="L540" s="3">
        <v>200</v>
      </c>
      <c r="M540" s="3">
        <v>0</v>
      </c>
      <c r="N540" s="3">
        <v>0</v>
      </c>
      <c r="O540" s="3">
        <v>0</v>
      </c>
      <c r="P540" s="3">
        <v>26</v>
      </c>
      <c r="Q540" s="3">
        <v>226</v>
      </c>
      <c r="S540">
        <v>3</v>
      </c>
    </row>
    <row r="541" spans="1:19" x14ac:dyDescent="0.25">
      <c r="A541" t="s">
        <v>449</v>
      </c>
      <c r="B541" t="s">
        <v>465</v>
      </c>
      <c r="C541">
        <f>+MONTH(Tabla1[[#This Row],[FECHA]])</f>
        <v>3</v>
      </c>
      <c r="D541" t="s">
        <v>1</v>
      </c>
      <c r="E541" t="s">
        <v>0</v>
      </c>
      <c r="F541">
        <v>1627602</v>
      </c>
      <c r="G541" t="s">
        <v>152</v>
      </c>
      <c r="H541" t="s">
        <v>153</v>
      </c>
      <c r="I541" s="3">
        <v>0</v>
      </c>
      <c r="J541" s="3">
        <v>0</v>
      </c>
      <c r="K541" s="3">
        <v>0</v>
      </c>
      <c r="L541" s="3">
        <v>176.63</v>
      </c>
      <c r="M541" s="3">
        <v>0</v>
      </c>
      <c r="N541" s="3">
        <v>0</v>
      </c>
      <c r="O541" s="3">
        <v>0</v>
      </c>
      <c r="P541" s="3">
        <v>22.9619</v>
      </c>
      <c r="Q541" s="3">
        <v>199.59190000000001</v>
      </c>
      <c r="S541">
        <v>3</v>
      </c>
    </row>
    <row r="542" spans="1:19" x14ac:dyDescent="0.25">
      <c r="A542" t="s">
        <v>449</v>
      </c>
      <c r="B542" t="s">
        <v>466</v>
      </c>
      <c r="C542">
        <f>+MONTH(Tabla1[[#This Row],[FECHA]])</f>
        <v>3</v>
      </c>
      <c r="D542" t="s">
        <v>1</v>
      </c>
      <c r="E542" t="s">
        <v>0</v>
      </c>
      <c r="F542">
        <v>438</v>
      </c>
      <c r="G542" t="s">
        <v>498</v>
      </c>
      <c r="H542" t="s">
        <v>499</v>
      </c>
      <c r="I542" s="3">
        <v>0</v>
      </c>
      <c r="J542" s="3">
        <v>0</v>
      </c>
      <c r="K542" s="3">
        <v>0</v>
      </c>
      <c r="L542" s="3">
        <v>265.5</v>
      </c>
      <c r="M542" s="3">
        <v>0</v>
      </c>
      <c r="N542" s="3">
        <v>0</v>
      </c>
      <c r="O542" s="3">
        <v>0</v>
      </c>
      <c r="P542" s="3">
        <v>34.515000000000001</v>
      </c>
      <c r="Q542" s="3">
        <v>300.01499999999999</v>
      </c>
      <c r="S542">
        <v>3</v>
      </c>
    </row>
    <row r="543" spans="1:19" x14ac:dyDescent="0.25">
      <c r="A543" t="s">
        <v>449</v>
      </c>
      <c r="B543" t="s">
        <v>466</v>
      </c>
      <c r="C543">
        <f>+MONTH(Tabla1[[#This Row],[FECHA]])</f>
        <v>3</v>
      </c>
      <c r="D543" t="s">
        <v>1</v>
      </c>
      <c r="E543" t="s">
        <v>0</v>
      </c>
      <c r="F543">
        <v>49086</v>
      </c>
      <c r="G543" t="s">
        <v>123</v>
      </c>
      <c r="H543" t="s">
        <v>124</v>
      </c>
      <c r="I543" s="3">
        <v>0</v>
      </c>
      <c r="J543" s="3">
        <v>0</v>
      </c>
      <c r="K543" s="3">
        <v>0</v>
      </c>
      <c r="L543" s="3">
        <v>3942.72</v>
      </c>
      <c r="M543" s="3">
        <v>0</v>
      </c>
      <c r="N543" s="3">
        <v>0</v>
      </c>
      <c r="O543" s="3">
        <v>0</v>
      </c>
      <c r="P543" s="3">
        <v>512.55359999999996</v>
      </c>
      <c r="Q543" s="3">
        <v>4455.2735999999995</v>
      </c>
      <c r="S543">
        <v>3</v>
      </c>
    </row>
    <row r="544" spans="1:19" x14ac:dyDescent="0.25">
      <c r="A544" t="s">
        <v>449</v>
      </c>
      <c r="B544" t="s">
        <v>466</v>
      </c>
      <c r="C544">
        <f>+MONTH(Tabla1[[#This Row],[FECHA]])</f>
        <v>3</v>
      </c>
      <c r="D544" t="s">
        <v>1</v>
      </c>
      <c r="E544" t="s">
        <v>0</v>
      </c>
      <c r="F544">
        <v>49085</v>
      </c>
      <c r="G544" t="s">
        <v>123</v>
      </c>
      <c r="H544" t="s">
        <v>124</v>
      </c>
      <c r="I544" s="3">
        <v>0</v>
      </c>
      <c r="J544" s="3">
        <v>0</v>
      </c>
      <c r="K544" s="3">
        <v>0</v>
      </c>
      <c r="L544" s="3">
        <v>3942.72</v>
      </c>
      <c r="M544" s="3">
        <v>0</v>
      </c>
      <c r="N544" s="3">
        <v>0</v>
      </c>
      <c r="O544" s="3">
        <v>0</v>
      </c>
      <c r="P544" s="3">
        <v>512.55359999999996</v>
      </c>
      <c r="Q544" s="3">
        <v>4455.2735999999995</v>
      </c>
      <c r="S544">
        <v>3</v>
      </c>
    </row>
    <row r="545" spans="1:19" x14ac:dyDescent="0.25">
      <c r="A545" t="s">
        <v>449</v>
      </c>
      <c r="B545" t="s">
        <v>468</v>
      </c>
      <c r="C545">
        <f>+MONTH(Tabla1[[#This Row],[FECHA]])</f>
        <v>3</v>
      </c>
      <c r="D545" t="s">
        <v>1</v>
      </c>
      <c r="E545" t="s">
        <v>0</v>
      </c>
      <c r="F545">
        <v>49143</v>
      </c>
      <c r="G545" t="s">
        <v>123</v>
      </c>
      <c r="H545" t="s">
        <v>124</v>
      </c>
      <c r="I545" s="3">
        <v>0</v>
      </c>
      <c r="J545" s="3">
        <v>0</v>
      </c>
      <c r="K545" s="3">
        <v>0</v>
      </c>
      <c r="L545" s="3">
        <v>3679.87</v>
      </c>
      <c r="M545" s="3">
        <v>0</v>
      </c>
      <c r="N545" s="3">
        <v>0</v>
      </c>
      <c r="O545" s="3">
        <v>0</v>
      </c>
      <c r="P545" s="3">
        <v>478.38310000000001</v>
      </c>
      <c r="Q545" s="3">
        <v>4158.2530999999999</v>
      </c>
      <c r="S545">
        <v>3</v>
      </c>
    </row>
    <row r="546" spans="1:19" x14ac:dyDescent="0.25">
      <c r="A546" t="s">
        <v>449</v>
      </c>
      <c r="B546" t="s">
        <v>469</v>
      </c>
      <c r="C546">
        <f>+MONTH(Tabla1[[#This Row],[FECHA]])</f>
        <v>3</v>
      </c>
      <c r="D546" t="s">
        <v>1</v>
      </c>
      <c r="E546" t="s">
        <v>0</v>
      </c>
      <c r="F546">
        <v>402087</v>
      </c>
      <c r="G546" t="s">
        <v>146</v>
      </c>
      <c r="H546" t="s">
        <v>147</v>
      </c>
      <c r="I546" s="3">
        <v>0</v>
      </c>
      <c r="J546" s="3">
        <v>0</v>
      </c>
      <c r="K546" s="3">
        <v>0</v>
      </c>
      <c r="L546" s="3">
        <v>9.57</v>
      </c>
      <c r="M546" s="3">
        <v>0</v>
      </c>
      <c r="N546" s="3">
        <v>0</v>
      </c>
      <c r="O546" s="3">
        <v>0</v>
      </c>
      <c r="P546" s="3">
        <v>1.2441</v>
      </c>
      <c r="Q546" s="3">
        <v>10.8141</v>
      </c>
      <c r="S546">
        <v>3</v>
      </c>
    </row>
    <row r="547" spans="1:19" x14ac:dyDescent="0.25">
      <c r="A547" t="s">
        <v>449</v>
      </c>
      <c r="B547" t="s">
        <v>469</v>
      </c>
      <c r="C547">
        <f>+MONTH(Tabla1[[#This Row],[FECHA]])</f>
        <v>3</v>
      </c>
      <c r="D547" t="s">
        <v>1</v>
      </c>
      <c r="E547" t="s">
        <v>0</v>
      </c>
      <c r="F547">
        <v>404806</v>
      </c>
      <c r="G547" t="s">
        <v>146</v>
      </c>
      <c r="H547" t="s">
        <v>147</v>
      </c>
      <c r="I547" s="3">
        <v>0</v>
      </c>
      <c r="J547" s="3">
        <v>0</v>
      </c>
      <c r="K547" s="3">
        <v>0</v>
      </c>
      <c r="L547" s="3">
        <v>520.98</v>
      </c>
      <c r="M547" s="3">
        <v>0</v>
      </c>
      <c r="N547" s="3">
        <v>0</v>
      </c>
      <c r="O547" s="3">
        <v>0</v>
      </c>
      <c r="P547" s="3">
        <v>67.727400000000003</v>
      </c>
      <c r="Q547" s="3">
        <v>588.70740000000001</v>
      </c>
      <c r="S547">
        <v>3</v>
      </c>
    </row>
    <row r="548" spans="1:19" x14ac:dyDescent="0.25">
      <c r="A548" t="s">
        <v>449</v>
      </c>
      <c r="B548" t="s">
        <v>469</v>
      </c>
      <c r="C548">
        <f>+MONTH(Tabla1[[#This Row],[FECHA]])</f>
        <v>3</v>
      </c>
      <c r="D548" t="s">
        <v>1</v>
      </c>
      <c r="E548" t="s">
        <v>0</v>
      </c>
      <c r="F548">
        <v>49178</v>
      </c>
      <c r="G548" t="s">
        <v>123</v>
      </c>
      <c r="H548" t="s">
        <v>124</v>
      </c>
      <c r="I548" s="3">
        <v>0</v>
      </c>
      <c r="J548" s="3">
        <v>0</v>
      </c>
      <c r="K548" s="3">
        <v>0</v>
      </c>
      <c r="L548" s="3">
        <v>3679.87</v>
      </c>
      <c r="M548" s="3">
        <v>0</v>
      </c>
      <c r="N548" s="3">
        <v>0</v>
      </c>
      <c r="O548" s="3">
        <v>0</v>
      </c>
      <c r="P548" s="3">
        <v>478.38310000000001</v>
      </c>
      <c r="Q548" s="3">
        <v>4158.2530999999999</v>
      </c>
      <c r="S548">
        <v>3</v>
      </c>
    </row>
    <row r="549" spans="1:19" x14ac:dyDescent="0.25">
      <c r="A549" t="s">
        <v>449</v>
      </c>
      <c r="B549" t="s">
        <v>470</v>
      </c>
      <c r="C549">
        <f>+MONTH(Tabla1[[#This Row],[FECHA]])</f>
        <v>3</v>
      </c>
      <c r="D549" t="s">
        <v>1</v>
      </c>
      <c r="E549" t="s">
        <v>0</v>
      </c>
      <c r="F549">
        <v>49215</v>
      </c>
      <c r="G549" t="s">
        <v>123</v>
      </c>
      <c r="H549" t="s">
        <v>124</v>
      </c>
      <c r="I549" s="3">
        <v>0</v>
      </c>
      <c r="J549" s="3">
        <v>0</v>
      </c>
      <c r="K549" s="3">
        <v>0</v>
      </c>
      <c r="L549" s="3">
        <v>1971.36</v>
      </c>
      <c r="M549" s="3">
        <v>0</v>
      </c>
      <c r="N549" s="3">
        <v>0</v>
      </c>
      <c r="O549" s="3">
        <v>0</v>
      </c>
      <c r="P549" s="3">
        <v>256.27679999999998</v>
      </c>
      <c r="Q549" s="3">
        <v>2227.6367999999998</v>
      </c>
      <c r="S549">
        <v>3</v>
      </c>
    </row>
    <row r="550" spans="1:19" x14ac:dyDescent="0.25">
      <c r="A550" t="s">
        <v>449</v>
      </c>
      <c r="B550" t="s">
        <v>472</v>
      </c>
      <c r="C550">
        <f>+MONTH(Tabla1[[#This Row],[FECHA]])</f>
        <v>3</v>
      </c>
      <c r="D550" t="s">
        <v>1</v>
      </c>
      <c r="E550" t="s">
        <v>0</v>
      </c>
      <c r="F550">
        <v>100917</v>
      </c>
      <c r="G550" t="s">
        <v>496</v>
      </c>
      <c r="H550" t="s">
        <v>497</v>
      </c>
      <c r="I550" s="3">
        <v>0</v>
      </c>
      <c r="J550" s="3">
        <v>0</v>
      </c>
      <c r="K550" s="3">
        <v>0</v>
      </c>
      <c r="L550" s="3">
        <v>75</v>
      </c>
      <c r="M550" s="3">
        <v>0</v>
      </c>
      <c r="N550" s="3">
        <v>0</v>
      </c>
      <c r="O550" s="3">
        <v>0</v>
      </c>
      <c r="P550" s="3">
        <v>9.75</v>
      </c>
      <c r="Q550" s="3">
        <v>84.75</v>
      </c>
      <c r="S550">
        <v>3</v>
      </c>
    </row>
    <row r="551" spans="1:19" x14ac:dyDescent="0.25">
      <c r="A551" t="s">
        <v>449</v>
      </c>
      <c r="B551" t="s">
        <v>474</v>
      </c>
      <c r="C551">
        <f>+MONTH(Tabla1[[#This Row],[FECHA]])</f>
        <v>3</v>
      </c>
      <c r="D551" t="s">
        <v>1</v>
      </c>
      <c r="E551" t="s">
        <v>0</v>
      </c>
      <c r="F551">
        <v>21</v>
      </c>
      <c r="G551" t="s">
        <v>129</v>
      </c>
      <c r="H551" t="s">
        <v>130</v>
      </c>
      <c r="I551" s="3">
        <v>0</v>
      </c>
      <c r="J551" s="3">
        <v>0</v>
      </c>
      <c r="K551" s="3">
        <v>0</v>
      </c>
      <c r="L551" s="3">
        <v>4364.6000000000004</v>
      </c>
      <c r="M551" s="3">
        <v>0</v>
      </c>
      <c r="N551" s="3">
        <v>0</v>
      </c>
      <c r="O551" s="3">
        <v>0</v>
      </c>
      <c r="P551" s="3">
        <v>567.39800000000002</v>
      </c>
      <c r="Q551" s="3">
        <v>4931.9980000000005</v>
      </c>
      <c r="S551">
        <v>3</v>
      </c>
    </row>
    <row r="552" spans="1:19" x14ac:dyDescent="0.25">
      <c r="A552" t="s">
        <v>449</v>
      </c>
      <c r="B552" t="s">
        <v>474</v>
      </c>
      <c r="C552">
        <f>+MONTH(Tabla1[[#This Row],[FECHA]])</f>
        <v>3</v>
      </c>
      <c r="D552" t="s">
        <v>1</v>
      </c>
      <c r="E552" t="s">
        <v>0</v>
      </c>
      <c r="F552">
        <v>84</v>
      </c>
      <c r="G552" t="s">
        <v>127</v>
      </c>
      <c r="H552" t="s">
        <v>128</v>
      </c>
      <c r="I552" s="3">
        <v>0</v>
      </c>
      <c r="J552" s="3">
        <v>0</v>
      </c>
      <c r="K552" s="3">
        <v>0</v>
      </c>
      <c r="L552" s="3">
        <v>4364.6000000000004</v>
      </c>
      <c r="M552" s="3">
        <v>0</v>
      </c>
      <c r="N552" s="3">
        <v>0</v>
      </c>
      <c r="O552" s="3">
        <v>0</v>
      </c>
      <c r="P552" s="3">
        <v>567.39800000000002</v>
      </c>
      <c r="Q552" s="3">
        <v>4931.9980000000005</v>
      </c>
      <c r="S552">
        <v>3</v>
      </c>
    </row>
    <row r="553" spans="1:19" x14ac:dyDescent="0.25">
      <c r="A553" t="s">
        <v>449</v>
      </c>
      <c r="B553" t="s">
        <v>474</v>
      </c>
      <c r="C553">
        <f>+MONTH(Tabla1[[#This Row],[FECHA]])</f>
        <v>3</v>
      </c>
      <c r="D553" t="s">
        <v>1</v>
      </c>
      <c r="E553" t="s">
        <v>0</v>
      </c>
      <c r="F553">
        <v>67</v>
      </c>
      <c r="G553" t="s">
        <v>121</v>
      </c>
      <c r="H553" t="s">
        <v>122</v>
      </c>
      <c r="I553" s="3">
        <v>0</v>
      </c>
      <c r="J553" s="3">
        <v>0</v>
      </c>
      <c r="K553" s="3">
        <v>0</v>
      </c>
      <c r="L553" s="3">
        <v>4364.6000000000004</v>
      </c>
      <c r="M553" s="3">
        <v>0</v>
      </c>
      <c r="N553" s="3">
        <v>0</v>
      </c>
      <c r="O553" s="3">
        <v>0</v>
      </c>
      <c r="P553" s="3">
        <v>567.39800000000002</v>
      </c>
      <c r="Q553" s="3">
        <v>4931.9980000000005</v>
      </c>
      <c r="S553">
        <v>3</v>
      </c>
    </row>
    <row r="554" spans="1:19" x14ac:dyDescent="0.25">
      <c r="A554" t="s">
        <v>449</v>
      </c>
      <c r="B554" t="s">
        <v>474</v>
      </c>
      <c r="C554">
        <f>+MONTH(Tabla1[[#This Row],[FECHA]])</f>
        <v>3</v>
      </c>
      <c r="D554" t="s">
        <v>1</v>
      </c>
      <c r="E554" t="s">
        <v>0</v>
      </c>
      <c r="F554">
        <v>913</v>
      </c>
      <c r="G554" t="s">
        <v>173</v>
      </c>
      <c r="H554" t="s">
        <v>174</v>
      </c>
      <c r="I554" s="3">
        <v>0</v>
      </c>
      <c r="J554" s="3">
        <v>0</v>
      </c>
      <c r="K554" s="3">
        <v>0</v>
      </c>
      <c r="L554" s="3">
        <v>173</v>
      </c>
      <c r="M554" s="3">
        <v>0</v>
      </c>
      <c r="N554" s="3">
        <v>0</v>
      </c>
      <c r="O554" s="3">
        <v>0</v>
      </c>
      <c r="P554" s="3">
        <v>22.490000000000002</v>
      </c>
      <c r="Q554" s="3">
        <v>195.49</v>
      </c>
      <c r="S554">
        <v>3</v>
      </c>
    </row>
    <row r="555" spans="1:19" x14ac:dyDescent="0.25">
      <c r="A555" t="s">
        <v>384</v>
      </c>
      <c r="B555" t="s">
        <v>107</v>
      </c>
      <c r="C555">
        <f>+MONTH(Tabla1[[#This Row],[FECHA]])</f>
        <v>1</v>
      </c>
      <c r="D555" t="s">
        <v>1</v>
      </c>
      <c r="E555" t="s">
        <v>0</v>
      </c>
      <c r="F555">
        <v>6296</v>
      </c>
      <c r="G555" t="s">
        <v>162</v>
      </c>
      <c r="H555" t="s">
        <v>163</v>
      </c>
      <c r="I555" s="3">
        <v>0</v>
      </c>
      <c r="J555" s="3">
        <v>0</v>
      </c>
      <c r="K555" s="3">
        <v>0</v>
      </c>
      <c r="L555" s="3">
        <v>3065.37</v>
      </c>
      <c r="M555" s="3">
        <v>0</v>
      </c>
      <c r="N555" s="3">
        <v>0</v>
      </c>
      <c r="O555" s="3">
        <v>0</v>
      </c>
      <c r="P555" s="3">
        <v>398.49810000000002</v>
      </c>
      <c r="Q555" s="3">
        <v>3463.8680999999997</v>
      </c>
      <c r="S555">
        <v>3</v>
      </c>
    </row>
    <row r="556" spans="1:19" x14ac:dyDescent="0.25">
      <c r="A556" t="s">
        <v>384</v>
      </c>
      <c r="B556" t="s">
        <v>94</v>
      </c>
      <c r="C556">
        <f>+MONTH(Tabla1[[#This Row],[FECHA]])</f>
        <v>1</v>
      </c>
      <c r="D556" t="s">
        <v>1</v>
      </c>
      <c r="E556" t="s">
        <v>0</v>
      </c>
      <c r="F556">
        <v>22048</v>
      </c>
      <c r="G556" t="s">
        <v>148</v>
      </c>
      <c r="H556" t="s">
        <v>150</v>
      </c>
      <c r="I556" s="3">
        <v>0</v>
      </c>
      <c r="J556" s="3">
        <v>0</v>
      </c>
      <c r="K556" s="3">
        <v>0</v>
      </c>
      <c r="L556" s="3">
        <v>532.66999999999996</v>
      </c>
      <c r="M556" s="3">
        <v>0</v>
      </c>
      <c r="N556" s="3">
        <v>0</v>
      </c>
      <c r="O556" s="3">
        <v>0</v>
      </c>
      <c r="P556" s="3">
        <v>69.247100000000003</v>
      </c>
      <c r="Q556" s="3">
        <v>601.9171</v>
      </c>
      <c r="S556">
        <v>3</v>
      </c>
    </row>
    <row r="557" spans="1:19" x14ac:dyDescent="0.25">
      <c r="A557" t="s">
        <v>384</v>
      </c>
      <c r="B557" t="s">
        <v>94</v>
      </c>
      <c r="C557">
        <f>+MONTH(Tabla1[[#This Row],[FECHA]])</f>
        <v>1</v>
      </c>
      <c r="D557" t="s">
        <v>1</v>
      </c>
      <c r="E557" t="s">
        <v>0</v>
      </c>
      <c r="F557">
        <v>22019</v>
      </c>
      <c r="G557" t="s">
        <v>148</v>
      </c>
      <c r="H557" t="s">
        <v>150</v>
      </c>
      <c r="I557" s="3">
        <v>0</v>
      </c>
      <c r="J557" s="3">
        <v>0</v>
      </c>
      <c r="K557" s="3">
        <v>0</v>
      </c>
      <c r="L557" s="3">
        <v>396.54</v>
      </c>
      <c r="M557" s="3">
        <v>0</v>
      </c>
      <c r="N557" s="3">
        <v>0</v>
      </c>
      <c r="O557" s="3">
        <v>0</v>
      </c>
      <c r="P557" s="3">
        <v>51.550200000000004</v>
      </c>
      <c r="Q557" s="3">
        <v>448.09020000000004</v>
      </c>
      <c r="S557">
        <v>3</v>
      </c>
    </row>
    <row r="558" spans="1:19" x14ac:dyDescent="0.25">
      <c r="A558" t="s">
        <v>384</v>
      </c>
      <c r="B558" t="s">
        <v>94</v>
      </c>
      <c r="C558">
        <f>+MONTH(Tabla1[[#This Row],[FECHA]])</f>
        <v>1</v>
      </c>
      <c r="D558" t="s">
        <v>1</v>
      </c>
      <c r="E558" t="s">
        <v>0</v>
      </c>
      <c r="F558">
        <v>271002</v>
      </c>
      <c r="G558" t="s">
        <v>146</v>
      </c>
      <c r="H558" t="s">
        <v>147</v>
      </c>
      <c r="I558" s="3">
        <v>0</v>
      </c>
      <c r="J558" s="3">
        <v>0</v>
      </c>
      <c r="K558" s="3">
        <v>0</v>
      </c>
      <c r="L558" s="3">
        <v>57.27</v>
      </c>
      <c r="M558" s="3">
        <v>0</v>
      </c>
      <c r="N558" s="3">
        <v>0</v>
      </c>
      <c r="O558" s="3">
        <v>0</v>
      </c>
      <c r="P558" s="3">
        <v>7.4451000000000009</v>
      </c>
      <c r="Q558" s="3">
        <v>64.715100000000007</v>
      </c>
      <c r="S558">
        <v>3</v>
      </c>
    </row>
    <row r="559" spans="1:19" x14ac:dyDescent="0.25">
      <c r="A559" t="s">
        <v>384</v>
      </c>
      <c r="B559" t="s">
        <v>114</v>
      </c>
      <c r="C559">
        <f>+MONTH(Tabla1[[#This Row],[FECHA]])</f>
        <v>1</v>
      </c>
      <c r="D559" t="s">
        <v>1</v>
      </c>
      <c r="E559" t="s">
        <v>0</v>
      </c>
      <c r="F559">
        <v>17244</v>
      </c>
      <c r="G559" t="s">
        <v>439</v>
      </c>
      <c r="H559" t="s">
        <v>440</v>
      </c>
      <c r="I559" s="3">
        <v>0</v>
      </c>
      <c r="J559" s="3">
        <v>0</v>
      </c>
      <c r="K559" s="3">
        <v>0</v>
      </c>
      <c r="L559" s="3">
        <v>847.2</v>
      </c>
      <c r="M559" s="3">
        <v>0</v>
      </c>
      <c r="N559" s="3">
        <v>0</v>
      </c>
      <c r="O559" s="3">
        <v>0</v>
      </c>
      <c r="P559" s="3">
        <v>110.13600000000001</v>
      </c>
      <c r="Q559" s="3">
        <v>957.33600000000001</v>
      </c>
      <c r="S559">
        <v>3</v>
      </c>
    </row>
    <row r="560" spans="1:19" x14ac:dyDescent="0.25">
      <c r="A560" t="s">
        <v>384</v>
      </c>
      <c r="B560" t="s">
        <v>114</v>
      </c>
      <c r="C560">
        <f>+MONTH(Tabla1[[#This Row],[FECHA]])</f>
        <v>1</v>
      </c>
      <c r="D560" t="s">
        <v>1</v>
      </c>
      <c r="E560" t="s">
        <v>0</v>
      </c>
      <c r="F560">
        <v>2510537</v>
      </c>
      <c r="G560" t="s">
        <v>152</v>
      </c>
      <c r="H560" t="s">
        <v>153</v>
      </c>
      <c r="I560" s="3">
        <v>0</v>
      </c>
      <c r="J560" s="3">
        <v>0</v>
      </c>
      <c r="K560" s="3">
        <v>0</v>
      </c>
      <c r="L560" s="3">
        <v>1918.27</v>
      </c>
      <c r="M560" s="3">
        <v>0</v>
      </c>
      <c r="N560" s="3">
        <v>0</v>
      </c>
      <c r="O560" s="3">
        <v>0</v>
      </c>
      <c r="P560" s="3">
        <v>249.3751</v>
      </c>
      <c r="Q560" s="3">
        <v>2167.6451000000002</v>
      </c>
      <c r="S560">
        <v>3</v>
      </c>
    </row>
    <row r="561" spans="1:19" x14ac:dyDescent="0.25">
      <c r="A561" t="s">
        <v>384</v>
      </c>
      <c r="B561" t="s">
        <v>114</v>
      </c>
      <c r="C561">
        <f>+MONTH(Tabla1[[#This Row],[FECHA]])</f>
        <v>1</v>
      </c>
      <c r="D561" t="s">
        <v>1</v>
      </c>
      <c r="E561" t="s">
        <v>0</v>
      </c>
      <c r="F561">
        <v>10673</v>
      </c>
      <c r="G561" t="s">
        <v>437</v>
      </c>
      <c r="H561" t="s">
        <v>438</v>
      </c>
      <c r="I561" s="3">
        <v>0</v>
      </c>
      <c r="J561" s="3">
        <v>0</v>
      </c>
      <c r="K561" s="3">
        <v>0</v>
      </c>
      <c r="L561" s="3">
        <v>2742.15</v>
      </c>
      <c r="M561" s="3">
        <v>0</v>
      </c>
      <c r="N561" s="3">
        <v>0</v>
      </c>
      <c r="O561" s="3">
        <v>0</v>
      </c>
      <c r="P561" s="3">
        <v>356.47950000000003</v>
      </c>
      <c r="Q561" s="3">
        <v>3098.6295</v>
      </c>
      <c r="S561">
        <v>3</v>
      </c>
    </row>
    <row r="562" spans="1:19" x14ac:dyDescent="0.25">
      <c r="A562" t="s">
        <v>384</v>
      </c>
      <c r="B562" t="s">
        <v>115</v>
      </c>
      <c r="C562">
        <f>+MONTH(Tabla1[[#This Row],[FECHA]])</f>
        <v>1</v>
      </c>
      <c r="D562" t="s">
        <v>1</v>
      </c>
      <c r="E562" t="s">
        <v>0</v>
      </c>
      <c r="F562">
        <v>47245</v>
      </c>
      <c r="G562" t="s">
        <v>123</v>
      </c>
      <c r="H562" t="s">
        <v>124</v>
      </c>
      <c r="I562" s="3">
        <v>0</v>
      </c>
      <c r="J562" s="3">
        <v>0</v>
      </c>
      <c r="K562" s="3">
        <v>0</v>
      </c>
      <c r="L562" s="3">
        <v>3942.72</v>
      </c>
      <c r="M562" s="3">
        <v>0</v>
      </c>
      <c r="N562" s="3">
        <v>0</v>
      </c>
      <c r="O562" s="3">
        <v>0</v>
      </c>
      <c r="P562" s="3">
        <v>512.55359999999996</v>
      </c>
      <c r="Q562" s="3">
        <v>4455.2735999999995</v>
      </c>
      <c r="S562">
        <v>3</v>
      </c>
    </row>
    <row r="563" spans="1:19" x14ac:dyDescent="0.25">
      <c r="A563" t="s">
        <v>384</v>
      </c>
      <c r="B563" t="s">
        <v>117</v>
      </c>
      <c r="C563">
        <f>+MONTH(Tabla1[[#This Row],[FECHA]])</f>
        <v>1</v>
      </c>
      <c r="D563" t="s">
        <v>1</v>
      </c>
      <c r="E563" t="s">
        <v>0</v>
      </c>
      <c r="F563">
        <v>49</v>
      </c>
      <c r="G563" t="s">
        <v>439</v>
      </c>
      <c r="H563" t="s">
        <v>440</v>
      </c>
      <c r="I563" s="3">
        <v>0</v>
      </c>
      <c r="J563" s="3">
        <v>0</v>
      </c>
      <c r="K563" s="3">
        <v>0</v>
      </c>
      <c r="L563" s="3">
        <v>923</v>
      </c>
      <c r="M563" s="3">
        <v>0</v>
      </c>
      <c r="N563" s="3">
        <v>0</v>
      </c>
      <c r="O563" s="3">
        <v>0</v>
      </c>
      <c r="P563" s="3">
        <v>119.99000000000001</v>
      </c>
      <c r="Q563" s="3">
        <v>1042.99</v>
      </c>
      <c r="S563">
        <v>3</v>
      </c>
    </row>
    <row r="564" spans="1:19" x14ac:dyDescent="0.25">
      <c r="A564" t="s">
        <v>384</v>
      </c>
      <c r="B564" t="s">
        <v>117</v>
      </c>
      <c r="C564">
        <f>+MONTH(Tabla1[[#This Row],[FECHA]])</f>
        <v>1</v>
      </c>
      <c r="D564" t="s">
        <v>1</v>
      </c>
      <c r="E564" t="s">
        <v>0</v>
      </c>
      <c r="F564">
        <v>47332</v>
      </c>
      <c r="G564" t="s">
        <v>123</v>
      </c>
      <c r="H564" t="s">
        <v>124</v>
      </c>
      <c r="I564" s="3">
        <v>0</v>
      </c>
      <c r="J564" s="3">
        <v>0</v>
      </c>
      <c r="K564" s="3">
        <v>0</v>
      </c>
      <c r="L564" s="3">
        <v>3942.72</v>
      </c>
      <c r="M564" s="3">
        <v>0</v>
      </c>
      <c r="N564" s="3">
        <v>0</v>
      </c>
      <c r="O564" s="3">
        <v>0</v>
      </c>
      <c r="P564" s="3">
        <v>512.55359999999996</v>
      </c>
      <c r="Q564" s="3">
        <v>4455.2735999999995</v>
      </c>
      <c r="S564">
        <v>3</v>
      </c>
    </row>
    <row r="565" spans="1:19" x14ac:dyDescent="0.25">
      <c r="A565" t="s">
        <v>384</v>
      </c>
      <c r="B565" t="s">
        <v>118</v>
      </c>
      <c r="C565">
        <f>+MONTH(Tabla1[[#This Row],[FECHA]])</f>
        <v>1</v>
      </c>
      <c r="D565" t="s">
        <v>1</v>
      </c>
      <c r="E565" t="s">
        <v>0</v>
      </c>
      <c r="F565">
        <v>22099</v>
      </c>
      <c r="G565" t="s">
        <v>148</v>
      </c>
      <c r="H565" t="s">
        <v>150</v>
      </c>
      <c r="I565" s="3">
        <v>0</v>
      </c>
      <c r="J565" s="3">
        <v>0</v>
      </c>
      <c r="K565" s="3">
        <v>0</v>
      </c>
      <c r="L565" s="3">
        <v>652.92999999999995</v>
      </c>
      <c r="M565" s="3">
        <v>0</v>
      </c>
      <c r="N565" s="3">
        <v>0</v>
      </c>
      <c r="O565" s="3">
        <v>0</v>
      </c>
      <c r="P565" s="3">
        <v>84.880899999999997</v>
      </c>
      <c r="Q565" s="3">
        <v>737.81089999999995</v>
      </c>
      <c r="S565">
        <v>3</v>
      </c>
    </row>
    <row r="566" spans="1:19" x14ac:dyDescent="0.25">
      <c r="A566" t="s">
        <v>384</v>
      </c>
      <c r="B566" t="s">
        <v>118</v>
      </c>
      <c r="C566">
        <f>+MONTH(Tabla1[[#This Row],[FECHA]])</f>
        <v>1</v>
      </c>
      <c r="D566" t="s">
        <v>1</v>
      </c>
      <c r="E566" t="s">
        <v>0</v>
      </c>
      <c r="F566">
        <v>47380</v>
      </c>
      <c r="G566" t="s">
        <v>123</v>
      </c>
      <c r="H566" t="s">
        <v>124</v>
      </c>
      <c r="I566" s="3">
        <v>0</v>
      </c>
      <c r="J566" s="3">
        <v>0</v>
      </c>
      <c r="K566" s="3">
        <v>0</v>
      </c>
      <c r="L566" s="3">
        <v>3942.72</v>
      </c>
      <c r="M566" s="3">
        <v>0</v>
      </c>
      <c r="N566" s="3">
        <v>0</v>
      </c>
      <c r="O566" s="3">
        <v>0</v>
      </c>
      <c r="P566" s="3">
        <v>512.55359999999996</v>
      </c>
      <c r="Q566" s="3">
        <v>4455.2735999999995</v>
      </c>
      <c r="S566">
        <v>3</v>
      </c>
    </row>
    <row r="567" spans="1:19" x14ac:dyDescent="0.25">
      <c r="A567" t="s">
        <v>384</v>
      </c>
      <c r="B567" t="s">
        <v>119</v>
      </c>
      <c r="C567">
        <f>+MONTH(Tabla1[[#This Row],[FECHA]])</f>
        <v>1</v>
      </c>
      <c r="D567" t="s">
        <v>1</v>
      </c>
      <c r="E567" t="s">
        <v>0</v>
      </c>
      <c r="F567">
        <v>205946</v>
      </c>
      <c r="G567" t="s">
        <v>441</v>
      </c>
      <c r="H567" t="s">
        <v>442</v>
      </c>
      <c r="I567" s="3">
        <v>0</v>
      </c>
      <c r="J567" s="3">
        <v>0</v>
      </c>
      <c r="K567" s="3">
        <v>0</v>
      </c>
      <c r="L567" s="3">
        <v>15.51</v>
      </c>
      <c r="M567" s="3">
        <v>0</v>
      </c>
      <c r="N567" s="3">
        <v>0</v>
      </c>
      <c r="O567" s="3">
        <v>0</v>
      </c>
      <c r="P567" s="3">
        <v>2.0163000000000002</v>
      </c>
      <c r="Q567" s="3">
        <v>17.526299999999999</v>
      </c>
      <c r="S567">
        <v>3</v>
      </c>
    </row>
    <row r="568" spans="1:19" x14ac:dyDescent="0.25">
      <c r="A568" t="s">
        <v>384</v>
      </c>
      <c r="B568" t="s">
        <v>120</v>
      </c>
      <c r="C568">
        <f>+MONTH(Tabla1[[#This Row],[FECHA]])</f>
        <v>1</v>
      </c>
      <c r="D568" t="s">
        <v>1</v>
      </c>
      <c r="E568" t="s">
        <v>0</v>
      </c>
      <c r="F568">
        <v>47423</v>
      </c>
      <c r="G568" t="s">
        <v>123</v>
      </c>
      <c r="H568" t="s">
        <v>124</v>
      </c>
      <c r="I568" s="3">
        <v>0</v>
      </c>
      <c r="J568" s="3">
        <v>0</v>
      </c>
      <c r="K568" s="3">
        <v>0</v>
      </c>
      <c r="L568" s="3">
        <v>3942.72</v>
      </c>
      <c r="M568" s="3">
        <v>0</v>
      </c>
      <c r="N568" s="3">
        <v>0</v>
      </c>
      <c r="O568" s="3">
        <v>0</v>
      </c>
      <c r="P568" s="3">
        <v>512.55359999999996</v>
      </c>
      <c r="Q568" s="3">
        <v>4455.2735999999995</v>
      </c>
      <c r="S568">
        <v>3</v>
      </c>
    </row>
    <row r="569" spans="1:19" x14ac:dyDescent="0.25">
      <c r="A569" t="s">
        <v>384</v>
      </c>
      <c r="B569" t="s">
        <v>120</v>
      </c>
      <c r="C569">
        <f>+MONTH(Tabla1[[#This Row],[FECHA]])</f>
        <v>1</v>
      </c>
      <c r="D569" t="s">
        <v>1</v>
      </c>
      <c r="E569" t="s">
        <v>145</v>
      </c>
      <c r="F569">
        <v>6175</v>
      </c>
      <c r="G569" t="s">
        <v>123</v>
      </c>
      <c r="H569" t="s">
        <v>124</v>
      </c>
      <c r="I569" s="3">
        <v>0</v>
      </c>
      <c r="J569" s="3">
        <v>0</v>
      </c>
      <c r="K569" s="3">
        <v>0</v>
      </c>
      <c r="L569" s="3">
        <v>3615.93</v>
      </c>
      <c r="M569" s="3">
        <v>0</v>
      </c>
      <c r="N569" s="3">
        <v>0</v>
      </c>
      <c r="O569" s="3">
        <v>0</v>
      </c>
      <c r="P569" s="3">
        <v>470.07089999999999</v>
      </c>
      <c r="Q569" s="3">
        <v>4086.0009</v>
      </c>
      <c r="S569">
        <v>3</v>
      </c>
    </row>
    <row r="570" spans="1:19" x14ac:dyDescent="0.25">
      <c r="A570" t="s">
        <v>384</v>
      </c>
      <c r="B570" t="s">
        <v>385</v>
      </c>
      <c r="C570">
        <f>+MONTH(Tabla1[[#This Row],[FECHA]])</f>
        <v>2</v>
      </c>
      <c r="D570" t="s">
        <v>1</v>
      </c>
      <c r="E570" t="s">
        <v>0</v>
      </c>
      <c r="F570">
        <v>15904</v>
      </c>
      <c r="G570" t="s">
        <v>133</v>
      </c>
      <c r="H570" t="s">
        <v>134</v>
      </c>
      <c r="I570" s="3">
        <v>0</v>
      </c>
      <c r="J570" s="3">
        <v>0</v>
      </c>
      <c r="K570" s="3">
        <v>0</v>
      </c>
      <c r="L570" s="3">
        <v>111.78</v>
      </c>
      <c r="M570" s="3">
        <v>0</v>
      </c>
      <c r="N570" s="3">
        <v>0</v>
      </c>
      <c r="O570" s="3">
        <v>0</v>
      </c>
      <c r="P570" s="3">
        <v>14.531400000000001</v>
      </c>
      <c r="Q570" s="3">
        <v>126.31140000000001</v>
      </c>
      <c r="S570">
        <v>3</v>
      </c>
    </row>
    <row r="571" spans="1:19" x14ac:dyDescent="0.25">
      <c r="A571" t="s">
        <v>384</v>
      </c>
      <c r="B571" t="s">
        <v>385</v>
      </c>
      <c r="C571">
        <f>+MONTH(Tabla1[[#This Row],[FECHA]])</f>
        <v>2</v>
      </c>
      <c r="D571" t="s">
        <v>1</v>
      </c>
      <c r="E571" t="s">
        <v>0</v>
      </c>
      <c r="F571">
        <v>131</v>
      </c>
      <c r="G571" t="s">
        <v>447</v>
      </c>
      <c r="H571" t="s">
        <v>448</v>
      </c>
      <c r="I571" s="3">
        <v>0</v>
      </c>
      <c r="J571" s="3">
        <v>0</v>
      </c>
      <c r="K571" s="3">
        <v>0</v>
      </c>
      <c r="L571" s="3">
        <v>88.5</v>
      </c>
      <c r="M571" s="3">
        <v>0</v>
      </c>
      <c r="N571" s="3">
        <v>0</v>
      </c>
      <c r="O571" s="3">
        <v>0</v>
      </c>
      <c r="P571" s="3">
        <v>11.505000000000001</v>
      </c>
      <c r="Q571" s="3">
        <v>100.005</v>
      </c>
      <c r="S571">
        <v>3</v>
      </c>
    </row>
    <row r="572" spans="1:19" x14ac:dyDescent="0.25">
      <c r="A572" t="s">
        <v>384</v>
      </c>
      <c r="B572" t="s">
        <v>385</v>
      </c>
      <c r="C572">
        <f>+MONTH(Tabla1[[#This Row],[FECHA]])</f>
        <v>2</v>
      </c>
      <c r="D572" t="s">
        <v>1</v>
      </c>
      <c r="E572" t="s">
        <v>0</v>
      </c>
      <c r="F572">
        <v>755</v>
      </c>
      <c r="G572" t="s">
        <v>175</v>
      </c>
      <c r="H572" t="s">
        <v>176</v>
      </c>
      <c r="I572" s="3">
        <v>0</v>
      </c>
      <c r="J572" s="3">
        <v>0</v>
      </c>
      <c r="K572" s="3">
        <v>0</v>
      </c>
      <c r="L572" s="3">
        <v>38.049999999999997</v>
      </c>
      <c r="M572" s="3">
        <v>0</v>
      </c>
      <c r="N572" s="3">
        <v>0</v>
      </c>
      <c r="O572" s="3">
        <v>0</v>
      </c>
      <c r="P572" s="3">
        <v>4.9464999999999995</v>
      </c>
      <c r="Q572" s="3">
        <v>42.996499999999997</v>
      </c>
      <c r="S572">
        <v>3</v>
      </c>
    </row>
    <row r="573" spans="1:19" x14ac:dyDescent="0.25">
      <c r="A573" t="s">
        <v>384</v>
      </c>
      <c r="B573" t="s">
        <v>385</v>
      </c>
      <c r="C573">
        <f>+MONTH(Tabla1[[#This Row],[FECHA]])</f>
        <v>2</v>
      </c>
      <c r="D573" t="s">
        <v>1</v>
      </c>
      <c r="E573" t="s">
        <v>0</v>
      </c>
      <c r="F573">
        <v>2771</v>
      </c>
      <c r="G573" t="s">
        <v>131</v>
      </c>
      <c r="H573" t="s">
        <v>132</v>
      </c>
      <c r="I573" s="3">
        <v>0</v>
      </c>
      <c r="J573" s="3">
        <v>0</v>
      </c>
      <c r="K573" s="3">
        <v>0</v>
      </c>
      <c r="L573" s="3">
        <v>269.19</v>
      </c>
      <c r="M573" s="3">
        <v>0</v>
      </c>
      <c r="N573" s="3">
        <v>0</v>
      </c>
      <c r="O573" s="3">
        <v>0</v>
      </c>
      <c r="P573" s="3">
        <v>34.994700000000002</v>
      </c>
      <c r="Q573" s="3">
        <v>304.18470000000002</v>
      </c>
      <c r="S573">
        <v>3</v>
      </c>
    </row>
    <row r="574" spans="1:19" x14ac:dyDescent="0.25">
      <c r="A574" t="s">
        <v>384</v>
      </c>
      <c r="B574" t="s">
        <v>385</v>
      </c>
      <c r="C574">
        <f>+MONTH(Tabla1[[#This Row],[FECHA]])</f>
        <v>2</v>
      </c>
      <c r="D574" t="s">
        <v>1</v>
      </c>
      <c r="E574" t="s">
        <v>0</v>
      </c>
      <c r="F574">
        <v>106565</v>
      </c>
      <c r="G574" t="s">
        <v>143</v>
      </c>
      <c r="H574" t="s">
        <v>144</v>
      </c>
      <c r="I574" s="3">
        <v>0</v>
      </c>
      <c r="J574" s="3">
        <v>0</v>
      </c>
      <c r="K574" s="3">
        <v>0</v>
      </c>
      <c r="L574" s="3">
        <v>65.8</v>
      </c>
      <c r="M574" s="3">
        <v>0</v>
      </c>
      <c r="N574" s="3">
        <v>0</v>
      </c>
      <c r="O574" s="3">
        <v>0</v>
      </c>
      <c r="P574" s="3">
        <v>8.5540000000000003</v>
      </c>
      <c r="Q574" s="3">
        <v>74.353999999999999</v>
      </c>
      <c r="S574">
        <v>3</v>
      </c>
    </row>
    <row r="575" spans="1:19" x14ac:dyDescent="0.25">
      <c r="A575" t="s">
        <v>384</v>
      </c>
      <c r="B575" t="s">
        <v>385</v>
      </c>
      <c r="C575">
        <f>+MONTH(Tabla1[[#This Row],[FECHA]])</f>
        <v>2</v>
      </c>
      <c r="D575" t="s">
        <v>1</v>
      </c>
      <c r="E575" t="s">
        <v>0</v>
      </c>
      <c r="F575">
        <v>783</v>
      </c>
      <c r="G575" t="s">
        <v>173</v>
      </c>
      <c r="H575" t="s">
        <v>174</v>
      </c>
      <c r="I575" s="3">
        <v>0</v>
      </c>
      <c r="J575" s="3">
        <v>0</v>
      </c>
      <c r="K575" s="3">
        <v>0</v>
      </c>
      <c r="L575" s="3">
        <v>300.5</v>
      </c>
      <c r="M575" s="3">
        <v>0</v>
      </c>
      <c r="N575" s="3">
        <v>0</v>
      </c>
      <c r="O575" s="3">
        <v>0</v>
      </c>
      <c r="P575" s="3">
        <v>39.065000000000005</v>
      </c>
      <c r="Q575" s="3">
        <v>339.565</v>
      </c>
      <c r="S575">
        <v>3</v>
      </c>
    </row>
    <row r="576" spans="1:19" x14ac:dyDescent="0.25">
      <c r="A576" t="s">
        <v>384</v>
      </c>
      <c r="B576" t="s">
        <v>385</v>
      </c>
      <c r="C576">
        <f>+MONTH(Tabla1[[#This Row],[FECHA]])</f>
        <v>2</v>
      </c>
      <c r="D576" t="s">
        <v>1</v>
      </c>
      <c r="E576" t="s">
        <v>0</v>
      </c>
      <c r="F576">
        <v>47522</v>
      </c>
      <c r="G576" t="s">
        <v>123</v>
      </c>
      <c r="H576" t="s">
        <v>124</v>
      </c>
      <c r="I576" s="3">
        <v>0</v>
      </c>
      <c r="J576" s="3">
        <v>0</v>
      </c>
      <c r="K576" s="3">
        <v>0</v>
      </c>
      <c r="L576" s="3">
        <v>3942.72</v>
      </c>
      <c r="M576" s="3">
        <v>0</v>
      </c>
      <c r="N576" s="3">
        <v>0</v>
      </c>
      <c r="O576" s="3">
        <v>0</v>
      </c>
      <c r="P576" s="3">
        <v>512.55359999999996</v>
      </c>
      <c r="Q576" s="3">
        <v>4455.2735999999995</v>
      </c>
      <c r="S576">
        <v>3</v>
      </c>
    </row>
    <row r="577" spans="1:19" x14ac:dyDescent="0.25">
      <c r="A577" t="s">
        <v>384</v>
      </c>
      <c r="B577" t="s">
        <v>386</v>
      </c>
      <c r="C577">
        <f>+MONTH(Tabla1[[#This Row],[FECHA]])</f>
        <v>2</v>
      </c>
      <c r="D577" t="s">
        <v>1</v>
      </c>
      <c r="E577" t="s">
        <v>0</v>
      </c>
      <c r="F577">
        <v>132</v>
      </c>
      <c r="G577" t="s">
        <v>447</v>
      </c>
      <c r="H577" t="s">
        <v>448</v>
      </c>
      <c r="I577" s="3">
        <v>0</v>
      </c>
      <c r="J577" s="3">
        <v>0</v>
      </c>
      <c r="K577" s="3">
        <v>0</v>
      </c>
      <c r="L577" s="3">
        <v>88.5</v>
      </c>
      <c r="M577" s="3">
        <v>0</v>
      </c>
      <c r="N577" s="3">
        <v>0</v>
      </c>
      <c r="O577" s="3">
        <v>0</v>
      </c>
      <c r="P577" s="3">
        <v>11.505000000000001</v>
      </c>
      <c r="Q577" s="3">
        <v>100.005</v>
      </c>
      <c r="S577">
        <v>3</v>
      </c>
    </row>
    <row r="578" spans="1:19" x14ac:dyDescent="0.25">
      <c r="A578" t="s">
        <v>384</v>
      </c>
      <c r="B578" t="s">
        <v>386</v>
      </c>
      <c r="C578">
        <f>+MONTH(Tabla1[[#This Row],[FECHA]])</f>
        <v>2</v>
      </c>
      <c r="D578" t="s">
        <v>1</v>
      </c>
      <c r="E578" t="s">
        <v>0</v>
      </c>
      <c r="F578">
        <v>418234</v>
      </c>
      <c r="G578" t="s">
        <v>152</v>
      </c>
      <c r="H578" t="s">
        <v>153</v>
      </c>
      <c r="I578" s="3">
        <v>0</v>
      </c>
      <c r="J578" s="3">
        <v>0</v>
      </c>
      <c r="K578" s="3">
        <v>0</v>
      </c>
      <c r="L578" s="3">
        <v>384.78</v>
      </c>
      <c r="M578" s="3">
        <v>0</v>
      </c>
      <c r="N578" s="3">
        <v>0</v>
      </c>
      <c r="O578" s="3">
        <v>0</v>
      </c>
      <c r="P578" s="3">
        <v>50.0214</v>
      </c>
      <c r="Q578" s="3">
        <v>434.80139999999994</v>
      </c>
      <c r="S578">
        <v>3</v>
      </c>
    </row>
    <row r="579" spans="1:19" x14ac:dyDescent="0.25">
      <c r="A579" t="s">
        <v>384</v>
      </c>
      <c r="B579" t="s">
        <v>386</v>
      </c>
      <c r="C579">
        <f>+MONTH(Tabla1[[#This Row],[FECHA]])</f>
        <v>2</v>
      </c>
      <c r="D579" t="s">
        <v>1</v>
      </c>
      <c r="E579" t="s">
        <v>0</v>
      </c>
      <c r="F579">
        <v>2504674</v>
      </c>
      <c r="G579" t="s">
        <v>152</v>
      </c>
      <c r="H579" t="s">
        <v>153</v>
      </c>
      <c r="I579" s="3">
        <v>0</v>
      </c>
      <c r="J579" s="3">
        <v>0</v>
      </c>
      <c r="K579" s="3">
        <v>0</v>
      </c>
      <c r="L579" s="3">
        <v>1065.46</v>
      </c>
      <c r="M579" s="3">
        <v>0</v>
      </c>
      <c r="N579" s="3">
        <v>0</v>
      </c>
      <c r="O579" s="3">
        <v>0</v>
      </c>
      <c r="P579" s="3">
        <v>138.50980000000001</v>
      </c>
      <c r="Q579" s="3">
        <v>1203.9698000000001</v>
      </c>
      <c r="S579">
        <v>3</v>
      </c>
    </row>
    <row r="580" spans="1:19" x14ac:dyDescent="0.25">
      <c r="A580" t="s">
        <v>384</v>
      </c>
      <c r="B580" t="s">
        <v>387</v>
      </c>
      <c r="C580">
        <f>+MONTH(Tabla1[[#This Row],[FECHA]])</f>
        <v>2</v>
      </c>
      <c r="D580" t="s">
        <v>1</v>
      </c>
      <c r="E580" t="s">
        <v>0</v>
      </c>
      <c r="F580">
        <v>270682</v>
      </c>
      <c r="G580" t="s">
        <v>445</v>
      </c>
      <c r="H580" t="s">
        <v>446</v>
      </c>
      <c r="I580" s="3">
        <v>0</v>
      </c>
      <c r="J580" s="3">
        <v>0</v>
      </c>
      <c r="K580" s="3">
        <v>0</v>
      </c>
      <c r="L580" s="3">
        <v>345.13</v>
      </c>
      <c r="M580" s="3">
        <v>0</v>
      </c>
      <c r="N580" s="3">
        <v>0</v>
      </c>
      <c r="O580" s="3">
        <v>0</v>
      </c>
      <c r="P580" s="3">
        <v>44.866900000000001</v>
      </c>
      <c r="Q580" s="3">
        <v>389.99689999999998</v>
      </c>
      <c r="S580">
        <v>3</v>
      </c>
    </row>
    <row r="581" spans="1:19" x14ac:dyDescent="0.25">
      <c r="A581" t="s">
        <v>384</v>
      </c>
      <c r="B581" t="s">
        <v>387</v>
      </c>
      <c r="C581">
        <f>+MONTH(Tabla1[[#This Row],[FECHA]])</f>
        <v>2</v>
      </c>
      <c r="D581" t="s">
        <v>1</v>
      </c>
      <c r="E581" t="s">
        <v>0</v>
      </c>
      <c r="F581">
        <v>22193</v>
      </c>
      <c r="G581" t="s">
        <v>148</v>
      </c>
      <c r="H581" t="s">
        <v>150</v>
      </c>
      <c r="I581" s="3">
        <v>0</v>
      </c>
      <c r="J581" s="3">
        <v>0</v>
      </c>
      <c r="K581" s="3">
        <v>0</v>
      </c>
      <c r="L581" s="3">
        <v>327.14999999999998</v>
      </c>
      <c r="M581" s="3">
        <v>0</v>
      </c>
      <c r="N581" s="3">
        <v>0</v>
      </c>
      <c r="O581" s="3">
        <v>0</v>
      </c>
      <c r="P581" s="3">
        <v>42.529499999999999</v>
      </c>
      <c r="Q581" s="3">
        <v>369.67949999999996</v>
      </c>
      <c r="S581">
        <v>3</v>
      </c>
    </row>
    <row r="582" spans="1:19" x14ac:dyDescent="0.25">
      <c r="A582" t="s">
        <v>384</v>
      </c>
      <c r="B582" t="s">
        <v>387</v>
      </c>
      <c r="C582">
        <f>+MONTH(Tabla1[[#This Row],[FECHA]])</f>
        <v>2</v>
      </c>
      <c r="D582" t="s">
        <v>1</v>
      </c>
      <c r="E582" t="s">
        <v>0</v>
      </c>
      <c r="F582">
        <v>22206</v>
      </c>
      <c r="G582" t="s">
        <v>148</v>
      </c>
      <c r="H582" t="s">
        <v>150</v>
      </c>
      <c r="I582" s="3">
        <v>0</v>
      </c>
      <c r="J582" s="3">
        <v>0</v>
      </c>
      <c r="K582" s="3">
        <v>0</v>
      </c>
      <c r="L582" s="3">
        <v>487.22</v>
      </c>
      <c r="M582" s="3">
        <v>0</v>
      </c>
      <c r="N582" s="3">
        <v>0</v>
      </c>
      <c r="O582" s="3">
        <v>0</v>
      </c>
      <c r="P582" s="3">
        <v>63.338600000000007</v>
      </c>
      <c r="Q582" s="3">
        <v>550.55860000000007</v>
      </c>
      <c r="S582">
        <v>3</v>
      </c>
    </row>
    <row r="583" spans="1:19" x14ac:dyDescent="0.25">
      <c r="A583" t="s">
        <v>384</v>
      </c>
      <c r="B583" t="s">
        <v>387</v>
      </c>
      <c r="C583">
        <f>+MONTH(Tabla1[[#This Row],[FECHA]])</f>
        <v>2</v>
      </c>
      <c r="D583" t="s">
        <v>1</v>
      </c>
      <c r="E583" t="s">
        <v>0</v>
      </c>
      <c r="F583">
        <v>47561</v>
      </c>
      <c r="G583" t="s">
        <v>123</v>
      </c>
      <c r="H583" t="s">
        <v>124</v>
      </c>
      <c r="I583" s="3">
        <v>0</v>
      </c>
      <c r="J583" s="3">
        <v>0</v>
      </c>
      <c r="K583" s="3">
        <v>0</v>
      </c>
      <c r="L583" s="3">
        <v>3942.72</v>
      </c>
      <c r="M583" s="3">
        <v>0</v>
      </c>
      <c r="N583" s="3">
        <v>0</v>
      </c>
      <c r="O583" s="3">
        <v>0</v>
      </c>
      <c r="P583" s="3">
        <v>512.55359999999996</v>
      </c>
      <c r="Q583" s="3">
        <v>4455.2735999999995</v>
      </c>
      <c r="S583">
        <v>3</v>
      </c>
    </row>
    <row r="584" spans="1:19" x14ac:dyDescent="0.25">
      <c r="A584" t="s">
        <v>384</v>
      </c>
      <c r="B584" t="s">
        <v>388</v>
      </c>
      <c r="C584">
        <f>+MONTH(Tabla1[[#This Row],[FECHA]])</f>
        <v>2</v>
      </c>
      <c r="D584" t="s">
        <v>1</v>
      </c>
      <c r="E584" t="s">
        <v>0</v>
      </c>
      <c r="F584">
        <v>47591</v>
      </c>
      <c r="G584" t="s">
        <v>123</v>
      </c>
      <c r="H584" t="s">
        <v>124</v>
      </c>
      <c r="I584" s="3">
        <v>0</v>
      </c>
      <c r="J584" s="3">
        <v>0</v>
      </c>
      <c r="K584" s="3">
        <v>0</v>
      </c>
      <c r="L584" s="3">
        <v>3942.72</v>
      </c>
      <c r="M584" s="3">
        <v>0</v>
      </c>
      <c r="N584" s="3">
        <v>0</v>
      </c>
      <c r="O584" s="3">
        <v>0</v>
      </c>
      <c r="P584" s="3">
        <v>512.55359999999996</v>
      </c>
      <c r="Q584" s="3">
        <v>4455.2735999999995</v>
      </c>
      <c r="S584">
        <v>3</v>
      </c>
    </row>
    <row r="585" spans="1:19" x14ac:dyDescent="0.25">
      <c r="A585" t="s">
        <v>384</v>
      </c>
      <c r="B585" t="s">
        <v>390</v>
      </c>
      <c r="C585">
        <f>+MONTH(Tabla1[[#This Row],[FECHA]])</f>
        <v>2</v>
      </c>
      <c r="D585" t="s">
        <v>1</v>
      </c>
      <c r="E585" t="s">
        <v>0</v>
      </c>
      <c r="F585">
        <v>47650</v>
      </c>
      <c r="G585" t="s">
        <v>123</v>
      </c>
      <c r="H585" t="s">
        <v>124</v>
      </c>
      <c r="I585" s="3">
        <v>0</v>
      </c>
      <c r="J585" s="3">
        <v>0</v>
      </c>
      <c r="K585" s="3">
        <v>0</v>
      </c>
      <c r="L585" s="3">
        <v>3942.72</v>
      </c>
      <c r="M585" s="3">
        <v>0</v>
      </c>
      <c r="N585" s="3">
        <v>0</v>
      </c>
      <c r="O585" s="3">
        <v>0</v>
      </c>
      <c r="P585" s="3">
        <v>512.55359999999996</v>
      </c>
      <c r="Q585" s="3">
        <v>4455.2735999999995</v>
      </c>
      <c r="S585">
        <v>3</v>
      </c>
    </row>
    <row r="586" spans="1:19" x14ac:dyDescent="0.25">
      <c r="A586" t="s">
        <v>384</v>
      </c>
      <c r="B586" t="s">
        <v>391</v>
      </c>
      <c r="C586">
        <f>+MONTH(Tabla1[[#This Row],[FECHA]])</f>
        <v>2</v>
      </c>
      <c r="D586" t="s">
        <v>1</v>
      </c>
      <c r="E586" t="s">
        <v>0</v>
      </c>
      <c r="F586">
        <v>22267</v>
      </c>
      <c r="G586" t="s">
        <v>148</v>
      </c>
      <c r="H586" t="s">
        <v>150</v>
      </c>
      <c r="I586" s="3">
        <v>0</v>
      </c>
      <c r="J586" s="3">
        <v>0</v>
      </c>
      <c r="K586" s="3">
        <v>0</v>
      </c>
      <c r="L586" s="3">
        <v>17.05</v>
      </c>
      <c r="M586" s="3">
        <v>0</v>
      </c>
      <c r="N586" s="3">
        <v>0</v>
      </c>
      <c r="O586" s="3">
        <v>0</v>
      </c>
      <c r="P586" s="3">
        <v>2.2165000000000004</v>
      </c>
      <c r="Q586" s="3">
        <v>19.266500000000001</v>
      </c>
      <c r="S586">
        <v>3</v>
      </c>
    </row>
    <row r="587" spans="1:19" x14ac:dyDescent="0.25">
      <c r="A587" t="s">
        <v>384</v>
      </c>
      <c r="B587" t="s">
        <v>391</v>
      </c>
      <c r="C587">
        <f>+MONTH(Tabla1[[#This Row],[FECHA]])</f>
        <v>2</v>
      </c>
      <c r="D587" t="s">
        <v>1</v>
      </c>
      <c r="E587" t="s">
        <v>0</v>
      </c>
      <c r="F587">
        <v>47664</v>
      </c>
      <c r="G587" t="s">
        <v>123</v>
      </c>
      <c r="H587" t="s">
        <v>124</v>
      </c>
      <c r="I587" s="3">
        <v>0</v>
      </c>
      <c r="J587" s="3">
        <v>0</v>
      </c>
      <c r="K587" s="3">
        <v>0</v>
      </c>
      <c r="L587" s="3">
        <v>3942.72</v>
      </c>
      <c r="M587" s="3">
        <v>0</v>
      </c>
      <c r="N587" s="3">
        <v>0</v>
      </c>
      <c r="O587" s="3">
        <v>0</v>
      </c>
      <c r="P587" s="3">
        <v>512.55359999999996</v>
      </c>
      <c r="Q587" s="3">
        <v>4455.2735999999995</v>
      </c>
      <c r="S587">
        <v>3</v>
      </c>
    </row>
    <row r="588" spans="1:19" x14ac:dyDescent="0.25">
      <c r="A588" t="s">
        <v>384</v>
      </c>
      <c r="B588" t="s">
        <v>392</v>
      </c>
      <c r="C588">
        <f>+MONTH(Tabla1[[#This Row],[FECHA]])</f>
        <v>2</v>
      </c>
      <c r="D588" t="s">
        <v>1</v>
      </c>
      <c r="E588" t="s">
        <v>0</v>
      </c>
      <c r="F588">
        <v>26121</v>
      </c>
      <c r="G588" t="s">
        <v>133</v>
      </c>
      <c r="H588" t="s">
        <v>134</v>
      </c>
      <c r="I588" s="3">
        <v>0</v>
      </c>
      <c r="J588" s="3">
        <v>0</v>
      </c>
      <c r="K588" s="3">
        <v>0</v>
      </c>
      <c r="L588" s="3">
        <v>25.75</v>
      </c>
      <c r="M588" s="3">
        <v>0</v>
      </c>
      <c r="N588" s="3">
        <v>0</v>
      </c>
      <c r="O588" s="3">
        <v>0</v>
      </c>
      <c r="P588" s="3">
        <v>3.3475000000000001</v>
      </c>
      <c r="Q588" s="3">
        <v>29.0975</v>
      </c>
      <c r="S588">
        <v>3</v>
      </c>
    </row>
    <row r="589" spans="1:19" x14ac:dyDescent="0.25">
      <c r="A589" t="s">
        <v>384</v>
      </c>
      <c r="B589" t="s">
        <v>392</v>
      </c>
      <c r="C589">
        <f>+MONTH(Tabla1[[#This Row],[FECHA]])</f>
        <v>2</v>
      </c>
      <c r="D589" t="s">
        <v>1</v>
      </c>
      <c r="E589" t="s">
        <v>0</v>
      </c>
      <c r="F589">
        <v>2592657</v>
      </c>
      <c r="G589" t="s">
        <v>152</v>
      </c>
      <c r="H589" t="s">
        <v>153</v>
      </c>
      <c r="I589" s="3">
        <v>0</v>
      </c>
      <c r="J589" s="3">
        <v>0</v>
      </c>
      <c r="K589" s="3">
        <v>0</v>
      </c>
      <c r="L589" s="3">
        <v>627.15</v>
      </c>
      <c r="M589" s="3">
        <v>0</v>
      </c>
      <c r="N589" s="3">
        <v>0</v>
      </c>
      <c r="O589" s="3">
        <v>0</v>
      </c>
      <c r="P589" s="3">
        <v>81.529499999999999</v>
      </c>
      <c r="Q589" s="3">
        <v>708.67949999999996</v>
      </c>
      <c r="S589">
        <v>3</v>
      </c>
    </row>
    <row r="590" spans="1:19" x14ac:dyDescent="0.25">
      <c r="A590" t="s">
        <v>384</v>
      </c>
      <c r="B590" t="s">
        <v>393</v>
      </c>
      <c r="C590">
        <f>+MONTH(Tabla1[[#This Row],[FECHA]])</f>
        <v>2</v>
      </c>
      <c r="D590" t="s">
        <v>1</v>
      </c>
      <c r="E590" t="s">
        <v>0</v>
      </c>
      <c r="F590">
        <v>47800</v>
      </c>
      <c r="G590" t="s">
        <v>123</v>
      </c>
      <c r="H590" t="s">
        <v>124</v>
      </c>
      <c r="I590" s="3">
        <v>0</v>
      </c>
      <c r="J590" s="3">
        <v>0</v>
      </c>
      <c r="K590" s="3">
        <v>0</v>
      </c>
      <c r="L590" s="3">
        <v>3942.72</v>
      </c>
      <c r="M590" s="3">
        <v>0</v>
      </c>
      <c r="N590" s="3">
        <v>0</v>
      </c>
      <c r="O590" s="3">
        <v>0</v>
      </c>
      <c r="P590" s="3">
        <v>512.55359999999996</v>
      </c>
      <c r="Q590" s="3">
        <v>4455.2735999999995</v>
      </c>
      <c r="S590">
        <v>3</v>
      </c>
    </row>
    <row r="591" spans="1:19" x14ac:dyDescent="0.25">
      <c r="A591" t="s">
        <v>384</v>
      </c>
      <c r="B591" t="s">
        <v>394</v>
      </c>
      <c r="C591">
        <f>+MONTH(Tabla1[[#This Row],[FECHA]])</f>
        <v>2</v>
      </c>
      <c r="D591" t="s">
        <v>1</v>
      </c>
      <c r="E591" t="s">
        <v>0</v>
      </c>
      <c r="F591">
        <v>106939</v>
      </c>
      <c r="G591" t="s">
        <v>143</v>
      </c>
      <c r="H591" t="s">
        <v>144</v>
      </c>
      <c r="I591" s="3">
        <v>0</v>
      </c>
      <c r="J591" s="3">
        <v>0</v>
      </c>
      <c r="K591" s="3">
        <v>0</v>
      </c>
      <c r="L591" s="3">
        <v>152.84</v>
      </c>
      <c r="M591" s="3">
        <v>0</v>
      </c>
      <c r="N591" s="3">
        <v>0</v>
      </c>
      <c r="O591" s="3">
        <v>0</v>
      </c>
      <c r="P591" s="3">
        <v>19.869200000000003</v>
      </c>
      <c r="Q591" s="3">
        <v>172.70920000000001</v>
      </c>
      <c r="S591">
        <v>3</v>
      </c>
    </row>
    <row r="592" spans="1:19" x14ac:dyDescent="0.25">
      <c r="A592" t="s">
        <v>384</v>
      </c>
      <c r="B592" t="s">
        <v>394</v>
      </c>
      <c r="C592">
        <f>+MONTH(Tabla1[[#This Row],[FECHA]])</f>
        <v>2</v>
      </c>
      <c r="D592" t="s">
        <v>1</v>
      </c>
      <c r="E592" t="s">
        <v>0</v>
      </c>
      <c r="F592">
        <v>26204</v>
      </c>
      <c r="G592" t="s">
        <v>133</v>
      </c>
      <c r="H592" t="s">
        <v>134</v>
      </c>
      <c r="I592" s="3">
        <v>0</v>
      </c>
      <c r="J592" s="3">
        <v>0</v>
      </c>
      <c r="K592" s="3">
        <v>0</v>
      </c>
      <c r="L592" s="3">
        <v>68.5</v>
      </c>
      <c r="M592" s="3">
        <v>0</v>
      </c>
      <c r="N592" s="3">
        <v>0</v>
      </c>
      <c r="O592" s="3">
        <v>0</v>
      </c>
      <c r="P592" s="3">
        <v>8.9050000000000011</v>
      </c>
      <c r="Q592" s="3">
        <v>77.405000000000001</v>
      </c>
      <c r="S592">
        <v>3</v>
      </c>
    </row>
    <row r="593" spans="1:19" x14ac:dyDescent="0.25">
      <c r="A593" t="s">
        <v>384</v>
      </c>
      <c r="B593" t="s">
        <v>394</v>
      </c>
      <c r="C593">
        <f>+MONTH(Tabla1[[#This Row],[FECHA]])</f>
        <v>2</v>
      </c>
      <c r="D593" t="s">
        <v>1</v>
      </c>
      <c r="E593" t="s">
        <v>0</v>
      </c>
      <c r="F593">
        <v>47814</v>
      </c>
      <c r="G593" t="s">
        <v>123</v>
      </c>
      <c r="H593" t="s">
        <v>124</v>
      </c>
      <c r="I593" s="3">
        <v>0</v>
      </c>
      <c r="J593" s="3">
        <v>0</v>
      </c>
      <c r="K593" s="3">
        <v>0</v>
      </c>
      <c r="L593" s="3">
        <v>3942.72</v>
      </c>
      <c r="M593" s="3">
        <v>0</v>
      </c>
      <c r="N593" s="3">
        <v>0</v>
      </c>
      <c r="O593" s="3">
        <v>0</v>
      </c>
      <c r="P593" s="3">
        <v>512.55359999999996</v>
      </c>
      <c r="Q593" s="3">
        <v>4455.2735999999995</v>
      </c>
      <c r="S593">
        <v>3</v>
      </c>
    </row>
    <row r="594" spans="1:19" x14ac:dyDescent="0.25">
      <c r="A594" t="s">
        <v>384</v>
      </c>
      <c r="B594" t="s">
        <v>395</v>
      </c>
      <c r="C594">
        <f>+MONTH(Tabla1[[#This Row],[FECHA]])</f>
        <v>2</v>
      </c>
      <c r="D594" t="s">
        <v>1</v>
      </c>
      <c r="E594" t="s">
        <v>0</v>
      </c>
      <c r="F594">
        <v>1452211</v>
      </c>
      <c r="G594" t="s">
        <v>152</v>
      </c>
      <c r="H594" t="s">
        <v>153</v>
      </c>
      <c r="I594" s="3">
        <v>0</v>
      </c>
      <c r="J594" s="3">
        <v>0</v>
      </c>
      <c r="K594" s="3">
        <v>0</v>
      </c>
      <c r="L594" s="3">
        <v>69.91</v>
      </c>
      <c r="M594" s="3">
        <v>0</v>
      </c>
      <c r="N594" s="3">
        <v>0</v>
      </c>
      <c r="O594" s="3">
        <v>0</v>
      </c>
      <c r="P594" s="3">
        <v>9.0883000000000003</v>
      </c>
      <c r="Q594" s="3">
        <v>78.9983</v>
      </c>
      <c r="S594">
        <v>3</v>
      </c>
    </row>
    <row r="595" spans="1:19" x14ac:dyDescent="0.25">
      <c r="A595" t="s">
        <v>384</v>
      </c>
      <c r="B595" t="s">
        <v>395</v>
      </c>
      <c r="C595">
        <f>+MONTH(Tabla1[[#This Row],[FECHA]])</f>
        <v>2</v>
      </c>
      <c r="D595" t="s">
        <v>1</v>
      </c>
      <c r="E595" t="s">
        <v>0</v>
      </c>
      <c r="F595">
        <v>190922</v>
      </c>
      <c r="G595" t="s">
        <v>146</v>
      </c>
      <c r="H595" t="s">
        <v>147</v>
      </c>
      <c r="I595" s="3">
        <v>0</v>
      </c>
      <c r="J595" s="3">
        <v>0</v>
      </c>
      <c r="K595" s="3">
        <v>0</v>
      </c>
      <c r="L595" s="3">
        <v>473.01</v>
      </c>
      <c r="M595" s="3">
        <v>0</v>
      </c>
      <c r="N595" s="3">
        <v>0</v>
      </c>
      <c r="O595" s="3">
        <v>0</v>
      </c>
      <c r="P595" s="3">
        <v>61.491300000000003</v>
      </c>
      <c r="Q595" s="3">
        <v>534.50130000000001</v>
      </c>
      <c r="S595">
        <v>3</v>
      </c>
    </row>
    <row r="596" spans="1:19" x14ac:dyDescent="0.25">
      <c r="A596" t="s">
        <v>384</v>
      </c>
      <c r="B596" t="s">
        <v>395</v>
      </c>
      <c r="C596">
        <f>+MONTH(Tabla1[[#This Row],[FECHA]])</f>
        <v>2</v>
      </c>
      <c r="D596" t="s">
        <v>1</v>
      </c>
      <c r="E596" t="s">
        <v>145</v>
      </c>
      <c r="F596">
        <v>6247</v>
      </c>
      <c r="G596" t="s">
        <v>123</v>
      </c>
      <c r="H596" t="s">
        <v>124</v>
      </c>
      <c r="I596" s="3">
        <v>0</v>
      </c>
      <c r="J596" s="3">
        <v>0</v>
      </c>
      <c r="K596" s="3">
        <v>0</v>
      </c>
      <c r="L596" s="3">
        <v>226</v>
      </c>
      <c r="M596" s="3">
        <v>0</v>
      </c>
      <c r="N596" s="3">
        <v>0</v>
      </c>
      <c r="O596" s="3">
        <v>0</v>
      </c>
      <c r="P596" s="3">
        <v>29.380000000000003</v>
      </c>
      <c r="Q596" s="3">
        <v>255.38</v>
      </c>
      <c r="S596">
        <v>3</v>
      </c>
    </row>
    <row r="597" spans="1:19" x14ac:dyDescent="0.25">
      <c r="A597" t="s">
        <v>384</v>
      </c>
      <c r="B597" t="s">
        <v>396</v>
      </c>
      <c r="C597">
        <f>+MONTH(Tabla1[[#This Row],[FECHA]])</f>
        <v>2</v>
      </c>
      <c r="D597" t="s">
        <v>1</v>
      </c>
      <c r="E597" t="s">
        <v>0</v>
      </c>
      <c r="F597">
        <v>47872</v>
      </c>
      <c r="G597" t="s">
        <v>123</v>
      </c>
      <c r="H597" t="s">
        <v>124</v>
      </c>
      <c r="I597" s="3">
        <v>0</v>
      </c>
      <c r="J597" s="3">
        <v>0</v>
      </c>
      <c r="K597" s="3">
        <v>0</v>
      </c>
      <c r="L597" s="3">
        <v>3942.72</v>
      </c>
      <c r="M597" s="3">
        <v>0</v>
      </c>
      <c r="N597" s="3">
        <v>0</v>
      </c>
      <c r="O597" s="3">
        <v>0</v>
      </c>
      <c r="P597" s="3">
        <v>512.55359999999996</v>
      </c>
      <c r="Q597" s="3">
        <v>4455.2735999999995</v>
      </c>
      <c r="S597">
        <v>3</v>
      </c>
    </row>
    <row r="598" spans="1:19" x14ac:dyDescent="0.25">
      <c r="A598" t="s">
        <v>384</v>
      </c>
      <c r="B598" t="s">
        <v>397</v>
      </c>
      <c r="C598">
        <f>+MONTH(Tabla1[[#This Row],[FECHA]])</f>
        <v>2</v>
      </c>
      <c r="D598" t="s">
        <v>1</v>
      </c>
      <c r="E598" t="s">
        <v>0</v>
      </c>
      <c r="F598">
        <v>81</v>
      </c>
      <c r="G598" t="s">
        <v>127</v>
      </c>
      <c r="H598" t="s">
        <v>128</v>
      </c>
      <c r="I598" s="3">
        <v>0</v>
      </c>
      <c r="J598" s="3">
        <v>0</v>
      </c>
      <c r="K598" s="3">
        <v>0</v>
      </c>
      <c r="L598" s="3">
        <v>3879.65</v>
      </c>
      <c r="M598" s="3">
        <v>0</v>
      </c>
      <c r="N598" s="3">
        <v>0</v>
      </c>
      <c r="O598" s="3">
        <v>0</v>
      </c>
      <c r="P598" s="3">
        <v>504.35450000000003</v>
      </c>
      <c r="Q598" s="3">
        <v>4384.0045</v>
      </c>
      <c r="S598">
        <v>3</v>
      </c>
    </row>
    <row r="599" spans="1:19" x14ac:dyDescent="0.25">
      <c r="A599" t="s">
        <v>384</v>
      </c>
      <c r="B599" t="s">
        <v>397</v>
      </c>
      <c r="C599">
        <f>+MONTH(Tabla1[[#This Row],[FECHA]])</f>
        <v>2</v>
      </c>
      <c r="D599" t="s">
        <v>1</v>
      </c>
      <c r="E599" t="s">
        <v>0</v>
      </c>
      <c r="F599">
        <v>47914</v>
      </c>
      <c r="G599" t="s">
        <v>123</v>
      </c>
      <c r="H599" t="s">
        <v>124</v>
      </c>
      <c r="I599" s="3">
        <v>0</v>
      </c>
      <c r="J599" s="3">
        <v>0</v>
      </c>
      <c r="K599" s="3">
        <v>0</v>
      </c>
      <c r="L599" s="3">
        <v>3942.72</v>
      </c>
      <c r="M599" s="3">
        <v>0</v>
      </c>
      <c r="N599" s="3">
        <v>0</v>
      </c>
      <c r="O599" s="3">
        <v>0</v>
      </c>
      <c r="P599" s="3">
        <v>512.55359999999996</v>
      </c>
      <c r="Q599" s="3">
        <v>4455.2735999999995</v>
      </c>
      <c r="S599">
        <v>3</v>
      </c>
    </row>
    <row r="600" spans="1:19" x14ac:dyDescent="0.25">
      <c r="A600" t="s">
        <v>384</v>
      </c>
      <c r="B600" t="s">
        <v>398</v>
      </c>
      <c r="C600">
        <f>+MONTH(Tabla1[[#This Row],[FECHA]])</f>
        <v>2</v>
      </c>
      <c r="D600" t="s">
        <v>1</v>
      </c>
      <c r="E600" t="s">
        <v>0</v>
      </c>
      <c r="F600">
        <v>6754</v>
      </c>
      <c r="G600" t="s">
        <v>443</v>
      </c>
      <c r="H600" t="s">
        <v>444</v>
      </c>
      <c r="I600" s="3">
        <v>0</v>
      </c>
      <c r="J600" s="3">
        <v>0</v>
      </c>
      <c r="K600" s="3">
        <v>0</v>
      </c>
      <c r="L600" s="3">
        <v>381</v>
      </c>
      <c r="M600" s="3">
        <v>0</v>
      </c>
      <c r="N600" s="3">
        <v>0</v>
      </c>
      <c r="O600" s="3">
        <v>0</v>
      </c>
      <c r="P600" s="3">
        <v>49.53</v>
      </c>
      <c r="Q600" s="3">
        <v>430.53</v>
      </c>
      <c r="S600">
        <v>3</v>
      </c>
    </row>
    <row r="601" spans="1:19" x14ac:dyDescent="0.25">
      <c r="A601" t="s">
        <v>384</v>
      </c>
      <c r="B601" t="s">
        <v>398</v>
      </c>
      <c r="C601">
        <f>+MONTH(Tabla1[[#This Row],[FECHA]])</f>
        <v>2</v>
      </c>
      <c r="D601" t="s">
        <v>1</v>
      </c>
      <c r="E601" t="s">
        <v>0</v>
      </c>
      <c r="F601">
        <v>24459</v>
      </c>
      <c r="G601" t="s">
        <v>433</v>
      </c>
      <c r="H601" t="s">
        <v>434</v>
      </c>
      <c r="I601" s="3">
        <v>0</v>
      </c>
      <c r="J601" s="3">
        <v>0</v>
      </c>
      <c r="K601" s="3">
        <v>0</v>
      </c>
      <c r="L601" s="3">
        <v>328.26</v>
      </c>
      <c r="M601" s="3">
        <v>0</v>
      </c>
      <c r="N601" s="3">
        <v>0</v>
      </c>
      <c r="O601" s="3">
        <v>0</v>
      </c>
      <c r="P601" s="3">
        <v>42.6738</v>
      </c>
      <c r="Q601" s="3">
        <v>370.93380000000002</v>
      </c>
      <c r="S601">
        <v>3</v>
      </c>
    </row>
    <row r="602" spans="1:19" x14ac:dyDescent="0.25">
      <c r="A602" t="s">
        <v>384</v>
      </c>
      <c r="B602" t="s">
        <v>399</v>
      </c>
      <c r="C602">
        <f>+MONTH(Tabla1[[#This Row],[FECHA]])</f>
        <v>2</v>
      </c>
      <c r="D602" t="s">
        <v>1</v>
      </c>
      <c r="E602" t="s">
        <v>0</v>
      </c>
      <c r="F602">
        <v>48010</v>
      </c>
      <c r="G602" t="s">
        <v>123</v>
      </c>
      <c r="H602" t="s">
        <v>124</v>
      </c>
      <c r="I602" s="3">
        <v>0</v>
      </c>
      <c r="J602" s="3">
        <v>0</v>
      </c>
      <c r="K602" s="3">
        <v>0</v>
      </c>
      <c r="L602" s="3">
        <v>3942.72</v>
      </c>
      <c r="M602" s="3">
        <v>0</v>
      </c>
      <c r="N602" s="3">
        <v>0</v>
      </c>
      <c r="O602" s="3">
        <v>0</v>
      </c>
      <c r="P602" s="3">
        <v>512.55359999999996</v>
      </c>
      <c r="Q602" s="3">
        <v>4455.2735999999995</v>
      </c>
      <c r="S602">
        <v>3</v>
      </c>
    </row>
    <row r="603" spans="1:19" x14ac:dyDescent="0.25">
      <c r="A603" t="s">
        <v>384</v>
      </c>
      <c r="B603" t="s">
        <v>399</v>
      </c>
      <c r="C603">
        <f>+MONTH(Tabla1[[#This Row],[FECHA]])</f>
        <v>2</v>
      </c>
      <c r="D603" t="s">
        <v>1</v>
      </c>
      <c r="E603" t="s">
        <v>0</v>
      </c>
      <c r="F603">
        <v>21963</v>
      </c>
      <c r="G603" t="s">
        <v>148</v>
      </c>
      <c r="H603" t="s">
        <v>150</v>
      </c>
      <c r="I603" s="3">
        <v>0</v>
      </c>
      <c r="J603" s="3">
        <v>0</v>
      </c>
      <c r="K603" s="3">
        <v>0</v>
      </c>
      <c r="L603" s="3">
        <v>273.98</v>
      </c>
      <c r="M603" s="3">
        <v>0</v>
      </c>
      <c r="N603" s="3">
        <v>0</v>
      </c>
      <c r="O603" s="3">
        <v>0</v>
      </c>
      <c r="P603" s="3">
        <v>35.617400000000004</v>
      </c>
      <c r="Q603" s="3">
        <v>309.59739999999999</v>
      </c>
      <c r="S603">
        <v>3</v>
      </c>
    </row>
    <row r="604" spans="1:19" x14ac:dyDescent="0.25">
      <c r="A604" t="s">
        <v>384</v>
      </c>
      <c r="B604" t="s">
        <v>399</v>
      </c>
      <c r="C604">
        <f>+MONTH(Tabla1[[#This Row],[FECHA]])</f>
        <v>2</v>
      </c>
      <c r="D604" t="s">
        <v>1</v>
      </c>
      <c r="E604" t="s">
        <v>0</v>
      </c>
      <c r="F604">
        <v>906</v>
      </c>
      <c r="G604" t="s">
        <v>171</v>
      </c>
      <c r="H604" t="s">
        <v>172</v>
      </c>
      <c r="I604" s="3">
        <v>0</v>
      </c>
      <c r="J604" s="3">
        <v>0</v>
      </c>
      <c r="K604" s="3">
        <v>0</v>
      </c>
      <c r="L604" s="3">
        <v>7991.15</v>
      </c>
      <c r="M604" s="3">
        <v>0</v>
      </c>
      <c r="N604" s="3">
        <v>0</v>
      </c>
      <c r="O604" s="3">
        <v>0</v>
      </c>
      <c r="P604" s="3">
        <v>1038.8495</v>
      </c>
      <c r="Q604" s="3">
        <v>9029.9994999999999</v>
      </c>
      <c r="S604">
        <v>3</v>
      </c>
    </row>
    <row r="605" spans="1:19" x14ac:dyDescent="0.25">
      <c r="A605" t="s">
        <v>384</v>
      </c>
      <c r="B605" t="s">
        <v>399</v>
      </c>
      <c r="C605">
        <f>+MONTH(Tabla1[[#This Row],[FECHA]])</f>
        <v>2</v>
      </c>
      <c r="D605" t="s">
        <v>1</v>
      </c>
      <c r="E605" t="s">
        <v>0</v>
      </c>
      <c r="F605">
        <v>107425</v>
      </c>
      <c r="G605" t="s">
        <v>135</v>
      </c>
      <c r="H605" t="s">
        <v>136</v>
      </c>
      <c r="I605" s="3">
        <v>0</v>
      </c>
      <c r="J605" s="3">
        <v>0</v>
      </c>
      <c r="K605" s="3">
        <v>0</v>
      </c>
      <c r="L605" s="3">
        <v>10.9</v>
      </c>
      <c r="M605" s="3">
        <v>0</v>
      </c>
      <c r="N605" s="3">
        <v>0</v>
      </c>
      <c r="O605" s="3">
        <v>0</v>
      </c>
      <c r="P605" s="3">
        <v>1.417</v>
      </c>
      <c r="Q605" s="3">
        <v>12.317</v>
      </c>
      <c r="S605">
        <v>3</v>
      </c>
    </row>
    <row r="606" spans="1:19" x14ac:dyDescent="0.25">
      <c r="A606" t="s">
        <v>384</v>
      </c>
      <c r="B606" t="s">
        <v>400</v>
      </c>
      <c r="C606">
        <f>+MONTH(Tabla1[[#This Row],[FECHA]])</f>
        <v>2</v>
      </c>
      <c r="D606" t="s">
        <v>1</v>
      </c>
      <c r="E606" t="s">
        <v>0</v>
      </c>
      <c r="F606">
        <v>48074</v>
      </c>
      <c r="G606" t="s">
        <v>123</v>
      </c>
      <c r="H606" t="s">
        <v>124</v>
      </c>
      <c r="I606" s="3">
        <v>0</v>
      </c>
      <c r="J606" s="3">
        <v>0</v>
      </c>
      <c r="K606" s="3">
        <v>0</v>
      </c>
      <c r="L606" s="3">
        <v>3942.72</v>
      </c>
      <c r="M606" s="3">
        <v>0</v>
      </c>
      <c r="N606" s="3">
        <v>0</v>
      </c>
      <c r="O606" s="3">
        <v>0</v>
      </c>
      <c r="P606" s="3">
        <v>512.55359999999996</v>
      </c>
      <c r="Q606" s="3">
        <v>4455.2735999999995</v>
      </c>
      <c r="S606">
        <v>3</v>
      </c>
    </row>
    <row r="607" spans="1:19" x14ac:dyDescent="0.25">
      <c r="A607" t="s">
        <v>384</v>
      </c>
      <c r="B607" t="s">
        <v>401</v>
      </c>
      <c r="C607">
        <f>+MONTH(Tabla1[[#This Row],[FECHA]])</f>
        <v>2</v>
      </c>
      <c r="D607" t="s">
        <v>1</v>
      </c>
      <c r="E607" t="s">
        <v>0</v>
      </c>
      <c r="F607">
        <v>369784</v>
      </c>
      <c r="G607" t="s">
        <v>146</v>
      </c>
      <c r="H607" t="s">
        <v>147</v>
      </c>
      <c r="I607" s="3">
        <v>0</v>
      </c>
      <c r="J607" s="3">
        <v>0</v>
      </c>
      <c r="K607" s="3">
        <v>0</v>
      </c>
      <c r="L607" s="3">
        <v>109.03</v>
      </c>
      <c r="M607" s="3">
        <v>0</v>
      </c>
      <c r="N607" s="3">
        <v>0</v>
      </c>
      <c r="O607" s="3">
        <v>0</v>
      </c>
      <c r="P607" s="3">
        <v>14.173900000000001</v>
      </c>
      <c r="Q607" s="3">
        <v>123.2039</v>
      </c>
      <c r="S607">
        <v>3</v>
      </c>
    </row>
    <row r="608" spans="1:19" x14ac:dyDescent="0.25">
      <c r="A608" t="s">
        <v>384</v>
      </c>
      <c r="B608" t="s">
        <v>405</v>
      </c>
      <c r="C608">
        <f>+MONTH(Tabla1[[#This Row],[FECHA]])</f>
        <v>2</v>
      </c>
      <c r="D608" t="s">
        <v>1</v>
      </c>
      <c r="E608" t="s">
        <v>0</v>
      </c>
      <c r="F608">
        <v>19568</v>
      </c>
      <c r="G608" t="s">
        <v>169</v>
      </c>
      <c r="H608" t="s">
        <v>170</v>
      </c>
      <c r="I608" s="3">
        <v>0</v>
      </c>
      <c r="J608" s="3">
        <v>0</v>
      </c>
      <c r="K608" s="3">
        <v>0</v>
      </c>
      <c r="L608" s="3">
        <v>19.52</v>
      </c>
      <c r="M608" s="3">
        <v>0</v>
      </c>
      <c r="N608" s="3">
        <v>0</v>
      </c>
      <c r="O608" s="3">
        <v>0</v>
      </c>
      <c r="P608" s="3">
        <v>2.5375999999999999</v>
      </c>
      <c r="Q608" s="3">
        <v>22.057600000000001</v>
      </c>
      <c r="S608">
        <v>3</v>
      </c>
    </row>
    <row r="609" spans="1:19" x14ac:dyDescent="0.25">
      <c r="A609" t="s">
        <v>384</v>
      </c>
      <c r="B609" t="s">
        <v>405</v>
      </c>
      <c r="C609">
        <f>+MONTH(Tabla1[[#This Row],[FECHA]])</f>
        <v>2</v>
      </c>
      <c r="D609" t="s">
        <v>1</v>
      </c>
      <c r="E609" t="s">
        <v>0</v>
      </c>
      <c r="F609">
        <v>20775</v>
      </c>
      <c r="G609" t="s">
        <v>125</v>
      </c>
      <c r="H609" t="s">
        <v>126</v>
      </c>
      <c r="I609" s="3">
        <v>0</v>
      </c>
      <c r="J609" s="3">
        <v>0</v>
      </c>
      <c r="K609" s="3">
        <v>0</v>
      </c>
      <c r="L609" s="3">
        <v>374.04</v>
      </c>
      <c r="M609" s="3">
        <v>0</v>
      </c>
      <c r="N609" s="3">
        <v>0</v>
      </c>
      <c r="O609" s="3">
        <v>0</v>
      </c>
      <c r="P609" s="3">
        <v>48.625200000000007</v>
      </c>
      <c r="Q609" s="3">
        <v>422.66520000000003</v>
      </c>
      <c r="S609">
        <v>3</v>
      </c>
    </row>
    <row r="610" spans="1:19" x14ac:dyDescent="0.25">
      <c r="A610" t="s">
        <v>384</v>
      </c>
      <c r="B610" t="s">
        <v>405</v>
      </c>
      <c r="C610">
        <f>+MONTH(Tabla1[[#This Row],[FECHA]])</f>
        <v>2</v>
      </c>
      <c r="D610" t="s">
        <v>1</v>
      </c>
      <c r="E610" t="s">
        <v>0</v>
      </c>
      <c r="F610">
        <v>101</v>
      </c>
      <c r="G610" t="s">
        <v>435</v>
      </c>
      <c r="H610" t="s">
        <v>436</v>
      </c>
      <c r="I610" s="3">
        <v>0</v>
      </c>
      <c r="J610" s="3">
        <v>0</v>
      </c>
      <c r="K610" s="3">
        <v>0</v>
      </c>
      <c r="L610" s="3">
        <v>210</v>
      </c>
      <c r="M610" s="3">
        <v>0</v>
      </c>
      <c r="N610" s="3">
        <v>0</v>
      </c>
      <c r="O610" s="3">
        <v>0</v>
      </c>
      <c r="P610" s="3">
        <v>27.3</v>
      </c>
      <c r="Q610" s="3">
        <v>237.3</v>
      </c>
      <c r="S610">
        <v>3</v>
      </c>
    </row>
    <row r="611" spans="1:19" x14ac:dyDescent="0.25">
      <c r="A611" t="s">
        <v>384</v>
      </c>
      <c r="B611" t="s">
        <v>406</v>
      </c>
      <c r="C611">
        <f>+MONTH(Tabla1[[#This Row],[FECHA]])</f>
        <v>2</v>
      </c>
      <c r="D611" t="s">
        <v>1</v>
      </c>
      <c r="E611" t="s">
        <v>0</v>
      </c>
      <c r="F611">
        <v>2953</v>
      </c>
      <c r="G611" t="s">
        <v>131</v>
      </c>
      <c r="H611" t="s">
        <v>132</v>
      </c>
      <c r="I611" s="3">
        <v>0</v>
      </c>
      <c r="J611" s="3">
        <v>0</v>
      </c>
      <c r="K611" s="3">
        <v>0</v>
      </c>
      <c r="L611" s="3">
        <v>444.66</v>
      </c>
      <c r="M611" s="3">
        <v>0</v>
      </c>
      <c r="N611" s="3">
        <v>0</v>
      </c>
      <c r="O611" s="3">
        <v>0</v>
      </c>
      <c r="P611" s="3">
        <v>57.805800000000005</v>
      </c>
      <c r="Q611" s="3">
        <v>502.46580000000006</v>
      </c>
      <c r="S611">
        <v>3</v>
      </c>
    </row>
    <row r="612" spans="1:19" x14ac:dyDescent="0.25">
      <c r="A612" t="s">
        <v>384</v>
      </c>
      <c r="B612" t="s">
        <v>406</v>
      </c>
      <c r="C612">
        <f>+MONTH(Tabla1[[#This Row],[FECHA]])</f>
        <v>2</v>
      </c>
      <c r="D612" t="s">
        <v>1</v>
      </c>
      <c r="E612" t="s">
        <v>0</v>
      </c>
      <c r="F612">
        <v>26557</v>
      </c>
      <c r="G612" t="s">
        <v>133</v>
      </c>
      <c r="H612" t="s">
        <v>134</v>
      </c>
      <c r="I612" s="3">
        <v>0</v>
      </c>
      <c r="J612" s="3">
        <v>0</v>
      </c>
      <c r="K612" s="3">
        <v>0</v>
      </c>
      <c r="L612" s="3">
        <v>159.29</v>
      </c>
      <c r="M612" s="3">
        <v>0</v>
      </c>
      <c r="N612" s="3">
        <v>0</v>
      </c>
      <c r="O612" s="3">
        <v>0</v>
      </c>
      <c r="P612" s="3">
        <v>20.707699999999999</v>
      </c>
      <c r="Q612" s="3">
        <v>179.99769999999998</v>
      </c>
      <c r="S612">
        <v>3</v>
      </c>
    </row>
    <row r="613" spans="1:19" x14ac:dyDescent="0.25">
      <c r="A613" t="s">
        <v>384</v>
      </c>
      <c r="B613" t="s">
        <v>407</v>
      </c>
      <c r="C613">
        <f>+MONTH(Tabla1[[#This Row],[FECHA]])</f>
        <v>2</v>
      </c>
      <c r="D613" t="s">
        <v>1</v>
      </c>
      <c r="E613" t="s">
        <v>0</v>
      </c>
      <c r="F613">
        <v>26583</v>
      </c>
      <c r="G613" t="s">
        <v>133</v>
      </c>
      <c r="H613" t="s">
        <v>134</v>
      </c>
      <c r="I613" s="3">
        <v>0</v>
      </c>
      <c r="J613" s="3">
        <v>0</v>
      </c>
      <c r="K613" s="3">
        <v>0</v>
      </c>
      <c r="L613" s="3">
        <v>47.52</v>
      </c>
      <c r="M613" s="3">
        <v>0</v>
      </c>
      <c r="N613" s="3">
        <v>0</v>
      </c>
      <c r="O613" s="3">
        <v>0</v>
      </c>
      <c r="P613" s="3">
        <v>6.1776000000000009</v>
      </c>
      <c r="Q613" s="3">
        <v>53.697600000000001</v>
      </c>
      <c r="S613">
        <v>3</v>
      </c>
    </row>
    <row r="614" spans="1:19" x14ac:dyDescent="0.25">
      <c r="A614" t="s">
        <v>384</v>
      </c>
      <c r="B614" t="s">
        <v>408</v>
      </c>
      <c r="C614">
        <f>+MONTH(Tabla1[[#This Row],[FECHA]])</f>
        <v>2</v>
      </c>
      <c r="D614" t="s">
        <v>1</v>
      </c>
      <c r="E614" t="s">
        <v>0</v>
      </c>
      <c r="F614">
        <v>20</v>
      </c>
      <c r="G614" t="s">
        <v>129</v>
      </c>
      <c r="H614" t="s">
        <v>130</v>
      </c>
      <c r="I614" s="3">
        <v>0</v>
      </c>
      <c r="J614" s="3">
        <v>0</v>
      </c>
      <c r="K614" s="3">
        <v>0</v>
      </c>
      <c r="L614" s="3">
        <v>3879.65</v>
      </c>
      <c r="M614" s="3">
        <v>0</v>
      </c>
      <c r="N614" s="3">
        <v>0</v>
      </c>
      <c r="O614" s="3">
        <v>0</v>
      </c>
      <c r="P614" s="3">
        <v>504.35450000000003</v>
      </c>
      <c r="Q614" s="3">
        <v>4384.0045</v>
      </c>
      <c r="S614">
        <v>3</v>
      </c>
    </row>
    <row r="615" spans="1:19" x14ac:dyDescent="0.25">
      <c r="A615" t="s">
        <v>384</v>
      </c>
      <c r="B615" t="s">
        <v>408</v>
      </c>
      <c r="C615">
        <f>+MONTH(Tabla1[[#This Row],[FECHA]])</f>
        <v>2</v>
      </c>
      <c r="D615" t="s">
        <v>1</v>
      </c>
      <c r="E615" t="s">
        <v>0</v>
      </c>
      <c r="F615">
        <v>82</v>
      </c>
      <c r="G615" t="s">
        <v>127</v>
      </c>
      <c r="H615" t="s">
        <v>128</v>
      </c>
      <c r="I615" s="3">
        <v>0</v>
      </c>
      <c r="J615" s="3">
        <v>0</v>
      </c>
      <c r="K615" s="3">
        <v>0</v>
      </c>
      <c r="L615" s="3">
        <v>3879.65</v>
      </c>
      <c r="M615" s="3">
        <v>0</v>
      </c>
      <c r="N615" s="3">
        <v>0</v>
      </c>
      <c r="O615" s="3">
        <v>0</v>
      </c>
      <c r="P615" s="3">
        <v>504.35450000000003</v>
      </c>
      <c r="Q615" s="3">
        <v>4384.0045</v>
      </c>
      <c r="S615">
        <v>3</v>
      </c>
    </row>
    <row r="616" spans="1:19" x14ac:dyDescent="0.25">
      <c r="A616" t="s">
        <v>384</v>
      </c>
      <c r="B616" t="s">
        <v>408</v>
      </c>
      <c r="C616">
        <f>+MONTH(Tabla1[[#This Row],[FECHA]])</f>
        <v>2</v>
      </c>
      <c r="D616" t="s">
        <v>1</v>
      </c>
      <c r="E616" t="s">
        <v>0</v>
      </c>
      <c r="F616">
        <v>66</v>
      </c>
      <c r="G616" t="s">
        <v>121</v>
      </c>
      <c r="H616" t="s">
        <v>122</v>
      </c>
      <c r="I616" s="3">
        <v>0</v>
      </c>
      <c r="J616" s="3">
        <v>0</v>
      </c>
      <c r="K616" s="3">
        <v>0</v>
      </c>
      <c r="L616" s="3">
        <v>3879.65</v>
      </c>
      <c r="M616" s="3">
        <v>0</v>
      </c>
      <c r="N616" s="3">
        <v>0</v>
      </c>
      <c r="O616" s="3">
        <v>0</v>
      </c>
      <c r="P616" s="3">
        <v>504.35450000000003</v>
      </c>
      <c r="Q616" s="3">
        <v>4384.0045</v>
      </c>
      <c r="S616">
        <v>3</v>
      </c>
    </row>
    <row r="617" spans="1:19" x14ac:dyDescent="0.25">
      <c r="A617" t="s">
        <v>93</v>
      </c>
      <c r="B617" t="s">
        <v>154</v>
      </c>
      <c r="C617">
        <f>+MONTH(Tabla1[[#This Row],[FECHA]])</f>
        <v>12</v>
      </c>
      <c r="D617" t="s">
        <v>1</v>
      </c>
      <c r="E617" t="s">
        <v>0</v>
      </c>
      <c r="F617">
        <v>1885133</v>
      </c>
      <c r="G617" t="s">
        <v>152</v>
      </c>
      <c r="H617" t="s">
        <v>153</v>
      </c>
      <c r="I617" s="3">
        <v>0</v>
      </c>
      <c r="J617" s="3">
        <v>0</v>
      </c>
      <c r="K617" s="3">
        <v>0</v>
      </c>
      <c r="L617" s="3">
        <v>24.56</v>
      </c>
      <c r="M617" s="3">
        <v>0</v>
      </c>
      <c r="N617" s="3">
        <v>0</v>
      </c>
      <c r="O617" s="3">
        <v>0</v>
      </c>
      <c r="P617" s="3">
        <v>3.1928000000000001</v>
      </c>
      <c r="Q617" s="3">
        <v>27.752800000000001</v>
      </c>
      <c r="S617">
        <v>3</v>
      </c>
    </row>
    <row r="618" spans="1:19" x14ac:dyDescent="0.25">
      <c r="A618" t="s">
        <v>93</v>
      </c>
      <c r="B618" t="s">
        <v>158</v>
      </c>
      <c r="C618">
        <f>+MONTH(Tabla1[[#This Row],[FECHA]])</f>
        <v>12</v>
      </c>
      <c r="D618" t="s">
        <v>1</v>
      </c>
      <c r="E618" t="s">
        <v>0</v>
      </c>
      <c r="F618">
        <v>440</v>
      </c>
      <c r="G618" t="s">
        <v>157</v>
      </c>
      <c r="H618" t="s">
        <v>159</v>
      </c>
      <c r="I618" s="3">
        <v>0</v>
      </c>
      <c r="J618" s="3">
        <v>0</v>
      </c>
      <c r="K618" s="3">
        <v>0</v>
      </c>
      <c r="L618" s="3">
        <v>749</v>
      </c>
      <c r="M618" s="3">
        <v>0</v>
      </c>
      <c r="N618" s="3">
        <v>0</v>
      </c>
      <c r="O618" s="3">
        <v>0</v>
      </c>
      <c r="P618" s="3">
        <v>97.37</v>
      </c>
      <c r="Q618" s="3">
        <v>846.37</v>
      </c>
      <c r="S618">
        <v>3</v>
      </c>
    </row>
    <row r="619" spans="1:19" x14ac:dyDescent="0.25">
      <c r="A619" t="s">
        <v>93</v>
      </c>
      <c r="B619" t="s">
        <v>151</v>
      </c>
      <c r="C619">
        <f>+MONTH(Tabla1[[#This Row],[FECHA]])</f>
        <v>12</v>
      </c>
      <c r="D619" t="s">
        <v>1</v>
      </c>
      <c r="E619" t="s">
        <v>0</v>
      </c>
      <c r="F619">
        <v>21589</v>
      </c>
      <c r="G619" t="s">
        <v>148</v>
      </c>
      <c r="H619" t="s">
        <v>150</v>
      </c>
      <c r="I619" s="3">
        <v>0</v>
      </c>
      <c r="J619" s="3">
        <v>0</v>
      </c>
      <c r="K619" s="3">
        <v>0</v>
      </c>
      <c r="L619" s="3">
        <v>599.94000000000005</v>
      </c>
      <c r="M619" s="3">
        <v>0</v>
      </c>
      <c r="N619" s="3">
        <v>0</v>
      </c>
      <c r="O619" s="3">
        <v>0</v>
      </c>
      <c r="P619" s="3">
        <v>77.992200000000011</v>
      </c>
      <c r="Q619" s="3">
        <v>677.93220000000008</v>
      </c>
      <c r="S619">
        <v>3</v>
      </c>
    </row>
    <row r="620" spans="1:19" x14ac:dyDescent="0.25">
      <c r="A620" t="s">
        <v>93</v>
      </c>
      <c r="B620" t="s">
        <v>177</v>
      </c>
      <c r="C620">
        <f>+MONTH(Tabla1[[#This Row],[FECHA]])</f>
        <v>12</v>
      </c>
      <c r="D620" t="s">
        <v>1</v>
      </c>
      <c r="E620" t="s">
        <v>0</v>
      </c>
      <c r="F620">
        <v>46435</v>
      </c>
      <c r="G620" t="s">
        <v>123</v>
      </c>
      <c r="H620" t="s">
        <v>124</v>
      </c>
      <c r="I620" s="3">
        <v>0</v>
      </c>
      <c r="J620" s="3">
        <v>0</v>
      </c>
      <c r="K620" s="3">
        <v>0</v>
      </c>
      <c r="L620" s="3">
        <v>3942.72</v>
      </c>
      <c r="M620" s="3">
        <v>0</v>
      </c>
      <c r="N620" s="3">
        <v>0</v>
      </c>
      <c r="O620" s="3">
        <v>0</v>
      </c>
      <c r="P620" s="3">
        <v>512.55359999999996</v>
      </c>
      <c r="Q620" s="3">
        <v>4455.2735999999995</v>
      </c>
      <c r="S620">
        <v>3</v>
      </c>
    </row>
    <row r="621" spans="1:19" x14ac:dyDescent="0.25">
      <c r="A621" t="s">
        <v>93</v>
      </c>
      <c r="B621" t="s">
        <v>166</v>
      </c>
      <c r="C621">
        <f>+MONTH(Tabla1[[#This Row],[FECHA]])</f>
        <v>12</v>
      </c>
      <c r="D621" t="s">
        <v>1</v>
      </c>
      <c r="E621" t="s">
        <v>0</v>
      </c>
      <c r="F621">
        <v>778</v>
      </c>
      <c r="G621" t="s">
        <v>171</v>
      </c>
      <c r="H621" t="s">
        <v>172</v>
      </c>
      <c r="I621" s="3">
        <v>0</v>
      </c>
      <c r="J621" s="3">
        <v>0</v>
      </c>
      <c r="K621" s="3">
        <v>0</v>
      </c>
      <c r="L621" s="3">
        <v>5752.21</v>
      </c>
      <c r="M621" s="3">
        <v>0</v>
      </c>
      <c r="N621" s="3">
        <v>0</v>
      </c>
      <c r="O621" s="3">
        <v>0</v>
      </c>
      <c r="P621" s="3">
        <v>747.78730000000007</v>
      </c>
      <c r="Q621" s="3">
        <v>6499.9973</v>
      </c>
      <c r="S621">
        <v>3</v>
      </c>
    </row>
    <row r="622" spans="1:19" x14ac:dyDescent="0.25">
      <c r="A622" t="s">
        <v>93</v>
      </c>
      <c r="B622" t="s">
        <v>166</v>
      </c>
      <c r="C622">
        <f>+MONTH(Tabla1[[#This Row],[FECHA]])</f>
        <v>12</v>
      </c>
      <c r="D622" t="s">
        <v>1</v>
      </c>
      <c r="E622" t="s">
        <v>0</v>
      </c>
      <c r="F622">
        <v>46444</v>
      </c>
      <c r="G622" t="s">
        <v>123</v>
      </c>
      <c r="H622" t="s">
        <v>124</v>
      </c>
      <c r="I622" s="3">
        <v>0</v>
      </c>
      <c r="J622" s="3">
        <v>0</v>
      </c>
      <c r="K622" s="3">
        <v>0</v>
      </c>
      <c r="L622" s="3">
        <v>3942.72</v>
      </c>
      <c r="M622" s="3">
        <v>0</v>
      </c>
      <c r="N622" s="3">
        <v>0</v>
      </c>
      <c r="O622" s="3">
        <v>0</v>
      </c>
      <c r="P622" s="3">
        <v>512.55359999999996</v>
      </c>
      <c r="Q622" s="3">
        <v>4455.2735999999995</v>
      </c>
      <c r="S622">
        <v>3</v>
      </c>
    </row>
    <row r="623" spans="1:19" x14ac:dyDescent="0.25">
      <c r="A623" t="s">
        <v>93</v>
      </c>
      <c r="B623" t="s">
        <v>149</v>
      </c>
      <c r="C623">
        <f>+MONTH(Tabla1[[#This Row],[FECHA]])</f>
        <v>12</v>
      </c>
      <c r="D623" t="s">
        <v>1</v>
      </c>
      <c r="E623" t="s">
        <v>0</v>
      </c>
      <c r="F623">
        <v>1692442</v>
      </c>
      <c r="G623" t="s">
        <v>152</v>
      </c>
      <c r="H623" t="s">
        <v>153</v>
      </c>
      <c r="I623" s="3">
        <v>0</v>
      </c>
      <c r="J623" s="3">
        <v>0</v>
      </c>
      <c r="K623" s="3">
        <v>0</v>
      </c>
      <c r="L623" s="3">
        <v>2826.19</v>
      </c>
      <c r="M623" s="3">
        <v>0</v>
      </c>
      <c r="N623" s="3">
        <v>0</v>
      </c>
      <c r="O623" s="3">
        <v>0</v>
      </c>
      <c r="P623" s="3">
        <v>367.40470000000005</v>
      </c>
      <c r="Q623" s="3">
        <v>3193.5947000000001</v>
      </c>
      <c r="S623">
        <v>3</v>
      </c>
    </row>
    <row r="624" spans="1:19" x14ac:dyDescent="0.25">
      <c r="A624" t="s">
        <v>93</v>
      </c>
      <c r="B624" t="s">
        <v>149</v>
      </c>
      <c r="C624">
        <f>+MONTH(Tabla1[[#This Row],[FECHA]])</f>
        <v>12</v>
      </c>
      <c r="D624" t="s">
        <v>1</v>
      </c>
      <c r="E624" t="s">
        <v>0</v>
      </c>
      <c r="F624">
        <v>21683</v>
      </c>
      <c r="G624" t="s">
        <v>148</v>
      </c>
      <c r="H624" t="s">
        <v>150</v>
      </c>
      <c r="I624" s="3">
        <v>0</v>
      </c>
      <c r="J624" s="3">
        <v>0</v>
      </c>
      <c r="K624" s="3">
        <v>0</v>
      </c>
      <c r="L624" s="3">
        <v>237.13</v>
      </c>
      <c r="M624" s="3">
        <v>0</v>
      </c>
      <c r="N624" s="3">
        <v>0</v>
      </c>
      <c r="O624" s="3">
        <v>0</v>
      </c>
      <c r="P624" s="3">
        <v>30.826900000000002</v>
      </c>
      <c r="Q624" s="3">
        <v>267.95690000000002</v>
      </c>
      <c r="S624">
        <v>3</v>
      </c>
    </row>
    <row r="625" spans="1:19" x14ac:dyDescent="0.25">
      <c r="A625" t="s">
        <v>93</v>
      </c>
      <c r="B625" t="s">
        <v>165</v>
      </c>
      <c r="C625">
        <f>+MONTH(Tabla1[[#This Row],[FECHA]])</f>
        <v>12</v>
      </c>
      <c r="D625" t="s">
        <v>1</v>
      </c>
      <c r="E625" t="s">
        <v>0</v>
      </c>
      <c r="F625">
        <v>46520</v>
      </c>
      <c r="G625" t="s">
        <v>123</v>
      </c>
      <c r="H625" t="s">
        <v>124</v>
      </c>
      <c r="I625" s="3">
        <v>0</v>
      </c>
      <c r="J625" s="3">
        <v>0</v>
      </c>
      <c r="K625" s="3">
        <v>0</v>
      </c>
      <c r="L625" s="3">
        <v>3942.72</v>
      </c>
      <c r="M625" s="3">
        <v>0</v>
      </c>
      <c r="N625" s="3">
        <v>0</v>
      </c>
      <c r="O625" s="3">
        <v>0</v>
      </c>
      <c r="P625" s="3">
        <v>512.55359999999996</v>
      </c>
      <c r="Q625" s="3">
        <v>4455.2735999999995</v>
      </c>
      <c r="S625">
        <v>3</v>
      </c>
    </row>
    <row r="626" spans="1:19" x14ac:dyDescent="0.25">
      <c r="A626" t="s">
        <v>93</v>
      </c>
      <c r="B626" t="s">
        <v>164</v>
      </c>
      <c r="C626">
        <f>+MONTH(Tabla1[[#This Row],[FECHA]])</f>
        <v>12</v>
      </c>
      <c r="D626" t="s">
        <v>1</v>
      </c>
      <c r="E626" t="s">
        <v>145</v>
      </c>
      <c r="F626">
        <v>5970</v>
      </c>
      <c r="G626" t="s">
        <v>123</v>
      </c>
      <c r="H626" t="s">
        <v>124</v>
      </c>
      <c r="I626" s="3">
        <v>0</v>
      </c>
      <c r="J626" s="3">
        <v>0</v>
      </c>
      <c r="K626" s="3">
        <v>0</v>
      </c>
      <c r="L626" s="3">
        <v>3163.94</v>
      </c>
      <c r="M626" s="3">
        <v>0</v>
      </c>
      <c r="N626" s="3">
        <v>0</v>
      </c>
      <c r="O626" s="3">
        <v>0</v>
      </c>
      <c r="P626" s="3">
        <v>411.31220000000002</v>
      </c>
      <c r="Q626" s="3">
        <v>3575.2521999999999</v>
      </c>
      <c r="S626">
        <v>3</v>
      </c>
    </row>
    <row r="627" spans="1:19" x14ac:dyDescent="0.25">
      <c r="A627" t="s">
        <v>93</v>
      </c>
      <c r="B627" t="s">
        <v>179</v>
      </c>
      <c r="C627">
        <f>+MONTH(Tabla1[[#This Row],[FECHA]])</f>
        <v>11</v>
      </c>
      <c r="D627" t="s">
        <v>1</v>
      </c>
      <c r="E627" t="s">
        <v>0</v>
      </c>
      <c r="F627">
        <v>4524</v>
      </c>
      <c r="G627" t="s">
        <v>178</v>
      </c>
      <c r="H627" t="s">
        <v>180</v>
      </c>
      <c r="I627" s="3">
        <v>0</v>
      </c>
      <c r="J627" s="3">
        <v>0</v>
      </c>
      <c r="K627" s="3">
        <v>0</v>
      </c>
      <c r="L627" s="3">
        <v>8585</v>
      </c>
      <c r="M627" s="3">
        <v>0</v>
      </c>
      <c r="N627" s="3">
        <v>0</v>
      </c>
      <c r="O627" s="3">
        <v>0</v>
      </c>
      <c r="P627" s="3">
        <v>1116.05</v>
      </c>
      <c r="Q627" s="3">
        <v>9701.0499999999993</v>
      </c>
      <c r="S627">
        <v>3</v>
      </c>
    </row>
    <row r="628" spans="1:19" x14ac:dyDescent="0.25">
      <c r="A628" t="s">
        <v>93</v>
      </c>
      <c r="B628" t="s">
        <v>97</v>
      </c>
      <c r="C628">
        <f>+MONTH(Tabla1[[#This Row],[FECHA]])</f>
        <v>1</v>
      </c>
      <c r="D628" t="s">
        <v>1</v>
      </c>
      <c r="E628" t="s">
        <v>0</v>
      </c>
      <c r="F628">
        <v>2547</v>
      </c>
      <c r="G628" t="s">
        <v>131</v>
      </c>
      <c r="H628" t="s">
        <v>132</v>
      </c>
      <c r="I628" s="3">
        <v>0</v>
      </c>
      <c r="J628" s="3">
        <v>0</v>
      </c>
      <c r="K628" s="3">
        <v>0</v>
      </c>
      <c r="L628" s="3">
        <v>351.84</v>
      </c>
      <c r="M628" s="3">
        <v>0</v>
      </c>
      <c r="N628" s="3">
        <v>0</v>
      </c>
      <c r="O628" s="3">
        <v>0</v>
      </c>
      <c r="P628" s="3">
        <v>45.739199999999997</v>
      </c>
      <c r="Q628" s="3">
        <v>397.57919999999996</v>
      </c>
      <c r="S628">
        <v>3</v>
      </c>
    </row>
    <row r="629" spans="1:19" x14ac:dyDescent="0.25">
      <c r="A629" t="s">
        <v>93</v>
      </c>
      <c r="B629" t="s">
        <v>97</v>
      </c>
      <c r="C629">
        <f>+MONTH(Tabla1[[#This Row],[FECHA]])</f>
        <v>1</v>
      </c>
      <c r="D629" t="s">
        <v>1</v>
      </c>
      <c r="E629" t="s">
        <v>0</v>
      </c>
      <c r="F629">
        <v>677</v>
      </c>
      <c r="G629" t="s">
        <v>175</v>
      </c>
      <c r="H629" t="s">
        <v>176</v>
      </c>
      <c r="I629" s="3">
        <v>0</v>
      </c>
      <c r="J629" s="3">
        <v>0</v>
      </c>
      <c r="K629" s="3">
        <v>0</v>
      </c>
      <c r="L629" s="3">
        <v>102.92</v>
      </c>
      <c r="M629" s="3">
        <v>0</v>
      </c>
      <c r="N629" s="3">
        <v>0</v>
      </c>
      <c r="O629" s="3">
        <v>0</v>
      </c>
      <c r="P629" s="3">
        <v>13.3796</v>
      </c>
      <c r="Q629" s="3">
        <v>116.2996</v>
      </c>
      <c r="S629">
        <v>3</v>
      </c>
    </row>
    <row r="630" spans="1:19" x14ac:dyDescent="0.25">
      <c r="A630" t="s">
        <v>93</v>
      </c>
      <c r="B630" t="s">
        <v>97</v>
      </c>
      <c r="C630">
        <f>+MONTH(Tabla1[[#This Row],[FECHA]])</f>
        <v>1</v>
      </c>
      <c r="D630" t="s">
        <v>1</v>
      </c>
      <c r="E630" t="s">
        <v>0</v>
      </c>
      <c r="F630">
        <v>723</v>
      </c>
      <c r="G630" t="s">
        <v>173</v>
      </c>
      <c r="H630" t="s">
        <v>174</v>
      </c>
      <c r="I630" s="3">
        <v>0</v>
      </c>
      <c r="J630" s="3">
        <v>0</v>
      </c>
      <c r="K630" s="3">
        <v>0</v>
      </c>
      <c r="L630" s="3">
        <v>207</v>
      </c>
      <c r="M630" s="3">
        <v>0</v>
      </c>
      <c r="N630" s="3">
        <v>0</v>
      </c>
      <c r="O630" s="3">
        <v>0</v>
      </c>
      <c r="P630" s="3">
        <v>26.91</v>
      </c>
      <c r="Q630" s="3">
        <v>233.91</v>
      </c>
      <c r="S630">
        <v>3</v>
      </c>
    </row>
    <row r="631" spans="1:19" x14ac:dyDescent="0.25">
      <c r="A631" t="s">
        <v>93</v>
      </c>
      <c r="B631" t="s">
        <v>97</v>
      </c>
      <c r="C631">
        <f>+MONTH(Tabla1[[#This Row],[FECHA]])</f>
        <v>1</v>
      </c>
      <c r="D631" t="s">
        <v>1</v>
      </c>
      <c r="E631" t="s">
        <v>0</v>
      </c>
      <c r="F631">
        <v>46549</v>
      </c>
      <c r="G631" t="s">
        <v>123</v>
      </c>
      <c r="H631" t="s">
        <v>124</v>
      </c>
      <c r="I631" s="3">
        <v>0</v>
      </c>
      <c r="J631" s="3">
        <v>0</v>
      </c>
      <c r="K631" s="3">
        <v>0</v>
      </c>
      <c r="L631" s="3">
        <v>3942.72</v>
      </c>
      <c r="M631" s="3">
        <v>0</v>
      </c>
      <c r="N631" s="3">
        <v>0</v>
      </c>
      <c r="O631" s="3">
        <v>0</v>
      </c>
      <c r="P631" s="3">
        <v>512.55359999999996</v>
      </c>
      <c r="Q631" s="3">
        <v>4455.2735999999995</v>
      </c>
      <c r="S631">
        <v>3</v>
      </c>
    </row>
    <row r="632" spans="1:19" x14ac:dyDescent="0.25">
      <c r="A632" t="s">
        <v>93</v>
      </c>
      <c r="B632" t="s">
        <v>97</v>
      </c>
      <c r="C632">
        <f>+MONTH(Tabla1[[#This Row],[FECHA]])</f>
        <v>1</v>
      </c>
      <c r="D632" t="s">
        <v>1</v>
      </c>
      <c r="E632" t="s">
        <v>0</v>
      </c>
      <c r="F632">
        <v>46592</v>
      </c>
      <c r="G632" t="s">
        <v>123</v>
      </c>
      <c r="H632" t="s">
        <v>124</v>
      </c>
      <c r="I632" s="3">
        <v>0</v>
      </c>
      <c r="J632" s="3">
        <v>0</v>
      </c>
      <c r="K632" s="3">
        <v>0</v>
      </c>
      <c r="L632" s="3">
        <v>3942.72</v>
      </c>
      <c r="M632" s="3">
        <v>0</v>
      </c>
      <c r="N632" s="3">
        <v>0</v>
      </c>
      <c r="O632" s="3">
        <v>0</v>
      </c>
      <c r="P632" s="3">
        <v>512.55359999999996</v>
      </c>
      <c r="Q632" s="3">
        <v>4455.2735999999995</v>
      </c>
      <c r="S632">
        <v>3</v>
      </c>
    </row>
    <row r="633" spans="1:19" x14ac:dyDescent="0.25">
      <c r="A633" t="s">
        <v>93</v>
      </c>
      <c r="B633" t="s">
        <v>97</v>
      </c>
      <c r="C633">
        <f>+MONTH(Tabla1[[#This Row],[FECHA]])</f>
        <v>1</v>
      </c>
      <c r="D633" t="s">
        <v>1</v>
      </c>
      <c r="E633" t="s">
        <v>0</v>
      </c>
      <c r="F633">
        <v>21746</v>
      </c>
      <c r="G633" t="s">
        <v>148</v>
      </c>
      <c r="H633" t="s">
        <v>150</v>
      </c>
      <c r="I633" s="3">
        <v>0</v>
      </c>
      <c r="J633" s="3">
        <v>0</v>
      </c>
      <c r="K633" s="3">
        <v>0</v>
      </c>
      <c r="L633" s="3">
        <v>165.13</v>
      </c>
      <c r="M633" s="3">
        <v>0</v>
      </c>
      <c r="N633" s="3">
        <v>0</v>
      </c>
      <c r="O633" s="3">
        <v>0</v>
      </c>
      <c r="P633" s="3">
        <v>21.466899999999999</v>
      </c>
      <c r="Q633" s="3">
        <v>186.59690000000001</v>
      </c>
      <c r="S633">
        <v>3</v>
      </c>
    </row>
    <row r="634" spans="1:19" x14ac:dyDescent="0.25">
      <c r="A634" t="s">
        <v>93</v>
      </c>
      <c r="B634" t="s">
        <v>98</v>
      </c>
      <c r="C634">
        <f>+MONTH(Tabla1[[#This Row],[FECHA]])</f>
        <v>1</v>
      </c>
      <c r="D634" t="s">
        <v>1</v>
      </c>
      <c r="E634" t="s">
        <v>0</v>
      </c>
      <c r="F634">
        <v>788</v>
      </c>
      <c r="G634" t="s">
        <v>171</v>
      </c>
      <c r="H634" t="s">
        <v>172</v>
      </c>
      <c r="I634" s="3">
        <v>0</v>
      </c>
      <c r="J634" s="3">
        <v>0</v>
      </c>
      <c r="K634" s="3">
        <v>0</v>
      </c>
      <c r="L634" s="3">
        <v>940</v>
      </c>
      <c r="M634" s="3">
        <v>0</v>
      </c>
      <c r="N634" s="3">
        <v>0</v>
      </c>
      <c r="O634" s="3">
        <v>0</v>
      </c>
      <c r="P634" s="3">
        <v>122.2</v>
      </c>
      <c r="Q634" s="3">
        <v>1062.2</v>
      </c>
      <c r="S634">
        <v>3</v>
      </c>
    </row>
    <row r="635" spans="1:19" x14ac:dyDescent="0.25">
      <c r="A635" t="s">
        <v>93</v>
      </c>
      <c r="B635" t="s">
        <v>98</v>
      </c>
      <c r="C635">
        <f>+MONTH(Tabla1[[#This Row],[FECHA]])</f>
        <v>1</v>
      </c>
      <c r="D635" t="s">
        <v>1</v>
      </c>
      <c r="E635" t="s">
        <v>0</v>
      </c>
      <c r="F635">
        <v>105494</v>
      </c>
      <c r="G635" t="s">
        <v>143</v>
      </c>
      <c r="H635" t="s">
        <v>144</v>
      </c>
      <c r="I635" s="3">
        <v>0</v>
      </c>
      <c r="J635" s="3">
        <v>0</v>
      </c>
      <c r="K635" s="3">
        <v>0</v>
      </c>
      <c r="L635" s="3">
        <v>84.5</v>
      </c>
      <c r="M635" s="3">
        <v>0</v>
      </c>
      <c r="N635" s="3">
        <v>0</v>
      </c>
      <c r="O635" s="3">
        <v>0</v>
      </c>
      <c r="P635" s="3">
        <v>10.985000000000001</v>
      </c>
      <c r="Q635" s="3">
        <v>95.484999999999999</v>
      </c>
      <c r="S635">
        <v>3</v>
      </c>
    </row>
    <row r="636" spans="1:19" x14ac:dyDescent="0.25">
      <c r="A636" t="s">
        <v>93</v>
      </c>
      <c r="B636" t="s">
        <v>99</v>
      </c>
      <c r="C636">
        <f>+MONTH(Tabla1[[#This Row],[FECHA]])</f>
        <v>1</v>
      </c>
      <c r="D636" t="s">
        <v>1</v>
      </c>
      <c r="E636" t="s">
        <v>0</v>
      </c>
      <c r="F636">
        <v>17870</v>
      </c>
      <c r="G636" t="s">
        <v>169</v>
      </c>
      <c r="H636" t="s">
        <v>170</v>
      </c>
      <c r="I636" s="3">
        <v>0</v>
      </c>
      <c r="J636" s="3">
        <v>0</v>
      </c>
      <c r="K636" s="3">
        <v>0</v>
      </c>
      <c r="L636" s="3">
        <v>218.73</v>
      </c>
      <c r="M636" s="3">
        <v>0</v>
      </c>
      <c r="N636" s="3">
        <v>0</v>
      </c>
      <c r="O636" s="3">
        <v>0</v>
      </c>
      <c r="P636" s="3">
        <v>28.434899999999999</v>
      </c>
      <c r="Q636" s="3">
        <v>247.16489999999999</v>
      </c>
      <c r="S636">
        <v>3</v>
      </c>
    </row>
    <row r="637" spans="1:19" x14ac:dyDescent="0.25">
      <c r="A637" t="s">
        <v>93</v>
      </c>
      <c r="B637" t="s">
        <v>99</v>
      </c>
      <c r="C637">
        <f>+MONTH(Tabla1[[#This Row],[FECHA]])</f>
        <v>1</v>
      </c>
      <c r="D637" t="s">
        <v>1</v>
      </c>
      <c r="E637" t="s">
        <v>0</v>
      </c>
      <c r="F637">
        <v>46646</v>
      </c>
      <c r="G637" t="s">
        <v>123</v>
      </c>
      <c r="H637" t="s">
        <v>124</v>
      </c>
      <c r="I637" s="3">
        <v>0</v>
      </c>
      <c r="J637" s="3">
        <v>0</v>
      </c>
      <c r="K637" s="3">
        <v>0</v>
      </c>
      <c r="L637" s="3">
        <v>3942.72</v>
      </c>
      <c r="M637" s="3">
        <v>0</v>
      </c>
      <c r="N637" s="3">
        <v>0</v>
      </c>
      <c r="O637" s="3">
        <v>0</v>
      </c>
      <c r="P637" s="3">
        <v>512.55359999999996</v>
      </c>
      <c r="Q637" s="3">
        <v>4455.2735999999995</v>
      </c>
      <c r="S637">
        <v>3</v>
      </c>
    </row>
    <row r="638" spans="1:19" x14ac:dyDescent="0.25">
      <c r="A638" t="s">
        <v>93</v>
      </c>
      <c r="B638" t="s">
        <v>100</v>
      </c>
      <c r="C638">
        <f>+MONTH(Tabla1[[#This Row],[FECHA]])</f>
        <v>1</v>
      </c>
      <c r="D638" t="s">
        <v>1</v>
      </c>
      <c r="E638" t="s">
        <v>0</v>
      </c>
      <c r="F638">
        <v>772528</v>
      </c>
      <c r="G638" t="s">
        <v>146</v>
      </c>
      <c r="H638" t="s">
        <v>147</v>
      </c>
      <c r="I638" s="3">
        <v>0</v>
      </c>
      <c r="J638" s="3">
        <v>0</v>
      </c>
      <c r="K638" s="3">
        <v>0</v>
      </c>
      <c r="L638" s="3">
        <v>80.180000000000007</v>
      </c>
      <c r="M638" s="3">
        <v>0</v>
      </c>
      <c r="N638" s="3">
        <v>0</v>
      </c>
      <c r="O638" s="3">
        <v>0</v>
      </c>
      <c r="P638" s="3">
        <v>10.423400000000001</v>
      </c>
      <c r="Q638" s="3">
        <v>90.603400000000008</v>
      </c>
      <c r="S638">
        <v>3</v>
      </c>
    </row>
    <row r="639" spans="1:19" x14ac:dyDescent="0.25">
      <c r="A639" t="s">
        <v>93</v>
      </c>
      <c r="B639" t="s">
        <v>100</v>
      </c>
      <c r="C639">
        <f>+MONTH(Tabla1[[#This Row],[FECHA]])</f>
        <v>1</v>
      </c>
      <c r="D639" t="s">
        <v>1</v>
      </c>
      <c r="E639" t="s">
        <v>0</v>
      </c>
      <c r="F639">
        <v>46708</v>
      </c>
      <c r="G639" t="s">
        <v>123</v>
      </c>
      <c r="H639" t="s">
        <v>124</v>
      </c>
      <c r="I639" s="3">
        <v>0</v>
      </c>
      <c r="J639" s="3">
        <v>0</v>
      </c>
      <c r="K639" s="3">
        <v>0</v>
      </c>
      <c r="L639" s="3">
        <v>3942.72</v>
      </c>
      <c r="M639" s="3">
        <v>0</v>
      </c>
      <c r="N639" s="3">
        <v>0</v>
      </c>
      <c r="O639" s="3">
        <v>0</v>
      </c>
      <c r="P639" s="3">
        <v>512.55359999999996</v>
      </c>
      <c r="Q639" s="3">
        <v>4455.2735999999995</v>
      </c>
      <c r="S639">
        <v>3</v>
      </c>
    </row>
    <row r="640" spans="1:19" x14ac:dyDescent="0.25">
      <c r="A640" t="s">
        <v>93</v>
      </c>
      <c r="B640" t="s">
        <v>100</v>
      </c>
      <c r="C640">
        <f>+MONTH(Tabla1[[#This Row],[FECHA]])</f>
        <v>1</v>
      </c>
      <c r="D640" t="s">
        <v>1</v>
      </c>
      <c r="E640" t="s">
        <v>0</v>
      </c>
      <c r="F640">
        <v>46680</v>
      </c>
      <c r="G640" t="s">
        <v>123</v>
      </c>
      <c r="H640" t="s">
        <v>124</v>
      </c>
      <c r="I640" s="3">
        <v>0</v>
      </c>
      <c r="J640" s="3">
        <v>0</v>
      </c>
      <c r="K640" s="3">
        <v>0</v>
      </c>
      <c r="L640" s="3">
        <v>728.27</v>
      </c>
      <c r="M640" s="3">
        <v>0</v>
      </c>
      <c r="N640" s="3">
        <v>0</v>
      </c>
      <c r="O640" s="3">
        <v>0</v>
      </c>
      <c r="P640" s="3">
        <v>94.6751</v>
      </c>
      <c r="Q640" s="3">
        <v>822.94510000000002</v>
      </c>
      <c r="S640">
        <v>3</v>
      </c>
    </row>
    <row r="641" spans="1:19" x14ac:dyDescent="0.25">
      <c r="A641" t="s">
        <v>93</v>
      </c>
      <c r="B641" t="s">
        <v>101</v>
      </c>
      <c r="C641">
        <f>+MONTH(Tabla1[[#This Row],[FECHA]])</f>
        <v>1</v>
      </c>
      <c r="D641" t="s">
        <v>1</v>
      </c>
      <c r="E641" t="s">
        <v>0</v>
      </c>
      <c r="F641">
        <v>4783</v>
      </c>
      <c r="G641" t="s">
        <v>162</v>
      </c>
      <c r="H641" t="s">
        <v>163</v>
      </c>
      <c r="I641" s="3">
        <v>0</v>
      </c>
      <c r="J641" s="3">
        <v>0</v>
      </c>
      <c r="K641" s="3">
        <v>0</v>
      </c>
      <c r="L641" s="3">
        <v>902</v>
      </c>
      <c r="M641" s="3">
        <v>0</v>
      </c>
      <c r="N641" s="3">
        <v>0</v>
      </c>
      <c r="O641" s="3">
        <v>0</v>
      </c>
      <c r="P641" s="3">
        <v>117.26</v>
      </c>
      <c r="Q641" s="3">
        <v>1019.26</v>
      </c>
      <c r="S641">
        <v>3</v>
      </c>
    </row>
    <row r="642" spans="1:19" x14ac:dyDescent="0.25">
      <c r="A642" t="s">
        <v>93</v>
      </c>
      <c r="B642" t="s">
        <v>101</v>
      </c>
      <c r="C642">
        <f>+MONTH(Tabla1[[#This Row],[FECHA]])</f>
        <v>1</v>
      </c>
      <c r="D642" t="s">
        <v>1</v>
      </c>
      <c r="E642" t="s">
        <v>0</v>
      </c>
      <c r="F642">
        <v>2855</v>
      </c>
      <c r="G642" t="s">
        <v>162</v>
      </c>
      <c r="H642" t="s">
        <v>163</v>
      </c>
      <c r="I642" s="3">
        <v>0</v>
      </c>
      <c r="J642" s="3">
        <v>0</v>
      </c>
      <c r="K642" s="3">
        <v>0</v>
      </c>
      <c r="L642" s="3">
        <v>3871.45</v>
      </c>
      <c r="M642" s="3">
        <v>0</v>
      </c>
      <c r="N642" s="3">
        <v>0</v>
      </c>
      <c r="O642" s="3">
        <v>0</v>
      </c>
      <c r="P642" s="3">
        <v>503.2885</v>
      </c>
      <c r="Q642" s="3">
        <v>4374.7384999999995</v>
      </c>
      <c r="S642">
        <v>3</v>
      </c>
    </row>
    <row r="643" spans="1:19" x14ac:dyDescent="0.25">
      <c r="A643" t="s">
        <v>93</v>
      </c>
      <c r="B643" t="s">
        <v>101</v>
      </c>
      <c r="C643">
        <f>+MONTH(Tabla1[[#This Row],[FECHA]])</f>
        <v>1</v>
      </c>
      <c r="D643" t="s">
        <v>1</v>
      </c>
      <c r="E643" t="s">
        <v>0</v>
      </c>
      <c r="F643">
        <v>612</v>
      </c>
      <c r="G643" t="s">
        <v>160</v>
      </c>
      <c r="H643" t="s">
        <v>161</v>
      </c>
      <c r="I643" s="3">
        <v>0</v>
      </c>
      <c r="J643" s="3">
        <v>0</v>
      </c>
      <c r="K643" s="3">
        <v>0</v>
      </c>
      <c r="L643" s="3">
        <v>260</v>
      </c>
      <c r="M643" s="3">
        <v>0</v>
      </c>
      <c r="N643" s="3">
        <v>0</v>
      </c>
      <c r="O643" s="3">
        <v>0</v>
      </c>
      <c r="P643" s="3">
        <v>33.800000000000004</v>
      </c>
      <c r="Q643" s="3">
        <v>293.8</v>
      </c>
      <c r="S643">
        <v>3</v>
      </c>
    </row>
    <row r="644" spans="1:19" x14ac:dyDescent="0.25">
      <c r="A644" t="s">
        <v>93</v>
      </c>
      <c r="B644" t="s">
        <v>101</v>
      </c>
      <c r="C644">
        <f>+MONTH(Tabla1[[#This Row],[FECHA]])</f>
        <v>1</v>
      </c>
      <c r="D644" t="s">
        <v>1</v>
      </c>
      <c r="E644" t="s">
        <v>0</v>
      </c>
      <c r="F644">
        <v>46723</v>
      </c>
      <c r="G644" t="s">
        <v>123</v>
      </c>
      <c r="H644" t="s">
        <v>124</v>
      </c>
      <c r="I644" s="3">
        <v>0</v>
      </c>
      <c r="J644" s="3">
        <v>0</v>
      </c>
      <c r="K644" s="3">
        <v>0</v>
      </c>
      <c r="L644" s="3">
        <v>3942.72</v>
      </c>
      <c r="M644" s="3">
        <v>0</v>
      </c>
      <c r="N644" s="3">
        <v>0</v>
      </c>
      <c r="O644" s="3">
        <v>0</v>
      </c>
      <c r="P644" s="3">
        <v>512.55359999999996</v>
      </c>
      <c r="Q644" s="3">
        <v>4455.2735999999995</v>
      </c>
      <c r="S644">
        <v>3</v>
      </c>
    </row>
    <row r="645" spans="1:19" x14ac:dyDescent="0.25">
      <c r="A645" t="s">
        <v>93</v>
      </c>
      <c r="B645" t="s">
        <v>102</v>
      </c>
      <c r="C645">
        <f>+MONTH(Tabla1[[#This Row],[FECHA]])</f>
        <v>1</v>
      </c>
      <c r="D645" t="s">
        <v>1</v>
      </c>
      <c r="E645" t="s">
        <v>0</v>
      </c>
      <c r="F645">
        <v>633</v>
      </c>
      <c r="G645" t="s">
        <v>167</v>
      </c>
      <c r="H645" t="s">
        <v>168</v>
      </c>
      <c r="I645" s="3">
        <v>0</v>
      </c>
      <c r="J645" s="3">
        <v>0</v>
      </c>
      <c r="K645" s="3">
        <v>0</v>
      </c>
      <c r="L645" s="3">
        <v>812.39</v>
      </c>
      <c r="M645" s="3">
        <v>0</v>
      </c>
      <c r="N645" s="3">
        <v>0</v>
      </c>
      <c r="O645" s="3">
        <v>0</v>
      </c>
      <c r="P645" s="3">
        <v>105.61070000000001</v>
      </c>
      <c r="Q645" s="3">
        <v>918.00070000000005</v>
      </c>
      <c r="S645">
        <v>3</v>
      </c>
    </row>
    <row r="646" spans="1:19" x14ac:dyDescent="0.25">
      <c r="A646" t="s">
        <v>93</v>
      </c>
      <c r="B646" t="s">
        <v>103</v>
      </c>
      <c r="C646">
        <f>+MONTH(Tabla1[[#This Row],[FECHA]])</f>
        <v>1</v>
      </c>
      <c r="D646" t="s">
        <v>1</v>
      </c>
      <c r="E646" t="s">
        <v>0</v>
      </c>
      <c r="F646">
        <v>2605</v>
      </c>
      <c r="G646" t="s">
        <v>131</v>
      </c>
      <c r="H646" t="s">
        <v>132</v>
      </c>
      <c r="I646" s="3">
        <v>0</v>
      </c>
      <c r="J646" s="3">
        <v>0</v>
      </c>
      <c r="K646" s="3">
        <v>0</v>
      </c>
      <c r="L646" s="3">
        <v>392.68</v>
      </c>
      <c r="M646" s="3">
        <v>0</v>
      </c>
      <c r="N646" s="3">
        <v>0</v>
      </c>
      <c r="O646" s="3">
        <v>0</v>
      </c>
      <c r="P646" s="3">
        <v>51.048400000000001</v>
      </c>
      <c r="Q646" s="3">
        <v>443.72840000000002</v>
      </c>
      <c r="S646">
        <v>3</v>
      </c>
    </row>
    <row r="647" spans="1:19" x14ac:dyDescent="0.25">
      <c r="A647" t="s">
        <v>93</v>
      </c>
      <c r="B647" t="s">
        <v>103</v>
      </c>
      <c r="C647">
        <f>+MONTH(Tabla1[[#This Row],[FECHA]])</f>
        <v>1</v>
      </c>
      <c r="D647" t="s">
        <v>1</v>
      </c>
      <c r="E647" t="s">
        <v>0</v>
      </c>
      <c r="F647">
        <v>21866</v>
      </c>
      <c r="G647" t="s">
        <v>148</v>
      </c>
      <c r="H647" t="s">
        <v>150</v>
      </c>
      <c r="I647" s="3">
        <v>0</v>
      </c>
      <c r="J647" s="3">
        <v>0</v>
      </c>
      <c r="K647" s="3">
        <v>0</v>
      </c>
      <c r="L647" s="3">
        <v>481.81</v>
      </c>
      <c r="M647" s="3">
        <v>0</v>
      </c>
      <c r="N647" s="3">
        <v>0</v>
      </c>
      <c r="O647" s="3">
        <v>0</v>
      </c>
      <c r="P647" s="3">
        <v>62.635300000000001</v>
      </c>
      <c r="Q647" s="3">
        <v>544.44529999999997</v>
      </c>
      <c r="S647">
        <v>3</v>
      </c>
    </row>
    <row r="648" spans="1:19" x14ac:dyDescent="0.25">
      <c r="A648" t="s">
        <v>93</v>
      </c>
      <c r="B648" t="s">
        <v>103</v>
      </c>
      <c r="C648">
        <f>+MONTH(Tabla1[[#This Row],[FECHA]])</f>
        <v>1</v>
      </c>
      <c r="D648" t="s">
        <v>1</v>
      </c>
      <c r="E648" t="s">
        <v>0</v>
      </c>
      <c r="F648">
        <v>46752</v>
      </c>
      <c r="G648" t="s">
        <v>123</v>
      </c>
      <c r="H648" t="s">
        <v>124</v>
      </c>
      <c r="I648" s="3">
        <v>0</v>
      </c>
      <c r="J648" s="3">
        <v>0</v>
      </c>
      <c r="K648" s="3">
        <v>0</v>
      </c>
      <c r="L648" s="3">
        <v>3942.72</v>
      </c>
      <c r="M648" s="3">
        <v>0</v>
      </c>
      <c r="N648" s="3">
        <v>0</v>
      </c>
      <c r="O648" s="3">
        <v>0</v>
      </c>
      <c r="P648" s="3">
        <v>512.55359999999996</v>
      </c>
      <c r="Q648" s="3">
        <v>4455.2735999999995</v>
      </c>
      <c r="S648">
        <v>3</v>
      </c>
    </row>
    <row r="649" spans="1:19" x14ac:dyDescent="0.25">
      <c r="A649" t="s">
        <v>93</v>
      </c>
      <c r="B649" t="s">
        <v>104</v>
      </c>
      <c r="C649">
        <f>+MONTH(Tabla1[[#This Row],[FECHA]])</f>
        <v>1</v>
      </c>
      <c r="D649" t="s">
        <v>1</v>
      </c>
      <c r="E649" t="s">
        <v>0</v>
      </c>
      <c r="F649">
        <v>118465</v>
      </c>
      <c r="G649" t="s">
        <v>146</v>
      </c>
      <c r="H649" t="s">
        <v>147</v>
      </c>
      <c r="I649" s="3">
        <v>0</v>
      </c>
      <c r="J649" s="3">
        <v>0</v>
      </c>
      <c r="K649" s="3">
        <v>0</v>
      </c>
      <c r="L649" s="3">
        <v>37.299999999999997</v>
      </c>
      <c r="M649" s="3">
        <v>0</v>
      </c>
      <c r="N649" s="3">
        <v>0</v>
      </c>
      <c r="O649" s="3">
        <v>0</v>
      </c>
      <c r="P649" s="3">
        <v>4.8490000000000002</v>
      </c>
      <c r="Q649" s="3">
        <v>42.149000000000001</v>
      </c>
      <c r="S649">
        <v>3</v>
      </c>
    </row>
    <row r="650" spans="1:19" x14ac:dyDescent="0.25">
      <c r="A650" t="s">
        <v>93</v>
      </c>
      <c r="B650" t="s">
        <v>104</v>
      </c>
      <c r="C650">
        <f>+MONTH(Tabla1[[#This Row],[FECHA]])</f>
        <v>1</v>
      </c>
      <c r="D650" t="s">
        <v>1</v>
      </c>
      <c r="E650" t="s">
        <v>0</v>
      </c>
      <c r="F650">
        <v>46781</v>
      </c>
      <c r="G650" t="s">
        <v>123</v>
      </c>
      <c r="H650" t="s">
        <v>124</v>
      </c>
      <c r="I650" s="3">
        <v>0</v>
      </c>
      <c r="J650" s="3">
        <v>0</v>
      </c>
      <c r="K650" s="3">
        <v>0</v>
      </c>
      <c r="L650" s="3">
        <v>3942.72</v>
      </c>
      <c r="M650" s="3">
        <v>0</v>
      </c>
      <c r="N650" s="3">
        <v>0</v>
      </c>
      <c r="O650" s="3">
        <v>0</v>
      </c>
      <c r="P650" s="3">
        <v>512.55359999999996</v>
      </c>
      <c r="Q650" s="3">
        <v>4455.2735999999995</v>
      </c>
      <c r="S650">
        <v>3</v>
      </c>
    </row>
    <row r="651" spans="1:19" x14ac:dyDescent="0.25">
      <c r="A651" t="s">
        <v>93</v>
      </c>
      <c r="B651" t="s">
        <v>106</v>
      </c>
      <c r="C651">
        <f>+MONTH(Tabla1[[#This Row],[FECHA]])</f>
        <v>1</v>
      </c>
      <c r="D651" t="s">
        <v>1</v>
      </c>
      <c r="E651" t="s">
        <v>0</v>
      </c>
      <c r="F651">
        <v>46874</v>
      </c>
      <c r="G651" t="s">
        <v>123</v>
      </c>
      <c r="H651" t="s">
        <v>124</v>
      </c>
      <c r="I651" s="3">
        <v>0</v>
      </c>
      <c r="J651" s="3">
        <v>0</v>
      </c>
      <c r="K651" s="3">
        <v>0</v>
      </c>
      <c r="L651" s="3">
        <v>3942.72</v>
      </c>
      <c r="M651" s="3">
        <v>0</v>
      </c>
      <c r="N651" s="3">
        <v>0</v>
      </c>
      <c r="O651" s="3">
        <v>0</v>
      </c>
      <c r="P651" s="3">
        <v>512.55359999999996</v>
      </c>
      <c r="Q651" s="3">
        <v>4455.2735999999995</v>
      </c>
      <c r="S651">
        <v>3</v>
      </c>
    </row>
    <row r="652" spans="1:19" x14ac:dyDescent="0.25">
      <c r="A652" t="s">
        <v>93</v>
      </c>
      <c r="B652" t="s">
        <v>107</v>
      </c>
      <c r="C652">
        <f>+MONTH(Tabla1[[#This Row],[FECHA]])</f>
        <v>1</v>
      </c>
      <c r="D652" t="s">
        <v>1</v>
      </c>
      <c r="E652" t="s">
        <v>0</v>
      </c>
      <c r="F652">
        <v>88221</v>
      </c>
      <c r="G652" t="s">
        <v>135</v>
      </c>
      <c r="H652" t="s">
        <v>136</v>
      </c>
      <c r="I652" s="3">
        <v>0</v>
      </c>
      <c r="J652" s="3">
        <v>0</v>
      </c>
      <c r="K652" s="3">
        <v>0</v>
      </c>
      <c r="L652" s="3">
        <v>182.97</v>
      </c>
      <c r="M652" s="3">
        <v>0</v>
      </c>
      <c r="N652" s="3">
        <v>0</v>
      </c>
      <c r="O652" s="3">
        <v>0</v>
      </c>
      <c r="P652" s="3">
        <v>23.786100000000001</v>
      </c>
      <c r="Q652" s="3">
        <v>206.7561</v>
      </c>
      <c r="S652">
        <v>3</v>
      </c>
    </row>
    <row r="653" spans="1:19" x14ac:dyDescent="0.25">
      <c r="A653" t="s">
        <v>93</v>
      </c>
      <c r="B653" t="s">
        <v>107</v>
      </c>
      <c r="C653">
        <f>+MONTH(Tabla1[[#This Row],[FECHA]])</f>
        <v>1</v>
      </c>
      <c r="D653" t="s">
        <v>1</v>
      </c>
      <c r="E653" t="s">
        <v>0</v>
      </c>
      <c r="F653">
        <v>474</v>
      </c>
      <c r="G653" t="s">
        <v>155</v>
      </c>
      <c r="H653" t="s">
        <v>156</v>
      </c>
      <c r="I653" s="3">
        <v>0</v>
      </c>
      <c r="J653" s="3">
        <v>0</v>
      </c>
      <c r="K653" s="3">
        <v>0</v>
      </c>
      <c r="L653" s="3">
        <v>180</v>
      </c>
      <c r="M653" s="3">
        <v>0</v>
      </c>
      <c r="N653" s="3">
        <v>0</v>
      </c>
      <c r="O653" s="3">
        <v>0</v>
      </c>
      <c r="P653" s="3">
        <v>23.400000000000002</v>
      </c>
      <c r="Q653" s="3">
        <v>203.4</v>
      </c>
      <c r="S653">
        <v>3</v>
      </c>
    </row>
    <row r="654" spans="1:19" x14ac:dyDescent="0.25">
      <c r="A654" t="s">
        <v>93</v>
      </c>
      <c r="B654" t="s">
        <v>107</v>
      </c>
      <c r="C654">
        <f>+MONTH(Tabla1[[#This Row],[FECHA]])</f>
        <v>1</v>
      </c>
      <c r="D654" t="s">
        <v>1</v>
      </c>
      <c r="E654" t="s">
        <v>0</v>
      </c>
      <c r="F654">
        <v>478</v>
      </c>
      <c r="G654" t="s">
        <v>155</v>
      </c>
      <c r="H654" t="s">
        <v>156</v>
      </c>
      <c r="I654" s="3">
        <v>0</v>
      </c>
      <c r="J654" s="3">
        <v>0</v>
      </c>
      <c r="K654" s="3">
        <v>0</v>
      </c>
      <c r="L654" s="3">
        <v>180</v>
      </c>
      <c r="M654" s="3">
        <v>0</v>
      </c>
      <c r="N654" s="3">
        <v>0</v>
      </c>
      <c r="O654" s="3">
        <v>0</v>
      </c>
      <c r="P654" s="3">
        <v>23.400000000000002</v>
      </c>
      <c r="Q654" s="3">
        <v>203.4</v>
      </c>
      <c r="S654">
        <v>3</v>
      </c>
    </row>
    <row r="655" spans="1:19" x14ac:dyDescent="0.25">
      <c r="A655" t="s">
        <v>93</v>
      </c>
      <c r="B655" t="s">
        <v>107</v>
      </c>
      <c r="C655">
        <f>+MONTH(Tabla1[[#This Row],[FECHA]])</f>
        <v>1</v>
      </c>
      <c r="D655" t="s">
        <v>1</v>
      </c>
      <c r="E655" t="s">
        <v>0</v>
      </c>
      <c r="F655">
        <v>1933356</v>
      </c>
      <c r="G655" t="s">
        <v>152</v>
      </c>
      <c r="H655" t="s">
        <v>153</v>
      </c>
      <c r="I655" s="3">
        <v>0</v>
      </c>
      <c r="J655" s="3">
        <v>0</v>
      </c>
      <c r="K655" s="3">
        <v>0</v>
      </c>
      <c r="L655" s="3">
        <v>16.77</v>
      </c>
      <c r="M655" s="3">
        <v>0</v>
      </c>
      <c r="N655" s="3">
        <v>0</v>
      </c>
      <c r="O655" s="3">
        <v>0</v>
      </c>
      <c r="P655" s="3">
        <v>2.1800999999999999</v>
      </c>
      <c r="Q655" s="3">
        <v>18.950099999999999</v>
      </c>
      <c r="S655">
        <v>3</v>
      </c>
    </row>
    <row r="656" spans="1:19" x14ac:dyDescent="0.25">
      <c r="A656" t="s">
        <v>93</v>
      </c>
      <c r="B656" t="s">
        <v>107</v>
      </c>
      <c r="C656">
        <f>+MONTH(Tabla1[[#This Row],[FECHA]])</f>
        <v>1</v>
      </c>
      <c r="D656" t="s">
        <v>1</v>
      </c>
      <c r="E656" t="s">
        <v>0</v>
      </c>
      <c r="F656">
        <v>21931</v>
      </c>
      <c r="G656" t="s">
        <v>148</v>
      </c>
      <c r="H656" t="s">
        <v>150</v>
      </c>
      <c r="I656" s="3">
        <v>0</v>
      </c>
      <c r="J656" s="3">
        <v>0</v>
      </c>
      <c r="K656" s="3">
        <v>0</v>
      </c>
      <c r="L656" s="3">
        <v>104.34</v>
      </c>
      <c r="M656" s="3">
        <v>0</v>
      </c>
      <c r="N656" s="3">
        <v>0</v>
      </c>
      <c r="O656" s="3">
        <v>0</v>
      </c>
      <c r="P656" s="3">
        <v>13.564200000000001</v>
      </c>
      <c r="Q656" s="3">
        <v>117.9042</v>
      </c>
      <c r="S656">
        <v>3</v>
      </c>
    </row>
    <row r="657" spans="1:19" x14ac:dyDescent="0.25">
      <c r="A657" t="s">
        <v>93</v>
      </c>
      <c r="B657" t="s">
        <v>108</v>
      </c>
      <c r="C657">
        <f>+MONTH(Tabla1[[#This Row],[FECHA]])</f>
        <v>1</v>
      </c>
      <c r="D657" t="s">
        <v>1</v>
      </c>
      <c r="E657" t="s">
        <v>0</v>
      </c>
      <c r="F657">
        <v>15411</v>
      </c>
      <c r="G657" t="s">
        <v>162</v>
      </c>
      <c r="H657" t="s">
        <v>163</v>
      </c>
      <c r="I657" s="3">
        <v>0</v>
      </c>
      <c r="J657" s="3">
        <v>0</v>
      </c>
      <c r="K657" s="3">
        <v>0</v>
      </c>
      <c r="L657" s="3">
        <v>84.4</v>
      </c>
      <c r="M657" s="3">
        <v>0</v>
      </c>
      <c r="N657" s="3">
        <v>0</v>
      </c>
      <c r="O657" s="3">
        <v>0</v>
      </c>
      <c r="P657" s="3">
        <v>10.972000000000001</v>
      </c>
      <c r="Q657" s="3">
        <v>95.372000000000014</v>
      </c>
      <c r="S657">
        <v>3</v>
      </c>
    </row>
    <row r="658" spans="1:19" x14ac:dyDescent="0.25">
      <c r="A658" t="s">
        <v>93</v>
      </c>
      <c r="B658" t="s">
        <v>108</v>
      </c>
      <c r="C658">
        <f>+MONTH(Tabla1[[#This Row],[FECHA]])</f>
        <v>1</v>
      </c>
      <c r="D658" t="s">
        <v>1</v>
      </c>
      <c r="E658" t="s">
        <v>0</v>
      </c>
      <c r="F658">
        <v>46925</v>
      </c>
      <c r="G658" t="s">
        <v>123</v>
      </c>
      <c r="H658" t="s">
        <v>124</v>
      </c>
      <c r="I658" s="3">
        <v>0</v>
      </c>
      <c r="J658" s="3">
        <v>0</v>
      </c>
      <c r="K658" s="3">
        <v>0</v>
      </c>
      <c r="L658" s="3">
        <v>3942.72</v>
      </c>
      <c r="M658" s="3">
        <v>0</v>
      </c>
      <c r="N658" s="3">
        <v>0</v>
      </c>
      <c r="O658" s="3">
        <v>0</v>
      </c>
      <c r="P658" s="3">
        <v>512.55359999999996</v>
      </c>
      <c r="Q658" s="3">
        <v>4455.2735999999995</v>
      </c>
      <c r="S658">
        <v>3</v>
      </c>
    </row>
    <row r="659" spans="1:19" x14ac:dyDescent="0.25">
      <c r="A659" t="s">
        <v>93</v>
      </c>
      <c r="B659" t="s">
        <v>108</v>
      </c>
      <c r="C659">
        <f>+MONTH(Tabla1[[#This Row],[FECHA]])</f>
        <v>1</v>
      </c>
      <c r="D659" t="s">
        <v>1</v>
      </c>
      <c r="E659" t="s">
        <v>0</v>
      </c>
      <c r="F659">
        <v>79</v>
      </c>
      <c r="G659" t="s">
        <v>127</v>
      </c>
      <c r="H659" t="s">
        <v>128</v>
      </c>
      <c r="I659" s="3">
        <v>0</v>
      </c>
      <c r="J659" s="3">
        <v>0</v>
      </c>
      <c r="K659" s="3">
        <v>0</v>
      </c>
      <c r="L659" s="3">
        <v>3152.21</v>
      </c>
      <c r="M659" s="3">
        <v>0</v>
      </c>
      <c r="N659" s="3">
        <v>0</v>
      </c>
      <c r="O659" s="3">
        <v>0</v>
      </c>
      <c r="P659" s="3">
        <v>409.78730000000002</v>
      </c>
      <c r="Q659" s="3">
        <v>3561.9973</v>
      </c>
      <c r="S659">
        <v>3</v>
      </c>
    </row>
    <row r="660" spans="1:19" x14ac:dyDescent="0.25">
      <c r="A660" t="s">
        <v>93</v>
      </c>
      <c r="B660" t="s">
        <v>109</v>
      </c>
      <c r="C660">
        <f>+MONTH(Tabla1[[#This Row],[FECHA]])</f>
        <v>1</v>
      </c>
      <c r="D660" t="s">
        <v>1</v>
      </c>
      <c r="E660" t="s">
        <v>0</v>
      </c>
      <c r="F660">
        <v>46934</v>
      </c>
      <c r="G660" t="s">
        <v>123</v>
      </c>
      <c r="H660" t="s">
        <v>124</v>
      </c>
      <c r="I660" s="3">
        <v>0</v>
      </c>
      <c r="J660" s="3">
        <v>0</v>
      </c>
      <c r="K660" s="3">
        <v>0</v>
      </c>
      <c r="L660" s="3">
        <v>3942.72</v>
      </c>
      <c r="M660" s="3">
        <v>0</v>
      </c>
      <c r="N660" s="3">
        <v>0</v>
      </c>
      <c r="O660" s="3">
        <v>0</v>
      </c>
      <c r="P660" s="3">
        <v>512.55359999999996</v>
      </c>
      <c r="Q660" s="3">
        <v>4455.2735999999995</v>
      </c>
      <c r="S660">
        <v>3</v>
      </c>
    </row>
    <row r="661" spans="1:19" x14ac:dyDescent="0.25">
      <c r="A661" t="s">
        <v>93</v>
      </c>
      <c r="B661" t="s">
        <v>110</v>
      </c>
      <c r="C661">
        <f>+MONTH(Tabla1[[#This Row],[FECHA]])</f>
        <v>1</v>
      </c>
      <c r="D661" t="s">
        <v>1</v>
      </c>
      <c r="E661" t="s">
        <v>0</v>
      </c>
      <c r="F661">
        <v>46980</v>
      </c>
      <c r="G661" t="s">
        <v>123</v>
      </c>
      <c r="H661" t="s">
        <v>124</v>
      </c>
      <c r="I661" s="3">
        <v>0</v>
      </c>
      <c r="J661" s="3">
        <v>0</v>
      </c>
      <c r="K661" s="3">
        <v>0</v>
      </c>
      <c r="L661" s="3">
        <v>3942.72</v>
      </c>
      <c r="M661" s="3">
        <v>0</v>
      </c>
      <c r="N661" s="3">
        <v>0</v>
      </c>
      <c r="O661" s="3">
        <v>0</v>
      </c>
      <c r="P661" s="3">
        <v>512.55359999999996</v>
      </c>
      <c r="Q661" s="3">
        <v>4455.2735999999995</v>
      </c>
      <c r="S661">
        <v>3</v>
      </c>
    </row>
    <row r="662" spans="1:19" x14ac:dyDescent="0.25">
      <c r="A662" t="s">
        <v>93</v>
      </c>
      <c r="B662" t="s">
        <v>110</v>
      </c>
      <c r="C662">
        <f>+MONTH(Tabla1[[#This Row],[FECHA]])</f>
        <v>1</v>
      </c>
      <c r="D662" t="s">
        <v>1</v>
      </c>
      <c r="E662" t="s">
        <v>145</v>
      </c>
      <c r="F662">
        <v>6086</v>
      </c>
      <c r="G662" t="s">
        <v>123</v>
      </c>
      <c r="H662" t="s">
        <v>124</v>
      </c>
      <c r="I662" s="3">
        <v>0</v>
      </c>
      <c r="J662" s="3">
        <v>0</v>
      </c>
      <c r="K662" s="3">
        <v>0</v>
      </c>
      <c r="L662" s="3">
        <v>451.99</v>
      </c>
      <c r="M662" s="3">
        <v>0</v>
      </c>
      <c r="N662" s="3">
        <v>0</v>
      </c>
      <c r="O662" s="3">
        <v>0</v>
      </c>
      <c r="P662" s="3">
        <v>58.758700000000005</v>
      </c>
      <c r="Q662" s="3">
        <v>510.74869999999999</v>
      </c>
      <c r="S662">
        <v>3</v>
      </c>
    </row>
    <row r="663" spans="1:19" x14ac:dyDescent="0.25">
      <c r="A663" t="s">
        <v>93</v>
      </c>
      <c r="B663" t="s">
        <v>110</v>
      </c>
      <c r="C663">
        <f>+MONTH(Tabla1[[#This Row],[FECHA]])</f>
        <v>1</v>
      </c>
      <c r="D663" t="s">
        <v>1</v>
      </c>
      <c r="E663" t="s">
        <v>0</v>
      </c>
      <c r="F663">
        <v>1493</v>
      </c>
      <c r="G663" t="s">
        <v>141</v>
      </c>
      <c r="H663" t="s">
        <v>142</v>
      </c>
      <c r="I663" s="3">
        <v>0</v>
      </c>
      <c r="J663" s="3">
        <v>0</v>
      </c>
      <c r="K663" s="3">
        <v>0</v>
      </c>
      <c r="L663" s="3">
        <v>398.23</v>
      </c>
      <c r="M663" s="3">
        <v>0</v>
      </c>
      <c r="N663" s="3">
        <v>0</v>
      </c>
      <c r="O663" s="3">
        <v>0</v>
      </c>
      <c r="P663" s="3">
        <v>51.769900000000007</v>
      </c>
      <c r="Q663" s="3">
        <v>449.99990000000003</v>
      </c>
      <c r="S663">
        <v>3</v>
      </c>
    </row>
    <row r="664" spans="1:19" x14ac:dyDescent="0.25">
      <c r="A664" t="s">
        <v>93</v>
      </c>
      <c r="B664" t="s">
        <v>111</v>
      </c>
      <c r="C664">
        <f>+MONTH(Tabla1[[#This Row],[FECHA]])</f>
        <v>1</v>
      </c>
      <c r="D664" t="s">
        <v>1</v>
      </c>
      <c r="E664" t="s">
        <v>0</v>
      </c>
      <c r="F664">
        <v>2668</v>
      </c>
      <c r="G664" t="s">
        <v>131</v>
      </c>
      <c r="H664" t="s">
        <v>132</v>
      </c>
      <c r="I664" s="3">
        <v>0</v>
      </c>
      <c r="J664" s="3">
        <v>0</v>
      </c>
      <c r="K664" s="3">
        <v>0</v>
      </c>
      <c r="L664" s="3">
        <v>62.16</v>
      </c>
      <c r="M664" s="3">
        <v>0</v>
      </c>
      <c r="N664" s="3">
        <v>0</v>
      </c>
      <c r="O664" s="3">
        <v>0</v>
      </c>
      <c r="P664" s="3">
        <v>8.0808</v>
      </c>
      <c r="Q664" s="3">
        <v>70.240799999999993</v>
      </c>
      <c r="S664">
        <v>3</v>
      </c>
    </row>
    <row r="665" spans="1:19" x14ac:dyDescent="0.25">
      <c r="A665" t="s">
        <v>93</v>
      </c>
      <c r="B665" t="s">
        <v>111</v>
      </c>
      <c r="C665">
        <f>+MONTH(Tabla1[[#This Row],[FECHA]])</f>
        <v>1</v>
      </c>
      <c r="D665" t="s">
        <v>1</v>
      </c>
      <c r="E665" t="s">
        <v>0</v>
      </c>
      <c r="F665">
        <v>2667</v>
      </c>
      <c r="G665" t="s">
        <v>131</v>
      </c>
      <c r="H665" t="s">
        <v>132</v>
      </c>
      <c r="I665" s="3">
        <v>0</v>
      </c>
      <c r="J665" s="3">
        <v>0</v>
      </c>
      <c r="K665" s="3">
        <v>0</v>
      </c>
      <c r="L665" s="3">
        <v>951.39</v>
      </c>
      <c r="M665" s="3">
        <v>0</v>
      </c>
      <c r="N665" s="3">
        <v>0</v>
      </c>
      <c r="O665" s="3">
        <v>0</v>
      </c>
      <c r="P665" s="3">
        <v>123.6807</v>
      </c>
      <c r="Q665" s="3">
        <v>1075.0707</v>
      </c>
      <c r="S665">
        <v>3</v>
      </c>
    </row>
    <row r="666" spans="1:19" x14ac:dyDescent="0.25">
      <c r="A666" t="s">
        <v>93</v>
      </c>
      <c r="B666" t="s">
        <v>111</v>
      </c>
      <c r="C666">
        <f>+MONTH(Tabla1[[#This Row],[FECHA]])</f>
        <v>1</v>
      </c>
      <c r="D666" t="s">
        <v>1</v>
      </c>
      <c r="E666" t="s">
        <v>0</v>
      </c>
      <c r="F666">
        <v>357</v>
      </c>
      <c r="G666" t="s">
        <v>131</v>
      </c>
      <c r="H666" t="s">
        <v>132</v>
      </c>
      <c r="I666" s="3">
        <v>0</v>
      </c>
      <c r="J666" s="3">
        <v>0</v>
      </c>
      <c r="K666" s="3">
        <v>0</v>
      </c>
      <c r="L666" s="3">
        <v>50.28</v>
      </c>
      <c r="M666" s="3">
        <v>0</v>
      </c>
      <c r="N666" s="3">
        <v>0</v>
      </c>
      <c r="O666" s="3">
        <v>0</v>
      </c>
      <c r="P666" s="3">
        <v>6.5364000000000004</v>
      </c>
      <c r="Q666" s="3">
        <v>56.816400000000002</v>
      </c>
      <c r="S666">
        <v>3</v>
      </c>
    </row>
    <row r="667" spans="1:19" x14ac:dyDescent="0.25">
      <c r="A667" t="s">
        <v>93</v>
      </c>
      <c r="B667" t="s">
        <v>111</v>
      </c>
      <c r="C667">
        <f>+MONTH(Tabla1[[#This Row],[FECHA]])</f>
        <v>1</v>
      </c>
      <c r="D667" t="s">
        <v>1</v>
      </c>
      <c r="E667" t="s">
        <v>0</v>
      </c>
      <c r="F667">
        <v>191469</v>
      </c>
      <c r="G667" t="s">
        <v>146</v>
      </c>
      <c r="H667" t="s">
        <v>147</v>
      </c>
      <c r="I667" s="3">
        <v>0</v>
      </c>
      <c r="J667" s="3">
        <v>0</v>
      </c>
      <c r="K667" s="3">
        <v>0</v>
      </c>
      <c r="L667" s="3">
        <v>520.35</v>
      </c>
      <c r="M667" s="3">
        <v>0</v>
      </c>
      <c r="N667" s="3">
        <v>0</v>
      </c>
      <c r="O667" s="3">
        <v>0</v>
      </c>
      <c r="P667" s="3">
        <v>67.645499999999998</v>
      </c>
      <c r="Q667" s="3">
        <v>587.99549999999999</v>
      </c>
      <c r="S667">
        <v>3</v>
      </c>
    </row>
    <row r="668" spans="1:19" x14ac:dyDescent="0.25">
      <c r="A668" t="s">
        <v>93</v>
      </c>
      <c r="B668" t="s">
        <v>112</v>
      </c>
      <c r="C668">
        <f>+MONTH(Tabla1[[#This Row],[FECHA]])</f>
        <v>1</v>
      </c>
      <c r="D668" t="s">
        <v>1</v>
      </c>
      <c r="E668" t="s">
        <v>0</v>
      </c>
      <c r="F668">
        <v>47079</v>
      </c>
      <c r="G668" t="s">
        <v>123</v>
      </c>
      <c r="H668" t="s">
        <v>124</v>
      </c>
      <c r="I668" s="3">
        <v>0</v>
      </c>
      <c r="J668" s="3">
        <v>0</v>
      </c>
      <c r="K668" s="3">
        <v>0</v>
      </c>
      <c r="L668" s="3">
        <v>3942.72</v>
      </c>
      <c r="M668" s="3">
        <v>0</v>
      </c>
      <c r="N668" s="3">
        <v>0</v>
      </c>
      <c r="O668" s="3">
        <v>0</v>
      </c>
      <c r="P668" s="3">
        <v>512.55359999999996</v>
      </c>
      <c r="Q668" s="3">
        <v>4455.2735999999995</v>
      </c>
      <c r="S668">
        <v>3</v>
      </c>
    </row>
    <row r="669" spans="1:19" x14ac:dyDescent="0.25">
      <c r="A669" t="s">
        <v>93</v>
      </c>
      <c r="B669" t="s">
        <v>94</v>
      </c>
      <c r="C669">
        <f>+MONTH(Tabla1[[#This Row],[FECHA]])</f>
        <v>1</v>
      </c>
      <c r="D669" t="s">
        <v>1</v>
      </c>
      <c r="E669" t="s">
        <v>0</v>
      </c>
      <c r="F669">
        <v>106196</v>
      </c>
      <c r="G669" t="s">
        <v>143</v>
      </c>
      <c r="H669" t="s">
        <v>144</v>
      </c>
      <c r="I669" s="3">
        <v>0</v>
      </c>
      <c r="J669" s="3">
        <v>0</v>
      </c>
      <c r="K669" s="3">
        <v>0</v>
      </c>
      <c r="L669" s="3">
        <v>171.36</v>
      </c>
      <c r="M669" s="3">
        <v>0</v>
      </c>
      <c r="N669" s="3">
        <v>0</v>
      </c>
      <c r="O669" s="3">
        <v>0</v>
      </c>
      <c r="P669" s="3">
        <v>22.276800000000001</v>
      </c>
      <c r="Q669" s="3">
        <v>193.63680000000002</v>
      </c>
      <c r="S669">
        <v>3</v>
      </c>
    </row>
    <row r="670" spans="1:19" x14ac:dyDescent="0.25">
      <c r="A670" t="s">
        <v>93</v>
      </c>
      <c r="B670" t="s">
        <v>94</v>
      </c>
      <c r="C670">
        <f>+MONTH(Tabla1[[#This Row],[FECHA]])</f>
        <v>1</v>
      </c>
      <c r="D670" t="s">
        <v>1</v>
      </c>
      <c r="E670" t="s">
        <v>0</v>
      </c>
      <c r="F670">
        <v>1526</v>
      </c>
      <c r="G670" t="s">
        <v>141</v>
      </c>
      <c r="H670" t="s">
        <v>142</v>
      </c>
      <c r="I670" s="3">
        <v>0</v>
      </c>
      <c r="J670" s="3">
        <v>0</v>
      </c>
      <c r="K670" s="3">
        <v>0</v>
      </c>
      <c r="L670" s="3">
        <v>400.11</v>
      </c>
      <c r="M670" s="3">
        <v>0</v>
      </c>
      <c r="N670" s="3">
        <v>0</v>
      </c>
      <c r="O670" s="3">
        <v>0</v>
      </c>
      <c r="P670" s="3">
        <v>52.014300000000006</v>
      </c>
      <c r="Q670" s="3">
        <v>452.12430000000001</v>
      </c>
      <c r="S670">
        <v>3</v>
      </c>
    </row>
    <row r="671" spans="1:19" x14ac:dyDescent="0.25">
      <c r="A671" t="s">
        <v>93</v>
      </c>
      <c r="B671" t="s">
        <v>94</v>
      </c>
      <c r="C671">
        <f>+MONTH(Tabla1[[#This Row],[FECHA]])</f>
        <v>1</v>
      </c>
      <c r="D671" t="s">
        <v>1</v>
      </c>
      <c r="E671" t="s">
        <v>0</v>
      </c>
      <c r="F671">
        <v>1272</v>
      </c>
      <c r="G671" t="s">
        <v>139</v>
      </c>
      <c r="H671" t="s">
        <v>140</v>
      </c>
      <c r="I671" s="3">
        <v>0</v>
      </c>
      <c r="J671" s="3">
        <v>0</v>
      </c>
      <c r="K671" s="3">
        <v>0</v>
      </c>
      <c r="L671" s="3">
        <v>126.85</v>
      </c>
      <c r="M671" s="3">
        <v>0</v>
      </c>
      <c r="N671" s="3">
        <v>0</v>
      </c>
      <c r="O671" s="3">
        <v>0</v>
      </c>
      <c r="P671" s="3">
        <v>16.490500000000001</v>
      </c>
      <c r="Q671" s="3">
        <v>143.34049999999999</v>
      </c>
      <c r="S671">
        <v>3</v>
      </c>
    </row>
    <row r="672" spans="1:19" x14ac:dyDescent="0.25">
      <c r="A672" t="s">
        <v>93</v>
      </c>
      <c r="B672" t="s">
        <v>94</v>
      </c>
      <c r="C672">
        <f>+MONTH(Tabla1[[#This Row],[FECHA]])</f>
        <v>1</v>
      </c>
      <c r="D672" t="s">
        <v>1</v>
      </c>
      <c r="E672" t="s">
        <v>0</v>
      </c>
      <c r="F672">
        <v>47118</v>
      </c>
      <c r="G672" t="s">
        <v>123</v>
      </c>
      <c r="H672" t="s">
        <v>124</v>
      </c>
      <c r="I672" s="3">
        <v>0</v>
      </c>
      <c r="J672" s="3">
        <v>0</v>
      </c>
      <c r="K672" s="3">
        <v>0</v>
      </c>
      <c r="L672" s="3">
        <v>3942.72</v>
      </c>
      <c r="M672" s="3">
        <v>0</v>
      </c>
      <c r="N672" s="3">
        <v>0</v>
      </c>
      <c r="O672" s="3">
        <v>0</v>
      </c>
      <c r="P672" s="3">
        <v>512.55359999999996</v>
      </c>
      <c r="Q672" s="3">
        <v>4455.2735999999995</v>
      </c>
      <c r="S672">
        <v>3</v>
      </c>
    </row>
    <row r="673" spans="1:19" x14ac:dyDescent="0.25">
      <c r="A673" t="s">
        <v>93</v>
      </c>
      <c r="B673" t="s">
        <v>113</v>
      </c>
      <c r="C673">
        <f>+MONTH(Tabla1[[#This Row],[FECHA]])</f>
        <v>1</v>
      </c>
      <c r="D673" t="s">
        <v>1</v>
      </c>
      <c r="E673" t="s">
        <v>0</v>
      </c>
      <c r="F673">
        <v>209</v>
      </c>
      <c r="G673" t="s">
        <v>137</v>
      </c>
      <c r="H673" t="s">
        <v>138</v>
      </c>
      <c r="I673" s="3">
        <v>0</v>
      </c>
      <c r="J673" s="3">
        <v>0</v>
      </c>
      <c r="K673" s="3">
        <v>0</v>
      </c>
      <c r="L673" s="3">
        <v>200</v>
      </c>
      <c r="M673" s="3">
        <v>0</v>
      </c>
      <c r="N673" s="3">
        <v>0</v>
      </c>
      <c r="O673" s="3">
        <v>0</v>
      </c>
      <c r="P673" s="3">
        <v>26</v>
      </c>
      <c r="Q673" s="3">
        <v>226</v>
      </c>
      <c r="S673">
        <v>3</v>
      </c>
    </row>
    <row r="674" spans="1:19" x14ac:dyDescent="0.25">
      <c r="A674" t="s">
        <v>93</v>
      </c>
      <c r="B674" t="s">
        <v>113</v>
      </c>
      <c r="C674">
        <f>+MONTH(Tabla1[[#This Row],[FECHA]])</f>
        <v>1</v>
      </c>
      <c r="D674" t="s">
        <v>1</v>
      </c>
      <c r="E674" t="s">
        <v>0</v>
      </c>
      <c r="F674">
        <v>92107</v>
      </c>
      <c r="G674" t="s">
        <v>135</v>
      </c>
      <c r="H674" t="s">
        <v>136</v>
      </c>
      <c r="I674" s="3">
        <v>0</v>
      </c>
      <c r="J674" s="3">
        <v>0</v>
      </c>
      <c r="K674" s="3">
        <v>0</v>
      </c>
      <c r="L674" s="3">
        <v>145.16</v>
      </c>
      <c r="M674" s="3">
        <v>0</v>
      </c>
      <c r="N674" s="3">
        <v>0</v>
      </c>
      <c r="O674" s="3">
        <v>0</v>
      </c>
      <c r="P674" s="3">
        <v>18.870799999999999</v>
      </c>
      <c r="Q674" s="3">
        <v>164.0308</v>
      </c>
      <c r="S674">
        <v>3</v>
      </c>
    </row>
    <row r="675" spans="1:19" x14ac:dyDescent="0.25">
      <c r="A675" t="s">
        <v>93</v>
      </c>
      <c r="B675" t="s">
        <v>114</v>
      </c>
      <c r="C675">
        <f>+MONTH(Tabla1[[#This Row],[FECHA]])</f>
        <v>1</v>
      </c>
      <c r="D675" t="s">
        <v>1</v>
      </c>
      <c r="E675" t="s">
        <v>0</v>
      </c>
      <c r="F675">
        <v>92563</v>
      </c>
      <c r="G675" t="s">
        <v>135</v>
      </c>
      <c r="H675" t="s">
        <v>136</v>
      </c>
      <c r="I675" s="3">
        <v>0</v>
      </c>
      <c r="J675" s="3">
        <v>0</v>
      </c>
      <c r="K675" s="3">
        <v>0</v>
      </c>
      <c r="L675" s="3">
        <v>18.8</v>
      </c>
      <c r="M675" s="3">
        <v>0</v>
      </c>
      <c r="N675" s="3">
        <v>0</v>
      </c>
      <c r="O675" s="3">
        <v>0</v>
      </c>
      <c r="P675" s="3">
        <v>2.4440000000000004</v>
      </c>
      <c r="Q675" s="3">
        <v>21.244</v>
      </c>
      <c r="S675">
        <v>3</v>
      </c>
    </row>
    <row r="676" spans="1:19" x14ac:dyDescent="0.25">
      <c r="A676" t="s">
        <v>93</v>
      </c>
      <c r="B676" t="s">
        <v>114</v>
      </c>
      <c r="C676">
        <f>+MONTH(Tabla1[[#This Row],[FECHA]])</f>
        <v>1</v>
      </c>
      <c r="D676" t="s">
        <v>1</v>
      </c>
      <c r="E676" t="s">
        <v>0</v>
      </c>
      <c r="F676">
        <v>47195</v>
      </c>
      <c r="G676" t="s">
        <v>123</v>
      </c>
      <c r="H676" t="s">
        <v>124</v>
      </c>
      <c r="I676" s="3">
        <v>0</v>
      </c>
      <c r="J676" s="3">
        <v>0</v>
      </c>
      <c r="K676" s="3">
        <v>0</v>
      </c>
      <c r="L676" s="3">
        <v>3942.72</v>
      </c>
      <c r="M676" s="3">
        <v>0</v>
      </c>
      <c r="N676" s="3">
        <v>0</v>
      </c>
      <c r="O676" s="3">
        <v>0</v>
      </c>
      <c r="P676" s="3">
        <v>512.55359999999996</v>
      </c>
      <c r="Q676" s="3">
        <v>4455.2735999999995</v>
      </c>
      <c r="S676">
        <v>3</v>
      </c>
    </row>
    <row r="677" spans="1:19" x14ac:dyDescent="0.25">
      <c r="A677" t="s">
        <v>93</v>
      </c>
      <c r="B677" t="s">
        <v>115</v>
      </c>
      <c r="C677">
        <f>+MONTH(Tabla1[[#This Row],[FECHA]])</f>
        <v>1</v>
      </c>
      <c r="D677" t="s">
        <v>1</v>
      </c>
      <c r="E677" t="s">
        <v>0</v>
      </c>
      <c r="F677">
        <v>15663</v>
      </c>
      <c r="G677" t="s">
        <v>133</v>
      </c>
      <c r="H677" t="s">
        <v>134</v>
      </c>
      <c r="I677" s="3">
        <v>0</v>
      </c>
      <c r="J677" s="3">
        <v>0</v>
      </c>
      <c r="K677" s="3">
        <v>0</v>
      </c>
      <c r="L677" s="3">
        <v>843.28</v>
      </c>
      <c r="M677" s="3">
        <v>0</v>
      </c>
      <c r="N677" s="3">
        <v>0</v>
      </c>
      <c r="O677" s="3">
        <v>0</v>
      </c>
      <c r="P677" s="3">
        <v>109.6264</v>
      </c>
      <c r="Q677" s="3">
        <v>952.90639999999996</v>
      </c>
      <c r="S677">
        <v>3</v>
      </c>
    </row>
    <row r="678" spans="1:19" x14ac:dyDescent="0.25">
      <c r="A678" t="s">
        <v>93</v>
      </c>
      <c r="B678" t="s">
        <v>115</v>
      </c>
      <c r="C678">
        <f>+MONTH(Tabla1[[#This Row],[FECHA]])</f>
        <v>1</v>
      </c>
      <c r="D678" t="s">
        <v>1</v>
      </c>
      <c r="E678" t="s">
        <v>0</v>
      </c>
      <c r="F678">
        <v>65</v>
      </c>
      <c r="G678" t="s">
        <v>121</v>
      </c>
      <c r="H678" t="s">
        <v>122</v>
      </c>
      <c r="I678" s="3">
        <v>0</v>
      </c>
      <c r="J678" s="3">
        <v>0</v>
      </c>
      <c r="K678" s="3">
        <v>0</v>
      </c>
      <c r="L678" s="3">
        <v>1576</v>
      </c>
      <c r="M678" s="3">
        <v>0</v>
      </c>
      <c r="N678" s="3">
        <v>0</v>
      </c>
      <c r="O678" s="3">
        <v>0</v>
      </c>
      <c r="P678" s="3">
        <v>204.88</v>
      </c>
      <c r="Q678" s="3">
        <v>1780.88</v>
      </c>
      <c r="S678">
        <v>3</v>
      </c>
    </row>
    <row r="679" spans="1:19" x14ac:dyDescent="0.25">
      <c r="A679" t="s">
        <v>93</v>
      </c>
      <c r="B679" t="s">
        <v>116</v>
      </c>
      <c r="C679">
        <f>+MONTH(Tabla1[[#This Row],[FECHA]])</f>
        <v>1</v>
      </c>
      <c r="D679" t="s">
        <v>182</v>
      </c>
      <c r="E679" t="s">
        <v>181</v>
      </c>
      <c r="F679">
        <v>17613280</v>
      </c>
      <c r="G679" t="s">
        <v>184</v>
      </c>
      <c r="H679" t="s">
        <v>185</v>
      </c>
      <c r="I679" s="3">
        <v>0</v>
      </c>
      <c r="J679" s="3">
        <v>18</v>
      </c>
      <c r="K679" s="3">
        <v>0</v>
      </c>
      <c r="L679" s="3">
        <v>0</v>
      </c>
      <c r="M679" s="3">
        <v>0</v>
      </c>
      <c r="N679" s="3">
        <v>33000</v>
      </c>
      <c r="O679" s="3">
        <v>0</v>
      </c>
      <c r="P679" s="3">
        <v>4290</v>
      </c>
      <c r="Q679" s="3">
        <v>37308</v>
      </c>
      <c r="S679">
        <v>3</v>
      </c>
    </row>
    <row r="680" spans="1:19" x14ac:dyDescent="0.25">
      <c r="A680" t="s">
        <v>93</v>
      </c>
      <c r="B680" t="s">
        <v>117</v>
      </c>
      <c r="C680">
        <f>+MONTH(Tabla1[[#This Row],[FECHA]])</f>
        <v>1</v>
      </c>
      <c r="D680" t="s">
        <v>1</v>
      </c>
      <c r="E680" t="s">
        <v>0</v>
      </c>
      <c r="F680">
        <v>15958</v>
      </c>
      <c r="G680" t="s">
        <v>125</v>
      </c>
      <c r="H680" t="s">
        <v>126</v>
      </c>
      <c r="I680" s="3">
        <v>0</v>
      </c>
      <c r="J680" s="3">
        <v>0</v>
      </c>
      <c r="K680" s="3">
        <v>0</v>
      </c>
      <c r="L680" s="3">
        <v>1311.69</v>
      </c>
      <c r="M680" s="3">
        <v>0</v>
      </c>
      <c r="N680" s="3">
        <v>0</v>
      </c>
      <c r="O680" s="3">
        <v>0</v>
      </c>
      <c r="P680" s="3">
        <v>170.5197</v>
      </c>
      <c r="Q680" s="3">
        <v>1482.2097000000001</v>
      </c>
      <c r="S680">
        <v>3</v>
      </c>
    </row>
    <row r="681" spans="1:19" x14ac:dyDescent="0.25">
      <c r="A681" t="s">
        <v>93</v>
      </c>
      <c r="B681" t="s">
        <v>120</v>
      </c>
      <c r="C681">
        <f>+MONTH(Tabla1[[#This Row],[FECHA]])</f>
        <v>1</v>
      </c>
      <c r="D681" t="s">
        <v>1</v>
      </c>
      <c r="E681" t="s">
        <v>0</v>
      </c>
      <c r="F681">
        <v>2729</v>
      </c>
      <c r="G681" t="s">
        <v>131</v>
      </c>
      <c r="H681" t="s">
        <v>132</v>
      </c>
      <c r="I681" s="3">
        <v>0</v>
      </c>
      <c r="J681" s="3">
        <v>0</v>
      </c>
      <c r="K681" s="3">
        <v>0</v>
      </c>
      <c r="L681" s="3">
        <v>417.73</v>
      </c>
      <c r="M681" s="3">
        <v>0</v>
      </c>
      <c r="N681" s="3">
        <v>0</v>
      </c>
      <c r="O681" s="3">
        <v>0</v>
      </c>
      <c r="P681" s="3">
        <v>54.304900000000004</v>
      </c>
      <c r="Q681" s="3">
        <v>472.03489999999999</v>
      </c>
      <c r="S681">
        <v>3</v>
      </c>
    </row>
    <row r="682" spans="1:19" x14ac:dyDescent="0.25">
      <c r="A682" t="s">
        <v>93</v>
      </c>
      <c r="B682" t="s">
        <v>120</v>
      </c>
      <c r="C682">
        <f>+MONTH(Tabla1[[#This Row],[FECHA]])</f>
        <v>1</v>
      </c>
      <c r="D682" t="s">
        <v>1</v>
      </c>
      <c r="E682" t="s">
        <v>0</v>
      </c>
      <c r="F682">
        <v>19</v>
      </c>
      <c r="G682" t="s">
        <v>129</v>
      </c>
      <c r="H682" t="s">
        <v>130</v>
      </c>
      <c r="I682" s="3">
        <v>0</v>
      </c>
      <c r="J682" s="3">
        <v>0</v>
      </c>
      <c r="K682" s="3">
        <v>0</v>
      </c>
      <c r="L682" s="3">
        <v>3152.21</v>
      </c>
      <c r="M682" s="3">
        <v>0</v>
      </c>
      <c r="N682" s="3">
        <v>0</v>
      </c>
      <c r="O682" s="3">
        <v>0</v>
      </c>
      <c r="P682" s="3">
        <v>409.78730000000002</v>
      </c>
      <c r="Q682" s="3">
        <v>3561.9973</v>
      </c>
      <c r="S682">
        <v>3</v>
      </c>
    </row>
    <row r="683" spans="1:19" x14ac:dyDescent="0.25">
      <c r="A683" t="s">
        <v>93</v>
      </c>
      <c r="B683" t="s">
        <v>120</v>
      </c>
      <c r="C683">
        <f>+MONTH(Tabla1[[#This Row],[FECHA]])</f>
        <v>1</v>
      </c>
      <c r="D683" t="s">
        <v>1</v>
      </c>
      <c r="E683" t="s">
        <v>0</v>
      </c>
      <c r="F683">
        <v>80</v>
      </c>
      <c r="G683" t="s">
        <v>127</v>
      </c>
      <c r="H683" t="s">
        <v>128</v>
      </c>
      <c r="I683" s="3">
        <v>0</v>
      </c>
      <c r="J683" s="3">
        <v>0</v>
      </c>
      <c r="K683" s="3">
        <v>0</v>
      </c>
      <c r="L683" s="3">
        <v>3152.21</v>
      </c>
      <c r="M683" s="3">
        <v>0</v>
      </c>
      <c r="N683" s="3">
        <v>0</v>
      </c>
      <c r="O683" s="3">
        <v>0</v>
      </c>
      <c r="P683" s="3">
        <v>409.78730000000002</v>
      </c>
      <c r="Q683" s="3">
        <v>3561.9973</v>
      </c>
      <c r="S683">
        <v>3</v>
      </c>
    </row>
    <row r="684" spans="1:19" x14ac:dyDescent="0.25">
      <c r="A684" t="s">
        <v>91</v>
      </c>
      <c r="I684" s="95">
        <f>SUBTOTAL(109,Tabla1[C. EXENTAS])</f>
        <v>3.63</v>
      </c>
      <c r="J684" s="95"/>
      <c r="K684" s="95"/>
      <c r="L684" s="95">
        <f>SUBTOTAL(109,Tabla1[C. GRAVADA])</f>
        <v>1136477.9899999979</v>
      </c>
      <c r="M684" s="95"/>
      <c r="N684" s="95">
        <f>SUBTOTAL(109,Tabla1[IMPOR BIENES])</f>
        <v>33000</v>
      </c>
      <c r="O684" s="95"/>
      <c r="P684" s="95">
        <f>SUBTOTAL(109,Tabla1[IVA])</f>
        <v>152032.13870000027</v>
      </c>
      <c r="Q684" s="95">
        <f>SUBTOTAL(109,Tabla1[TOTAL C.])</f>
        <v>1321531.7586999966</v>
      </c>
      <c r="R684" s="2"/>
      <c r="S684">
        <f>SUBTOTAL(103,Tabla1[ANEXO 3])</f>
        <v>680</v>
      </c>
    </row>
    <row r="686" spans="1:19" x14ac:dyDescent="0.25">
      <c r="P686" s="3">
        <v>18958.546099999992</v>
      </c>
    </row>
    <row r="688" spans="1:19" x14ac:dyDescent="0.25">
      <c r="P688" s="3">
        <f>+Tabla1[[#Totals],[IVA]]-P686</f>
        <v>133073.59260000027</v>
      </c>
    </row>
  </sheetData>
  <dataConsolidate/>
  <conditionalFormatting sqref="F685:F1048576 F2:F683">
    <cfRule type="duplicateValues" dxfId="482" priority="1"/>
    <cfRule type="duplicateValues" dxfId="481" priority="2"/>
  </conditionalFormatting>
  <pageMargins left="0.7" right="0.7" top="0.75" bottom="0.75" header="0.3" footer="0.3"/>
  <legacyDrawing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7">
    <tabColor theme="9" tint="-0.499984740745262"/>
  </sheetPr>
  <dimension ref="B1:J20"/>
  <sheetViews>
    <sheetView showGridLines="0" zoomScaleNormal="100" zoomScaleSheetLayoutView="100" workbookViewId="0">
      <selection activeCell="D8" sqref="D8"/>
    </sheetView>
  </sheetViews>
  <sheetFormatPr baseColWidth="10" defaultRowHeight="15" x14ac:dyDescent="0.25"/>
  <cols>
    <col min="1" max="1" width="11.42578125" style="75"/>
    <col min="2" max="2" width="15.140625" style="75" customWidth="1"/>
    <col min="3" max="3" width="3.85546875" style="75" customWidth="1"/>
    <col min="4" max="4" width="36.42578125" style="76" bestFit="1" customWidth="1"/>
    <col min="5" max="5" width="7.42578125" style="75" customWidth="1"/>
    <col min="6" max="6" width="15" style="75" bestFit="1" customWidth="1"/>
    <col min="7" max="7" width="31.85546875" style="75" bestFit="1" customWidth="1"/>
    <col min="8" max="16384" width="11.42578125" style="75"/>
  </cols>
  <sheetData>
    <row r="1" spans="2:10" ht="90" customHeight="1" thickBot="1" x14ac:dyDescent="0.3"/>
    <row r="2" spans="2:10" x14ac:dyDescent="0.25">
      <c r="B2" s="77" t="s">
        <v>17</v>
      </c>
      <c r="C2" s="78"/>
      <c r="D2" s="34" t="s">
        <v>942</v>
      </c>
    </row>
    <row r="3" spans="2:10" x14ac:dyDescent="0.25">
      <c r="B3" s="77" t="s">
        <v>2</v>
      </c>
      <c r="C3" s="78"/>
      <c r="D3" s="91" t="str">
        <f>+J3</f>
        <v>29/12/2022</v>
      </c>
      <c r="E3" s="94" t="s">
        <v>999</v>
      </c>
      <c r="F3" s="92" t="str">
        <f>+LEFT(E3,2)</f>
        <v>29</v>
      </c>
      <c r="G3" s="92" t="str">
        <f>+RIGHT(E3,2)</f>
        <v>12</v>
      </c>
      <c r="H3" s="93" t="s">
        <v>183</v>
      </c>
      <c r="I3" s="92" t="s">
        <v>90</v>
      </c>
      <c r="J3" s="92" t="str">
        <f>+F3&amp;I3&amp;G3&amp;I3&amp;H3</f>
        <v>29/12/2022</v>
      </c>
    </row>
    <row r="4" spans="2:10" hidden="1" x14ac:dyDescent="0.25">
      <c r="B4" s="77" t="s">
        <v>3</v>
      </c>
      <c r="C4" s="78"/>
      <c r="D4" s="35" t="s">
        <v>1</v>
      </c>
    </row>
    <row r="5" spans="2:10" hidden="1" x14ac:dyDescent="0.25">
      <c r="B5" s="77" t="s">
        <v>4</v>
      </c>
      <c r="C5" s="78"/>
      <c r="D5" s="35" t="s">
        <v>0</v>
      </c>
    </row>
    <row r="6" spans="2:10" hidden="1" x14ac:dyDescent="0.25">
      <c r="B6" s="79" t="s">
        <v>28</v>
      </c>
      <c r="C6" s="78"/>
      <c r="D6" s="36" t="s">
        <v>490</v>
      </c>
    </row>
    <row r="7" spans="2:10" hidden="1" x14ac:dyDescent="0.25">
      <c r="B7" s="77" t="s">
        <v>27</v>
      </c>
      <c r="C7" s="78"/>
      <c r="D7" s="36" t="s">
        <v>491</v>
      </c>
    </row>
    <row r="8" spans="2:10" x14ac:dyDescent="0.25">
      <c r="B8" s="77" t="s">
        <v>26</v>
      </c>
      <c r="C8" s="78"/>
      <c r="D8" s="85"/>
      <c r="F8" s="80"/>
      <c r="G8" s="80"/>
    </row>
    <row r="9" spans="2:10" x14ac:dyDescent="0.25">
      <c r="B9" s="77" t="s">
        <v>25</v>
      </c>
      <c r="C9" s="78"/>
      <c r="D9" s="37">
        <f>+D8</f>
        <v>0</v>
      </c>
      <c r="F9" s="81"/>
      <c r="G9" s="82"/>
    </row>
    <row r="10" spans="2:10" x14ac:dyDescent="0.25">
      <c r="B10" s="77" t="s">
        <v>24</v>
      </c>
      <c r="C10" s="78"/>
      <c r="D10" s="86">
        <f>+F11</f>
        <v>0</v>
      </c>
      <c r="E10" s="83" t="s">
        <v>92</v>
      </c>
      <c r="F10" s="38"/>
      <c r="G10" s="42" t="str">
        <f>IFERROR(VLOOKUP(F10,'base de clientes'!A:C,2,0),"")</f>
        <v/>
      </c>
    </row>
    <row r="11" spans="2:10" x14ac:dyDescent="0.25">
      <c r="B11" s="79" t="s">
        <v>83</v>
      </c>
      <c r="C11" s="78"/>
      <c r="D11" s="43" t="str">
        <f>+CONCATENATE(G10,G11)</f>
        <v/>
      </c>
      <c r="E11" s="84" t="s">
        <v>66</v>
      </c>
      <c r="F11" s="38"/>
      <c r="G11" s="42" t="str">
        <f>IFERROR(VLOOKUP(F11,'base de clientes'!A:C,2,0),"")</f>
        <v/>
      </c>
    </row>
    <row r="12" spans="2:10" hidden="1" x14ac:dyDescent="0.25">
      <c r="B12" s="79" t="s">
        <v>85</v>
      </c>
      <c r="C12" s="78"/>
      <c r="D12" s="39">
        <v>0</v>
      </c>
      <c r="F12" s="80"/>
      <c r="G12" s="80"/>
    </row>
    <row r="13" spans="2:10" hidden="1" x14ac:dyDescent="0.25">
      <c r="B13" s="79" t="s">
        <v>84</v>
      </c>
      <c r="C13" s="78"/>
      <c r="D13" s="39">
        <v>0</v>
      </c>
      <c r="F13" s="80"/>
      <c r="G13" s="80"/>
    </row>
    <row r="14" spans="2:10" x14ac:dyDescent="0.25">
      <c r="B14" s="77" t="s">
        <v>23</v>
      </c>
      <c r="C14" s="78"/>
      <c r="D14" s="87">
        <v>0</v>
      </c>
    </row>
    <row r="15" spans="2:10" x14ac:dyDescent="0.25">
      <c r="B15" s="77" t="s">
        <v>22</v>
      </c>
      <c r="C15" s="78"/>
      <c r="D15" s="39">
        <f>+D14*0.13</f>
        <v>0</v>
      </c>
      <c r="F15" s="75" t="s">
        <v>727</v>
      </c>
    </row>
    <row r="16" spans="2:10" x14ac:dyDescent="0.25">
      <c r="B16" s="77" t="s">
        <v>21</v>
      </c>
      <c r="C16" s="78"/>
      <c r="D16" s="39">
        <v>0</v>
      </c>
    </row>
    <row r="17" spans="2:4" x14ac:dyDescent="0.25">
      <c r="B17" s="77" t="s">
        <v>20</v>
      </c>
      <c r="C17" s="78"/>
      <c r="D17" s="39">
        <v>0</v>
      </c>
    </row>
    <row r="18" spans="2:4" ht="15" customHeight="1" x14ac:dyDescent="0.25">
      <c r="B18" s="77" t="s">
        <v>86</v>
      </c>
      <c r="C18" s="78"/>
      <c r="D18" s="39">
        <f>+(D12+D13+D14+D15+D16+D17)</f>
        <v>0</v>
      </c>
    </row>
    <row r="19" spans="2:4" ht="15" customHeight="1" x14ac:dyDescent="0.25">
      <c r="B19" s="77" t="s">
        <v>92</v>
      </c>
      <c r="C19" s="78"/>
      <c r="D19" s="40">
        <f>+F10</f>
        <v>0</v>
      </c>
    </row>
    <row r="20" spans="2:4" ht="15.75" thickBot="1" x14ac:dyDescent="0.3">
      <c r="B20" s="77" t="s">
        <v>18</v>
      </c>
      <c r="C20" s="78"/>
      <c r="D20" s="41" t="s">
        <v>1</v>
      </c>
    </row>
  </sheetData>
  <sheetProtection formatCells="0"/>
  <conditionalFormatting sqref="D19">
    <cfRule type="containsText" dxfId="468" priority="4" operator="containsText" text="ACTUAL">
      <formula>NOT(ISERROR(SEARCH("ACTUAL",D19)))</formula>
    </cfRule>
  </conditionalFormatting>
  <conditionalFormatting sqref="D11">
    <cfRule type="cellIs" dxfId="467" priority="3" operator="lessThan">
      <formula>0</formula>
    </cfRule>
  </conditionalFormatting>
  <dataValidations count="1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</dataValidations>
  <pageMargins left="0.7" right="0.7" top="0.75" bottom="0.75" header="0.3" footer="0.3"/>
  <pageSetup orientation="landscape" horizontalDpi="4294967294" r:id="rId1"/>
  <drawing r:id="rId2"/>
  <legacyDrawing r:id="rId3"/>
  <picture r:id="rId4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G29"/>
  <sheetViews>
    <sheetView workbookViewId="0">
      <selection activeCell="F24" sqref="F24"/>
    </sheetView>
  </sheetViews>
  <sheetFormatPr baseColWidth="10" defaultRowHeight="15" x14ac:dyDescent="0.25"/>
  <cols>
    <col min="1" max="1" width="12.5703125" customWidth="1"/>
    <col min="2" max="2" width="20.42578125" customWidth="1"/>
    <col min="3" max="3" width="16.85546875" bestFit="1" customWidth="1"/>
    <col min="4" max="4" width="21.28515625" bestFit="1" customWidth="1"/>
    <col min="6" max="6" width="11.42578125" customWidth="1"/>
    <col min="10" max="10" width="12.28515625" customWidth="1"/>
  </cols>
  <sheetData>
    <row r="3" spans="1:7" x14ac:dyDescent="0.25">
      <c r="B3" s="88" t="s">
        <v>886</v>
      </c>
    </row>
    <row r="4" spans="1:7" x14ac:dyDescent="0.25">
      <c r="A4" s="88" t="s">
        <v>2</v>
      </c>
      <c r="B4" t="s">
        <v>1010</v>
      </c>
      <c r="C4" t="s">
        <v>1011</v>
      </c>
      <c r="D4" t="s">
        <v>1012</v>
      </c>
    </row>
    <row r="5" spans="1:7" x14ac:dyDescent="0.25">
      <c r="A5" s="99" t="s">
        <v>891</v>
      </c>
      <c r="B5" s="100">
        <v>800.88</v>
      </c>
      <c r="C5" s="100">
        <v>104.1144</v>
      </c>
      <c r="D5" s="100">
        <v>904.99440000000004</v>
      </c>
      <c r="E5" s="101">
        <v>904.99</v>
      </c>
      <c r="F5" s="101"/>
      <c r="G5" s="101">
        <v>1</v>
      </c>
    </row>
    <row r="6" spans="1:7" x14ac:dyDescent="0.25">
      <c r="A6" s="99" t="s">
        <v>892</v>
      </c>
      <c r="B6" s="100">
        <v>5296.38</v>
      </c>
      <c r="C6" s="100">
        <v>688.52940000000012</v>
      </c>
      <c r="D6" s="100">
        <v>5984.9094000000005</v>
      </c>
      <c r="E6" s="101">
        <v>5984.91</v>
      </c>
      <c r="F6" s="101"/>
      <c r="G6" s="101">
        <v>2</v>
      </c>
    </row>
    <row r="7" spans="1:7" x14ac:dyDescent="0.25">
      <c r="A7" s="99" t="s">
        <v>929</v>
      </c>
      <c r="B7" s="100">
        <v>249.91</v>
      </c>
      <c r="C7" s="100">
        <v>32.488300000000002</v>
      </c>
      <c r="D7" s="100">
        <v>282.39830000000001</v>
      </c>
      <c r="E7" s="101">
        <v>282.39999999999998</v>
      </c>
      <c r="F7" s="101"/>
      <c r="G7" s="101">
        <v>3</v>
      </c>
    </row>
    <row r="8" spans="1:7" x14ac:dyDescent="0.25">
      <c r="A8" s="99" t="s">
        <v>895</v>
      </c>
      <c r="B8" s="100">
        <v>2844.8799999999997</v>
      </c>
      <c r="C8" s="100">
        <v>369.83440000000007</v>
      </c>
      <c r="D8" s="100">
        <v>3214.7143999999998</v>
      </c>
      <c r="E8" s="101">
        <v>3214.71</v>
      </c>
      <c r="F8" s="101"/>
      <c r="G8" s="101">
        <v>4</v>
      </c>
    </row>
    <row r="9" spans="1:7" x14ac:dyDescent="0.25">
      <c r="A9" s="99" t="s">
        <v>898</v>
      </c>
      <c r="B9" s="100">
        <v>1166.3699999999999</v>
      </c>
      <c r="C9" s="100">
        <v>151.62809999999999</v>
      </c>
      <c r="D9" s="100">
        <v>1317.9980999999998</v>
      </c>
      <c r="E9" s="101">
        <v>1318</v>
      </c>
      <c r="F9" s="101"/>
      <c r="G9" s="101">
        <v>5</v>
      </c>
    </row>
    <row r="10" spans="1:7" x14ac:dyDescent="0.25">
      <c r="A10" s="99" t="s">
        <v>903</v>
      </c>
      <c r="B10" s="100">
        <v>3520.7900000000004</v>
      </c>
      <c r="C10" s="100">
        <v>457.70270000000005</v>
      </c>
      <c r="D10" s="100">
        <v>3978.4927000000002</v>
      </c>
      <c r="E10" s="101">
        <v>3978.49</v>
      </c>
      <c r="F10" s="101"/>
      <c r="G10" s="101">
        <v>6</v>
      </c>
    </row>
    <row r="11" spans="1:7" x14ac:dyDescent="0.25">
      <c r="A11" s="99" t="s">
        <v>906</v>
      </c>
      <c r="B11" s="100">
        <v>1714.32</v>
      </c>
      <c r="C11" s="100">
        <v>222.86160000000001</v>
      </c>
      <c r="D11" s="100">
        <v>1937.1816000000001</v>
      </c>
      <c r="E11" s="101">
        <v>1937.18</v>
      </c>
      <c r="F11" s="101"/>
      <c r="G11" s="101">
        <v>7</v>
      </c>
    </row>
    <row r="12" spans="1:7" x14ac:dyDescent="0.25">
      <c r="A12" s="99" t="s">
        <v>908</v>
      </c>
      <c r="B12" s="100">
        <v>1981.37</v>
      </c>
      <c r="C12" s="100">
        <v>257.57810000000001</v>
      </c>
      <c r="D12" s="100">
        <v>2238.9481000000001</v>
      </c>
      <c r="E12" s="101">
        <v>2238.9499999999998</v>
      </c>
      <c r="F12" s="101"/>
      <c r="G12" s="101">
        <v>8</v>
      </c>
    </row>
    <row r="13" spans="1:7" x14ac:dyDescent="0.25">
      <c r="A13" s="99" t="s">
        <v>909</v>
      </c>
      <c r="B13" s="100">
        <v>3061.34</v>
      </c>
      <c r="C13" s="100">
        <v>397.9742</v>
      </c>
      <c r="D13" s="100">
        <v>3459.3142000000003</v>
      </c>
      <c r="E13" s="101">
        <v>3459.31</v>
      </c>
      <c r="F13" s="101"/>
      <c r="G13" s="101">
        <v>9</v>
      </c>
    </row>
    <row r="14" spans="1:7" x14ac:dyDescent="0.25">
      <c r="A14" s="99" t="s">
        <v>910</v>
      </c>
      <c r="B14" s="100">
        <v>2451.66</v>
      </c>
      <c r="C14" s="100">
        <v>318.7158</v>
      </c>
      <c r="D14" s="100">
        <v>2770.3757999999998</v>
      </c>
      <c r="E14" s="101">
        <v>2770.38</v>
      </c>
      <c r="F14" s="101"/>
      <c r="G14" s="101">
        <v>10</v>
      </c>
    </row>
    <row r="15" spans="1:7" x14ac:dyDescent="0.25">
      <c r="A15" s="99" t="s">
        <v>911</v>
      </c>
      <c r="B15" s="100">
        <v>2394.2400000000002</v>
      </c>
      <c r="C15" s="100">
        <v>311.25120000000004</v>
      </c>
      <c r="D15" s="100">
        <v>2705.4912000000004</v>
      </c>
      <c r="E15" s="101">
        <v>2705.49</v>
      </c>
      <c r="F15" s="101"/>
      <c r="G15" s="101">
        <v>11</v>
      </c>
    </row>
    <row r="16" spans="1:7" x14ac:dyDescent="0.25">
      <c r="A16" s="99" t="s">
        <v>914</v>
      </c>
      <c r="B16" s="100">
        <v>2106.33</v>
      </c>
      <c r="C16" s="100">
        <v>273.8229</v>
      </c>
      <c r="D16" s="100">
        <v>2380.1529</v>
      </c>
      <c r="E16" s="101">
        <v>2380.15</v>
      </c>
      <c r="F16" s="101"/>
      <c r="G16" s="101">
        <v>12</v>
      </c>
    </row>
    <row r="17" spans="1:7" x14ac:dyDescent="0.25">
      <c r="A17" s="99" t="s">
        <v>915</v>
      </c>
      <c r="B17" s="100">
        <v>2360.4499999999998</v>
      </c>
      <c r="C17" s="100">
        <v>306.85850000000005</v>
      </c>
      <c r="D17" s="100">
        <v>2667.3085000000001</v>
      </c>
      <c r="E17" s="101">
        <v>2667.31</v>
      </c>
      <c r="F17" s="101"/>
      <c r="G17" s="101">
        <v>13</v>
      </c>
    </row>
    <row r="18" spans="1:7" x14ac:dyDescent="0.25">
      <c r="A18" s="99" t="s">
        <v>916</v>
      </c>
      <c r="B18" s="100">
        <v>4437.76</v>
      </c>
      <c r="C18" s="100">
        <v>576.90880000000004</v>
      </c>
      <c r="D18" s="100">
        <v>5014.6688000000004</v>
      </c>
      <c r="E18" s="101">
        <v>5014.67</v>
      </c>
      <c r="F18" s="101"/>
      <c r="G18" s="101">
        <v>14</v>
      </c>
    </row>
    <row r="19" spans="1:7" x14ac:dyDescent="0.25">
      <c r="A19" s="99" t="s">
        <v>917</v>
      </c>
      <c r="B19" s="100">
        <v>2479.65</v>
      </c>
      <c r="C19" s="100">
        <v>322.35450000000003</v>
      </c>
      <c r="D19" s="100">
        <v>2802.0045</v>
      </c>
      <c r="E19" s="101">
        <v>2802</v>
      </c>
      <c r="F19" s="101"/>
      <c r="G19" s="101">
        <v>15</v>
      </c>
    </row>
    <row r="20" spans="1:7" x14ac:dyDescent="0.25">
      <c r="A20" s="99" t="s">
        <v>920</v>
      </c>
      <c r="B20" s="100">
        <v>2460.34</v>
      </c>
      <c r="C20" s="100">
        <v>319.8442</v>
      </c>
      <c r="D20" s="100">
        <v>2780.1842000000001</v>
      </c>
      <c r="E20" s="101">
        <v>2780.18</v>
      </c>
      <c r="F20" s="101"/>
      <c r="G20" s="101">
        <v>16</v>
      </c>
    </row>
    <row r="21" spans="1:7" x14ac:dyDescent="0.25">
      <c r="A21" s="99" t="s">
        <v>923</v>
      </c>
      <c r="B21" s="100">
        <v>2603.6999999999998</v>
      </c>
      <c r="C21" s="100">
        <v>338.48099999999999</v>
      </c>
      <c r="D21" s="100">
        <v>2942.181</v>
      </c>
      <c r="E21" s="101">
        <v>2942.18</v>
      </c>
      <c r="F21" s="101"/>
      <c r="G21" s="101">
        <v>17</v>
      </c>
    </row>
    <row r="22" spans="1:7" x14ac:dyDescent="0.25">
      <c r="A22" s="99" t="s">
        <v>924</v>
      </c>
      <c r="B22" s="100">
        <v>579.47</v>
      </c>
      <c r="C22" s="100">
        <v>75.331100000000006</v>
      </c>
      <c r="D22" s="100">
        <v>654.80110000000002</v>
      </c>
      <c r="E22" s="101">
        <v>654.79999999999995</v>
      </c>
      <c r="F22" s="101"/>
      <c r="G22" s="101">
        <v>18</v>
      </c>
    </row>
    <row r="23" spans="1:7" x14ac:dyDescent="0.25">
      <c r="A23" s="99" t="s">
        <v>927</v>
      </c>
      <c r="B23" s="100">
        <v>5562.16</v>
      </c>
      <c r="C23" s="100">
        <v>723.08080000000007</v>
      </c>
      <c r="D23" s="100">
        <v>6285.2408000000005</v>
      </c>
      <c r="E23" s="101">
        <v>6285.24</v>
      </c>
      <c r="F23" s="101">
        <v>5562.16</v>
      </c>
      <c r="G23" s="101">
        <v>19</v>
      </c>
    </row>
    <row r="24" spans="1:7" x14ac:dyDescent="0.25">
      <c r="A24" s="99" t="s">
        <v>928</v>
      </c>
      <c r="B24" s="100">
        <v>1953.99</v>
      </c>
      <c r="C24" s="100">
        <v>254.01870000000002</v>
      </c>
      <c r="D24" s="100">
        <v>2208.0086999999999</v>
      </c>
      <c r="E24" s="101">
        <v>2208.0100000000002</v>
      </c>
      <c r="F24" s="101">
        <f>+F23*0.13</f>
        <v>723.08079999999995</v>
      </c>
      <c r="G24" s="101">
        <v>20</v>
      </c>
    </row>
    <row r="25" spans="1:7" x14ac:dyDescent="0.25">
      <c r="A25" t="s">
        <v>885</v>
      </c>
      <c r="B25" s="2">
        <v>50025.99</v>
      </c>
      <c r="C25" s="2">
        <v>6503.3787000000011</v>
      </c>
      <c r="D25" s="2">
        <v>56529.368700000006</v>
      </c>
      <c r="E25" s="101">
        <f>+GETPIVOTDATA("Suma de VENTA TOTAL",$A$3)/1.13</f>
        <v>50025.990000000013</v>
      </c>
      <c r="F25" s="101"/>
      <c r="G25" s="101"/>
    </row>
    <row r="26" spans="1:7" x14ac:dyDescent="0.25">
      <c r="E26" s="101"/>
      <c r="F26" s="101"/>
      <c r="G26" s="101"/>
    </row>
    <row r="27" spans="1:7" x14ac:dyDescent="0.25">
      <c r="E27" s="101"/>
      <c r="F27" s="101"/>
      <c r="G27" s="101"/>
    </row>
    <row r="28" spans="1:7" x14ac:dyDescent="0.25">
      <c r="E28" s="101"/>
      <c r="F28" s="101"/>
      <c r="G28" s="101"/>
    </row>
    <row r="29" spans="1:7" x14ac:dyDescent="0.25">
      <c r="G29" s="101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8">
    <tabColor theme="5" tint="-0.249977111117893"/>
  </sheetPr>
  <dimension ref="E2:W1245"/>
  <sheetViews>
    <sheetView showGridLines="0" topLeftCell="E160" workbookViewId="0">
      <selection activeCell="Q167" sqref="Q167"/>
    </sheetView>
  </sheetViews>
  <sheetFormatPr baseColWidth="10" defaultRowHeight="15" x14ac:dyDescent="0.25"/>
  <cols>
    <col min="1" max="4" width="0" hidden="1" customWidth="1"/>
    <col min="7" max="7" width="15.42578125" customWidth="1"/>
    <col min="8" max="8" width="14.28515625" customWidth="1"/>
    <col min="9" max="9" width="19.85546875" customWidth="1"/>
    <col min="12" max="12" width="11.5703125" customWidth="1"/>
    <col min="13" max="13" width="16.42578125" bestFit="1" customWidth="1"/>
    <col min="14" max="14" width="27.28515625" customWidth="1"/>
    <col min="15" max="15" width="16.42578125" style="3" customWidth="1"/>
    <col min="16" max="16" width="19.28515625" style="3" customWidth="1"/>
    <col min="17" max="17" width="14.42578125" style="3" customWidth="1"/>
    <col min="18" max="18" width="11.42578125" style="3"/>
    <col min="19" max="19" width="12.42578125" style="3" customWidth="1"/>
    <col min="20" max="20" width="14.42578125" style="3" customWidth="1"/>
    <col min="21" max="21" width="15.140625" style="3" customWidth="1"/>
    <col min="22" max="22" width="10.5703125" style="44" bestFit="1" customWidth="1"/>
  </cols>
  <sheetData>
    <row r="2" spans="5:23" x14ac:dyDescent="0.25">
      <c r="E2" t="s">
        <v>17</v>
      </c>
      <c r="F2" t="s">
        <v>2</v>
      </c>
      <c r="G2" t="s">
        <v>3</v>
      </c>
      <c r="H2" t="s">
        <v>4</v>
      </c>
      <c r="I2" t="s">
        <v>28</v>
      </c>
      <c r="J2" t="s">
        <v>27</v>
      </c>
      <c r="K2" t="s">
        <v>26</v>
      </c>
      <c r="L2" t="s">
        <v>25</v>
      </c>
      <c r="M2" t="s">
        <v>24</v>
      </c>
      <c r="N2" t="s">
        <v>83</v>
      </c>
      <c r="O2" s="3" t="s">
        <v>85</v>
      </c>
      <c r="P2" s="3" t="s">
        <v>84</v>
      </c>
      <c r="Q2" s="3" t="s">
        <v>23</v>
      </c>
      <c r="R2" s="3" t="s">
        <v>22</v>
      </c>
      <c r="S2" s="3" t="s">
        <v>21</v>
      </c>
      <c r="T2" s="3" t="s">
        <v>20</v>
      </c>
      <c r="U2" s="3" t="s">
        <v>86</v>
      </c>
      <c r="V2" s="44" t="s">
        <v>92</v>
      </c>
      <c r="W2" t="s">
        <v>18</v>
      </c>
    </row>
    <row r="3" spans="5:23" x14ac:dyDescent="0.25">
      <c r="E3" t="s">
        <v>942</v>
      </c>
      <c r="F3" t="s">
        <v>967</v>
      </c>
      <c r="G3" t="s">
        <v>1</v>
      </c>
      <c r="H3" t="s">
        <v>0</v>
      </c>
      <c r="I3" t="s">
        <v>490</v>
      </c>
      <c r="J3" t="s">
        <v>491</v>
      </c>
      <c r="K3">
        <v>1028</v>
      </c>
      <c r="L3">
        <v>1028</v>
      </c>
      <c r="N3" t="s">
        <v>197</v>
      </c>
      <c r="O3" s="3">
        <v>0</v>
      </c>
      <c r="P3" s="3">
        <v>0</v>
      </c>
      <c r="Q3" s="3">
        <v>430.97</v>
      </c>
      <c r="R3" s="3">
        <v>56.026100000000007</v>
      </c>
      <c r="S3" s="3">
        <v>0</v>
      </c>
      <c r="T3" s="3">
        <v>0</v>
      </c>
      <c r="U3" s="3">
        <v>486.99610000000001</v>
      </c>
      <c r="V3" s="44" t="s">
        <v>477</v>
      </c>
      <c r="W3" t="s">
        <v>1</v>
      </c>
    </row>
    <row r="4" spans="5:23" x14ac:dyDescent="0.25">
      <c r="E4" t="s">
        <v>942</v>
      </c>
      <c r="F4" t="s">
        <v>967</v>
      </c>
      <c r="G4" t="s">
        <v>1</v>
      </c>
      <c r="H4" t="s">
        <v>0</v>
      </c>
      <c r="I4" t="s">
        <v>490</v>
      </c>
      <c r="J4" t="s">
        <v>491</v>
      </c>
      <c r="K4">
        <v>1027</v>
      </c>
      <c r="L4">
        <v>1027</v>
      </c>
      <c r="N4" t="s">
        <v>281</v>
      </c>
      <c r="O4" s="3">
        <v>0</v>
      </c>
      <c r="P4" s="3">
        <v>0</v>
      </c>
      <c r="Q4" s="3">
        <v>158.97</v>
      </c>
      <c r="R4" s="3">
        <v>20.6661</v>
      </c>
      <c r="S4" s="3">
        <v>0</v>
      </c>
      <c r="T4" s="3">
        <v>0</v>
      </c>
      <c r="U4" s="3">
        <v>179.6361</v>
      </c>
      <c r="V4" s="44" t="s">
        <v>430</v>
      </c>
      <c r="W4" t="s">
        <v>1</v>
      </c>
    </row>
    <row r="5" spans="5:23" x14ac:dyDescent="0.25">
      <c r="E5" t="s">
        <v>942</v>
      </c>
      <c r="F5" t="s">
        <v>967</v>
      </c>
      <c r="G5" t="s">
        <v>1</v>
      </c>
      <c r="H5" t="s">
        <v>0</v>
      </c>
      <c r="I5" t="s">
        <v>490</v>
      </c>
      <c r="J5" t="s">
        <v>491</v>
      </c>
      <c r="K5">
        <v>1026</v>
      </c>
      <c r="L5">
        <v>1026</v>
      </c>
      <c r="N5" t="s">
        <v>771</v>
      </c>
      <c r="O5" s="3">
        <v>0</v>
      </c>
      <c r="P5" s="3">
        <v>0</v>
      </c>
      <c r="Q5" s="3">
        <v>29.2</v>
      </c>
      <c r="R5" s="3">
        <v>3.7959999999999998</v>
      </c>
      <c r="S5" s="3">
        <v>0</v>
      </c>
      <c r="T5" s="3">
        <v>0</v>
      </c>
      <c r="U5" s="3">
        <v>32.996000000000002</v>
      </c>
      <c r="V5" s="44" t="s">
        <v>770</v>
      </c>
      <c r="W5" t="s">
        <v>1</v>
      </c>
    </row>
    <row r="6" spans="5:23" x14ac:dyDescent="0.25">
      <c r="E6" t="s">
        <v>942</v>
      </c>
      <c r="F6" t="s">
        <v>967</v>
      </c>
      <c r="G6" t="s">
        <v>1</v>
      </c>
      <c r="H6" t="s">
        <v>0</v>
      </c>
      <c r="I6" t="s">
        <v>490</v>
      </c>
      <c r="J6" t="s">
        <v>491</v>
      </c>
      <c r="K6">
        <v>1025</v>
      </c>
      <c r="L6">
        <v>1025</v>
      </c>
      <c r="N6" t="s">
        <v>45</v>
      </c>
      <c r="O6" s="3">
        <v>0</v>
      </c>
      <c r="P6" s="3">
        <v>0</v>
      </c>
      <c r="Q6" s="3">
        <v>479.2</v>
      </c>
      <c r="R6" s="3">
        <v>62.295999999999999</v>
      </c>
      <c r="S6" s="3">
        <v>0</v>
      </c>
      <c r="T6" s="3">
        <v>0</v>
      </c>
      <c r="U6" s="3">
        <v>541.49599999999998</v>
      </c>
      <c r="V6" s="44" t="s">
        <v>416</v>
      </c>
      <c r="W6" t="s">
        <v>1</v>
      </c>
    </row>
    <row r="7" spans="5:23" x14ac:dyDescent="0.25">
      <c r="E7" t="s">
        <v>942</v>
      </c>
      <c r="F7" t="s">
        <v>965</v>
      </c>
      <c r="G7" t="s">
        <v>1</v>
      </c>
      <c r="H7" t="s">
        <v>0</v>
      </c>
      <c r="I7" t="s">
        <v>490</v>
      </c>
      <c r="J7" t="s">
        <v>491</v>
      </c>
      <c r="K7">
        <v>1024</v>
      </c>
      <c r="L7">
        <v>1024</v>
      </c>
      <c r="N7" t="s">
        <v>998</v>
      </c>
      <c r="O7" s="3">
        <v>0</v>
      </c>
      <c r="P7" s="3">
        <v>0</v>
      </c>
      <c r="Q7" s="3">
        <v>62.83</v>
      </c>
      <c r="R7" s="3">
        <v>8.1678999999999995</v>
      </c>
      <c r="S7" s="3">
        <v>0</v>
      </c>
      <c r="T7" s="3">
        <v>0</v>
      </c>
      <c r="U7" s="3">
        <v>70.997900000000001</v>
      </c>
      <c r="V7" s="44" t="s">
        <v>997</v>
      </c>
      <c r="W7" t="s">
        <v>1</v>
      </c>
    </row>
    <row r="8" spans="5:23" x14ac:dyDescent="0.25">
      <c r="E8" t="s">
        <v>942</v>
      </c>
      <c r="F8" t="s">
        <v>965</v>
      </c>
      <c r="G8" t="s">
        <v>1</v>
      </c>
      <c r="H8" t="s">
        <v>0</v>
      </c>
      <c r="I8" t="s">
        <v>490</v>
      </c>
      <c r="J8" t="s">
        <v>491</v>
      </c>
      <c r="K8">
        <v>1023</v>
      </c>
      <c r="L8">
        <v>1023</v>
      </c>
      <c r="N8" t="s">
        <v>61</v>
      </c>
      <c r="O8" s="3">
        <v>0</v>
      </c>
      <c r="P8" s="3">
        <v>0</v>
      </c>
      <c r="Q8" s="3">
        <v>199.12</v>
      </c>
      <c r="R8" s="3">
        <v>25.8856</v>
      </c>
      <c r="S8" s="3">
        <v>0</v>
      </c>
      <c r="T8" s="3">
        <v>0</v>
      </c>
      <c r="U8" s="3">
        <v>225.00560000000002</v>
      </c>
      <c r="V8" s="44" t="s">
        <v>413</v>
      </c>
      <c r="W8" t="s">
        <v>1</v>
      </c>
    </row>
    <row r="9" spans="5:23" x14ac:dyDescent="0.25">
      <c r="E9" t="s">
        <v>942</v>
      </c>
      <c r="F9" t="s">
        <v>965</v>
      </c>
      <c r="G9" t="s">
        <v>1</v>
      </c>
      <c r="H9" t="s">
        <v>0</v>
      </c>
      <c r="I9" t="s">
        <v>490</v>
      </c>
      <c r="J9" t="s">
        <v>491</v>
      </c>
      <c r="K9">
        <v>1022</v>
      </c>
      <c r="L9">
        <v>1022</v>
      </c>
      <c r="N9" t="s">
        <v>287</v>
      </c>
      <c r="O9" s="3">
        <v>0</v>
      </c>
      <c r="P9" s="3">
        <v>0</v>
      </c>
      <c r="Q9" s="3">
        <v>126.42</v>
      </c>
      <c r="R9" s="3">
        <v>16.4346</v>
      </c>
      <c r="S9" s="3">
        <v>0</v>
      </c>
      <c r="T9" s="3">
        <v>0</v>
      </c>
      <c r="U9" s="3">
        <v>142.8546</v>
      </c>
      <c r="V9" s="44" t="s">
        <v>414</v>
      </c>
      <c r="W9" t="s">
        <v>1</v>
      </c>
    </row>
    <row r="10" spans="5:23" x14ac:dyDescent="0.25">
      <c r="E10" t="s">
        <v>942</v>
      </c>
      <c r="F10" t="s">
        <v>965</v>
      </c>
      <c r="G10" t="s">
        <v>1</v>
      </c>
      <c r="H10" t="s">
        <v>0</v>
      </c>
      <c r="I10" t="s">
        <v>490</v>
      </c>
      <c r="J10" t="s">
        <v>491</v>
      </c>
      <c r="K10">
        <v>1021</v>
      </c>
      <c r="L10">
        <v>1021</v>
      </c>
      <c r="N10" t="s">
        <v>281</v>
      </c>
      <c r="O10" s="3">
        <v>0</v>
      </c>
      <c r="P10" s="3">
        <v>0</v>
      </c>
      <c r="Q10" s="3">
        <v>200.52</v>
      </c>
      <c r="R10" s="3">
        <v>26.067600000000002</v>
      </c>
      <c r="S10" s="3">
        <v>0</v>
      </c>
      <c r="T10" s="3">
        <v>0</v>
      </c>
      <c r="U10" s="3">
        <v>226.58760000000001</v>
      </c>
      <c r="V10" s="44" t="s">
        <v>430</v>
      </c>
      <c r="W10" t="s">
        <v>1</v>
      </c>
    </row>
    <row r="11" spans="5:23" x14ac:dyDescent="0.25">
      <c r="E11" t="s">
        <v>942</v>
      </c>
      <c r="F11" t="s">
        <v>965</v>
      </c>
      <c r="G11" t="s">
        <v>1</v>
      </c>
      <c r="H11" t="s">
        <v>0</v>
      </c>
      <c r="I11" t="s">
        <v>490</v>
      </c>
      <c r="J11" t="s">
        <v>491</v>
      </c>
      <c r="K11">
        <v>1020</v>
      </c>
      <c r="L11">
        <v>1020</v>
      </c>
      <c r="N11" t="s">
        <v>287</v>
      </c>
      <c r="O11" s="3">
        <v>0</v>
      </c>
      <c r="P11" s="3">
        <v>0</v>
      </c>
      <c r="Q11" s="3">
        <v>398.23</v>
      </c>
      <c r="R11" s="3">
        <v>51.769900000000007</v>
      </c>
      <c r="S11" s="3">
        <v>0</v>
      </c>
      <c r="T11" s="3">
        <v>0</v>
      </c>
      <c r="U11" s="3">
        <v>449.99990000000003</v>
      </c>
      <c r="V11" s="44" t="s">
        <v>414</v>
      </c>
      <c r="W11" t="s">
        <v>1</v>
      </c>
    </row>
    <row r="12" spans="5:23" x14ac:dyDescent="0.25">
      <c r="E12" t="s">
        <v>942</v>
      </c>
      <c r="F12" t="s">
        <v>965</v>
      </c>
      <c r="G12" t="s">
        <v>1</v>
      </c>
      <c r="H12" t="s">
        <v>0</v>
      </c>
      <c r="I12" t="s">
        <v>490</v>
      </c>
      <c r="J12" t="s">
        <v>491</v>
      </c>
      <c r="K12">
        <v>1019</v>
      </c>
      <c r="L12">
        <v>1019</v>
      </c>
      <c r="N12" t="s">
        <v>61</v>
      </c>
      <c r="O12" s="3">
        <v>0</v>
      </c>
      <c r="P12" s="3">
        <v>0</v>
      </c>
      <c r="Q12" s="3">
        <v>180.97</v>
      </c>
      <c r="R12" s="3">
        <v>23.5261</v>
      </c>
      <c r="S12" s="3">
        <v>0</v>
      </c>
      <c r="T12" s="3">
        <v>0</v>
      </c>
      <c r="U12" s="3">
        <v>204.49610000000001</v>
      </c>
      <c r="V12" s="44" t="s">
        <v>413</v>
      </c>
      <c r="W12" t="s">
        <v>1</v>
      </c>
    </row>
    <row r="13" spans="5:23" x14ac:dyDescent="0.25">
      <c r="E13" t="s">
        <v>942</v>
      </c>
      <c r="F13" t="s">
        <v>965</v>
      </c>
      <c r="G13" t="s">
        <v>1</v>
      </c>
      <c r="H13" t="s">
        <v>0</v>
      </c>
      <c r="I13" t="s">
        <v>490</v>
      </c>
      <c r="J13" t="s">
        <v>491</v>
      </c>
      <c r="K13">
        <v>1018</v>
      </c>
      <c r="L13">
        <v>1018</v>
      </c>
      <c r="N13" t="s">
        <v>714</v>
      </c>
      <c r="O13" s="3">
        <v>0</v>
      </c>
      <c r="P13" s="3">
        <v>0</v>
      </c>
      <c r="Q13" s="3">
        <v>418.59</v>
      </c>
      <c r="R13" s="3">
        <v>54.416699999999999</v>
      </c>
      <c r="S13" s="3">
        <v>0</v>
      </c>
      <c r="T13" s="3">
        <v>0</v>
      </c>
      <c r="U13" s="3">
        <v>473.00669999999997</v>
      </c>
      <c r="V13" s="44" t="s">
        <v>713</v>
      </c>
      <c r="W13" t="s">
        <v>1</v>
      </c>
    </row>
    <row r="14" spans="5:23" x14ac:dyDescent="0.25">
      <c r="E14" t="s">
        <v>942</v>
      </c>
      <c r="F14" t="s">
        <v>965</v>
      </c>
      <c r="G14" t="s">
        <v>1</v>
      </c>
      <c r="H14" t="s">
        <v>0</v>
      </c>
      <c r="I14" t="s">
        <v>490</v>
      </c>
      <c r="J14" t="s">
        <v>491</v>
      </c>
      <c r="K14">
        <v>1017</v>
      </c>
      <c r="L14">
        <v>1017</v>
      </c>
      <c r="N14" t="s">
        <v>195</v>
      </c>
      <c r="O14" s="3">
        <v>0</v>
      </c>
      <c r="P14" s="3">
        <v>0</v>
      </c>
      <c r="Q14" s="3">
        <v>483.19</v>
      </c>
      <c r="R14" s="3">
        <v>62.814700000000002</v>
      </c>
      <c r="S14" s="3">
        <v>0</v>
      </c>
      <c r="T14" s="3">
        <v>0</v>
      </c>
      <c r="U14" s="3">
        <v>546.00469999999996</v>
      </c>
      <c r="V14" s="44" t="s">
        <v>417</v>
      </c>
      <c r="W14" t="s">
        <v>1</v>
      </c>
    </row>
    <row r="15" spans="5:23" x14ac:dyDescent="0.25">
      <c r="E15" t="s">
        <v>942</v>
      </c>
      <c r="F15" t="s">
        <v>966</v>
      </c>
      <c r="G15" t="s">
        <v>1</v>
      </c>
      <c r="H15" t="s">
        <v>0</v>
      </c>
      <c r="I15" t="s">
        <v>490</v>
      </c>
      <c r="J15" t="s">
        <v>491</v>
      </c>
      <c r="K15">
        <v>1016</v>
      </c>
      <c r="L15">
        <v>1016</v>
      </c>
      <c r="N15" t="s">
        <v>221</v>
      </c>
      <c r="O15" s="3">
        <v>0</v>
      </c>
      <c r="P15" s="3">
        <v>0</v>
      </c>
      <c r="Q15" s="3">
        <v>108.94</v>
      </c>
      <c r="R15" s="3">
        <v>14.1622</v>
      </c>
      <c r="S15" s="3">
        <v>0</v>
      </c>
      <c r="T15" s="3">
        <v>0</v>
      </c>
      <c r="U15" s="3">
        <v>123.1022</v>
      </c>
      <c r="V15" s="44" t="s">
        <v>530</v>
      </c>
      <c r="W15" t="s">
        <v>1</v>
      </c>
    </row>
    <row r="16" spans="5:23" x14ac:dyDescent="0.25">
      <c r="E16" t="s">
        <v>942</v>
      </c>
      <c r="F16" t="s">
        <v>966</v>
      </c>
      <c r="G16" t="s">
        <v>1</v>
      </c>
      <c r="H16" t="s">
        <v>0</v>
      </c>
      <c r="I16" t="s">
        <v>490</v>
      </c>
      <c r="J16" t="s">
        <v>491</v>
      </c>
      <c r="K16">
        <v>1015</v>
      </c>
      <c r="L16">
        <v>1015</v>
      </c>
      <c r="N16" t="s">
        <v>982</v>
      </c>
      <c r="O16" s="3">
        <v>0</v>
      </c>
      <c r="P16" s="3">
        <v>0</v>
      </c>
      <c r="Q16" s="3">
        <v>513.27</v>
      </c>
      <c r="R16" s="3">
        <v>66.725099999999998</v>
      </c>
      <c r="S16" s="3">
        <v>0</v>
      </c>
      <c r="T16" s="3">
        <v>0</v>
      </c>
      <c r="U16" s="3">
        <v>579.99509999999998</v>
      </c>
      <c r="V16" s="44" t="s">
        <v>981</v>
      </c>
      <c r="W16" t="s">
        <v>1</v>
      </c>
    </row>
    <row r="17" spans="5:23" x14ac:dyDescent="0.25">
      <c r="E17" t="s">
        <v>942</v>
      </c>
      <c r="F17" t="s">
        <v>966</v>
      </c>
      <c r="G17" t="s">
        <v>1</v>
      </c>
      <c r="H17" t="s">
        <v>0</v>
      </c>
      <c r="I17" t="s">
        <v>490</v>
      </c>
      <c r="J17" t="s">
        <v>491</v>
      </c>
      <c r="K17">
        <v>1014</v>
      </c>
      <c r="L17">
        <v>1014</v>
      </c>
      <c r="N17" t="s">
        <v>281</v>
      </c>
      <c r="O17" s="3">
        <v>0</v>
      </c>
      <c r="P17" s="3">
        <v>0</v>
      </c>
      <c r="Q17" s="3">
        <v>203.54</v>
      </c>
      <c r="R17" s="3">
        <v>26.4602</v>
      </c>
      <c r="S17" s="3">
        <v>0</v>
      </c>
      <c r="T17" s="3">
        <v>0</v>
      </c>
      <c r="U17" s="3">
        <v>230.00020000000001</v>
      </c>
      <c r="V17" s="44" t="s">
        <v>430</v>
      </c>
      <c r="W17" t="s">
        <v>1</v>
      </c>
    </row>
    <row r="18" spans="5:23" x14ac:dyDescent="0.25">
      <c r="E18" t="s">
        <v>942</v>
      </c>
      <c r="F18" t="s">
        <v>966</v>
      </c>
      <c r="G18" t="s">
        <v>1</v>
      </c>
      <c r="H18" t="s">
        <v>0</v>
      </c>
      <c r="I18" t="s">
        <v>490</v>
      </c>
      <c r="J18" t="s">
        <v>491</v>
      </c>
      <c r="K18">
        <v>1013</v>
      </c>
      <c r="L18">
        <v>1013</v>
      </c>
      <c r="N18" t="s">
        <v>281</v>
      </c>
      <c r="O18" s="3">
        <v>0</v>
      </c>
      <c r="P18" s="3">
        <v>0</v>
      </c>
      <c r="Q18" s="3">
        <v>97.27</v>
      </c>
      <c r="R18" s="3">
        <v>12.645099999999999</v>
      </c>
      <c r="S18" s="3">
        <v>0</v>
      </c>
      <c r="T18" s="3">
        <v>0</v>
      </c>
      <c r="U18" s="3">
        <v>109.9151</v>
      </c>
      <c r="V18" s="44" t="s">
        <v>430</v>
      </c>
      <c r="W18" t="s">
        <v>1</v>
      </c>
    </row>
    <row r="19" spans="5:23" x14ac:dyDescent="0.25">
      <c r="E19" t="s">
        <v>942</v>
      </c>
      <c r="F19" t="s">
        <v>964</v>
      </c>
      <c r="G19" t="s">
        <v>1</v>
      </c>
      <c r="H19" t="s">
        <v>0</v>
      </c>
      <c r="I19" t="s">
        <v>490</v>
      </c>
      <c r="J19" t="s">
        <v>491</v>
      </c>
      <c r="K19">
        <v>1012</v>
      </c>
      <c r="L19">
        <v>1012</v>
      </c>
      <c r="N19" t="s">
        <v>705</v>
      </c>
      <c r="O19" s="3">
        <v>0</v>
      </c>
      <c r="P19" s="3">
        <v>0</v>
      </c>
      <c r="Q19" s="3">
        <v>495.57</v>
      </c>
      <c r="R19" s="3">
        <v>64.424099999999996</v>
      </c>
      <c r="S19" s="3">
        <v>0</v>
      </c>
      <c r="T19" s="3">
        <v>0</v>
      </c>
      <c r="U19" s="3">
        <v>559.9941</v>
      </c>
      <c r="V19" s="44" t="s">
        <v>704</v>
      </c>
      <c r="W19" t="s">
        <v>1</v>
      </c>
    </row>
    <row r="20" spans="5:23" x14ac:dyDescent="0.25">
      <c r="E20" t="s">
        <v>942</v>
      </c>
      <c r="F20" t="s">
        <v>964</v>
      </c>
      <c r="G20" t="s">
        <v>1</v>
      </c>
      <c r="H20" t="s">
        <v>0</v>
      </c>
      <c r="I20" t="s">
        <v>490</v>
      </c>
      <c r="J20" t="s">
        <v>491</v>
      </c>
      <c r="K20">
        <v>1011</v>
      </c>
      <c r="L20">
        <v>1011</v>
      </c>
      <c r="M20" t="s">
        <v>780</v>
      </c>
      <c r="N20" t="s">
        <v>781</v>
      </c>
      <c r="O20" s="3">
        <v>0</v>
      </c>
      <c r="P20" s="3">
        <v>0</v>
      </c>
      <c r="Q20" s="3">
        <v>557.29999999999995</v>
      </c>
      <c r="R20" s="3">
        <v>72.448999999999998</v>
      </c>
      <c r="S20" s="3">
        <v>0</v>
      </c>
      <c r="T20" s="3">
        <v>0</v>
      </c>
      <c r="U20" s="3">
        <v>629.74899999999991</v>
      </c>
      <c r="W20" t="s">
        <v>1</v>
      </c>
    </row>
    <row r="21" spans="5:23" x14ac:dyDescent="0.25">
      <c r="E21" t="s">
        <v>942</v>
      </c>
      <c r="F21" t="s">
        <v>964</v>
      </c>
      <c r="G21" t="s">
        <v>1</v>
      </c>
      <c r="H21" t="s">
        <v>0</v>
      </c>
      <c r="I21" t="s">
        <v>490</v>
      </c>
      <c r="J21" t="s">
        <v>491</v>
      </c>
      <c r="K21">
        <v>1010</v>
      </c>
      <c r="L21">
        <v>1010</v>
      </c>
      <c r="N21" t="s">
        <v>714</v>
      </c>
      <c r="O21" s="3">
        <v>0</v>
      </c>
      <c r="P21" s="3">
        <v>0</v>
      </c>
      <c r="Q21" s="3">
        <v>929.21</v>
      </c>
      <c r="R21" s="3">
        <v>120.79730000000001</v>
      </c>
      <c r="S21" s="3">
        <v>0</v>
      </c>
      <c r="T21" s="3">
        <v>0</v>
      </c>
      <c r="U21" s="3">
        <v>1050.0073</v>
      </c>
      <c r="V21" s="44" t="s">
        <v>713</v>
      </c>
      <c r="W21" t="s">
        <v>1</v>
      </c>
    </row>
    <row r="22" spans="5:23" x14ac:dyDescent="0.25">
      <c r="E22" t="s">
        <v>942</v>
      </c>
      <c r="F22" t="s">
        <v>964</v>
      </c>
      <c r="G22" t="s">
        <v>1</v>
      </c>
      <c r="H22" t="s">
        <v>0</v>
      </c>
      <c r="I22" t="s">
        <v>490</v>
      </c>
      <c r="J22" t="s">
        <v>491</v>
      </c>
      <c r="K22">
        <v>1009</v>
      </c>
      <c r="L22">
        <v>1009</v>
      </c>
      <c r="N22" t="s">
        <v>926</v>
      </c>
      <c r="O22" s="3">
        <v>0</v>
      </c>
      <c r="P22" s="3">
        <v>0</v>
      </c>
      <c r="Q22" s="3">
        <v>58.37</v>
      </c>
      <c r="R22" s="3">
        <v>7.5880999999999998</v>
      </c>
      <c r="S22" s="3">
        <v>0</v>
      </c>
      <c r="T22" s="3">
        <v>0</v>
      </c>
      <c r="U22" s="3">
        <v>65.958100000000002</v>
      </c>
      <c r="V22" s="44" t="s">
        <v>925</v>
      </c>
      <c r="W22" t="s">
        <v>1</v>
      </c>
    </row>
    <row r="23" spans="5:23" x14ac:dyDescent="0.25">
      <c r="E23" t="s">
        <v>942</v>
      </c>
      <c r="F23" t="s">
        <v>964</v>
      </c>
      <c r="G23" t="s">
        <v>1</v>
      </c>
      <c r="H23" t="s">
        <v>0</v>
      </c>
      <c r="I23" t="s">
        <v>490</v>
      </c>
      <c r="J23" t="s">
        <v>491</v>
      </c>
      <c r="K23">
        <v>1008</v>
      </c>
      <c r="L23">
        <v>1008</v>
      </c>
      <c r="N23" t="s">
        <v>641</v>
      </c>
      <c r="O23" s="3">
        <v>0</v>
      </c>
      <c r="P23" s="3">
        <v>0</v>
      </c>
      <c r="Q23" s="3">
        <v>400</v>
      </c>
      <c r="R23" s="3">
        <v>52</v>
      </c>
      <c r="S23" s="3">
        <v>0</v>
      </c>
      <c r="T23" s="3">
        <v>0</v>
      </c>
      <c r="U23" s="3">
        <v>452</v>
      </c>
      <c r="V23" s="44" t="s">
        <v>640</v>
      </c>
      <c r="W23" t="s">
        <v>1</v>
      </c>
    </row>
    <row r="24" spans="5:23" x14ac:dyDescent="0.25">
      <c r="E24" t="s">
        <v>942</v>
      </c>
      <c r="F24" t="s">
        <v>964</v>
      </c>
      <c r="G24" t="s">
        <v>1</v>
      </c>
      <c r="H24" t="s">
        <v>0</v>
      </c>
      <c r="I24" t="s">
        <v>490</v>
      </c>
      <c r="J24" t="s">
        <v>491</v>
      </c>
      <c r="K24">
        <v>1007</v>
      </c>
      <c r="L24">
        <v>1007</v>
      </c>
      <c r="N24" t="s">
        <v>29</v>
      </c>
      <c r="O24" s="3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W24" t="s">
        <v>1</v>
      </c>
    </row>
    <row r="25" spans="5:23" x14ac:dyDescent="0.25">
      <c r="E25" t="s">
        <v>942</v>
      </c>
      <c r="F25" t="s">
        <v>964</v>
      </c>
      <c r="G25" t="s">
        <v>1</v>
      </c>
      <c r="H25" t="s">
        <v>0</v>
      </c>
      <c r="I25" t="s">
        <v>490</v>
      </c>
      <c r="J25" t="s">
        <v>491</v>
      </c>
      <c r="K25">
        <v>1006</v>
      </c>
      <c r="L25">
        <v>1006</v>
      </c>
      <c r="N25" t="s">
        <v>59</v>
      </c>
      <c r="O25" s="3">
        <v>0</v>
      </c>
      <c r="P25" s="3">
        <v>0</v>
      </c>
      <c r="Q25" s="3">
        <v>519.46</v>
      </c>
      <c r="R25" s="3">
        <v>67.529800000000009</v>
      </c>
      <c r="S25" s="3">
        <v>0</v>
      </c>
      <c r="T25" s="3">
        <v>0</v>
      </c>
      <c r="U25" s="3">
        <v>586.98980000000006</v>
      </c>
      <c r="V25" s="44" t="s">
        <v>726</v>
      </c>
      <c r="W25" t="s">
        <v>1</v>
      </c>
    </row>
    <row r="26" spans="5:23" x14ac:dyDescent="0.25">
      <c r="E26" t="s">
        <v>942</v>
      </c>
      <c r="F26" t="s">
        <v>964</v>
      </c>
      <c r="G26" t="s">
        <v>1</v>
      </c>
      <c r="H26" t="s">
        <v>0</v>
      </c>
      <c r="I26" t="s">
        <v>490</v>
      </c>
      <c r="J26" t="s">
        <v>491</v>
      </c>
      <c r="K26">
        <v>1005</v>
      </c>
      <c r="L26">
        <v>1005</v>
      </c>
      <c r="N26" t="s">
        <v>982</v>
      </c>
      <c r="O26" s="3">
        <v>0</v>
      </c>
      <c r="P26" s="3">
        <v>0</v>
      </c>
      <c r="Q26" s="3">
        <v>302.48</v>
      </c>
      <c r="R26" s="3">
        <v>39.322400000000002</v>
      </c>
      <c r="S26" s="3">
        <v>0</v>
      </c>
      <c r="T26" s="3">
        <v>0</v>
      </c>
      <c r="U26" s="3">
        <v>341.80240000000003</v>
      </c>
      <c r="V26" s="44" t="s">
        <v>981</v>
      </c>
      <c r="W26" t="s">
        <v>1</v>
      </c>
    </row>
    <row r="27" spans="5:23" x14ac:dyDescent="0.25">
      <c r="E27" t="s">
        <v>942</v>
      </c>
      <c r="F27" t="s">
        <v>962</v>
      </c>
      <c r="G27" t="s">
        <v>1</v>
      </c>
      <c r="H27" t="s">
        <v>0</v>
      </c>
      <c r="I27" t="s">
        <v>490</v>
      </c>
      <c r="J27" t="s">
        <v>491</v>
      </c>
      <c r="K27">
        <v>1004</v>
      </c>
      <c r="L27">
        <v>1004</v>
      </c>
      <c r="N27" t="s">
        <v>29</v>
      </c>
      <c r="O27" s="3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W27" t="s">
        <v>1</v>
      </c>
    </row>
    <row r="28" spans="5:23" x14ac:dyDescent="0.25">
      <c r="E28" t="s">
        <v>942</v>
      </c>
      <c r="F28" t="s">
        <v>962</v>
      </c>
      <c r="G28" t="s">
        <v>1</v>
      </c>
      <c r="H28" t="s">
        <v>0</v>
      </c>
      <c r="I28" t="s">
        <v>490</v>
      </c>
      <c r="J28" t="s">
        <v>491</v>
      </c>
      <c r="K28">
        <v>1003</v>
      </c>
      <c r="L28">
        <v>1003</v>
      </c>
      <c r="N28" t="s">
        <v>480</v>
      </c>
      <c r="O28" s="3">
        <v>0</v>
      </c>
      <c r="P28" s="3">
        <v>0</v>
      </c>
      <c r="Q28" s="3">
        <v>150.1</v>
      </c>
      <c r="R28" s="3">
        <v>19.513000000000002</v>
      </c>
      <c r="S28" s="3">
        <v>0</v>
      </c>
      <c r="T28" s="3">
        <v>0</v>
      </c>
      <c r="U28" s="3">
        <v>169.613</v>
      </c>
      <c r="V28" s="44" t="s">
        <v>479</v>
      </c>
      <c r="W28" t="s">
        <v>1</v>
      </c>
    </row>
    <row r="29" spans="5:23" x14ac:dyDescent="0.25">
      <c r="E29" t="s">
        <v>942</v>
      </c>
      <c r="F29" t="s">
        <v>962</v>
      </c>
      <c r="G29" t="s">
        <v>1</v>
      </c>
      <c r="H29" t="s">
        <v>0</v>
      </c>
      <c r="I29" t="s">
        <v>490</v>
      </c>
      <c r="J29" t="s">
        <v>491</v>
      </c>
      <c r="K29">
        <v>1002</v>
      </c>
      <c r="L29">
        <v>1002</v>
      </c>
      <c r="N29" t="s">
        <v>643</v>
      </c>
      <c r="O29" s="3">
        <v>0</v>
      </c>
      <c r="P29" s="3">
        <v>0</v>
      </c>
      <c r="Q29" s="3">
        <v>402.65</v>
      </c>
      <c r="R29" s="3">
        <v>52.344499999999996</v>
      </c>
      <c r="S29" s="3">
        <v>0</v>
      </c>
      <c r="T29" s="3">
        <v>0</v>
      </c>
      <c r="U29" s="3">
        <v>454.99449999999996</v>
      </c>
      <c r="V29" s="44" t="s">
        <v>642</v>
      </c>
      <c r="W29" t="s">
        <v>1</v>
      </c>
    </row>
    <row r="30" spans="5:23" x14ac:dyDescent="0.25">
      <c r="E30" t="s">
        <v>942</v>
      </c>
      <c r="F30" t="s">
        <v>962</v>
      </c>
      <c r="G30" t="s">
        <v>1</v>
      </c>
      <c r="H30" t="s">
        <v>0</v>
      </c>
      <c r="I30" t="s">
        <v>490</v>
      </c>
      <c r="J30" t="s">
        <v>491</v>
      </c>
      <c r="K30">
        <v>1001</v>
      </c>
      <c r="L30">
        <v>1001</v>
      </c>
      <c r="N30" t="s">
        <v>998</v>
      </c>
      <c r="O30" s="3">
        <v>0</v>
      </c>
      <c r="P30" s="3">
        <v>0</v>
      </c>
      <c r="Q30" s="3">
        <v>111.5</v>
      </c>
      <c r="R30" s="3">
        <v>14.495000000000001</v>
      </c>
      <c r="S30" s="3">
        <v>0</v>
      </c>
      <c r="T30" s="3">
        <v>0</v>
      </c>
      <c r="U30" s="3">
        <v>125.995</v>
      </c>
      <c r="V30" s="44" t="s">
        <v>997</v>
      </c>
      <c r="W30" t="s">
        <v>1</v>
      </c>
    </row>
    <row r="31" spans="5:23" x14ac:dyDescent="0.25">
      <c r="E31" t="s">
        <v>942</v>
      </c>
      <c r="F31" t="s">
        <v>962</v>
      </c>
      <c r="G31" t="s">
        <v>1</v>
      </c>
      <c r="H31" t="s">
        <v>0</v>
      </c>
      <c r="I31" t="s">
        <v>490</v>
      </c>
      <c r="J31" t="s">
        <v>491</v>
      </c>
      <c r="K31">
        <v>1000</v>
      </c>
      <c r="L31">
        <v>1000</v>
      </c>
      <c r="N31" t="s">
        <v>998</v>
      </c>
      <c r="O31" s="3">
        <v>0</v>
      </c>
      <c r="P31" s="3">
        <v>0</v>
      </c>
      <c r="Q31" s="3">
        <v>149.52000000000001</v>
      </c>
      <c r="R31" s="3">
        <v>19.437600000000003</v>
      </c>
      <c r="S31" s="3">
        <v>0</v>
      </c>
      <c r="T31" s="3">
        <v>0</v>
      </c>
      <c r="U31" s="3">
        <v>168.95760000000001</v>
      </c>
      <c r="V31" s="44" t="s">
        <v>997</v>
      </c>
      <c r="W31" t="s">
        <v>1</v>
      </c>
    </row>
    <row r="32" spans="5:23" x14ac:dyDescent="0.25">
      <c r="E32" t="s">
        <v>942</v>
      </c>
      <c r="F32" t="s">
        <v>962</v>
      </c>
      <c r="G32" t="s">
        <v>1</v>
      </c>
      <c r="H32" t="s">
        <v>0</v>
      </c>
      <c r="I32" t="s">
        <v>490</v>
      </c>
      <c r="J32" t="s">
        <v>491</v>
      </c>
      <c r="K32">
        <v>999</v>
      </c>
      <c r="L32">
        <v>999</v>
      </c>
      <c r="N32" t="s">
        <v>728</v>
      </c>
      <c r="O32" s="3">
        <v>0</v>
      </c>
      <c r="P32" s="3">
        <v>0</v>
      </c>
      <c r="Q32" s="3">
        <v>33.42</v>
      </c>
      <c r="R32" s="3">
        <v>4.3446000000000007</v>
      </c>
      <c r="S32" s="3">
        <v>0</v>
      </c>
      <c r="T32" s="3">
        <v>0</v>
      </c>
      <c r="U32" s="3">
        <v>37.764600000000002</v>
      </c>
      <c r="V32" s="44" t="s">
        <v>727</v>
      </c>
      <c r="W32" t="s">
        <v>1</v>
      </c>
    </row>
    <row r="33" spans="5:23" x14ac:dyDescent="0.25">
      <c r="E33" t="s">
        <v>942</v>
      </c>
      <c r="F33" t="s">
        <v>962</v>
      </c>
      <c r="G33" t="s">
        <v>1</v>
      </c>
      <c r="H33" t="s">
        <v>0</v>
      </c>
      <c r="I33" t="s">
        <v>490</v>
      </c>
      <c r="J33" t="s">
        <v>491</v>
      </c>
      <c r="K33">
        <v>998</v>
      </c>
      <c r="L33">
        <v>998</v>
      </c>
      <c r="N33" t="s">
        <v>998</v>
      </c>
      <c r="O33" s="3">
        <v>0</v>
      </c>
      <c r="P33" s="3">
        <v>0</v>
      </c>
      <c r="Q33" s="3">
        <v>70.62</v>
      </c>
      <c r="R33" s="3">
        <v>9.1806000000000001</v>
      </c>
      <c r="S33" s="3">
        <v>0</v>
      </c>
      <c r="T33" s="3">
        <v>0</v>
      </c>
      <c r="U33" s="3">
        <v>79.800600000000003</v>
      </c>
      <c r="V33" s="44" t="s">
        <v>997</v>
      </c>
      <c r="W33" t="s">
        <v>1</v>
      </c>
    </row>
    <row r="34" spans="5:23" x14ac:dyDescent="0.25">
      <c r="E34" t="s">
        <v>942</v>
      </c>
      <c r="F34" t="s">
        <v>962</v>
      </c>
      <c r="G34" t="s">
        <v>1</v>
      </c>
      <c r="H34" t="s">
        <v>0</v>
      </c>
      <c r="I34" t="s">
        <v>490</v>
      </c>
      <c r="J34" t="s">
        <v>491</v>
      </c>
      <c r="K34">
        <v>997</v>
      </c>
      <c r="L34">
        <v>997</v>
      </c>
      <c r="N34" t="s">
        <v>299</v>
      </c>
      <c r="O34" s="3">
        <v>0</v>
      </c>
      <c r="P34" s="3">
        <v>0</v>
      </c>
      <c r="Q34" s="3">
        <v>465.49</v>
      </c>
      <c r="R34" s="3">
        <v>60.5137</v>
      </c>
      <c r="S34" s="3">
        <v>0</v>
      </c>
      <c r="T34" s="3">
        <v>0</v>
      </c>
      <c r="U34" s="3">
        <v>526.00369999999998</v>
      </c>
      <c r="V34" s="44" t="s">
        <v>538</v>
      </c>
      <c r="W34" t="s">
        <v>1</v>
      </c>
    </row>
    <row r="35" spans="5:23" x14ac:dyDescent="0.25">
      <c r="E35" t="s">
        <v>942</v>
      </c>
      <c r="F35" t="s">
        <v>961</v>
      </c>
      <c r="G35" t="s">
        <v>1</v>
      </c>
      <c r="H35" t="s">
        <v>0</v>
      </c>
      <c r="I35" t="s">
        <v>490</v>
      </c>
      <c r="J35" t="s">
        <v>491</v>
      </c>
      <c r="K35">
        <v>996</v>
      </c>
      <c r="L35">
        <v>996</v>
      </c>
      <c r="N35" t="s">
        <v>29</v>
      </c>
      <c r="O35" s="3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W35" t="s">
        <v>1</v>
      </c>
    </row>
    <row r="36" spans="5:23" x14ac:dyDescent="0.25">
      <c r="E36" t="s">
        <v>942</v>
      </c>
      <c r="F36" t="s">
        <v>961</v>
      </c>
      <c r="G36" t="s">
        <v>1</v>
      </c>
      <c r="H36" t="s">
        <v>0</v>
      </c>
      <c r="I36" t="s">
        <v>490</v>
      </c>
      <c r="J36" t="s">
        <v>491</v>
      </c>
      <c r="K36">
        <v>995</v>
      </c>
      <c r="L36">
        <v>995</v>
      </c>
      <c r="N36" t="s">
        <v>195</v>
      </c>
      <c r="O36" s="3">
        <v>0</v>
      </c>
      <c r="P36" s="3">
        <v>0</v>
      </c>
      <c r="Q36" s="3">
        <v>785.41</v>
      </c>
      <c r="R36" s="3">
        <v>102.1033</v>
      </c>
      <c r="S36" s="3">
        <v>0</v>
      </c>
      <c r="T36" s="3">
        <v>0</v>
      </c>
      <c r="U36" s="3">
        <v>887.51329999999996</v>
      </c>
      <c r="V36" s="44" t="s">
        <v>417</v>
      </c>
      <c r="W36" t="s">
        <v>1</v>
      </c>
    </row>
    <row r="37" spans="5:23" x14ac:dyDescent="0.25">
      <c r="E37" t="s">
        <v>942</v>
      </c>
      <c r="F37" t="s">
        <v>961</v>
      </c>
      <c r="G37" t="s">
        <v>1</v>
      </c>
      <c r="H37" t="s">
        <v>0</v>
      </c>
      <c r="I37" t="s">
        <v>490</v>
      </c>
      <c r="J37" t="s">
        <v>491</v>
      </c>
      <c r="K37">
        <v>994</v>
      </c>
      <c r="L37">
        <v>994</v>
      </c>
      <c r="N37" t="s">
        <v>29</v>
      </c>
      <c r="O37" s="3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W37" t="s">
        <v>1</v>
      </c>
    </row>
    <row r="38" spans="5:23" x14ac:dyDescent="0.25">
      <c r="E38" t="s">
        <v>942</v>
      </c>
      <c r="F38" t="s">
        <v>961</v>
      </c>
      <c r="G38" t="s">
        <v>1</v>
      </c>
      <c r="H38" t="s">
        <v>0</v>
      </c>
      <c r="I38" t="s">
        <v>490</v>
      </c>
      <c r="J38" t="s">
        <v>491</v>
      </c>
      <c r="K38">
        <v>993</v>
      </c>
      <c r="L38">
        <v>993</v>
      </c>
      <c r="N38" t="s">
        <v>61</v>
      </c>
      <c r="O38" s="3">
        <v>0</v>
      </c>
      <c r="P38" s="3">
        <v>0</v>
      </c>
      <c r="Q38" s="3">
        <v>173.1</v>
      </c>
      <c r="R38" s="3">
        <v>22.503</v>
      </c>
      <c r="S38" s="3">
        <v>0</v>
      </c>
      <c r="T38" s="3">
        <v>0</v>
      </c>
      <c r="U38" s="3">
        <v>195.60300000000001</v>
      </c>
      <c r="V38" s="44" t="s">
        <v>413</v>
      </c>
      <c r="W38" t="s">
        <v>1</v>
      </c>
    </row>
    <row r="39" spans="5:23" x14ac:dyDescent="0.25">
      <c r="E39" t="s">
        <v>942</v>
      </c>
      <c r="F39" t="s">
        <v>961</v>
      </c>
      <c r="G39" t="s">
        <v>1</v>
      </c>
      <c r="H39" t="s">
        <v>0</v>
      </c>
      <c r="I39" t="s">
        <v>490</v>
      </c>
      <c r="J39" t="s">
        <v>491</v>
      </c>
      <c r="K39">
        <v>992</v>
      </c>
      <c r="L39">
        <v>992</v>
      </c>
      <c r="M39" t="s">
        <v>995</v>
      </c>
      <c r="N39" t="s">
        <v>996</v>
      </c>
      <c r="O39" s="3">
        <v>0</v>
      </c>
      <c r="P39" s="3">
        <v>0</v>
      </c>
      <c r="Q39" s="3">
        <v>46.46</v>
      </c>
      <c r="R39" s="3">
        <v>6.0398000000000005</v>
      </c>
      <c r="S39" s="3">
        <v>0</v>
      </c>
      <c r="T39" s="3">
        <v>0</v>
      </c>
      <c r="U39" s="3">
        <v>52.4998</v>
      </c>
      <c r="W39" t="s">
        <v>1</v>
      </c>
    </row>
    <row r="40" spans="5:23" x14ac:dyDescent="0.25">
      <c r="E40" t="s">
        <v>942</v>
      </c>
      <c r="F40" t="s">
        <v>961</v>
      </c>
      <c r="G40" t="s">
        <v>1</v>
      </c>
      <c r="H40" t="s">
        <v>0</v>
      </c>
      <c r="I40" t="s">
        <v>490</v>
      </c>
      <c r="J40" t="s">
        <v>491</v>
      </c>
      <c r="K40">
        <v>991</v>
      </c>
      <c r="L40">
        <v>991</v>
      </c>
      <c r="N40" t="s">
        <v>643</v>
      </c>
      <c r="O40" s="3">
        <v>0</v>
      </c>
      <c r="P40" s="3">
        <v>0</v>
      </c>
      <c r="Q40" s="3">
        <v>408.85</v>
      </c>
      <c r="R40" s="3">
        <v>53.150500000000008</v>
      </c>
      <c r="S40" s="3">
        <v>0</v>
      </c>
      <c r="T40" s="3">
        <v>0</v>
      </c>
      <c r="U40" s="3">
        <v>462.00050000000005</v>
      </c>
      <c r="V40" s="44" t="s">
        <v>642</v>
      </c>
      <c r="W40" t="s">
        <v>1</v>
      </c>
    </row>
    <row r="41" spans="5:23" x14ac:dyDescent="0.25">
      <c r="E41" t="s">
        <v>942</v>
      </c>
      <c r="F41" t="s">
        <v>960</v>
      </c>
      <c r="G41" t="s">
        <v>1</v>
      </c>
      <c r="H41" t="s">
        <v>0</v>
      </c>
      <c r="I41" t="s">
        <v>490</v>
      </c>
      <c r="J41" t="s">
        <v>491</v>
      </c>
      <c r="K41">
        <v>990</v>
      </c>
      <c r="L41">
        <v>990</v>
      </c>
      <c r="M41" t="s">
        <v>993</v>
      </c>
      <c r="N41" t="s">
        <v>994</v>
      </c>
      <c r="O41" s="3">
        <v>0</v>
      </c>
      <c r="P41" s="3">
        <v>0</v>
      </c>
      <c r="Q41" s="3">
        <v>490.89</v>
      </c>
      <c r="R41" s="3">
        <v>63.8157</v>
      </c>
      <c r="S41" s="3">
        <v>0</v>
      </c>
      <c r="T41" s="3">
        <v>0</v>
      </c>
      <c r="U41" s="3">
        <v>554.70569999999998</v>
      </c>
      <c r="W41" t="s">
        <v>1</v>
      </c>
    </row>
    <row r="42" spans="5:23" x14ac:dyDescent="0.25">
      <c r="E42" t="s">
        <v>942</v>
      </c>
      <c r="F42" t="s">
        <v>960</v>
      </c>
      <c r="G42" t="s">
        <v>1</v>
      </c>
      <c r="H42" t="s">
        <v>0</v>
      </c>
      <c r="I42" t="s">
        <v>490</v>
      </c>
      <c r="J42" t="s">
        <v>491</v>
      </c>
      <c r="K42">
        <v>989</v>
      </c>
      <c r="L42">
        <v>989</v>
      </c>
      <c r="N42" t="s">
        <v>299</v>
      </c>
      <c r="O42" s="3">
        <v>0</v>
      </c>
      <c r="P42" s="3">
        <v>0</v>
      </c>
      <c r="Q42" s="3">
        <v>441.15</v>
      </c>
      <c r="R42" s="3">
        <v>57.349499999999999</v>
      </c>
      <c r="S42" s="3">
        <v>0</v>
      </c>
      <c r="T42" s="3">
        <v>0</v>
      </c>
      <c r="U42" s="3">
        <v>498.49949999999995</v>
      </c>
      <c r="V42" s="44" t="s">
        <v>538</v>
      </c>
      <c r="W42" t="s">
        <v>1</v>
      </c>
    </row>
    <row r="43" spans="5:23" x14ac:dyDescent="0.25">
      <c r="E43" t="s">
        <v>942</v>
      </c>
      <c r="F43" t="s">
        <v>960</v>
      </c>
      <c r="G43" t="s">
        <v>1</v>
      </c>
      <c r="H43" t="s">
        <v>0</v>
      </c>
      <c r="I43" t="s">
        <v>490</v>
      </c>
      <c r="J43" t="s">
        <v>491</v>
      </c>
      <c r="K43">
        <v>988</v>
      </c>
      <c r="L43">
        <v>988</v>
      </c>
      <c r="N43" t="s">
        <v>974</v>
      </c>
      <c r="O43" s="3">
        <v>0</v>
      </c>
      <c r="P43" s="3">
        <v>0</v>
      </c>
      <c r="Q43" s="3">
        <v>336.99</v>
      </c>
      <c r="R43" s="3">
        <v>43.808700000000002</v>
      </c>
      <c r="S43" s="3">
        <v>0</v>
      </c>
      <c r="T43" s="3">
        <v>0</v>
      </c>
      <c r="U43" s="3">
        <v>380.7987</v>
      </c>
      <c r="V43" s="44" t="s">
        <v>973</v>
      </c>
      <c r="W43" t="s">
        <v>1</v>
      </c>
    </row>
    <row r="44" spans="5:23" x14ac:dyDescent="0.25">
      <c r="E44" t="s">
        <v>942</v>
      </c>
      <c r="F44" t="s">
        <v>960</v>
      </c>
      <c r="G44" t="s">
        <v>1</v>
      </c>
      <c r="H44" t="s">
        <v>0</v>
      </c>
      <c r="I44" t="s">
        <v>490</v>
      </c>
      <c r="J44" t="s">
        <v>491</v>
      </c>
      <c r="K44">
        <v>987</v>
      </c>
      <c r="L44">
        <v>987</v>
      </c>
      <c r="N44" t="s">
        <v>29</v>
      </c>
      <c r="O44" s="3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W44" t="s">
        <v>1</v>
      </c>
    </row>
    <row r="45" spans="5:23" x14ac:dyDescent="0.25">
      <c r="E45" t="s">
        <v>942</v>
      </c>
      <c r="F45" t="s">
        <v>960</v>
      </c>
      <c r="G45" t="s">
        <v>1</v>
      </c>
      <c r="H45" t="s">
        <v>0</v>
      </c>
      <c r="I45" t="s">
        <v>490</v>
      </c>
      <c r="J45" t="s">
        <v>491</v>
      </c>
      <c r="K45">
        <v>986</v>
      </c>
      <c r="L45">
        <v>986</v>
      </c>
      <c r="N45" t="s">
        <v>287</v>
      </c>
      <c r="O45" s="3">
        <v>0</v>
      </c>
      <c r="P45" s="3">
        <v>0</v>
      </c>
      <c r="Q45" s="3">
        <v>398.23</v>
      </c>
      <c r="R45" s="3">
        <v>51.769900000000007</v>
      </c>
      <c r="S45" s="3">
        <v>0</v>
      </c>
      <c r="T45" s="3">
        <v>0</v>
      </c>
      <c r="U45" s="3">
        <v>449.99990000000003</v>
      </c>
      <c r="V45" s="44" t="s">
        <v>414</v>
      </c>
      <c r="W45" t="s">
        <v>1</v>
      </c>
    </row>
    <row r="46" spans="5:23" x14ac:dyDescent="0.25">
      <c r="E46" t="s">
        <v>942</v>
      </c>
      <c r="F46" t="s">
        <v>960</v>
      </c>
      <c r="G46" t="s">
        <v>1</v>
      </c>
      <c r="H46" t="s">
        <v>0</v>
      </c>
      <c r="I46" t="s">
        <v>490</v>
      </c>
      <c r="J46" t="s">
        <v>491</v>
      </c>
      <c r="K46">
        <v>985</v>
      </c>
      <c r="L46">
        <v>985</v>
      </c>
      <c r="N46" t="s">
        <v>926</v>
      </c>
      <c r="O46" s="3">
        <v>0</v>
      </c>
      <c r="P46" s="3">
        <v>0</v>
      </c>
      <c r="Q46" s="3">
        <v>122.78</v>
      </c>
      <c r="R46" s="3">
        <v>15.961400000000001</v>
      </c>
      <c r="S46" s="3">
        <v>0</v>
      </c>
      <c r="T46" s="3">
        <v>0</v>
      </c>
      <c r="U46" s="3">
        <v>138.7414</v>
      </c>
      <c r="V46" s="44" t="s">
        <v>925</v>
      </c>
      <c r="W46" t="s">
        <v>1</v>
      </c>
    </row>
    <row r="47" spans="5:23" x14ac:dyDescent="0.25">
      <c r="E47" t="s">
        <v>942</v>
      </c>
      <c r="F47" t="s">
        <v>960</v>
      </c>
      <c r="G47" t="s">
        <v>1</v>
      </c>
      <c r="H47" t="s">
        <v>0</v>
      </c>
      <c r="I47" t="s">
        <v>490</v>
      </c>
      <c r="J47" t="s">
        <v>491</v>
      </c>
      <c r="K47">
        <v>984</v>
      </c>
      <c r="L47">
        <v>984</v>
      </c>
      <c r="N47" t="s">
        <v>195</v>
      </c>
      <c r="O47" s="3">
        <v>0</v>
      </c>
      <c r="P47" s="3">
        <v>0</v>
      </c>
      <c r="Q47" s="3">
        <v>500.44</v>
      </c>
      <c r="R47" s="3">
        <v>65.057200000000009</v>
      </c>
      <c r="S47" s="3">
        <v>0</v>
      </c>
      <c r="T47" s="3">
        <v>0</v>
      </c>
      <c r="U47" s="3">
        <v>565.49720000000002</v>
      </c>
      <c r="V47" s="44" t="s">
        <v>417</v>
      </c>
      <c r="W47" t="s">
        <v>1</v>
      </c>
    </row>
    <row r="48" spans="5:23" x14ac:dyDescent="0.25">
      <c r="E48" t="s">
        <v>942</v>
      </c>
      <c r="F48" t="s">
        <v>959</v>
      </c>
      <c r="G48" t="s">
        <v>1</v>
      </c>
      <c r="H48" t="s">
        <v>0</v>
      </c>
      <c r="I48" t="s">
        <v>490</v>
      </c>
      <c r="J48" t="s">
        <v>491</v>
      </c>
      <c r="K48">
        <v>983</v>
      </c>
      <c r="L48">
        <v>983</v>
      </c>
      <c r="M48" t="s">
        <v>766</v>
      </c>
      <c r="N48" t="s">
        <v>767</v>
      </c>
      <c r="O48" s="3">
        <v>0</v>
      </c>
      <c r="P48" s="3">
        <v>0</v>
      </c>
      <c r="Q48" s="3">
        <v>502.09</v>
      </c>
      <c r="R48" s="3">
        <v>65.271699999999996</v>
      </c>
      <c r="S48" s="3">
        <v>0</v>
      </c>
      <c r="T48" s="3">
        <v>0</v>
      </c>
      <c r="U48" s="3">
        <v>567.36169999999993</v>
      </c>
      <c r="W48" t="s">
        <v>1</v>
      </c>
    </row>
    <row r="49" spans="5:23" x14ac:dyDescent="0.25">
      <c r="E49" t="s">
        <v>942</v>
      </c>
      <c r="F49" t="s">
        <v>959</v>
      </c>
      <c r="G49" t="s">
        <v>1</v>
      </c>
      <c r="H49" t="s">
        <v>0</v>
      </c>
      <c r="I49" t="s">
        <v>490</v>
      </c>
      <c r="J49" t="s">
        <v>491</v>
      </c>
      <c r="K49">
        <v>982</v>
      </c>
      <c r="L49">
        <v>982</v>
      </c>
      <c r="N49" t="s">
        <v>263</v>
      </c>
      <c r="O49" s="3">
        <v>0</v>
      </c>
      <c r="P49" s="3">
        <v>0</v>
      </c>
      <c r="Q49" s="3">
        <v>431.86</v>
      </c>
      <c r="R49" s="3">
        <v>56.141800000000003</v>
      </c>
      <c r="S49" s="3">
        <v>0</v>
      </c>
      <c r="T49" s="3">
        <v>0</v>
      </c>
      <c r="U49" s="3">
        <v>488.0018</v>
      </c>
      <c r="V49" s="44" t="s">
        <v>979</v>
      </c>
      <c r="W49" t="s">
        <v>1</v>
      </c>
    </row>
    <row r="50" spans="5:23" x14ac:dyDescent="0.25">
      <c r="E50" t="s">
        <v>942</v>
      </c>
      <c r="F50" t="s">
        <v>959</v>
      </c>
      <c r="G50" t="s">
        <v>1</v>
      </c>
      <c r="H50" t="s">
        <v>0</v>
      </c>
      <c r="I50" t="s">
        <v>490</v>
      </c>
      <c r="J50" t="s">
        <v>491</v>
      </c>
      <c r="K50">
        <v>981</v>
      </c>
      <c r="L50">
        <v>981</v>
      </c>
      <c r="N50" t="s">
        <v>714</v>
      </c>
      <c r="O50" s="3">
        <v>0</v>
      </c>
      <c r="P50" s="3">
        <v>0</v>
      </c>
      <c r="Q50" s="3">
        <v>558.41</v>
      </c>
      <c r="R50" s="3">
        <v>72.593299999999999</v>
      </c>
      <c r="S50" s="3">
        <v>0</v>
      </c>
      <c r="T50" s="3">
        <v>0</v>
      </c>
      <c r="U50" s="3">
        <v>631.00329999999997</v>
      </c>
      <c r="V50" s="44" t="s">
        <v>713</v>
      </c>
      <c r="W50" t="s">
        <v>1</v>
      </c>
    </row>
    <row r="51" spans="5:23" x14ac:dyDescent="0.25">
      <c r="E51" t="s">
        <v>942</v>
      </c>
      <c r="F51" t="s">
        <v>959</v>
      </c>
      <c r="G51" t="s">
        <v>1</v>
      </c>
      <c r="H51" t="s">
        <v>0</v>
      </c>
      <c r="I51" t="s">
        <v>490</v>
      </c>
      <c r="J51" t="s">
        <v>491</v>
      </c>
      <c r="K51">
        <v>980</v>
      </c>
      <c r="L51">
        <v>980</v>
      </c>
      <c r="N51" t="s">
        <v>643</v>
      </c>
      <c r="O51" s="3">
        <v>0</v>
      </c>
      <c r="P51" s="3">
        <v>0</v>
      </c>
      <c r="Q51" s="3">
        <v>453.1</v>
      </c>
      <c r="R51" s="3">
        <v>58.903000000000006</v>
      </c>
      <c r="S51" s="3">
        <v>0</v>
      </c>
      <c r="T51" s="3">
        <v>0</v>
      </c>
      <c r="U51" s="3">
        <v>512.00300000000004</v>
      </c>
      <c r="V51" s="44" t="s">
        <v>642</v>
      </c>
      <c r="W51" t="s">
        <v>1</v>
      </c>
    </row>
    <row r="52" spans="5:23" x14ac:dyDescent="0.25">
      <c r="E52" t="s">
        <v>942</v>
      </c>
      <c r="F52" t="s">
        <v>959</v>
      </c>
      <c r="G52" t="s">
        <v>1</v>
      </c>
      <c r="H52" t="s">
        <v>0</v>
      </c>
      <c r="I52" t="s">
        <v>490</v>
      </c>
      <c r="J52" t="s">
        <v>491</v>
      </c>
      <c r="K52">
        <v>979</v>
      </c>
      <c r="L52">
        <v>979</v>
      </c>
      <c r="N52" t="s">
        <v>982</v>
      </c>
      <c r="O52" s="3">
        <v>0</v>
      </c>
      <c r="P52" s="3">
        <v>0</v>
      </c>
      <c r="Q52" s="3">
        <v>105.53</v>
      </c>
      <c r="R52" s="3">
        <v>13.718900000000001</v>
      </c>
      <c r="S52" s="3">
        <v>0</v>
      </c>
      <c r="T52" s="3">
        <v>0</v>
      </c>
      <c r="U52" s="3">
        <v>119.24890000000001</v>
      </c>
      <c r="V52" s="44" t="s">
        <v>981</v>
      </c>
      <c r="W52" t="s">
        <v>1</v>
      </c>
    </row>
    <row r="53" spans="5:23" x14ac:dyDescent="0.25">
      <c r="E53" t="s">
        <v>942</v>
      </c>
      <c r="F53" t="s">
        <v>958</v>
      </c>
      <c r="G53" t="s">
        <v>1</v>
      </c>
      <c r="H53" t="s">
        <v>0</v>
      </c>
      <c r="I53" t="s">
        <v>490</v>
      </c>
      <c r="J53" t="s">
        <v>491</v>
      </c>
      <c r="K53">
        <v>978</v>
      </c>
      <c r="L53">
        <v>978</v>
      </c>
      <c r="N53" t="s">
        <v>992</v>
      </c>
      <c r="O53" s="3">
        <v>0</v>
      </c>
      <c r="P53" s="3">
        <v>0</v>
      </c>
      <c r="Q53" s="3">
        <v>119.47</v>
      </c>
      <c r="R53" s="3">
        <v>15.5311</v>
      </c>
      <c r="S53" s="3">
        <v>0</v>
      </c>
      <c r="T53" s="3">
        <v>0</v>
      </c>
      <c r="U53" s="3">
        <v>135.00110000000001</v>
      </c>
      <c r="V53" s="44" t="s">
        <v>991</v>
      </c>
      <c r="W53" t="s">
        <v>1</v>
      </c>
    </row>
    <row r="54" spans="5:23" x14ac:dyDescent="0.25">
      <c r="E54" t="s">
        <v>942</v>
      </c>
      <c r="F54" t="s">
        <v>958</v>
      </c>
      <c r="G54" t="s">
        <v>1</v>
      </c>
      <c r="H54" t="s">
        <v>0</v>
      </c>
      <c r="I54" t="s">
        <v>490</v>
      </c>
      <c r="J54" t="s">
        <v>491</v>
      </c>
      <c r="K54">
        <v>977</v>
      </c>
      <c r="L54">
        <v>977</v>
      </c>
      <c r="N54" t="s">
        <v>643</v>
      </c>
      <c r="O54" s="3">
        <v>0</v>
      </c>
      <c r="P54" s="3">
        <v>0</v>
      </c>
      <c r="Q54" s="3">
        <v>398.23</v>
      </c>
      <c r="R54" s="3">
        <v>51.769900000000007</v>
      </c>
      <c r="S54" s="3">
        <v>0</v>
      </c>
      <c r="T54" s="3">
        <v>0</v>
      </c>
      <c r="U54" s="3">
        <v>449.99990000000003</v>
      </c>
      <c r="V54" s="44" t="s">
        <v>642</v>
      </c>
      <c r="W54" t="s">
        <v>1</v>
      </c>
    </row>
    <row r="55" spans="5:23" x14ac:dyDescent="0.25">
      <c r="E55" t="s">
        <v>942</v>
      </c>
      <c r="F55" t="s">
        <v>958</v>
      </c>
      <c r="G55" t="s">
        <v>1</v>
      </c>
      <c r="H55" t="s">
        <v>0</v>
      </c>
      <c r="I55" t="s">
        <v>490</v>
      </c>
      <c r="J55" t="s">
        <v>491</v>
      </c>
      <c r="K55">
        <v>976</v>
      </c>
      <c r="L55">
        <v>976</v>
      </c>
      <c r="N55" t="s">
        <v>45</v>
      </c>
      <c r="O55" s="3">
        <v>0</v>
      </c>
      <c r="P55" s="3">
        <v>0</v>
      </c>
      <c r="Q55" s="3">
        <v>545.59</v>
      </c>
      <c r="R55" s="3">
        <v>70.926700000000011</v>
      </c>
      <c r="S55" s="3">
        <v>0</v>
      </c>
      <c r="T55" s="3">
        <v>0</v>
      </c>
      <c r="U55" s="3">
        <v>616.51670000000001</v>
      </c>
      <c r="V55" s="44" t="s">
        <v>416</v>
      </c>
      <c r="W55" t="s">
        <v>1</v>
      </c>
    </row>
    <row r="56" spans="5:23" x14ac:dyDescent="0.25">
      <c r="E56" t="s">
        <v>942</v>
      </c>
      <c r="F56" t="s">
        <v>958</v>
      </c>
      <c r="G56" t="s">
        <v>1</v>
      </c>
      <c r="H56" t="s">
        <v>0</v>
      </c>
      <c r="I56" t="s">
        <v>490</v>
      </c>
      <c r="J56" t="s">
        <v>491</v>
      </c>
      <c r="K56">
        <v>975</v>
      </c>
      <c r="L56">
        <v>975</v>
      </c>
      <c r="N56" t="s">
        <v>45</v>
      </c>
      <c r="O56" s="3">
        <v>0</v>
      </c>
      <c r="P56" s="3">
        <v>0</v>
      </c>
      <c r="Q56" s="3">
        <v>525.66</v>
      </c>
      <c r="R56" s="3">
        <v>68.335799999999992</v>
      </c>
      <c r="S56" s="3">
        <v>0</v>
      </c>
      <c r="T56" s="3">
        <v>0</v>
      </c>
      <c r="U56" s="3">
        <v>593.99579999999992</v>
      </c>
      <c r="V56" s="44" t="s">
        <v>416</v>
      </c>
      <c r="W56" t="s">
        <v>1</v>
      </c>
    </row>
    <row r="57" spans="5:23" x14ac:dyDescent="0.25">
      <c r="E57" t="s">
        <v>942</v>
      </c>
      <c r="F57" t="s">
        <v>958</v>
      </c>
      <c r="G57" t="s">
        <v>1</v>
      </c>
      <c r="H57" t="s">
        <v>0</v>
      </c>
      <c r="I57" t="s">
        <v>490</v>
      </c>
      <c r="J57" t="s">
        <v>491</v>
      </c>
      <c r="K57">
        <v>974</v>
      </c>
      <c r="L57">
        <v>974</v>
      </c>
      <c r="N57" t="s">
        <v>281</v>
      </c>
      <c r="O57" s="3">
        <v>0</v>
      </c>
      <c r="P57" s="3">
        <v>0</v>
      </c>
      <c r="Q57" s="3">
        <v>93.27</v>
      </c>
      <c r="R57" s="3">
        <v>12.1251</v>
      </c>
      <c r="S57" s="3">
        <v>0</v>
      </c>
      <c r="T57" s="3">
        <v>0</v>
      </c>
      <c r="U57" s="3">
        <v>105.3951</v>
      </c>
      <c r="V57" s="44" t="s">
        <v>430</v>
      </c>
      <c r="W57" t="s">
        <v>1</v>
      </c>
    </row>
    <row r="58" spans="5:23" x14ac:dyDescent="0.25">
      <c r="E58" t="s">
        <v>942</v>
      </c>
      <c r="F58" t="s">
        <v>958</v>
      </c>
      <c r="G58" t="s">
        <v>1</v>
      </c>
      <c r="H58" t="s">
        <v>0</v>
      </c>
      <c r="I58" t="s">
        <v>490</v>
      </c>
      <c r="J58" t="s">
        <v>491</v>
      </c>
      <c r="K58">
        <v>973</v>
      </c>
      <c r="L58">
        <v>973</v>
      </c>
      <c r="N58" t="s">
        <v>281</v>
      </c>
      <c r="O58" s="3">
        <v>0</v>
      </c>
      <c r="P58" s="3">
        <v>0</v>
      </c>
      <c r="Q58" s="3">
        <v>176.73</v>
      </c>
      <c r="R58" s="3">
        <v>22.974899999999998</v>
      </c>
      <c r="S58" s="3">
        <v>0</v>
      </c>
      <c r="T58" s="3">
        <v>0</v>
      </c>
      <c r="U58" s="3">
        <v>199.70489999999998</v>
      </c>
      <c r="V58" s="44" t="s">
        <v>430</v>
      </c>
      <c r="W58" t="s">
        <v>1</v>
      </c>
    </row>
    <row r="59" spans="5:23" x14ac:dyDescent="0.25">
      <c r="E59" t="s">
        <v>942</v>
      </c>
      <c r="F59" t="s">
        <v>958</v>
      </c>
      <c r="G59" t="s">
        <v>1</v>
      </c>
      <c r="H59" t="s">
        <v>0</v>
      </c>
      <c r="I59" t="s">
        <v>490</v>
      </c>
      <c r="J59" t="s">
        <v>491</v>
      </c>
      <c r="K59">
        <v>972</v>
      </c>
      <c r="L59">
        <v>972</v>
      </c>
      <c r="N59" t="s">
        <v>970</v>
      </c>
      <c r="O59" s="3">
        <v>0</v>
      </c>
      <c r="P59" s="3">
        <v>0</v>
      </c>
      <c r="Q59" s="3">
        <v>7.96</v>
      </c>
      <c r="R59" s="3">
        <v>1.0347999999999999</v>
      </c>
      <c r="S59" s="3">
        <v>0</v>
      </c>
      <c r="T59" s="3">
        <v>0</v>
      </c>
      <c r="U59" s="3">
        <v>8.9947999999999997</v>
      </c>
      <c r="V59" s="44" t="s">
        <v>969</v>
      </c>
      <c r="W59" t="s">
        <v>1</v>
      </c>
    </row>
    <row r="60" spans="5:23" x14ac:dyDescent="0.25">
      <c r="E60" t="s">
        <v>942</v>
      </c>
      <c r="F60" t="s">
        <v>957</v>
      </c>
      <c r="G60" t="s">
        <v>1</v>
      </c>
      <c r="H60" t="s">
        <v>0</v>
      </c>
      <c r="I60" t="s">
        <v>490</v>
      </c>
      <c r="J60" t="s">
        <v>491</v>
      </c>
      <c r="K60">
        <v>971</v>
      </c>
      <c r="L60">
        <v>971</v>
      </c>
      <c r="N60" t="s">
        <v>299</v>
      </c>
      <c r="O60" s="3">
        <v>0</v>
      </c>
      <c r="P60" s="3">
        <v>0</v>
      </c>
      <c r="Q60" s="3">
        <v>446.46</v>
      </c>
      <c r="R60" s="3">
        <v>58.0398</v>
      </c>
      <c r="S60" s="3">
        <v>0</v>
      </c>
      <c r="T60" s="3">
        <v>0</v>
      </c>
      <c r="U60" s="3">
        <v>504.49979999999999</v>
      </c>
      <c r="V60" s="44" t="s">
        <v>538</v>
      </c>
      <c r="W60" t="s">
        <v>1</v>
      </c>
    </row>
    <row r="61" spans="5:23" x14ac:dyDescent="0.25">
      <c r="E61" t="s">
        <v>942</v>
      </c>
      <c r="F61" t="s">
        <v>957</v>
      </c>
      <c r="G61" t="s">
        <v>1</v>
      </c>
      <c r="H61" t="s">
        <v>0</v>
      </c>
      <c r="I61" t="s">
        <v>490</v>
      </c>
      <c r="J61" t="s">
        <v>491</v>
      </c>
      <c r="K61">
        <v>970</v>
      </c>
      <c r="L61">
        <v>970</v>
      </c>
      <c r="N61" t="s">
        <v>588</v>
      </c>
      <c r="O61" s="3">
        <v>0</v>
      </c>
      <c r="P61" s="3">
        <v>0</v>
      </c>
      <c r="Q61" s="3">
        <v>265.49</v>
      </c>
      <c r="R61" s="3">
        <v>34.5137</v>
      </c>
      <c r="S61" s="3">
        <v>0</v>
      </c>
      <c r="T61" s="3">
        <v>0</v>
      </c>
      <c r="U61" s="3">
        <v>300.00369999999998</v>
      </c>
      <c r="V61" s="44" t="s">
        <v>587</v>
      </c>
      <c r="W61" t="s">
        <v>1</v>
      </c>
    </row>
    <row r="62" spans="5:23" x14ac:dyDescent="0.25">
      <c r="E62" t="s">
        <v>942</v>
      </c>
      <c r="F62" t="s">
        <v>957</v>
      </c>
      <c r="G62" t="s">
        <v>1</v>
      </c>
      <c r="H62" t="s">
        <v>0</v>
      </c>
      <c r="I62" t="s">
        <v>490</v>
      </c>
      <c r="J62" t="s">
        <v>491</v>
      </c>
      <c r="K62">
        <v>969</v>
      </c>
      <c r="L62">
        <v>969</v>
      </c>
      <c r="N62" t="s">
        <v>281</v>
      </c>
      <c r="O62" s="3">
        <v>0</v>
      </c>
      <c r="P62" s="3">
        <v>0</v>
      </c>
      <c r="Q62" s="3">
        <v>114.16</v>
      </c>
      <c r="R62" s="3">
        <v>14.8408</v>
      </c>
      <c r="S62" s="3">
        <v>0</v>
      </c>
      <c r="T62" s="3">
        <v>0</v>
      </c>
      <c r="U62" s="3">
        <v>129.0008</v>
      </c>
      <c r="V62" s="44" t="s">
        <v>430</v>
      </c>
      <c r="W62" t="s">
        <v>1</v>
      </c>
    </row>
    <row r="63" spans="5:23" x14ac:dyDescent="0.25">
      <c r="E63" t="s">
        <v>942</v>
      </c>
      <c r="F63" t="s">
        <v>957</v>
      </c>
      <c r="G63" t="s">
        <v>1</v>
      </c>
      <c r="H63" t="s">
        <v>0</v>
      </c>
      <c r="I63" t="s">
        <v>490</v>
      </c>
      <c r="J63" t="s">
        <v>491</v>
      </c>
      <c r="K63">
        <v>968</v>
      </c>
      <c r="L63">
        <v>968</v>
      </c>
      <c r="N63" t="s">
        <v>59</v>
      </c>
      <c r="O63" s="3">
        <v>0</v>
      </c>
      <c r="P63" s="3">
        <v>0</v>
      </c>
      <c r="Q63" s="3">
        <v>442.92</v>
      </c>
      <c r="R63" s="3">
        <v>57.579600000000006</v>
      </c>
      <c r="S63" s="3">
        <v>0</v>
      </c>
      <c r="T63" s="3">
        <v>0</v>
      </c>
      <c r="U63" s="3">
        <v>500.49960000000004</v>
      </c>
      <c r="V63" s="44" t="s">
        <v>726</v>
      </c>
      <c r="W63" t="s">
        <v>1</v>
      </c>
    </row>
    <row r="64" spans="5:23" x14ac:dyDescent="0.25">
      <c r="E64" t="s">
        <v>942</v>
      </c>
      <c r="F64" t="s">
        <v>957</v>
      </c>
      <c r="G64" t="s">
        <v>1</v>
      </c>
      <c r="H64" t="s">
        <v>0</v>
      </c>
      <c r="I64" t="s">
        <v>490</v>
      </c>
      <c r="J64" t="s">
        <v>491</v>
      </c>
      <c r="K64">
        <v>967</v>
      </c>
      <c r="L64">
        <v>967</v>
      </c>
      <c r="N64" t="s">
        <v>281</v>
      </c>
      <c r="O64" s="3">
        <v>0</v>
      </c>
      <c r="P64" s="3">
        <v>0</v>
      </c>
      <c r="Q64" s="3">
        <v>223.45</v>
      </c>
      <c r="R64" s="3">
        <v>29.048500000000001</v>
      </c>
      <c r="S64" s="3">
        <v>0</v>
      </c>
      <c r="T64" s="3">
        <v>0</v>
      </c>
      <c r="U64" s="3">
        <v>252.49849999999998</v>
      </c>
      <c r="V64" s="44" t="s">
        <v>430</v>
      </c>
      <c r="W64" t="s">
        <v>1</v>
      </c>
    </row>
    <row r="65" spans="5:23" x14ac:dyDescent="0.25">
      <c r="E65" t="s">
        <v>942</v>
      </c>
      <c r="F65" t="s">
        <v>957</v>
      </c>
      <c r="G65" t="s">
        <v>1</v>
      </c>
      <c r="H65" t="s">
        <v>0</v>
      </c>
      <c r="I65" t="s">
        <v>490</v>
      </c>
      <c r="J65" t="s">
        <v>491</v>
      </c>
      <c r="K65">
        <v>966</v>
      </c>
      <c r="L65">
        <v>966</v>
      </c>
      <c r="N65" t="s">
        <v>29</v>
      </c>
      <c r="O65" s="3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W65" t="s">
        <v>1</v>
      </c>
    </row>
    <row r="66" spans="5:23" x14ac:dyDescent="0.25">
      <c r="E66" t="s">
        <v>942</v>
      </c>
      <c r="F66" t="s">
        <v>956</v>
      </c>
      <c r="G66" t="s">
        <v>1</v>
      </c>
      <c r="H66" t="s">
        <v>0</v>
      </c>
      <c r="I66" t="s">
        <v>490</v>
      </c>
      <c r="J66" t="s">
        <v>491</v>
      </c>
      <c r="K66">
        <v>965</v>
      </c>
      <c r="L66">
        <v>965</v>
      </c>
      <c r="N66" t="s">
        <v>281</v>
      </c>
      <c r="O66" s="3">
        <v>0</v>
      </c>
      <c r="P66" s="3">
        <v>0</v>
      </c>
      <c r="Q66" s="3">
        <v>104.07</v>
      </c>
      <c r="R66" s="3">
        <v>13.5291</v>
      </c>
      <c r="S66" s="3">
        <v>0</v>
      </c>
      <c r="T66" s="3">
        <v>0</v>
      </c>
      <c r="U66" s="3">
        <v>117.59909999999999</v>
      </c>
      <c r="V66" s="44" t="s">
        <v>430</v>
      </c>
      <c r="W66" t="s">
        <v>1</v>
      </c>
    </row>
    <row r="67" spans="5:23" x14ac:dyDescent="0.25">
      <c r="E67" t="s">
        <v>942</v>
      </c>
      <c r="F67" t="s">
        <v>956</v>
      </c>
      <c r="G67" t="s">
        <v>1</v>
      </c>
      <c r="H67" t="s">
        <v>0</v>
      </c>
      <c r="I67" t="s">
        <v>490</v>
      </c>
      <c r="J67" t="s">
        <v>491</v>
      </c>
      <c r="K67">
        <v>964</v>
      </c>
      <c r="L67">
        <v>964</v>
      </c>
      <c r="N67" t="s">
        <v>643</v>
      </c>
      <c r="O67" s="3">
        <v>0</v>
      </c>
      <c r="P67" s="3">
        <v>0</v>
      </c>
      <c r="Q67" s="3">
        <v>417.04</v>
      </c>
      <c r="R67" s="3">
        <v>54.215200000000003</v>
      </c>
      <c r="S67" s="3">
        <v>0</v>
      </c>
      <c r="T67" s="3">
        <v>0</v>
      </c>
      <c r="U67" s="3">
        <v>471.2552</v>
      </c>
      <c r="V67" s="44" t="s">
        <v>642</v>
      </c>
      <c r="W67" t="s">
        <v>1</v>
      </c>
    </row>
    <row r="68" spans="5:23" x14ac:dyDescent="0.25">
      <c r="E68" t="s">
        <v>942</v>
      </c>
      <c r="F68" t="s">
        <v>956</v>
      </c>
      <c r="G68" t="s">
        <v>1</v>
      </c>
      <c r="H68" t="s">
        <v>0</v>
      </c>
      <c r="I68" t="s">
        <v>490</v>
      </c>
      <c r="J68" t="s">
        <v>491</v>
      </c>
      <c r="K68">
        <v>963</v>
      </c>
      <c r="L68">
        <v>963</v>
      </c>
      <c r="N68" t="s">
        <v>45</v>
      </c>
      <c r="O68" s="3">
        <v>0</v>
      </c>
      <c r="P68" s="3">
        <v>0</v>
      </c>
      <c r="Q68" s="3">
        <v>477.44</v>
      </c>
      <c r="R68" s="3">
        <v>62.0672</v>
      </c>
      <c r="S68" s="3">
        <v>0</v>
      </c>
      <c r="T68" s="3">
        <v>0</v>
      </c>
      <c r="U68" s="3">
        <v>539.50720000000001</v>
      </c>
      <c r="V68" s="44" t="s">
        <v>416</v>
      </c>
      <c r="W68" t="s">
        <v>1</v>
      </c>
    </row>
    <row r="69" spans="5:23" x14ac:dyDescent="0.25">
      <c r="E69" t="s">
        <v>942</v>
      </c>
      <c r="F69" t="s">
        <v>956</v>
      </c>
      <c r="G69" t="s">
        <v>1</v>
      </c>
      <c r="H69" t="s">
        <v>0</v>
      </c>
      <c r="I69" t="s">
        <v>490</v>
      </c>
      <c r="J69" t="s">
        <v>491</v>
      </c>
      <c r="K69">
        <v>962</v>
      </c>
      <c r="L69">
        <v>962</v>
      </c>
      <c r="N69" t="s">
        <v>29</v>
      </c>
      <c r="O69" s="3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W69" t="s">
        <v>1</v>
      </c>
    </row>
    <row r="70" spans="5:23" x14ac:dyDescent="0.25">
      <c r="E70" t="s">
        <v>942</v>
      </c>
      <c r="F70" t="s">
        <v>956</v>
      </c>
      <c r="G70" t="s">
        <v>1</v>
      </c>
      <c r="H70" t="s">
        <v>0</v>
      </c>
      <c r="I70" t="s">
        <v>490</v>
      </c>
      <c r="J70" t="s">
        <v>491</v>
      </c>
      <c r="K70">
        <v>961</v>
      </c>
      <c r="L70">
        <v>961</v>
      </c>
      <c r="N70" t="s">
        <v>299</v>
      </c>
      <c r="O70" s="3">
        <v>0</v>
      </c>
      <c r="P70" s="3">
        <v>0</v>
      </c>
      <c r="Q70" s="3">
        <v>426.55</v>
      </c>
      <c r="R70" s="3">
        <v>55.451500000000003</v>
      </c>
      <c r="S70" s="3">
        <v>0</v>
      </c>
      <c r="T70" s="3">
        <v>0</v>
      </c>
      <c r="U70" s="3">
        <v>482.00150000000002</v>
      </c>
      <c r="V70" s="44" t="s">
        <v>538</v>
      </c>
      <c r="W70" t="s">
        <v>1</v>
      </c>
    </row>
    <row r="71" spans="5:23" x14ac:dyDescent="0.25">
      <c r="E71" t="s">
        <v>942</v>
      </c>
      <c r="F71" t="s">
        <v>955</v>
      </c>
      <c r="G71" t="s">
        <v>1</v>
      </c>
      <c r="H71" t="s">
        <v>0</v>
      </c>
      <c r="I71" t="s">
        <v>490</v>
      </c>
      <c r="J71" t="s">
        <v>491</v>
      </c>
      <c r="K71">
        <v>960</v>
      </c>
      <c r="L71">
        <v>960</v>
      </c>
      <c r="N71" t="s">
        <v>894</v>
      </c>
      <c r="O71" s="3">
        <v>0</v>
      </c>
      <c r="P71" s="3">
        <v>0</v>
      </c>
      <c r="Q71" s="3">
        <v>148.66999999999999</v>
      </c>
      <c r="R71" s="3">
        <v>19.327099999999998</v>
      </c>
      <c r="S71" s="3">
        <v>0</v>
      </c>
      <c r="T71" s="3">
        <v>0</v>
      </c>
      <c r="U71" s="3">
        <v>167.99709999999999</v>
      </c>
      <c r="V71" s="44" t="s">
        <v>893</v>
      </c>
      <c r="W71" t="s">
        <v>1</v>
      </c>
    </row>
    <row r="72" spans="5:23" x14ac:dyDescent="0.25">
      <c r="E72" t="s">
        <v>942</v>
      </c>
      <c r="F72" t="s">
        <v>955</v>
      </c>
      <c r="G72" t="s">
        <v>1</v>
      </c>
      <c r="H72" t="s">
        <v>0</v>
      </c>
      <c r="I72" t="s">
        <v>490</v>
      </c>
      <c r="J72" t="s">
        <v>491</v>
      </c>
      <c r="K72">
        <v>959</v>
      </c>
      <c r="L72">
        <v>959</v>
      </c>
      <c r="N72" t="s">
        <v>982</v>
      </c>
      <c r="O72" s="3">
        <v>0</v>
      </c>
      <c r="P72" s="3">
        <v>0</v>
      </c>
      <c r="Q72" s="3">
        <v>84.42</v>
      </c>
      <c r="R72" s="3">
        <v>10.974600000000001</v>
      </c>
      <c r="S72" s="3">
        <v>0</v>
      </c>
      <c r="T72" s="3">
        <v>0</v>
      </c>
      <c r="U72" s="3">
        <v>95.394599999999997</v>
      </c>
      <c r="V72" s="44" t="s">
        <v>981</v>
      </c>
      <c r="W72" t="s">
        <v>1</v>
      </c>
    </row>
    <row r="73" spans="5:23" x14ac:dyDescent="0.25">
      <c r="E73" t="s">
        <v>942</v>
      </c>
      <c r="F73" t="s">
        <v>955</v>
      </c>
      <c r="G73" t="s">
        <v>1</v>
      </c>
      <c r="H73" t="s">
        <v>0</v>
      </c>
      <c r="I73" t="s">
        <v>490</v>
      </c>
      <c r="J73" t="s">
        <v>491</v>
      </c>
      <c r="K73">
        <v>958</v>
      </c>
      <c r="L73">
        <v>958</v>
      </c>
      <c r="N73" t="s">
        <v>643</v>
      </c>
      <c r="O73" s="3">
        <v>0</v>
      </c>
      <c r="P73" s="3">
        <v>0</v>
      </c>
      <c r="Q73" s="3">
        <v>476.99</v>
      </c>
      <c r="R73" s="3">
        <v>62.008700000000005</v>
      </c>
      <c r="S73" s="3">
        <v>0</v>
      </c>
      <c r="T73" s="3">
        <v>0</v>
      </c>
      <c r="U73" s="3">
        <v>538.99869999999999</v>
      </c>
      <c r="V73" s="44" t="s">
        <v>642</v>
      </c>
      <c r="W73" t="s">
        <v>1</v>
      </c>
    </row>
    <row r="74" spans="5:23" x14ac:dyDescent="0.25">
      <c r="E74" t="s">
        <v>942</v>
      </c>
      <c r="F74" t="s">
        <v>954</v>
      </c>
      <c r="G74" t="s">
        <v>1</v>
      </c>
      <c r="H74" t="s">
        <v>0</v>
      </c>
      <c r="I74" t="s">
        <v>490</v>
      </c>
      <c r="J74" t="s">
        <v>491</v>
      </c>
      <c r="K74">
        <v>957</v>
      </c>
      <c r="L74">
        <v>957</v>
      </c>
      <c r="N74" t="s">
        <v>59</v>
      </c>
      <c r="O74" s="3">
        <v>0</v>
      </c>
      <c r="P74" s="3">
        <v>0</v>
      </c>
      <c r="Q74" s="3">
        <v>410.62</v>
      </c>
      <c r="R74" s="3">
        <v>53.380600000000001</v>
      </c>
      <c r="S74" s="3">
        <v>0</v>
      </c>
      <c r="T74" s="3">
        <v>0</v>
      </c>
      <c r="U74" s="3">
        <v>464.00060000000002</v>
      </c>
      <c r="V74" s="44" t="s">
        <v>726</v>
      </c>
      <c r="W74" t="s">
        <v>1</v>
      </c>
    </row>
    <row r="75" spans="5:23" x14ac:dyDescent="0.25">
      <c r="E75" t="s">
        <v>942</v>
      </c>
      <c r="F75" t="s">
        <v>954</v>
      </c>
      <c r="G75" t="s">
        <v>1</v>
      </c>
      <c r="H75" t="s">
        <v>0</v>
      </c>
      <c r="I75" t="s">
        <v>490</v>
      </c>
      <c r="J75" t="s">
        <v>491</v>
      </c>
      <c r="K75">
        <v>956</v>
      </c>
      <c r="L75">
        <v>956</v>
      </c>
      <c r="N75" t="s">
        <v>299</v>
      </c>
      <c r="O75" s="3">
        <v>0</v>
      </c>
      <c r="P75" s="3">
        <v>0</v>
      </c>
      <c r="Q75" s="3">
        <v>464.51</v>
      </c>
      <c r="R75" s="3">
        <v>60.386299999999999</v>
      </c>
      <c r="S75" s="3">
        <v>0</v>
      </c>
      <c r="T75" s="3">
        <v>0</v>
      </c>
      <c r="U75" s="3">
        <v>524.8963</v>
      </c>
      <c r="V75" s="44" t="s">
        <v>538</v>
      </c>
      <c r="W75" t="s">
        <v>1</v>
      </c>
    </row>
    <row r="76" spans="5:23" x14ac:dyDescent="0.25">
      <c r="E76" t="s">
        <v>942</v>
      </c>
      <c r="F76" t="s">
        <v>954</v>
      </c>
      <c r="G76" t="s">
        <v>1</v>
      </c>
      <c r="H76" t="s">
        <v>0</v>
      </c>
      <c r="I76" t="s">
        <v>490</v>
      </c>
      <c r="J76" t="s">
        <v>491</v>
      </c>
      <c r="K76">
        <v>955</v>
      </c>
      <c r="L76">
        <v>955</v>
      </c>
      <c r="N76" t="s">
        <v>876</v>
      </c>
      <c r="O76" s="3">
        <v>0</v>
      </c>
      <c r="P76" s="3">
        <v>0</v>
      </c>
      <c r="Q76" s="3">
        <v>392.92</v>
      </c>
      <c r="R76" s="3">
        <v>51.079600000000006</v>
      </c>
      <c r="S76" s="3">
        <v>0</v>
      </c>
      <c r="T76" s="3">
        <v>0</v>
      </c>
      <c r="U76" s="3">
        <v>443.99960000000004</v>
      </c>
      <c r="V76" s="44" t="s">
        <v>875</v>
      </c>
      <c r="W76" t="s">
        <v>1</v>
      </c>
    </row>
    <row r="77" spans="5:23" x14ac:dyDescent="0.25">
      <c r="E77" t="s">
        <v>942</v>
      </c>
      <c r="F77" t="s">
        <v>954</v>
      </c>
      <c r="G77" t="s">
        <v>1</v>
      </c>
      <c r="H77" t="s">
        <v>0</v>
      </c>
      <c r="I77" t="s">
        <v>490</v>
      </c>
      <c r="J77" t="s">
        <v>491</v>
      </c>
      <c r="K77">
        <v>954</v>
      </c>
      <c r="L77">
        <v>954</v>
      </c>
      <c r="N77" t="s">
        <v>195</v>
      </c>
      <c r="O77" s="3">
        <v>0</v>
      </c>
      <c r="P77" s="3">
        <v>0</v>
      </c>
      <c r="Q77" s="3">
        <v>506.64</v>
      </c>
      <c r="R77" s="3">
        <v>65.863200000000006</v>
      </c>
      <c r="S77" s="3">
        <v>0</v>
      </c>
      <c r="T77" s="3">
        <v>0</v>
      </c>
      <c r="U77" s="3">
        <v>572.50319999999999</v>
      </c>
      <c r="V77" s="44" t="s">
        <v>417</v>
      </c>
      <c r="W77" t="s">
        <v>1</v>
      </c>
    </row>
    <row r="78" spans="5:23" x14ac:dyDescent="0.25">
      <c r="E78" t="s">
        <v>942</v>
      </c>
      <c r="F78" t="s">
        <v>954</v>
      </c>
      <c r="G78" t="s">
        <v>1</v>
      </c>
      <c r="H78" t="s">
        <v>0</v>
      </c>
      <c r="I78" t="s">
        <v>490</v>
      </c>
      <c r="J78" t="s">
        <v>491</v>
      </c>
      <c r="K78">
        <v>953</v>
      </c>
      <c r="L78">
        <v>953</v>
      </c>
      <c r="N78" t="s">
        <v>281</v>
      </c>
      <c r="O78" s="3">
        <v>0</v>
      </c>
      <c r="P78" s="3">
        <v>0</v>
      </c>
      <c r="Q78" s="3">
        <v>233.62</v>
      </c>
      <c r="R78" s="3">
        <v>30.370600000000003</v>
      </c>
      <c r="S78" s="3">
        <v>0</v>
      </c>
      <c r="T78" s="3">
        <v>0</v>
      </c>
      <c r="U78" s="3">
        <v>263.99060000000003</v>
      </c>
      <c r="V78" s="44" t="s">
        <v>430</v>
      </c>
      <c r="W78" t="s">
        <v>1</v>
      </c>
    </row>
    <row r="79" spans="5:23" x14ac:dyDescent="0.25">
      <c r="E79" t="s">
        <v>942</v>
      </c>
      <c r="F79" t="s">
        <v>954</v>
      </c>
      <c r="G79" t="s">
        <v>1</v>
      </c>
      <c r="H79" t="s">
        <v>0</v>
      </c>
      <c r="I79" t="s">
        <v>490</v>
      </c>
      <c r="J79" t="s">
        <v>491</v>
      </c>
      <c r="K79">
        <v>952</v>
      </c>
      <c r="L79">
        <v>952</v>
      </c>
      <c r="N79" t="s">
        <v>29</v>
      </c>
      <c r="O79" s="3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W79" t="s">
        <v>1</v>
      </c>
    </row>
    <row r="80" spans="5:23" x14ac:dyDescent="0.25">
      <c r="E80" t="s">
        <v>942</v>
      </c>
      <c r="F80" t="s">
        <v>954</v>
      </c>
      <c r="G80" t="s">
        <v>1</v>
      </c>
      <c r="H80" t="s">
        <v>0</v>
      </c>
      <c r="I80" t="s">
        <v>490</v>
      </c>
      <c r="J80" t="s">
        <v>491</v>
      </c>
      <c r="K80">
        <v>951</v>
      </c>
      <c r="L80">
        <v>951</v>
      </c>
      <c r="N80" t="s">
        <v>281</v>
      </c>
      <c r="O80" s="3">
        <v>0</v>
      </c>
      <c r="P80" s="3">
        <v>0</v>
      </c>
      <c r="Q80" s="3">
        <v>105.57</v>
      </c>
      <c r="R80" s="3">
        <v>13.7241</v>
      </c>
      <c r="S80" s="3">
        <v>0</v>
      </c>
      <c r="T80" s="3">
        <v>0</v>
      </c>
      <c r="U80" s="3">
        <v>119.29409999999999</v>
      </c>
      <c r="V80" s="44" t="s">
        <v>430</v>
      </c>
      <c r="W80" t="s">
        <v>1</v>
      </c>
    </row>
    <row r="81" spans="5:23" x14ac:dyDescent="0.25">
      <c r="E81" t="s">
        <v>942</v>
      </c>
      <c r="F81" t="s">
        <v>954</v>
      </c>
      <c r="G81" t="s">
        <v>1</v>
      </c>
      <c r="H81" t="s">
        <v>0</v>
      </c>
      <c r="I81" t="s">
        <v>490</v>
      </c>
      <c r="J81" t="s">
        <v>491</v>
      </c>
      <c r="K81">
        <v>950</v>
      </c>
      <c r="L81">
        <v>950</v>
      </c>
      <c r="N81" t="s">
        <v>643</v>
      </c>
      <c r="O81" s="3">
        <v>0</v>
      </c>
      <c r="P81" s="3">
        <v>0</v>
      </c>
      <c r="Q81" s="3">
        <v>375.66</v>
      </c>
      <c r="R81" s="3">
        <v>48.835800000000006</v>
      </c>
      <c r="S81" s="3">
        <v>0</v>
      </c>
      <c r="T81" s="3">
        <v>0</v>
      </c>
      <c r="U81" s="3">
        <v>424.49580000000003</v>
      </c>
      <c r="V81" s="44" t="s">
        <v>642</v>
      </c>
      <c r="W81" t="s">
        <v>1</v>
      </c>
    </row>
    <row r="82" spans="5:23" x14ac:dyDescent="0.25">
      <c r="E82" t="s">
        <v>942</v>
      </c>
      <c r="F82" t="s">
        <v>954</v>
      </c>
      <c r="G82" t="s">
        <v>1</v>
      </c>
      <c r="H82" t="s">
        <v>0</v>
      </c>
      <c r="I82" t="s">
        <v>490</v>
      </c>
      <c r="J82" t="s">
        <v>491</v>
      </c>
      <c r="K82">
        <v>949</v>
      </c>
      <c r="L82">
        <v>949</v>
      </c>
      <c r="N82" t="s">
        <v>287</v>
      </c>
      <c r="O82" s="3">
        <v>0</v>
      </c>
      <c r="P82" s="3">
        <v>0</v>
      </c>
      <c r="Q82" s="3">
        <v>559.73</v>
      </c>
      <c r="R82" s="3">
        <v>72.764900000000011</v>
      </c>
      <c r="S82" s="3">
        <v>0</v>
      </c>
      <c r="T82" s="3">
        <v>0</v>
      </c>
      <c r="U82" s="3">
        <v>632.49490000000003</v>
      </c>
      <c r="V82" s="44" t="s">
        <v>414</v>
      </c>
      <c r="W82" t="s">
        <v>1</v>
      </c>
    </row>
    <row r="83" spans="5:23" x14ac:dyDescent="0.25">
      <c r="E83" t="s">
        <v>942</v>
      </c>
      <c r="F83" t="s">
        <v>953</v>
      </c>
      <c r="G83" t="s">
        <v>1</v>
      </c>
      <c r="H83" t="s">
        <v>0</v>
      </c>
      <c r="I83" t="s">
        <v>490</v>
      </c>
      <c r="J83" t="s">
        <v>491</v>
      </c>
      <c r="K83">
        <v>948</v>
      </c>
      <c r="L83">
        <v>948</v>
      </c>
      <c r="N83" t="s">
        <v>29</v>
      </c>
      <c r="O83" s="3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W83" t="s">
        <v>1</v>
      </c>
    </row>
    <row r="84" spans="5:23" x14ac:dyDescent="0.25">
      <c r="E84" t="s">
        <v>942</v>
      </c>
      <c r="F84" t="s">
        <v>953</v>
      </c>
      <c r="G84" t="s">
        <v>1</v>
      </c>
      <c r="H84" t="s">
        <v>0</v>
      </c>
      <c r="I84" t="s">
        <v>490</v>
      </c>
      <c r="J84" t="s">
        <v>491</v>
      </c>
      <c r="K84">
        <v>947</v>
      </c>
      <c r="L84">
        <v>947</v>
      </c>
      <c r="N84" t="s">
        <v>281</v>
      </c>
      <c r="O84" s="3">
        <v>0</v>
      </c>
      <c r="P84" s="3">
        <v>0</v>
      </c>
      <c r="Q84" s="3">
        <v>132.82</v>
      </c>
      <c r="R84" s="3">
        <v>17.2666</v>
      </c>
      <c r="S84" s="3">
        <v>0</v>
      </c>
      <c r="T84" s="3">
        <v>0</v>
      </c>
      <c r="U84" s="3">
        <v>150.0866</v>
      </c>
      <c r="V84" s="44" t="s">
        <v>430</v>
      </c>
      <c r="W84" t="s">
        <v>1</v>
      </c>
    </row>
    <row r="85" spans="5:23" x14ac:dyDescent="0.25">
      <c r="E85" t="s">
        <v>942</v>
      </c>
      <c r="F85" t="s">
        <v>953</v>
      </c>
      <c r="G85" t="s">
        <v>1</v>
      </c>
      <c r="H85" t="s">
        <v>0</v>
      </c>
      <c r="I85" t="s">
        <v>490</v>
      </c>
      <c r="J85" t="s">
        <v>491</v>
      </c>
      <c r="K85">
        <v>946</v>
      </c>
      <c r="L85">
        <v>946</v>
      </c>
      <c r="M85" t="s">
        <v>989</v>
      </c>
      <c r="N85" t="s">
        <v>990</v>
      </c>
      <c r="O85" s="3">
        <v>0</v>
      </c>
      <c r="P85" s="3">
        <v>0</v>
      </c>
      <c r="Q85" s="3">
        <v>97.35</v>
      </c>
      <c r="R85" s="3">
        <v>12.6555</v>
      </c>
      <c r="S85" s="3">
        <v>0</v>
      </c>
      <c r="T85" s="3">
        <v>0</v>
      </c>
      <c r="U85" s="3">
        <v>110.0055</v>
      </c>
      <c r="W85" t="s">
        <v>1</v>
      </c>
    </row>
    <row r="86" spans="5:23" x14ac:dyDescent="0.25">
      <c r="E86" t="s">
        <v>942</v>
      </c>
      <c r="F86" t="s">
        <v>953</v>
      </c>
      <c r="G86" t="s">
        <v>1</v>
      </c>
      <c r="H86" t="s">
        <v>0</v>
      </c>
      <c r="I86" t="s">
        <v>490</v>
      </c>
      <c r="J86" t="s">
        <v>491</v>
      </c>
      <c r="K86">
        <v>945</v>
      </c>
      <c r="L86">
        <v>945</v>
      </c>
      <c r="N86" t="s">
        <v>59</v>
      </c>
      <c r="O86" s="3">
        <v>0</v>
      </c>
      <c r="P86" s="3">
        <v>0</v>
      </c>
      <c r="Q86" s="3">
        <v>446.02</v>
      </c>
      <c r="R86" s="3">
        <v>57.982599999999998</v>
      </c>
      <c r="S86" s="3">
        <v>0</v>
      </c>
      <c r="T86" s="3">
        <v>0</v>
      </c>
      <c r="U86" s="3">
        <v>504.00259999999997</v>
      </c>
      <c r="V86" s="44" t="s">
        <v>726</v>
      </c>
      <c r="W86" t="s">
        <v>1</v>
      </c>
    </row>
    <row r="87" spans="5:23" x14ac:dyDescent="0.25">
      <c r="E87" t="s">
        <v>942</v>
      </c>
      <c r="F87" t="s">
        <v>953</v>
      </c>
      <c r="G87" t="s">
        <v>1</v>
      </c>
      <c r="H87" t="s">
        <v>0</v>
      </c>
      <c r="I87" t="s">
        <v>490</v>
      </c>
      <c r="J87" t="s">
        <v>491</v>
      </c>
      <c r="K87">
        <v>944</v>
      </c>
      <c r="L87">
        <v>944</v>
      </c>
      <c r="N87" t="s">
        <v>714</v>
      </c>
      <c r="O87" s="3">
        <v>0</v>
      </c>
      <c r="P87" s="3">
        <v>0</v>
      </c>
      <c r="Q87" s="3">
        <v>655.30999999999995</v>
      </c>
      <c r="R87" s="3">
        <v>85.190299999999993</v>
      </c>
      <c r="S87" s="3">
        <v>0</v>
      </c>
      <c r="T87" s="3">
        <v>0</v>
      </c>
      <c r="U87" s="3">
        <v>740.50029999999992</v>
      </c>
      <c r="V87" s="44" t="s">
        <v>713</v>
      </c>
      <c r="W87" t="s">
        <v>1</v>
      </c>
    </row>
    <row r="88" spans="5:23" x14ac:dyDescent="0.25">
      <c r="E88" t="s">
        <v>942</v>
      </c>
      <c r="F88" t="s">
        <v>953</v>
      </c>
      <c r="G88" t="s">
        <v>1</v>
      </c>
      <c r="H88" t="s">
        <v>0</v>
      </c>
      <c r="I88" t="s">
        <v>490</v>
      </c>
      <c r="J88" t="s">
        <v>491</v>
      </c>
      <c r="K88">
        <v>943</v>
      </c>
      <c r="L88">
        <v>943</v>
      </c>
      <c r="N88" t="s">
        <v>643</v>
      </c>
      <c r="O88" s="3">
        <v>0</v>
      </c>
      <c r="P88" s="3">
        <v>0</v>
      </c>
      <c r="Q88" s="3">
        <v>373.45</v>
      </c>
      <c r="R88" s="3">
        <v>48.548499999999997</v>
      </c>
      <c r="S88" s="3">
        <v>0</v>
      </c>
      <c r="T88" s="3">
        <v>0</v>
      </c>
      <c r="U88" s="3">
        <v>421.99849999999998</v>
      </c>
      <c r="V88" s="44" t="s">
        <v>642</v>
      </c>
      <c r="W88" t="s">
        <v>1</v>
      </c>
    </row>
    <row r="89" spans="5:23" x14ac:dyDescent="0.25">
      <c r="E89" t="s">
        <v>942</v>
      </c>
      <c r="F89" t="s">
        <v>953</v>
      </c>
      <c r="G89" t="s">
        <v>1</v>
      </c>
      <c r="H89" t="s">
        <v>0</v>
      </c>
      <c r="I89" t="s">
        <v>490</v>
      </c>
      <c r="J89" t="s">
        <v>491</v>
      </c>
      <c r="K89">
        <v>942</v>
      </c>
      <c r="L89">
        <v>942</v>
      </c>
      <c r="N89" t="s">
        <v>299</v>
      </c>
      <c r="O89" s="3">
        <v>0</v>
      </c>
      <c r="P89" s="3">
        <v>0</v>
      </c>
      <c r="Q89" s="3">
        <v>531.04</v>
      </c>
      <c r="R89" s="3">
        <v>69.035200000000003</v>
      </c>
      <c r="S89" s="3">
        <v>0</v>
      </c>
      <c r="T89" s="3">
        <v>0</v>
      </c>
      <c r="U89" s="3">
        <v>600.0752</v>
      </c>
      <c r="V89" s="44" t="s">
        <v>538</v>
      </c>
      <c r="W89" t="s">
        <v>1</v>
      </c>
    </row>
    <row r="90" spans="5:23" x14ac:dyDescent="0.25">
      <c r="E90" t="s">
        <v>942</v>
      </c>
      <c r="F90" t="s">
        <v>953</v>
      </c>
      <c r="G90" t="s">
        <v>1</v>
      </c>
      <c r="H90" t="s">
        <v>0</v>
      </c>
      <c r="I90" t="s">
        <v>490</v>
      </c>
      <c r="J90" t="s">
        <v>491</v>
      </c>
      <c r="K90">
        <v>941</v>
      </c>
      <c r="L90">
        <v>941</v>
      </c>
      <c r="N90" t="s">
        <v>705</v>
      </c>
      <c r="O90" s="3">
        <v>0</v>
      </c>
      <c r="P90" s="3">
        <v>0</v>
      </c>
      <c r="Q90" s="3">
        <v>486.73</v>
      </c>
      <c r="R90" s="3">
        <v>63.274900000000002</v>
      </c>
      <c r="S90" s="3">
        <v>0</v>
      </c>
      <c r="T90" s="3">
        <v>0</v>
      </c>
      <c r="U90" s="3">
        <v>550.00490000000002</v>
      </c>
      <c r="V90" s="44" t="s">
        <v>704</v>
      </c>
      <c r="W90" t="s">
        <v>1</v>
      </c>
    </row>
    <row r="91" spans="5:23" x14ac:dyDescent="0.25">
      <c r="E91" t="s">
        <v>942</v>
      </c>
      <c r="F91" t="s">
        <v>952</v>
      </c>
      <c r="G91" t="s">
        <v>1</v>
      </c>
      <c r="H91" t="s">
        <v>0</v>
      </c>
      <c r="I91" t="s">
        <v>490</v>
      </c>
      <c r="J91" t="s">
        <v>491</v>
      </c>
      <c r="K91">
        <v>940</v>
      </c>
      <c r="L91">
        <v>940</v>
      </c>
      <c r="N91" t="s">
        <v>29</v>
      </c>
      <c r="O91" s="3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W91" t="s">
        <v>1</v>
      </c>
    </row>
    <row r="92" spans="5:23" x14ac:dyDescent="0.25">
      <c r="E92" t="s">
        <v>942</v>
      </c>
      <c r="F92" t="s">
        <v>952</v>
      </c>
      <c r="G92" t="s">
        <v>1</v>
      </c>
      <c r="H92" t="s">
        <v>0</v>
      </c>
      <c r="I92" t="s">
        <v>490</v>
      </c>
      <c r="J92" t="s">
        <v>491</v>
      </c>
      <c r="K92">
        <v>939</v>
      </c>
      <c r="L92">
        <v>939</v>
      </c>
      <c r="N92" t="s">
        <v>643</v>
      </c>
      <c r="O92" s="3">
        <v>0</v>
      </c>
      <c r="P92" s="3">
        <v>0</v>
      </c>
      <c r="Q92" s="3">
        <v>398.23</v>
      </c>
      <c r="R92" s="3">
        <v>51.769900000000007</v>
      </c>
      <c r="S92" s="3">
        <v>0</v>
      </c>
      <c r="T92" s="3">
        <v>0</v>
      </c>
      <c r="U92" s="3">
        <v>449.99990000000003</v>
      </c>
      <c r="V92" s="44" t="s">
        <v>642</v>
      </c>
      <c r="W92" t="s">
        <v>1</v>
      </c>
    </row>
    <row r="93" spans="5:23" x14ac:dyDescent="0.25">
      <c r="E93" t="s">
        <v>942</v>
      </c>
      <c r="F93" t="s">
        <v>952</v>
      </c>
      <c r="G93" t="s">
        <v>1</v>
      </c>
      <c r="H93" t="s">
        <v>0</v>
      </c>
      <c r="I93" t="s">
        <v>490</v>
      </c>
      <c r="J93" t="s">
        <v>491</v>
      </c>
      <c r="K93">
        <v>938</v>
      </c>
      <c r="L93">
        <v>938</v>
      </c>
      <c r="N93" t="s">
        <v>988</v>
      </c>
      <c r="O93" s="3">
        <v>0</v>
      </c>
      <c r="P93" s="3">
        <v>0</v>
      </c>
      <c r="Q93" s="3">
        <v>421.5</v>
      </c>
      <c r="R93" s="3">
        <v>54.795000000000002</v>
      </c>
      <c r="S93" s="3">
        <v>0</v>
      </c>
      <c r="T93" s="3">
        <v>0</v>
      </c>
      <c r="U93" s="3">
        <v>476.29500000000002</v>
      </c>
      <c r="V93" s="44" t="s">
        <v>987</v>
      </c>
      <c r="W93" t="s">
        <v>1</v>
      </c>
    </row>
    <row r="94" spans="5:23" x14ac:dyDescent="0.25">
      <c r="E94" t="s">
        <v>942</v>
      </c>
      <c r="F94" t="s">
        <v>952</v>
      </c>
      <c r="G94" t="s">
        <v>1</v>
      </c>
      <c r="H94" t="s">
        <v>0</v>
      </c>
      <c r="I94" t="s">
        <v>490</v>
      </c>
      <c r="J94" t="s">
        <v>491</v>
      </c>
      <c r="K94">
        <v>937</v>
      </c>
      <c r="L94">
        <v>937</v>
      </c>
      <c r="N94" t="s">
        <v>287</v>
      </c>
      <c r="O94" s="3">
        <v>0</v>
      </c>
      <c r="P94" s="3">
        <v>0</v>
      </c>
      <c r="Q94" s="3">
        <v>577.87</v>
      </c>
      <c r="R94" s="3">
        <v>75.123100000000008</v>
      </c>
      <c r="S94" s="3">
        <v>0</v>
      </c>
      <c r="T94" s="3">
        <v>0</v>
      </c>
      <c r="U94" s="3">
        <v>652.99310000000003</v>
      </c>
      <c r="V94" s="44" t="s">
        <v>414</v>
      </c>
      <c r="W94" t="s">
        <v>1</v>
      </c>
    </row>
    <row r="95" spans="5:23" x14ac:dyDescent="0.25">
      <c r="E95" t="s">
        <v>942</v>
      </c>
      <c r="F95" t="s">
        <v>951</v>
      </c>
      <c r="G95" t="s">
        <v>1</v>
      </c>
      <c r="H95" t="s">
        <v>0</v>
      </c>
      <c r="I95" t="s">
        <v>490</v>
      </c>
      <c r="J95" t="s">
        <v>491</v>
      </c>
      <c r="K95">
        <v>936</v>
      </c>
      <c r="L95">
        <v>936</v>
      </c>
      <c r="M95" t="s">
        <v>766</v>
      </c>
      <c r="N95" t="s">
        <v>767</v>
      </c>
      <c r="O95" s="3">
        <v>0</v>
      </c>
      <c r="P95" s="3">
        <v>0</v>
      </c>
      <c r="Q95" s="3">
        <v>839.1</v>
      </c>
      <c r="R95" s="3">
        <v>109.08300000000001</v>
      </c>
      <c r="S95" s="3">
        <v>0</v>
      </c>
      <c r="T95" s="3">
        <v>0</v>
      </c>
      <c r="U95" s="3">
        <v>948.18299999999999</v>
      </c>
      <c r="W95" t="s">
        <v>1</v>
      </c>
    </row>
    <row r="96" spans="5:23" x14ac:dyDescent="0.25">
      <c r="E96" t="s">
        <v>942</v>
      </c>
      <c r="F96" t="s">
        <v>951</v>
      </c>
      <c r="G96" t="s">
        <v>1</v>
      </c>
      <c r="H96" t="s">
        <v>0</v>
      </c>
      <c r="I96" t="s">
        <v>490</v>
      </c>
      <c r="J96" t="s">
        <v>491</v>
      </c>
      <c r="K96">
        <v>935</v>
      </c>
      <c r="L96">
        <v>935</v>
      </c>
      <c r="N96" t="s">
        <v>714</v>
      </c>
      <c r="O96" s="3">
        <v>0</v>
      </c>
      <c r="P96" s="3">
        <v>0</v>
      </c>
      <c r="Q96" s="3">
        <v>496.46</v>
      </c>
      <c r="R96" s="3">
        <v>64.5398</v>
      </c>
      <c r="S96" s="3">
        <v>0</v>
      </c>
      <c r="T96" s="3">
        <v>0</v>
      </c>
      <c r="U96" s="3">
        <v>560.99979999999994</v>
      </c>
      <c r="V96" s="44" t="s">
        <v>713</v>
      </c>
      <c r="W96" t="s">
        <v>1</v>
      </c>
    </row>
    <row r="97" spans="5:23" x14ac:dyDescent="0.25">
      <c r="E97" t="s">
        <v>942</v>
      </c>
      <c r="F97" t="s">
        <v>951</v>
      </c>
      <c r="G97" t="s">
        <v>1</v>
      </c>
      <c r="H97" t="s">
        <v>0</v>
      </c>
      <c r="I97" t="s">
        <v>490</v>
      </c>
      <c r="J97" t="s">
        <v>491</v>
      </c>
      <c r="K97">
        <v>934</v>
      </c>
      <c r="L97">
        <v>934</v>
      </c>
      <c r="N97" t="s">
        <v>281</v>
      </c>
      <c r="O97" s="3">
        <v>0</v>
      </c>
      <c r="P97" s="3">
        <v>0</v>
      </c>
      <c r="Q97" s="3">
        <v>106.11</v>
      </c>
      <c r="R97" s="3">
        <v>13.7943</v>
      </c>
      <c r="S97" s="3">
        <v>0</v>
      </c>
      <c r="T97" s="3">
        <v>0</v>
      </c>
      <c r="U97" s="3">
        <v>119.90430000000001</v>
      </c>
      <c r="V97" s="44" t="s">
        <v>430</v>
      </c>
      <c r="W97" t="s">
        <v>1</v>
      </c>
    </row>
    <row r="98" spans="5:23" x14ac:dyDescent="0.25">
      <c r="E98" t="s">
        <v>942</v>
      </c>
      <c r="F98" t="s">
        <v>951</v>
      </c>
      <c r="G98" t="s">
        <v>1</v>
      </c>
      <c r="H98" t="s">
        <v>0</v>
      </c>
      <c r="I98" t="s">
        <v>490</v>
      </c>
      <c r="J98" t="s">
        <v>491</v>
      </c>
      <c r="K98">
        <v>933</v>
      </c>
      <c r="L98">
        <v>933</v>
      </c>
      <c r="N98" t="s">
        <v>195</v>
      </c>
      <c r="O98" s="3">
        <v>0</v>
      </c>
      <c r="P98" s="3">
        <v>0</v>
      </c>
      <c r="Q98" s="3">
        <v>470.88</v>
      </c>
      <c r="R98" s="3">
        <v>61.214400000000005</v>
      </c>
      <c r="S98" s="3">
        <v>0</v>
      </c>
      <c r="T98" s="3">
        <v>0</v>
      </c>
      <c r="U98" s="3">
        <v>532.09439999999995</v>
      </c>
      <c r="V98" s="44" t="s">
        <v>417</v>
      </c>
      <c r="W98" t="s">
        <v>1</v>
      </c>
    </row>
    <row r="99" spans="5:23" x14ac:dyDescent="0.25">
      <c r="E99" t="s">
        <v>942</v>
      </c>
      <c r="F99" t="s">
        <v>951</v>
      </c>
      <c r="G99" t="s">
        <v>1</v>
      </c>
      <c r="H99" t="s">
        <v>0</v>
      </c>
      <c r="I99" t="s">
        <v>490</v>
      </c>
      <c r="J99" t="s">
        <v>491</v>
      </c>
      <c r="K99">
        <v>932</v>
      </c>
      <c r="L99">
        <v>932</v>
      </c>
      <c r="N99" t="s">
        <v>59</v>
      </c>
      <c r="O99" s="3">
        <v>0</v>
      </c>
      <c r="P99" s="3">
        <v>0</v>
      </c>
      <c r="Q99" s="3">
        <v>483.19</v>
      </c>
      <c r="R99" s="3">
        <v>62.814700000000002</v>
      </c>
      <c r="S99" s="3">
        <v>0</v>
      </c>
      <c r="T99" s="3">
        <v>0</v>
      </c>
      <c r="U99" s="3">
        <v>546.00469999999996</v>
      </c>
      <c r="V99" s="44" t="s">
        <v>726</v>
      </c>
      <c r="W99" t="s">
        <v>1</v>
      </c>
    </row>
    <row r="100" spans="5:23" x14ac:dyDescent="0.25">
      <c r="E100" t="s">
        <v>942</v>
      </c>
      <c r="F100" t="s">
        <v>951</v>
      </c>
      <c r="G100" t="s">
        <v>1</v>
      </c>
      <c r="H100" t="s">
        <v>0</v>
      </c>
      <c r="I100" t="s">
        <v>490</v>
      </c>
      <c r="J100" t="s">
        <v>491</v>
      </c>
      <c r="K100">
        <v>931</v>
      </c>
      <c r="L100">
        <v>931</v>
      </c>
      <c r="N100" t="s">
        <v>978</v>
      </c>
      <c r="O100" s="3">
        <v>0</v>
      </c>
      <c r="P100" s="3">
        <v>0</v>
      </c>
      <c r="Q100" s="3">
        <v>31.86</v>
      </c>
      <c r="R100" s="3">
        <v>4.1417999999999999</v>
      </c>
      <c r="S100" s="3">
        <v>0</v>
      </c>
      <c r="T100" s="3">
        <v>0</v>
      </c>
      <c r="U100" s="3">
        <v>36.001800000000003</v>
      </c>
      <c r="V100" s="44" t="s">
        <v>977</v>
      </c>
      <c r="W100" t="s">
        <v>1</v>
      </c>
    </row>
    <row r="101" spans="5:23" x14ac:dyDescent="0.25">
      <c r="E101" t="s">
        <v>942</v>
      </c>
      <c r="F101" t="s">
        <v>950</v>
      </c>
      <c r="G101" t="s">
        <v>1</v>
      </c>
      <c r="H101" t="s">
        <v>0</v>
      </c>
      <c r="I101" t="s">
        <v>490</v>
      </c>
      <c r="J101" t="s">
        <v>491</v>
      </c>
      <c r="K101">
        <v>930</v>
      </c>
      <c r="L101">
        <v>930</v>
      </c>
      <c r="N101" t="s">
        <v>714</v>
      </c>
      <c r="O101" s="3">
        <v>0</v>
      </c>
      <c r="P101" s="3">
        <v>0</v>
      </c>
      <c r="Q101" s="3">
        <v>488.5</v>
      </c>
      <c r="R101" s="3">
        <v>63.505000000000003</v>
      </c>
      <c r="S101" s="3">
        <v>0</v>
      </c>
      <c r="T101" s="3">
        <v>0</v>
      </c>
      <c r="U101" s="3">
        <v>552.005</v>
      </c>
      <c r="V101" s="44" t="s">
        <v>713</v>
      </c>
      <c r="W101" t="s">
        <v>1</v>
      </c>
    </row>
    <row r="102" spans="5:23" x14ac:dyDescent="0.25">
      <c r="E102" t="s">
        <v>942</v>
      </c>
      <c r="F102" t="s">
        <v>950</v>
      </c>
      <c r="G102" t="s">
        <v>1</v>
      </c>
      <c r="H102" t="s">
        <v>0</v>
      </c>
      <c r="I102" t="s">
        <v>490</v>
      </c>
      <c r="J102" t="s">
        <v>491</v>
      </c>
      <c r="K102">
        <v>929</v>
      </c>
      <c r="L102">
        <v>929</v>
      </c>
      <c r="N102" t="s">
        <v>714</v>
      </c>
      <c r="O102" s="3">
        <v>0</v>
      </c>
      <c r="P102" s="3">
        <v>0</v>
      </c>
      <c r="Q102" s="3">
        <v>460.18</v>
      </c>
      <c r="R102" s="3">
        <v>59.823399999999999</v>
      </c>
      <c r="S102" s="3">
        <v>0</v>
      </c>
      <c r="T102" s="3">
        <v>0</v>
      </c>
      <c r="U102" s="3">
        <v>520.00340000000006</v>
      </c>
      <c r="V102" s="44" t="s">
        <v>713</v>
      </c>
      <c r="W102" t="s">
        <v>1</v>
      </c>
    </row>
    <row r="103" spans="5:23" x14ac:dyDescent="0.25">
      <c r="E103" t="s">
        <v>942</v>
      </c>
      <c r="F103" t="s">
        <v>950</v>
      </c>
      <c r="G103" t="s">
        <v>1</v>
      </c>
      <c r="H103" t="s">
        <v>0</v>
      </c>
      <c r="I103" t="s">
        <v>490</v>
      </c>
      <c r="J103" t="s">
        <v>491</v>
      </c>
      <c r="K103">
        <v>928</v>
      </c>
      <c r="L103">
        <v>928</v>
      </c>
      <c r="M103" t="s">
        <v>985</v>
      </c>
      <c r="N103" t="s">
        <v>986</v>
      </c>
      <c r="O103" s="3">
        <v>0</v>
      </c>
      <c r="P103" s="3">
        <v>0</v>
      </c>
      <c r="Q103" s="3">
        <v>42.04</v>
      </c>
      <c r="R103" s="3">
        <v>5.4652000000000003</v>
      </c>
      <c r="S103" s="3">
        <v>0</v>
      </c>
      <c r="T103" s="3">
        <v>0</v>
      </c>
      <c r="U103" s="3">
        <v>47.505200000000002</v>
      </c>
      <c r="W103" t="s">
        <v>1</v>
      </c>
    </row>
    <row r="104" spans="5:23" x14ac:dyDescent="0.25">
      <c r="E104" t="s">
        <v>942</v>
      </c>
      <c r="F104" t="s">
        <v>950</v>
      </c>
      <c r="G104" t="s">
        <v>1</v>
      </c>
      <c r="H104" t="s">
        <v>0</v>
      </c>
      <c r="I104" t="s">
        <v>490</v>
      </c>
      <c r="J104" t="s">
        <v>491</v>
      </c>
      <c r="K104">
        <v>927</v>
      </c>
      <c r="L104">
        <v>927</v>
      </c>
      <c r="N104" t="s">
        <v>982</v>
      </c>
      <c r="O104" s="3">
        <v>0</v>
      </c>
      <c r="P104" s="3">
        <v>0</v>
      </c>
      <c r="Q104" s="3">
        <v>96.01</v>
      </c>
      <c r="R104" s="3">
        <v>12.481300000000001</v>
      </c>
      <c r="S104" s="3">
        <v>0</v>
      </c>
      <c r="T104" s="3">
        <v>0</v>
      </c>
      <c r="U104" s="3">
        <v>108.49130000000001</v>
      </c>
      <c r="V104" s="44" t="s">
        <v>981</v>
      </c>
      <c r="W104" t="s">
        <v>1</v>
      </c>
    </row>
    <row r="105" spans="5:23" x14ac:dyDescent="0.25">
      <c r="E105" t="s">
        <v>942</v>
      </c>
      <c r="F105" t="s">
        <v>950</v>
      </c>
      <c r="G105" t="s">
        <v>1</v>
      </c>
      <c r="H105" t="s">
        <v>0</v>
      </c>
      <c r="I105" t="s">
        <v>490</v>
      </c>
      <c r="J105" t="s">
        <v>491</v>
      </c>
      <c r="K105">
        <v>926</v>
      </c>
      <c r="L105">
        <v>926</v>
      </c>
      <c r="N105" t="s">
        <v>643</v>
      </c>
      <c r="O105" s="3">
        <v>0</v>
      </c>
      <c r="P105" s="3">
        <v>0</v>
      </c>
      <c r="Q105" s="3">
        <v>450</v>
      </c>
      <c r="R105" s="3">
        <v>58.5</v>
      </c>
      <c r="S105" s="3">
        <v>0</v>
      </c>
      <c r="T105" s="3">
        <v>0</v>
      </c>
      <c r="U105" s="3">
        <v>508.5</v>
      </c>
      <c r="V105" s="44" t="s">
        <v>642</v>
      </c>
      <c r="W105" t="s">
        <v>1</v>
      </c>
    </row>
    <row r="106" spans="5:23" x14ac:dyDescent="0.25">
      <c r="E106" t="s">
        <v>942</v>
      </c>
      <c r="F106" t="s">
        <v>950</v>
      </c>
      <c r="G106" t="s">
        <v>1</v>
      </c>
      <c r="H106" t="s">
        <v>0</v>
      </c>
      <c r="I106" t="s">
        <v>490</v>
      </c>
      <c r="J106" t="s">
        <v>491</v>
      </c>
      <c r="K106">
        <v>925</v>
      </c>
      <c r="L106">
        <v>925</v>
      </c>
      <c r="M106" t="s">
        <v>975</v>
      </c>
      <c r="N106" t="s">
        <v>976</v>
      </c>
      <c r="O106" s="3">
        <v>0</v>
      </c>
      <c r="P106" s="3">
        <v>0</v>
      </c>
      <c r="Q106" s="3">
        <v>144.51</v>
      </c>
      <c r="R106" s="3">
        <v>18.786300000000001</v>
      </c>
      <c r="S106" s="3">
        <v>0</v>
      </c>
      <c r="T106" s="3">
        <v>0</v>
      </c>
      <c r="U106" s="3">
        <v>163.2963</v>
      </c>
      <c r="W106" t="s">
        <v>1</v>
      </c>
    </row>
    <row r="107" spans="5:23" x14ac:dyDescent="0.25">
      <c r="E107" t="s">
        <v>942</v>
      </c>
      <c r="F107" t="s">
        <v>950</v>
      </c>
      <c r="G107" t="s">
        <v>1</v>
      </c>
      <c r="H107" t="s">
        <v>0</v>
      </c>
      <c r="I107" t="s">
        <v>490</v>
      </c>
      <c r="J107" t="s">
        <v>491</v>
      </c>
      <c r="K107">
        <v>924</v>
      </c>
      <c r="L107">
        <v>924</v>
      </c>
      <c r="N107" t="s">
        <v>287</v>
      </c>
      <c r="O107" s="3">
        <v>0</v>
      </c>
      <c r="P107" s="3">
        <v>0</v>
      </c>
      <c r="Q107" s="3">
        <v>318.58</v>
      </c>
      <c r="R107" s="3">
        <v>41.415399999999998</v>
      </c>
      <c r="S107" s="3">
        <v>0</v>
      </c>
      <c r="T107" s="3">
        <v>0</v>
      </c>
      <c r="U107" s="3">
        <v>359.99539999999996</v>
      </c>
      <c r="V107" s="44" t="s">
        <v>414</v>
      </c>
      <c r="W107" t="s">
        <v>1</v>
      </c>
    </row>
    <row r="108" spans="5:23" x14ac:dyDescent="0.25">
      <c r="E108" t="s">
        <v>942</v>
      </c>
      <c r="F108" t="s">
        <v>949</v>
      </c>
      <c r="G108" t="s">
        <v>1</v>
      </c>
      <c r="H108" t="s">
        <v>0</v>
      </c>
      <c r="I108" t="s">
        <v>490</v>
      </c>
      <c r="J108" t="s">
        <v>491</v>
      </c>
      <c r="K108">
        <v>923</v>
      </c>
      <c r="L108">
        <v>923</v>
      </c>
      <c r="N108" t="s">
        <v>258</v>
      </c>
      <c r="O108" s="3">
        <v>0</v>
      </c>
      <c r="P108" s="3">
        <v>0</v>
      </c>
      <c r="Q108" s="3">
        <v>294.25</v>
      </c>
      <c r="R108" s="3">
        <v>38.252500000000005</v>
      </c>
      <c r="S108" s="3">
        <v>0</v>
      </c>
      <c r="T108" s="3">
        <v>0</v>
      </c>
      <c r="U108" s="3">
        <v>332.5025</v>
      </c>
      <c r="V108" s="44" t="s">
        <v>534</v>
      </c>
      <c r="W108" t="s">
        <v>1</v>
      </c>
    </row>
    <row r="109" spans="5:23" x14ac:dyDescent="0.25">
      <c r="E109" t="s">
        <v>942</v>
      </c>
      <c r="F109" t="s">
        <v>949</v>
      </c>
      <c r="G109" t="s">
        <v>1</v>
      </c>
      <c r="H109" t="s">
        <v>0</v>
      </c>
      <c r="I109" t="s">
        <v>490</v>
      </c>
      <c r="J109" t="s">
        <v>491</v>
      </c>
      <c r="K109">
        <v>922</v>
      </c>
      <c r="L109">
        <v>922</v>
      </c>
      <c r="M109" t="s">
        <v>985</v>
      </c>
      <c r="N109" t="s">
        <v>986</v>
      </c>
      <c r="O109" s="3">
        <v>0</v>
      </c>
      <c r="P109" s="3">
        <v>0</v>
      </c>
      <c r="Q109" s="3">
        <v>33.630000000000003</v>
      </c>
      <c r="R109" s="3">
        <v>4.3719000000000001</v>
      </c>
      <c r="S109" s="3">
        <v>0</v>
      </c>
      <c r="T109" s="3">
        <v>0</v>
      </c>
      <c r="U109" s="3">
        <v>38.001900000000006</v>
      </c>
      <c r="W109" t="s">
        <v>1</v>
      </c>
    </row>
    <row r="110" spans="5:23" x14ac:dyDescent="0.25">
      <c r="E110" t="s">
        <v>942</v>
      </c>
      <c r="F110" t="s">
        <v>949</v>
      </c>
      <c r="G110" t="s">
        <v>1</v>
      </c>
      <c r="H110" t="s">
        <v>0</v>
      </c>
      <c r="I110" t="s">
        <v>490</v>
      </c>
      <c r="J110" t="s">
        <v>491</v>
      </c>
      <c r="K110">
        <v>921</v>
      </c>
      <c r="L110">
        <v>921</v>
      </c>
      <c r="M110" t="s">
        <v>873</v>
      </c>
      <c r="N110" t="s">
        <v>877</v>
      </c>
      <c r="O110" s="3">
        <v>0</v>
      </c>
      <c r="P110" s="3">
        <v>0</v>
      </c>
      <c r="Q110" s="3">
        <v>27.53</v>
      </c>
      <c r="R110" s="3">
        <v>3.5789000000000004</v>
      </c>
      <c r="S110" s="3">
        <v>0</v>
      </c>
      <c r="T110" s="3">
        <v>0</v>
      </c>
      <c r="U110" s="3">
        <v>31.108900000000002</v>
      </c>
      <c r="W110" t="s">
        <v>1</v>
      </c>
    </row>
    <row r="111" spans="5:23" x14ac:dyDescent="0.25">
      <c r="E111" t="s">
        <v>942</v>
      </c>
      <c r="F111" t="s">
        <v>949</v>
      </c>
      <c r="G111" t="s">
        <v>1</v>
      </c>
      <c r="H111" t="s">
        <v>0</v>
      </c>
      <c r="I111" t="s">
        <v>490</v>
      </c>
      <c r="J111" t="s">
        <v>491</v>
      </c>
      <c r="K111">
        <v>920</v>
      </c>
      <c r="L111">
        <v>920</v>
      </c>
      <c r="N111" t="s">
        <v>984</v>
      </c>
      <c r="O111" s="3">
        <v>0</v>
      </c>
      <c r="P111" s="3">
        <v>0</v>
      </c>
      <c r="Q111" s="3">
        <v>55.56</v>
      </c>
      <c r="R111" s="3">
        <v>7.2228000000000003</v>
      </c>
      <c r="S111" s="3">
        <v>0</v>
      </c>
      <c r="T111" s="3">
        <v>0</v>
      </c>
      <c r="U111" s="3">
        <v>62.782800000000002</v>
      </c>
      <c r="V111" s="44" t="s">
        <v>983</v>
      </c>
      <c r="W111" t="s">
        <v>1</v>
      </c>
    </row>
    <row r="112" spans="5:23" x14ac:dyDescent="0.25">
      <c r="E112" t="s">
        <v>942</v>
      </c>
      <c r="F112" t="s">
        <v>949</v>
      </c>
      <c r="G112" t="s">
        <v>1</v>
      </c>
      <c r="H112" t="s">
        <v>0</v>
      </c>
      <c r="I112" t="s">
        <v>490</v>
      </c>
      <c r="J112" t="s">
        <v>491</v>
      </c>
      <c r="K112">
        <v>919</v>
      </c>
      <c r="L112">
        <v>919</v>
      </c>
      <c r="N112" t="s">
        <v>643</v>
      </c>
      <c r="O112" s="3">
        <v>0</v>
      </c>
      <c r="P112" s="3">
        <v>0</v>
      </c>
      <c r="Q112" s="3">
        <v>362.83</v>
      </c>
      <c r="R112" s="3">
        <v>47.167900000000003</v>
      </c>
      <c r="S112" s="3">
        <v>0</v>
      </c>
      <c r="T112" s="3">
        <v>0</v>
      </c>
      <c r="U112" s="3">
        <v>409.99789999999996</v>
      </c>
      <c r="V112" s="44" t="s">
        <v>642</v>
      </c>
      <c r="W112" t="s">
        <v>1</v>
      </c>
    </row>
    <row r="113" spans="5:23" x14ac:dyDescent="0.25">
      <c r="E113" t="s">
        <v>942</v>
      </c>
      <c r="F113" t="s">
        <v>949</v>
      </c>
      <c r="G113" t="s">
        <v>1</v>
      </c>
      <c r="H113" t="s">
        <v>0</v>
      </c>
      <c r="I113" t="s">
        <v>490</v>
      </c>
      <c r="J113" t="s">
        <v>491</v>
      </c>
      <c r="K113">
        <v>918</v>
      </c>
      <c r="L113">
        <v>918</v>
      </c>
      <c r="N113" t="s">
        <v>982</v>
      </c>
      <c r="O113" s="3">
        <v>0</v>
      </c>
      <c r="P113" s="3">
        <v>0</v>
      </c>
      <c r="Q113" s="3">
        <v>196.02</v>
      </c>
      <c r="R113" s="3">
        <v>25.482600000000001</v>
      </c>
      <c r="S113" s="3">
        <v>0</v>
      </c>
      <c r="T113" s="3">
        <v>0</v>
      </c>
      <c r="U113" s="3">
        <v>221.5026</v>
      </c>
      <c r="V113" s="44" t="s">
        <v>981</v>
      </c>
      <c r="W113" t="s">
        <v>1</v>
      </c>
    </row>
    <row r="114" spans="5:23" x14ac:dyDescent="0.25">
      <c r="E114" t="s">
        <v>942</v>
      </c>
      <c r="F114" t="s">
        <v>949</v>
      </c>
      <c r="G114" t="s">
        <v>1</v>
      </c>
      <c r="H114" t="s">
        <v>0</v>
      </c>
      <c r="I114" t="s">
        <v>490</v>
      </c>
      <c r="J114" t="s">
        <v>491</v>
      </c>
      <c r="K114">
        <v>917</v>
      </c>
      <c r="L114">
        <v>917</v>
      </c>
      <c r="N114" t="s">
        <v>714</v>
      </c>
      <c r="O114" s="3">
        <v>0</v>
      </c>
      <c r="P114" s="3">
        <v>0</v>
      </c>
      <c r="Q114" s="3">
        <v>482.3</v>
      </c>
      <c r="R114" s="3">
        <v>62.699000000000005</v>
      </c>
      <c r="S114" s="3">
        <v>0</v>
      </c>
      <c r="T114" s="3">
        <v>0</v>
      </c>
      <c r="U114" s="3">
        <v>544.99900000000002</v>
      </c>
      <c r="V114" s="44" t="s">
        <v>713</v>
      </c>
      <c r="W114" t="s">
        <v>1</v>
      </c>
    </row>
    <row r="115" spans="5:23" x14ac:dyDescent="0.25">
      <c r="E115" t="s">
        <v>942</v>
      </c>
      <c r="F115" t="s">
        <v>949</v>
      </c>
      <c r="G115" t="s">
        <v>1</v>
      </c>
      <c r="H115" t="s">
        <v>0</v>
      </c>
      <c r="I115" t="s">
        <v>490</v>
      </c>
      <c r="J115" t="s">
        <v>491</v>
      </c>
      <c r="K115">
        <v>916</v>
      </c>
      <c r="L115">
        <v>916</v>
      </c>
      <c r="N115" t="s">
        <v>643</v>
      </c>
      <c r="O115" s="3">
        <v>0</v>
      </c>
      <c r="P115" s="3">
        <v>0</v>
      </c>
      <c r="Q115" s="3">
        <v>421.24</v>
      </c>
      <c r="R115" s="3">
        <v>54.761200000000002</v>
      </c>
      <c r="S115" s="3">
        <v>0</v>
      </c>
      <c r="T115" s="3">
        <v>0</v>
      </c>
      <c r="U115" s="3">
        <v>476.00120000000004</v>
      </c>
      <c r="V115" s="44" t="s">
        <v>642</v>
      </c>
      <c r="W115" t="s">
        <v>1</v>
      </c>
    </row>
    <row r="116" spans="5:23" x14ac:dyDescent="0.25">
      <c r="E116" t="s">
        <v>942</v>
      </c>
      <c r="F116" t="s">
        <v>948</v>
      </c>
      <c r="G116" t="s">
        <v>1</v>
      </c>
      <c r="H116" t="s">
        <v>0</v>
      </c>
      <c r="I116" t="s">
        <v>490</v>
      </c>
      <c r="J116" t="s">
        <v>491</v>
      </c>
      <c r="K116">
        <v>915</v>
      </c>
      <c r="L116">
        <v>915</v>
      </c>
      <c r="N116" t="s">
        <v>588</v>
      </c>
      <c r="O116" s="3">
        <v>0</v>
      </c>
      <c r="P116" s="3">
        <v>0</v>
      </c>
      <c r="Q116" s="3">
        <v>88.5</v>
      </c>
      <c r="R116" s="3">
        <v>11.505000000000001</v>
      </c>
      <c r="S116" s="3">
        <v>0</v>
      </c>
      <c r="T116" s="3">
        <v>0</v>
      </c>
      <c r="U116" s="3">
        <v>100.005</v>
      </c>
      <c r="V116" s="44" t="s">
        <v>587</v>
      </c>
      <c r="W116" t="s">
        <v>1</v>
      </c>
    </row>
    <row r="117" spans="5:23" x14ac:dyDescent="0.25">
      <c r="E117" t="s">
        <v>942</v>
      </c>
      <c r="F117" t="s">
        <v>948</v>
      </c>
      <c r="G117" t="s">
        <v>1</v>
      </c>
      <c r="H117" t="s">
        <v>0</v>
      </c>
      <c r="I117" t="s">
        <v>490</v>
      </c>
      <c r="J117" t="s">
        <v>491</v>
      </c>
      <c r="K117">
        <v>914</v>
      </c>
      <c r="L117">
        <v>914</v>
      </c>
      <c r="N117" t="s">
        <v>281</v>
      </c>
      <c r="O117" s="3">
        <v>0</v>
      </c>
      <c r="P117" s="3">
        <v>0</v>
      </c>
      <c r="Q117" s="3">
        <v>194.51</v>
      </c>
      <c r="R117" s="3">
        <v>25.286300000000001</v>
      </c>
      <c r="S117" s="3">
        <v>0</v>
      </c>
      <c r="T117" s="3">
        <v>0</v>
      </c>
      <c r="U117" s="3">
        <v>219.7963</v>
      </c>
      <c r="V117" s="44" t="s">
        <v>430</v>
      </c>
      <c r="W117" t="s">
        <v>1</v>
      </c>
    </row>
    <row r="118" spans="5:23" x14ac:dyDescent="0.25">
      <c r="E118" t="s">
        <v>942</v>
      </c>
      <c r="F118" t="s">
        <v>948</v>
      </c>
      <c r="G118" t="s">
        <v>1</v>
      </c>
      <c r="H118" t="s">
        <v>0</v>
      </c>
      <c r="I118" t="s">
        <v>490</v>
      </c>
      <c r="J118" t="s">
        <v>491</v>
      </c>
      <c r="K118">
        <v>913</v>
      </c>
      <c r="L118">
        <v>913</v>
      </c>
      <c r="N118" t="s">
        <v>29</v>
      </c>
      <c r="O118" s="3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W118" t="s">
        <v>1</v>
      </c>
    </row>
    <row r="119" spans="5:23" x14ac:dyDescent="0.25">
      <c r="E119" t="s">
        <v>942</v>
      </c>
      <c r="F119" t="s">
        <v>948</v>
      </c>
      <c r="G119" t="s">
        <v>1</v>
      </c>
      <c r="H119" t="s">
        <v>0</v>
      </c>
      <c r="I119" t="s">
        <v>490</v>
      </c>
      <c r="J119" t="s">
        <v>491</v>
      </c>
      <c r="K119">
        <v>912</v>
      </c>
      <c r="L119">
        <v>912</v>
      </c>
      <c r="N119" t="s">
        <v>771</v>
      </c>
      <c r="O119" s="3">
        <v>0</v>
      </c>
      <c r="P119" s="3">
        <v>0</v>
      </c>
      <c r="Q119" s="3">
        <v>34.07</v>
      </c>
      <c r="R119" s="3">
        <v>4.4291</v>
      </c>
      <c r="S119" s="3">
        <v>0</v>
      </c>
      <c r="T119" s="3">
        <v>0</v>
      </c>
      <c r="U119" s="3">
        <v>38.499099999999999</v>
      </c>
      <c r="V119" s="44" t="s">
        <v>770</v>
      </c>
      <c r="W119" t="s">
        <v>1</v>
      </c>
    </row>
    <row r="120" spans="5:23" x14ac:dyDescent="0.25">
      <c r="E120" t="s">
        <v>942</v>
      </c>
      <c r="F120" t="s">
        <v>948</v>
      </c>
      <c r="G120" t="s">
        <v>1</v>
      </c>
      <c r="H120" t="s">
        <v>0</v>
      </c>
      <c r="I120" t="s">
        <v>490</v>
      </c>
      <c r="J120" t="s">
        <v>491</v>
      </c>
      <c r="K120">
        <v>911</v>
      </c>
      <c r="L120">
        <v>911</v>
      </c>
      <c r="N120" t="s">
        <v>59</v>
      </c>
      <c r="O120" s="3">
        <v>0</v>
      </c>
      <c r="P120" s="3">
        <v>0</v>
      </c>
      <c r="Q120" s="3">
        <v>61.06</v>
      </c>
      <c r="R120" s="3">
        <v>7.9378000000000002</v>
      </c>
      <c r="S120" s="3">
        <v>0</v>
      </c>
      <c r="T120" s="3">
        <v>0</v>
      </c>
      <c r="U120" s="3">
        <v>68.997799999999998</v>
      </c>
      <c r="V120" s="44" t="s">
        <v>726</v>
      </c>
      <c r="W120" t="s">
        <v>1</v>
      </c>
    </row>
    <row r="121" spans="5:23" x14ac:dyDescent="0.25">
      <c r="E121" t="s">
        <v>942</v>
      </c>
      <c r="F121" t="s">
        <v>948</v>
      </c>
      <c r="G121" t="s">
        <v>1</v>
      </c>
      <c r="H121" t="s">
        <v>0</v>
      </c>
      <c r="I121" t="s">
        <v>490</v>
      </c>
      <c r="J121" t="s">
        <v>491</v>
      </c>
      <c r="K121">
        <v>910</v>
      </c>
      <c r="L121">
        <v>910</v>
      </c>
      <c r="N121" t="s">
        <v>643</v>
      </c>
      <c r="O121" s="3">
        <v>0</v>
      </c>
      <c r="P121" s="3">
        <v>0</v>
      </c>
      <c r="Q121" s="3">
        <v>390.27</v>
      </c>
      <c r="R121" s="3">
        <v>50.735100000000003</v>
      </c>
      <c r="S121" s="3">
        <v>0</v>
      </c>
      <c r="T121" s="3">
        <v>0</v>
      </c>
      <c r="U121" s="3">
        <v>441.00509999999997</v>
      </c>
      <c r="V121" s="44" t="s">
        <v>642</v>
      </c>
      <c r="W121" t="s">
        <v>1</v>
      </c>
    </row>
    <row r="122" spans="5:23" x14ac:dyDescent="0.25">
      <c r="E122" t="s">
        <v>942</v>
      </c>
      <c r="F122" t="s">
        <v>948</v>
      </c>
      <c r="G122" t="s">
        <v>1</v>
      </c>
      <c r="H122" t="s">
        <v>0</v>
      </c>
      <c r="I122" t="s">
        <v>490</v>
      </c>
      <c r="J122" t="s">
        <v>491</v>
      </c>
      <c r="K122">
        <v>909</v>
      </c>
      <c r="L122">
        <v>909</v>
      </c>
      <c r="N122" t="s">
        <v>59</v>
      </c>
      <c r="O122" s="3">
        <v>0</v>
      </c>
      <c r="P122" s="3">
        <v>0</v>
      </c>
      <c r="Q122" s="3">
        <v>522.12</v>
      </c>
      <c r="R122" s="3">
        <v>67.875600000000006</v>
      </c>
      <c r="S122" s="3">
        <v>0</v>
      </c>
      <c r="T122" s="3">
        <v>0</v>
      </c>
      <c r="U122" s="3">
        <v>589.99559999999997</v>
      </c>
      <c r="V122" s="44" t="s">
        <v>726</v>
      </c>
      <c r="W122" t="s">
        <v>1</v>
      </c>
    </row>
    <row r="123" spans="5:23" x14ac:dyDescent="0.25">
      <c r="E123" t="s">
        <v>942</v>
      </c>
      <c r="F123" t="s">
        <v>948</v>
      </c>
      <c r="G123" t="s">
        <v>1</v>
      </c>
      <c r="H123" t="s">
        <v>0</v>
      </c>
      <c r="I123" t="s">
        <v>490</v>
      </c>
      <c r="J123" t="s">
        <v>491</v>
      </c>
      <c r="K123">
        <v>908</v>
      </c>
      <c r="L123">
        <v>908</v>
      </c>
      <c r="N123" t="s">
        <v>59</v>
      </c>
      <c r="O123" s="3">
        <v>0</v>
      </c>
      <c r="P123" s="3">
        <v>0</v>
      </c>
      <c r="Q123" s="3">
        <v>415.04</v>
      </c>
      <c r="R123" s="3">
        <v>53.955200000000005</v>
      </c>
      <c r="S123" s="3">
        <v>0</v>
      </c>
      <c r="T123" s="3">
        <v>0</v>
      </c>
      <c r="U123" s="3">
        <v>468.99520000000001</v>
      </c>
      <c r="V123" s="44" t="s">
        <v>726</v>
      </c>
      <c r="W123" t="s">
        <v>1</v>
      </c>
    </row>
    <row r="124" spans="5:23" x14ac:dyDescent="0.25">
      <c r="E124" t="s">
        <v>942</v>
      </c>
      <c r="F124" t="s">
        <v>948</v>
      </c>
      <c r="G124" t="s">
        <v>1</v>
      </c>
      <c r="H124" t="s">
        <v>0</v>
      </c>
      <c r="I124" t="s">
        <v>490</v>
      </c>
      <c r="J124" t="s">
        <v>491</v>
      </c>
      <c r="K124">
        <v>907</v>
      </c>
      <c r="L124">
        <v>907</v>
      </c>
      <c r="N124" t="s">
        <v>982</v>
      </c>
      <c r="O124" s="3">
        <v>0</v>
      </c>
      <c r="P124" s="3">
        <v>0</v>
      </c>
      <c r="Q124" s="3">
        <v>587.61</v>
      </c>
      <c r="R124" s="3">
        <v>76.389300000000006</v>
      </c>
      <c r="S124" s="3">
        <v>0</v>
      </c>
      <c r="T124" s="3">
        <v>0</v>
      </c>
      <c r="U124" s="3">
        <v>663.99930000000006</v>
      </c>
      <c r="V124" s="44" t="s">
        <v>981</v>
      </c>
      <c r="W124" t="s">
        <v>1</v>
      </c>
    </row>
    <row r="125" spans="5:23" x14ac:dyDescent="0.25">
      <c r="E125" t="s">
        <v>942</v>
      </c>
      <c r="F125" t="s">
        <v>948</v>
      </c>
      <c r="G125" t="s">
        <v>1</v>
      </c>
      <c r="H125" t="s">
        <v>0</v>
      </c>
      <c r="I125" t="s">
        <v>490</v>
      </c>
      <c r="J125" t="s">
        <v>491</v>
      </c>
      <c r="K125">
        <v>906</v>
      </c>
      <c r="L125">
        <v>906</v>
      </c>
      <c r="N125" t="s">
        <v>193</v>
      </c>
      <c r="O125" s="3">
        <v>0</v>
      </c>
      <c r="P125" s="3">
        <v>0</v>
      </c>
      <c r="Q125" s="3">
        <v>72.31</v>
      </c>
      <c r="R125" s="3">
        <v>9.4003000000000014</v>
      </c>
      <c r="S125" s="3">
        <v>0</v>
      </c>
      <c r="T125" s="3">
        <v>0</v>
      </c>
      <c r="U125" s="3">
        <v>81.710300000000004</v>
      </c>
      <c r="V125" s="44" t="s">
        <v>418</v>
      </c>
      <c r="W125" t="s">
        <v>1</v>
      </c>
    </row>
    <row r="126" spans="5:23" x14ac:dyDescent="0.25">
      <c r="E126" t="s">
        <v>942</v>
      </c>
      <c r="F126" t="s">
        <v>948</v>
      </c>
      <c r="G126" t="s">
        <v>1</v>
      </c>
      <c r="H126" t="s">
        <v>0</v>
      </c>
      <c r="I126" t="s">
        <v>490</v>
      </c>
      <c r="J126" t="s">
        <v>491</v>
      </c>
      <c r="K126">
        <v>905</v>
      </c>
      <c r="L126">
        <v>905</v>
      </c>
      <c r="N126" t="s">
        <v>705</v>
      </c>
      <c r="O126" s="3">
        <v>0</v>
      </c>
      <c r="P126" s="3">
        <v>0</v>
      </c>
      <c r="Q126" s="3">
        <v>483.19</v>
      </c>
      <c r="R126" s="3">
        <v>62.814700000000002</v>
      </c>
      <c r="S126" s="3">
        <v>0</v>
      </c>
      <c r="T126" s="3">
        <v>0</v>
      </c>
      <c r="U126" s="3">
        <v>546.00469999999996</v>
      </c>
      <c r="V126" s="44" t="s">
        <v>704</v>
      </c>
      <c r="W126" t="s">
        <v>1</v>
      </c>
    </row>
    <row r="127" spans="5:23" x14ac:dyDescent="0.25">
      <c r="E127" t="s">
        <v>942</v>
      </c>
      <c r="F127" t="s">
        <v>947</v>
      </c>
      <c r="G127" t="s">
        <v>1</v>
      </c>
      <c r="H127" t="s">
        <v>0</v>
      </c>
      <c r="I127" t="s">
        <v>490</v>
      </c>
      <c r="J127" t="s">
        <v>491</v>
      </c>
      <c r="K127">
        <v>904</v>
      </c>
      <c r="L127">
        <v>904</v>
      </c>
      <c r="N127" t="s">
        <v>643</v>
      </c>
      <c r="O127" s="3">
        <v>0</v>
      </c>
      <c r="P127" s="3">
        <v>0</v>
      </c>
      <c r="Q127" s="3">
        <v>433.63</v>
      </c>
      <c r="R127" s="3">
        <v>56.371900000000004</v>
      </c>
      <c r="S127" s="3">
        <v>0</v>
      </c>
      <c r="T127" s="3">
        <v>0</v>
      </c>
      <c r="U127" s="3">
        <v>490.00189999999998</v>
      </c>
      <c r="V127" s="44" t="s">
        <v>642</v>
      </c>
      <c r="W127" t="s">
        <v>1</v>
      </c>
    </row>
    <row r="128" spans="5:23" x14ac:dyDescent="0.25">
      <c r="E128" t="s">
        <v>942</v>
      </c>
      <c r="F128" t="s">
        <v>947</v>
      </c>
      <c r="G128" t="s">
        <v>1</v>
      </c>
      <c r="H128" t="s">
        <v>0</v>
      </c>
      <c r="I128" t="s">
        <v>490</v>
      </c>
      <c r="J128" t="s">
        <v>491</v>
      </c>
      <c r="K128">
        <v>903</v>
      </c>
      <c r="L128">
        <v>903</v>
      </c>
      <c r="M128" t="s">
        <v>873</v>
      </c>
      <c r="N128" t="s">
        <v>877</v>
      </c>
      <c r="O128" s="3">
        <v>0</v>
      </c>
      <c r="P128" s="3">
        <v>0</v>
      </c>
      <c r="Q128" s="3">
        <v>39.82</v>
      </c>
      <c r="R128" s="3">
        <v>5.1766000000000005</v>
      </c>
      <c r="S128" s="3">
        <v>0</v>
      </c>
      <c r="T128" s="3">
        <v>0</v>
      </c>
      <c r="U128" s="3">
        <v>44.996600000000001</v>
      </c>
      <c r="W128" t="s">
        <v>1</v>
      </c>
    </row>
    <row r="129" spans="5:23" x14ac:dyDescent="0.25">
      <c r="E129" t="s">
        <v>942</v>
      </c>
      <c r="F129" t="s">
        <v>947</v>
      </c>
      <c r="G129" t="s">
        <v>1</v>
      </c>
      <c r="H129" t="s">
        <v>0</v>
      </c>
      <c r="I129" t="s">
        <v>490</v>
      </c>
      <c r="J129" t="s">
        <v>491</v>
      </c>
      <c r="K129">
        <v>902</v>
      </c>
      <c r="L129">
        <v>902</v>
      </c>
      <c r="M129" t="s">
        <v>222</v>
      </c>
      <c r="N129" t="s">
        <v>223</v>
      </c>
      <c r="O129" s="3">
        <v>0</v>
      </c>
      <c r="P129" s="3">
        <v>0</v>
      </c>
      <c r="Q129" s="3">
        <v>132.74</v>
      </c>
      <c r="R129" s="3">
        <v>17.256200000000003</v>
      </c>
      <c r="S129" s="3">
        <v>0</v>
      </c>
      <c r="T129" s="3">
        <v>0</v>
      </c>
      <c r="U129" s="3">
        <v>149.99620000000002</v>
      </c>
      <c r="W129" t="s">
        <v>1</v>
      </c>
    </row>
    <row r="130" spans="5:23" x14ac:dyDescent="0.25">
      <c r="E130" t="s">
        <v>942</v>
      </c>
      <c r="F130" t="s">
        <v>947</v>
      </c>
      <c r="G130" t="s">
        <v>1</v>
      </c>
      <c r="H130" t="s">
        <v>0</v>
      </c>
      <c r="I130" t="s">
        <v>490</v>
      </c>
      <c r="J130" t="s">
        <v>491</v>
      </c>
      <c r="K130">
        <v>901</v>
      </c>
      <c r="L130">
        <v>901</v>
      </c>
      <c r="N130" t="s">
        <v>192</v>
      </c>
      <c r="O130" s="3">
        <v>0</v>
      </c>
      <c r="P130" s="3">
        <v>0</v>
      </c>
      <c r="Q130" s="3">
        <v>450</v>
      </c>
      <c r="R130" s="3">
        <v>58.5</v>
      </c>
      <c r="S130" s="3">
        <v>0</v>
      </c>
      <c r="T130" s="3">
        <v>0</v>
      </c>
      <c r="U130" s="3">
        <v>508.5</v>
      </c>
      <c r="V130" s="44" t="s">
        <v>661</v>
      </c>
      <c r="W130" t="s">
        <v>1</v>
      </c>
    </row>
    <row r="131" spans="5:23" x14ac:dyDescent="0.25">
      <c r="E131" t="s">
        <v>942</v>
      </c>
      <c r="F131" t="s">
        <v>947</v>
      </c>
      <c r="G131" t="s">
        <v>1</v>
      </c>
      <c r="H131" t="s">
        <v>0</v>
      </c>
      <c r="I131" t="s">
        <v>490</v>
      </c>
      <c r="J131" t="s">
        <v>491</v>
      </c>
      <c r="K131">
        <v>900</v>
      </c>
      <c r="L131">
        <v>900</v>
      </c>
      <c r="N131" t="s">
        <v>714</v>
      </c>
      <c r="O131" s="3">
        <v>0</v>
      </c>
      <c r="P131" s="3">
        <v>0</v>
      </c>
      <c r="Q131" s="3">
        <v>470.8</v>
      </c>
      <c r="R131" s="3">
        <v>61.204000000000001</v>
      </c>
      <c r="S131" s="3">
        <v>0</v>
      </c>
      <c r="T131" s="3">
        <v>0</v>
      </c>
      <c r="U131" s="3">
        <v>532.00400000000002</v>
      </c>
      <c r="V131" s="44" t="s">
        <v>713</v>
      </c>
      <c r="W131" t="s">
        <v>1</v>
      </c>
    </row>
    <row r="132" spans="5:23" x14ac:dyDescent="0.25">
      <c r="E132" t="s">
        <v>942</v>
      </c>
      <c r="F132" t="s">
        <v>947</v>
      </c>
      <c r="G132" t="s">
        <v>1</v>
      </c>
      <c r="H132" t="s">
        <v>0</v>
      </c>
      <c r="I132" t="s">
        <v>490</v>
      </c>
      <c r="J132" t="s">
        <v>491</v>
      </c>
      <c r="K132">
        <v>899</v>
      </c>
      <c r="L132">
        <v>899</v>
      </c>
      <c r="N132" t="s">
        <v>263</v>
      </c>
      <c r="O132" s="3">
        <v>0</v>
      </c>
      <c r="P132" s="3">
        <v>0</v>
      </c>
      <c r="Q132" s="3">
        <v>517.70000000000005</v>
      </c>
      <c r="R132" s="3">
        <v>67.301000000000002</v>
      </c>
      <c r="S132" s="3">
        <v>0</v>
      </c>
      <c r="T132" s="3">
        <v>0</v>
      </c>
      <c r="U132" s="3">
        <v>585.00100000000009</v>
      </c>
      <c r="V132" s="44" t="s">
        <v>979</v>
      </c>
      <c r="W132" t="s">
        <v>1</v>
      </c>
    </row>
    <row r="133" spans="5:23" x14ac:dyDescent="0.25">
      <c r="E133" t="s">
        <v>942</v>
      </c>
      <c r="F133" t="s">
        <v>946</v>
      </c>
      <c r="G133" t="s">
        <v>1</v>
      </c>
      <c r="H133" t="s">
        <v>0</v>
      </c>
      <c r="I133" t="s">
        <v>490</v>
      </c>
      <c r="J133" t="s">
        <v>491</v>
      </c>
      <c r="K133">
        <v>898</v>
      </c>
      <c r="L133">
        <v>898</v>
      </c>
      <c r="N133" t="s">
        <v>978</v>
      </c>
      <c r="O133" s="3">
        <v>0</v>
      </c>
      <c r="P133" s="3">
        <v>0</v>
      </c>
      <c r="Q133" s="3">
        <v>80.150000000000006</v>
      </c>
      <c r="R133" s="3">
        <v>10.419500000000001</v>
      </c>
      <c r="S133" s="3">
        <v>0</v>
      </c>
      <c r="T133" s="3">
        <v>0</v>
      </c>
      <c r="U133" s="3">
        <v>90.569500000000005</v>
      </c>
      <c r="V133" s="44" t="s">
        <v>977</v>
      </c>
      <c r="W133" t="s">
        <v>1</v>
      </c>
    </row>
    <row r="134" spans="5:23" x14ac:dyDescent="0.25">
      <c r="E134" t="s">
        <v>942</v>
      </c>
      <c r="F134" t="s">
        <v>946</v>
      </c>
      <c r="G134" t="s">
        <v>1</v>
      </c>
      <c r="H134" t="s">
        <v>0</v>
      </c>
      <c r="I134" t="s">
        <v>490</v>
      </c>
      <c r="J134" t="s">
        <v>491</v>
      </c>
      <c r="K134">
        <v>897</v>
      </c>
      <c r="L134">
        <v>897</v>
      </c>
      <c r="N134" t="s">
        <v>970</v>
      </c>
      <c r="O134" s="3">
        <v>0</v>
      </c>
      <c r="P134" s="3">
        <v>0</v>
      </c>
      <c r="Q134" s="3">
        <v>19.12</v>
      </c>
      <c r="R134" s="3">
        <v>2.4856000000000003</v>
      </c>
      <c r="S134" s="3">
        <v>0</v>
      </c>
      <c r="T134" s="3">
        <v>0</v>
      </c>
      <c r="U134" s="3">
        <v>21.605600000000003</v>
      </c>
      <c r="V134" s="44" t="s">
        <v>969</v>
      </c>
      <c r="W134" t="s">
        <v>1</v>
      </c>
    </row>
    <row r="135" spans="5:23" x14ac:dyDescent="0.25">
      <c r="E135" t="s">
        <v>942</v>
      </c>
      <c r="F135" t="s">
        <v>946</v>
      </c>
      <c r="G135" t="s">
        <v>1</v>
      </c>
      <c r="H135" t="s">
        <v>0</v>
      </c>
      <c r="I135" t="s">
        <v>490</v>
      </c>
      <c r="J135" t="s">
        <v>491</v>
      </c>
      <c r="K135">
        <v>896</v>
      </c>
      <c r="L135">
        <v>896</v>
      </c>
      <c r="N135" t="s">
        <v>61</v>
      </c>
      <c r="O135" s="3">
        <v>0</v>
      </c>
      <c r="P135" s="3">
        <v>0</v>
      </c>
      <c r="Q135" s="3">
        <v>359.82</v>
      </c>
      <c r="R135" s="3">
        <v>46.776600000000002</v>
      </c>
      <c r="S135" s="3">
        <v>0</v>
      </c>
      <c r="T135" s="3">
        <v>0</v>
      </c>
      <c r="U135" s="3">
        <v>406.59659999999997</v>
      </c>
      <c r="V135" s="44" t="s">
        <v>413</v>
      </c>
      <c r="W135" t="s">
        <v>1</v>
      </c>
    </row>
    <row r="136" spans="5:23" x14ac:dyDescent="0.25">
      <c r="E136" t="s">
        <v>942</v>
      </c>
      <c r="F136" t="s">
        <v>946</v>
      </c>
      <c r="G136" t="s">
        <v>1</v>
      </c>
      <c r="H136" t="s">
        <v>0</v>
      </c>
      <c r="I136" t="s">
        <v>490</v>
      </c>
      <c r="J136" t="s">
        <v>491</v>
      </c>
      <c r="K136">
        <v>895</v>
      </c>
      <c r="L136">
        <v>895</v>
      </c>
      <c r="M136" t="s">
        <v>975</v>
      </c>
      <c r="N136" t="s">
        <v>976</v>
      </c>
      <c r="O136" s="3">
        <v>0</v>
      </c>
      <c r="P136" s="3">
        <v>0</v>
      </c>
      <c r="Q136" s="3">
        <v>546.02</v>
      </c>
      <c r="R136" s="3">
        <v>70.982600000000005</v>
      </c>
      <c r="S136" s="3">
        <v>0</v>
      </c>
      <c r="T136" s="3">
        <v>0</v>
      </c>
      <c r="U136" s="3">
        <v>617.00260000000003</v>
      </c>
      <c r="W136" t="s">
        <v>1</v>
      </c>
    </row>
    <row r="137" spans="5:23" x14ac:dyDescent="0.25">
      <c r="E137" t="s">
        <v>942</v>
      </c>
      <c r="F137" t="s">
        <v>946</v>
      </c>
      <c r="G137" t="s">
        <v>1</v>
      </c>
      <c r="H137" t="s">
        <v>0</v>
      </c>
      <c r="I137" t="s">
        <v>490</v>
      </c>
      <c r="J137" t="s">
        <v>491</v>
      </c>
      <c r="K137">
        <v>894</v>
      </c>
      <c r="L137">
        <v>894</v>
      </c>
      <c r="N137" t="s">
        <v>974</v>
      </c>
      <c r="O137" s="3">
        <v>0</v>
      </c>
      <c r="P137" s="3">
        <v>0</v>
      </c>
      <c r="Q137" s="3">
        <v>512.29999999999995</v>
      </c>
      <c r="R137" s="3">
        <v>66.59899999999999</v>
      </c>
      <c r="S137" s="3">
        <v>0</v>
      </c>
      <c r="T137" s="3">
        <v>0</v>
      </c>
      <c r="U137" s="3">
        <v>578.89899999999989</v>
      </c>
      <c r="V137" s="44" t="s">
        <v>973</v>
      </c>
      <c r="W137" t="s">
        <v>1</v>
      </c>
    </row>
    <row r="138" spans="5:23" x14ac:dyDescent="0.25">
      <c r="E138" t="s">
        <v>942</v>
      </c>
      <c r="F138" t="s">
        <v>946</v>
      </c>
      <c r="G138" t="s">
        <v>1</v>
      </c>
      <c r="H138" t="s">
        <v>0</v>
      </c>
      <c r="I138" t="s">
        <v>490</v>
      </c>
      <c r="J138" t="s">
        <v>491</v>
      </c>
      <c r="K138">
        <v>893</v>
      </c>
      <c r="L138">
        <v>893</v>
      </c>
      <c r="N138" t="s">
        <v>714</v>
      </c>
      <c r="O138" s="3">
        <v>0</v>
      </c>
      <c r="P138" s="3">
        <v>0</v>
      </c>
      <c r="Q138" s="3">
        <v>543.36</v>
      </c>
      <c r="R138" s="3">
        <v>70.636800000000008</v>
      </c>
      <c r="S138" s="3">
        <v>0</v>
      </c>
      <c r="T138" s="3">
        <v>0</v>
      </c>
      <c r="U138" s="3">
        <v>613.99680000000001</v>
      </c>
      <c r="V138" s="44" t="s">
        <v>713</v>
      </c>
      <c r="W138" t="s">
        <v>1</v>
      </c>
    </row>
    <row r="139" spans="5:23" x14ac:dyDescent="0.25">
      <c r="E139" t="s">
        <v>942</v>
      </c>
      <c r="F139" t="s">
        <v>946</v>
      </c>
      <c r="G139" t="s">
        <v>1</v>
      </c>
      <c r="H139" t="s">
        <v>0</v>
      </c>
      <c r="I139" t="s">
        <v>490</v>
      </c>
      <c r="J139" t="s">
        <v>491</v>
      </c>
      <c r="K139">
        <v>892</v>
      </c>
      <c r="L139">
        <v>892</v>
      </c>
      <c r="N139" t="s">
        <v>195</v>
      </c>
      <c r="O139" s="3">
        <v>0</v>
      </c>
      <c r="P139" s="3">
        <v>0</v>
      </c>
      <c r="Q139" s="3">
        <v>268.14</v>
      </c>
      <c r="R139" s="3">
        <v>34.858199999999997</v>
      </c>
      <c r="S139" s="3">
        <v>0</v>
      </c>
      <c r="T139" s="3">
        <v>0</v>
      </c>
      <c r="U139" s="3">
        <v>302.9982</v>
      </c>
      <c r="V139" s="44" t="s">
        <v>417</v>
      </c>
      <c r="W139" t="s">
        <v>1</v>
      </c>
    </row>
    <row r="140" spans="5:23" x14ac:dyDescent="0.25">
      <c r="E140" t="s">
        <v>942</v>
      </c>
      <c r="F140" t="s">
        <v>945</v>
      </c>
      <c r="G140" t="s">
        <v>1</v>
      </c>
      <c r="H140" t="s">
        <v>0</v>
      </c>
      <c r="I140" t="s">
        <v>490</v>
      </c>
      <c r="J140" t="s">
        <v>491</v>
      </c>
      <c r="K140">
        <v>891</v>
      </c>
      <c r="L140">
        <v>891</v>
      </c>
      <c r="N140" t="s">
        <v>281</v>
      </c>
      <c r="O140" s="3">
        <v>0</v>
      </c>
      <c r="P140" s="3">
        <v>0</v>
      </c>
      <c r="Q140" s="3">
        <v>88.45</v>
      </c>
      <c r="R140" s="3">
        <v>11.4985</v>
      </c>
      <c r="S140" s="3">
        <v>0</v>
      </c>
      <c r="T140" s="3">
        <v>0</v>
      </c>
      <c r="U140" s="3">
        <v>99.948499999999996</v>
      </c>
      <c r="V140" s="44" t="s">
        <v>430</v>
      </c>
      <c r="W140" t="s">
        <v>1</v>
      </c>
    </row>
    <row r="141" spans="5:23" x14ac:dyDescent="0.25">
      <c r="E141" t="s">
        <v>942</v>
      </c>
      <c r="F141" t="s">
        <v>945</v>
      </c>
      <c r="G141" t="s">
        <v>1</v>
      </c>
      <c r="H141" t="s">
        <v>0</v>
      </c>
      <c r="I141" t="s">
        <v>490</v>
      </c>
      <c r="J141" t="s">
        <v>491</v>
      </c>
      <c r="K141">
        <v>890</v>
      </c>
      <c r="L141">
        <v>890</v>
      </c>
      <c r="N141" t="s">
        <v>381</v>
      </c>
      <c r="O141" s="3">
        <v>0</v>
      </c>
      <c r="P141" s="3">
        <v>0</v>
      </c>
      <c r="Q141" s="3">
        <v>33.630000000000003</v>
      </c>
      <c r="R141" s="3">
        <v>4.3719000000000001</v>
      </c>
      <c r="S141" s="3">
        <v>0</v>
      </c>
      <c r="T141" s="3">
        <v>0</v>
      </c>
      <c r="U141" s="3">
        <v>38.001900000000006</v>
      </c>
      <c r="V141" s="44" t="s">
        <v>420</v>
      </c>
      <c r="W141" t="s">
        <v>1</v>
      </c>
    </row>
    <row r="142" spans="5:23" x14ac:dyDescent="0.25">
      <c r="E142" t="s">
        <v>942</v>
      </c>
      <c r="F142" t="s">
        <v>945</v>
      </c>
      <c r="G142" t="s">
        <v>1</v>
      </c>
      <c r="H142" t="s">
        <v>0</v>
      </c>
      <c r="I142" t="s">
        <v>490</v>
      </c>
      <c r="J142" t="s">
        <v>491</v>
      </c>
      <c r="K142">
        <v>889</v>
      </c>
      <c r="L142">
        <v>889</v>
      </c>
      <c r="N142" t="s">
        <v>29</v>
      </c>
      <c r="O142" s="3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W142" t="s">
        <v>1</v>
      </c>
    </row>
    <row r="143" spans="5:23" x14ac:dyDescent="0.25">
      <c r="E143" t="s">
        <v>942</v>
      </c>
      <c r="F143" t="s">
        <v>945</v>
      </c>
      <c r="G143" t="s">
        <v>1</v>
      </c>
      <c r="H143" t="s">
        <v>0</v>
      </c>
      <c r="I143" t="s">
        <v>490</v>
      </c>
      <c r="J143" t="s">
        <v>491</v>
      </c>
      <c r="K143">
        <v>888</v>
      </c>
      <c r="L143">
        <v>888</v>
      </c>
      <c r="N143" t="s">
        <v>714</v>
      </c>
      <c r="O143" s="3">
        <v>0</v>
      </c>
      <c r="P143" s="3">
        <v>0</v>
      </c>
      <c r="Q143" s="3">
        <v>460.18</v>
      </c>
      <c r="R143" s="3">
        <v>59.823399999999999</v>
      </c>
      <c r="S143" s="3">
        <v>0</v>
      </c>
      <c r="T143" s="3">
        <v>0</v>
      </c>
      <c r="U143" s="3">
        <v>520.00340000000006</v>
      </c>
      <c r="V143" s="44" t="s">
        <v>713</v>
      </c>
      <c r="W143" t="s">
        <v>1</v>
      </c>
    </row>
    <row r="144" spans="5:23" x14ac:dyDescent="0.25">
      <c r="E144" t="s">
        <v>942</v>
      </c>
      <c r="F144" t="s">
        <v>944</v>
      </c>
      <c r="G144" t="s">
        <v>1</v>
      </c>
      <c r="H144" t="s">
        <v>0</v>
      </c>
      <c r="I144" t="s">
        <v>490</v>
      </c>
      <c r="J144" t="s">
        <v>491</v>
      </c>
      <c r="K144">
        <v>887</v>
      </c>
      <c r="L144">
        <v>887</v>
      </c>
      <c r="M144" t="s">
        <v>873</v>
      </c>
      <c r="N144" t="s">
        <v>877</v>
      </c>
      <c r="O144" s="3">
        <v>0</v>
      </c>
      <c r="P144" s="3">
        <v>0</v>
      </c>
      <c r="Q144" s="3">
        <v>44.6</v>
      </c>
      <c r="R144" s="3">
        <v>5.798</v>
      </c>
      <c r="S144" s="3">
        <v>0</v>
      </c>
      <c r="T144" s="3">
        <v>0</v>
      </c>
      <c r="U144" s="3">
        <v>50.398000000000003</v>
      </c>
      <c r="W144" t="s">
        <v>1</v>
      </c>
    </row>
    <row r="145" spans="5:23" x14ac:dyDescent="0.25">
      <c r="E145" t="s">
        <v>942</v>
      </c>
      <c r="F145" t="s">
        <v>944</v>
      </c>
      <c r="G145" t="s">
        <v>1</v>
      </c>
      <c r="H145" t="s">
        <v>0</v>
      </c>
      <c r="I145" t="s">
        <v>490</v>
      </c>
      <c r="J145" t="s">
        <v>491</v>
      </c>
      <c r="K145">
        <v>886</v>
      </c>
      <c r="L145">
        <v>886</v>
      </c>
      <c r="N145" t="s">
        <v>643</v>
      </c>
      <c r="O145" s="3">
        <v>0</v>
      </c>
      <c r="P145" s="3">
        <v>0</v>
      </c>
      <c r="Q145" s="3">
        <v>439.82</v>
      </c>
      <c r="R145" s="3">
        <v>57.176600000000001</v>
      </c>
      <c r="S145" s="3">
        <v>0</v>
      </c>
      <c r="T145" s="3">
        <v>0</v>
      </c>
      <c r="U145" s="3">
        <v>496.9966</v>
      </c>
      <c r="V145" s="44" t="s">
        <v>642</v>
      </c>
      <c r="W145" t="s">
        <v>1</v>
      </c>
    </row>
    <row r="146" spans="5:23" x14ac:dyDescent="0.25">
      <c r="E146" t="s">
        <v>942</v>
      </c>
      <c r="F146" t="s">
        <v>944</v>
      </c>
      <c r="G146" t="s">
        <v>1</v>
      </c>
      <c r="H146" t="s">
        <v>0</v>
      </c>
      <c r="I146" t="s">
        <v>490</v>
      </c>
      <c r="J146" t="s">
        <v>491</v>
      </c>
      <c r="K146">
        <v>885</v>
      </c>
      <c r="L146">
        <v>885</v>
      </c>
      <c r="N146" t="s">
        <v>29</v>
      </c>
      <c r="O146" s="3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W146" t="s">
        <v>1</v>
      </c>
    </row>
    <row r="147" spans="5:23" x14ac:dyDescent="0.25">
      <c r="E147" t="s">
        <v>942</v>
      </c>
      <c r="F147" t="s">
        <v>944</v>
      </c>
      <c r="G147" t="s">
        <v>1</v>
      </c>
      <c r="H147" t="s">
        <v>0</v>
      </c>
      <c r="I147" t="s">
        <v>490</v>
      </c>
      <c r="J147" t="s">
        <v>491</v>
      </c>
      <c r="K147">
        <v>884</v>
      </c>
      <c r="L147">
        <v>884</v>
      </c>
      <c r="N147" t="s">
        <v>59</v>
      </c>
      <c r="O147" s="3">
        <v>0</v>
      </c>
      <c r="P147" s="3">
        <v>0</v>
      </c>
      <c r="Q147" s="3">
        <v>483.19</v>
      </c>
      <c r="R147" s="3">
        <v>62.814700000000002</v>
      </c>
      <c r="S147" s="3">
        <v>0</v>
      </c>
      <c r="T147" s="3">
        <v>0</v>
      </c>
      <c r="U147" s="3">
        <v>546.00469999999996</v>
      </c>
      <c r="V147" s="44" t="s">
        <v>726</v>
      </c>
      <c r="W147" t="s">
        <v>1</v>
      </c>
    </row>
    <row r="148" spans="5:23" x14ac:dyDescent="0.25">
      <c r="E148" t="s">
        <v>942</v>
      </c>
      <c r="F148" t="s">
        <v>944</v>
      </c>
      <c r="G148" t="s">
        <v>1</v>
      </c>
      <c r="H148" t="s">
        <v>0</v>
      </c>
      <c r="I148" t="s">
        <v>490</v>
      </c>
      <c r="J148" t="s">
        <v>491</v>
      </c>
      <c r="K148">
        <v>883</v>
      </c>
      <c r="L148">
        <v>883</v>
      </c>
      <c r="M148" t="s">
        <v>873</v>
      </c>
      <c r="N148" t="s">
        <v>877</v>
      </c>
      <c r="O148" s="3">
        <v>0</v>
      </c>
      <c r="P148" s="3">
        <v>0</v>
      </c>
      <c r="Q148" s="3">
        <v>24.69</v>
      </c>
      <c r="R148" s="3">
        <v>3.2097000000000002</v>
      </c>
      <c r="S148" s="3">
        <v>0</v>
      </c>
      <c r="T148" s="3">
        <v>0</v>
      </c>
      <c r="U148" s="3">
        <v>27.899700000000003</v>
      </c>
      <c r="W148" t="s">
        <v>1</v>
      </c>
    </row>
    <row r="149" spans="5:23" x14ac:dyDescent="0.25">
      <c r="E149" t="s">
        <v>942</v>
      </c>
      <c r="F149" t="s">
        <v>944</v>
      </c>
      <c r="G149" t="s">
        <v>1</v>
      </c>
      <c r="H149" t="s">
        <v>0</v>
      </c>
      <c r="I149" t="s">
        <v>490</v>
      </c>
      <c r="J149" t="s">
        <v>491</v>
      </c>
      <c r="K149">
        <v>882</v>
      </c>
      <c r="L149">
        <v>882</v>
      </c>
      <c r="N149" t="s">
        <v>972</v>
      </c>
      <c r="O149" s="3">
        <v>0</v>
      </c>
      <c r="P149" s="3">
        <v>0</v>
      </c>
      <c r="Q149" s="3">
        <v>286.89999999999998</v>
      </c>
      <c r="R149" s="3">
        <v>37.296999999999997</v>
      </c>
      <c r="S149" s="3">
        <v>0</v>
      </c>
      <c r="T149" s="3">
        <v>0</v>
      </c>
      <c r="U149" s="3">
        <v>324.197</v>
      </c>
      <c r="V149" s="44" t="s">
        <v>971</v>
      </c>
      <c r="W149" t="s">
        <v>1</v>
      </c>
    </row>
    <row r="150" spans="5:23" x14ac:dyDescent="0.25">
      <c r="E150" t="s">
        <v>942</v>
      </c>
      <c r="F150" t="s">
        <v>944</v>
      </c>
      <c r="G150" t="s">
        <v>1</v>
      </c>
      <c r="H150" t="s">
        <v>0</v>
      </c>
      <c r="I150" t="s">
        <v>490</v>
      </c>
      <c r="J150" t="s">
        <v>491</v>
      </c>
      <c r="K150">
        <v>881</v>
      </c>
      <c r="L150">
        <v>881</v>
      </c>
      <c r="N150" t="s">
        <v>29</v>
      </c>
      <c r="O150" s="3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W150" t="s">
        <v>1</v>
      </c>
    </row>
    <row r="151" spans="5:23" x14ac:dyDescent="0.25">
      <c r="E151" t="s">
        <v>942</v>
      </c>
      <c r="F151" t="s">
        <v>944</v>
      </c>
      <c r="G151" t="s">
        <v>1</v>
      </c>
      <c r="H151" t="s">
        <v>0</v>
      </c>
      <c r="I151" t="s">
        <v>490</v>
      </c>
      <c r="J151" t="s">
        <v>491</v>
      </c>
      <c r="K151">
        <v>880</v>
      </c>
      <c r="L151">
        <v>880</v>
      </c>
      <c r="N151" t="s">
        <v>714</v>
      </c>
      <c r="O151" s="3">
        <v>0</v>
      </c>
      <c r="P151" s="3">
        <v>0</v>
      </c>
      <c r="Q151" s="3">
        <v>584.07000000000005</v>
      </c>
      <c r="R151" s="3">
        <v>75.929100000000005</v>
      </c>
      <c r="S151" s="3">
        <v>0</v>
      </c>
      <c r="T151" s="3">
        <v>0</v>
      </c>
      <c r="U151" s="3">
        <v>659.9991</v>
      </c>
      <c r="V151" s="44" t="s">
        <v>713</v>
      </c>
      <c r="W151" t="s">
        <v>1</v>
      </c>
    </row>
    <row r="152" spans="5:23" x14ac:dyDescent="0.25">
      <c r="E152" t="s">
        <v>942</v>
      </c>
      <c r="F152" t="s">
        <v>944</v>
      </c>
      <c r="G152" t="s">
        <v>1</v>
      </c>
      <c r="H152" t="s">
        <v>0</v>
      </c>
      <c r="I152" t="s">
        <v>490</v>
      </c>
      <c r="J152" t="s">
        <v>491</v>
      </c>
      <c r="K152">
        <v>879</v>
      </c>
      <c r="L152">
        <v>879</v>
      </c>
      <c r="N152" t="s">
        <v>195</v>
      </c>
      <c r="O152" s="3">
        <v>0</v>
      </c>
      <c r="P152" s="3">
        <v>0</v>
      </c>
      <c r="Q152" s="3">
        <v>485.27</v>
      </c>
      <c r="R152" s="3">
        <v>63.085099999999997</v>
      </c>
      <c r="S152" s="3">
        <v>0</v>
      </c>
      <c r="T152" s="3">
        <v>0</v>
      </c>
      <c r="U152" s="3">
        <v>548.35509999999999</v>
      </c>
      <c r="V152" s="44" t="s">
        <v>417</v>
      </c>
      <c r="W152" t="s">
        <v>1</v>
      </c>
    </row>
    <row r="153" spans="5:23" x14ac:dyDescent="0.25">
      <c r="E153" t="s">
        <v>942</v>
      </c>
      <c r="F153" t="s">
        <v>944</v>
      </c>
      <c r="G153" t="s">
        <v>1</v>
      </c>
      <c r="H153" t="s">
        <v>0</v>
      </c>
      <c r="I153" t="s">
        <v>490</v>
      </c>
      <c r="J153" t="s">
        <v>491</v>
      </c>
      <c r="K153">
        <v>878</v>
      </c>
      <c r="L153">
        <v>878</v>
      </c>
      <c r="M153" t="s">
        <v>766</v>
      </c>
      <c r="N153" t="s">
        <v>767</v>
      </c>
      <c r="O153" s="3">
        <v>0</v>
      </c>
      <c r="P153" s="3">
        <v>0</v>
      </c>
      <c r="Q153" s="3">
        <v>865.94</v>
      </c>
      <c r="R153" s="3">
        <v>112.57220000000001</v>
      </c>
      <c r="S153" s="3">
        <v>0</v>
      </c>
      <c r="T153" s="3">
        <v>0</v>
      </c>
      <c r="U153" s="3">
        <v>978.51220000000012</v>
      </c>
      <c r="W153" t="s">
        <v>1</v>
      </c>
    </row>
    <row r="154" spans="5:23" x14ac:dyDescent="0.25">
      <c r="E154" t="s">
        <v>942</v>
      </c>
      <c r="F154" t="s">
        <v>943</v>
      </c>
      <c r="G154" t="s">
        <v>1</v>
      </c>
      <c r="H154" t="s">
        <v>0</v>
      </c>
      <c r="I154" t="s">
        <v>490</v>
      </c>
      <c r="J154" t="s">
        <v>491</v>
      </c>
      <c r="K154">
        <v>877</v>
      </c>
      <c r="L154">
        <v>877</v>
      </c>
      <c r="M154" t="s">
        <v>912</v>
      </c>
      <c r="N154" t="s">
        <v>913</v>
      </c>
      <c r="O154" s="3">
        <v>0</v>
      </c>
      <c r="P154" s="3">
        <v>0</v>
      </c>
      <c r="Q154" s="3">
        <v>31.86</v>
      </c>
      <c r="R154" s="3">
        <v>4.1417999999999999</v>
      </c>
      <c r="S154" s="3">
        <v>0</v>
      </c>
      <c r="T154" s="3">
        <v>0</v>
      </c>
      <c r="U154" s="3">
        <v>36.001800000000003</v>
      </c>
      <c r="W154" t="s">
        <v>1</v>
      </c>
    </row>
    <row r="155" spans="5:23" x14ac:dyDescent="0.25">
      <c r="E155" t="s">
        <v>942</v>
      </c>
      <c r="F155" t="s">
        <v>943</v>
      </c>
      <c r="G155" t="s">
        <v>1</v>
      </c>
      <c r="H155" t="s">
        <v>0</v>
      </c>
      <c r="I155" t="s">
        <v>490</v>
      </c>
      <c r="J155" t="s">
        <v>491</v>
      </c>
      <c r="K155">
        <v>876</v>
      </c>
      <c r="L155">
        <v>876</v>
      </c>
      <c r="N155" t="s">
        <v>970</v>
      </c>
      <c r="O155" s="3">
        <v>0</v>
      </c>
      <c r="P155" s="3">
        <v>0</v>
      </c>
      <c r="Q155" s="3">
        <v>21.39</v>
      </c>
      <c r="R155" s="3">
        <v>2.7806999999999999</v>
      </c>
      <c r="S155" s="3">
        <v>0</v>
      </c>
      <c r="T155" s="3">
        <v>0</v>
      </c>
      <c r="U155" s="3">
        <v>24.1707</v>
      </c>
      <c r="V155" s="44" t="s">
        <v>969</v>
      </c>
      <c r="W155" t="s">
        <v>1</v>
      </c>
    </row>
    <row r="156" spans="5:23" x14ac:dyDescent="0.25">
      <c r="E156" t="s">
        <v>942</v>
      </c>
      <c r="F156" t="s">
        <v>943</v>
      </c>
      <c r="G156" t="s">
        <v>1</v>
      </c>
      <c r="H156" t="s">
        <v>0</v>
      </c>
      <c r="I156" t="s">
        <v>490</v>
      </c>
      <c r="J156" t="s">
        <v>491</v>
      </c>
      <c r="K156">
        <v>875</v>
      </c>
      <c r="L156">
        <v>875</v>
      </c>
      <c r="N156" t="s">
        <v>59</v>
      </c>
      <c r="O156" s="3">
        <v>0</v>
      </c>
      <c r="P156" s="3">
        <v>0</v>
      </c>
      <c r="Q156" s="3">
        <v>449.56</v>
      </c>
      <c r="R156" s="3">
        <v>58.442800000000005</v>
      </c>
      <c r="S156" s="3">
        <v>0</v>
      </c>
      <c r="T156" s="3">
        <v>0</v>
      </c>
      <c r="U156" s="3">
        <v>508.00279999999998</v>
      </c>
      <c r="V156" s="44" t="s">
        <v>726</v>
      </c>
      <c r="W156" t="s">
        <v>1</v>
      </c>
    </row>
    <row r="157" spans="5:23" x14ac:dyDescent="0.25">
      <c r="E157" t="s">
        <v>942</v>
      </c>
      <c r="F157" t="s">
        <v>943</v>
      </c>
      <c r="G157" t="s">
        <v>1</v>
      </c>
      <c r="H157" t="s">
        <v>0</v>
      </c>
      <c r="I157" t="s">
        <v>490</v>
      </c>
      <c r="J157" t="s">
        <v>491</v>
      </c>
      <c r="K157">
        <v>874</v>
      </c>
      <c r="L157">
        <v>874</v>
      </c>
      <c r="N157" t="s">
        <v>59</v>
      </c>
      <c r="O157" s="3">
        <v>0</v>
      </c>
      <c r="P157" s="3">
        <v>0</v>
      </c>
      <c r="Q157" s="3">
        <v>460.18</v>
      </c>
      <c r="R157" s="3">
        <v>59.823399999999999</v>
      </c>
      <c r="S157" s="3">
        <v>0</v>
      </c>
      <c r="T157" s="3">
        <v>0</v>
      </c>
      <c r="U157" s="3">
        <v>520.00340000000006</v>
      </c>
      <c r="V157" s="44" t="s">
        <v>726</v>
      </c>
      <c r="W157" t="s">
        <v>1</v>
      </c>
    </row>
    <row r="158" spans="5:23" x14ac:dyDescent="0.25">
      <c r="E158" t="s">
        <v>942</v>
      </c>
      <c r="F158" t="s">
        <v>943</v>
      </c>
      <c r="G158" t="s">
        <v>1</v>
      </c>
      <c r="H158" t="s">
        <v>0</v>
      </c>
      <c r="I158" t="s">
        <v>490</v>
      </c>
      <c r="J158" t="s">
        <v>491</v>
      </c>
      <c r="K158">
        <v>873</v>
      </c>
      <c r="L158">
        <v>873</v>
      </c>
      <c r="N158" t="s">
        <v>714</v>
      </c>
      <c r="O158" s="3">
        <v>0</v>
      </c>
      <c r="P158" s="3">
        <v>0</v>
      </c>
      <c r="Q158" s="3">
        <v>460.18</v>
      </c>
      <c r="R158" s="3">
        <v>59.823399999999999</v>
      </c>
      <c r="S158" s="3">
        <v>0</v>
      </c>
      <c r="T158" s="3">
        <v>0</v>
      </c>
      <c r="U158" s="3">
        <v>520.00340000000006</v>
      </c>
      <c r="V158" s="44" t="s">
        <v>713</v>
      </c>
      <c r="W158" t="s">
        <v>1</v>
      </c>
    </row>
    <row r="159" spans="5:23" x14ac:dyDescent="0.25">
      <c r="E159" t="s">
        <v>942</v>
      </c>
      <c r="F159" t="s">
        <v>943</v>
      </c>
      <c r="G159" t="s">
        <v>1</v>
      </c>
      <c r="H159" t="s">
        <v>0</v>
      </c>
      <c r="I159" t="s">
        <v>490</v>
      </c>
      <c r="J159" t="s">
        <v>491</v>
      </c>
      <c r="K159">
        <v>872</v>
      </c>
      <c r="L159">
        <v>872</v>
      </c>
      <c r="N159" t="s">
        <v>643</v>
      </c>
      <c r="O159" s="3">
        <v>0</v>
      </c>
      <c r="P159" s="3">
        <v>0</v>
      </c>
      <c r="Q159" s="3">
        <v>429.2</v>
      </c>
      <c r="R159" s="3">
        <v>55.795999999999999</v>
      </c>
      <c r="S159" s="3">
        <v>0</v>
      </c>
      <c r="T159" s="3">
        <v>0</v>
      </c>
      <c r="U159" s="3">
        <v>484.99599999999998</v>
      </c>
      <c r="V159" s="44" t="s">
        <v>642</v>
      </c>
      <c r="W159" t="s">
        <v>1</v>
      </c>
    </row>
    <row r="160" spans="5:23" x14ac:dyDescent="0.25">
      <c r="E160" t="s">
        <v>890</v>
      </c>
      <c r="F160" t="s">
        <v>928</v>
      </c>
      <c r="G160" t="s">
        <v>1</v>
      </c>
      <c r="H160" t="s">
        <v>0</v>
      </c>
      <c r="I160" t="s">
        <v>490</v>
      </c>
      <c r="J160" t="s">
        <v>491</v>
      </c>
      <c r="K160">
        <v>871</v>
      </c>
      <c r="L160">
        <v>871</v>
      </c>
      <c r="N160" t="s">
        <v>195</v>
      </c>
      <c r="O160" s="3">
        <v>0</v>
      </c>
      <c r="P160" s="3">
        <v>0</v>
      </c>
      <c r="Q160" s="3">
        <v>509.29</v>
      </c>
      <c r="R160" s="3">
        <v>66.207700000000003</v>
      </c>
      <c r="S160" s="3">
        <v>0</v>
      </c>
      <c r="T160" s="3">
        <v>0</v>
      </c>
      <c r="U160" s="3">
        <v>575.49770000000001</v>
      </c>
      <c r="V160" s="44" t="s">
        <v>417</v>
      </c>
      <c r="W160" t="s">
        <v>1</v>
      </c>
    </row>
    <row r="161" spans="5:23" x14ac:dyDescent="0.25">
      <c r="E161" t="s">
        <v>890</v>
      </c>
      <c r="F161" t="s">
        <v>928</v>
      </c>
      <c r="G161" t="s">
        <v>1</v>
      </c>
      <c r="H161" t="s">
        <v>0</v>
      </c>
      <c r="I161" t="s">
        <v>490</v>
      </c>
      <c r="J161" t="s">
        <v>491</v>
      </c>
      <c r="K161">
        <v>870</v>
      </c>
      <c r="L161">
        <v>870</v>
      </c>
      <c r="N161" t="s">
        <v>195</v>
      </c>
      <c r="O161" s="3">
        <v>0</v>
      </c>
      <c r="P161" s="3">
        <v>0</v>
      </c>
      <c r="Q161" s="3">
        <v>57.08</v>
      </c>
      <c r="R161" s="3">
        <v>7.4203999999999999</v>
      </c>
      <c r="S161" s="3">
        <v>0</v>
      </c>
      <c r="T161" s="3">
        <v>0</v>
      </c>
      <c r="U161" s="3">
        <v>64.500399999999999</v>
      </c>
      <c r="V161" s="44" t="s">
        <v>417</v>
      </c>
      <c r="W161" t="s">
        <v>1</v>
      </c>
    </row>
    <row r="162" spans="5:23" x14ac:dyDescent="0.25">
      <c r="E162" t="s">
        <v>890</v>
      </c>
      <c r="F162" t="s">
        <v>928</v>
      </c>
      <c r="G162" t="s">
        <v>1</v>
      </c>
      <c r="H162" t="s">
        <v>0</v>
      </c>
      <c r="I162" t="s">
        <v>490</v>
      </c>
      <c r="J162" t="s">
        <v>491</v>
      </c>
      <c r="K162">
        <v>869</v>
      </c>
      <c r="L162">
        <v>869</v>
      </c>
      <c r="N162" t="s">
        <v>56</v>
      </c>
      <c r="O162" s="3">
        <v>0</v>
      </c>
      <c r="P162" s="3">
        <v>0</v>
      </c>
      <c r="Q162" s="3">
        <v>298.67</v>
      </c>
      <c r="R162" s="3">
        <v>38.827100000000002</v>
      </c>
      <c r="S162" s="3">
        <v>0</v>
      </c>
      <c r="T162" s="3">
        <v>0</v>
      </c>
      <c r="U162" s="3">
        <v>337.49710000000005</v>
      </c>
      <c r="V162" s="44" t="s">
        <v>668</v>
      </c>
      <c r="W162" t="s">
        <v>1</v>
      </c>
    </row>
    <row r="163" spans="5:23" x14ac:dyDescent="0.25">
      <c r="E163" t="s">
        <v>890</v>
      </c>
      <c r="F163" t="s">
        <v>928</v>
      </c>
      <c r="G163" t="s">
        <v>1</v>
      </c>
      <c r="H163" t="s">
        <v>0</v>
      </c>
      <c r="I163" t="s">
        <v>490</v>
      </c>
      <c r="J163" t="s">
        <v>491</v>
      </c>
      <c r="K163">
        <v>868</v>
      </c>
      <c r="L163">
        <v>868</v>
      </c>
      <c r="N163" t="s">
        <v>59</v>
      </c>
      <c r="O163" s="3">
        <v>0</v>
      </c>
      <c r="P163" s="3">
        <v>0</v>
      </c>
      <c r="Q163" s="3">
        <v>414.16</v>
      </c>
      <c r="R163" s="3">
        <v>53.840800000000002</v>
      </c>
      <c r="S163" s="3">
        <v>0</v>
      </c>
      <c r="T163" s="3">
        <v>0</v>
      </c>
      <c r="U163" s="3">
        <v>468.00080000000003</v>
      </c>
      <c r="V163" s="44" t="s">
        <v>726</v>
      </c>
      <c r="W163" t="s">
        <v>1</v>
      </c>
    </row>
    <row r="164" spans="5:23" x14ac:dyDescent="0.25">
      <c r="E164" t="s">
        <v>890</v>
      </c>
      <c r="F164" t="s">
        <v>928</v>
      </c>
      <c r="G164" t="s">
        <v>1</v>
      </c>
      <c r="H164" t="s">
        <v>0</v>
      </c>
      <c r="I164" t="s">
        <v>490</v>
      </c>
      <c r="J164" t="s">
        <v>491</v>
      </c>
      <c r="K164">
        <v>867</v>
      </c>
      <c r="L164">
        <v>867</v>
      </c>
      <c r="N164" t="s">
        <v>771</v>
      </c>
      <c r="O164" s="3">
        <v>0</v>
      </c>
      <c r="P164" s="3">
        <v>0</v>
      </c>
      <c r="Q164" s="3">
        <v>44.25</v>
      </c>
      <c r="R164" s="3">
        <v>5.7525000000000004</v>
      </c>
      <c r="S164" s="3">
        <v>0</v>
      </c>
      <c r="T164" s="3">
        <v>0</v>
      </c>
      <c r="U164" s="3">
        <v>50.002499999999998</v>
      </c>
      <c r="V164" s="44" t="s">
        <v>770</v>
      </c>
      <c r="W164" t="s">
        <v>1</v>
      </c>
    </row>
    <row r="165" spans="5:23" x14ac:dyDescent="0.25">
      <c r="E165" t="s">
        <v>890</v>
      </c>
      <c r="F165" t="s">
        <v>928</v>
      </c>
      <c r="G165" t="s">
        <v>1</v>
      </c>
      <c r="H165" t="s">
        <v>0</v>
      </c>
      <c r="I165" t="s">
        <v>490</v>
      </c>
      <c r="J165" t="s">
        <v>491</v>
      </c>
      <c r="K165">
        <v>866</v>
      </c>
      <c r="L165">
        <v>866</v>
      </c>
      <c r="N165" t="s">
        <v>287</v>
      </c>
      <c r="O165" s="3">
        <v>0</v>
      </c>
      <c r="P165" s="3">
        <v>0</v>
      </c>
      <c r="Q165" s="3">
        <v>148.22999999999999</v>
      </c>
      <c r="R165" s="3">
        <v>19.2699</v>
      </c>
      <c r="S165" s="3">
        <v>0</v>
      </c>
      <c r="T165" s="3">
        <v>0</v>
      </c>
      <c r="U165" s="3">
        <v>167.4999</v>
      </c>
      <c r="V165" s="44" t="s">
        <v>414</v>
      </c>
      <c r="W165" t="s">
        <v>1</v>
      </c>
    </row>
    <row r="166" spans="5:23" x14ac:dyDescent="0.25">
      <c r="E166" t="s">
        <v>890</v>
      </c>
      <c r="F166" t="s">
        <v>928</v>
      </c>
      <c r="G166" t="s">
        <v>1</v>
      </c>
      <c r="H166" t="s">
        <v>0</v>
      </c>
      <c r="I166" t="s">
        <v>490</v>
      </c>
      <c r="J166" t="s">
        <v>491</v>
      </c>
      <c r="K166">
        <v>865</v>
      </c>
      <c r="L166">
        <v>865</v>
      </c>
      <c r="N166" t="s">
        <v>714</v>
      </c>
      <c r="O166" s="3">
        <v>0</v>
      </c>
      <c r="P166" s="3">
        <v>0</v>
      </c>
      <c r="Q166" s="3">
        <v>482.31</v>
      </c>
      <c r="R166" s="3">
        <v>62.700300000000006</v>
      </c>
      <c r="S166" s="3">
        <v>0</v>
      </c>
      <c r="T166" s="3">
        <v>0</v>
      </c>
      <c r="U166" s="3">
        <v>545.01030000000003</v>
      </c>
      <c r="V166" s="44" t="s">
        <v>713</v>
      </c>
      <c r="W166" t="s">
        <v>1</v>
      </c>
    </row>
    <row r="167" spans="5:23" x14ac:dyDescent="0.25">
      <c r="E167" t="s">
        <v>890</v>
      </c>
      <c r="F167" t="s">
        <v>927</v>
      </c>
      <c r="G167" t="s">
        <v>1</v>
      </c>
      <c r="H167" t="s">
        <v>0</v>
      </c>
      <c r="I167" t="s">
        <v>490</v>
      </c>
      <c r="J167" t="s">
        <v>491</v>
      </c>
      <c r="K167">
        <v>864</v>
      </c>
      <c r="L167">
        <v>864</v>
      </c>
      <c r="N167" t="s">
        <v>643</v>
      </c>
      <c r="O167" s="3">
        <v>0</v>
      </c>
      <c r="P167" s="3">
        <v>0</v>
      </c>
      <c r="Q167" s="3">
        <v>451.32</v>
      </c>
      <c r="R167" s="3">
        <v>58.671599999999998</v>
      </c>
      <c r="S167" s="3">
        <v>0</v>
      </c>
      <c r="T167" s="3">
        <v>0</v>
      </c>
      <c r="U167" s="3">
        <f>+Tabla2[[#This Row],[V. GRAVADA]]+Tabla2[[#This Row],[D.FISCAL]]</f>
        <v>509.99160000000001</v>
      </c>
      <c r="V167" s="44" t="s">
        <v>642</v>
      </c>
      <c r="W167" t="s">
        <v>1</v>
      </c>
    </row>
    <row r="168" spans="5:23" x14ac:dyDescent="0.25">
      <c r="E168" t="s">
        <v>890</v>
      </c>
      <c r="F168" t="s">
        <v>927</v>
      </c>
      <c r="G168" t="s">
        <v>1</v>
      </c>
      <c r="H168" t="s">
        <v>0</v>
      </c>
      <c r="I168" t="s">
        <v>490</v>
      </c>
      <c r="J168" t="s">
        <v>491</v>
      </c>
      <c r="K168">
        <v>863</v>
      </c>
      <c r="L168">
        <v>863</v>
      </c>
      <c r="N168" t="s">
        <v>643</v>
      </c>
      <c r="O168" s="3">
        <v>0</v>
      </c>
      <c r="P168" s="3">
        <v>0</v>
      </c>
      <c r="Q168" s="3">
        <v>460.18</v>
      </c>
      <c r="R168" s="3">
        <v>59.823399999999999</v>
      </c>
      <c r="S168" s="3">
        <v>0</v>
      </c>
      <c r="T168" s="3">
        <v>0</v>
      </c>
      <c r="U168" s="3">
        <f>+Tabla2[[#This Row],[V. GRAVADA]]+Tabla2[[#This Row],[D.FISCAL]]</f>
        <v>520.00340000000006</v>
      </c>
      <c r="V168" s="44" t="s">
        <v>642</v>
      </c>
      <c r="W168" t="s">
        <v>1</v>
      </c>
    </row>
    <row r="169" spans="5:23" x14ac:dyDescent="0.25">
      <c r="E169" t="s">
        <v>890</v>
      </c>
      <c r="F169" t="s">
        <v>927</v>
      </c>
      <c r="G169" t="s">
        <v>1</v>
      </c>
      <c r="H169" t="s">
        <v>0</v>
      </c>
      <c r="I169" t="s">
        <v>490</v>
      </c>
      <c r="J169" t="s">
        <v>491</v>
      </c>
      <c r="K169">
        <v>862</v>
      </c>
      <c r="L169">
        <v>862</v>
      </c>
      <c r="N169" t="s">
        <v>192</v>
      </c>
      <c r="O169" s="3">
        <v>0</v>
      </c>
      <c r="P169" s="3">
        <v>0</v>
      </c>
      <c r="Q169" s="3">
        <v>437.61</v>
      </c>
      <c r="R169" s="3">
        <v>56.889300000000006</v>
      </c>
      <c r="S169" s="3">
        <v>0</v>
      </c>
      <c r="T169" s="3">
        <v>0</v>
      </c>
      <c r="U169" s="3">
        <v>494.49930000000001</v>
      </c>
      <c r="V169" s="44" t="s">
        <v>661</v>
      </c>
      <c r="W169" t="s">
        <v>1</v>
      </c>
    </row>
    <row r="170" spans="5:23" x14ac:dyDescent="0.25">
      <c r="E170" t="s">
        <v>890</v>
      </c>
      <c r="F170" t="s">
        <v>927</v>
      </c>
      <c r="G170" t="s">
        <v>1</v>
      </c>
      <c r="H170" t="s">
        <v>0</v>
      </c>
      <c r="I170" t="s">
        <v>490</v>
      </c>
      <c r="J170" t="s">
        <v>491</v>
      </c>
      <c r="K170">
        <v>861</v>
      </c>
      <c r="L170">
        <v>861</v>
      </c>
      <c r="N170" t="s">
        <v>192</v>
      </c>
      <c r="O170" s="3">
        <v>0</v>
      </c>
      <c r="P170" s="3">
        <v>0</v>
      </c>
      <c r="Q170" s="3">
        <v>447.79</v>
      </c>
      <c r="R170" s="3">
        <v>58.212700000000005</v>
      </c>
      <c r="S170" s="3">
        <v>0</v>
      </c>
      <c r="T170" s="3">
        <v>0</v>
      </c>
      <c r="U170" s="3">
        <v>506.0027</v>
      </c>
      <c r="V170" s="44" t="s">
        <v>661</v>
      </c>
      <c r="W170" t="s">
        <v>1</v>
      </c>
    </row>
    <row r="171" spans="5:23" x14ac:dyDescent="0.25">
      <c r="E171" t="s">
        <v>890</v>
      </c>
      <c r="F171" t="s">
        <v>927</v>
      </c>
      <c r="G171" t="s">
        <v>1</v>
      </c>
      <c r="H171" t="s">
        <v>0</v>
      </c>
      <c r="I171" t="s">
        <v>490</v>
      </c>
      <c r="J171" t="s">
        <v>491</v>
      </c>
      <c r="K171">
        <v>860</v>
      </c>
      <c r="L171">
        <v>860</v>
      </c>
      <c r="N171" t="s">
        <v>643</v>
      </c>
      <c r="O171" s="3">
        <v>0</v>
      </c>
      <c r="P171" s="3">
        <v>0</v>
      </c>
      <c r="Q171" s="3">
        <v>398.23</v>
      </c>
      <c r="R171" s="3">
        <v>51.769900000000007</v>
      </c>
      <c r="S171" s="3">
        <v>0</v>
      </c>
      <c r="T171" s="3">
        <v>0</v>
      </c>
      <c r="U171" s="3">
        <v>449.99990000000003</v>
      </c>
      <c r="V171" s="44" t="s">
        <v>642</v>
      </c>
      <c r="W171" t="s">
        <v>1</v>
      </c>
    </row>
    <row r="172" spans="5:23" x14ac:dyDescent="0.25">
      <c r="E172" t="s">
        <v>890</v>
      </c>
      <c r="F172" t="s">
        <v>927</v>
      </c>
      <c r="G172" t="s">
        <v>1</v>
      </c>
      <c r="H172" t="s">
        <v>0</v>
      </c>
      <c r="I172" t="s">
        <v>490</v>
      </c>
      <c r="J172" t="s">
        <v>491</v>
      </c>
      <c r="K172">
        <v>859</v>
      </c>
      <c r="L172">
        <v>859</v>
      </c>
      <c r="N172" t="s">
        <v>381</v>
      </c>
      <c r="O172" s="3">
        <v>0</v>
      </c>
      <c r="P172" s="3">
        <v>0</v>
      </c>
      <c r="Q172" s="3">
        <v>119.47</v>
      </c>
      <c r="R172" s="3">
        <v>15.5311</v>
      </c>
      <c r="S172" s="3">
        <v>0</v>
      </c>
      <c r="T172" s="3">
        <v>0</v>
      </c>
      <c r="U172" s="3">
        <v>135.00110000000001</v>
      </c>
      <c r="V172" s="44" t="s">
        <v>420</v>
      </c>
      <c r="W172" t="s">
        <v>1</v>
      </c>
    </row>
    <row r="173" spans="5:23" x14ac:dyDescent="0.25">
      <c r="E173" t="s">
        <v>890</v>
      </c>
      <c r="F173" t="s">
        <v>927</v>
      </c>
      <c r="G173" t="s">
        <v>1</v>
      </c>
      <c r="H173" t="s">
        <v>0</v>
      </c>
      <c r="I173" t="s">
        <v>490</v>
      </c>
      <c r="J173" t="s">
        <v>491</v>
      </c>
      <c r="K173">
        <v>858</v>
      </c>
      <c r="L173">
        <v>858</v>
      </c>
      <c r="N173" t="s">
        <v>714</v>
      </c>
      <c r="O173" s="3">
        <v>0</v>
      </c>
      <c r="P173" s="3">
        <v>0</v>
      </c>
      <c r="Q173" s="3">
        <v>506.19</v>
      </c>
      <c r="R173" s="3">
        <v>65.804699999999997</v>
      </c>
      <c r="S173" s="3">
        <v>0</v>
      </c>
      <c r="T173" s="3">
        <v>0</v>
      </c>
      <c r="U173" s="3">
        <v>571.99469999999997</v>
      </c>
      <c r="V173" s="44" t="s">
        <v>713</v>
      </c>
      <c r="W173" t="s">
        <v>1</v>
      </c>
    </row>
    <row r="174" spans="5:23" x14ac:dyDescent="0.25">
      <c r="E174" t="s">
        <v>890</v>
      </c>
      <c r="F174" t="s">
        <v>927</v>
      </c>
      <c r="G174" t="s">
        <v>1</v>
      </c>
      <c r="H174" t="s">
        <v>0</v>
      </c>
      <c r="I174" t="s">
        <v>490</v>
      </c>
      <c r="J174" t="s">
        <v>491</v>
      </c>
      <c r="K174">
        <v>857</v>
      </c>
      <c r="L174">
        <v>857</v>
      </c>
      <c r="N174" t="s">
        <v>59</v>
      </c>
      <c r="O174" s="3">
        <v>0</v>
      </c>
      <c r="P174" s="3">
        <v>0</v>
      </c>
      <c r="Q174" s="3">
        <v>499.12</v>
      </c>
      <c r="R174" s="3">
        <v>64.885599999999997</v>
      </c>
      <c r="S174" s="3">
        <v>0</v>
      </c>
      <c r="T174" s="3">
        <v>0</v>
      </c>
      <c r="U174" s="3">
        <v>564.00559999999996</v>
      </c>
      <c r="V174" s="44" t="s">
        <v>726</v>
      </c>
      <c r="W174" t="s">
        <v>1</v>
      </c>
    </row>
    <row r="175" spans="5:23" x14ac:dyDescent="0.25">
      <c r="E175" t="s">
        <v>890</v>
      </c>
      <c r="F175" t="s">
        <v>927</v>
      </c>
      <c r="G175" t="s">
        <v>1</v>
      </c>
      <c r="H175" t="s">
        <v>0</v>
      </c>
      <c r="I175" t="s">
        <v>490</v>
      </c>
      <c r="J175" t="s">
        <v>491</v>
      </c>
      <c r="K175">
        <v>856</v>
      </c>
      <c r="L175">
        <v>856</v>
      </c>
      <c r="N175" t="s">
        <v>61</v>
      </c>
      <c r="O175" s="3">
        <v>0</v>
      </c>
      <c r="P175" s="3">
        <v>0</v>
      </c>
      <c r="Q175" s="3">
        <v>142.47999999999999</v>
      </c>
      <c r="R175" s="3">
        <v>18.522399999999998</v>
      </c>
      <c r="S175" s="3">
        <v>0</v>
      </c>
      <c r="T175" s="3">
        <v>0</v>
      </c>
      <c r="U175" s="3">
        <v>161.00239999999999</v>
      </c>
      <c r="V175" s="44" t="s">
        <v>413</v>
      </c>
      <c r="W175" t="s">
        <v>1</v>
      </c>
    </row>
    <row r="176" spans="5:23" x14ac:dyDescent="0.25">
      <c r="E176" t="s">
        <v>890</v>
      </c>
      <c r="F176" t="s">
        <v>927</v>
      </c>
      <c r="G176" t="s">
        <v>1</v>
      </c>
      <c r="H176" t="s">
        <v>0</v>
      </c>
      <c r="I176" t="s">
        <v>490</v>
      </c>
      <c r="J176" t="s">
        <v>491</v>
      </c>
      <c r="K176">
        <v>855</v>
      </c>
      <c r="L176">
        <v>855</v>
      </c>
      <c r="N176" t="s">
        <v>29</v>
      </c>
      <c r="O176" s="3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W176" t="s">
        <v>1</v>
      </c>
    </row>
    <row r="177" spans="5:23" x14ac:dyDescent="0.25">
      <c r="E177" t="s">
        <v>890</v>
      </c>
      <c r="F177" t="s">
        <v>927</v>
      </c>
      <c r="G177" t="s">
        <v>1</v>
      </c>
      <c r="H177" t="s">
        <v>0</v>
      </c>
      <c r="I177" t="s">
        <v>490</v>
      </c>
      <c r="J177" t="s">
        <v>491</v>
      </c>
      <c r="K177">
        <v>854</v>
      </c>
      <c r="L177">
        <v>854</v>
      </c>
      <c r="N177" t="s">
        <v>258</v>
      </c>
      <c r="O177" s="3">
        <v>0</v>
      </c>
      <c r="P177" s="3">
        <v>0</v>
      </c>
      <c r="Q177" s="3">
        <v>566.37</v>
      </c>
      <c r="R177" s="3">
        <v>73.628100000000003</v>
      </c>
      <c r="S177" s="3">
        <v>0</v>
      </c>
      <c r="T177" s="3">
        <v>0</v>
      </c>
      <c r="U177" s="3">
        <v>639.99810000000002</v>
      </c>
      <c r="V177" s="44" t="s">
        <v>534</v>
      </c>
      <c r="W177" t="s">
        <v>1</v>
      </c>
    </row>
    <row r="178" spans="5:23" x14ac:dyDescent="0.25">
      <c r="E178" t="s">
        <v>890</v>
      </c>
      <c r="F178" t="s">
        <v>927</v>
      </c>
      <c r="G178" t="s">
        <v>1</v>
      </c>
      <c r="H178" t="s">
        <v>0</v>
      </c>
      <c r="I178" t="s">
        <v>490</v>
      </c>
      <c r="J178" t="s">
        <v>491</v>
      </c>
      <c r="K178">
        <v>853</v>
      </c>
      <c r="L178">
        <v>853</v>
      </c>
      <c r="N178" t="s">
        <v>29</v>
      </c>
      <c r="O178" s="3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W178" t="s">
        <v>1</v>
      </c>
    </row>
    <row r="179" spans="5:23" x14ac:dyDescent="0.25">
      <c r="E179" t="s">
        <v>890</v>
      </c>
      <c r="F179" t="s">
        <v>927</v>
      </c>
      <c r="G179" t="s">
        <v>1</v>
      </c>
      <c r="H179" t="s">
        <v>0</v>
      </c>
      <c r="I179" t="s">
        <v>490</v>
      </c>
      <c r="J179" t="s">
        <v>491</v>
      </c>
      <c r="K179">
        <v>852</v>
      </c>
      <c r="L179">
        <v>852</v>
      </c>
      <c r="N179" t="s">
        <v>643</v>
      </c>
      <c r="O179" s="3">
        <v>0</v>
      </c>
      <c r="P179" s="3">
        <v>0</v>
      </c>
      <c r="Q179" s="3">
        <v>361.06</v>
      </c>
      <c r="R179" s="3">
        <v>46.937800000000003</v>
      </c>
      <c r="S179" s="3">
        <v>0</v>
      </c>
      <c r="T179" s="3">
        <v>0</v>
      </c>
      <c r="U179" s="3">
        <v>407.99779999999998</v>
      </c>
      <c r="V179" s="44" t="s">
        <v>642</v>
      </c>
      <c r="W179" t="s">
        <v>1</v>
      </c>
    </row>
    <row r="180" spans="5:23" x14ac:dyDescent="0.25">
      <c r="E180" t="s">
        <v>890</v>
      </c>
      <c r="F180" t="s">
        <v>927</v>
      </c>
      <c r="G180" t="s">
        <v>1</v>
      </c>
      <c r="H180" t="s">
        <v>0</v>
      </c>
      <c r="I180" t="s">
        <v>490</v>
      </c>
      <c r="J180" t="s">
        <v>491</v>
      </c>
      <c r="K180">
        <v>851</v>
      </c>
      <c r="L180">
        <v>851</v>
      </c>
      <c r="N180" t="s">
        <v>195</v>
      </c>
      <c r="O180" s="3">
        <v>0</v>
      </c>
      <c r="P180" s="3">
        <v>0</v>
      </c>
      <c r="Q180" s="3">
        <v>315.93</v>
      </c>
      <c r="R180" s="3">
        <v>41.070900000000002</v>
      </c>
      <c r="S180" s="3">
        <v>0</v>
      </c>
      <c r="T180" s="3">
        <v>0</v>
      </c>
      <c r="U180" s="3">
        <v>357.0009</v>
      </c>
      <c r="V180" s="44" t="s">
        <v>417</v>
      </c>
      <c r="W180" t="s">
        <v>1</v>
      </c>
    </row>
    <row r="181" spans="5:23" x14ac:dyDescent="0.25">
      <c r="E181" t="s">
        <v>890</v>
      </c>
      <c r="F181" t="s">
        <v>927</v>
      </c>
      <c r="G181" t="s">
        <v>1</v>
      </c>
      <c r="H181" t="s">
        <v>0</v>
      </c>
      <c r="I181" t="s">
        <v>490</v>
      </c>
      <c r="J181" t="s">
        <v>491</v>
      </c>
      <c r="K181">
        <v>850</v>
      </c>
      <c r="L181">
        <v>850</v>
      </c>
      <c r="N181" t="s">
        <v>714</v>
      </c>
      <c r="O181" s="3">
        <v>0</v>
      </c>
      <c r="P181" s="3">
        <v>0</v>
      </c>
      <c r="Q181" s="3">
        <v>473.45</v>
      </c>
      <c r="R181" s="3">
        <v>61.548499999999997</v>
      </c>
      <c r="S181" s="3">
        <v>0</v>
      </c>
      <c r="T181" s="3">
        <v>0</v>
      </c>
      <c r="U181" s="3">
        <v>534.99850000000004</v>
      </c>
      <c r="V181" s="44" t="s">
        <v>713</v>
      </c>
      <c r="W181" t="s">
        <v>1</v>
      </c>
    </row>
    <row r="182" spans="5:23" x14ac:dyDescent="0.25">
      <c r="E182" t="s">
        <v>890</v>
      </c>
      <c r="F182" t="s">
        <v>927</v>
      </c>
      <c r="G182" t="s">
        <v>1</v>
      </c>
      <c r="H182" t="s">
        <v>0</v>
      </c>
      <c r="I182" t="s">
        <v>490</v>
      </c>
      <c r="J182" t="s">
        <v>491</v>
      </c>
      <c r="K182">
        <v>849</v>
      </c>
      <c r="L182">
        <v>849</v>
      </c>
      <c r="N182" t="s">
        <v>350</v>
      </c>
      <c r="O182" s="3">
        <v>0</v>
      </c>
      <c r="P182" s="3">
        <v>0</v>
      </c>
      <c r="Q182" s="3">
        <v>346.9</v>
      </c>
      <c r="R182" s="3">
        <v>45.097000000000001</v>
      </c>
      <c r="S182" s="3">
        <v>0</v>
      </c>
      <c r="T182" s="3">
        <v>0</v>
      </c>
      <c r="U182" s="3">
        <v>391.99699999999996</v>
      </c>
      <c r="V182" s="44" t="s">
        <v>419</v>
      </c>
      <c r="W182" t="s">
        <v>1</v>
      </c>
    </row>
    <row r="183" spans="5:23" x14ac:dyDescent="0.25">
      <c r="E183" t="s">
        <v>890</v>
      </c>
      <c r="F183" t="s">
        <v>927</v>
      </c>
      <c r="G183" t="s">
        <v>1</v>
      </c>
      <c r="H183" t="s">
        <v>0</v>
      </c>
      <c r="I183" t="s">
        <v>490</v>
      </c>
      <c r="J183" t="s">
        <v>491</v>
      </c>
      <c r="K183">
        <v>848</v>
      </c>
      <c r="L183">
        <v>848</v>
      </c>
      <c r="N183" t="s">
        <v>926</v>
      </c>
      <c r="O183" s="3">
        <v>0</v>
      </c>
      <c r="P183" s="3">
        <v>0</v>
      </c>
      <c r="Q183" s="3">
        <v>36.06</v>
      </c>
      <c r="R183" s="3">
        <v>4.6878000000000002</v>
      </c>
      <c r="S183" s="3">
        <v>0</v>
      </c>
      <c r="T183" s="3">
        <v>0</v>
      </c>
      <c r="U183" s="3">
        <v>40.747800000000005</v>
      </c>
      <c r="V183" s="44" t="s">
        <v>925</v>
      </c>
      <c r="W183" t="s">
        <v>1</v>
      </c>
    </row>
    <row r="184" spans="5:23" x14ac:dyDescent="0.25">
      <c r="E184" t="s">
        <v>890</v>
      </c>
      <c r="F184" t="s">
        <v>924</v>
      </c>
      <c r="G184" t="s">
        <v>1</v>
      </c>
      <c r="H184" t="s">
        <v>0</v>
      </c>
      <c r="I184" t="s">
        <v>490</v>
      </c>
      <c r="J184" t="s">
        <v>491</v>
      </c>
      <c r="K184">
        <v>847</v>
      </c>
      <c r="L184">
        <v>847</v>
      </c>
      <c r="N184" t="s">
        <v>274</v>
      </c>
      <c r="O184" s="3">
        <v>0</v>
      </c>
      <c r="P184" s="3">
        <v>0</v>
      </c>
      <c r="Q184" s="3">
        <v>442.48</v>
      </c>
      <c r="R184" s="3">
        <v>57.522400000000005</v>
      </c>
      <c r="S184" s="3">
        <v>0</v>
      </c>
      <c r="T184" s="3">
        <v>0</v>
      </c>
      <c r="U184" s="3">
        <v>500.00240000000002</v>
      </c>
      <c r="V184" s="44" t="s">
        <v>421</v>
      </c>
      <c r="W184" t="s">
        <v>1</v>
      </c>
    </row>
    <row r="185" spans="5:23" x14ac:dyDescent="0.25">
      <c r="E185" t="s">
        <v>890</v>
      </c>
      <c r="F185" t="s">
        <v>924</v>
      </c>
      <c r="G185" t="s">
        <v>1</v>
      </c>
      <c r="H185" t="s">
        <v>0</v>
      </c>
      <c r="I185" t="s">
        <v>490</v>
      </c>
      <c r="J185" t="s">
        <v>491</v>
      </c>
      <c r="K185">
        <v>846</v>
      </c>
      <c r="L185">
        <v>846</v>
      </c>
      <c r="N185" t="s">
        <v>728</v>
      </c>
      <c r="O185" s="3">
        <v>0</v>
      </c>
      <c r="P185" s="3">
        <v>0</v>
      </c>
      <c r="Q185" s="3">
        <v>136.99</v>
      </c>
      <c r="R185" s="3">
        <v>17.808700000000002</v>
      </c>
      <c r="S185" s="3">
        <v>0</v>
      </c>
      <c r="T185" s="3">
        <v>0</v>
      </c>
      <c r="U185" s="3">
        <v>154.7987</v>
      </c>
      <c r="V185" s="44" t="s">
        <v>727</v>
      </c>
      <c r="W185" t="s">
        <v>1</v>
      </c>
    </row>
    <row r="186" spans="5:23" x14ac:dyDescent="0.25">
      <c r="E186" t="s">
        <v>890</v>
      </c>
      <c r="F186" t="s">
        <v>923</v>
      </c>
      <c r="G186" t="s">
        <v>1</v>
      </c>
      <c r="H186" t="s">
        <v>0</v>
      </c>
      <c r="I186" t="s">
        <v>490</v>
      </c>
      <c r="J186" t="s">
        <v>491</v>
      </c>
      <c r="K186">
        <v>845</v>
      </c>
      <c r="L186">
        <v>845</v>
      </c>
      <c r="N186" t="s">
        <v>193</v>
      </c>
      <c r="O186" s="3">
        <v>0</v>
      </c>
      <c r="P186" s="3">
        <v>0</v>
      </c>
      <c r="Q186" s="3">
        <v>212.39</v>
      </c>
      <c r="R186" s="3">
        <v>27.610699999999998</v>
      </c>
      <c r="S186" s="3">
        <v>0</v>
      </c>
      <c r="T186" s="3">
        <v>0</v>
      </c>
      <c r="U186" s="3">
        <v>240.00069999999999</v>
      </c>
      <c r="V186" s="44" t="s">
        <v>418</v>
      </c>
      <c r="W186" t="s">
        <v>1</v>
      </c>
    </row>
    <row r="187" spans="5:23" x14ac:dyDescent="0.25">
      <c r="E187" t="s">
        <v>890</v>
      </c>
      <c r="F187" t="s">
        <v>923</v>
      </c>
      <c r="G187" t="s">
        <v>1</v>
      </c>
      <c r="H187" t="s">
        <v>0</v>
      </c>
      <c r="I187" t="s">
        <v>490</v>
      </c>
      <c r="J187" t="s">
        <v>491</v>
      </c>
      <c r="K187">
        <v>844</v>
      </c>
      <c r="L187">
        <v>844</v>
      </c>
      <c r="M187" t="s">
        <v>780</v>
      </c>
      <c r="N187" t="s">
        <v>781</v>
      </c>
      <c r="O187" s="3">
        <v>0</v>
      </c>
      <c r="P187" s="3">
        <v>0</v>
      </c>
      <c r="Q187" s="3">
        <v>601.59</v>
      </c>
      <c r="R187" s="3">
        <v>78.206700000000012</v>
      </c>
      <c r="S187" s="3">
        <v>0</v>
      </c>
      <c r="T187" s="3">
        <v>0</v>
      </c>
      <c r="U187" s="3">
        <v>679.7967000000001</v>
      </c>
      <c r="W187" t="s">
        <v>1</v>
      </c>
    </row>
    <row r="188" spans="5:23" x14ac:dyDescent="0.25">
      <c r="E188" t="s">
        <v>890</v>
      </c>
      <c r="F188" t="s">
        <v>923</v>
      </c>
      <c r="G188" t="s">
        <v>1</v>
      </c>
      <c r="H188" t="s">
        <v>0</v>
      </c>
      <c r="I188" t="s">
        <v>490</v>
      </c>
      <c r="J188" t="s">
        <v>491</v>
      </c>
      <c r="K188">
        <v>843</v>
      </c>
      <c r="L188">
        <v>843</v>
      </c>
      <c r="N188" t="s">
        <v>197</v>
      </c>
      <c r="O188" s="3">
        <v>0</v>
      </c>
      <c r="P188" s="3">
        <v>0</v>
      </c>
      <c r="Q188" s="3">
        <v>516.80999999999995</v>
      </c>
      <c r="R188" s="3">
        <v>67.185299999999998</v>
      </c>
      <c r="S188" s="3">
        <v>0</v>
      </c>
      <c r="T188" s="3">
        <v>0</v>
      </c>
      <c r="U188" s="3">
        <v>583.99529999999993</v>
      </c>
      <c r="V188" s="44" t="s">
        <v>477</v>
      </c>
      <c r="W188" t="s">
        <v>1</v>
      </c>
    </row>
    <row r="189" spans="5:23" x14ac:dyDescent="0.25">
      <c r="E189" t="s">
        <v>890</v>
      </c>
      <c r="F189" t="s">
        <v>923</v>
      </c>
      <c r="G189" t="s">
        <v>1</v>
      </c>
      <c r="H189" t="s">
        <v>0</v>
      </c>
      <c r="I189" t="s">
        <v>490</v>
      </c>
      <c r="J189" t="s">
        <v>491</v>
      </c>
      <c r="K189">
        <v>842</v>
      </c>
      <c r="L189">
        <v>842</v>
      </c>
      <c r="N189" t="s">
        <v>643</v>
      </c>
      <c r="O189" s="3">
        <v>0</v>
      </c>
      <c r="P189" s="3">
        <v>0</v>
      </c>
      <c r="Q189" s="3">
        <v>104.6</v>
      </c>
      <c r="R189" s="3">
        <v>13.597999999999999</v>
      </c>
      <c r="S189" s="3">
        <v>0</v>
      </c>
      <c r="T189" s="3">
        <v>0</v>
      </c>
      <c r="U189" s="3">
        <v>118.19799999999999</v>
      </c>
      <c r="V189" s="44" t="s">
        <v>642</v>
      </c>
      <c r="W189" t="s">
        <v>1</v>
      </c>
    </row>
    <row r="190" spans="5:23" x14ac:dyDescent="0.25">
      <c r="E190" t="s">
        <v>890</v>
      </c>
      <c r="F190" t="s">
        <v>923</v>
      </c>
      <c r="G190" t="s">
        <v>1</v>
      </c>
      <c r="H190" t="s">
        <v>0</v>
      </c>
      <c r="I190" t="s">
        <v>490</v>
      </c>
      <c r="J190" t="s">
        <v>491</v>
      </c>
      <c r="K190">
        <v>841</v>
      </c>
      <c r="L190">
        <v>841</v>
      </c>
      <c r="N190" t="s">
        <v>643</v>
      </c>
      <c r="O190" s="3">
        <v>0</v>
      </c>
      <c r="P190" s="3">
        <v>0</v>
      </c>
      <c r="Q190" s="3">
        <v>413.27</v>
      </c>
      <c r="R190" s="3">
        <v>53.725099999999998</v>
      </c>
      <c r="S190" s="3">
        <v>0</v>
      </c>
      <c r="T190" s="3">
        <v>0</v>
      </c>
      <c r="U190" s="3">
        <v>466.99509999999998</v>
      </c>
      <c r="V190" s="44" t="s">
        <v>642</v>
      </c>
      <c r="W190" t="s">
        <v>1</v>
      </c>
    </row>
    <row r="191" spans="5:23" x14ac:dyDescent="0.25">
      <c r="E191" t="s">
        <v>890</v>
      </c>
      <c r="F191" t="s">
        <v>923</v>
      </c>
      <c r="G191" t="s">
        <v>1</v>
      </c>
      <c r="H191" t="s">
        <v>0</v>
      </c>
      <c r="I191" t="s">
        <v>490</v>
      </c>
      <c r="J191" t="s">
        <v>491</v>
      </c>
      <c r="K191">
        <v>840</v>
      </c>
      <c r="L191">
        <v>840</v>
      </c>
      <c r="N191" t="s">
        <v>919</v>
      </c>
      <c r="O191" s="3">
        <v>0</v>
      </c>
      <c r="P191" s="3">
        <v>0</v>
      </c>
      <c r="Q191" s="3">
        <v>281.58</v>
      </c>
      <c r="R191" s="3">
        <v>36.605399999999996</v>
      </c>
      <c r="S191" s="3">
        <v>0</v>
      </c>
      <c r="T191" s="3">
        <v>0</v>
      </c>
      <c r="U191" s="3">
        <v>318.18539999999996</v>
      </c>
      <c r="V191" s="44" t="s">
        <v>918</v>
      </c>
      <c r="W191" t="s">
        <v>1</v>
      </c>
    </row>
    <row r="192" spans="5:23" x14ac:dyDescent="0.25">
      <c r="E192" t="s">
        <v>890</v>
      </c>
      <c r="F192" t="s">
        <v>923</v>
      </c>
      <c r="G192" t="s">
        <v>1</v>
      </c>
      <c r="H192" t="s">
        <v>0</v>
      </c>
      <c r="I192" t="s">
        <v>490</v>
      </c>
      <c r="J192" t="s">
        <v>491</v>
      </c>
      <c r="K192">
        <v>839</v>
      </c>
      <c r="L192">
        <v>839</v>
      </c>
      <c r="N192" t="s">
        <v>714</v>
      </c>
      <c r="O192" s="3">
        <v>0</v>
      </c>
      <c r="P192" s="3">
        <v>0</v>
      </c>
      <c r="Q192" s="3">
        <v>473.46</v>
      </c>
      <c r="R192" s="3">
        <v>61.549799999999998</v>
      </c>
      <c r="S192" s="3">
        <v>0</v>
      </c>
      <c r="T192" s="3">
        <v>0</v>
      </c>
      <c r="U192" s="3">
        <v>535.00979999999993</v>
      </c>
      <c r="V192" s="44" t="s">
        <v>713</v>
      </c>
      <c r="W192" t="s">
        <v>1</v>
      </c>
    </row>
    <row r="193" spans="5:23" x14ac:dyDescent="0.25">
      <c r="E193" t="s">
        <v>890</v>
      </c>
      <c r="F193" t="s">
        <v>920</v>
      </c>
      <c r="G193" t="s">
        <v>1</v>
      </c>
      <c r="H193" t="s">
        <v>0</v>
      </c>
      <c r="I193" t="s">
        <v>490</v>
      </c>
      <c r="J193" t="s">
        <v>491</v>
      </c>
      <c r="K193">
        <v>838</v>
      </c>
      <c r="L193">
        <v>838</v>
      </c>
      <c r="N193" t="s">
        <v>197</v>
      </c>
      <c r="O193" s="3">
        <v>0</v>
      </c>
      <c r="P193" s="3">
        <v>0</v>
      </c>
      <c r="Q193" s="3">
        <v>457.52</v>
      </c>
      <c r="R193" s="3">
        <v>59.477600000000002</v>
      </c>
      <c r="S193" s="3">
        <v>0</v>
      </c>
      <c r="T193" s="3">
        <v>0</v>
      </c>
      <c r="U193" s="3">
        <v>516.99760000000003</v>
      </c>
      <c r="V193" s="44" t="s">
        <v>477</v>
      </c>
      <c r="W193" t="s">
        <v>1</v>
      </c>
    </row>
    <row r="194" spans="5:23" x14ac:dyDescent="0.25">
      <c r="E194" t="s">
        <v>890</v>
      </c>
      <c r="F194" t="s">
        <v>920</v>
      </c>
      <c r="G194" t="s">
        <v>1</v>
      </c>
      <c r="H194" t="s">
        <v>0</v>
      </c>
      <c r="I194" t="s">
        <v>490</v>
      </c>
      <c r="J194" t="s">
        <v>491</v>
      </c>
      <c r="K194">
        <v>837</v>
      </c>
      <c r="L194">
        <v>837</v>
      </c>
      <c r="N194" t="s">
        <v>714</v>
      </c>
      <c r="O194" s="3">
        <v>0</v>
      </c>
      <c r="P194" s="3">
        <v>0</v>
      </c>
      <c r="Q194" s="3">
        <v>552.21</v>
      </c>
      <c r="R194" s="3">
        <v>71.787300000000002</v>
      </c>
      <c r="S194" s="3">
        <v>0</v>
      </c>
      <c r="T194" s="3">
        <v>0</v>
      </c>
      <c r="U194" s="3">
        <v>623.9973</v>
      </c>
      <c r="V194" s="44" t="s">
        <v>713</v>
      </c>
      <c r="W194" t="s">
        <v>1</v>
      </c>
    </row>
    <row r="195" spans="5:23" x14ac:dyDescent="0.25">
      <c r="E195" t="s">
        <v>890</v>
      </c>
      <c r="F195" t="s">
        <v>920</v>
      </c>
      <c r="G195" t="s">
        <v>1</v>
      </c>
      <c r="H195" t="s">
        <v>0</v>
      </c>
      <c r="I195" t="s">
        <v>490</v>
      </c>
      <c r="J195" t="s">
        <v>491</v>
      </c>
      <c r="K195">
        <v>836</v>
      </c>
      <c r="L195">
        <v>836</v>
      </c>
      <c r="N195" t="s">
        <v>235</v>
      </c>
      <c r="O195" s="3">
        <v>0</v>
      </c>
      <c r="P195" s="3">
        <v>0</v>
      </c>
      <c r="Q195" s="3">
        <v>88.31</v>
      </c>
      <c r="R195" s="3">
        <v>11.480300000000002</v>
      </c>
      <c r="S195" s="3">
        <v>0</v>
      </c>
      <c r="T195" s="3">
        <v>0</v>
      </c>
      <c r="U195" s="3">
        <v>99.790300000000002</v>
      </c>
      <c r="V195" s="44" t="s">
        <v>531</v>
      </c>
      <c r="W195" t="s">
        <v>1</v>
      </c>
    </row>
    <row r="196" spans="5:23" x14ac:dyDescent="0.25">
      <c r="E196" t="s">
        <v>890</v>
      </c>
      <c r="F196" t="s">
        <v>920</v>
      </c>
      <c r="G196" t="s">
        <v>1</v>
      </c>
      <c r="H196" t="s">
        <v>0</v>
      </c>
      <c r="I196" t="s">
        <v>490</v>
      </c>
      <c r="J196" t="s">
        <v>491</v>
      </c>
      <c r="K196">
        <v>835</v>
      </c>
      <c r="L196">
        <v>835</v>
      </c>
      <c r="N196" t="s">
        <v>922</v>
      </c>
      <c r="O196" s="3">
        <v>0</v>
      </c>
      <c r="P196" s="3">
        <v>0</v>
      </c>
      <c r="Q196" s="3">
        <v>296.45999999999998</v>
      </c>
      <c r="R196" s="3">
        <v>38.5398</v>
      </c>
      <c r="S196" s="3">
        <v>0</v>
      </c>
      <c r="T196" s="3">
        <v>0</v>
      </c>
      <c r="U196" s="3">
        <v>334.99979999999999</v>
      </c>
      <c r="V196" s="44" t="s">
        <v>921</v>
      </c>
      <c r="W196" t="s">
        <v>1</v>
      </c>
    </row>
    <row r="197" spans="5:23" x14ac:dyDescent="0.25">
      <c r="E197" t="s">
        <v>890</v>
      </c>
      <c r="F197" t="s">
        <v>920</v>
      </c>
      <c r="G197" t="s">
        <v>1</v>
      </c>
      <c r="H197" t="s">
        <v>0</v>
      </c>
      <c r="I197" t="s">
        <v>490</v>
      </c>
      <c r="J197" t="s">
        <v>491</v>
      </c>
      <c r="K197">
        <v>834</v>
      </c>
      <c r="L197">
        <v>834</v>
      </c>
      <c r="N197" t="s">
        <v>714</v>
      </c>
      <c r="O197" s="3">
        <v>0</v>
      </c>
      <c r="P197" s="3">
        <v>0</v>
      </c>
      <c r="Q197" s="3">
        <v>435.75</v>
      </c>
      <c r="R197" s="3">
        <v>56.647500000000001</v>
      </c>
      <c r="S197" s="3">
        <v>0</v>
      </c>
      <c r="T197" s="3">
        <v>0</v>
      </c>
      <c r="U197" s="3">
        <v>492.39749999999998</v>
      </c>
      <c r="V197" s="44" t="s">
        <v>713</v>
      </c>
      <c r="W197" t="s">
        <v>1</v>
      </c>
    </row>
    <row r="198" spans="5:23" x14ac:dyDescent="0.25">
      <c r="E198" t="s">
        <v>890</v>
      </c>
      <c r="F198" t="s">
        <v>920</v>
      </c>
      <c r="G198" t="s">
        <v>1</v>
      </c>
      <c r="H198" t="s">
        <v>0</v>
      </c>
      <c r="I198" t="s">
        <v>490</v>
      </c>
      <c r="J198" t="s">
        <v>491</v>
      </c>
      <c r="K198">
        <v>833</v>
      </c>
      <c r="L198">
        <v>833</v>
      </c>
      <c r="N198" t="s">
        <v>643</v>
      </c>
      <c r="O198" s="3">
        <v>0</v>
      </c>
      <c r="P198" s="3">
        <v>0</v>
      </c>
      <c r="Q198" s="3">
        <v>398.23</v>
      </c>
      <c r="R198" s="3">
        <v>51.769900000000007</v>
      </c>
      <c r="S198" s="3">
        <v>0</v>
      </c>
      <c r="T198" s="3">
        <v>0</v>
      </c>
      <c r="U198" s="3">
        <v>449.99990000000003</v>
      </c>
      <c r="V198" s="44" t="s">
        <v>642</v>
      </c>
      <c r="W198" t="s">
        <v>1</v>
      </c>
    </row>
    <row r="199" spans="5:23" x14ac:dyDescent="0.25">
      <c r="E199" t="s">
        <v>890</v>
      </c>
      <c r="F199" t="s">
        <v>920</v>
      </c>
      <c r="G199" t="s">
        <v>1</v>
      </c>
      <c r="H199" t="s">
        <v>0</v>
      </c>
      <c r="I199" t="s">
        <v>490</v>
      </c>
      <c r="J199" t="s">
        <v>491</v>
      </c>
      <c r="K199">
        <v>832</v>
      </c>
      <c r="L199">
        <v>832</v>
      </c>
      <c r="N199" t="s">
        <v>37</v>
      </c>
      <c r="O199" s="3">
        <v>0</v>
      </c>
      <c r="P199" s="3">
        <v>0</v>
      </c>
      <c r="Q199" s="3">
        <v>231.86</v>
      </c>
      <c r="R199" s="3">
        <v>30.141800000000003</v>
      </c>
      <c r="S199" s="3">
        <v>0</v>
      </c>
      <c r="T199" s="3">
        <v>0</v>
      </c>
      <c r="U199" s="3">
        <v>262.0018</v>
      </c>
      <c r="V199" s="44" t="s">
        <v>427</v>
      </c>
      <c r="W199" t="s">
        <v>1</v>
      </c>
    </row>
    <row r="200" spans="5:23" x14ac:dyDescent="0.25">
      <c r="E200" t="s">
        <v>890</v>
      </c>
      <c r="F200" t="s">
        <v>917</v>
      </c>
      <c r="G200" t="s">
        <v>1</v>
      </c>
      <c r="H200" t="s">
        <v>0</v>
      </c>
      <c r="I200" t="s">
        <v>490</v>
      </c>
      <c r="J200" t="s">
        <v>491</v>
      </c>
      <c r="K200">
        <v>831</v>
      </c>
      <c r="L200">
        <v>831</v>
      </c>
      <c r="N200" t="s">
        <v>643</v>
      </c>
      <c r="O200" s="3">
        <v>0</v>
      </c>
      <c r="P200" s="3">
        <v>0</v>
      </c>
      <c r="Q200" s="3">
        <v>398.23</v>
      </c>
      <c r="R200" s="3">
        <v>51.769900000000007</v>
      </c>
      <c r="S200" s="3">
        <v>0</v>
      </c>
      <c r="T200" s="3">
        <v>0</v>
      </c>
      <c r="U200" s="3">
        <v>449.99990000000003</v>
      </c>
      <c r="V200" s="44" t="s">
        <v>642</v>
      </c>
      <c r="W200" t="s">
        <v>1</v>
      </c>
    </row>
    <row r="201" spans="5:23" x14ac:dyDescent="0.25">
      <c r="E201" t="s">
        <v>890</v>
      </c>
      <c r="F201" t="s">
        <v>917</v>
      </c>
      <c r="G201" t="s">
        <v>1</v>
      </c>
      <c r="H201" t="s">
        <v>0</v>
      </c>
      <c r="I201" t="s">
        <v>490</v>
      </c>
      <c r="J201" t="s">
        <v>491</v>
      </c>
      <c r="K201">
        <v>830</v>
      </c>
      <c r="L201">
        <v>830</v>
      </c>
      <c r="N201" t="s">
        <v>197</v>
      </c>
      <c r="O201" s="3">
        <v>0</v>
      </c>
      <c r="P201" s="3">
        <v>0</v>
      </c>
      <c r="Q201" s="3">
        <v>552.21</v>
      </c>
      <c r="R201" s="3">
        <v>71.787300000000002</v>
      </c>
      <c r="S201" s="3">
        <v>0</v>
      </c>
      <c r="T201" s="3">
        <v>0</v>
      </c>
      <c r="U201" s="3">
        <v>623.9973</v>
      </c>
      <c r="V201" s="44" t="s">
        <v>477</v>
      </c>
      <c r="W201" t="s">
        <v>1</v>
      </c>
    </row>
    <row r="202" spans="5:23" x14ac:dyDescent="0.25">
      <c r="E202" t="s">
        <v>890</v>
      </c>
      <c r="F202" t="s">
        <v>917</v>
      </c>
      <c r="G202" t="s">
        <v>1</v>
      </c>
      <c r="H202" t="s">
        <v>0</v>
      </c>
      <c r="I202" t="s">
        <v>490</v>
      </c>
      <c r="J202" t="s">
        <v>491</v>
      </c>
      <c r="K202">
        <v>829</v>
      </c>
      <c r="L202">
        <v>829</v>
      </c>
      <c r="N202" t="s">
        <v>714</v>
      </c>
      <c r="O202" s="3">
        <v>0</v>
      </c>
      <c r="P202" s="3">
        <v>0</v>
      </c>
      <c r="Q202" s="3">
        <v>474.34</v>
      </c>
      <c r="R202" s="3">
        <v>61.664200000000001</v>
      </c>
      <c r="S202" s="3">
        <v>0</v>
      </c>
      <c r="T202" s="3">
        <v>0</v>
      </c>
      <c r="U202" s="3">
        <v>536.00419999999997</v>
      </c>
      <c r="V202" s="44" t="s">
        <v>713</v>
      </c>
      <c r="W202" t="s">
        <v>1</v>
      </c>
    </row>
    <row r="203" spans="5:23" x14ac:dyDescent="0.25">
      <c r="E203" t="s">
        <v>890</v>
      </c>
      <c r="F203" t="s">
        <v>917</v>
      </c>
      <c r="G203" t="s">
        <v>1</v>
      </c>
      <c r="H203" t="s">
        <v>0</v>
      </c>
      <c r="I203" t="s">
        <v>490</v>
      </c>
      <c r="J203" t="s">
        <v>491</v>
      </c>
      <c r="K203">
        <v>828</v>
      </c>
      <c r="L203">
        <v>828</v>
      </c>
      <c r="N203" t="s">
        <v>919</v>
      </c>
      <c r="O203" s="3">
        <v>0</v>
      </c>
      <c r="P203" s="3">
        <v>0</v>
      </c>
      <c r="Q203" s="3">
        <v>364.6</v>
      </c>
      <c r="R203" s="3">
        <v>47.398000000000003</v>
      </c>
      <c r="S203" s="3">
        <v>0</v>
      </c>
      <c r="T203" s="3">
        <v>0</v>
      </c>
      <c r="U203" s="3">
        <v>411.99800000000005</v>
      </c>
      <c r="V203" s="44" t="s">
        <v>918</v>
      </c>
      <c r="W203" t="s">
        <v>1</v>
      </c>
    </row>
    <row r="204" spans="5:23" x14ac:dyDescent="0.25">
      <c r="E204" t="s">
        <v>890</v>
      </c>
      <c r="F204" t="s">
        <v>917</v>
      </c>
      <c r="G204" t="s">
        <v>1</v>
      </c>
      <c r="H204" t="s">
        <v>0</v>
      </c>
      <c r="I204" t="s">
        <v>490</v>
      </c>
      <c r="J204" t="s">
        <v>491</v>
      </c>
      <c r="K204">
        <v>827</v>
      </c>
      <c r="L204">
        <v>827</v>
      </c>
      <c r="N204" t="s">
        <v>876</v>
      </c>
      <c r="O204" s="3">
        <v>0</v>
      </c>
      <c r="P204" s="3">
        <v>0</v>
      </c>
      <c r="Q204" s="3">
        <v>300</v>
      </c>
      <c r="R204" s="3">
        <v>39</v>
      </c>
      <c r="S204" s="3">
        <v>0</v>
      </c>
      <c r="T204" s="3">
        <v>0</v>
      </c>
      <c r="U204" s="3">
        <v>339</v>
      </c>
      <c r="V204" s="44" t="s">
        <v>875</v>
      </c>
      <c r="W204" t="s">
        <v>1</v>
      </c>
    </row>
    <row r="205" spans="5:23" x14ac:dyDescent="0.25">
      <c r="E205" t="s">
        <v>890</v>
      </c>
      <c r="F205" t="s">
        <v>917</v>
      </c>
      <c r="G205" t="s">
        <v>1</v>
      </c>
      <c r="H205" t="s">
        <v>0</v>
      </c>
      <c r="I205" t="s">
        <v>490</v>
      </c>
      <c r="J205" t="s">
        <v>491</v>
      </c>
      <c r="K205">
        <v>826</v>
      </c>
      <c r="L205">
        <v>826</v>
      </c>
      <c r="N205" t="s">
        <v>643</v>
      </c>
      <c r="O205" s="3">
        <v>0</v>
      </c>
      <c r="P205" s="3">
        <v>0</v>
      </c>
      <c r="Q205" s="3">
        <v>390.27</v>
      </c>
      <c r="R205" s="3">
        <v>50.735100000000003</v>
      </c>
      <c r="S205" s="3">
        <v>0</v>
      </c>
      <c r="T205" s="3">
        <v>0</v>
      </c>
      <c r="U205" s="3">
        <v>441.00509999999997</v>
      </c>
      <c r="V205" s="44" t="s">
        <v>642</v>
      </c>
      <c r="W205" t="s">
        <v>1</v>
      </c>
    </row>
    <row r="206" spans="5:23" x14ac:dyDescent="0.25">
      <c r="E206" t="s">
        <v>890</v>
      </c>
      <c r="F206" t="s">
        <v>916</v>
      </c>
      <c r="G206" t="s">
        <v>1</v>
      </c>
      <c r="H206" t="s">
        <v>0</v>
      </c>
      <c r="I206" t="s">
        <v>490</v>
      </c>
      <c r="J206" t="s">
        <v>491</v>
      </c>
      <c r="K206">
        <v>825</v>
      </c>
      <c r="L206">
        <v>825</v>
      </c>
      <c r="N206" t="s">
        <v>195</v>
      </c>
      <c r="O206" s="3">
        <v>0</v>
      </c>
      <c r="P206" s="3">
        <v>0</v>
      </c>
      <c r="Q206" s="3">
        <v>316.58999999999997</v>
      </c>
      <c r="R206" s="3">
        <v>41.156700000000001</v>
      </c>
      <c r="S206" s="3">
        <v>0</v>
      </c>
      <c r="T206" s="3">
        <v>0</v>
      </c>
      <c r="U206" s="3">
        <v>357.74669999999998</v>
      </c>
      <c r="V206" s="44" t="s">
        <v>417</v>
      </c>
      <c r="W206" t="s">
        <v>1</v>
      </c>
    </row>
    <row r="207" spans="5:23" x14ac:dyDescent="0.25">
      <c r="E207" t="s">
        <v>890</v>
      </c>
      <c r="F207" t="s">
        <v>916</v>
      </c>
      <c r="G207" t="s">
        <v>1</v>
      </c>
      <c r="H207" t="s">
        <v>0</v>
      </c>
      <c r="I207" t="s">
        <v>490</v>
      </c>
      <c r="J207" t="s">
        <v>491</v>
      </c>
      <c r="K207">
        <v>824</v>
      </c>
      <c r="L207">
        <v>824</v>
      </c>
      <c r="N207" t="s">
        <v>281</v>
      </c>
      <c r="O207" s="3">
        <v>0</v>
      </c>
      <c r="P207" s="3">
        <v>0</v>
      </c>
      <c r="Q207" s="3">
        <v>195.96</v>
      </c>
      <c r="R207" s="3">
        <v>25.474800000000002</v>
      </c>
      <c r="S207" s="3">
        <v>0</v>
      </c>
      <c r="T207" s="3">
        <v>0</v>
      </c>
      <c r="U207" s="3">
        <v>221.4348</v>
      </c>
      <c r="V207" s="44" t="s">
        <v>430</v>
      </c>
      <c r="W207" t="s">
        <v>1</v>
      </c>
    </row>
    <row r="208" spans="5:23" x14ac:dyDescent="0.25">
      <c r="E208" t="s">
        <v>890</v>
      </c>
      <c r="F208" t="s">
        <v>916</v>
      </c>
      <c r="G208" t="s">
        <v>1</v>
      </c>
      <c r="H208" t="s">
        <v>0</v>
      </c>
      <c r="I208" t="s">
        <v>490</v>
      </c>
      <c r="J208" t="s">
        <v>491</v>
      </c>
      <c r="K208">
        <v>823</v>
      </c>
      <c r="L208">
        <v>823</v>
      </c>
      <c r="N208" t="s">
        <v>643</v>
      </c>
      <c r="O208" s="3">
        <v>0</v>
      </c>
      <c r="P208" s="3">
        <v>0</v>
      </c>
      <c r="Q208" s="3">
        <v>1018.14</v>
      </c>
      <c r="R208" s="3">
        <v>132.35820000000001</v>
      </c>
      <c r="S208" s="3">
        <v>0</v>
      </c>
      <c r="T208" s="3">
        <v>0</v>
      </c>
      <c r="U208" s="3">
        <v>1150.4982</v>
      </c>
      <c r="V208" s="44" t="s">
        <v>642</v>
      </c>
      <c r="W208" t="s">
        <v>1</v>
      </c>
    </row>
    <row r="209" spans="5:23" x14ac:dyDescent="0.25">
      <c r="E209" t="s">
        <v>890</v>
      </c>
      <c r="F209" t="s">
        <v>916</v>
      </c>
      <c r="G209" t="s">
        <v>1</v>
      </c>
      <c r="H209" t="s">
        <v>0</v>
      </c>
      <c r="I209" t="s">
        <v>490</v>
      </c>
      <c r="J209" t="s">
        <v>491</v>
      </c>
      <c r="K209">
        <v>822</v>
      </c>
      <c r="L209">
        <v>822</v>
      </c>
      <c r="N209" t="s">
        <v>299</v>
      </c>
      <c r="O209" s="3">
        <v>0</v>
      </c>
      <c r="P209" s="3">
        <v>0</v>
      </c>
      <c r="Q209" s="3">
        <v>457.52</v>
      </c>
      <c r="R209" s="3">
        <v>59.477600000000002</v>
      </c>
      <c r="S209" s="3">
        <v>0</v>
      </c>
      <c r="T209" s="3">
        <v>0</v>
      </c>
      <c r="U209" s="3">
        <v>516.99760000000003</v>
      </c>
      <c r="V209" s="44" t="s">
        <v>538</v>
      </c>
      <c r="W209" t="s">
        <v>1</v>
      </c>
    </row>
    <row r="210" spans="5:23" x14ac:dyDescent="0.25">
      <c r="E210" t="s">
        <v>890</v>
      </c>
      <c r="F210" t="s">
        <v>916</v>
      </c>
      <c r="G210" t="s">
        <v>1</v>
      </c>
      <c r="H210" t="s">
        <v>0</v>
      </c>
      <c r="I210" t="s">
        <v>490</v>
      </c>
      <c r="J210" t="s">
        <v>491</v>
      </c>
      <c r="K210">
        <v>821</v>
      </c>
      <c r="L210">
        <v>821</v>
      </c>
      <c r="N210" t="s">
        <v>714</v>
      </c>
      <c r="O210" s="3">
        <v>0</v>
      </c>
      <c r="P210" s="3">
        <v>0</v>
      </c>
      <c r="Q210" s="3">
        <v>525.66</v>
      </c>
      <c r="R210" s="3">
        <v>68.335799999999992</v>
      </c>
      <c r="S210" s="3">
        <v>0</v>
      </c>
      <c r="T210" s="3">
        <v>0</v>
      </c>
      <c r="U210" s="3">
        <v>593.99579999999992</v>
      </c>
      <c r="V210" s="44" t="s">
        <v>713</v>
      </c>
      <c r="W210" t="s">
        <v>1</v>
      </c>
    </row>
    <row r="211" spans="5:23" x14ac:dyDescent="0.25">
      <c r="E211" t="s">
        <v>890</v>
      </c>
      <c r="F211" t="s">
        <v>916</v>
      </c>
      <c r="G211" t="s">
        <v>1</v>
      </c>
      <c r="H211" t="s">
        <v>0</v>
      </c>
      <c r="I211" t="s">
        <v>490</v>
      </c>
      <c r="J211" t="s">
        <v>491</v>
      </c>
      <c r="K211">
        <v>820</v>
      </c>
      <c r="L211">
        <v>820</v>
      </c>
      <c r="N211" t="s">
        <v>197</v>
      </c>
      <c r="O211" s="3">
        <v>0</v>
      </c>
      <c r="P211" s="3">
        <v>0</v>
      </c>
      <c r="Q211" s="3">
        <v>457.52</v>
      </c>
      <c r="R211" s="3">
        <v>59.477600000000002</v>
      </c>
      <c r="S211" s="3">
        <v>0</v>
      </c>
      <c r="T211" s="3">
        <v>0</v>
      </c>
      <c r="U211" s="3">
        <v>516.99760000000003</v>
      </c>
      <c r="V211" s="44" t="s">
        <v>477</v>
      </c>
      <c r="W211" t="s">
        <v>1</v>
      </c>
    </row>
    <row r="212" spans="5:23" x14ac:dyDescent="0.25">
      <c r="E212" t="s">
        <v>890</v>
      </c>
      <c r="F212" t="s">
        <v>916</v>
      </c>
      <c r="G212" t="s">
        <v>1</v>
      </c>
      <c r="H212" t="s">
        <v>0</v>
      </c>
      <c r="I212" t="s">
        <v>490</v>
      </c>
      <c r="J212" t="s">
        <v>491</v>
      </c>
      <c r="K212">
        <v>819</v>
      </c>
      <c r="L212">
        <v>819</v>
      </c>
      <c r="N212" t="s">
        <v>771</v>
      </c>
      <c r="O212" s="3">
        <v>0</v>
      </c>
      <c r="P212" s="3">
        <v>0</v>
      </c>
      <c r="Q212" s="3">
        <v>35.4</v>
      </c>
      <c r="R212" s="3">
        <v>4.6020000000000003</v>
      </c>
      <c r="S212" s="3">
        <v>0</v>
      </c>
      <c r="T212" s="3">
        <v>0</v>
      </c>
      <c r="U212" s="3">
        <v>40.001999999999995</v>
      </c>
      <c r="V212" s="44" t="s">
        <v>770</v>
      </c>
      <c r="W212" t="s">
        <v>1</v>
      </c>
    </row>
    <row r="213" spans="5:23" x14ac:dyDescent="0.25">
      <c r="E213" t="s">
        <v>890</v>
      </c>
      <c r="F213" t="s">
        <v>916</v>
      </c>
      <c r="G213" t="s">
        <v>1</v>
      </c>
      <c r="H213" t="s">
        <v>0</v>
      </c>
      <c r="I213" t="s">
        <v>490</v>
      </c>
      <c r="J213" t="s">
        <v>491</v>
      </c>
      <c r="K213">
        <v>818</v>
      </c>
      <c r="L213">
        <v>818</v>
      </c>
      <c r="N213" t="s">
        <v>721</v>
      </c>
      <c r="O213" s="3">
        <v>0</v>
      </c>
      <c r="P213" s="3">
        <v>0</v>
      </c>
      <c r="Q213" s="3">
        <v>318.58</v>
      </c>
      <c r="R213" s="3">
        <v>41.415399999999998</v>
      </c>
      <c r="S213" s="3">
        <v>0</v>
      </c>
      <c r="T213" s="3">
        <v>0</v>
      </c>
      <c r="U213" s="3">
        <v>359.99539999999996</v>
      </c>
      <c r="V213" s="44" t="s">
        <v>720</v>
      </c>
      <c r="W213" t="s">
        <v>1</v>
      </c>
    </row>
    <row r="214" spans="5:23" x14ac:dyDescent="0.25">
      <c r="E214" t="s">
        <v>890</v>
      </c>
      <c r="F214" t="s">
        <v>916</v>
      </c>
      <c r="G214" t="s">
        <v>1</v>
      </c>
      <c r="H214" t="s">
        <v>0</v>
      </c>
      <c r="I214" t="s">
        <v>490</v>
      </c>
      <c r="J214" t="s">
        <v>491</v>
      </c>
      <c r="K214">
        <v>817</v>
      </c>
      <c r="L214">
        <v>817</v>
      </c>
      <c r="N214" t="s">
        <v>55</v>
      </c>
      <c r="O214" s="3">
        <v>0</v>
      </c>
      <c r="P214" s="3">
        <v>0</v>
      </c>
      <c r="Q214" s="3">
        <v>365.93</v>
      </c>
      <c r="R214" s="3">
        <v>47.570900000000002</v>
      </c>
      <c r="S214" s="3">
        <v>0</v>
      </c>
      <c r="T214" s="3">
        <v>0</v>
      </c>
      <c r="U214" s="3">
        <v>413.5009</v>
      </c>
      <c r="V214" s="44" t="s">
        <v>432</v>
      </c>
      <c r="W214" t="s">
        <v>1</v>
      </c>
    </row>
    <row r="215" spans="5:23" x14ac:dyDescent="0.25">
      <c r="E215" t="s">
        <v>890</v>
      </c>
      <c r="F215" t="s">
        <v>916</v>
      </c>
      <c r="G215" t="s">
        <v>1</v>
      </c>
      <c r="H215" t="s">
        <v>0</v>
      </c>
      <c r="I215" t="s">
        <v>490</v>
      </c>
      <c r="J215" t="s">
        <v>491</v>
      </c>
      <c r="K215">
        <v>816</v>
      </c>
      <c r="L215">
        <v>816</v>
      </c>
      <c r="N215" t="s">
        <v>306</v>
      </c>
      <c r="O215" s="3">
        <v>0</v>
      </c>
      <c r="P215" s="3">
        <v>0</v>
      </c>
      <c r="Q215" s="3">
        <v>192.48</v>
      </c>
      <c r="R215" s="3">
        <v>25.022400000000001</v>
      </c>
      <c r="S215" s="3">
        <v>0</v>
      </c>
      <c r="T215" s="3">
        <v>0</v>
      </c>
      <c r="U215" s="3">
        <v>217.50239999999999</v>
      </c>
      <c r="V215" s="44" t="s">
        <v>609</v>
      </c>
      <c r="W215" t="s">
        <v>1</v>
      </c>
    </row>
    <row r="216" spans="5:23" x14ac:dyDescent="0.25">
      <c r="E216" t="s">
        <v>890</v>
      </c>
      <c r="F216" t="s">
        <v>916</v>
      </c>
      <c r="G216" t="s">
        <v>1</v>
      </c>
      <c r="H216" t="s">
        <v>0</v>
      </c>
      <c r="I216" t="s">
        <v>490</v>
      </c>
      <c r="J216" t="s">
        <v>491</v>
      </c>
      <c r="K216">
        <v>815</v>
      </c>
      <c r="L216">
        <v>815</v>
      </c>
      <c r="N216" t="s">
        <v>45</v>
      </c>
      <c r="O216" s="3">
        <v>0</v>
      </c>
      <c r="P216" s="3">
        <v>0</v>
      </c>
      <c r="Q216" s="3">
        <v>553.98</v>
      </c>
      <c r="R216" s="3">
        <v>72.017400000000009</v>
      </c>
      <c r="S216" s="3">
        <v>0</v>
      </c>
      <c r="T216" s="3">
        <v>0</v>
      </c>
      <c r="U216" s="3">
        <v>625.99739999999997</v>
      </c>
      <c r="V216" s="44" t="s">
        <v>416</v>
      </c>
      <c r="W216" t="s">
        <v>1</v>
      </c>
    </row>
    <row r="217" spans="5:23" x14ac:dyDescent="0.25">
      <c r="E217" t="s">
        <v>890</v>
      </c>
      <c r="F217" t="s">
        <v>915</v>
      </c>
      <c r="G217" t="s">
        <v>1</v>
      </c>
      <c r="H217" t="s">
        <v>0</v>
      </c>
      <c r="I217" t="s">
        <v>490</v>
      </c>
      <c r="J217" t="s">
        <v>491</v>
      </c>
      <c r="K217">
        <v>814</v>
      </c>
      <c r="L217">
        <v>814</v>
      </c>
      <c r="N217" t="s">
        <v>643</v>
      </c>
      <c r="O217" s="3">
        <v>0</v>
      </c>
      <c r="P217" s="3">
        <v>0</v>
      </c>
      <c r="Q217" s="3">
        <v>398.23</v>
      </c>
      <c r="R217" s="3">
        <v>51.769900000000007</v>
      </c>
      <c r="S217" s="3">
        <v>0</v>
      </c>
      <c r="T217" s="3">
        <v>0</v>
      </c>
      <c r="U217" s="3">
        <v>449.99990000000003</v>
      </c>
      <c r="V217" s="44" t="s">
        <v>642</v>
      </c>
      <c r="W217" t="s">
        <v>1</v>
      </c>
    </row>
    <row r="218" spans="5:23" x14ac:dyDescent="0.25">
      <c r="E218" t="s">
        <v>890</v>
      </c>
      <c r="F218" t="s">
        <v>915</v>
      </c>
      <c r="G218" t="s">
        <v>1</v>
      </c>
      <c r="H218" t="s">
        <v>0</v>
      </c>
      <c r="I218" t="s">
        <v>490</v>
      </c>
      <c r="J218" t="s">
        <v>491</v>
      </c>
      <c r="K218">
        <v>813</v>
      </c>
      <c r="L218">
        <v>813</v>
      </c>
      <c r="N218" t="s">
        <v>59</v>
      </c>
      <c r="O218" s="3">
        <v>0</v>
      </c>
      <c r="P218" s="3">
        <v>0</v>
      </c>
      <c r="Q218" s="3">
        <v>453.72</v>
      </c>
      <c r="R218" s="3">
        <v>58.983600000000003</v>
      </c>
      <c r="S218" s="3">
        <v>0</v>
      </c>
      <c r="T218" s="3">
        <v>0</v>
      </c>
      <c r="U218" s="3">
        <v>512.70360000000005</v>
      </c>
      <c r="V218" s="44" t="s">
        <v>726</v>
      </c>
      <c r="W218" t="s">
        <v>1</v>
      </c>
    </row>
    <row r="219" spans="5:23" x14ac:dyDescent="0.25">
      <c r="E219" t="s">
        <v>890</v>
      </c>
      <c r="F219" t="s">
        <v>915</v>
      </c>
      <c r="G219" t="s">
        <v>1</v>
      </c>
      <c r="H219" t="s">
        <v>0</v>
      </c>
      <c r="I219" t="s">
        <v>490</v>
      </c>
      <c r="J219" t="s">
        <v>491</v>
      </c>
      <c r="K219">
        <v>812</v>
      </c>
      <c r="L219">
        <v>812</v>
      </c>
      <c r="N219" t="s">
        <v>287</v>
      </c>
      <c r="O219" s="3">
        <v>0</v>
      </c>
      <c r="P219" s="3">
        <v>0</v>
      </c>
      <c r="Q219" s="3">
        <v>160</v>
      </c>
      <c r="R219" s="3">
        <v>20.8</v>
      </c>
      <c r="S219" s="3">
        <v>0</v>
      </c>
      <c r="T219" s="3">
        <v>0</v>
      </c>
      <c r="U219" s="3">
        <v>180.8</v>
      </c>
      <c r="V219" s="44" t="s">
        <v>414</v>
      </c>
      <c r="W219" t="s">
        <v>1</v>
      </c>
    </row>
    <row r="220" spans="5:23" x14ac:dyDescent="0.25">
      <c r="E220" t="s">
        <v>890</v>
      </c>
      <c r="F220" t="s">
        <v>915</v>
      </c>
      <c r="G220" t="s">
        <v>1</v>
      </c>
      <c r="H220" t="s">
        <v>0</v>
      </c>
      <c r="I220" t="s">
        <v>490</v>
      </c>
      <c r="J220" t="s">
        <v>491</v>
      </c>
      <c r="K220">
        <v>811</v>
      </c>
      <c r="L220">
        <v>811</v>
      </c>
      <c r="N220" t="s">
        <v>287</v>
      </c>
      <c r="O220" s="3">
        <v>0</v>
      </c>
      <c r="P220" s="3">
        <v>0</v>
      </c>
      <c r="Q220" s="3">
        <v>597.35</v>
      </c>
      <c r="R220" s="3">
        <v>77.655500000000004</v>
      </c>
      <c r="S220" s="3">
        <v>0</v>
      </c>
      <c r="T220" s="3">
        <v>0</v>
      </c>
      <c r="U220" s="3">
        <v>675.00549999999998</v>
      </c>
      <c r="V220" s="44" t="s">
        <v>414</v>
      </c>
      <c r="W220" t="s">
        <v>1</v>
      </c>
    </row>
    <row r="221" spans="5:23" x14ac:dyDescent="0.25">
      <c r="E221" t="s">
        <v>890</v>
      </c>
      <c r="F221" t="s">
        <v>915</v>
      </c>
      <c r="G221" t="s">
        <v>1</v>
      </c>
      <c r="H221" t="s">
        <v>0</v>
      </c>
      <c r="I221" t="s">
        <v>490</v>
      </c>
      <c r="J221" t="s">
        <v>491</v>
      </c>
      <c r="K221">
        <v>810</v>
      </c>
      <c r="L221">
        <v>810</v>
      </c>
      <c r="N221" t="s">
        <v>192</v>
      </c>
      <c r="O221" s="3">
        <v>0</v>
      </c>
      <c r="P221" s="3">
        <v>0</v>
      </c>
      <c r="Q221" s="3">
        <v>171.02</v>
      </c>
      <c r="R221" s="3">
        <v>22.232600000000001</v>
      </c>
      <c r="S221" s="3">
        <v>0</v>
      </c>
      <c r="T221" s="3">
        <v>0</v>
      </c>
      <c r="U221" s="3">
        <v>193.2526</v>
      </c>
      <c r="V221" s="44" t="s">
        <v>661</v>
      </c>
      <c r="W221" t="s">
        <v>1</v>
      </c>
    </row>
    <row r="222" spans="5:23" x14ac:dyDescent="0.25">
      <c r="E222" t="s">
        <v>890</v>
      </c>
      <c r="F222" t="s">
        <v>915</v>
      </c>
      <c r="G222" t="s">
        <v>1</v>
      </c>
      <c r="H222" t="s">
        <v>0</v>
      </c>
      <c r="I222" t="s">
        <v>490</v>
      </c>
      <c r="J222" t="s">
        <v>491</v>
      </c>
      <c r="K222">
        <v>809</v>
      </c>
      <c r="L222">
        <v>809</v>
      </c>
      <c r="N222" t="s">
        <v>55</v>
      </c>
      <c r="O222" s="3">
        <v>0</v>
      </c>
      <c r="P222" s="3">
        <v>0</v>
      </c>
      <c r="Q222" s="3">
        <v>191.15</v>
      </c>
      <c r="R222" s="3">
        <v>24.849500000000003</v>
      </c>
      <c r="S222" s="3">
        <v>0</v>
      </c>
      <c r="T222" s="3">
        <v>0</v>
      </c>
      <c r="U222" s="3">
        <v>215.99950000000001</v>
      </c>
      <c r="V222" s="44" t="s">
        <v>432</v>
      </c>
      <c r="W222" t="s">
        <v>1</v>
      </c>
    </row>
    <row r="223" spans="5:23" x14ac:dyDescent="0.25">
      <c r="E223" t="s">
        <v>890</v>
      </c>
      <c r="F223" t="s">
        <v>915</v>
      </c>
      <c r="G223" t="s">
        <v>1</v>
      </c>
      <c r="H223" t="s">
        <v>0</v>
      </c>
      <c r="I223" t="s">
        <v>490</v>
      </c>
      <c r="J223" t="s">
        <v>491</v>
      </c>
      <c r="K223">
        <v>808</v>
      </c>
      <c r="L223">
        <v>808</v>
      </c>
      <c r="N223" t="s">
        <v>29</v>
      </c>
      <c r="O223" s="3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W223" t="s">
        <v>1</v>
      </c>
    </row>
    <row r="224" spans="5:23" x14ac:dyDescent="0.25">
      <c r="E224" t="s">
        <v>890</v>
      </c>
      <c r="F224" t="s">
        <v>915</v>
      </c>
      <c r="G224" t="s">
        <v>1</v>
      </c>
      <c r="H224" t="s">
        <v>0</v>
      </c>
      <c r="I224" t="s">
        <v>490</v>
      </c>
      <c r="J224" t="s">
        <v>491</v>
      </c>
      <c r="K224">
        <v>807</v>
      </c>
      <c r="L224">
        <v>807</v>
      </c>
      <c r="N224" t="s">
        <v>876</v>
      </c>
      <c r="O224" s="3">
        <v>0</v>
      </c>
      <c r="P224" s="3">
        <v>0</v>
      </c>
      <c r="Q224" s="3">
        <v>388.98</v>
      </c>
      <c r="R224" s="3">
        <v>50.567400000000006</v>
      </c>
      <c r="S224" s="3">
        <v>0</v>
      </c>
      <c r="T224" s="3">
        <v>0</v>
      </c>
      <c r="U224" s="3">
        <v>439.54740000000004</v>
      </c>
      <c r="V224" s="44" t="s">
        <v>875</v>
      </c>
      <c r="W224" t="s">
        <v>1</v>
      </c>
    </row>
    <row r="225" spans="5:23" x14ac:dyDescent="0.25">
      <c r="E225" t="s">
        <v>890</v>
      </c>
      <c r="F225" t="s">
        <v>914</v>
      </c>
      <c r="G225" t="s">
        <v>1</v>
      </c>
      <c r="H225" t="s">
        <v>0</v>
      </c>
      <c r="I225" t="s">
        <v>490</v>
      </c>
      <c r="J225" t="s">
        <v>491</v>
      </c>
      <c r="K225">
        <v>806</v>
      </c>
      <c r="L225">
        <v>806</v>
      </c>
      <c r="N225" t="s">
        <v>643</v>
      </c>
      <c r="O225" s="3">
        <v>0</v>
      </c>
      <c r="P225" s="3">
        <v>0</v>
      </c>
      <c r="Q225" s="3">
        <v>398.23</v>
      </c>
      <c r="R225" s="3">
        <v>51.769900000000007</v>
      </c>
      <c r="S225" s="3">
        <v>0</v>
      </c>
      <c r="T225" s="3">
        <v>0</v>
      </c>
      <c r="U225" s="3">
        <v>449.99990000000003</v>
      </c>
      <c r="V225" s="44" t="s">
        <v>642</v>
      </c>
      <c r="W225" t="s">
        <v>1</v>
      </c>
    </row>
    <row r="226" spans="5:23" x14ac:dyDescent="0.25">
      <c r="E226" t="s">
        <v>890</v>
      </c>
      <c r="F226" t="s">
        <v>914</v>
      </c>
      <c r="G226" t="s">
        <v>1</v>
      </c>
      <c r="H226" t="s">
        <v>0</v>
      </c>
      <c r="I226" t="s">
        <v>490</v>
      </c>
      <c r="J226" t="s">
        <v>491</v>
      </c>
      <c r="K226">
        <v>805</v>
      </c>
      <c r="L226">
        <v>805</v>
      </c>
      <c r="N226" t="s">
        <v>287</v>
      </c>
      <c r="O226" s="3">
        <v>0</v>
      </c>
      <c r="P226" s="3">
        <v>0</v>
      </c>
      <c r="Q226" s="3">
        <v>135.75</v>
      </c>
      <c r="R226" s="3">
        <v>17.647500000000001</v>
      </c>
      <c r="S226" s="3">
        <v>0</v>
      </c>
      <c r="T226" s="3">
        <v>0</v>
      </c>
      <c r="U226" s="3">
        <v>153.39750000000001</v>
      </c>
      <c r="V226" s="44" t="s">
        <v>414</v>
      </c>
      <c r="W226" t="s">
        <v>1</v>
      </c>
    </row>
    <row r="227" spans="5:23" x14ac:dyDescent="0.25">
      <c r="E227" t="s">
        <v>890</v>
      </c>
      <c r="F227" t="s">
        <v>914</v>
      </c>
      <c r="G227" t="s">
        <v>1</v>
      </c>
      <c r="H227" t="s">
        <v>0</v>
      </c>
      <c r="I227" t="s">
        <v>490</v>
      </c>
      <c r="J227" t="s">
        <v>491</v>
      </c>
      <c r="K227">
        <v>804</v>
      </c>
      <c r="L227">
        <v>804</v>
      </c>
      <c r="N227" t="s">
        <v>281</v>
      </c>
      <c r="O227" s="3">
        <v>0</v>
      </c>
      <c r="P227" s="3">
        <v>0</v>
      </c>
      <c r="Q227" s="3">
        <v>167.92</v>
      </c>
      <c r="R227" s="3">
        <v>21.829599999999999</v>
      </c>
      <c r="S227" s="3">
        <v>0</v>
      </c>
      <c r="T227" s="3">
        <v>0</v>
      </c>
      <c r="U227" s="3">
        <v>189.74959999999999</v>
      </c>
      <c r="V227" s="44" t="s">
        <v>430</v>
      </c>
      <c r="W227" t="s">
        <v>1</v>
      </c>
    </row>
    <row r="228" spans="5:23" x14ac:dyDescent="0.25">
      <c r="E228" t="s">
        <v>890</v>
      </c>
      <c r="F228" t="s">
        <v>914</v>
      </c>
      <c r="G228" t="s">
        <v>1</v>
      </c>
      <c r="H228" t="s">
        <v>0</v>
      </c>
      <c r="I228" t="s">
        <v>490</v>
      </c>
      <c r="J228" t="s">
        <v>491</v>
      </c>
      <c r="K228">
        <v>803</v>
      </c>
      <c r="L228">
        <v>803</v>
      </c>
      <c r="N228" t="s">
        <v>195</v>
      </c>
      <c r="O228" s="3">
        <v>0</v>
      </c>
      <c r="P228" s="3">
        <v>0</v>
      </c>
      <c r="Q228" s="3">
        <v>508.85</v>
      </c>
      <c r="R228" s="3">
        <v>66.150500000000008</v>
      </c>
      <c r="S228" s="3">
        <v>0</v>
      </c>
      <c r="T228" s="3">
        <v>0</v>
      </c>
      <c r="U228" s="3">
        <v>575.00049999999999</v>
      </c>
      <c r="V228" s="44" t="s">
        <v>417</v>
      </c>
      <c r="W228" t="s">
        <v>1</v>
      </c>
    </row>
    <row r="229" spans="5:23" x14ac:dyDescent="0.25">
      <c r="E229" t="s">
        <v>890</v>
      </c>
      <c r="F229" t="s">
        <v>914</v>
      </c>
      <c r="G229" t="s">
        <v>1</v>
      </c>
      <c r="H229" t="s">
        <v>0</v>
      </c>
      <c r="I229" t="s">
        <v>490</v>
      </c>
      <c r="J229" t="s">
        <v>491</v>
      </c>
      <c r="K229">
        <v>802</v>
      </c>
      <c r="L229">
        <v>802</v>
      </c>
      <c r="N229" t="s">
        <v>714</v>
      </c>
      <c r="O229" s="3">
        <v>0</v>
      </c>
      <c r="P229" s="3">
        <v>0</v>
      </c>
      <c r="Q229" s="3">
        <v>435.4</v>
      </c>
      <c r="R229" s="3">
        <v>56.601999999999997</v>
      </c>
      <c r="S229" s="3">
        <v>0</v>
      </c>
      <c r="T229" s="3">
        <v>0</v>
      </c>
      <c r="U229" s="3">
        <v>492.00199999999995</v>
      </c>
      <c r="V229" s="44" t="s">
        <v>713</v>
      </c>
      <c r="W229" t="s">
        <v>1</v>
      </c>
    </row>
    <row r="230" spans="5:23" x14ac:dyDescent="0.25">
      <c r="E230" t="s">
        <v>890</v>
      </c>
      <c r="F230" t="s">
        <v>914</v>
      </c>
      <c r="G230" t="s">
        <v>1</v>
      </c>
      <c r="H230" t="s">
        <v>0</v>
      </c>
      <c r="I230" t="s">
        <v>490</v>
      </c>
      <c r="J230" t="s">
        <v>491</v>
      </c>
      <c r="K230">
        <v>801</v>
      </c>
      <c r="L230">
        <v>801</v>
      </c>
      <c r="N230" t="s">
        <v>355</v>
      </c>
      <c r="O230" s="3">
        <v>0</v>
      </c>
      <c r="P230" s="3">
        <v>0</v>
      </c>
      <c r="Q230" s="3">
        <v>460.18</v>
      </c>
      <c r="R230" s="3">
        <v>59.823399999999999</v>
      </c>
      <c r="S230" s="3">
        <v>0</v>
      </c>
      <c r="T230" s="3">
        <v>0</v>
      </c>
      <c r="U230" s="3">
        <v>520.00340000000006</v>
      </c>
      <c r="V230" s="44" t="s">
        <v>715</v>
      </c>
      <c r="W230" t="s">
        <v>1</v>
      </c>
    </row>
    <row r="231" spans="5:23" x14ac:dyDescent="0.25">
      <c r="E231" t="s">
        <v>890</v>
      </c>
      <c r="F231" t="s">
        <v>911</v>
      </c>
      <c r="G231" t="s">
        <v>1</v>
      </c>
      <c r="H231" t="s">
        <v>0</v>
      </c>
      <c r="I231" t="s">
        <v>490</v>
      </c>
      <c r="J231" t="s">
        <v>491</v>
      </c>
      <c r="K231">
        <v>800</v>
      </c>
      <c r="L231">
        <v>800</v>
      </c>
      <c r="N231" t="s">
        <v>299</v>
      </c>
      <c r="O231" s="3">
        <v>0</v>
      </c>
      <c r="P231" s="3">
        <v>0</v>
      </c>
      <c r="Q231" s="3">
        <v>416.82</v>
      </c>
      <c r="R231" s="3">
        <v>54.186599999999999</v>
      </c>
      <c r="S231" s="3">
        <v>0</v>
      </c>
      <c r="T231" s="3">
        <v>0</v>
      </c>
      <c r="U231" s="3">
        <v>471.00659999999999</v>
      </c>
      <c r="V231" s="44" t="s">
        <v>538</v>
      </c>
      <c r="W231" t="s">
        <v>1</v>
      </c>
    </row>
    <row r="232" spans="5:23" x14ac:dyDescent="0.25">
      <c r="E232" t="s">
        <v>890</v>
      </c>
      <c r="F232" t="s">
        <v>911</v>
      </c>
      <c r="G232" t="s">
        <v>1</v>
      </c>
      <c r="H232" t="s">
        <v>0</v>
      </c>
      <c r="I232" t="s">
        <v>490</v>
      </c>
      <c r="J232" t="s">
        <v>491</v>
      </c>
      <c r="K232">
        <v>799</v>
      </c>
      <c r="L232">
        <v>799</v>
      </c>
      <c r="N232" t="s">
        <v>643</v>
      </c>
      <c r="O232" s="3">
        <v>0</v>
      </c>
      <c r="P232" s="3">
        <v>0</v>
      </c>
      <c r="Q232" s="3">
        <v>402.65</v>
      </c>
      <c r="R232" s="3">
        <v>52.344499999999996</v>
      </c>
      <c r="S232" s="3">
        <v>0</v>
      </c>
      <c r="T232" s="3">
        <v>0</v>
      </c>
      <c r="U232" s="3">
        <v>454.99449999999996</v>
      </c>
      <c r="V232" s="44" t="s">
        <v>642</v>
      </c>
      <c r="W232" t="s">
        <v>1</v>
      </c>
    </row>
    <row r="233" spans="5:23" x14ac:dyDescent="0.25">
      <c r="E233" t="s">
        <v>890</v>
      </c>
      <c r="F233" t="s">
        <v>911</v>
      </c>
      <c r="G233" t="s">
        <v>1</v>
      </c>
      <c r="H233" t="s">
        <v>0</v>
      </c>
      <c r="I233" t="s">
        <v>490</v>
      </c>
      <c r="J233" t="s">
        <v>491</v>
      </c>
      <c r="K233">
        <v>798</v>
      </c>
      <c r="L233">
        <v>798</v>
      </c>
      <c r="N233" t="s">
        <v>882</v>
      </c>
      <c r="O233" s="3">
        <v>0</v>
      </c>
      <c r="P233" s="3">
        <v>0</v>
      </c>
      <c r="Q233" s="3">
        <v>48.67</v>
      </c>
      <c r="R233" s="3">
        <v>6.3271000000000006</v>
      </c>
      <c r="S233" s="3">
        <v>0</v>
      </c>
      <c r="T233" s="3">
        <v>0</v>
      </c>
      <c r="U233" s="3">
        <v>54.997100000000003</v>
      </c>
      <c r="V233" s="44" t="s">
        <v>881</v>
      </c>
      <c r="W233" t="s">
        <v>1</v>
      </c>
    </row>
    <row r="234" spans="5:23" x14ac:dyDescent="0.25">
      <c r="E234" t="s">
        <v>890</v>
      </c>
      <c r="F234" t="s">
        <v>911</v>
      </c>
      <c r="G234" t="s">
        <v>1</v>
      </c>
      <c r="H234" t="s">
        <v>0</v>
      </c>
      <c r="I234" t="s">
        <v>490</v>
      </c>
      <c r="J234" t="s">
        <v>491</v>
      </c>
      <c r="K234">
        <v>797</v>
      </c>
      <c r="L234">
        <v>797</v>
      </c>
      <c r="N234" t="s">
        <v>274</v>
      </c>
      <c r="O234" s="3">
        <v>0</v>
      </c>
      <c r="P234" s="3">
        <v>0</v>
      </c>
      <c r="Q234" s="3">
        <v>530.97</v>
      </c>
      <c r="R234" s="3">
        <v>69.0261</v>
      </c>
      <c r="S234" s="3">
        <v>0</v>
      </c>
      <c r="T234" s="3">
        <v>0</v>
      </c>
      <c r="U234" s="3">
        <v>599.99610000000007</v>
      </c>
      <c r="V234" s="44" t="s">
        <v>421</v>
      </c>
      <c r="W234" t="s">
        <v>1</v>
      </c>
    </row>
    <row r="235" spans="5:23" x14ac:dyDescent="0.25">
      <c r="E235" t="s">
        <v>890</v>
      </c>
      <c r="F235" t="s">
        <v>911</v>
      </c>
      <c r="G235" t="s">
        <v>1</v>
      </c>
      <c r="H235" t="s">
        <v>0</v>
      </c>
      <c r="I235" t="s">
        <v>490</v>
      </c>
      <c r="J235" t="s">
        <v>491</v>
      </c>
      <c r="K235">
        <v>796</v>
      </c>
      <c r="L235">
        <v>796</v>
      </c>
      <c r="M235" t="s">
        <v>912</v>
      </c>
      <c r="N235" t="s">
        <v>913</v>
      </c>
      <c r="O235" s="3">
        <v>0</v>
      </c>
      <c r="P235" s="3">
        <v>0</v>
      </c>
      <c r="Q235" s="3">
        <v>825.22</v>
      </c>
      <c r="R235" s="3">
        <v>107.27860000000001</v>
      </c>
      <c r="S235" s="3">
        <v>0</v>
      </c>
      <c r="T235" s="3">
        <v>0</v>
      </c>
      <c r="U235" s="3">
        <v>932.49860000000001</v>
      </c>
      <c r="W235" t="s">
        <v>1</v>
      </c>
    </row>
    <row r="236" spans="5:23" x14ac:dyDescent="0.25">
      <c r="E236" t="s">
        <v>890</v>
      </c>
      <c r="F236" t="s">
        <v>911</v>
      </c>
      <c r="G236" t="s">
        <v>1</v>
      </c>
      <c r="H236" t="s">
        <v>0</v>
      </c>
      <c r="I236" t="s">
        <v>490</v>
      </c>
      <c r="J236" t="s">
        <v>491</v>
      </c>
      <c r="K236">
        <v>795</v>
      </c>
      <c r="L236">
        <v>795</v>
      </c>
      <c r="N236" t="s">
        <v>287</v>
      </c>
      <c r="O236" s="3">
        <v>0</v>
      </c>
      <c r="P236" s="3">
        <v>0</v>
      </c>
      <c r="Q236" s="3">
        <v>169.91</v>
      </c>
      <c r="R236" s="3">
        <v>22.0883</v>
      </c>
      <c r="S236" s="3">
        <v>0</v>
      </c>
      <c r="T236" s="3">
        <v>0</v>
      </c>
      <c r="U236" s="3">
        <v>191.9983</v>
      </c>
      <c r="V236" s="44" t="s">
        <v>414</v>
      </c>
      <c r="W236" t="s">
        <v>1</v>
      </c>
    </row>
    <row r="237" spans="5:23" x14ac:dyDescent="0.25">
      <c r="E237" t="s">
        <v>890</v>
      </c>
      <c r="F237" t="s">
        <v>910</v>
      </c>
      <c r="G237" t="s">
        <v>1</v>
      </c>
      <c r="H237" t="s">
        <v>0</v>
      </c>
      <c r="I237" t="s">
        <v>490</v>
      </c>
      <c r="J237" t="s">
        <v>491</v>
      </c>
      <c r="K237">
        <v>794</v>
      </c>
      <c r="L237">
        <v>794</v>
      </c>
      <c r="N237" t="s">
        <v>287</v>
      </c>
      <c r="O237" s="3">
        <v>0</v>
      </c>
      <c r="P237" s="3">
        <v>0</v>
      </c>
      <c r="Q237" s="3">
        <v>597.35</v>
      </c>
      <c r="R237" s="3">
        <v>77.655500000000004</v>
      </c>
      <c r="S237" s="3">
        <v>0</v>
      </c>
      <c r="T237" s="3">
        <v>0</v>
      </c>
      <c r="U237" s="3">
        <v>675.00549999999998</v>
      </c>
      <c r="V237" s="44" t="s">
        <v>414</v>
      </c>
      <c r="W237" t="s">
        <v>1</v>
      </c>
    </row>
    <row r="238" spans="5:23" x14ac:dyDescent="0.25">
      <c r="E238" t="s">
        <v>890</v>
      </c>
      <c r="F238" t="s">
        <v>910</v>
      </c>
      <c r="G238" t="s">
        <v>1</v>
      </c>
      <c r="H238" t="s">
        <v>0</v>
      </c>
      <c r="I238" t="s">
        <v>490</v>
      </c>
      <c r="J238" t="s">
        <v>491</v>
      </c>
      <c r="K238">
        <v>793</v>
      </c>
      <c r="L238">
        <v>793</v>
      </c>
      <c r="N238" t="s">
        <v>195</v>
      </c>
      <c r="O238" s="3">
        <v>0</v>
      </c>
      <c r="P238" s="3">
        <v>0</v>
      </c>
      <c r="Q238" s="3">
        <v>483.19</v>
      </c>
      <c r="R238" s="3">
        <v>62.814700000000002</v>
      </c>
      <c r="S238" s="3">
        <v>0</v>
      </c>
      <c r="T238" s="3">
        <v>0</v>
      </c>
      <c r="U238" s="3">
        <v>546.00469999999996</v>
      </c>
      <c r="V238" s="44" t="s">
        <v>417</v>
      </c>
      <c r="W238" t="s">
        <v>1</v>
      </c>
    </row>
    <row r="239" spans="5:23" x14ac:dyDescent="0.25">
      <c r="E239" t="s">
        <v>890</v>
      </c>
      <c r="F239" t="s">
        <v>910</v>
      </c>
      <c r="G239" t="s">
        <v>1</v>
      </c>
      <c r="H239" t="s">
        <v>0</v>
      </c>
      <c r="I239" t="s">
        <v>490</v>
      </c>
      <c r="J239" t="s">
        <v>491</v>
      </c>
      <c r="K239">
        <v>792</v>
      </c>
      <c r="L239">
        <v>792</v>
      </c>
      <c r="N239" t="s">
        <v>643</v>
      </c>
      <c r="O239" s="3">
        <v>0</v>
      </c>
      <c r="P239" s="3">
        <v>0</v>
      </c>
      <c r="Q239" s="3">
        <v>442.48</v>
      </c>
      <c r="R239" s="3">
        <v>57.522400000000005</v>
      </c>
      <c r="S239" s="3">
        <v>0</v>
      </c>
      <c r="T239" s="3">
        <v>0</v>
      </c>
      <c r="U239" s="3">
        <v>500.00240000000002</v>
      </c>
      <c r="V239" s="44" t="s">
        <v>642</v>
      </c>
      <c r="W239" t="s">
        <v>1</v>
      </c>
    </row>
    <row r="240" spans="5:23" x14ac:dyDescent="0.25">
      <c r="E240" t="s">
        <v>890</v>
      </c>
      <c r="F240" t="s">
        <v>910</v>
      </c>
      <c r="G240" t="s">
        <v>1</v>
      </c>
      <c r="H240" t="s">
        <v>0</v>
      </c>
      <c r="I240" t="s">
        <v>490</v>
      </c>
      <c r="J240" t="s">
        <v>491</v>
      </c>
      <c r="K240">
        <v>791</v>
      </c>
      <c r="L240">
        <v>791</v>
      </c>
      <c r="N240" t="s">
        <v>221</v>
      </c>
      <c r="O240" s="3">
        <v>0</v>
      </c>
      <c r="P240" s="3">
        <v>0</v>
      </c>
      <c r="Q240" s="3">
        <v>495.01</v>
      </c>
      <c r="R240" s="3">
        <v>64.351299999999995</v>
      </c>
      <c r="S240" s="3">
        <v>0</v>
      </c>
      <c r="T240" s="3">
        <v>0</v>
      </c>
      <c r="U240" s="3">
        <v>559.36130000000003</v>
      </c>
      <c r="V240" s="44" t="s">
        <v>530</v>
      </c>
      <c r="W240" t="s">
        <v>1</v>
      </c>
    </row>
    <row r="241" spans="5:23" x14ac:dyDescent="0.25">
      <c r="E241" t="s">
        <v>890</v>
      </c>
      <c r="F241" t="s">
        <v>910</v>
      </c>
      <c r="G241" t="s">
        <v>1</v>
      </c>
      <c r="H241" t="s">
        <v>0</v>
      </c>
      <c r="I241" t="s">
        <v>490</v>
      </c>
      <c r="J241" t="s">
        <v>491</v>
      </c>
      <c r="K241">
        <v>790</v>
      </c>
      <c r="L241">
        <v>790</v>
      </c>
      <c r="N241" t="s">
        <v>643</v>
      </c>
      <c r="O241" s="3">
        <v>0</v>
      </c>
      <c r="P241" s="3">
        <v>0</v>
      </c>
      <c r="Q241" s="3">
        <v>433.63</v>
      </c>
      <c r="R241" s="3">
        <v>56.371900000000004</v>
      </c>
      <c r="S241" s="3">
        <v>0</v>
      </c>
      <c r="T241" s="3">
        <v>0</v>
      </c>
      <c r="U241" s="3">
        <v>490.00189999999998</v>
      </c>
      <c r="V241" s="44" t="s">
        <v>642</v>
      </c>
      <c r="W241" t="s">
        <v>1</v>
      </c>
    </row>
    <row r="242" spans="5:23" x14ac:dyDescent="0.25">
      <c r="E242" t="s">
        <v>890</v>
      </c>
      <c r="F242" t="s">
        <v>909</v>
      </c>
      <c r="G242" t="s">
        <v>1</v>
      </c>
      <c r="H242" t="s">
        <v>0</v>
      </c>
      <c r="I242" t="s">
        <v>490</v>
      </c>
      <c r="J242" t="s">
        <v>491</v>
      </c>
      <c r="K242">
        <v>789</v>
      </c>
      <c r="L242">
        <v>789</v>
      </c>
      <c r="N242" t="s">
        <v>721</v>
      </c>
      <c r="O242" s="3">
        <v>0</v>
      </c>
      <c r="P242" s="3">
        <v>0</v>
      </c>
      <c r="Q242" s="3">
        <v>279.64999999999998</v>
      </c>
      <c r="R242" s="3">
        <v>36.354500000000002</v>
      </c>
      <c r="S242" s="3">
        <v>0</v>
      </c>
      <c r="T242" s="3">
        <v>0</v>
      </c>
      <c r="U242" s="3">
        <v>316.00450000000001</v>
      </c>
      <c r="V242" s="44" t="s">
        <v>720</v>
      </c>
      <c r="W242" t="s">
        <v>1</v>
      </c>
    </row>
    <row r="243" spans="5:23" x14ac:dyDescent="0.25">
      <c r="E243" t="s">
        <v>890</v>
      </c>
      <c r="F243" t="s">
        <v>909</v>
      </c>
      <c r="G243" t="s">
        <v>1</v>
      </c>
      <c r="H243" t="s">
        <v>0</v>
      </c>
      <c r="I243" t="s">
        <v>490</v>
      </c>
      <c r="J243" t="s">
        <v>491</v>
      </c>
      <c r="K243">
        <v>788</v>
      </c>
      <c r="L243">
        <v>788</v>
      </c>
      <c r="M243" t="s">
        <v>780</v>
      </c>
      <c r="N243" t="s">
        <v>781</v>
      </c>
      <c r="O243" s="3">
        <v>0</v>
      </c>
      <c r="P243" s="3">
        <v>0</v>
      </c>
      <c r="Q243" s="3">
        <v>584.25</v>
      </c>
      <c r="R243" s="3">
        <v>75.952500000000001</v>
      </c>
      <c r="S243" s="3">
        <v>0</v>
      </c>
      <c r="T243" s="3">
        <v>0</v>
      </c>
      <c r="U243" s="3">
        <v>660.20249999999999</v>
      </c>
      <c r="W243" t="s">
        <v>1</v>
      </c>
    </row>
    <row r="244" spans="5:23" x14ac:dyDescent="0.25">
      <c r="E244" t="s">
        <v>890</v>
      </c>
      <c r="F244" t="s">
        <v>909</v>
      </c>
      <c r="G244" t="s">
        <v>1</v>
      </c>
      <c r="H244" t="s">
        <v>0</v>
      </c>
      <c r="I244" t="s">
        <v>490</v>
      </c>
      <c r="J244" t="s">
        <v>491</v>
      </c>
      <c r="K244">
        <v>787</v>
      </c>
      <c r="L244">
        <v>787</v>
      </c>
      <c r="N244" t="s">
        <v>714</v>
      </c>
      <c r="O244" s="3">
        <v>0</v>
      </c>
      <c r="P244" s="3">
        <v>0</v>
      </c>
      <c r="Q244" s="3">
        <v>452.21</v>
      </c>
      <c r="R244" s="3">
        <v>58.787300000000002</v>
      </c>
      <c r="S244" s="3">
        <v>0</v>
      </c>
      <c r="T244" s="3">
        <v>0</v>
      </c>
      <c r="U244" s="3">
        <v>510.9973</v>
      </c>
      <c r="V244" s="44" t="s">
        <v>713</v>
      </c>
      <c r="W244" t="s">
        <v>1</v>
      </c>
    </row>
    <row r="245" spans="5:23" x14ac:dyDescent="0.25">
      <c r="E245" t="s">
        <v>890</v>
      </c>
      <c r="F245" t="s">
        <v>909</v>
      </c>
      <c r="G245" t="s">
        <v>1</v>
      </c>
      <c r="H245" t="s">
        <v>0</v>
      </c>
      <c r="I245" t="s">
        <v>490</v>
      </c>
      <c r="J245" t="s">
        <v>491</v>
      </c>
      <c r="K245">
        <v>786</v>
      </c>
      <c r="L245">
        <v>786</v>
      </c>
      <c r="N245" t="s">
        <v>588</v>
      </c>
      <c r="O245" s="3">
        <v>0</v>
      </c>
      <c r="P245" s="3">
        <v>0</v>
      </c>
      <c r="Q245" s="3">
        <v>154.87</v>
      </c>
      <c r="R245" s="3">
        <v>20.133100000000002</v>
      </c>
      <c r="S245" s="3">
        <v>0</v>
      </c>
      <c r="T245" s="3">
        <v>0</v>
      </c>
      <c r="U245" s="3">
        <v>175.00310000000002</v>
      </c>
      <c r="V245" s="44" t="s">
        <v>587</v>
      </c>
      <c r="W245" t="s">
        <v>1</v>
      </c>
    </row>
    <row r="246" spans="5:23" x14ac:dyDescent="0.25">
      <c r="E246" t="s">
        <v>890</v>
      </c>
      <c r="F246" t="s">
        <v>909</v>
      </c>
      <c r="G246" t="s">
        <v>1</v>
      </c>
      <c r="H246" t="s">
        <v>0</v>
      </c>
      <c r="I246" t="s">
        <v>490</v>
      </c>
      <c r="J246" t="s">
        <v>491</v>
      </c>
      <c r="K246">
        <v>785</v>
      </c>
      <c r="L246">
        <v>785</v>
      </c>
      <c r="N246" t="s">
        <v>643</v>
      </c>
      <c r="O246" s="3">
        <v>0</v>
      </c>
      <c r="P246" s="3">
        <v>0</v>
      </c>
      <c r="Q246" s="3">
        <v>398.23</v>
      </c>
      <c r="R246" s="3">
        <v>51.769900000000007</v>
      </c>
      <c r="S246" s="3">
        <v>0</v>
      </c>
      <c r="T246" s="3">
        <v>0</v>
      </c>
      <c r="U246" s="3">
        <v>449.99990000000003</v>
      </c>
      <c r="V246" s="44" t="s">
        <v>642</v>
      </c>
      <c r="W246" t="s">
        <v>1</v>
      </c>
    </row>
    <row r="247" spans="5:23" x14ac:dyDescent="0.25">
      <c r="E247" t="s">
        <v>890</v>
      </c>
      <c r="F247" t="s">
        <v>909</v>
      </c>
      <c r="G247" t="s">
        <v>1</v>
      </c>
      <c r="H247" t="s">
        <v>0</v>
      </c>
      <c r="I247" t="s">
        <v>490</v>
      </c>
      <c r="J247" t="s">
        <v>491</v>
      </c>
      <c r="K247">
        <v>784</v>
      </c>
      <c r="L247">
        <v>784</v>
      </c>
      <c r="N247" t="s">
        <v>643</v>
      </c>
      <c r="O247" s="3">
        <v>0</v>
      </c>
      <c r="P247" s="3">
        <v>0</v>
      </c>
      <c r="Q247" s="3">
        <v>421.24</v>
      </c>
      <c r="R247" s="3">
        <v>54.761200000000002</v>
      </c>
      <c r="S247" s="3">
        <v>0</v>
      </c>
      <c r="T247" s="3">
        <v>0</v>
      </c>
      <c r="U247" s="3">
        <v>476.00120000000004</v>
      </c>
      <c r="V247" s="44" t="s">
        <v>642</v>
      </c>
      <c r="W247" t="s">
        <v>1</v>
      </c>
    </row>
    <row r="248" spans="5:23" x14ac:dyDescent="0.25">
      <c r="E248" t="s">
        <v>890</v>
      </c>
      <c r="F248" t="s">
        <v>909</v>
      </c>
      <c r="G248" t="s">
        <v>1</v>
      </c>
      <c r="H248" t="s">
        <v>0</v>
      </c>
      <c r="I248" t="s">
        <v>490</v>
      </c>
      <c r="J248" t="s">
        <v>491</v>
      </c>
      <c r="K248">
        <v>783</v>
      </c>
      <c r="L248">
        <v>783</v>
      </c>
      <c r="N248" t="s">
        <v>714</v>
      </c>
      <c r="O248" s="3">
        <v>0</v>
      </c>
      <c r="P248" s="3">
        <v>0</v>
      </c>
      <c r="Q248" s="3">
        <v>482.48</v>
      </c>
      <c r="R248" s="3">
        <v>62.722400000000007</v>
      </c>
      <c r="S248" s="3">
        <v>0</v>
      </c>
      <c r="T248" s="3">
        <v>0</v>
      </c>
      <c r="U248" s="3">
        <v>545.20240000000001</v>
      </c>
      <c r="V248" s="44" t="s">
        <v>713</v>
      </c>
      <c r="W248" t="s">
        <v>1</v>
      </c>
    </row>
    <row r="249" spans="5:23" x14ac:dyDescent="0.25">
      <c r="E249" t="s">
        <v>890</v>
      </c>
      <c r="F249" t="s">
        <v>909</v>
      </c>
      <c r="G249" t="s">
        <v>1</v>
      </c>
      <c r="H249" t="s">
        <v>0</v>
      </c>
      <c r="I249" t="s">
        <v>490</v>
      </c>
      <c r="J249" t="s">
        <v>491</v>
      </c>
      <c r="K249">
        <v>782</v>
      </c>
      <c r="L249">
        <v>782</v>
      </c>
      <c r="N249" t="s">
        <v>281</v>
      </c>
      <c r="O249" s="3">
        <v>0</v>
      </c>
      <c r="P249" s="3">
        <v>0</v>
      </c>
      <c r="Q249" s="3">
        <v>147.69999999999999</v>
      </c>
      <c r="R249" s="3">
        <v>19.201000000000001</v>
      </c>
      <c r="S249" s="3">
        <v>0</v>
      </c>
      <c r="T249" s="3">
        <v>0</v>
      </c>
      <c r="U249" s="3">
        <v>166.90099999999998</v>
      </c>
      <c r="V249" s="44" t="s">
        <v>430</v>
      </c>
      <c r="W249" t="s">
        <v>1</v>
      </c>
    </row>
    <row r="250" spans="5:23" x14ac:dyDescent="0.25">
      <c r="E250" t="s">
        <v>890</v>
      </c>
      <c r="F250" t="s">
        <v>909</v>
      </c>
      <c r="G250" t="s">
        <v>1</v>
      </c>
      <c r="H250" t="s">
        <v>0</v>
      </c>
      <c r="I250" t="s">
        <v>490</v>
      </c>
      <c r="J250" t="s">
        <v>491</v>
      </c>
      <c r="K250">
        <v>781</v>
      </c>
      <c r="L250">
        <v>781</v>
      </c>
      <c r="N250" t="s">
        <v>192</v>
      </c>
      <c r="O250" s="3">
        <v>0</v>
      </c>
      <c r="P250" s="3">
        <v>0</v>
      </c>
      <c r="Q250" s="3">
        <v>140.71</v>
      </c>
      <c r="R250" s="3">
        <v>18.292300000000001</v>
      </c>
      <c r="S250" s="3">
        <v>0</v>
      </c>
      <c r="T250" s="3">
        <v>0</v>
      </c>
      <c r="U250" s="3">
        <v>159.00230000000002</v>
      </c>
      <c r="V250" s="44" t="s">
        <v>661</v>
      </c>
      <c r="W250" t="s">
        <v>1</v>
      </c>
    </row>
    <row r="251" spans="5:23" x14ac:dyDescent="0.25">
      <c r="E251" t="s">
        <v>890</v>
      </c>
      <c r="F251" t="s">
        <v>908</v>
      </c>
      <c r="G251" t="s">
        <v>1</v>
      </c>
      <c r="H251" t="s">
        <v>0</v>
      </c>
      <c r="I251" t="s">
        <v>490</v>
      </c>
      <c r="J251" t="s">
        <v>491</v>
      </c>
      <c r="K251">
        <v>780</v>
      </c>
      <c r="L251">
        <v>780</v>
      </c>
      <c r="N251" t="s">
        <v>197</v>
      </c>
      <c r="O251" s="3">
        <v>0</v>
      </c>
      <c r="P251" s="3">
        <v>0</v>
      </c>
      <c r="Q251" s="3">
        <v>462.83</v>
      </c>
      <c r="R251" s="3">
        <v>60.167900000000003</v>
      </c>
      <c r="S251" s="3">
        <v>0</v>
      </c>
      <c r="T251" s="3">
        <v>0</v>
      </c>
      <c r="U251" s="3">
        <v>522.99789999999996</v>
      </c>
      <c r="V251" s="44" t="s">
        <v>477</v>
      </c>
      <c r="W251" t="s">
        <v>1</v>
      </c>
    </row>
    <row r="252" spans="5:23" x14ac:dyDescent="0.25">
      <c r="E252" t="s">
        <v>890</v>
      </c>
      <c r="F252" t="s">
        <v>908</v>
      </c>
      <c r="G252" t="s">
        <v>1</v>
      </c>
      <c r="H252" t="s">
        <v>0</v>
      </c>
      <c r="I252" t="s">
        <v>490</v>
      </c>
      <c r="J252" t="s">
        <v>491</v>
      </c>
      <c r="K252">
        <v>779</v>
      </c>
      <c r="L252">
        <v>779</v>
      </c>
      <c r="N252" t="s">
        <v>195</v>
      </c>
      <c r="O252" s="3">
        <v>0</v>
      </c>
      <c r="P252" s="3">
        <v>0</v>
      </c>
      <c r="Q252" s="3">
        <v>369.69</v>
      </c>
      <c r="R252" s="3">
        <v>48.059699999999999</v>
      </c>
      <c r="S252" s="3">
        <v>0</v>
      </c>
      <c r="T252" s="3">
        <v>0</v>
      </c>
      <c r="U252" s="3">
        <v>417.74970000000002</v>
      </c>
      <c r="V252" s="44" t="s">
        <v>417</v>
      </c>
      <c r="W252" t="s">
        <v>1</v>
      </c>
    </row>
    <row r="253" spans="5:23" x14ac:dyDescent="0.25">
      <c r="E253" t="s">
        <v>890</v>
      </c>
      <c r="F253" t="s">
        <v>908</v>
      </c>
      <c r="G253" t="s">
        <v>1</v>
      </c>
      <c r="H253" t="s">
        <v>0</v>
      </c>
      <c r="I253" t="s">
        <v>490</v>
      </c>
      <c r="J253" t="s">
        <v>491</v>
      </c>
      <c r="K253">
        <v>778</v>
      </c>
      <c r="L253">
        <v>778</v>
      </c>
      <c r="N253" t="s">
        <v>59</v>
      </c>
      <c r="O253" s="3">
        <v>0</v>
      </c>
      <c r="P253" s="3">
        <v>0</v>
      </c>
      <c r="Q253" s="3">
        <v>362.39</v>
      </c>
      <c r="R253" s="3">
        <v>47.110700000000001</v>
      </c>
      <c r="S253" s="3">
        <v>0</v>
      </c>
      <c r="T253" s="3">
        <v>0</v>
      </c>
      <c r="U253" s="3">
        <v>409.50069999999999</v>
      </c>
      <c r="V253" s="44" t="s">
        <v>726</v>
      </c>
      <c r="W253" t="s">
        <v>1</v>
      </c>
    </row>
    <row r="254" spans="5:23" x14ac:dyDescent="0.25">
      <c r="E254" t="s">
        <v>890</v>
      </c>
      <c r="F254" t="s">
        <v>908</v>
      </c>
      <c r="G254" t="s">
        <v>1</v>
      </c>
      <c r="H254" t="s">
        <v>0</v>
      </c>
      <c r="I254" t="s">
        <v>490</v>
      </c>
      <c r="J254" t="s">
        <v>491</v>
      </c>
      <c r="K254">
        <v>777</v>
      </c>
      <c r="L254">
        <v>777</v>
      </c>
      <c r="N254" t="s">
        <v>274</v>
      </c>
      <c r="O254" s="3">
        <v>0</v>
      </c>
      <c r="P254" s="3">
        <v>0</v>
      </c>
      <c r="Q254" s="3">
        <v>486.73</v>
      </c>
      <c r="R254" s="3">
        <v>63.274900000000002</v>
      </c>
      <c r="S254" s="3">
        <v>0</v>
      </c>
      <c r="T254" s="3">
        <v>0</v>
      </c>
      <c r="U254" s="3">
        <v>550.00490000000002</v>
      </c>
      <c r="V254" s="44" t="s">
        <v>421</v>
      </c>
      <c r="W254" t="s">
        <v>1</v>
      </c>
    </row>
    <row r="255" spans="5:23" x14ac:dyDescent="0.25">
      <c r="E255" t="s">
        <v>890</v>
      </c>
      <c r="F255" t="s">
        <v>908</v>
      </c>
      <c r="G255" t="s">
        <v>1</v>
      </c>
      <c r="H255" t="s">
        <v>0</v>
      </c>
      <c r="I255" t="s">
        <v>490</v>
      </c>
      <c r="J255" t="s">
        <v>491</v>
      </c>
      <c r="K255">
        <v>776</v>
      </c>
      <c r="L255">
        <v>776</v>
      </c>
      <c r="N255" t="s">
        <v>235</v>
      </c>
      <c r="O255" s="3">
        <v>0</v>
      </c>
      <c r="P255" s="3">
        <v>0</v>
      </c>
      <c r="Q255" s="3">
        <v>132.30000000000001</v>
      </c>
      <c r="R255" s="3">
        <v>17.199000000000002</v>
      </c>
      <c r="S255" s="3">
        <v>0</v>
      </c>
      <c r="T255" s="3">
        <v>0</v>
      </c>
      <c r="U255" s="3">
        <v>149.49900000000002</v>
      </c>
      <c r="V255" s="44" t="s">
        <v>531</v>
      </c>
      <c r="W255" t="s">
        <v>1</v>
      </c>
    </row>
    <row r="256" spans="5:23" x14ac:dyDescent="0.25">
      <c r="E256" t="s">
        <v>890</v>
      </c>
      <c r="F256" t="s">
        <v>908</v>
      </c>
      <c r="G256" t="s">
        <v>1</v>
      </c>
      <c r="H256" t="s">
        <v>0</v>
      </c>
      <c r="I256" t="s">
        <v>490</v>
      </c>
      <c r="J256" t="s">
        <v>491</v>
      </c>
      <c r="K256">
        <v>775</v>
      </c>
      <c r="L256">
        <v>775</v>
      </c>
      <c r="N256" t="s">
        <v>55</v>
      </c>
      <c r="O256" s="3">
        <v>0</v>
      </c>
      <c r="P256" s="3">
        <v>0</v>
      </c>
      <c r="Q256" s="3">
        <v>167.43</v>
      </c>
      <c r="R256" s="3">
        <v>21.765900000000002</v>
      </c>
      <c r="S256" s="3">
        <v>0</v>
      </c>
      <c r="T256" s="3">
        <v>0</v>
      </c>
      <c r="U256" s="3">
        <v>189.19589999999999</v>
      </c>
      <c r="V256" s="44" t="s">
        <v>432</v>
      </c>
      <c r="W256" t="s">
        <v>1</v>
      </c>
    </row>
    <row r="257" spans="5:23" x14ac:dyDescent="0.25">
      <c r="E257" t="s">
        <v>890</v>
      </c>
      <c r="F257" t="s">
        <v>906</v>
      </c>
      <c r="G257" t="s">
        <v>1</v>
      </c>
      <c r="H257" t="s">
        <v>0</v>
      </c>
      <c r="I257" t="s">
        <v>490</v>
      </c>
      <c r="J257" t="s">
        <v>491</v>
      </c>
      <c r="K257">
        <v>774</v>
      </c>
      <c r="L257">
        <v>774</v>
      </c>
      <c r="N257" t="s">
        <v>314</v>
      </c>
      <c r="O257" s="3">
        <v>0</v>
      </c>
      <c r="P257" s="3">
        <v>0</v>
      </c>
      <c r="Q257" s="3">
        <v>44.25</v>
      </c>
      <c r="R257" s="3">
        <v>5.7525000000000004</v>
      </c>
      <c r="S257" s="3">
        <v>0</v>
      </c>
      <c r="T257" s="3">
        <v>0</v>
      </c>
      <c r="U257" s="3">
        <v>50.002499999999998</v>
      </c>
      <c r="V257" s="44" t="s">
        <v>907</v>
      </c>
      <c r="W257" t="s">
        <v>1</v>
      </c>
    </row>
    <row r="258" spans="5:23" x14ac:dyDescent="0.25">
      <c r="E258" t="s">
        <v>890</v>
      </c>
      <c r="F258" t="s">
        <v>906</v>
      </c>
      <c r="G258" t="s">
        <v>1</v>
      </c>
      <c r="H258" t="s">
        <v>0</v>
      </c>
      <c r="I258" t="s">
        <v>490</v>
      </c>
      <c r="J258" t="s">
        <v>491</v>
      </c>
      <c r="K258">
        <v>773</v>
      </c>
      <c r="L258">
        <v>773</v>
      </c>
      <c r="N258" t="s">
        <v>643</v>
      </c>
      <c r="O258" s="3">
        <v>0</v>
      </c>
      <c r="P258" s="3">
        <v>0</v>
      </c>
      <c r="Q258" s="3">
        <v>423.72</v>
      </c>
      <c r="R258" s="3">
        <v>55.083600000000004</v>
      </c>
      <c r="S258" s="3">
        <v>0</v>
      </c>
      <c r="T258" s="3">
        <v>0</v>
      </c>
      <c r="U258" s="3">
        <v>478.80360000000002</v>
      </c>
      <c r="V258" s="44" t="s">
        <v>642</v>
      </c>
      <c r="W258" t="s">
        <v>1</v>
      </c>
    </row>
    <row r="259" spans="5:23" x14ac:dyDescent="0.25">
      <c r="E259" t="s">
        <v>890</v>
      </c>
      <c r="F259" t="s">
        <v>906</v>
      </c>
      <c r="G259" t="s">
        <v>1</v>
      </c>
      <c r="H259" t="s">
        <v>0</v>
      </c>
      <c r="I259" t="s">
        <v>490</v>
      </c>
      <c r="J259" t="s">
        <v>491</v>
      </c>
      <c r="K259">
        <v>772</v>
      </c>
      <c r="L259">
        <v>772</v>
      </c>
      <c r="N259" t="s">
        <v>61</v>
      </c>
      <c r="O259" s="3">
        <v>0</v>
      </c>
      <c r="P259" s="3">
        <v>0</v>
      </c>
      <c r="Q259" s="3">
        <v>307.97000000000003</v>
      </c>
      <c r="R259" s="3">
        <v>40.036100000000005</v>
      </c>
      <c r="S259" s="3">
        <v>0</v>
      </c>
      <c r="T259" s="3">
        <v>0</v>
      </c>
      <c r="U259" s="3">
        <v>348.00610000000006</v>
      </c>
      <c r="V259" s="44" t="s">
        <v>413</v>
      </c>
      <c r="W259" t="s">
        <v>1</v>
      </c>
    </row>
    <row r="260" spans="5:23" x14ac:dyDescent="0.25">
      <c r="E260" t="s">
        <v>890</v>
      </c>
      <c r="F260" t="s">
        <v>906</v>
      </c>
      <c r="G260" t="s">
        <v>1</v>
      </c>
      <c r="H260" t="s">
        <v>0</v>
      </c>
      <c r="I260" t="s">
        <v>490</v>
      </c>
      <c r="J260" t="s">
        <v>491</v>
      </c>
      <c r="K260">
        <v>771</v>
      </c>
      <c r="L260">
        <v>771</v>
      </c>
      <c r="N260" t="s">
        <v>714</v>
      </c>
      <c r="O260" s="3">
        <v>0</v>
      </c>
      <c r="P260" s="3">
        <v>0</v>
      </c>
      <c r="Q260" s="3">
        <v>230.11</v>
      </c>
      <c r="R260" s="3">
        <v>29.914300000000004</v>
      </c>
      <c r="S260" s="3">
        <v>0</v>
      </c>
      <c r="T260" s="3">
        <v>0</v>
      </c>
      <c r="U260" s="3">
        <v>260.02430000000004</v>
      </c>
      <c r="V260" s="44" t="s">
        <v>713</v>
      </c>
      <c r="W260" t="s">
        <v>1</v>
      </c>
    </row>
    <row r="261" spans="5:23" x14ac:dyDescent="0.25">
      <c r="E261" t="s">
        <v>890</v>
      </c>
      <c r="F261" t="s">
        <v>906</v>
      </c>
      <c r="G261" t="s">
        <v>1</v>
      </c>
      <c r="H261" t="s">
        <v>0</v>
      </c>
      <c r="I261" t="s">
        <v>490</v>
      </c>
      <c r="J261" t="s">
        <v>491</v>
      </c>
      <c r="K261">
        <v>770</v>
      </c>
      <c r="L261">
        <v>770</v>
      </c>
      <c r="M261" t="s">
        <v>268</v>
      </c>
      <c r="N261" t="s">
        <v>269</v>
      </c>
      <c r="O261" s="3">
        <v>0</v>
      </c>
      <c r="P261" s="3">
        <v>0</v>
      </c>
      <c r="Q261" s="3">
        <v>46.24</v>
      </c>
      <c r="R261" s="3">
        <v>6.0112000000000005</v>
      </c>
      <c r="S261" s="3">
        <v>0</v>
      </c>
      <c r="T261" s="3">
        <v>0</v>
      </c>
      <c r="U261" s="3">
        <v>52.251200000000004</v>
      </c>
      <c r="W261" t="s">
        <v>1</v>
      </c>
    </row>
    <row r="262" spans="5:23" x14ac:dyDescent="0.25">
      <c r="E262" t="s">
        <v>890</v>
      </c>
      <c r="F262" t="s">
        <v>906</v>
      </c>
      <c r="G262" t="s">
        <v>1</v>
      </c>
      <c r="H262" t="s">
        <v>0</v>
      </c>
      <c r="I262" t="s">
        <v>490</v>
      </c>
      <c r="J262" t="s">
        <v>491</v>
      </c>
      <c r="K262">
        <v>769</v>
      </c>
      <c r="L262">
        <v>769</v>
      </c>
      <c r="N262" t="s">
        <v>897</v>
      </c>
      <c r="O262" s="3">
        <v>0</v>
      </c>
      <c r="P262" s="3">
        <v>0</v>
      </c>
      <c r="Q262" s="3">
        <v>90.27</v>
      </c>
      <c r="R262" s="3">
        <v>11.735099999999999</v>
      </c>
      <c r="S262" s="3">
        <v>0</v>
      </c>
      <c r="T262" s="3">
        <v>0</v>
      </c>
      <c r="U262" s="3">
        <v>102.0051</v>
      </c>
      <c r="V262" s="44" t="s">
        <v>896</v>
      </c>
      <c r="W262" t="s">
        <v>1</v>
      </c>
    </row>
    <row r="263" spans="5:23" x14ac:dyDescent="0.25">
      <c r="E263" t="s">
        <v>890</v>
      </c>
      <c r="F263" t="s">
        <v>906</v>
      </c>
      <c r="G263" t="s">
        <v>1</v>
      </c>
      <c r="H263" t="s">
        <v>0</v>
      </c>
      <c r="I263" t="s">
        <v>490</v>
      </c>
      <c r="J263" t="s">
        <v>491</v>
      </c>
      <c r="K263">
        <v>768</v>
      </c>
      <c r="L263">
        <v>768</v>
      </c>
      <c r="N263" t="s">
        <v>59</v>
      </c>
      <c r="O263" s="3">
        <v>0</v>
      </c>
      <c r="P263" s="3">
        <v>0</v>
      </c>
      <c r="Q263" s="3">
        <v>483.19</v>
      </c>
      <c r="R263" s="3">
        <v>62.814700000000002</v>
      </c>
      <c r="S263" s="3">
        <v>0</v>
      </c>
      <c r="T263" s="3">
        <v>0</v>
      </c>
      <c r="U263" s="3">
        <v>546.00469999999996</v>
      </c>
      <c r="V263" s="44" t="s">
        <v>726</v>
      </c>
      <c r="W263" t="s">
        <v>1</v>
      </c>
    </row>
    <row r="264" spans="5:23" x14ac:dyDescent="0.25">
      <c r="E264" t="s">
        <v>890</v>
      </c>
      <c r="F264" t="s">
        <v>906</v>
      </c>
      <c r="G264" t="s">
        <v>1</v>
      </c>
      <c r="H264" t="s">
        <v>0</v>
      </c>
      <c r="I264" t="s">
        <v>490</v>
      </c>
      <c r="J264" t="s">
        <v>491</v>
      </c>
      <c r="K264">
        <v>767</v>
      </c>
      <c r="L264">
        <v>767</v>
      </c>
      <c r="N264" t="s">
        <v>281</v>
      </c>
      <c r="O264" s="3">
        <v>0</v>
      </c>
      <c r="P264" s="3">
        <v>0</v>
      </c>
      <c r="Q264" s="3">
        <v>88.57</v>
      </c>
      <c r="R264" s="3">
        <v>11.514099999999999</v>
      </c>
      <c r="S264" s="3">
        <v>0</v>
      </c>
      <c r="T264" s="3">
        <v>0</v>
      </c>
      <c r="U264" s="3">
        <v>100.08409999999999</v>
      </c>
      <c r="V264" s="44" t="s">
        <v>430</v>
      </c>
      <c r="W264" t="s">
        <v>1</v>
      </c>
    </row>
    <row r="265" spans="5:23" x14ac:dyDescent="0.25">
      <c r="E265" t="s">
        <v>890</v>
      </c>
      <c r="F265" t="s">
        <v>903</v>
      </c>
      <c r="G265" t="s">
        <v>1</v>
      </c>
      <c r="H265" t="s">
        <v>0</v>
      </c>
      <c r="I265" t="s">
        <v>490</v>
      </c>
      <c r="J265" t="s">
        <v>491</v>
      </c>
      <c r="K265">
        <v>766</v>
      </c>
      <c r="L265">
        <v>766</v>
      </c>
      <c r="N265" t="s">
        <v>287</v>
      </c>
      <c r="O265" s="3">
        <v>0</v>
      </c>
      <c r="P265" s="3">
        <v>0</v>
      </c>
      <c r="Q265" s="3">
        <v>438.05</v>
      </c>
      <c r="R265" s="3">
        <v>56.9465</v>
      </c>
      <c r="S265" s="3">
        <v>0</v>
      </c>
      <c r="T265" s="3">
        <v>0</v>
      </c>
      <c r="U265" s="3">
        <v>494.99650000000003</v>
      </c>
      <c r="V265" s="44" t="s">
        <v>414</v>
      </c>
      <c r="W265" t="s">
        <v>1</v>
      </c>
    </row>
    <row r="266" spans="5:23" x14ac:dyDescent="0.25">
      <c r="E266" t="s">
        <v>890</v>
      </c>
      <c r="F266" t="s">
        <v>903</v>
      </c>
      <c r="G266" t="s">
        <v>1</v>
      </c>
      <c r="H266" t="s">
        <v>0</v>
      </c>
      <c r="I266" t="s">
        <v>490</v>
      </c>
      <c r="J266" t="s">
        <v>491</v>
      </c>
      <c r="K266">
        <v>765</v>
      </c>
      <c r="L266">
        <v>765</v>
      </c>
      <c r="N266" t="s">
        <v>721</v>
      </c>
      <c r="O266" s="3">
        <v>0</v>
      </c>
      <c r="P266" s="3">
        <v>0</v>
      </c>
      <c r="Q266" s="3">
        <v>241.59</v>
      </c>
      <c r="R266" s="3">
        <v>31.406700000000001</v>
      </c>
      <c r="S266" s="3">
        <v>0</v>
      </c>
      <c r="T266" s="3">
        <v>0</v>
      </c>
      <c r="U266" s="3">
        <v>272.99670000000003</v>
      </c>
      <c r="V266" s="44" t="s">
        <v>720</v>
      </c>
      <c r="W266" t="s">
        <v>1</v>
      </c>
    </row>
    <row r="267" spans="5:23" x14ac:dyDescent="0.25">
      <c r="E267" t="s">
        <v>890</v>
      </c>
      <c r="F267" t="s">
        <v>903</v>
      </c>
      <c r="G267" t="s">
        <v>1</v>
      </c>
      <c r="H267" t="s">
        <v>0</v>
      </c>
      <c r="I267" t="s">
        <v>490</v>
      </c>
      <c r="J267" t="s">
        <v>491</v>
      </c>
      <c r="K267">
        <v>764</v>
      </c>
      <c r="L267">
        <v>764</v>
      </c>
      <c r="N267" t="s">
        <v>287</v>
      </c>
      <c r="O267" s="3">
        <v>0</v>
      </c>
      <c r="P267" s="3">
        <v>0</v>
      </c>
      <c r="Q267" s="3">
        <v>178.77</v>
      </c>
      <c r="R267" s="3">
        <v>23.240100000000002</v>
      </c>
      <c r="S267" s="3">
        <v>0</v>
      </c>
      <c r="T267" s="3">
        <v>0</v>
      </c>
      <c r="U267" s="3">
        <v>202.01010000000002</v>
      </c>
      <c r="V267" s="44" t="s">
        <v>414</v>
      </c>
      <c r="W267" t="s">
        <v>1</v>
      </c>
    </row>
    <row r="268" spans="5:23" x14ac:dyDescent="0.25">
      <c r="E268" t="s">
        <v>890</v>
      </c>
      <c r="F268" t="s">
        <v>903</v>
      </c>
      <c r="G268" t="s">
        <v>1</v>
      </c>
      <c r="H268" t="s">
        <v>0</v>
      </c>
      <c r="I268" t="s">
        <v>490</v>
      </c>
      <c r="J268" t="s">
        <v>491</v>
      </c>
      <c r="K268">
        <v>763</v>
      </c>
      <c r="L268">
        <v>763</v>
      </c>
      <c r="N268" t="s">
        <v>714</v>
      </c>
      <c r="O268" s="3">
        <v>0</v>
      </c>
      <c r="P268" s="3">
        <v>0</v>
      </c>
      <c r="Q268" s="3">
        <v>409.73</v>
      </c>
      <c r="R268" s="3">
        <v>53.264900000000004</v>
      </c>
      <c r="S268" s="3">
        <v>0</v>
      </c>
      <c r="T268" s="3">
        <v>0</v>
      </c>
      <c r="U268" s="3">
        <v>462.99490000000003</v>
      </c>
      <c r="V268" s="44" t="s">
        <v>713</v>
      </c>
      <c r="W268" t="s">
        <v>1</v>
      </c>
    </row>
    <row r="269" spans="5:23" x14ac:dyDescent="0.25">
      <c r="E269" t="s">
        <v>890</v>
      </c>
      <c r="F269" t="s">
        <v>903</v>
      </c>
      <c r="G269" t="s">
        <v>1</v>
      </c>
      <c r="H269" t="s">
        <v>0</v>
      </c>
      <c r="I269" t="s">
        <v>490</v>
      </c>
      <c r="J269" t="s">
        <v>491</v>
      </c>
      <c r="K269">
        <v>762</v>
      </c>
      <c r="L269">
        <v>762</v>
      </c>
      <c r="N269" t="s">
        <v>195</v>
      </c>
      <c r="O269" s="3">
        <v>0</v>
      </c>
      <c r="P269" s="3">
        <v>0</v>
      </c>
      <c r="Q269" s="3">
        <v>535.4</v>
      </c>
      <c r="R269" s="3">
        <v>69.602000000000004</v>
      </c>
      <c r="S269" s="3">
        <v>0</v>
      </c>
      <c r="T269" s="3">
        <v>0</v>
      </c>
      <c r="U269" s="3">
        <v>605.00199999999995</v>
      </c>
      <c r="V269" s="44" t="s">
        <v>417</v>
      </c>
      <c r="W269" t="s">
        <v>1</v>
      </c>
    </row>
    <row r="270" spans="5:23" x14ac:dyDescent="0.25">
      <c r="E270" t="s">
        <v>890</v>
      </c>
      <c r="F270" t="s">
        <v>903</v>
      </c>
      <c r="G270" t="s">
        <v>1</v>
      </c>
      <c r="H270" t="s">
        <v>0</v>
      </c>
      <c r="I270" t="s">
        <v>490</v>
      </c>
      <c r="J270" t="s">
        <v>491</v>
      </c>
      <c r="K270">
        <v>761</v>
      </c>
      <c r="L270">
        <v>761</v>
      </c>
      <c r="N270" t="s">
        <v>365</v>
      </c>
      <c r="O270" s="3">
        <v>0</v>
      </c>
      <c r="P270" s="3">
        <v>0</v>
      </c>
      <c r="Q270" s="3">
        <v>316.81</v>
      </c>
      <c r="R270" s="3">
        <v>41.185300000000005</v>
      </c>
      <c r="S270" s="3">
        <v>0</v>
      </c>
      <c r="T270" s="3">
        <v>0</v>
      </c>
      <c r="U270" s="3">
        <v>357.99529999999999</v>
      </c>
      <c r="V270" s="44" t="s">
        <v>905</v>
      </c>
      <c r="W270" t="s">
        <v>1</v>
      </c>
    </row>
    <row r="271" spans="5:23" x14ac:dyDescent="0.25">
      <c r="E271" t="s">
        <v>890</v>
      </c>
      <c r="F271" t="s">
        <v>903</v>
      </c>
      <c r="G271" t="s">
        <v>1</v>
      </c>
      <c r="H271" t="s">
        <v>0</v>
      </c>
      <c r="I271" t="s">
        <v>490</v>
      </c>
      <c r="J271" t="s">
        <v>491</v>
      </c>
      <c r="K271">
        <v>760</v>
      </c>
      <c r="L271">
        <v>760</v>
      </c>
      <c r="N271" t="s">
        <v>197</v>
      </c>
      <c r="O271" s="3">
        <v>0</v>
      </c>
      <c r="P271" s="3">
        <v>0</v>
      </c>
      <c r="Q271" s="3">
        <v>532.74</v>
      </c>
      <c r="R271" s="3">
        <v>69.256200000000007</v>
      </c>
      <c r="S271" s="3">
        <v>0</v>
      </c>
      <c r="T271" s="3">
        <v>0</v>
      </c>
      <c r="U271" s="3">
        <v>601.99620000000004</v>
      </c>
      <c r="V271" s="44" t="s">
        <v>477</v>
      </c>
      <c r="W271" t="s">
        <v>1</v>
      </c>
    </row>
    <row r="272" spans="5:23" x14ac:dyDescent="0.25">
      <c r="E272" t="s">
        <v>890</v>
      </c>
      <c r="F272" t="s">
        <v>903</v>
      </c>
      <c r="G272" t="s">
        <v>1</v>
      </c>
      <c r="H272" t="s">
        <v>0</v>
      </c>
      <c r="I272" t="s">
        <v>490</v>
      </c>
      <c r="J272" t="s">
        <v>491</v>
      </c>
      <c r="K272">
        <v>759</v>
      </c>
      <c r="L272">
        <v>759</v>
      </c>
      <c r="N272" t="s">
        <v>299</v>
      </c>
      <c r="O272" s="3">
        <v>0</v>
      </c>
      <c r="P272" s="3">
        <v>0</v>
      </c>
      <c r="Q272" s="3">
        <v>427.43</v>
      </c>
      <c r="R272" s="3">
        <v>55.565900000000006</v>
      </c>
      <c r="S272" s="3">
        <v>0</v>
      </c>
      <c r="T272" s="3">
        <v>0</v>
      </c>
      <c r="U272" s="3">
        <v>482.99590000000001</v>
      </c>
      <c r="V272" s="44" t="s">
        <v>538</v>
      </c>
      <c r="W272" t="s">
        <v>1</v>
      </c>
    </row>
    <row r="273" spans="5:23" x14ac:dyDescent="0.25">
      <c r="E273" t="s">
        <v>890</v>
      </c>
      <c r="F273" t="s">
        <v>903</v>
      </c>
      <c r="G273" t="s">
        <v>1</v>
      </c>
      <c r="H273" t="s">
        <v>0</v>
      </c>
      <c r="I273" t="s">
        <v>490</v>
      </c>
      <c r="J273" t="s">
        <v>491</v>
      </c>
      <c r="K273">
        <v>758</v>
      </c>
      <c r="L273">
        <v>758</v>
      </c>
      <c r="N273" t="s">
        <v>59</v>
      </c>
      <c r="O273" s="3">
        <v>0</v>
      </c>
      <c r="P273" s="3">
        <v>0</v>
      </c>
      <c r="Q273" s="3">
        <v>408.41</v>
      </c>
      <c r="R273" s="3">
        <v>53.093300000000006</v>
      </c>
      <c r="S273" s="3">
        <v>0</v>
      </c>
      <c r="T273" s="3">
        <v>0</v>
      </c>
      <c r="U273" s="3">
        <v>461.50330000000002</v>
      </c>
      <c r="V273" s="44" t="s">
        <v>726</v>
      </c>
      <c r="W273" t="s">
        <v>1</v>
      </c>
    </row>
    <row r="274" spans="5:23" x14ac:dyDescent="0.25">
      <c r="E274" t="s">
        <v>890</v>
      </c>
      <c r="F274" t="s">
        <v>903</v>
      </c>
      <c r="G274" t="s">
        <v>1</v>
      </c>
      <c r="H274" t="s">
        <v>0</v>
      </c>
      <c r="I274" t="s">
        <v>490</v>
      </c>
      <c r="J274" t="s">
        <v>491</v>
      </c>
      <c r="K274">
        <v>757</v>
      </c>
      <c r="L274">
        <v>757</v>
      </c>
      <c r="N274" t="s">
        <v>904</v>
      </c>
      <c r="O274" s="3">
        <v>0</v>
      </c>
      <c r="P274" s="3">
        <v>0</v>
      </c>
      <c r="Q274" s="3">
        <v>19.91</v>
      </c>
      <c r="R274" s="3">
        <v>2.5883000000000003</v>
      </c>
      <c r="S274" s="3">
        <v>0</v>
      </c>
      <c r="T274" s="3">
        <v>0</v>
      </c>
      <c r="U274" s="3">
        <v>22.4983</v>
      </c>
      <c r="V274" s="44" t="s">
        <v>901</v>
      </c>
      <c r="W274" t="s">
        <v>1</v>
      </c>
    </row>
    <row r="275" spans="5:23" x14ac:dyDescent="0.25">
      <c r="E275" t="s">
        <v>890</v>
      </c>
      <c r="F275" t="s">
        <v>903</v>
      </c>
      <c r="G275" t="s">
        <v>1</v>
      </c>
      <c r="H275" t="s">
        <v>0</v>
      </c>
      <c r="I275" t="s">
        <v>490</v>
      </c>
      <c r="J275" t="s">
        <v>491</v>
      </c>
      <c r="K275">
        <v>756</v>
      </c>
      <c r="L275">
        <v>756</v>
      </c>
      <c r="N275" t="s">
        <v>902</v>
      </c>
      <c r="O275" s="3">
        <v>0</v>
      </c>
      <c r="P275" s="3">
        <v>0</v>
      </c>
      <c r="Q275" s="3">
        <v>11.95</v>
      </c>
      <c r="R275" s="3">
        <v>1.5534999999999999</v>
      </c>
      <c r="S275" s="3">
        <v>0</v>
      </c>
      <c r="T275" s="3">
        <v>0</v>
      </c>
      <c r="U275" s="3">
        <v>13.503499999999999</v>
      </c>
      <c r="V275" s="44" t="s">
        <v>901</v>
      </c>
      <c r="W275" t="s">
        <v>1</v>
      </c>
    </row>
    <row r="276" spans="5:23" x14ac:dyDescent="0.25">
      <c r="E276" t="s">
        <v>890</v>
      </c>
      <c r="F276" t="s">
        <v>898</v>
      </c>
      <c r="G276" t="s">
        <v>1</v>
      </c>
      <c r="H276" t="s">
        <v>0</v>
      </c>
      <c r="I276" t="s">
        <v>490</v>
      </c>
      <c r="J276" t="s">
        <v>491</v>
      </c>
      <c r="K276">
        <v>755</v>
      </c>
      <c r="L276">
        <v>755</v>
      </c>
      <c r="M276" t="s">
        <v>899</v>
      </c>
      <c r="N276" t="s">
        <v>900</v>
      </c>
      <c r="O276" s="3">
        <v>0</v>
      </c>
      <c r="P276" s="3">
        <v>0</v>
      </c>
      <c r="Q276" s="3">
        <v>54.07</v>
      </c>
      <c r="R276" s="3">
        <v>7.0291000000000006</v>
      </c>
      <c r="S276" s="3">
        <v>0</v>
      </c>
      <c r="T276" s="3">
        <v>0</v>
      </c>
      <c r="U276" s="3">
        <v>61.0991</v>
      </c>
      <c r="W276" t="s">
        <v>1</v>
      </c>
    </row>
    <row r="277" spans="5:23" x14ac:dyDescent="0.25">
      <c r="E277" t="s">
        <v>890</v>
      </c>
      <c r="F277" t="s">
        <v>898</v>
      </c>
      <c r="G277" t="s">
        <v>1</v>
      </c>
      <c r="H277" t="s">
        <v>0</v>
      </c>
      <c r="I277" t="s">
        <v>490</v>
      </c>
      <c r="J277" t="s">
        <v>491</v>
      </c>
      <c r="K277">
        <v>754</v>
      </c>
      <c r="L277">
        <v>754</v>
      </c>
      <c r="N277" t="s">
        <v>29</v>
      </c>
      <c r="O277" s="3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W277" t="s">
        <v>1</v>
      </c>
    </row>
    <row r="278" spans="5:23" x14ac:dyDescent="0.25">
      <c r="E278" t="s">
        <v>890</v>
      </c>
      <c r="F278" t="s">
        <v>898</v>
      </c>
      <c r="G278" t="s">
        <v>1</v>
      </c>
      <c r="H278" t="s">
        <v>0</v>
      </c>
      <c r="I278" t="s">
        <v>490</v>
      </c>
      <c r="J278" t="s">
        <v>491</v>
      </c>
      <c r="K278">
        <v>753</v>
      </c>
      <c r="L278">
        <v>753</v>
      </c>
      <c r="N278" t="s">
        <v>714</v>
      </c>
      <c r="O278" s="3">
        <v>0</v>
      </c>
      <c r="P278" s="3">
        <v>0</v>
      </c>
      <c r="Q278" s="3">
        <v>496.46</v>
      </c>
      <c r="R278" s="3">
        <v>64.5398</v>
      </c>
      <c r="S278" s="3">
        <v>0</v>
      </c>
      <c r="T278" s="3">
        <v>0</v>
      </c>
      <c r="U278" s="3">
        <v>560.99979999999994</v>
      </c>
      <c r="V278" s="44" t="s">
        <v>713</v>
      </c>
      <c r="W278" t="s">
        <v>1</v>
      </c>
    </row>
    <row r="279" spans="5:23" x14ac:dyDescent="0.25">
      <c r="E279" t="s">
        <v>890</v>
      </c>
      <c r="F279" t="s">
        <v>898</v>
      </c>
      <c r="G279" t="s">
        <v>1</v>
      </c>
      <c r="H279" t="s">
        <v>0</v>
      </c>
      <c r="I279" t="s">
        <v>490</v>
      </c>
      <c r="J279" t="s">
        <v>491</v>
      </c>
      <c r="K279">
        <v>752</v>
      </c>
      <c r="L279">
        <v>752</v>
      </c>
      <c r="N279" t="s">
        <v>533</v>
      </c>
      <c r="O279" s="3">
        <v>0</v>
      </c>
      <c r="P279" s="3">
        <v>0</v>
      </c>
      <c r="Q279" s="3">
        <v>51.77</v>
      </c>
      <c r="R279" s="3">
        <v>6.7301000000000002</v>
      </c>
      <c r="S279" s="3">
        <v>0</v>
      </c>
      <c r="T279" s="3">
        <v>0</v>
      </c>
      <c r="U279" s="3">
        <v>58.500100000000003</v>
      </c>
      <c r="V279" s="44" t="s">
        <v>532</v>
      </c>
      <c r="W279" t="s">
        <v>1</v>
      </c>
    </row>
    <row r="280" spans="5:23" x14ac:dyDescent="0.25">
      <c r="E280" t="s">
        <v>890</v>
      </c>
      <c r="F280" t="s">
        <v>898</v>
      </c>
      <c r="G280" t="s">
        <v>1</v>
      </c>
      <c r="H280" t="s">
        <v>0</v>
      </c>
      <c r="I280" t="s">
        <v>490</v>
      </c>
      <c r="J280" t="s">
        <v>491</v>
      </c>
      <c r="K280">
        <v>751</v>
      </c>
      <c r="L280">
        <v>751</v>
      </c>
      <c r="M280" t="s">
        <v>222</v>
      </c>
      <c r="N280" t="s">
        <v>223</v>
      </c>
      <c r="O280" s="3">
        <v>0</v>
      </c>
      <c r="P280" s="3">
        <v>0</v>
      </c>
      <c r="Q280" s="3">
        <v>70.8</v>
      </c>
      <c r="R280" s="3">
        <v>9.2040000000000006</v>
      </c>
      <c r="S280" s="3">
        <v>0</v>
      </c>
      <c r="T280" s="3">
        <v>0</v>
      </c>
      <c r="U280" s="3">
        <v>80.003999999999991</v>
      </c>
      <c r="W280" t="s">
        <v>1</v>
      </c>
    </row>
    <row r="281" spans="5:23" x14ac:dyDescent="0.25">
      <c r="E281" t="s">
        <v>890</v>
      </c>
      <c r="F281" t="s">
        <v>898</v>
      </c>
      <c r="G281" t="s">
        <v>1</v>
      </c>
      <c r="H281" t="s">
        <v>0</v>
      </c>
      <c r="I281" t="s">
        <v>490</v>
      </c>
      <c r="J281" t="s">
        <v>491</v>
      </c>
      <c r="K281">
        <v>750</v>
      </c>
      <c r="L281">
        <v>750</v>
      </c>
      <c r="N281" t="s">
        <v>195</v>
      </c>
      <c r="O281" s="3">
        <v>0</v>
      </c>
      <c r="P281" s="3">
        <v>0</v>
      </c>
      <c r="Q281" s="3">
        <v>278.76</v>
      </c>
      <c r="R281" s="3">
        <v>36.238799999999998</v>
      </c>
      <c r="S281" s="3">
        <v>0</v>
      </c>
      <c r="T281" s="3">
        <v>0</v>
      </c>
      <c r="U281" s="3">
        <v>314.99879999999996</v>
      </c>
      <c r="V281" s="44" t="s">
        <v>417</v>
      </c>
      <c r="W281" t="s">
        <v>1</v>
      </c>
    </row>
    <row r="282" spans="5:23" x14ac:dyDescent="0.25">
      <c r="E282" t="s">
        <v>890</v>
      </c>
      <c r="F282" t="s">
        <v>898</v>
      </c>
      <c r="G282" t="s">
        <v>1</v>
      </c>
      <c r="H282" t="s">
        <v>0</v>
      </c>
      <c r="I282" t="s">
        <v>490</v>
      </c>
      <c r="J282" t="s">
        <v>491</v>
      </c>
      <c r="K282">
        <v>749</v>
      </c>
      <c r="L282">
        <v>749</v>
      </c>
      <c r="N282" t="s">
        <v>897</v>
      </c>
      <c r="O282" s="3">
        <v>0</v>
      </c>
      <c r="P282" s="3">
        <v>0</v>
      </c>
      <c r="Q282" s="3">
        <v>214.51</v>
      </c>
      <c r="R282" s="3">
        <v>27.886299999999999</v>
      </c>
      <c r="S282" s="3">
        <v>0</v>
      </c>
      <c r="T282" s="3">
        <v>0</v>
      </c>
      <c r="U282" s="3">
        <v>242.3963</v>
      </c>
      <c r="V282" s="44" t="s">
        <v>896</v>
      </c>
      <c r="W282" t="s">
        <v>1</v>
      </c>
    </row>
    <row r="283" spans="5:23" x14ac:dyDescent="0.25">
      <c r="E283" t="s">
        <v>890</v>
      </c>
      <c r="F283" t="s">
        <v>895</v>
      </c>
      <c r="G283" t="s">
        <v>1</v>
      </c>
      <c r="H283" t="s">
        <v>0</v>
      </c>
      <c r="I283" t="s">
        <v>490</v>
      </c>
      <c r="J283" t="s">
        <v>491</v>
      </c>
      <c r="K283">
        <v>748</v>
      </c>
      <c r="L283">
        <v>748</v>
      </c>
      <c r="N283" t="s">
        <v>880</v>
      </c>
      <c r="O283" s="3">
        <v>0</v>
      </c>
      <c r="P283" s="3">
        <v>0</v>
      </c>
      <c r="Q283" s="3">
        <v>366.37</v>
      </c>
      <c r="R283" s="3">
        <v>47.628100000000003</v>
      </c>
      <c r="S283" s="3">
        <v>0</v>
      </c>
      <c r="T283" s="3">
        <v>0</v>
      </c>
      <c r="U283" s="3">
        <v>413.99810000000002</v>
      </c>
      <c r="V283" s="44" t="s">
        <v>879</v>
      </c>
      <c r="W283" t="s">
        <v>1</v>
      </c>
    </row>
    <row r="284" spans="5:23" x14ac:dyDescent="0.25">
      <c r="E284" t="s">
        <v>890</v>
      </c>
      <c r="F284" t="s">
        <v>895</v>
      </c>
      <c r="G284" t="s">
        <v>1</v>
      </c>
      <c r="H284" t="s">
        <v>0</v>
      </c>
      <c r="I284" t="s">
        <v>490</v>
      </c>
      <c r="J284" t="s">
        <v>491</v>
      </c>
      <c r="K284">
        <v>747</v>
      </c>
      <c r="L284">
        <v>747</v>
      </c>
      <c r="N284" t="s">
        <v>59</v>
      </c>
      <c r="O284" s="3">
        <v>0</v>
      </c>
      <c r="P284" s="3">
        <v>0</v>
      </c>
      <c r="Q284" s="3">
        <v>483.19</v>
      </c>
      <c r="R284" s="3">
        <v>62.814700000000002</v>
      </c>
      <c r="S284" s="3">
        <v>0</v>
      </c>
      <c r="T284" s="3">
        <v>0</v>
      </c>
      <c r="U284" s="3">
        <v>546.00469999999996</v>
      </c>
      <c r="V284" s="44" t="s">
        <v>726</v>
      </c>
      <c r="W284" t="s">
        <v>1</v>
      </c>
    </row>
    <row r="285" spans="5:23" x14ac:dyDescent="0.25">
      <c r="E285" t="s">
        <v>890</v>
      </c>
      <c r="F285" t="s">
        <v>895</v>
      </c>
      <c r="G285" t="s">
        <v>1</v>
      </c>
      <c r="H285" t="s">
        <v>0</v>
      </c>
      <c r="I285" t="s">
        <v>490</v>
      </c>
      <c r="J285" t="s">
        <v>491</v>
      </c>
      <c r="K285">
        <v>746</v>
      </c>
      <c r="L285">
        <v>746</v>
      </c>
      <c r="N285" t="s">
        <v>287</v>
      </c>
      <c r="O285" s="3">
        <v>0</v>
      </c>
      <c r="P285" s="3">
        <v>0</v>
      </c>
      <c r="Q285" s="3">
        <v>156.63999999999999</v>
      </c>
      <c r="R285" s="3">
        <v>20.363199999999999</v>
      </c>
      <c r="S285" s="3">
        <v>0</v>
      </c>
      <c r="T285" s="3">
        <v>0</v>
      </c>
      <c r="U285" s="3">
        <v>177.00319999999999</v>
      </c>
      <c r="V285" s="44" t="s">
        <v>414</v>
      </c>
      <c r="W285" t="s">
        <v>1</v>
      </c>
    </row>
    <row r="286" spans="5:23" x14ac:dyDescent="0.25">
      <c r="E286" t="s">
        <v>890</v>
      </c>
      <c r="F286" t="s">
        <v>895</v>
      </c>
      <c r="G286" t="s">
        <v>1</v>
      </c>
      <c r="H286" t="s">
        <v>0</v>
      </c>
      <c r="I286" t="s">
        <v>490</v>
      </c>
      <c r="J286" t="s">
        <v>491</v>
      </c>
      <c r="K286">
        <v>745</v>
      </c>
      <c r="L286">
        <v>745</v>
      </c>
      <c r="N286" t="s">
        <v>287</v>
      </c>
      <c r="O286" s="3">
        <v>0</v>
      </c>
      <c r="P286" s="3">
        <v>0</v>
      </c>
      <c r="Q286" s="3">
        <v>402.65</v>
      </c>
      <c r="R286" s="3">
        <v>52.344499999999996</v>
      </c>
      <c r="S286" s="3">
        <v>0</v>
      </c>
      <c r="T286" s="3">
        <v>0</v>
      </c>
      <c r="U286" s="3">
        <v>454.99449999999996</v>
      </c>
      <c r="V286" s="44" t="s">
        <v>414</v>
      </c>
      <c r="W286" t="s">
        <v>1</v>
      </c>
    </row>
    <row r="287" spans="5:23" x14ac:dyDescent="0.25">
      <c r="E287" t="s">
        <v>890</v>
      </c>
      <c r="F287" t="s">
        <v>895</v>
      </c>
      <c r="G287" t="s">
        <v>1</v>
      </c>
      <c r="H287" t="s">
        <v>0</v>
      </c>
      <c r="I287" t="s">
        <v>490</v>
      </c>
      <c r="J287" t="s">
        <v>491</v>
      </c>
      <c r="K287">
        <v>744</v>
      </c>
      <c r="L287">
        <v>744</v>
      </c>
      <c r="N287" t="s">
        <v>195</v>
      </c>
      <c r="O287" s="3">
        <v>0</v>
      </c>
      <c r="P287" s="3">
        <v>0</v>
      </c>
      <c r="Q287" s="3">
        <v>406.81</v>
      </c>
      <c r="R287" s="3">
        <v>52.885300000000001</v>
      </c>
      <c r="S287" s="3">
        <v>0</v>
      </c>
      <c r="T287" s="3">
        <v>0</v>
      </c>
      <c r="U287" s="3">
        <v>459.69529999999997</v>
      </c>
      <c r="V287" s="44" t="s">
        <v>417</v>
      </c>
      <c r="W287" t="s">
        <v>1</v>
      </c>
    </row>
    <row r="288" spans="5:23" x14ac:dyDescent="0.25">
      <c r="E288" t="s">
        <v>890</v>
      </c>
      <c r="F288" t="s">
        <v>895</v>
      </c>
      <c r="G288" t="s">
        <v>1</v>
      </c>
      <c r="H288" t="s">
        <v>0</v>
      </c>
      <c r="I288" t="s">
        <v>490</v>
      </c>
      <c r="J288" t="s">
        <v>491</v>
      </c>
      <c r="K288">
        <v>743</v>
      </c>
      <c r="L288">
        <v>743</v>
      </c>
      <c r="N288" t="s">
        <v>714</v>
      </c>
      <c r="O288" s="3">
        <v>0</v>
      </c>
      <c r="P288" s="3">
        <v>0</v>
      </c>
      <c r="Q288" s="3">
        <v>1029.22</v>
      </c>
      <c r="R288" s="3">
        <v>133.79860000000002</v>
      </c>
      <c r="S288" s="3">
        <v>0</v>
      </c>
      <c r="T288" s="3">
        <v>0</v>
      </c>
      <c r="U288" s="3">
        <v>1163.0186000000001</v>
      </c>
      <c r="V288" s="44" t="s">
        <v>713</v>
      </c>
      <c r="W288" t="s">
        <v>1</v>
      </c>
    </row>
    <row r="289" spans="5:23" x14ac:dyDescent="0.25">
      <c r="E289" t="s">
        <v>890</v>
      </c>
      <c r="F289" t="s">
        <v>892</v>
      </c>
      <c r="G289" t="s">
        <v>1</v>
      </c>
      <c r="H289" t="s">
        <v>0</v>
      </c>
      <c r="I289" t="s">
        <v>490</v>
      </c>
      <c r="J289" t="s">
        <v>491</v>
      </c>
      <c r="K289">
        <v>742</v>
      </c>
      <c r="L289">
        <v>742</v>
      </c>
      <c r="N289" t="s">
        <v>299</v>
      </c>
      <c r="O289" s="3">
        <v>0</v>
      </c>
      <c r="P289" s="3">
        <v>0</v>
      </c>
      <c r="Q289" s="3">
        <v>426.55</v>
      </c>
      <c r="R289" s="3">
        <v>55.451500000000003</v>
      </c>
      <c r="S289" s="3">
        <v>0</v>
      </c>
      <c r="T289" s="3">
        <v>0</v>
      </c>
      <c r="U289" s="3">
        <v>482.00150000000002</v>
      </c>
      <c r="V289" s="44" t="s">
        <v>538</v>
      </c>
      <c r="W289" t="s">
        <v>1</v>
      </c>
    </row>
    <row r="290" spans="5:23" x14ac:dyDescent="0.25">
      <c r="E290" t="s">
        <v>890</v>
      </c>
      <c r="F290" t="s">
        <v>929</v>
      </c>
      <c r="G290" t="s">
        <v>1</v>
      </c>
      <c r="H290" t="s">
        <v>0</v>
      </c>
      <c r="I290" t="s">
        <v>490</v>
      </c>
      <c r="J290" t="s">
        <v>491</v>
      </c>
      <c r="K290">
        <v>741</v>
      </c>
      <c r="L290">
        <v>741</v>
      </c>
      <c r="N290" t="s">
        <v>281</v>
      </c>
      <c r="O290" s="3">
        <v>0</v>
      </c>
      <c r="P290" s="3">
        <v>0</v>
      </c>
      <c r="Q290" s="3">
        <v>249.91</v>
      </c>
      <c r="R290" s="3">
        <v>32.488300000000002</v>
      </c>
      <c r="S290" s="3">
        <v>0</v>
      </c>
      <c r="T290" s="3">
        <v>0</v>
      </c>
      <c r="U290" s="3">
        <v>282.39830000000001</v>
      </c>
      <c r="V290" s="44" t="s">
        <v>430</v>
      </c>
      <c r="W290" t="s">
        <v>1</v>
      </c>
    </row>
    <row r="291" spans="5:23" x14ac:dyDescent="0.25">
      <c r="E291" t="s">
        <v>890</v>
      </c>
      <c r="F291" t="s">
        <v>892</v>
      </c>
      <c r="G291" t="s">
        <v>1</v>
      </c>
      <c r="H291" t="s">
        <v>0</v>
      </c>
      <c r="I291" t="s">
        <v>490</v>
      </c>
      <c r="J291" t="s">
        <v>491</v>
      </c>
      <c r="K291">
        <v>740</v>
      </c>
      <c r="L291">
        <v>740</v>
      </c>
      <c r="N291" t="s">
        <v>714</v>
      </c>
      <c r="O291" s="3">
        <v>0</v>
      </c>
      <c r="P291" s="3">
        <v>0</v>
      </c>
      <c r="Q291" s="3">
        <v>483.19</v>
      </c>
      <c r="R291" s="3">
        <v>62.814700000000002</v>
      </c>
      <c r="S291" s="3">
        <v>0</v>
      </c>
      <c r="T291" s="3">
        <v>0</v>
      </c>
      <c r="U291" s="3">
        <v>546.00469999999996</v>
      </c>
      <c r="V291" s="44" t="s">
        <v>713</v>
      </c>
      <c r="W291" t="s">
        <v>1</v>
      </c>
    </row>
    <row r="292" spans="5:23" x14ac:dyDescent="0.25">
      <c r="E292" t="s">
        <v>890</v>
      </c>
      <c r="F292" t="s">
        <v>892</v>
      </c>
      <c r="G292" t="s">
        <v>1</v>
      </c>
      <c r="H292" t="s">
        <v>0</v>
      </c>
      <c r="I292" t="s">
        <v>490</v>
      </c>
      <c r="J292" t="s">
        <v>491</v>
      </c>
      <c r="K292">
        <v>739</v>
      </c>
      <c r="L292">
        <v>739</v>
      </c>
      <c r="N292" t="s">
        <v>59</v>
      </c>
      <c r="O292" s="3">
        <v>0</v>
      </c>
      <c r="P292" s="3">
        <v>0</v>
      </c>
      <c r="Q292" s="3">
        <v>501.77</v>
      </c>
      <c r="R292" s="3">
        <v>65.230099999999993</v>
      </c>
      <c r="S292" s="3">
        <v>0</v>
      </c>
      <c r="T292" s="3">
        <v>0</v>
      </c>
      <c r="U292" s="3">
        <v>567.00009999999997</v>
      </c>
      <c r="V292" s="44" t="s">
        <v>726</v>
      </c>
      <c r="W292" t="s">
        <v>1</v>
      </c>
    </row>
    <row r="293" spans="5:23" x14ac:dyDescent="0.25">
      <c r="E293" t="s">
        <v>890</v>
      </c>
      <c r="F293" t="s">
        <v>892</v>
      </c>
      <c r="G293" t="s">
        <v>1</v>
      </c>
      <c r="H293" t="s">
        <v>0</v>
      </c>
      <c r="I293" t="s">
        <v>490</v>
      </c>
      <c r="J293" t="s">
        <v>491</v>
      </c>
      <c r="K293">
        <v>738</v>
      </c>
      <c r="L293">
        <v>738</v>
      </c>
      <c r="N293" t="s">
        <v>281</v>
      </c>
      <c r="O293" s="3">
        <v>0</v>
      </c>
      <c r="P293" s="3">
        <v>0</v>
      </c>
      <c r="Q293" s="3">
        <v>90.71</v>
      </c>
      <c r="R293" s="3">
        <v>11.792299999999999</v>
      </c>
      <c r="S293" s="3">
        <v>0</v>
      </c>
      <c r="T293" s="3">
        <v>0</v>
      </c>
      <c r="U293" s="3">
        <v>102.50229999999999</v>
      </c>
      <c r="V293" s="44" t="s">
        <v>430</v>
      </c>
      <c r="W293" t="s">
        <v>1</v>
      </c>
    </row>
    <row r="294" spans="5:23" x14ac:dyDescent="0.25">
      <c r="E294" t="s">
        <v>890</v>
      </c>
      <c r="F294" t="s">
        <v>892</v>
      </c>
      <c r="G294" t="s">
        <v>1</v>
      </c>
      <c r="H294" t="s">
        <v>0</v>
      </c>
      <c r="I294" t="s">
        <v>490</v>
      </c>
      <c r="J294" t="s">
        <v>491</v>
      </c>
      <c r="K294">
        <v>737</v>
      </c>
      <c r="L294">
        <v>737</v>
      </c>
      <c r="N294" t="s">
        <v>894</v>
      </c>
      <c r="O294" s="3">
        <v>0</v>
      </c>
      <c r="P294" s="3">
        <v>0</v>
      </c>
      <c r="Q294" s="3">
        <v>233.63</v>
      </c>
      <c r="R294" s="3">
        <v>30.3719</v>
      </c>
      <c r="S294" s="3">
        <v>0</v>
      </c>
      <c r="T294" s="3">
        <v>0</v>
      </c>
      <c r="U294" s="3">
        <v>264.00189999999998</v>
      </c>
      <c r="V294" s="44" t="s">
        <v>893</v>
      </c>
      <c r="W294" t="s">
        <v>1</v>
      </c>
    </row>
    <row r="295" spans="5:23" x14ac:dyDescent="0.25">
      <c r="E295" t="s">
        <v>890</v>
      </c>
      <c r="F295" t="s">
        <v>892</v>
      </c>
      <c r="G295" t="s">
        <v>1</v>
      </c>
      <c r="H295" t="s">
        <v>0</v>
      </c>
      <c r="I295" t="s">
        <v>490</v>
      </c>
      <c r="J295" t="s">
        <v>491</v>
      </c>
      <c r="K295">
        <v>736</v>
      </c>
      <c r="L295">
        <v>736</v>
      </c>
      <c r="N295" t="s">
        <v>643</v>
      </c>
      <c r="O295" s="3">
        <v>0</v>
      </c>
      <c r="P295" s="3">
        <v>0</v>
      </c>
      <c r="Q295" s="3">
        <v>532.39</v>
      </c>
      <c r="R295" s="3">
        <v>69.210700000000003</v>
      </c>
      <c r="S295" s="3">
        <v>0</v>
      </c>
      <c r="T295" s="3">
        <v>0</v>
      </c>
      <c r="U295" s="3">
        <v>601.60069999999996</v>
      </c>
      <c r="V295" s="44" t="s">
        <v>642</v>
      </c>
      <c r="W295" t="s">
        <v>1</v>
      </c>
    </row>
    <row r="296" spans="5:23" x14ac:dyDescent="0.25">
      <c r="E296" t="s">
        <v>890</v>
      </c>
      <c r="F296" t="s">
        <v>892</v>
      </c>
      <c r="G296" t="s">
        <v>1</v>
      </c>
      <c r="H296" t="s">
        <v>0</v>
      </c>
      <c r="I296" t="s">
        <v>490</v>
      </c>
      <c r="J296" t="s">
        <v>491</v>
      </c>
      <c r="K296">
        <v>735</v>
      </c>
      <c r="L296">
        <v>735</v>
      </c>
      <c r="N296" t="s">
        <v>192</v>
      </c>
      <c r="O296" s="3">
        <v>0</v>
      </c>
      <c r="P296" s="3">
        <v>0</v>
      </c>
      <c r="Q296" s="3">
        <v>424.34</v>
      </c>
      <c r="R296" s="3">
        <v>55.164200000000001</v>
      </c>
      <c r="S296" s="3">
        <v>0</v>
      </c>
      <c r="T296" s="3">
        <v>0</v>
      </c>
      <c r="U296" s="3">
        <v>479.50419999999997</v>
      </c>
      <c r="V296" s="44" t="s">
        <v>661</v>
      </c>
      <c r="W296" t="s">
        <v>1</v>
      </c>
    </row>
    <row r="297" spans="5:23" x14ac:dyDescent="0.25">
      <c r="E297" t="s">
        <v>890</v>
      </c>
      <c r="F297" t="s">
        <v>892</v>
      </c>
      <c r="G297" t="s">
        <v>1</v>
      </c>
      <c r="H297" t="s">
        <v>0</v>
      </c>
      <c r="I297" t="s">
        <v>490</v>
      </c>
      <c r="J297" t="s">
        <v>491</v>
      </c>
      <c r="K297">
        <v>734</v>
      </c>
      <c r="L297">
        <v>734</v>
      </c>
      <c r="N297" t="s">
        <v>287</v>
      </c>
      <c r="O297" s="3">
        <v>0</v>
      </c>
      <c r="P297" s="3">
        <v>0</v>
      </c>
      <c r="Q297" s="3">
        <v>438.05</v>
      </c>
      <c r="R297" s="3">
        <v>56.9465</v>
      </c>
      <c r="S297" s="3">
        <v>0</v>
      </c>
      <c r="T297" s="3">
        <v>0</v>
      </c>
      <c r="U297" s="3">
        <v>494.99650000000003</v>
      </c>
      <c r="V297" s="44" t="s">
        <v>414</v>
      </c>
      <c r="W297" t="s">
        <v>1</v>
      </c>
    </row>
    <row r="298" spans="5:23" x14ac:dyDescent="0.25">
      <c r="E298" t="s">
        <v>890</v>
      </c>
      <c r="F298" t="s">
        <v>892</v>
      </c>
      <c r="G298" t="s">
        <v>1</v>
      </c>
      <c r="H298" t="s">
        <v>0</v>
      </c>
      <c r="I298" t="s">
        <v>490</v>
      </c>
      <c r="J298" t="s">
        <v>491</v>
      </c>
      <c r="K298">
        <v>733</v>
      </c>
      <c r="L298">
        <v>733</v>
      </c>
      <c r="N298" t="s">
        <v>193</v>
      </c>
      <c r="O298" s="3">
        <v>0</v>
      </c>
      <c r="P298" s="3">
        <v>0</v>
      </c>
      <c r="Q298" s="3">
        <v>136.9</v>
      </c>
      <c r="R298" s="3">
        <v>17.797000000000001</v>
      </c>
      <c r="S298" s="3">
        <v>0</v>
      </c>
      <c r="T298" s="3">
        <v>0</v>
      </c>
      <c r="U298" s="3">
        <v>154.697</v>
      </c>
      <c r="V298" s="44" t="s">
        <v>418</v>
      </c>
      <c r="W298" t="s">
        <v>1</v>
      </c>
    </row>
    <row r="299" spans="5:23" x14ac:dyDescent="0.25">
      <c r="E299" t="s">
        <v>890</v>
      </c>
      <c r="F299" t="s">
        <v>892</v>
      </c>
      <c r="G299" t="s">
        <v>1</v>
      </c>
      <c r="H299" t="s">
        <v>0</v>
      </c>
      <c r="I299" t="s">
        <v>490</v>
      </c>
      <c r="J299" t="s">
        <v>491</v>
      </c>
      <c r="K299">
        <v>732</v>
      </c>
      <c r="L299">
        <v>732</v>
      </c>
      <c r="N299" t="s">
        <v>773</v>
      </c>
      <c r="O299" s="3">
        <v>0</v>
      </c>
      <c r="P299" s="3">
        <v>0</v>
      </c>
      <c r="Q299" s="3">
        <v>459.65</v>
      </c>
      <c r="R299" s="3">
        <v>59.7545</v>
      </c>
      <c r="S299" s="3">
        <v>0</v>
      </c>
      <c r="T299" s="3">
        <v>0</v>
      </c>
      <c r="U299" s="3">
        <v>519.40449999999998</v>
      </c>
      <c r="V299" s="44" t="s">
        <v>772</v>
      </c>
      <c r="W299" t="s">
        <v>1</v>
      </c>
    </row>
    <row r="300" spans="5:23" x14ac:dyDescent="0.25">
      <c r="E300" t="s">
        <v>890</v>
      </c>
      <c r="F300" t="s">
        <v>892</v>
      </c>
      <c r="G300" t="s">
        <v>1</v>
      </c>
      <c r="H300" t="s">
        <v>0</v>
      </c>
      <c r="I300" t="s">
        <v>490</v>
      </c>
      <c r="J300" t="s">
        <v>491</v>
      </c>
      <c r="K300">
        <v>731</v>
      </c>
      <c r="L300">
        <v>731</v>
      </c>
      <c r="N300" t="s">
        <v>195</v>
      </c>
      <c r="O300" s="3">
        <v>0</v>
      </c>
      <c r="P300" s="3">
        <v>0</v>
      </c>
      <c r="Q300" s="3">
        <v>215.22</v>
      </c>
      <c r="R300" s="3">
        <v>27.9786</v>
      </c>
      <c r="S300" s="3">
        <v>0</v>
      </c>
      <c r="T300" s="3">
        <v>0</v>
      </c>
      <c r="U300" s="3">
        <v>243.1986</v>
      </c>
      <c r="V300" s="44" t="s">
        <v>417</v>
      </c>
      <c r="W300" t="s">
        <v>1</v>
      </c>
    </row>
    <row r="301" spans="5:23" x14ac:dyDescent="0.25">
      <c r="E301" t="s">
        <v>890</v>
      </c>
      <c r="F301" t="s">
        <v>892</v>
      </c>
      <c r="G301" t="s">
        <v>1</v>
      </c>
      <c r="H301" t="s">
        <v>0</v>
      </c>
      <c r="I301" t="s">
        <v>490</v>
      </c>
      <c r="J301" t="s">
        <v>491</v>
      </c>
      <c r="K301">
        <v>730</v>
      </c>
      <c r="L301">
        <v>730</v>
      </c>
      <c r="N301" t="s">
        <v>643</v>
      </c>
      <c r="O301" s="3">
        <v>0</v>
      </c>
      <c r="P301" s="3">
        <v>0</v>
      </c>
      <c r="Q301" s="3">
        <v>424.78</v>
      </c>
      <c r="R301" s="3">
        <v>55.221399999999996</v>
      </c>
      <c r="S301" s="3">
        <v>0</v>
      </c>
      <c r="T301" s="3">
        <v>0</v>
      </c>
      <c r="U301" s="3">
        <v>480.00139999999999</v>
      </c>
      <c r="V301" s="44" t="s">
        <v>642</v>
      </c>
      <c r="W301" t="s">
        <v>1</v>
      </c>
    </row>
    <row r="302" spans="5:23" x14ac:dyDescent="0.25">
      <c r="E302" t="s">
        <v>890</v>
      </c>
      <c r="F302" t="s">
        <v>892</v>
      </c>
      <c r="G302" t="s">
        <v>1</v>
      </c>
      <c r="H302" t="s">
        <v>0</v>
      </c>
      <c r="I302" t="s">
        <v>490</v>
      </c>
      <c r="J302" t="s">
        <v>491</v>
      </c>
      <c r="K302">
        <v>729</v>
      </c>
      <c r="L302">
        <v>729</v>
      </c>
      <c r="N302" t="s">
        <v>59</v>
      </c>
      <c r="O302" s="3">
        <v>0</v>
      </c>
      <c r="P302" s="3">
        <v>0</v>
      </c>
      <c r="Q302" s="3">
        <v>929.2</v>
      </c>
      <c r="R302" s="3">
        <v>120.79600000000001</v>
      </c>
      <c r="S302" s="3">
        <v>0</v>
      </c>
      <c r="T302" s="3">
        <v>0</v>
      </c>
      <c r="U302" s="3">
        <v>1049.9960000000001</v>
      </c>
      <c r="V302" s="44" t="s">
        <v>726</v>
      </c>
      <c r="W302" t="s">
        <v>1</v>
      </c>
    </row>
    <row r="303" spans="5:23" x14ac:dyDescent="0.25">
      <c r="E303" t="s">
        <v>890</v>
      </c>
      <c r="F303" t="s">
        <v>891</v>
      </c>
      <c r="G303" t="s">
        <v>1</v>
      </c>
      <c r="H303" t="s">
        <v>0</v>
      </c>
      <c r="I303" t="s">
        <v>490</v>
      </c>
      <c r="J303" t="s">
        <v>491</v>
      </c>
      <c r="K303">
        <v>728</v>
      </c>
      <c r="L303">
        <v>728</v>
      </c>
      <c r="N303" t="s">
        <v>643</v>
      </c>
      <c r="O303" s="3">
        <v>0</v>
      </c>
      <c r="P303" s="3">
        <v>0</v>
      </c>
      <c r="Q303" s="3">
        <v>402.65</v>
      </c>
      <c r="R303" s="3">
        <v>52.344499999999996</v>
      </c>
      <c r="S303" s="3">
        <v>0</v>
      </c>
      <c r="T303" s="3">
        <v>0</v>
      </c>
      <c r="U303" s="3">
        <v>454.99449999999996</v>
      </c>
      <c r="V303" s="44" t="s">
        <v>642</v>
      </c>
      <c r="W303" t="s">
        <v>1</v>
      </c>
    </row>
    <row r="304" spans="5:23" x14ac:dyDescent="0.25">
      <c r="E304" t="s">
        <v>890</v>
      </c>
      <c r="F304" t="s">
        <v>891</v>
      </c>
      <c r="G304" t="s">
        <v>1</v>
      </c>
      <c r="H304" t="s">
        <v>0</v>
      </c>
      <c r="I304" t="s">
        <v>490</v>
      </c>
      <c r="J304" t="s">
        <v>491</v>
      </c>
      <c r="K304">
        <v>727</v>
      </c>
      <c r="L304">
        <v>727</v>
      </c>
      <c r="N304" t="s">
        <v>643</v>
      </c>
      <c r="O304" s="3">
        <v>0</v>
      </c>
      <c r="P304" s="3">
        <v>0</v>
      </c>
      <c r="Q304" s="3">
        <v>398.23</v>
      </c>
      <c r="R304" s="3">
        <v>51.769900000000007</v>
      </c>
      <c r="S304" s="3">
        <v>0</v>
      </c>
      <c r="T304" s="3">
        <v>0</v>
      </c>
      <c r="U304" s="3">
        <v>449.99990000000003</v>
      </c>
      <c r="V304" s="44" t="s">
        <v>642</v>
      </c>
      <c r="W304" t="s">
        <v>1</v>
      </c>
    </row>
    <row r="305" spans="5:23" x14ac:dyDescent="0.25">
      <c r="E305" t="s">
        <v>843</v>
      </c>
      <c r="F305" t="s">
        <v>868</v>
      </c>
      <c r="G305" t="s">
        <v>1</v>
      </c>
      <c r="H305" t="s">
        <v>0</v>
      </c>
      <c r="I305" t="s">
        <v>490</v>
      </c>
      <c r="J305" t="s">
        <v>491</v>
      </c>
      <c r="K305">
        <v>726</v>
      </c>
      <c r="L305">
        <v>726</v>
      </c>
      <c r="N305" t="s">
        <v>232</v>
      </c>
      <c r="O305" s="3">
        <v>0</v>
      </c>
      <c r="P305" s="3">
        <v>0</v>
      </c>
      <c r="Q305" s="3">
        <v>334.51</v>
      </c>
      <c r="R305" s="3">
        <v>43.4863</v>
      </c>
      <c r="S305" s="3">
        <v>0</v>
      </c>
      <c r="T305" s="3">
        <v>0</v>
      </c>
      <c r="U305" s="3">
        <v>377.99630000000002</v>
      </c>
      <c r="V305" s="44" t="s">
        <v>487</v>
      </c>
      <c r="W305" t="s">
        <v>1</v>
      </c>
    </row>
    <row r="306" spans="5:23" x14ac:dyDescent="0.25">
      <c r="E306" t="s">
        <v>843</v>
      </c>
      <c r="F306" t="s">
        <v>868</v>
      </c>
      <c r="G306" t="s">
        <v>1</v>
      </c>
      <c r="H306" t="s">
        <v>0</v>
      </c>
      <c r="I306" t="s">
        <v>490</v>
      </c>
      <c r="J306" t="s">
        <v>491</v>
      </c>
      <c r="K306">
        <v>725</v>
      </c>
      <c r="L306">
        <v>725</v>
      </c>
      <c r="N306" t="s">
        <v>232</v>
      </c>
      <c r="O306" s="3">
        <v>0</v>
      </c>
      <c r="P306" s="3">
        <v>0</v>
      </c>
      <c r="Q306" s="3">
        <v>8.5</v>
      </c>
      <c r="R306" s="3">
        <v>1.105</v>
      </c>
      <c r="S306" s="3">
        <v>0</v>
      </c>
      <c r="T306" s="3">
        <v>0</v>
      </c>
      <c r="U306" s="3">
        <v>9.6050000000000004</v>
      </c>
      <c r="V306" s="44" t="s">
        <v>487</v>
      </c>
      <c r="W306" t="s">
        <v>1</v>
      </c>
    </row>
    <row r="307" spans="5:23" x14ac:dyDescent="0.25">
      <c r="E307" t="s">
        <v>843</v>
      </c>
      <c r="F307" t="s">
        <v>868</v>
      </c>
      <c r="G307" t="s">
        <v>1</v>
      </c>
      <c r="H307" t="s">
        <v>0</v>
      </c>
      <c r="I307" t="s">
        <v>490</v>
      </c>
      <c r="J307" t="s">
        <v>491</v>
      </c>
      <c r="K307">
        <v>724</v>
      </c>
      <c r="L307">
        <v>724</v>
      </c>
      <c r="N307" t="s">
        <v>714</v>
      </c>
      <c r="O307" s="3">
        <v>0</v>
      </c>
      <c r="P307" s="3">
        <v>0</v>
      </c>
      <c r="Q307" s="3">
        <v>473.45</v>
      </c>
      <c r="R307" s="3">
        <v>61.548499999999997</v>
      </c>
      <c r="S307" s="3">
        <v>0</v>
      </c>
      <c r="T307" s="3">
        <v>0</v>
      </c>
      <c r="U307" s="3">
        <v>534.99850000000004</v>
      </c>
      <c r="V307" s="44" t="s">
        <v>713</v>
      </c>
      <c r="W307" t="s">
        <v>1</v>
      </c>
    </row>
    <row r="308" spans="5:23" x14ac:dyDescent="0.25">
      <c r="E308" t="s">
        <v>843</v>
      </c>
      <c r="F308" t="s">
        <v>868</v>
      </c>
      <c r="G308" t="s">
        <v>1</v>
      </c>
      <c r="H308" t="s">
        <v>0</v>
      </c>
      <c r="I308" t="s">
        <v>490</v>
      </c>
      <c r="J308" t="s">
        <v>491</v>
      </c>
      <c r="K308">
        <v>723</v>
      </c>
      <c r="L308">
        <v>723</v>
      </c>
      <c r="N308" t="s">
        <v>59</v>
      </c>
      <c r="O308" s="3">
        <v>0</v>
      </c>
      <c r="P308" s="3">
        <v>0</v>
      </c>
      <c r="Q308" s="3">
        <v>722.35</v>
      </c>
      <c r="R308" s="3">
        <v>93.905500000000004</v>
      </c>
      <c r="S308" s="3">
        <v>0</v>
      </c>
      <c r="T308" s="3">
        <v>0</v>
      </c>
      <c r="U308" s="3">
        <v>816.25549999999998</v>
      </c>
      <c r="V308" s="44" t="s">
        <v>726</v>
      </c>
      <c r="W308" t="s">
        <v>1</v>
      </c>
    </row>
    <row r="309" spans="5:23" x14ac:dyDescent="0.25">
      <c r="E309" t="s">
        <v>843</v>
      </c>
      <c r="F309" t="s">
        <v>866</v>
      </c>
      <c r="G309" t="s">
        <v>1</v>
      </c>
      <c r="H309" t="s">
        <v>0</v>
      </c>
      <c r="I309" t="s">
        <v>490</v>
      </c>
      <c r="J309" t="s">
        <v>491</v>
      </c>
      <c r="K309">
        <v>722</v>
      </c>
      <c r="L309">
        <v>722</v>
      </c>
      <c r="N309" t="s">
        <v>643</v>
      </c>
      <c r="O309" s="3">
        <v>0</v>
      </c>
      <c r="P309" s="3">
        <v>0</v>
      </c>
      <c r="Q309" s="3">
        <v>444.25</v>
      </c>
      <c r="R309" s="3">
        <v>57.752500000000005</v>
      </c>
      <c r="S309" s="3">
        <v>0</v>
      </c>
      <c r="T309" s="3">
        <v>0</v>
      </c>
      <c r="U309" s="3">
        <v>502.0025</v>
      </c>
      <c r="V309" s="44" t="s">
        <v>642</v>
      </c>
      <c r="W309" t="s">
        <v>1</v>
      </c>
    </row>
    <row r="310" spans="5:23" x14ac:dyDescent="0.25">
      <c r="E310" t="s">
        <v>843</v>
      </c>
      <c r="F310" t="s">
        <v>866</v>
      </c>
      <c r="G310" t="s">
        <v>1</v>
      </c>
      <c r="H310" t="s">
        <v>0</v>
      </c>
      <c r="I310" t="s">
        <v>490</v>
      </c>
      <c r="J310" t="s">
        <v>491</v>
      </c>
      <c r="K310">
        <v>721</v>
      </c>
      <c r="L310">
        <v>721</v>
      </c>
      <c r="N310" t="s">
        <v>643</v>
      </c>
      <c r="O310" s="3">
        <v>0</v>
      </c>
      <c r="P310" s="3">
        <v>0</v>
      </c>
      <c r="Q310" s="3">
        <v>265.49</v>
      </c>
      <c r="R310" s="3">
        <v>34.5137</v>
      </c>
      <c r="S310" s="3">
        <v>0</v>
      </c>
      <c r="T310" s="3">
        <v>0</v>
      </c>
      <c r="U310" s="3">
        <v>300.00369999999998</v>
      </c>
      <c r="V310" s="44" t="s">
        <v>642</v>
      </c>
      <c r="W310" t="s">
        <v>1</v>
      </c>
    </row>
    <row r="311" spans="5:23" x14ac:dyDescent="0.25">
      <c r="E311" t="s">
        <v>843</v>
      </c>
      <c r="F311" t="s">
        <v>866</v>
      </c>
      <c r="G311" t="s">
        <v>1</v>
      </c>
      <c r="H311" t="s">
        <v>0</v>
      </c>
      <c r="I311" t="s">
        <v>490</v>
      </c>
      <c r="J311" t="s">
        <v>491</v>
      </c>
      <c r="K311">
        <v>720</v>
      </c>
      <c r="L311">
        <v>720</v>
      </c>
      <c r="N311" t="s">
        <v>281</v>
      </c>
      <c r="O311" s="3">
        <v>0</v>
      </c>
      <c r="P311" s="3">
        <v>0</v>
      </c>
      <c r="Q311" s="3">
        <v>102.21</v>
      </c>
      <c r="R311" s="3">
        <v>13.2873</v>
      </c>
      <c r="S311" s="3">
        <v>0</v>
      </c>
      <c r="T311" s="3">
        <v>0</v>
      </c>
      <c r="U311" s="3">
        <v>115.4973</v>
      </c>
      <c r="V311" s="44" t="s">
        <v>430</v>
      </c>
      <c r="W311" t="s">
        <v>1</v>
      </c>
    </row>
    <row r="312" spans="5:23" x14ac:dyDescent="0.25">
      <c r="E312" t="s">
        <v>843</v>
      </c>
      <c r="F312" t="s">
        <v>865</v>
      </c>
      <c r="G312" t="s">
        <v>1</v>
      </c>
      <c r="H312" t="s">
        <v>0</v>
      </c>
      <c r="I312" t="s">
        <v>490</v>
      </c>
      <c r="J312" t="s">
        <v>491</v>
      </c>
      <c r="K312">
        <v>719</v>
      </c>
      <c r="L312">
        <v>719</v>
      </c>
      <c r="N312" t="s">
        <v>725</v>
      </c>
      <c r="O312" s="3">
        <v>0</v>
      </c>
      <c r="P312" s="3">
        <v>0</v>
      </c>
      <c r="Q312" s="3">
        <v>910.62</v>
      </c>
      <c r="R312" s="3">
        <v>118.3806</v>
      </c>
      <c r="S312" s="3">
        <v>0</v>
      </c>
      <c r="T312" s="3">
        <v>0</v>
      </c>
      <c r="U312" s="3">
        <v>1029.0006000000001</v>
      </c>
      <c r="V312" s="44" t="s">
        <v>724</v>
      </c>
      <c r="W312" t="s">
        <v>1</v>
      </c>
    </row>
    <row r="313" spans="5:23" x14ac:dyDescent="0.25">
      <c r="E313" t="s">
        <v>843</v>
      </c>
      <c r="F313" t="s">
        <v>865</v>
      </c>
      <c r="G313" t="s">
        <v>1</v>
      </c>
      <c r="H313" t="s">
        <v>0</v>
      </c>
      <c r="I313" t="s">
        <v>490</v>
      </c>
      <c r="J313" t="s">
        <v>491</v>
      </c>
      <c r="K313">
        <v>718</v>
      </c>
      <c r="L313">
        <v>718</v>
      </c>
      <c r="N313" t="s">
        <v>643</v>
      </c>
      <c r="O313" s="3">
        <v>0</v>
      </c>
      <c r="P313" s="3">
        <v>0</v>
      </c>
      <c r="Q313" s="3">
        <v>398.23</v>
      </c>
      <c r="R313" s="3">
        <v>51.769900000000007</v>
      </c>
      <c r="S313" s="3">
        <v>0</v>
      </c>
      <c r="T313" s="3">
        <v>0</v>
      </c>
      <c r="U313" s="3">
        <v>449.99990000000003</v>
      </c>
      <c r="V313" s="44" t="s">
        <v>642</v>
      </c>
      <c r="W313" t="s">
        <v>1</v>
      </c>
    </row>
    <row r="314" spans="5:23" x14ac:dyDescent="0.25">
      <c r="E314" t="s">
        <v>843</v>
      </c>
      <c r="F314" t="s">
        <v>865</v>
      </c>
      <c r="G314" t="s">
        <v>1</v>
      </c>
      <c r="H314" t="s">
        <v>0</v>
      </c>
      <c r="I314" t="s">
        <v>490</v>
      </c>
      <c r="J314" t="s">
        <v>491</v>
      </c>
      <c r="K314">
        <v>717</v>
      </c>
      <c r="L314">
        <v>717</v>
      </c>
      <c r="N314" t="s">
        <v>61</v>
      </c>
      <c r="O314" s="3">
        <v>0</v>
      </c>
      <c r="P314" s="3">
        <v>0</v>
      </c>
      <c r="Q314" s="3">
        <v>198.85</v>
      </c>
      <c r="R314" s="3">
        <v>25.8505</v>
      </c>
      <c r="S314" s="3">
        <v>0</v>
      </c>
      <c r="T314" s="3">
        <v>0</v>
      </c>
      <c r="U314" s="3">
        <v>224.70050000000001</v>
      </c>
      <c r="V314" s="44" t="s">
        <v>413</v>
      </c>
      <c r="W314" t="s">
        <v>1</v>
      </c>
    </row>
    <row r="315" spans="5:23" x14ac:dyDescent="0.25">
      <c r="E315" t="s">
        <v>843</v>
      </c>
      <c r="F315" t="s">
        <v>865</v>
      </c>
      <c r="G315" t="s">
        <v>1</v>
      </c>
      <c r="H315" t="s">
        <v>0</v>
      </c>
      <c r="I315" t="s">
        <v>490</v>
      </c>
      <c r="J315" t="s">
        <v>491</v>
      </c>
      <c r="K315">
        <v>716</v>
      </c>
      <c r="L315">
        <v>716</v>
      </c>
      <c r="N315" t="s">
        <v>643</v>
      </c>
      <c r="O315" s="3">
        <v>0</v>
      </c>
      <c r="P315" s="3">
        <v>0</v>
      </c>
      <c r="Q315" s="3">
        <v>469.03</v>
      </c>
      <c r="R315" s="3">
        <v>60.9739</v>
      </c>
      <c r="S315" s="3">
        <v>0</v>
      </c>
      <c r="T315" s="3">
        <v>0</v>
      </c>
      <c r="U315" s="3">
        <v>530.00389999999993</v>
      </c>
      <c r="V315" s="44" t="s">
        <v>642</v>
      </c>
      <c r="W315" t="s">
        <v>1</v>
      </c>
    </row>
    <row r="316" spans="5:23" x14ac:dyDescent="0.25">
      <c r="E316" t="s">
        <v>843</v>
      </c>
      <c r="F316" t="s">
        <v>865</v>
      </c>
      <c r="G316" t="s">
        <v>1</v>
      </c>
      <c r="H316" t="s">
        <v>0</v>
      </c>
      <c r="I316" t="s">
        <v>490</v>
      </c>
      <c r="J316" t="s">
        <v>491</v>
      </c>
      <c r="K316">
        <v>715</v>
      </c>
      <c r="L316">
        <v>715</v>
      </c>
      <c r="N316" t="s">
        <v>381</v>
      </c>
      <c r="O316" s="3">
        <v>0</v>
      </c>
      <c r="P316" s="3">
        <v>0</v>
      </c>
      <c r="Q316" s="3">
        <v>50.44</v>
      </c>
      <c r="R316" s="3">
        <v>6.5571999999999999</v>
      </c>
      <c r="S316" s="3">
        <v>0</v>
      </c>
      <c r="T316" s="3">
        <v>0</v>
      </c>
      <c r="U316" s="3">
        <v>56.997199999999999</v>
      </c>
      <c r="V316" s="44" t="s">
        <v>420</v>
      </c>
      <c r="W316" t="s">
        <v>1</v>
      </c>
    </row>
    <row r="317" spans="5:23" x14ac:dyDescent="0.25">
      <c r="E317" t="s">
        <v>843</v>
      </c>
      <c r="F317" t="s">
        <v>865</v>
      </c>
      <c r="G317" t="s">
        <v>1</v>
      </c>
      <c r="H317" t="s">
        <v>0</v>
      </c>
      <c r="I317" t="s">
        <v>490</v>
      </c>
      <c r="J317" t="s">
        <v>491</v>
      </c>
      <c r="K317">
        <v>714</v>
      </c>
      <c r="L317">
        <v>714</v>
      </c>
      <c r="M317" t="s">
        <v>780</v>
      </c>
      <c r="N317" t="s">
        <v>781</v>
      </c>
      <c r="O317" s="3">
        <v>0</v>
      </c>
      <c r="P317" s="3">
        <v>0</v>
      </c>
      <c r="Q317" s="3">
        <v>7.3</v>
      </c>
      <c r="R317" s="3">
        <v>0.94899999999999995</v>
      </c>
      <c r="S317" s="3">
        <v>0</v>
      </c>
      <c r="T317" s="3">
        <v>0</v>
      </c>
      <c r="U317" s="3">
        <v>8.2490000000000006</v>
      </c>
      <c r="W317" t="s">
        <v>1</v>
      </c>
    </row>
    <row r="318" spans="5:23" x14ac:dyDescent="0.25">
      <c r="E318" t="s">
        <v>843</v>
      </c>
      <c r="F318" t="s">
        <v>865</v>
      </c>
      <c r="G318" t="s">
        <v>1</v>
      </c>
      <c r="H318" t="s">
        <v>0</v>
      </c>
      <c r="I318" t="s">
        <v>490</v>
      </c>
      <c r="J318" t="s">
        <v>491</v>
      </c>
      <c r="K318">
        <v>713</v>
      </c>
      <c r="L318">
        <v>713</v>
      </c>
      <c r="N318" t="s">
        <v>287</v>
      </c>
      <c r="O318" s="3">
        <v>0</v>
      </c>
      <c r="P318" s="3">
        <v>0</v>
      </c>
      <c r="Q318" s="3">
        <v>557.52</v>
      </c>
      <c r="R318" s="3">
        <v>72.477599999999995</v>
      </c>
      <c r="S318" s="3">
        <v>0</v>
      </c>
      <c r="T318" s="3">
        <v>0</v>
      </c>
      <c r="U318" s="3">
        <v>629.99759999999992</v>
      </c>
      <c r="V318" s="44" t="s">
        <v>414</v>
      </c>
      <c r="W318" t="s">
        <v>1</v>
      </c>
    </row>
    <row r="319" spans="5:23" x14ac:dyDescent="0.25">
      <c r="E319" t="s">
        <v>843</v>
      </c>
      <c r="F319" t="s">
        <v>865</v>
      </c>
      <c r="G319" t="s">
        <v>1</v>
      </c>
      <c r="H319" t="s">
        <v>0</v>
      </c>
      <c r="I319" t="s">
        <v>490</v>
      </c>
      <c r="J319" t="s">
        <v>491</v>
      </c>
      <c r="K319">
        <v>712</v>
      </c>
      <c r="L319">
        <v>712</v>
      </c>
      <c r="N319" t="s">
        <v>714</v>
      </c>
      <c r="O319" s="3">
        <v>0</v>
      </c>
      <c r="P319" s="3">
        <v>0</v>
      </c>
      <c r="Q319" s="3">
        <v>460.18</v>
      </c>
      <c r="R319" s="3">
        <v>59.823399999999999</v>
      </c>
      <c r="S319" s="3">
        <v>0</v>
      </c>
      <c r="T319" s="3">
        <v>0</v>
      </c>
      <c r="U319" s="3">
        <v>520.00340000000006</v>
      </c>
      <c r="V319" s="44" t="s">
        <v>713</v>
      </c>
      <c r="W319" t="s">
        <v>1</v>
      </c>
    </row>
    <row r="320" spans="5:23" x14ac:dyDescent="0.25">
      <c r="E320" t="s">
        <v>843</v>
      </c>
      <c r="F320" t="s">
        <v>864</v>
      </c>
      <c r="G320" t="s">
        <v>1</v>
      </c>
      <c r="H320" t="s">
        <v>0</v>
      </c>
      <c r="I320" t="s">
        <v>490</v>
      </c>
      <c r="J320" t="s">
        <v>491</v>
      </c>
      <c r="K320">
        <v>711</v>
      </c>
      <c r="L320">
        <v>711</v>
      </c>
      <c r="N320" t="s">
        <v>195</v>
      </c>
      <c r="O320" s="3">
        <v>0</v>
      </c>
      <c r="P320" s="3">
        <v>0</v>
      </c>
      <c r="Q320" s="3">
        <v>59.73</v>
      </c>
      <c r="R320" s="3">
        <v>7.7648999999999999</v>
      </c>
      <c r="S320" s="3">
        <v>0</v>
      </c>
      <c r="T320" s="3">
        <v>0</v>
      </c>
      <c r="U320" s="3">
        <v>67.494900000000001</v>
      </c>
      <c r="V320" s="44" t="s">
        <v>417</v>
      </c>
      <c r="W320" t="s">
        <v>1</v>
      </c>
    </row>
    <row r="321" spans="5:23" x14ac:dyDescent="0.25">
      <c r="E321" t="s">
        <v>843</v>
      </c>
      <c r="F321" t="s">
        <v>864</v>
      </c>
      <c r="G321" t="s">
        <v>1</v>
      </c>
      <c r="H321" t="s">
        <v>0</v>
      </c>
      <c r="I321" t="s">
        <v>490</v>
      </c>
      <c r="J321" t="s">
        <v>491</v>
      </c>
      <c r="K321">
        <v>710</v>
      </c>
      <c r="L321">
        <v>710</v>
      </c>
      <c r="N321" t="s">
        <v>195</v>
      </c>
      <c r="O321" s="3">
        <v>0</v>
      </c>
      <c r="P321" s="3">
        <v>0</v>
      </c>
      <c r="Q321" s="3">
        <v>753.98</v>
      </c>
      <c r="R321" s="3">
        <v>98.017400000000009</v>
      </c>
      <c r="S321" s="3">
        <v>0</v>
      </c>
      <c r="T321" s="3">
        <v>0</v>
      </c>
      <c r="U321" s="3">
        <v>851.99739999999997</v>
      </c>
      <c r="V321" s="44" t="s">
        <v>417</v>
      </c>
      <c r="W321" t="s">
        <v>1</v>
      </c>
    </row>
    <row r="322" spans="5:23" x14ac:dyDescent="0.25">
      <c r="E322" t="s">
        <v>843</v>
      </c>
      <c r="F322" t="s">
        <v>864</v>
      </c>
      <c r="G322" t="s">
        <v>1</v>
      </c>
      <c r="H322" t="s">
        <v>0</v>
      </c>
      <c r="I322" t="s">
        <v>490</v>
      </c>
      <c r="J322" t="s">
        <v>491</v>
      </c>
      <c r="K322">
        <v>709</v>
      </c>
      <c r="L322">
        <v>709</v>
      </c>
      <c r="N322" t="s">
        <v>882</v>
      </c>
      <c r="O322" s="3">
        <v>0</v>
      </c>
      <c r="P322" s="3">
        <v>0</v>
      </c>
      <c r="Q322" s="3">
        <v>454.96</v>
      </c>
      <c r="R322" s="3">
        <v>59.144799999999996</v>
      </c>
      <c r="S322" s="3">
        <v>0</v>
      </c>
      <c r="T322" s="3">
        <v>0</v>
      </c>
      <c r="U322" s="3">
        <v>514.10479999999995</v>
      </c>
      <c r="V322" s="44" t="s">
        <v>881</v>
      </c>
      <c r="W322" t="s">
        <v>1</v>
      </c>
    </row>
    <row r="323" spans="5:23" x14ac:dyDescent="0.25">
      <c r="E323" t="s">
        <v>843</v>
      </c>
      <c r="F323" t="s">
        <v>864</v>
      </c>
      <c r="G323" t="s">
        <v>1</v>
      </c>
      <c r="H323" t="s">
        <v>0</v>
      </c>
      <c r="I323" t="s">
        <v>490</v>
      </c>
      <c r="J323" t="s">
        <v>491</v>
      </c>
      <c r="K323">
        <v>708</v>
      </c>
      <c r="L323">
        <v>708</v>
      </c>
      <c r="N323" t="s">
        <v>45</v>
      </c>
      <c r="O323" s="3">
        <v>0</v>
      </c>
      <c r="P323" s="3">
        <v>0</v>
      </c>
      <c r="Q323" s="3">
        <v>557.96</v>
      </c>
      <c r="R323" s="3">
        <v>72.534800000000004</v>
      </c>
      <c r="S323" s="3">
        <v>0</v>
      </c>
      <c r="T323" s="3">
        <v>0</v>
      </c>
      <c r="U323" s="3">
        <v>630.49480000000005</v>
      </c>
      <c r="V323" s="44" t="s">
        <v>416</v>
      </c>
      <c r="W323" t="s">
        <v>1</v>
      </c>
    </row>
    <row r="324" spans="5:23" x14ac:dyDescent="0.25">
      <c r="E324" t="s">
        <v>843</v>
      </c>
      <c r="F324" t="s">
        <v>862</v>
      </c>
      <c r="G324" t="s">
        <v>1</v>
      </c>
      <c r="H324" t="s">
        <v>0</v>
      </c>
      <c r="I324" t="s">
        <v>490</v>
      </c>
      <c r="J324" t="s">
        <v>491</v>
      </c>
      <c r="K324">
        <v>707</v>
      </c>
      <c r="L324">
        <v>707</v>
      </c>
      <c r="N324" t="s">
        <v>197</v>
      </c>
      <c r="O324" s="3">
        <v>0</v>
      </c>
      <c r="P324" s="3">
        <v>0</v>
      </c>
      <c r="Q324" s="3">
        <v>454.87</v>
      </c>
      <c r="R324" s="3">
        <v>59.133100000000006</v>
      </c>
      <c r="S324" s="3">
        <v>0</v>
      </c>
      <c r="T324" s="3">
        <v>0</v>
      </c>
      <c r="U324" s="3">
        <v>514.00310000000002</v>
      </c>
      <c r="V324" s="44" t="s">
        <v>477</v>
      </c>
      <c r="W324" t="s">
        <v>1</v>
      </c>
    </row>
    <row r="325" spans="5:23" x14ac:dyDescent="0.25">
      <c r="E325" t="s">
        <v>843</v>
      </c>
      <c r="F325" t="s">
        <v>862</v>
      </c>
      <c r="G325" t="s">
        <v>1</v>
      </c>
      <c r="H325" t="s">
        <v>0</v>
      </c>
      <c r="I325" t="s">
        <v>490</v>
      </c>
      <c r="J325" t="s">
        <v>491</v>
      </c>
      <c r="K325">
        <v>706</v>
      </c>
      <c r="L325">
        <v>706</v>
      </c>
      <c r="N325" t="s">
        <v>643</v>
      </c>
      <c r="O325" s="3">
        <v>0</v>
      </c>
      <c r="P325" s="3">
        <v>0</v>
      </c>
      <c r="Q325" s="3">
        <v>398.23</v>
      </c>
      <c r="R325" s="3">
        <v>51.769900000000007</v>
      </c>
      <c r="S325" s="3">
        <v>0</v>
      </c>
      <c r="T325" s="3">
        <v>0</v>
      </c>
      <c r="U325" s="3">
        <v>449.99990000000003</v>
      </c>
      <c r="V325" s="44" t="s">
        <v>642</v>
      </c>
      <c r="W325" t="s">
        <v>1</v>
      </c>
    </row>
    <row r="326" spans="5:23" x14ac:dyDescent="0.25">
      <c r="E326" t="s">
        <v>843</v>
      </c>
      <c r="F326" t="s">
        <v>862</v>
      </c>
      <c r="G326" t="s">
        <v>1</v>
      </c>
      <c r="H326" t="s">
        <v>0</v>
      </c>
      <c r="I326" t="s">
        <v>490</v>
      </c>
      <c r="J326" t="s">
        <v>491</v>
      </c>
      <c r="K326">
        <v>705</v>
      </c>
      <c r="L326">
        <v>705</v>
      </c>
      <c r="N326" t="s">
        <v>287</v>
      </c>
      <c r="O326" s="3">
        <v>0</v>
      </c>
      <c r="P326" s="3">
        <v>0</v>
      </c>
      <c r="Q326" s="3">
        <v>410.62</v>
      </c>
      <c r="R326" s="3">
        <v>53.380600000000001</v>
      </c>
      <c r="S326" s="3">
        <v>0</v>
      </c>
      <c r="T326" s="3">
        <v>0</v>
      </c>
      <c r="U326" s="3">
        <v>464.00060000000002</v>
      </c>
      <c r="V326" s="44" t="s">
        <v>414</v>
      </c>
      <c r="W326" t="s">
        <v>1</v>
      </c>
    </row>
    <row r="327" spans="5:23" x14ac:dyDescent="0.25">
      <c r="E327" t="s">
        <v>843</v>
      </c>
      <c r="F327" t="s">
        <v>862</v>
      </c>
      <c r="G327" t="s">
        <v>1</v>
      </c>
      <c r="H327" t="s">
        <v>0</v>
      </c>
      <c r="I327" t="s">
        <v>490</v>
      </c>
      <c r="J327" t="s">
        <v>491</v>
      </c>
      <c r="K327">
        <v>704</v>
      </c>
      <c r="L327">
        <v>704</v>
      </c>
      <c r="N327" t="s">
        <v>29</v>
      </c>
      <c r="O327" s="3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W327" t="s">
        <v>1</v>
      </c>
    </row>
    <row r="328" spans="5:23" x14ac:dyDescent="0.25">
      <c r="E328" t="s">
        <v>843</v>
      </c>
      <c r="F328" t="s">
        <v>862</v>
      </c>
      <c r="G328" t="s">
        <v>1</v>
      </c>
      <c r="H328" t="s">
        <v>0</v>
      </c>
      <c r="I328" t="s">
        <v>490</v>
      </c>
      <c r="J328" t="s">
        <v>491</v>
      </c>
      <c r="K328">
        <v>703</v>
      </c>
      <c r="L328">
        <v>703</v>
      </c>
      <c r="M328" t="s">
        <v>222</v>
      </c>
      <c r="N328" t="s">
        <v>223</v>
      </c>
      <c r="O328" s="3">
        <v>0</v>
      </c>
      <c r="P328" s="3">
        <v>0</v>
      </c>
      <c r="Q328" s="3">
        <v>21.24</v>
      </c>
      <c r="R328" s="3">
        <v>2.7612000000000001</v>
      </c>
      <c r="S328" s="3">
        <v>0</v>
      </c>
      <c r="T328" s="3">
        <v>0</v>
      </c>
      <c r="U328" s="3">
        <v>24.001199999999997</v>
      </c>
      <c r="W328" t="s">
        <v>1</v>
      </c>
    </row>
    <row r="329" spans="5:23" x14ac:dyDescent="0.25">
      <c r="E329" t="s">
        <v>843</v>
      </c>
      <c r="F329" t="s">
        <v>862</v>
      </c>
      <c r="G329" t="s">
        <v>1</v>
      </c>
      <c r="H329" t="s">
        <v>0</v>
      </c>
      <c r="I329" t="s">
        <v>490</v>
      </c>
      <c r="J329" t="s">
        <v>491</v>
      </c>
      <c r="K329">
        <v>702</v>
      </c>
      <c r="L329">
        <v>702</v>
      </c>
      <c r="N329" t="s">
        <v>274</v>
      </c>
      <c r="O329" s="3">
        <v>0</v>
      </c>
      <c r="P329" s="3">
        <v>0</v>
      </c>
      <c r="Q329" s="3">
        <v>353.98</v>
      </c>
      <c r="R329" s="3">
        <v>46.017400000000002</v>
      </c>
      <c r="S329" s="3">
        <v>0</v>
      </c>
      <c r="T329" s="3">
        <v>0</v>
      </c>
      <c r="U329" s="3">
        <v>399.99740000000003</v>
      </c>
      <c r="V329" s="44" t="s">
        <v>421</v>
      </c>
      <c r="W329" t="s">
        <v>1</v>
      </c>
    </row>
    <row r="330" spans="5:23" x14ac:dyDescent="0.25">
      <c r="E330" t="s">
        <v>843</v>
      </c>
      <c r="F330" t="s">
        <v>862</v>
      </c>
      <c r="G330" t="s">
        <v>1</v>
      </c>
      <c r="H330" t="s">
        <v>0</v>
      </c>
      <c r="I330" t="s">
        <v>490</v>
      </c>
      <c r="J330" t="s">
        <v>491</v>
      </c>
      <c r="K330">
        <v>701</v>
      </c>
      <c r="L330">
        <v>701</v>
      </c>
      <c r="N330" t="s">
        <v>59</v>
      </c>
      <c r="O330" s="3">
        <v>0</v>
      </c>
      <c r="P330" s="3">
        <v>0</v>
      </c>
      <c r="Q330" s="3">
        <v>414.16</v>
      </c>
      <c r="R330" s="3">
        <v>53.840800000000002</v>
      </c>
      <c r="S330" s="3">
        <v>0</v>
      </c>
      <c r="T330" s="3">
        <v>0</v>
      </c>
      <c r="U330" s="3">
        <v>468.00080000000003</v>
      </c>
      <c r="V330" s="44" t="s">
        <v>726</v>
      </c>
      <c r="W330" t="s">
        <v>1</v>
      </c>
    </row>
    <row r="331" spans="5:23" x14ac:dyDescent="0.25">
      <c r="E331" t="s">
        <v>843</v>
      </c>
      <c r="F331" t="s">
        <v>862</v>
      </c>
      <c r="G331" t="s">
        <v>1</v>
      </c>
      <c r="H331" t="s">
        <v>0</v>
      </c>
      <c r="I331" t="s">
        <v>490</v>
      </c>
      <c r="J331" t="s">
        <v>491</v>
      </c>
      <c r="K331">
        <v>700</v>
      </c>
      <c r="L331">
        <v>700</v>
      </c>
      <c r="N331" t="s">
        <v>714</v>
      </c>
      <c r="O331" s="3">
        <v>0</v>
      </c>
      <c r="P331" s="3">
        <v>0</v>
      </c>
      <c r="Q331" s="3">
        <v>910.62</v>
      </c>
      <c r="R331" s="3">
        <v>118.3806</v>
      </c>
      <c r="S331" s="3">
        <v>0</v>
      </c>
      <c r="T331" s="3">
        <v>0</v>
      </c>
      <c r="U331" s="3">
        <v>1029.0006000000001</v>
      </c>
      <c r="V331" s="44" t="s">
        <v>713</v>
      </c>
      <c r="W331" t="s">
        <v>1</v>
      </c>
    </row>
    <row r="332" spans="5:23" x14ac:dyDescent="0.25">
      <c r="E332" t="s">
        <v>843</v>
      </c>
      <c r="F332" t="s">
        <v>861</v>
      </c>
      <c r="G332" t="s">
        <v>1</v>
      </c>
      <c r="H332" t="s">
        <v>0</v>
      </c>
      <c r="I332" t="s">
        <v>490</v>
      </c>
      <c r="J332" t="s">
        <v>491</v>
      </c>
      <c r="K332">
        <v>699</v>
      </c>
      <c r="L332">
        <v>699</v>
      </c>
      <c r="M332" t="s">
        <v>764</v>
      </c>
      <c r="N332" t="s">
        <v>765</v>
      </c>
      <c r="O332" s="3">
        <v>0</v>
      </c>
      <c r="P332" s="3">
        <v>0</v>
      </c>
      <c r="Q332" s="3">
        <v>32.299999999999997</v>
      </c>
      <c r="R332" s="3">
        <v>4.1989999999999998</v>
      </c>
      <c r="S332" s="3">
        <v>0</v>
      </c>
      <c r="T332" s="3">
        <v>0</v>
      </c>
      <c r="U332" s="3">
        <v>36.498999999999995</v>
      </c>
      <c r="W332" t="s">
        <v>1</v>
      </c>
    </row>
    <row r="333" spans="5:23" x14ac:dyDescent="0.25">
      <c r="E333" t="s">
        <v>843</v>
      </c>
      <c r="F333" t="s">
        <v>861</v>
      </c>
      <c r="G333" t="s">
        <v>1</v>
      </c>
      <c r="H333" t="s">
        <v>0</v>
      </c>
      <c r="I333" t="s">
        <v>490</v>
      </c>
      <c r="J333" t="s">
        <v>491</v>
      </c>
      <c r="K333">
        <v>698</v>
      </c>
      <c r="L333">
        <v>698</v>
      </c>
      <c r="M333" t="s">
        <v>764</v>
      </c>
      <c r="N333" t="s">
        <v>765</v>
      </c>
      <c r="O333" s="3">
        <v>0</v>
      </c>
      <c r="P333" s="3">
        <v>0</v>
      </c>
      <c r="Q333" s="3">
        <v>123.44</v>
      </c>
      <c r="R333" s="3">
        <v>16.0472</v>
      </c>
      <c r="S333" s="3">
        <v>0</v>
      </c>
      <c r="T333" s="3">
        <v>0</v>
      </c>
      <c r="U333" s="3">
        <v>139.4872</v>
      </c>
      <c r="W333" t="s">
        <v>1</v>
      </c>
    </row>
    <row r="334" spans="5:23" x14ac:dyDescent="0.25">
      <c r="E334" t="s">
        <v>843</v>
      </c>
      <c r="F334" t="s">
        <v>861</v>
      </c>
      <c r="G334" t="s">
        <v>1</v>
      </c>
      <c r="H334" t="s">
        <v>0</v>
      </c>
      <c r="I334" t="s">
        <v>490</v>
      </c>
      <c r="J334" t="s">
        <v>491</v>
      </c>
      <c r="K334">
        <v>697</v>
      </c>
      <c r="L334">
        <v>697</v>
      </c>
      <c r="N334" t="s">
        <v>643</v>
      </c>
      <c r="O334" s="3">
        <v>0</v>
      </c>
      <c r="P334" s="3">
        <v>0</v>
      </c>
      <c r="Q334" s="3">
        <v>398.23</v>
      </c>
      <c r="R334" s="3">
        <v>51.769900000000007</v>
      </c>
      <c r="S334" s="3">
        <v>0</v>
      </c>
      <c r="T334" s="3">
        <v>0</v>
      </c>
      <c r="U334" s="3">
        <v>449.99990000000003</v>
      </c>
      <c r="V334" s="44" t="s">
        <v>642</v>
      </c>
      <c r="W334" t="s">
        <v>1</v>
      </c>
    </row>
    <row r="335" spans="5:23" x14ac:dyDescent="0.25">
      <c r="E335" t="s">
        <v>843</v>
      </c>
      <c r="F335" t="s">
        <v>861</v>
      </c>
      <c r="G335" t="s">
        <v>1</v>
      </c>
      <c r="H335" t="s">
        <v>0</v>
      </c>
      <c r="I335" t="s">
        <v>490</v>
      </c>
      <c r="J335" t="s">
        <v>491</v>
      </c>
      <c r="K335">
        <v>696</v>
      </c>
      <c r="L335">
        <v>696</v>
      </c>
      <c r="N335" t="s">
        <v>880</v>
      </c>
      <c r="O335" s="3">
        <v>0</v>
      </c>
      <c r="P335" s="3">
        <v>0</v>
      </c>
      <c r="Q335" s="3">
        <v>400.62</v>
      </c>
      <c r="R335" s="3">
        <v>52.080600000000004</v>
      </c>
      <c r="S335" s="3">
        <v>0</v>
      </c>
      <c r="T335" s="3">
        <v>0</v>
      </c>
      <c r="U335" s="3">
        <v>452.70060000000001</v>
      </c>
      <c r="V335" s="44" t="s">
        <v>879</v>
      </c>
      <c r="W335" t="s">
        <v>1</v>
      </c>
    </row>
    <row r="336" spans="5:23" x14ac:dyDescent="0.25">
      <c r="E336" t="s">
        <v>843</v>
      </c>
      <c r="F336" t="s">
        <v>861</v>
      </c>
      <c r="G336" t="s">
        <v>1</v>
      </c>
      <c r="H336" t="s">
        <v>0</v>
      </c>
      <c r="I336" t="s">
        <v>490</v>
      </c>
      <c r="J336" t="s">
        <v>491</v>
      </c>
      <c r="K336">
        <v>695</v>
      </c>
      <c r="L336">
        <v>695</v>
      </c>
      <c r="M336" t="s">
        <v>764</v>
      </c>
      <c r="N336" t="s">
        <v>765</v>
      </c>
      <c r="O336" s="3">
        <v>0</v>
      </c>
      <c r="P336" s="3">
        <v>0</v>
      </c>
      <c r="Q336" s="3">
        <v>34.950000000000003</v>
      </c>
      <c r="R336" s="3">
        <v>4.5435000000000008</v>
      </c>
      <c r="S336" s="3">
        <v>0</v>
      </c>
      <c r="T336" s="3">
        <v>0</v>
      </c>
      <c r="U336" s="3">
        <v>39.493500000000004</v>
      </c>
      <c r="W336" t="s">
        <v>1</v>
      </c>
    </row>
    <row r="337" spans="5:23" x14ac:dyDescent="0.25">
      <c r="E337" t="s">
        <v>843</v>
      </c>
      <c r="F337" t="s">
        <v>861</v>
      </c>
      <c r="G337" t="s">
        <v>1</v>
      </c>
      <c r="H337" t="s">
        <v>0</v>
      </c>
      <c r="I337" t="s">
        <v>490</v>
      </c>
      <c r="J337" t="s">
        <v>491</v>
      </c>
      <c r="K337">
        <v>694</v>
      </c>
      <c r="L337">
        <v>694</v>
      </c>
      <c r="N337" t="s">
        <v>61</v>
      </c>
      <c r="O337" s="3">
        <v>0</v>
      </c>
      <c r="P337" s="3">
        <v>0</v>
      </c>
      <c r="Q337" s="3">
        <v>312.82</v>
      </c>
      <c r="R337" s="3">
        <v>40.666600000000003</v>
      </c>
      <c r="S337" s="3">
        <v>0</v>
      </c>
      <c r="T337" s="3">
        <v>0</v>
      </c>
      <c r="U337" s="3">
        <v>353.48660000000001</v>
      </c>
      <c r="V337" s="44" t="s">
        <v>413</v>
      </c>
      <c r="W337" t="s">
        <v>1</v>
      </c>
    </row>
    <row r="338" spans="5:23" x14ac:dyDescent="0.25">
      <c r="E338" t="s">
        <v>843</v>
      </c>
      <c r="F338" t="s">
        <v>860</v>
      </c>
      <c r="G338" t="s">
        <v>1</v>
      </c>
      <c r="H338" t="s">
        <v>0</v>
      </c>
      <c r="I338" t="s">
        <v>490</v>
      </c>
      <c r="J338" t="s">
        <v>491</v>
      </c>
      <c r="K338">
        <v>693</v>
      </c>
      <c r="L338">
        <v>693</v>
      </c>
      <c r="N338" t="s">
        <v>29</v>
      </c>
      <c r="O338" s="3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W338" t="s">
        <v>1</v>
      </c>
    </row>
    <row r="339" spans="5:23" x14ac:dyDescent="0.25">
      <c r="E339" t="s">
        <v>843</v>
      </c>
      <c r="F339" t="s">
        <v>860</v>
      </c>
      <c r="G339" t="s">
        <v>1</v>
      </c>
      <c r="H339" t="s">
        <v>0</v>
      </c>
      <c r="I339" t="s">
        <v>490</v>
      </c>
      <c r="J339" t="s">
        <v>491</v>
      </c>
      <c r="K339">
        <v>692</v>
      </c>
      <c r="L339">
        <v>692</v>
      </c>
      <c r="N339" t="s">
        <v>643</v>
      </c>
      <c r="O339" s="3">
        <v>0</v>
      </c>
      <c r="P339" s="3">
        <v>0</v>
      </c>
      <c r="Q339" s="3">
        <v>398.67</v>
      </c>
      <c r="R339" s="3">
        <v>51.827100000000002</v>
      </c>
      <c r="S339" s="3">
        <v>0</v>
      </c>
      <c r="T339" s="3">
        <v>0</v>
      </c>
      <c r="U339" s="3">
        <v>450.49710000000005</v>
      </c>
      <c r="V339" s="44" t="s">
        <v>642</v>
      </c>
      <c r="W339" t="s">
        <v>1</v>
      </c>
    </row>
    <row r="340" spans="5:23" x14ac:dyDescent="0.25">
      <c r="E340" t="s">
        <v>843</v>
      </c>
      <c r="F340" t="s">
        <v>860</v>
      </c>
      <c r="G340" t="s">
        <v>1</v>
      </c>
      <c r="H340" t="s">
        <v>0</v>
      </c>
      <c r="I340" t="s">
        <v>490</v>
      </c>
      <c r="J340" t="s">
        <v>491</v>
      </c>
      <c r="K340">
        <v>691</v>
      </c>
      <c r="L340">
        <v>691</v>
      </c>
      <c r="N340" t="s">
        <v>643</v>
      </c>
      <c r="O340" s="3">
        <v>0</v>
      </c>
      <c r="P340" s="3">
        <v>0</v>
      </c>
      <c r="Q340" s="3">
        <v>265.49</v>
      </c>
      <c r="R340" s="3">
        <v>34.5137</v>
      </c>
      <c r="S340" s="3">
        <v>0</v>
      </c>
      <c r="T340" s="3">
        <v>0</v>
      </c>
      <c r="U340" s="3">
        <v>300.00369999999998</v>
      </c>
      <c r="V340" s="44" t="s">
        <v>642</v>
      </c>
      <c r="W340" t="s">
        <v>1</v>
      </c>
    </row>
    <row r="341" spans="5:23" x14ac:dyDescent="0.25">
      <c r="E341" t="s">
        <v>843</v>
      </c>
      <c r="F341" t="s">
        <v>860</v>
      </c>
      <c r="G341" t="s">
        <v>1</v>
      </c>
      <c r="H341" t="s">
        <v>0</v>
      </c>
      <c r="I341" t="s">
        <v>490</v>
      </c>
      <c r="J341" t="s">
        <v>491</v>
      </c>
      <c r="K341">
        <v>690</v>
      </c>
      <c r="L341">
        <v>690</v>
      </c>
      <c r="N341" t="s">
        <v>643</v>
      </c>
      <c r="O341" s="3">
        <v>0</v>
      </c>
      <c r="P341" s="3">
        <v>0</v>
      </c>
      <c r="Q341" s="3">
        <v>429.2</v>
      </c>
      <c r="R341" s="3">
        <v>55.795999999999999</v>
      </c>
      <c r="S341" s="3">
        <v>0</v>
      </c>
      <c r="T341" s="3">
        <v>0</v>
      </c>
      <c r="U341" s="3">
        <v>484.99599999999998</v>
      </c>
      <c r="V341" s="44" t="s">
        <v>642</v>
      </c>
      <c r="W341" t="s">
        <v>1</v>
      </c>
    </row>
    <row r="342" spans="5:23" x14ac:dyDescent="0.25">
      <c r="E342" t="s">
        <v>843</v>
      </c>
      <c r="F342" t="s">
        <v>860</v>
      </c>
      <c r="G342" t="s">
        <v>1</v>
      </c>
      <c r="H342" t="s">
        <v>0</v>
      </c>
      <c r="I342" t="s">
        <v>490</v>
      </c>
      <c r="J342" t="s">
        <v>491</v>
      </c>
      <c r="K342">
        <v>689</v>
      </c>
      <c r="L342">
        <v>689</v>
      </c>
      <c r="N342" t="s">
        <v>714</v>
      </c>
      <c r="O342" s="3">
        <v>0</v>
      </c>
      <c r="P342" s="3">
        <v>0</v>
      </c>
      <c r="Q342" s="3">
        <v>971.24</v>
      </c>
      <c r="R342" s="3">
        <v>126.2612</v>
      </c>
      <c r="S342" s="3">
        <v>0</v>
      </c>
      <c r="T342" s="3">
        <v>0</v>
      </c>
      <c r="U342" s="3">
        <v>1097.5011999999999</v>
      </c>
      <c r="V342" s="44" t="s">
        <v>713</v>
      </c>
      <c r="W342" t="s">
        <v>1</v>
      </c>
    </row>
    <row r="343" spans="5:23" x14ac:dyDescent="0.25">
      <c r="E343" t="s">
        <v>843</v>
      </c>
      <c r="F343" t="s">
        <v>858</v>
      </c>
      <c r="G343" t="s">
        <v>1</v>
      </c>
      <c r="H343" t="s">
        <v>0</v>
      </c>
      <c r="I343" t="s">
        <v>490</v>
      </c>
      <c r="J343" t="s">
        <v>491</v>
      </c>
      <c r="K343">
        <v>688</v>
      </c>
      <c r="L343">
        <v>688</v>
      </c>
      <c r="N343" t="s">
        <v>660</v>
      </c>
      <c r="O343" s="3">
        <v>0</v>
      </c>
      <c r="P343" s="3">
        <v>0</v>
      </c>
      <c r="Q343" s="3">
        <v>475.66</v>
      </c>
      <c r="R343" s="3">
        <v>61.835800000000006</v>
      </c>
      <c r="S343" s="3">
        <v>0</v>
      </c>
      <c r="T343" s="3">
        <v>0</v>
      </c>
      <c r="U343" s="3">
        <v>537.49580000000003</v>
      </c>
      <c r="V343" s="44" t="s">
        <v>659</v>
      </c>
      <c r="W343" t="s">
        <v>1</v>
      </c>
    </row>
    <row r="344" spans="5:23" x14ac:dyDescent="0.25">
      <c r="E344" t="s">
        <v>843</v>
      </c>
      <c r="F344" t="s">
        <v>858</v>
      </c>
      <c r="G344" t="s">
        <v>1</v>
      </c>
      <c r="H344" t="s">
        <v>0</v>
      </c>
      <c r="I344" t="s">
        <v>490</v>
      </c>
      <c r="J344" t="s">
        <v>491</v>
      </c>
      <c r="K344">
        <v>687</v>
      </c>
      <c r="L344">
        <v>687</v>
      </c>
      <c r="N344" t="s">
        <v>714</v>
      </c>
      <c r="O344" s="3">
        <v>0</v>
      </c>
      <c r="P344" s="3">
        <v>0</v>
      </c>
      <c r="Q344" s="3">
        <v>528.32000000000005</v>
      </c>
      <c r="R344" s="3">
        <v>68.681600000000003</v>
      </c>
      <c r="S344" s="3">
        <v>0</v>
      </c>
      <c r="T344" s="3">
        <v>0</v>
      </c>
      <c r="U344" s="3">
        <v>597.00160000000005</v>
      </c>
      <c r="V344" s="44" t="s">
        <v>713</v>
      </c>
      <c r="W344" t="s">
        <v>1</v>
      </c>
    </row>
    <row r="345" spans="5:23" x14ac:dyDescent="0.25">
      <c r="E345" t="s">
        <v>843</v>
      </c>
      <c r="F345" t="s">
        <v>858</v>
      </c>
      <c r="G345" t="s">
        <v>1</v>
      </c>
      <c r="H345" t="s">
        <v>0</v>
      </c>
      <c r="I345" t="s">
        <v>490</v>
      </c>
      <c r="J345" t="s">
        <v>491</v>
      </c>
      <c r="K345">
        <v>686</v>
      </c>
      <c r="L345">
        <v>686</v>
      </c>
      <c r="N345" t="s">
        <v>37</v>
      </c>
      <c r="O345" s="3">
        <v>0</v>
      </c>
      <c r="P345" s="3">
        <v>0</v>
      </c>
      <c r="Q345" s="3">
        <v>51.77</v>
      </c>
      <c r="R345" s="3">
        <v>6.7301000000000002</v>
      </c>
      <c r="S345" s="3">
        <v>0</v>
      </c>
      <c r="T345" s="3">
        <v>0</v>
      </c>
      <c r="U345" s="3">
        <v>58.500100000000003</v>
      </c>
      <c r="V345" s="44" t="s">
        <v>427</v>
      </c>
      <c r="W345" t="s">
        <v>1</v>
      </c>
    </row>
    <row r="346" spans="5:23" x14ac:dyDescent="0.25">
      <c r="E346" t="s">
        <v>843</v>
      </c>
      <c r="F346" t="s">
        <v>858</v>
      </c>
      <c r="G346" t="s">
        <v>1</v>
      </c>
      <c r="H346" t="s">
        <v>0</v>
      </c>
      <c r="I346" t="s">
        <v>490</v>
      </c>
      <c r="J346" t="s">
        <v>491</v>
      </c>
      <c r="K346">
        <v>685</v>
      </c>
      <c r="L346">
        <v>685</v>
      </c>
      <c r="M346" t="s">
        <v>222</v>
      </c>
      <c r="N346" t="s">
        <v>223</v>
      </c>
      <c r="O346" s="3">
        <v>0</v>
      </c>
      <c r="P346" s="3">
        <v>0</v>
      </c>
      <c r="Q346" s="3">
        <v>53.1</v>
      </c>
      <c r="R346" s="3">
        <v>6.9030000000000005</v>
      </c>
      <c r="S346" s="3">
        <v>0</v>
      </c>
      <c r="T346" s="3">
        <v>0</v>
      </c>
      <c r="U346" s="3">
        <v>60.003</v>
      </c>
      <c r="W346" t="s">
        <v>1</v>
      </c>
    </row>
    <row r="347" spans="5:23" x14ac:dyDescent="0.25">
      <c r="E347" t="s">
        <v>843</v>
      </c>
      <c r="F347" t="s">
        <v>858</v>
      </c>
      <c r="G347" t="s">
        <v>1</v>
      </c>
      <c r="H347" t="s">
        <v>0</v>
      </c>
      <c r="I347" t="s">
        <v>490</v>
      </c>
      <c r="J347" t="s">
        <v>491</v>
      </c>
      <c r="K347">
        <v>684</v>
      </c>
      <c r="L347">
        <v>684</v>
      </c>
      <c r="N347" t="s">
        <v>197</v>
      </c>
      <c r="O347" s="3">
        <v>0</v>
      </c>
      <c r="P347" s="3">
        <v>0</v>
      </c>
      <c r="Q347" s="3">
        <v>659.03</v>
      </c>
      <c r="R347" s="3">
        <v>85.673900000000003</v>
      </c>
      <c r="S347" s="3">
        <v>0</v>
      </c>
      <c r="T347" s="3">
        <v>0</v>
      </c>
      <c r="U347" s="3">
        <v>744.70389999999998</v>
      </c>
      <c r="V347" s="44" t="s">
        <v>477</v>
      </c>
      <c r="W347" t="s">
        <v>1</v>
      </c>
    </row>
    <row r="348" spans="5:23" x14ac:dyDescent="0.25">
      <c r="E348" t="s">
        <v>843</v>
      </c>
      <c r="F348" t="s">
        <v>858</v>
      </c>
      <c r="G348" t="s">
        <v>1</v>
      </c>
      <c r="H348" t="s">
        <v>0</v>
      </c>
      <c r="I348" t="s">
        <v>490</v>
      </c>
      <c r="J348" t="s">
        <v>491</v>
      </c>
      <c r="K348">
        <v>683</v>
      </c>
      <c r="L348">
        <v>683</v>
      </c>
      <c r="M348" t="s">
        <v>222</v>
      </c>
      <c r="N348" t="s">
        <v>223</v>
      </c>
      <c r="O348" s="3">
        <v>0</v>
      </c>
      <c r="P348" s="3">
        <v>0</v>
      </c>
      <c r="Q348" s="3">
        <v>57.74</v>
      </c>
      <c r="R348" s="3">
        <v>7.5062000000000006</v>
      </c>
      <c r="S348" s="3">
        <v>0</v>
      </c>
      <c r="T348" s="3">
        <v>0</v>
      </c>
      <c r="U348" s="3">
        <v>65.246200000000002</v>
      </c>
      <c r="W348" t="s">
        <v>1</v>
      </c>
    </row>
    <row r="349" spans="5:23" x14ac:dyDescent="0.25">
      <c r="E349" t="s">
        <v>843</v>
      </c>
      <c r="F349" t="s">
        <v>858</v>
      </c>
      <c r="G349" t="s">
        <v>1</v>
      </c>
      <c r="H349" t="s">
        <v>0</v>
      </c>
      <c r="I349" t="s">
        <v>490</v>
      </c>
      <c r="J349" t="s">
        <v>491</v>
      </c>
      <c r="K349">
        <v>682</v>
      </c>
      <c r="L349">
        <v>682</v>
      </c>
      <c r="N349" t="s">
        <v>714</v>
      </c>
      <c r="O349" s="3">
        <v>0</v>
      </c>
      <c r="P349" s="3">
        <v>0</v>
      </c>
      <c r="Q349" s="3">
        <v>956.64</v>
      </c>
      <c r="R349" s="3">
        <v>124.36320000000001</v>
      </c>
      <c r="S349" s="3">
        <v>0</v>
      </c>
      <c r="T349" s="3">
        <v>0</v>
      </c>
      <c r="U349" s="3">
        <v>1081.0032000000001</v>
      </c>
      <c r="V349" s="44" t="s">
        <v>713</v>
      </c>
      <c r="W349" t="s">
        <v>1</v>
      </c>
    </row>
    <row r="350" spans="5:23" x14ac:dyDescent="0.25">
      <c r="E350" t="s">
        <v>843</v>
      </c>
      <c r="F350" t="s">
        <v>857</v>
      </c>
      <c r="G350" t="s">
        <v>1</v>
      </c>
      <c r="H350" t="s">
        <v>0</v>
      </c>
      <c r="I350" t="s">
        <v>490</v>
      </c>
      <c r="J350" t="s">
        <v>491</v>
      </c>
      <c r="K350">
        <v>681</v>
      </c>
      <c r="L350">
        <v>681</v>
      </c>
      <c r="N350" t="s">
        <v>61</v>
      </c>
      <c r="O350" s="3">
        <v>0</v>
      </c>
      <c r="P350" s="3">
        <v>0</v>
      </c>
      <c r="Q350" s="3">
        <v>190.27</v>
      </c>
      <c r="R350" s="3">
        <v>24.735100000000003</v>
      </c>
      <c r="S350" s="3">
        <v>0</v>
      </c>
      <c r="T350" s="3">
        <v>0</v>
      </c>
      <c r="U350" s="3">
        <v>215.00510000000003</v>
      </c>
      <c r="V350" s="44" t="s">
        <v>413</v>
      </c>
      <c r="W350" t="s">
        <v>1</v>
      </c>
    </row>
    <row r="351" spans="5:23" x14ac:dyDescent="0.25">
      <c r="E351" t="s">
        <v>843</v>
      </c>
      <c r="F351" t="s">
        <v>857</v>
      </c>
      <c r="G351" t="s">
        <v>1</v>
      </c>
      <c r="H351" t="s">
        <v>0</v>
      </c>
      <c r="I351" t="s">
        <v>490</v>
      </c>
      <c r="J351" t="s">
        <v>491</v>
      </c>
      <c r="K351">
        <v>680</v>
      </c>
      <c r="L351">
        <v>680</v>
      </c>
      <c r="N351" t="s">
        <v>55</v>
      </c>
      <c r="O351" s="3">
        <v>0</v>
      </c>
      <c r="P351" s="3">
        <v>0</v>
      </c>
      <c r="Q351" s="3">
        <v>200.75</v>
      </c>
      <c r="R351" s="3">
        <v>26.0975</v>
      </c>
      <c r="S351" s="3">
        <v>0</v>
      </c>
      <c r="T351" s="3">
        <v>0</v>
      </c>
      <c r="U351" s="3">
        <v>226.8475</v>
      </c>
      <c r="V351" s="44" t="s">
        <v>432</v>
      </c>
      <c r="W351" t="s">
        <v>1</v>
      </c>
    </row>
    <row r="352" spans="5:23" x14ac:dyDescent="0.25">
      <c r="E352" t="s">
        <v>843</v>
      </c>
      <c r="F352" t="s">
        <v>857</v>
      </c>
      <c r="G352" t="s">
        <v>1</v>
      </c>
      <c r="H352" t="s">
        <v>0</v>
      </c>
      <c r="I352" t="s">
        <v>490</v>
      </c>
      <c r="J352" t="s">
        <v>491</v>
      </c>
      <c r="K352">
        <v>679</v>
      </c>
      <c r="L352">
        <v>679</v>
      </c>
      <c r="N352" t="s">
        <v>870</v>
      </c>
      <c r="O352" s="3">
        <v>0</v>
      </c>
      <c r="P352" s="3">
        <v>0</v>
      </c>
      <c r="Q352" s="3">
        <v>3.98</v>
      </c>
      <c r="R352" s="3">
        <v>0.51739999999999997</v>
      </c>
      <c r="S352" s="3">
        <v>0</v>
      </c>
      <c r="T352" s="3">
        <v>0</v>
      </c>
      <c r="U352" s="3">
        <v>4.4973999999999998</v>
      </c>
      <c r="V352" s="44" t="s">
        <v>869</v>
      </c>
      <c r="W352" t="s">
        <v>1</v>
      </c>
    </row>
    <row r="353" spans="5:23" x14ac:dyDescent="0.25">
      <c r="E353" t="s">
        <v>843</v>
      </c>
      <c r="F353" t="s">
        <v>857</v>
      </c>
      <c r="G353" t="s">
        <v>1</v>
      </c>
      <c r="H353" t="s">
        <v>0</v>
      </c>
      <c r="I353" t="s">
        <v>490</v>
      </c>
      <c r="J353" t="s">
        <v>491</v>
      </c>
      <c r="K353">
        <v>678</v>
      </c>
      <c r="L353">
        <v>678</v>
      </c>
      <c r="N353" t="s">
        <v>287</v>
      </c>
      <c r="O353" s="3">
        <v>0</v>
      </c>
      <c r="P353" s="3">
        <v>0</v>
      </c>
      <c r="Q353" s="3">
        <v>438.05</v>
      </c>
      <c r="R353" s="3">
        <v>56.9465</v>
      </c>
      <c r="S353" s="3">
        <v>0</v>
      </c>
      <c r="T353" s="3">
        <v>0</v>
      </c>
      <c r="U353" s="3">
        <v>494.99650000000003</v>
      </c>
      <c r="V353" s="44" t="s">
        <v>414</v>
      </c>
      <c r="W353" t="s">
        <v>1</v>
      </c>
    </row>
    <row r="354" spans="5:23" x14ac:dyDescent="0.25">
      <c r="E354" t="s">
        <v>843</v>
      </c>
      <c r="F354" t="s">
        <v>857</v>
      </c>
      <c r="G354" t="s">
        <v>1</v>
      </c>
      <c r="H354" t="s">
        <v>0</v>
      </c>
      <c r="I354" t="s">
        <v>490</v>
      </c>
      <c r="J354" t="s">
        <v>491</v>
      </c>
      <c r="K354">
        <v>677</v>
      </c>
      <c r="L354">
        <v>677</v>
      </c>
      <c r="M354" t="s">
        <v>780</v>
      </c>
      <c r="N354" t="s">
        <v>781</v>
      </c>
      <c r="O354" s="3">
        <v>0</v>
      </c>
      <c r="P354" s="3">
        <v>0</v>
      </c>
      <c r="Q354" s="3">
        <v>1002.03</v>
      </c>
      <c r="R354" s="3">
        <v>130.26390000000001</v>
      </c>
      <c r="S354" s="3">
        <v>0</v>
      </c>
      <c r="T354" s="3">
        <v>0</v>
      </c>
      <c r="U354" s="3">
        <v>1132.2938999999999</v>
      </c>
      <c r="W354" t="s">
        <v>1</v>
      </c>
    </row>
    <row r="355" spans="5:23" x14ac:dyDescent="0.25">
      <c r="E355" t="s">
        <v>843</v>
      </c>
      <c r="F355" t="s">
        <v>856</v>
      </c>
      <c r="G355" t="s">
        <v>1</v>
      </c>
      <c r="H355" t="s">
        <v>0</v>
      </c>
      <c r="I355" t="s">
        <v>490</v>
      </c>
      <c r="J355" t="s">
        <v>491</v>
      </c>
      <c r="K355">
        <v>676</v>
      </c>
      <c r="L355">
        <v>676</v>
      </c>
      <c r="N355" t="s">
        <v>643</v>
      </c>
      <c r="O355" s="3">
        <v>0</v>
      </c>
      <c r="P355" s="3">
        <v>0</v>
      </c>
      <c r="Q355" s="3">
        <v>402.65</v>
      </c>
      <c r="R355" s="3">
        <v>52.344499999999996</v>
      </c>
      <c r="S355" s="3">
        <v>0</v>
      </c>
      <c r="T355" s="3">
        <v>0</v>
      </c>
      <c r="U355" s="3">
        <v>454.99449999999996</v>
      </c>
      <c r="V355" s="44" t="s">
        <v>642</v>
      </c>
      <c r="W355" t="s">
        <v>1</v>
      </c>
    </row>
    <row r="356" spans="5:23" x14ac:dyDescent="0.25">
      <c r="E356" t="s">
        <v>843</v>
      </c>
      <c r="F356" t="s">
        <v>856</v>
      </c>
      <c r="G356" t="s">
        <v>1</v>
      </c>
      <c r="H356" t="s">
        <v>0</v>
      </c>
      <c r="I356" t="s">
        <v>490</v>
      </c>
      <c r="J356" t="s">
        <v>491</v>
      </c>
      <c r="K356">
        <v>675</v>
      </c>
      <c r="L356">
        <v>675</v>
      </c>
      <c r="N356" t="s">
        <v>643</v>
      </c>
      <c r="O356" s="3">
        <v>0</v>
      </c>
      <c r="P356" s="3">
        <v>0</v>
      </c>
      <c r="Q356" s="3">
        <v>403.98</v>
      </c>
      <c r="R356" s="3">
        <v>52.517400000000002</v>
      </c>
      <c r="S356" s="3">
        <v>0</v>
      </c>
      <c r="T356" s="3">
        <v>0</v>
      </c>
      <c r="U356" s="3">
        <v>456.49740000000003</v>
      </c>
      <c r="V356" s="44" t="s">
        <v>642</v>
      </c>
      <c r="W356" t="s">
        <v>1</v>
      </c>
    </row>
    <row r="357" spans="5:23" x14ac:dyDescent="0.25">
      <c r="E357" t="s">
        <v>843</v>
      </c>
      <c r="F357" t="s">
        <v>856</v>
      </c>
      <c r="G357" t="s">
        <v>1</v>
      </c>
      <c r="H357" t="s">
        <v>0</v>
      </c>
      <c r="I357" t="s">
        <v>490</v>
      </c>
      <c r="J357" t="s">
        <v>491</v>
      </c>
      <c r="K357">
        <v>674</v>
      </c>
      <c r="L357">
        <v>674</v>
      </c>
      <c r="M357" t="s">
        <v>780</v>
      </c>
      <c r="N357" t="s">
        <v>781</v>
      </c>
      <c r="O357" s="3">
        <v>0</v>
      </c>
      <c r="P357" s="3">
        <v>0</v>
      </c>
      <c r="Q357" s="3">
        <v>429.29</v>
      </c>
      <c r="R357" s="3">
        <v>55.807700000000004</v>
      </c>
      <c r="S357" s="3">
        <v>0</v>
      </c>
      <c r="T357" s="3">
        <v>0</v>
      </c>
      <c r="U357" s="3">
        <v>485.09770000000003</v>
      </c>
      <c r="W357" t="s">
        <v>1</v>
      </c>
    </row>
    <row r="358" spans="5:23" x14ac:dyDescent="0.25">
      <c r="E358" t="s">
        <v>843</v>
      </c>
      <c r="F358" t="s">
        <v>856</v>
      </c>
      <c r="G358" t="s">
        <v>1</v>
      </c>
      <c r="H358" t="s">
        <v>0</v>
      </c>
      <c r="I358" t="s">
        <v>490</v>
      </c>
      <c r="J358" t="s">
        <v>491</v>
      </c>
      <c r="K358">
        <v>673</v>
      </c>
      <c r="L358">
        <v>673</v>
      </c>
      <c r="N358" t="s">
        <v>714</v>
      </c>
      <c r="O358" s="3">
        <v>0</v>
      </c>
      <c r="P358" s="3">
        <v>0</v>
      </c>
      <c r="Q358" s="3">
        <v>460.18</v>
      </c>
      <c r="R358" s="3">
        <v>59.823399999999999</v>
      </c>
      <c r="S358" s="3">
        <v>0</v>
      </c>
      <c r="T358" s="3">
        <v>0</v>
      </c>
      <c r="U358" s="3">
        <v>520.00340000000006</v>
      </c>
      <c r="V358" s="44" t="s">
        <v>713</v>
      </c>
      <c r="W358" t="s">
        <v>1</v>
      </c>
    </row>
    <row r="359" spans="5:23" x14ac:dyDescent="0.25">
      <c r="E359" t="s">
        <v>843</v>
      </c>
      <c r="F359" t="s">
        <v>856</v>
      </c>
      <c r="G359" t="s">
        <v>1</v>
      </c>
      <c r="H359" t="s">
        <v>0</v>
      </c>
      <c r="I359" t="s">
        <v>490</v>
      </c>
      <c r="J359" t="s">
        <v>491</v>
      </c>
      <c r="K359">
        <v>672</v>
      </c>
      <c r="L359">
        <v>672</v>
      </c>
      <c r="M359" t="s">
        <v>780</v>
      </c>
      <c r="N359" t="s">
        <v>781</v>
      </c>
      <c r="O359" s="3">
        <v>0</v>
      </c>
      <c r="P359" s="3">
        <v>0</v>
      </c>
      <c r="Q359" s="3">
        <v>450.27</v>
      </c>
      <c r="R359" s="3">
        <v>58.5351</v>
      </c>
      <c r="S359" s="3">
        <v>0</v>
      </c>
      <c r="T359" s="3">
        <v>0</v>
      </c>
      <c r="U359" s="3">
        <v>508.80509999999998</v>
      </c>
      <c r="W359" t="s">
        <v>1</v>
      </c>
    </row>
    <row r="360" spans="5:23" x14ac:dyDescent="0.25">
      <c r="E360" t="s">
        <v>843</v>
      </c>
      <c r="F360" t="s">
        <v>855</v>
      </c>
      <c r="G360" t="s">
        <v>1</v>
      </c>
      <c r="H360" t="s">
        <v>0</v>
      </c>
      <c r="I360" t="s">
        <v>490</v>
      </c>
      <c r="J360" t="s">
        <v>491</v>
      </c>
      <c r="K360">
        <v>671</v>
      </c>
      <c r="L360">
        <v>671</v>
      </c>
      <c r="N360" t="s">
        <v>192</v>
      </c>
      <c r="O360" s="3">
        <v>0</v>
      </c>
      <c r="P360" s="3">
        <v>0</v>
      </c>
      <c r="Q360" s="3">
        <v>99.11</v>
      </c>
      <c r="R360" s="3">
        <v>12.8843</v>
      </c>
      <c r="S360" s="3">
        <v>0</v>
      </c>
      <c r="T360" s="3">
        <v>0</v>
      </c>
      <c r="U360" s="3">
        <v>111.9943</v>
      </c>
      <c r="V360" s="44" t="s">
        <v>661</v>
      </c>
      <c r="W360" t="s">
        <v>1</v>
      </c>
    </row>
    <row r="361" spans="5:23" x14ac:dyDescent="0.25">
      <c r="E361" t="s">
        <v>843</v>
      </c>
      <c r="F361" t="s">
        <v>855</v>
      </c>
      <c r="G361" t="s">
        <v>1</v>
      </c>
      <c r="H361" t="s">
        <v>0</v>
      </c>
      <c r="I361" t="s">
        <v>490</v>
      </c>
      <c r="J361" t="s">
        <v>491</v>
      </c>
      <c r="K361">
        <v>670</v>
      </c>
      <c r="L361">
        <v>670</v>
      </c>
      <c r="N361" t="s">
        <v>287</v>
      </c>
      <c r="O361" s="3">
        <v>0</v>
      </c>
      <c r="P361" s="3">
        <v>0</v>
      </c>
      <c r="Q361" s="3">
        <v>76.459999999999994</v>
      </c>
      <c r="R361" s="3">
        <v>9.9398</v>
      </c>
      <c r="S361" s="3">
        <v>0</v>
      </c>
      <c r="T361" s="3">
        <v>0</v>
      </c>
      <c r="U361" s="3">
        <v>86.399799999999999</v>
      </c>
      <c r="V361" s="44" t="s">
        <v>414</v>
      </c>
      <c r="W361" t="s">
        <v>1</v>
      </c>
    </row>
    <row r="362" spans="5:23" x14ac:dyDescent="0.25">
      <c r="E362" t="s">
        <v>843</v>
      </c>
      <c r="F362" t="s">
        <v>855</v>
      </c>
      <c r="G362" t="s">
        <v>1</v>
      </c>
      <c r="H362" t="s">
        <v>0</v>
      </c>
      <c r="I362" t="s">
        <v>490</v>
      </c>
      <c r="J362" t="s">
        <v>491</v>
      </c>
      <c r="K362">
        <v>669</v>
      </c>
      <c r="L362">
        <v>669</v>
      </c>
      <c r="N362" t="s">
        <v>714</v>
      </c>
      <c r="O362" s="3">
        <v>0</v>
      </c>
      <c r="P362" s="3">
        <v>0</v>
      </c>
      <c r="Q362" s="3">
        <v>445.01</v>
      </c>
      <c r="R362" s="3">
        <v>57.851300000000002</v>
      </c>
      <c r="S362" s="3">
        <v>0</v>
      </c>
      <c r="T362" s="3">
        <v>0</v>
      </c>
      <c r="U362" s="3">
        <v>502.86129999999997</v>
      </c>
      <c r="V362" s="44" t="s">
        <v>713</v>
      </c>
      <c r="W362" t="s">
        <v>1</v>
      </c>
    </row>
    <row r="363" spans="5:23" x14ac:dyDescent="0.25">
      <c r="E363" t="s">
        <v>843</v>
      </c>
      <c r="F363" t="s">
        <v>855</v>
      </c>
      <c r="G363" t="s">
        <v>1</v>
      </c>
      <c r="H363" t="s">
        <v>0</v>
      </c>
      <c r="I363" t="s">
        <v>490</v>
      </c>
      <c r="J363" t="s">
        <v>491</v>
      </c>
      <c r="K363">
        <v>668</v>
      </c>
      <c r="L363">
        <v>668</v>
      </c>
      <c r="N363" t="s">
        <v>61</v>
      </c>
      <c r="O363" s="3">
        <v>0</v>
      </c>
      <c r="P363" s="3">
        <v>0</v>
      </c>
      <c r="Q363" s="3">
        <v>196.46</v>
      </c>
      <c r="R363" s="3">
        <v>25.539800000000003</v>
      </c>
      <c r="S363" s="3">
        <v>0</v>
      </c>
      <c r="T363" s="3">
        <v>0</v>
      </c>
      <c r="U363" s="3">
        <v>221.99980000000002</v>
      </c>
      <c r="V363" s="44" t="s">
        <v>413</v>
      </c>
      <c r="W363" t="s">
        <v>1</v>
      </c>
    </row>
    <row r="364" spans="5:23" x14ac:dyDescent="0.25">
      <c r="E364" t="s">
        <v>843</v>
      </c>
      <c r="F364" t="s">
        <v>854</v>
      </c>
      <c r="G364" t="s">
        <v>1</v>
      </c>
      <c r="H364" t="s">
        <v>0</v>
      </c>
      <c r="I364" t="s">
        <v>490</v>
      </c>
      <c r="J364" t="s">
        <v>491</v>
      </c>
      <c r="K364">
        <v>667</v>
      </c>
      <c r="L364">
        <v>667</v>
      </c>
      <c r="N364" t="s">
        <v>870</v>
      </c>
      <c r="O364" s="3">
        <v>0</v>
      </c>
      <c r="P364" s="3">
        <v>0</v>
      </c>
      <c r="Q364" s="3">
        <v>65.400000000000006</v>
      </c>
      <c r="R364" s="3">
        <v>8.5020000000000007</v>
      </c>
      <c r="S364" s="3">
        <v>0</v>
      </c>
      <c r="T364" s="3">
        <v>0</v>
      </c>
      <c r="U364" s="3">
        <v>73.902000000000001</v>
      </c>
      <c r="V364" s="44" t="s">
        <v>869</v>
      </c>
      <c r="W364" t="s">
        <v>1</v>
      </c>
    </row>
    <row r="365" spans="5:23" x14ac:dyDescent="0.25">
      <c r="E365" t="s">
        <v>843</v>
      </c>
      <c r="F365" t="s">
        <v>854</v>
      </c>
      <c r="G365" t="s">
        <v>1</v>
      </c>
      <c r="H365" t="s">
        <v>0</v>
      </c>
      <c r="I365" t="s">
        <v>490</v>
      </c>
      <c r="J365" t="s">
        <v>491</v>
      </c>
      <c r="K365">
        <v>666</v>
      </c>
      <c r="L365">
        <v>666</v>
      </c>
      <c r="M365" t="s">
        <v>733</v>
      </c>
      <c r="N365" t="s">
        <v>734</v>
      </c>
      <c r="O365" s="3">
        <v>0</v>
      </c>
      <c r="P365" s="3">
        <v>0</v>
      </c>
      <c r="Q365" s="3">
        <v>58.8</v>
      </c>
      <c r="R365" s="3">
        <v>7.6440000000000001</v>
      </c>
      <c r="S365" s="3">
        <v>0</v>
      </c>
      <c r="T365" s="3">
        <v>0</v>
      </c>
      <c r="U365" s="3">
        <v>66.444000000000003</v>
      </c>
      <c r="W365" t="s">
        <v>1</v>
      </c>
    </row>
    <row r="366" spans="5:23" x14ac:dyDescent="0.25">
      <c r="E366" t="s">
        <v>843</v>
      </c>
      <c r="F366" t="s">
        <v>854</v>
      </c>
      <c r="G366" t="s">
        <v>1</v>
      </c>
      <c r="H366" t="s">
        <v>0</v>
      </c>
      <c r="I366" t="s">
        <v>490</v>
      </c>
      <c r="J366" t="s">
        <v>491</v>
      </c>
      <c r="K366">
        <v>665</v>
      </c>
      <c r="L366">
        <v>665</v>
      </c>
      <c r="N366" t="s">
        <v>721</v>
      </c>
      <c r="O366" s="3">
        <v>0</v>
      </c>
      <c r="P366" s="3">
        <v>0</v>
      </c>
      <c r="Q366" s="3">
        <v>238.49</v>
      </c>
      <c r="R366" s="3">
        <v>31.003700000000002</v>
      </c>
      <c r="S366" s="3">
        <v>0</v>
      </c>
      <c r="T366" s="3">
        <v>0</v>
      </c>
      <c r="U366" s="3">
        <v>269.49369999999999</v>
      </c>
      <c r="V366" s="44" t="s">
        <v>720</v>
      </c>
      <c r="W366" t="s">
        <v>1</v>
      </c>
    </row>
    <row r="367" spans="5:23" x14ac:dyDescent="0.25">
      <c r="E367" t="s">
        <v>843</v>
      </c>
      <c r="F367" t="s">
        <v>853</v>
      </c>
      <c r="G367" t="s">
        <v>1</v>
      </c>
      <c r="H367" t="s">
        <v>0</v>
      </c>
      <c r="I367" t="s">
        <v>490</v>
      </c>
      <c r="J367" t="s">
        <v>491</v>
      </c>
      <c r="K367">
        <v>664</v>
      </c>
      <c r="L367">
        <v>664</v>
      </c>
      <c r="N367" t="s">
        <v>714</v>
      </c>
      <c r="O367" s="3">
        <v>0</v>
      </c>
      <c r="P367" s="3">
        <v>0</v>
      </c>
      <c r="Q367" s="3">
        <v>510.63</v>
      </c>
      <c r="R367" s="3">
        <v>66.381900000000002</v>
      </c>
      <c r="S367" s="3">
        <v>0</v>
      </c>
      <c r="T367" s="3">
        <v>0</v>
      </c>
      <c r="U367" s="3">
        <v>577.01189999999997</v>
      </c>
      <c r="V367" s="44" t="s">
        <v>713</v>
      </c>
      <c r="W367" t="s">
        <v>1</v>
      </c>
    </row>
    <row r="368" spans="5:23" x14ac:dyDescent="0.25">
      <c r="E368" t="s">
        <v>843</v>
      </c>
      <c r="F368" t="s">
        <v>853</v>
      </c>
      <c r="G368" t="s">
        <v>1</v>
      </c>
      <c r="H368" t="s">
        <v>0</v>
      </c>
      <c r="I368" t="s">
        <v>490</v>
      </c>
      <c r="J368" t="s">
        <v>491</v>
      </c>
      <c r="K368">
        <v>663</v>
      </c>
      <c r="L368">
        <v>663</v>
      </c>
      <c r="N368" t="s">
        <v>643</v>
      </c>
      <c r="O368" s="3">
        <v>0</v>
      </c>
      <c r="P368" s="3">
        <v>0</v>
      </c>
      <c r="Q368" s="3">
        <v>405.75</v>
      </c>
      <c r="R368" s="3">
        <v>52.747500000000002</v>
      </c>
      <c r="S368" s="3">
        <v>0</v>
      </c>
      <c r="T368" s="3">
        <v>0</v>
      </c>
      <c r="U368" s="3">
        <v>458.4975</v>
      </c>
      <c r="V368" s="44" t="s">
        <v>642</v>
      </c>
      <c r="W368" t="s">
        <v>1</v>
      </c>
    </row>
    <row r="369" spans="5:23" x14ac:dyDescent="0.25">
      <c r="E369" t="s">
        <v>843</v>
      </c>
      <c r="F369" t="s">
        <v>853</v>
      </c>
      <c r="G369" t="s">
        <v>1</v>
      </c>
      <c r="H369" t="s">
        <v>0</v>
      </c>
      <c r="I369" t="s">
        <v>490</v>
      </c>
      <c r="J369" t="s">
        <v>491</v>
      </c>
      <c r="K369">
        <v>662</v>
      </c>
      <c r="L369">
        <v>662</v>
      </c>
      <c r="N369" t="s">
        <v>299</v>
      </c>
      <c r="O369" s="3">
        <v>0</v>
      </c>
      <c r="P369" s="3">
        <v>0</v>
      </c>
      <c r="Q369" s="3">
        <v>247.78</v>
      </c>
      <c r="R369" s="3">
        <v>32.211400000000005</v>
      </c>
      <c r="S369" s="3">
        <v>0</v>
      </c>
      <c r="T369" s="3">
        <v>0</v>
      </c>
      <c r="U369" s="3">
        <v>279.9914</v>
      </c>
      <c r="V369" s="44" t="s">
        <v>538</v>
      </c>
      <c r="W369" t="s">
        <v>1</v>
      </c>
    </row>
    <row r="370" spans="5:23" x14ac:dyDescent="0.25">
      <c r="E370" t="s">
        <v>843</v>
      </c>
      <c r="F370" t="s">
        <v>853</v>
      </c>
      <c r="G370" t="s">
        <v>1</v>
      </c>
      <c r="H370" t="s">
        <v>0</v>
      </c>
      <c r="I370" t="s">
        <v>490</v>
      </c>
      <c r="J370" t="s">
        <v>491</v>
      </c>
      <c r="K370">
        <v>661</v>
      </c>
      <c r="L370">
        <v>661</v>
      </c>
      <c r="N370" t="s">
        <v>235</v>
      </c>
      <c r="O370" s="3">
        <v>0</v>
      </c>
      <c r="P370" s="3">
        <v>0</v>
      </c>
      <c r="Q370" s="3">
        <v>176.99</v>
      </c>
      <c r="R370" s="3">
        <v>23.008700000000001</v>
      </c>
      <c r="S370" s="3">
        <v>0</v>
      </c>
      <c r="T370" s="3">
        <v>0</v>
      </c>
      <c r="U370" s="3">
        <v>199.99870000000001</v>
      </c>
      <c r="V370" s="44" t="s">
        <v>531</v>
      </c>
      <c r="W370" t="s">
        <v>1</v>
      </c>
    </row>
    <row r="371" spans="5:23" x14ac:dyDescent="0.25">
      <c r="E371" t="s">
        <v>843</v>
      </c>
      <c r="F371" t="s">
        <v>853</v>
      </c>
      <c r="G371" t="s">
        <v>1</v>
      </c>
      <c r="H371" t="s">
        <v>0</v>
      </c>
      <c r="I371" t="s">
        <v>490</v>
      </c>
      <c r="J371" t="s">
        <v>491</v>
      </c>
      <c r="K371">
        <v>660</v>
      </c>
      <c r="L371">
        <v>660</v>
      </c>
      <c r="N371" t="s">
        <v>195</v>
      </c>
      <c r="O371" s="3">
        <v>0</v>
      </c>
      <c r="P371" s="3">
        <v>0</v>
      </c>
      <c r="Q371" s="3">
        <v>424.78</v>
      </c>
      <c r="R371" s="3">
        <v>55.221399999999996</v>
      </c>
      <c r="S371" s="3">
        <v>0</v>
      </c>
      <c r="T371" s="3">
        <v>0</v>
      </c>
      <c r="U371" s="3">
        <v>480.00139999999999</v>
      </c>
      <c r="V371" s="44" t="s">
        <v>417</v>
      </c>
      <c r="W371" t="s">
        <v>1</v>
      </c>
    </row>
    <row r="372" spans="5:23" x14ac:dyDescent="0.25">
      <c r="E372" t="s">
        <v>843</v>
      </c>
      <c r="F372" t="s">
        <v>853</v>
      </c>
      <c r="G372" t="s">
        <v>1</v>
      </c>
      <c r="H372" t="s">
        <v>0</v>
      </c>
      <c r="I372" t="s">
        <v>490</v>
      </c>
      <c r="J372" t="s">
        <v>491</v>
      </c>
      <c r="K372">
        <v>659</v>
      </c>
      <c r="L372">
        <v>659</v>
      </c>
      <c r="N372" t="s">
        <v>287</v>
      </c>
      <c r="O372" s="3">
        <v>0</v>
      </c>
      <c r="P372" s="3">
        <v>0</v>
      </c>
      <c r="Q372" s="3">
        <v>238.5</v>
      </c>
      <c r="R372" s="3">
        <v>31.005000000000003</v>
      </c>
      <c r="S372" s="3">
        <v>0</v>
      </c>
      <c r="T372" s="3">
        <v>0</v>
      </c>
      <c r="U372" s="3">
        <v>269.505</v>
      </c>
      <c r="V372" s="44" t="s">
        <v>414</v>
      </c>
      <c r="W372" t="s">
        <v>1</v>
      </c>
    </row>
    <row r="373" spans="5:23" x14ac:dyDescent="0.25">
      <c r="E373" t="s">
        <v>843</v>
      </c>
      <c r="F373" t="s">
        <v>853</v>
      </c>
      <c r="G373" t="s">
        <v>1</v>
      </c>
      <c r="H373" t="s">
        <v>0</v>
      </c>
      <c r="I373" t="s">
        <v>490</v>
      </c>
      <c r="J373" t="s">
        <v>491</v>
      </c>
      <c r="K373">
        <v>658</v>
      </c>
      <c r="L373">
        <v>658</v>
      </c>
      <c r="N373" t="s">
        <v>59</v>
      </c>
      <c r="O373" s="3">
        <v>0</v>
      </c>
      <c r="P373" s="3">
        <v>0</v>
      </c>
      <c r="Q373" s="3">
        <v>852.66</v>
      </c>
      <c r="R373" s="3">
        <v>110.8458</v>
      </c>
      <c r="S373" s="3">
        <v>0</v>
      </c>
      <c r="T373" s="3">
        <v>0</v>
      </c>
      <c r="U373" s="3">
        <v>963.50579999999991</v>
      </c>
      <c r="V373" s="44" t="s">
        <v>726</v>
      </c>
      <c r="W373" t="s">
        <v>1</v>
      </c>
    </row>
    <row r="374" spans="5:23" x14ac:dyDescent="0.25">
      <c r="E374" t="s">
        <v>843</v>
      </c>
      <c r="F374" t="s">
        <v>853</v>
      </c>
      <c r="G374" t="s">
        <v>1</v>
      </c>
      <c r="H374" t="s">
        <v>0</v>
      </c>
      <c r="I374" t="s">
        <v>490</v>
      </c>
      <c r="J374" t="s">
        <v>491</v>
      </c>
      <c r="K374">
        <v>657</v>
      </c>
      <c r="L374">
        <v>657</v>
      </c>
      <c r="N374" t="s">
        <v>55</v>
      </c>
      <c r="O374" s="3">
        <v>0</v>
      </c>
      <c r="P374" s="3">
        <v>0</v>
      </c>
      <c r="Q374" s="3">
        <v>179.2</v>
      </c>
      <c r="R374" s="3">
        <v>23.295999999999999</v>
      </c>
      <c r="S374" s="3">
        <v>0</v>
      </c>
      <c r="T374" s="3">
        <v>0</v>
      </c>
      <c r="U374" s="3">
        <v>202.49599999999998</v>
      </c>
      <c r="V374" s="44" t="s">
        <v>432</v>
      </c>
      <c r="W374" t="s">
        <v>1</v>
      </c>
    </row>
    <row r="375" spans="5:23" x14ac:dyDescent="0.25">
      <c r="E375" t="s">
        <v>843</v>
      </c>
      <c r="F375" t="s">
        <v>851</v>
      </c>
      <c r="G375" t="s">
        <v>1</v>
      </c>
      <c r="H375" t="s">
        <v>0</v>
      </c>
      <c r="I375" t="s">
        <v>490</v>
      </c>
      <c r="J375" t="s">
        <v>491</v>
      </c>
      <c r="K375">
        <v>656</v>
      </c>
      <c r="L375">
        <v>656</v>
      </c>
      <c r="N375" t="s">
        <v>37</v>
      </c>
      <c r="O375" s="3">
        <v>0</v>
      </c>
      <c r="P375" s="3">
        <v>0</v>
      </c>
      <c r="Q375" s="3">
        <v>23.89</v>
      </c>
      <c r="R375" s="3">
        <v>3.1057000000000001</v>
      </c>
      <c r="S375" s="3">
        <v>0</v>
      </c>
      <c r="T375" s="3">
        <v>0</v>
      </c>
      <c r="U375" s="3">
        <v>26.995699999999999</v>
      </c>
      <c r="V375" s="44" t="s">
        <v>427</v>
      </c>
      <c r="W375" t="s">
        <v>1</v>
      </c>
    </row>
    <row r="376" spans="5:23" x14ac:dyDescent="0.25">
      <c r="E376" t="s">
        <v>843</v>
      </c>
      <c r="F376" t="s">
        <v>851</v>
      </c>
      <c r="G376" t="s">
        <v>1</v>
      </c>
      <c r="H376" t="s">
        <v>0</v>
      </c>
      <c r="I376" t="s">
        <v>490</v>
      </c>
      <c r="J376" t="s">
        <v>491</v>
      </c>
      <c r="K376">
        <v>655</v>
      </c>
      <c r="L376">
        <v>655</v>
      </c>
      <c r="N376" t="s">
        <v>281</v>
      </c>
      <c r="O376" s="3">
        <v>0</v>
      </c>
      <c r="P376" s="3">
        <v>0</v>
      </c>
      <c r="Q376" s="3">
        <v>185.66</v>
      </c>
      <c r="R376" s="3">
        <v>24.1358</v>
      </c>
      <c r="S376" s="3">
        <v>0</v>
      </c>
      <c r="T376" s="3">
        <v>0</v>
      </c>
      <c r="U376" s="3">
        <v>209.79579999999999</v>
      </c>
      <c r="V376" s="44" t="s">
        <v>430</v>
      </c>
      <c r="W376" t="s">
        <v>1</v>
      </c>
    </row>
    <row r="377" spans="5:23" x14ac:dyDescent="0.25">
      <c r="E377" t="s">
        <v>843</v>
      </c>
      <c r="F377" t="s">
        <v>878</v>
      </c>
      <c r="G377" t="s">
        <v>1</v>
      </c>
      <c r="H377" t="s">
        <v>0</v>
      </c>
      <c r="I377" t="s">
        <v>490</v>
      </c>
      <c r="J377" t="s">
        <v>491</v>
      </c>
      <c r="K377">
        <v>654</v>
      </c>
      <c r="L377">
        <v>654</v>
      </c>
      <c r="N377" t="s">
        <v>274</v>
      </c>
      <c r="O377" s="3">
        <v>0</v>
      </c>
      <c r="P377" s="3">
        <v>0</v>
      </c>
      <c r="Q377" s="3">
        <v>401.77</v>
      </c>
      <c r="R377" s="3">
        <v>52.2301</v>
      </c>
      <c r="S377" s="3">
        <v>0</v>
      </c>
      <c r="T377" s="3">
        <v>0</v>
      </c>
      <c r="U377" s="3">
        <v>454.00009999999997</v>
      </c>
      <c r="V377" s="44" t="s">
        <v>421</v>
      </c>
      <c r="W377" t="s">
        <v>1</v>
      </c>
    </row>
    <row r="378" spans="5:23" x14ac:dyDescent="0.25">
      <c r="E378" t="s">
        <v>843</v>
      </c>
      <c r="F378" t="s">
        <v>850</v>
      </c>
      <c r="G378" t="s">
        <v>1</v>
      </c>
      <c r="H378" t="s">
        <v>0</v>
      </c>
      <c r="I378" t="s">
        <v>490</v>
      </c>
      <c r="J378" t="s">
        <v>491</v>
      </c>
      <c r="K378">
        <v>653</v>
      </c>
      <c r="L378">
        <v>653</v>
      </c>
      <c r="N378" t="s">
        <v>714</v>
      </c>
      <c r="O378" s="3">
        <v>0</v>
      </c>
      <c r="P378" s="3">
        <v>0</v>
      </c>
      <c r="Q378" s="3">
        <v>579.41999999999996</v>
      </c>
      <c r="R378" s="3">
        <v>75.324600000000004</v>
      </c>
      <c r="S378" s="3">
        <v>0</v>
      </c>
      <c r="T378" s="3">
        <v>0</v>
      </c>
      <c r="U378" s="3">
        <v>654.74459999999999</v>
      </c>
      <c r="V378" s="44" t="s">
        <v>713</v>
      </c>
      <c r="W378" t="s">
        <v>1</v>
      </c>
    </row>
    <row r="379" spans="5:23" x14ac:dyDescent="0.25">
      <c r="E379" t="s">
        <v>843</v>
      </c>
      <c r="F379" t="s">
        <v>850</v>
      </c>
      <c r="G379" t="s">
        <v>1</v>
      </c>
      <c r="H379" t="s">
        <v>0</v>
      </c>
      <c r="I379" t="s">
        <v>490</v>
      </c>
      <c r="J379" t="s">
        <v>491</v>
      </c>
      <c r="K379">
        <v>652</v>
      </c>
      <c r="L379">
        <v>652</v>
      </c>
      <c r="N379" t="s">
        <v>725</v>
      </c>
      <c r="O379" s="3">
        <v>0</v>
      </c>
      <c r="P379" s="3">
        <v>0</v>
      </c>
      <c r="Q379" s="3">
        <v>433.02</v>
      </c>
      <c r="R379" s="3">
        <v>56.2926</v>
      </c>
      <c r="S379" s="3">
        <v>0</v>
      </c>
      <c r="T379" s="3">
        <v>0</v>
      </c>
      <c r="U379" s="3">
        <v>489.31259999999997</v>
      </c>
      <c r="V379" s="44" t="s">
        <v>724</v>
      </c>
      <c r="W379" t="s">
        <v>1</v>
      </c>
    </row>
    <row r="380" spans="5:23" x14ac:dyDescent="0.25">
      <c r="E380" t="s">
        <v>843</v>
      </c>
      <c r="F380" t="s">
        <v>850</v>
      </c>
      <c r="G380" t="s">
        <v>1</v>
      </c>
      <c r="H380" t="s">
        <v>0</v>
      </c>
      <c r="I380" t="s">
        <v>490</v>
      </c>
      <c r="J380" t="s">
        <v>491</v>
      </c>
      <c r="K380">
        <v>651</v>
      </c>
      <c r="L380">
        <v>651</v>
      </c>
      <c r="N380" t="s">
        <v>287</v>
      </c>
      <c r="O380" s="3">
        <v>0</v>
      </c>
      <c r="P380" s="3">
        <v>0</v>
      </c>
      <c r="Q380" s="3">
        <v>438.05</v>
      </c>
      <c r="R380" s="3">
        <v>56.9465</v>
      </c>
      <c r="S380" s="3">
        <v>0</v>
      </c>
      <c r="T380" s="3">
        <v>0</v>
      </c>
      <c r="U380" s="3">
        <v>494.99650000000003</v>
      </c>
      <c r="V380" s="44" t="s">
        <v>414</v>
      </c>
      <c r="W380" t="s">
        <v>1</v>
      </c>
    </row>
    <row r="381" spans="5:23" x14ac:dyDescent="0.25">
      <c r="E381" t="s">
        <v>843</v>
      </c>
      <c r="F381" t="s">
        <v>849</v>
      </c>
      <c r="G381" t="s">
        <v>1</v>
      </c>
      <c r="H381" t="s">
        <v>0</v>
      </c>
      <c r="I381" t="s">
        <v>490</v>
      </c>
      <c r="J381" t="s">
        <v>491</v>
      </c>
      <c r="K381">
        <v>650</v>
      </c>
      <c r="L381">
        <v>650</v>
      </c>
      <c r="M381" t="s">
        <v>873</v>
      </c>
      <c r="N381" t="s">
        <v>877</v>
      </c>
      <c r="O381" s="3">
        <v>0</v>
      </c>
      <c r="P381" s="3">
        <v>0</v>
      </c>
      <c r="Q381" s="3">
        <v>27.88</v>
      </c>
      <c r="R381" s="3">
        <v>3.6244000000000001</v>
      </c>
      <c r="S381" s="3">
        <v>0</v>
      </c>
      <c r="T381" s="3">
        <v>0</v>
      </c>
      <c r="U381" s="3">
        <v>31.5044</v>
      </c>
      <c r="W381" t="s">
        <v>1</v>
      </c>
    </row>
    <row r="382" spans="5:23" x14ac:dyDescent="0.25">
      <c r="E382" t="s">
        <v>843</v>
      </c>
      <c r="F382" t="s">
        <v>849</v>
      </c>
      <c r="G382" t="s">
        <v>1</v>
      </c>
      <c r="H382" t="s">
        <v>0</v>
      </c>
      <c r="I382" t="s">
        <v>490</v>
      </c>
      <c r="J382" t="s">
        <v>491</v>
      </c>
      <c r="K382">
        <v>649</v>
      </c>
      <c r="L382">
        <v>649</v>
      </c>
      <c r="N382" t="s">
        <v>714</v>
      </c>
      <c r="O382" s="3">
        <v>0</v>
      </c>
      <c r="P382" s="3">
        <v>0</v>
      </c>
      <c r="Q382" s="3">
        <v>460.18</v>
      </c>
      <c r="R382" s="3">
        <v>59.823399999999999</v>
      </c>
      <c r="S382" s="3">
        <v>0</v>
      </c>
      <c r="T382" s="3">
        <v>0</v>
      </c>
      <c r="U382" s="3">
        <v>520.00340000000006</v>
      </c>
      <c r="V382" s="44" t="s">
        <v>713</v>
      </c>
      <c r="W382" t="s">
        <v>1</v>
      </c>
    </row>
    <row r="383" spans="5:23" x14ac:dyDescent="0.25">
      <c r="E383" t="s">
        <v>843</v>
      </c>
      <c r="F383" t="s">
        <v>849</v>
      </c>
      <c r="G383" t="s">
        <v>1</v>
      </c>
      <c r="H383" t="s">
        <v>0</v>
      </c>
      <c r="I383" t="s">
        <v>490</v>
      </c>
      <c r="J383" t="s">
        <v>491</v>
      </c>
      <c r="K383">
        <v>648</v>
      </c>
      <c r="L383">
        <v>648</v>
      </c>
      <c r="N383" t="s">
        <v>721</v>
      </c>
      <c r="O383" s="3">
        <v>0</v>
      </c>
      <c r="P383" s="3">
        <v>0</v>
      </c>
      <c r="Q383" s="3">
        <v>199.11</v>
      </c>
      <c r="R383" s="3">
        <v>25.884300000000003</v>
      </c>
      <c r="S383" s="3">
        <v>0</v>
      </c>
      <c r="T383" s="3">
        <v>0</v>
      </c>
      <c r="U383" s="3">
        <v>224.99430000000001</v>
      </c>
      <c r="V383" s="44" t="s">
        <v>720</v>
      </c>
      <c r="W383" t="s">
        <v>1</v>
      </c>
    </row>
    <row r="384" spans="5:23" x14ac:dyDescent="0.25">
      <c r="E384" t="s">
        <v>843</v>
      </c>
      <c r="F384" t="s">
        <v>849</v>
      </c>
      <c r="G384" t="s">
        <v>1</v>
      </c>
      <c r="H384" t="s">
        <v>0</v>
      </c>
      <c r="I384" t="s">
        <v>490</v>
      </c>
      <c r="J384" t="s">
        <v>491</v>
      </c>
      <c r="K384">
        <v>647</v>
      </c>
      <c r="L384">
        <v>647</v>
      </c>
      <c r="N384" t="s">
        <v>714</v>
      </c>
      <c r="O384" s="3">
        <v>0</v>
      </c>
      <c r="P384" s="3">
        <v>0</v>
      </c>
      <c r="Q384" s="3">
        <v>460.18</v>
      </c>
      <c r="R384" s="3">
        <v>59.823399999999999</v>
      </c>
      <c r="S384" s="3">
        <v>0</v>
      </c>
      <c r="T384" s="3">
        <v>0</v>
      </c>
      <c r="U384" s="3">
        <v>520.00340000000006</v>
      </c>
      <c r="V384" s="44" t="s">
        <v>713</v>
      </c>
      <c r="W384" t="s">
        <v>1</v>
      </c>
    </row>
    <row r="385" spans="5:23" x14ac:dyDescent="0.25">
      <c r="E385" t="s">
        <v>843</v>
      </c>
      <c r="F385" t="s">
        <v>849</v>
      </c>
      <c r="G385" t="s">
        <v>1</v>
      </c>
      <c r="H385" t="s">
        <v>0</v>
      </c>
      <c r="I385" t="s">
        <v>490</v>
      </c>
      <c r="J385" t="s">
        <v>491</v>
      </c>
      <c r="K385">
        <v>646</v>
      </c>
      <c r="L385">
        <v>646</v>
      </c>
      <c r="N385" t="s">
        <v>281</v>
      </c>
      <c r="O385" s="3">
        <v>0</v>
      </c>
      <c r="P385" s="3">
        <v>0</v>
      </c>
      <c r="Q385" s="3">
        <v>69.91</v>
      </c>
      <c r="R385" s="3">
        <v>9.0883000000000003</v>
      </c>
      <c r="S385" s="3">
        <v>0</v>
      </c>
      <c r="T385" s="3">
        <v>0</v>
      </c>
      <c r="U385" s="3">
        <v>78.9983</v>
      </c>
      <c r="V385" s="44" t="s">
        <v>430</v>
      </c>
      <c r="W385" t="s">
        <v>1</v>
      </c>
    </row>
    <row r="386" spans="5:23" x14ac:dyDescent="0.25">
      <c r="E386" t="s">
        <v>843</v>
      </c>
      <c r="F386" t="s">
        <v>849</v>
      </c>
      <c r="G386" t="s">
        <v>1</v>
      </c>
      <c r="H386" t="s">
        <v>0</v>
      </c>
      <c r="I386" t="s">
        <v>490</v>
      </c>
      <c r="J386" t="s">
        <v>491</v>
      </c>
      <c r="K386">
        <v>645</v>
      </c>
      <c r="L386">
        <v>645</v>
      </c>
      <c r="N386" t="s">
        <v>350</v>
      </c>
      <c r="O386" s="3">
        <v>0</v>
      </c>
      <c r="P386" s="3">
        <v>0</v>
      </c>
      <c r="Q386" s="3">
        <v>416.81</v>
      </c>
      <c r="R386" s="3">
        <v>54.185300000000005</v>
      </c>
      <c r="S386" s="3">
        <v>0</v>
      </c>
      <c r="T386" s="3">
        <v>0</v>
      </c>
      <c r="U386" s="3">
        <v>470.99529999999999</v>
      </c>
      <c r="V386" s="44" t="s">
        <v>419</v>
      </c>
      <c r="W386" t="s">
        <v>1</v>
      </c>
    </row>
    <row r="387" spans="5:23" x14ac:dyDescent="0.25">
      <c r="E387" t="s">
        <v>843</v>
      </c>
      <c r="F387" t="s">
        <v>848</v>
      </c>
      <c r="G387" t="s">
        <v>1</v>
      </c>
      <c r="H387" t="s">
        <v>0</v>
      </c>
      <c r="I387" t="s">
        <v>490</v>
      </c>
      <c r="J387" t="s">
        <v>491</v>
      </c>
      <c r="K387">
        <v>644</v>
      </c>
      <c r="L387">
        <v>644</v>
      </c>
      <c r="N387" t="s">
        <v>61</v>
      </c>
      <c r="O387" s="3">
        <v>0</v>
      </c>
      <c r="P387" s="3">
        <v>0</v>
      </c>
      <c r="Q387" s="3">
        <v>178.32</v>
      </c>
      <c r="R387" s="3">
        <v>23.1816</v>
      </c>
      <c r="S387" s="3">
        <v>0</v>
      </c>
      <c r="T387" s="3">
        <v>0</v>
      </c>
      <c r="U387" s="3">
        <v>201.5016</v>
      </c>
      <c r="V387" s="44" t="s">
        <v>413</v>
      </c>
      <c r="W387" t="s">
        <v>1</v>
      </c>
    </row>
    <row r="388" spans="5:23" x14ac:dyDescent="0.25">
      <c r="E388" t="s">
        <v>843</v>
      </c>
      <c r="F388" t="s">
        <v>848</v>
      </c>
      <c r="G388" t="s">
        <v>1</v>
      </c>
      <c r="H388" t="s">
        <v>0</v>
      </c>
      <c r="I388" t="s">
        <v>490</v>
      </c>
      <c r="J388" t="s">
        <v>491</v>
      </c>
      <c r="K388">
        <v>643</v>
      </c>
      <c r="L388">
        <v>643</v>
      </c>
      <c r="N388" t="s">
        <v>287</v>
      </c>
      <c r="O388" s="3">
        <v>0</v>
      </c>
      <c r="P388" s="3">
        <v>0</v>
      </c>
      <c r="Q388" s="3">
        <v>446.37</v>
      </c>
      <c r="R388" s="3">
        <v>58.028100000000002</v>
      </c>
      <c r="S388" s="3">
        <v>0</v>
      </c>
      <c r="T388" s="3">
        <v>0</v>
      </c>
      <c r="U388" s="3">
        <v>504.3981</v>
      </c>
      <c r="V388" s="44" t="s">
        <v>414</v>
      </c>
      <c r="W388" t="s">
        <v>1</v>
      </c>
    </row>
    <row r="389" spans="5:23" x14ac:dyDescent="0.25">
      <c r="E389" t="s">
        <v>843</v>
      </c>
      <c r="F389" t="s">
        <v>848</v>
      </c>
      <c r="G389" t="s">
        <v>1</v>
      </c>
      <c r="H389" t="s">
        <v>0</v>
      </c>
      <c r="I389" t="s">
        <v>490</v>
      </c>
      <c r="J389" t="s">
        <v>491</v>
      </c>
      <c r="K389">
        <v>642</v>
      </c>
      <c r="L389">
        <v>642</v>
      </c>
      <c r="N389" t="s">
        <v>45</v>
      </c>
      <c r="O389" s="3">
        <v>0</v>
      </c>
      <c r="P389" s="3">
        <v>0</v>
      </c>
      <c r="Q389" s="3">
        <v>560.17999999999995</v>
      </c>
      <c r="R389" s="3">
        <v>72.823399999999992</v>
      </c>
      <c r="S389" s="3">
        <v>0</v>
      </c>
      <c r="T389" s="3">
        <v>0</v>
      </c>
      <c r="U389" s="3">
        <v>633.00339999999994</v>
      </c>
      <c r="V389" s="44" t="s">
        <v>416</v>
      </c>
      <c r="W389" t="s">
        <v>1</v>
      </c>
    </row>
    <row r="390" spans="5:23" x14ac:dyDescent="0.25">
      <c r="E390" t="s">
        <v>843</v>
      </c>
      <c r="F390" t="s">
        <v>848</v>
      </c>
      <c r="G390" t="s">
        <v>1</v>
      </c>
      <c r="H390" t="s">
        <v>0</v>
      </c>
      <c r="I390" t="s">
        <v>490</v>
      </c>
      <c r="J390" t="s">
        <v>491</v>
      </c>
      <c r="K390">
        <v>641</v>
      </c>
      <c r="L390">
        <v>641</v>
      </c>
      <c r="N390" t="s">
        <v>876</v>
      </c>
      <c r="O390" s="3">
        <v>0</v>
      </c>
      <c r="P390" s="3">
        <v>0</v>
      </c>
      <c r="Q390" s="3">
        <v>415.04</v>
      </c>
      <c r="R390" s="3">
        <v>53.955200000000005</v>
      </c>
      <c r="S390" s="3">
        <v>0</v>
      </c>
      <c r="T390" s="3">
        <v>0</v>
      </c>
      <c r="U390" s="3">
        <v>468.99520000000001</v>
      </c>
      <c r="V390" s="44" t="s">
        <v>875</v>
      </c>
      <c r="W390" t="s">
        <v>1</v>
      </c>
    </row>
    <row r="391" spans="5:23" x14ac:dyDescent="0.25">
      <c r="E391" t="s">
        <v>843</v>
      </c>
      <c r="F391" t="s">
        <v>848</v>
      </c>
      <c r="G391" t="s">
        <v>1</v>
      </c>
      <c r="H391" t="s">
        <v>0</v>
      </c>
      <c r="I391" t="s">
        <v>490</v>
      </c>
      <c r="J391" t="s">
        <v>491</v>
      </c>
      <c r="K391">
        <v>640</v>
      </c>
      <c r="L391">
        <v>640</v>
      </c>
      <c r="N391" t="s">
        <v>714</v>
      </c>
      <c r="O391" s="3">
        <v>0</v>
      </c>
      <c r="P391" s="3">
        <v>0</v>
      </c>
      <c r="Q391" s="3">
        <v>474.33</v>
      </c>
      <c r="R391" s="3">
        <v>61.6629</v>
      </c>
      <c r="S391" s="3">
        <v>0</v>
      </c>
      <c r="T391" s="3">
        <v>0</v>
      </c>
      <c r="U391" s="3">
        <v>535.99289999999996</v>
      </c>
      <c r="V391" s="44" t="s">
        <v>713</v>
      </c>
      <c r="W391" t="s">
        <v>1</v>
      </c>
    </row>
    <row r="392" spans="5:23" x14ac:dyDescent="0.25">
      <c r="E392" t="s">
        <v>843</v>
      </c>
      <c r="F392" t="s">
        <v>848</v>
      </c>
      <c r="G392" t="s">
        <v>1</v>
      </c>
      <c r="H392" t="s">
        <v>0</v>
      </c>
      <c r="I392" t="s">
        <v>490</v>
      </c>
      <c r="J392" t="s">
        <v>491</v>
      </c>
      <c r="K392">
        <v>639</v>
      </c>
      <c r="L392">
        <v>639</v>
      </c>
      <c r="N392" t="s">
        <v>643</v>
      </c>
      <c r="O392" s="3">
        <v>0</v>
      </c>
      <c r="P392" s="3">
        <v>0</v>
      </c>
      <c r="Q392" s="3">
        <v>454.86</v>
      </c>
      <c r="R392" s="3">
        <v>59.131800000000005</v>
      </c>
      <c r="S392" s="3">
        <v>0</v>
      </c>
      <c r="T392" s="3">
        <v>0</v>
      </c>
      <c r="U392" s="3">
        <v>513.99180000000001</v>
      </c>
      <c r="V392" s="44" t="s">
        <v>642</v>
      </c>
      <c r="W392" t="s">
        <v>1</v>
      </c>
    </row>
    <row r="393" spans="5:23" x14ac:dyDescent="0.25">
      <c r="E393" t="s">
        <v>843</v>
      </c>
      <c r="F393" t="s">
        <v>848</v>
      </c>
      <c r="G393" t="s">
        <v>1</v>
      </c>
      <c r="H393" t="s">
        <v>0</v>
      </c>
      <c r="I393" t="s">
        <v>490</v>
      </c>
      <c r="J393" t="s">
        <v>491</v>
      </c>
      <c r="K393">
        <v>638</v>
      </c>
      <c r="L393">
        <v>638</v>
      </c>
      <c r="N393" t="s">
        <v>61</v>
      </c>
      <c r="O393" s="3">
        <v>0</v>
      </c>
      <c r="P393" s="3">
        <v>0</v>
      </c>
      <c r="Q393" s="3">
        <v>199.12</v>
      </c>
      <c r="R393" s="3">
        <v>25.8856</v>
      </c>
      <c r="S393" s="3">
        <v>0</v>
      </c>
      <c r="T393" s="3">
        <v>0</v>
      </c>
      <c r="U393" s="3">
        <v>225.00560000000002</v>
      </c>
      <c r="V393" s="44" t="s">
        <v>413</v>
      </c>
      <c r="W393" t="s">
        <v>1</v>
      </c>
    </row>
    <row r="394" spans="5:23" x14ac:dyDescent="0.25">
      <c r="E394" t="s">
        <v>843</v>
      </c>
      <c r="F394" t="s">
        <v>847</v>
      </c>
      <c r="G394" t="s">
        <v>1</v>
      </c>
      <c r="H394" t="s">
        <v>0</v>
      </c>
      <c r="I394" t="s">
        <v>490</v>
      </c>
      <c r="J394" t="s">
        <v>491</v>
      </c>
      <c r="K394">
        <v>637</v>
      </c>
      <c r="L394">
        <v>637</v>
      </c>
      <c r="N394" t="s">
        <v>45</v>
      </c>
      <c r="O394" s="3">
        <v>0</v>
      </c>
      <c r="P394" s="3">
        <v>0</v>
      </c>
      <c r="Q394" s="3">
        <v>519.03</v>
      </c>
      <c r="R394" s="3">
        <v>67.4739</v>
      </c>
      <c r="S394" s="3">
        <v>0</v>
      </c>
      <c r="T394" s="3">
        <v>0</v>
      </c>
      <c r="U394" s="3">
        <v>586.50389999999993</v>
      </c>
      <c r="V394" s="44" t="s">
        <v>416</v>
      </c>
      <c r="W394" t="s">
        <v>1</v>
      </c>
    </row>
    <row r="395" spans="5:23" x14ac:dyDescent="0.25">
      <c r="E395" t="s">
        <v>843</v>
      </c>
      <c r="F395" t="s">
        <v>847</v>
      </c>
      <c r="G395" t="s">
        <v>1</v>
      </c>
      <c r="H395" t="s">
        <v>0</v>
      </c>
      <c r="I395" t="s">
        <v>490</v>
      </c>
      <c r="J395" t="s">
        <v>491</v>
      </c>
      <c r="K395">
        <v>636</v>
      </c>
      <c r="L395">
        <v>636</v>
      </c>
      <c r="N395" t="s">
        <v>281</v>
      </c>
      <c r="O395" s="3">
        <v>0</v>
      </c>
      <c r="P395" s="3">
        <v>0</v>
      </c>
      <c r="Q395" s="3">
        <v>97.26</v>
      </c>
      <c r="R395" s="3">
        <v>12.643800000000001</v>
      </c>
      <c r="S395" s="3">
        <v>0</v>
      </c>
      <c r="T395" s="3">
        <v>0</v>
      </c>
      <c r="U395" s="3">
        <v>109.9038</v>
      </c>
      <c r="V395" s="44" t="s">
        <v>430</v>
      </c>
      <c r="W395" t="s">
        <v>1</v>
      </c>
    </row>
    <row r="396" spans="5:23" x14ac:dyDescent="0.25">
      <c r="E396" t="s">
        <v>843</v>
      </c>
      <c r="F396" t="s">
        <v>847</v>
      </c>
      <c r="G396" t="s">
        <v>1</v>
      </c>
      <c r="H396" t="s">
        <v>0</v>
      </c>
      <c r="I396" t="s">
        <v>490</v>
      </c>
      <c r="J396" t="s">
        <v>491</v>
      </c>
      <c r="K396">
        <v>635</v>
      </c>
      <c r="L396">
        <v>635</v>
      </c>
      <c r="N396" t="s">
        <v>714</v>
      </c>
      <c r="O396" s="3">
        <v>0</v>
      </c>
      <c r="P396" s="3">
        <v>0</v>
      </c>
      <c r="Q396" s="3">
        <v>489.38</v>
      </c>
      <c r="R396" s="3">
        <v>63.619399999999999</v>
      </c>
      <c r="S396" s="3">
        <v>0</v>
      </c>
      <c r="T396" s="3">
        <v>0</v>
      </c>
      <c r="U396" s="3">
        <v>552.99940000000004</v>
      </c>
      <c r="V396" s="44" t="s">
        <v>713</v>
      </c>
      <c r="W396" t="s">
        <v>1</v>
      </c>
    </row>
    <row r="397" spans="5:23" x14ac:dyDescent="0.25">
      <c r="E397" t="s">
        <v>843</v>
      </c>
      <c r="F397" t="s">
        <v>847</v>
      </c>
      <c r="G397" t="s">
        <v>1</v>
      </c>
      <c r="H397" t="s">
        <v>0</v>
      </c>
      <c r="I397" t="s">
        <v>490</v>
      </c>
      <c r="J397" t="s">
        <v>491</v>
      </c>
      <c r="K397">
        <v>634</v>
      </c>
      <c r="L397">
        <v>634</v>
      </c>
      <c r="M397" t="s">
        <v>873</v>
      </c>
      <c r="N397" t="s">
        <v>874</v>
      </c>
      <c r="O397" s="3">
        <v>0</v>
      </c>
      <c r="P397" s="3">
        <v>0</v>
      </c>
      <c r="Q397" s="3">
        <v>23.89</v>
      </c>
      <c r="R397" s="3">
        <v>3.1057000000000001</v>
      </c>
      <c r="S397" s="3">
        <v>0</v>
      </c>
      <c r="T397" s="3">
        <v>0</v>
      </c>
      <c r="U397" s="3">
        <v>26.995699999999999</v>
      </c>
      <c r="W397" t="s">
        <v>1</v>
      </c>
    </row>
    <row r="398" spans="5:23" x14ac:dyDescent="0.25">
      <c r="E398" t="s">
        <v>843</v>
      </c>
      <c r="F398" t="s">
        <v>846</v>
      </c>
      <c r="G398" t="s">
        <v>1</v>
      </c>
      <c r="H398" t="s">
        <v>0</v>
      </c>
      <c r="I398" t="s">
        <v>490</v>
      </c>
      <c r="J398" t="s">
        <v>491</v>
      </c>
      <c r="K398">
        <v>633</v>
      </c>
      <c r="L398">
        <v>633</v>
      </c>
      <c r="N398" t="s">
        <v>195</v>
      </c>
      <c r="O398" s="3">
        <v>0</v>
      </c>
      <c r="P398" s="3">
        <v>0</v>
      </c>
      <c r="Q398" s="3">
        <v>519.47</v>
      </c>
      <c r="R398" s="3">
        <v>67.531100000000009</v>
      </c>
      <c r="S398" s="3">
        <v>0</v>
      </c>
      <c r="T398" s="3">
        <v>0</v>
      </c>
      <c r="U398" s="3">
        <v>587.00110000000006</v>
      </c>
      <c r="V398" s="44" t="s">
        <v>417</v>
      </c>
      <c r="W398" t="s">
        <v>1</v>
      </c>
    </row>
    <row r="399" spans="5:23" x14ac:dyDescent="0.25">
      <c r="E399" t="s">
        <v>843</v>
      </c>
      <c r="F399" t="s">
        <v>846</v>
      </c>
      <c r="G399" t="s">
        <v>1</v>
      </c>
      <c r="H399" t="s">
        <v>0</v>
      </c>
      <c r="I399" t="s">
        <v>490</v>
      </c>
      <c r="J399" t="s">
        <v>491</v>
      </c>
      <c r="K399">
        <v>632</v>
      </c>
      <c r="L399">
        <v>632</v>
      </c>
      <c r="M399" t="s">
        <v>871</v>
      </c>
      <c r="N399" t="s">
        <v>872</v>
      </c>
      <c r="O399" s="3">
        <v>0</v>
      </c>
      <c r="P399" s="3">
        <v>0</v>
      </c>
      <c r="Q399" s="3">
        <v>44.25</v>
      </c>
      <c r="R399" s="3">
        <v>5.7525000000000004</v>
      </c>
      <c r="S399" s="3">
        <v>0</v>
      </c>
      <c r="T399" s="3">
        <v>0</v>
      </c>
      <c r="U399" s="3">
        <v>50.002499999999998</v>
      </c>
      <c r="W399" t="s">
        <v>1</v>
      </c>
    </row>
    <row r="400" spans="5:23" x14ac:dyDescent="0.25">
      <c r="E400" t="s">
        <v>843</v>
      </c>
      <c r="F400" t="s">
        <v>846</v>
      </c>
      <c r="G400" t="s">
        <v>1</v>
      </c>
      <c r="H400" t="s">
        <v>0</v>
      </c>
      <c r="I400" t="s">
        <v>490</v>
      </c>
      <c r="J400" t="s">
        <v>491</v>
      </c>
      <c r="K400">
        <v>631</v>
      </c>
      <c r="L400">
        <v>631</v>
      </c>
      <c r="N400" t="s">
        <v>281</v>
      </c>
      <c r="O400" s="3">
        <v>0</v>
      </c>
      <c r="P400" s="3">
        <v>0</v>
      </c>
      <c r="Q400" s="3">
        <v>232.74</v>
      </c>
      <c r="R400" s="3">
        <v>30.256200000000003</v>
      </c>
      <c r="S400" s="3">
        <v>0</v>
      </c>
      <c r="T400" s="3">
        <v>0</v>
      </c>
      <c r="U400" s="3">
        <v>262.99619999999999</v>
      </c>
      <c r="V400" s="44" t="s">
        <v>430</v>
      </c>
      <c r="W400" t="s">
        <v>1</v>
      </c>
    </row>
    <row r="401" spans="5:23" x14ac:dyDescent="0.25">
      <c r="E401" t="s">
        <v>843</v>
      </c>
      <c r="F401" t="s">
        <v>846</v>
      </c>
      <c r="G401" t="s">
        <v>1</v>
      </c>
      <c r="H401" t="s">
        <v>0</v>
      </c>
      <c r="I401" t="s">
        <v>490</v>
      </c>
      <c r="J401" t="s">
        <v>491</v>
      </c>
      <c r="K401">
        <v>630</v>
      </c>
      <c r="L401">
        <v>630</v>
      </c>
      <c r="N401" t="s">
        <v>287</v>
      </c>
      <c r="O401" s="3">
        <v>0</v>
      </c>
      <c r="P401" s="3">
        <v>0</v>
      </c>
      <c r="Q401" s="3">
        <v>423.89</v>
      </c>
      <c r="R401" s="3">
        <v>55.105699999999999</v>
      </c>
      <c r="S401" s="3">
        <v>0</v>
      </c>
      <c r="T401" s="3">
        <v>0</v>
      </c>
      <c r="U401" s="3">
        <v>478.9957</v>
      </c>
      <c r="V401" s="44" t="s">
        <v>414</v>
      </c>
      <c r="W401" t="s">
        <v>1</v>
      </c>
    </row>
    <row r="402" spans="5:23" x14ac:dyDescent="0.25">
      <c r="E402" t="s">
        <v>843</v>
      </c>
      <c r="F402" t="s">
        <v>845</v>
      </c>
      <c r="G402" t="s">
        <v>1</v>
      </c>
      <c r="H402" t="s">
        <v>0</v>
      </c>
      <c r="I402" t="s">
        <v>490</v>
      </c>
      <c r="J402" t="s">
        <v>491</v>
      </c>
      <c r="K402">
        <v>629</v>
      </c>
      <c r="L402">
        <v>629</v>
      </c>
      <c r="N402" t="s">
        <v>281</v>
      </c>
      <c r="O402" s="3">
        <v>0</v>
      </c>
      <c r="P402" s="3">
        <v>0</v>
      </c>
      <c r="Q402" s="3">
        <v>203.54</v>
      </c>
      <c r="R402" s="3">
        <v>26.4602</v>
      </c>
      <c r="S402" s="3">
        <v>0</v>
      </c>
      <c r="T402" s="3">
        <v>0</v>
      </c>
      <c r="U402" s="3">
        <v>230.00020000000001</v>
      </c>
      <c r="V402" s="44" t="s">
        <v>430</v>
      </c>
      <c r="W402" t="s">
        <v>1</v>
      </c>
    </row>
    <row r="403" spans="5:23" x14ac:dyDescent="0.25">
      <c r="E403" t="s">
        <v>843</v>
      </c>
      <c r="F403" t="s">
        <v>845</v>
      </c>
      <c r="G403" t="s">
        <v>1</v>
      </c>
      <c r="H403" t="s">
        <v>0</v>
      </c>
      <c r="I403" t="s">
        <v>490</v>
      </c>
      <c r="J403" t="s">
        <v>491</v>
      </c>
      <c r="K403">
        <v>628</v>
      </c>
      <c r="L403">
        <v>628</v>
      </c>
      <c r="M403" t="s">
        <v>652</v>
      </c>
      <c r="N403" t="s">
        <v>653</v>
      </c>
      <c r="O403" s="3">
        <v>0</v>
      </c>
      <c r="P403" s="3">
        <v>0</v>
      </c>
      <c r="Q403" s="3">
        <v>624.41999999999996</v>
      </c>
      <c r="R403" s="3">
        <v>81.174599999999998</v>
      </c>
      <c r="S403" s="3">
        <v>0</v>
      </c>
      <c r="T403" s="3">
        <v>0</v>
      </c>
      <c r="U403" s="3">
        <v>705.5945999999999</v>
      </c>
      <c r="W403" t="s">
        <v>1</v>
      </c>
    </row>
    <row r="404" spans="5:23" x14ac:dyDescent="0.25">
      <c r="E404" t="s">
        <v>843</v>
      </c>
      <c r="F404" t="s">
        <v>845</v>
      </c>
      <c r="G404" t="s">
        <v>1</v>
      </c>
      <c r="H404" t="s">
        <v>0</v>
      </c>
      <c r="I404" t="s">
        <v>490</v>
      </c>
      <c r="J404" t="s">
        <v>491</v>
      </c>
      <c r="K404">
        <v>627</v>
      </c>
      <c r="L404">
        <v>627</v>
      </c>
      <c r="N404" t="s">
        <v>588</v>
      </c>
      <c r="O404" s="3">
        <v>0</v>
      </c>
      <c r="P404" s="3">
        <v>0</v>
      </c>
      <c r="Q404" s="3">
        <v>84.07</v>
      </c>
      <c r="R404" s="3">
        <v>10.9291</v>
      </c>
      <c r="S404" s="3">
        <v>0</v>
      </c>
      <c r="T404" s="3">
        <v>0</v>
      </c>
      <c r="U404" s="3">
        <v>94.999099999999999</v>
      </c>
      <c r="V404" s="44" t="s">
        <v>587</v>
      </c>
      <c r="W404" t="s">
        <v>1</v>
      </c>
    </row>
    <row r="405" spans="5:23" x14ac:dyDescent="0.25">
      <c r="E405" t="s">
        <v>843</v>
      </c>
      <c r="F405" t="s">
        <v>845</v>
      </c>
      <c r="G405" t="s">
        <v>1</v>
      </c>
      <c r="H405" t="s">
        <v>0</v>
      </c>
      <c r="I405" t="s">
        <v>490</v>
      </c>
      <c r="J405" t="s">
        <v>491</v>
      </c>
      <c r="K405">
        <v>626</v>
      </c>
      <c r="L405">
        <v>626</v>
      </c>
      <c r="N405" t="s">
        <v>721</v>
      </c>
      <c r="O405" s="3">
        <v>0</v>
      </c>
      <c r="P405" s="3">
        <v>0</v>
      </c>
      <c r="Q405" s="3">
        <v>358.63</v>
      </c>
      <c r="R405" s="3">
        <v>46.621900000000004</v>
      </c>
      <c r="S405" s="3">
        <v>0</v>
      </c>
      <c r="T405" s="3">
        <v>0</v>
      </c>
      <c r="U405" s="3">
        <v>405.25189999999998</v>
      </c>
      <c r="V405" s="44" t="s">
        <v>720</v>
      </c>
      <c r="W405" t="s">
        <v>1</v>
      </c>
    </row>
    <row r="406" spans="5:23" x14ac:dyDescent="0.25">
      <c r="E406" t="s">
        <v>843</v>
      </c>
      <c r="F406" t="s">
        <v>844</v>
      </c>
      <c r="G406" t="s">
        <v>1</v>
      </c>
      <c r="H406" t="s">
        <v>0</v>
      </c>
      <c r="I406" t="s">
        <v>490</v>
      </c>
      <c r="J406" t="s">
        <v>491</v>
      </c>
      <c r="K406">
        <v>625</v>
      </c>
      <c r="L406">
        <v>625</v>
      </c>
      <c r="M406" t="s">
        <v>780</v>
      </c>
      <c r="N406" t="s">
        <v>781</v>
      </c>
      <c r="O406" s="3">
        <v>0</v>
      </c>
      <c r="P406" s="3">
        <v>0</v>
      </c>
      <c r="Q406" s="3">
        <v>558.14</v>
      </c>
      <c r="R406" s="3">
        <v>72.558199999999999</v>
      </c>
      <c r="S406" s="3">
        <v>0</v>
      </c>
      <c r="T406" s="3">
        <v>0</v>
      </c>
      <c r="U406" s="3">
        <v>630.69820000000004</v>
      </c>
      <c r="W406" t="s">
        <v>1</v>
      </c>
    </row>
    <row r="407" spans="5:23" x14ac:dyDescent="0.25">
      <c r="E407" t="s">
        <v>843</v>
      </c>
      <c r="F407" t="s">
        <v>844</v>
      </c>
      <c r="G407" t="s">
        <v>1</v>
      </c>
      <c r="H407" t="s">
        <v>0</v>
      </c>
      <c r="I407" t="s">
        <v>490</v>
      </c>
      <c r="J407" t="s">
        <v>491</v>
      </c>
      <c r="K407">
        <v>624</v>
      </c>
      <c r="L407">
        <v>624</v>
      </c>
      <c r="N407" t="s">
        <v>870</v>
      </c>
      <c r="O407" s="3">
        <v>0</v>
      </c>
      <c r="P407" s="3">
        <v>0</v>
      </c>
      <c r="Q407" s="3">
        <v>48.67</v>
      </c>
      <c r="R407" s="3">
        <v>6.3271000000000006</v>
      </c>
      <c r="S407" s="3">
        <v>0</v>
      </c>
      <c r="T407" s="3">
        <v>0</v>
      </c>
      <c r="U407" s="3">
        <v>54.997100000000003</v>
      </c>
      <c r="V407" s="44" t="s">
        <v>869</v>
      </c>
      <c r="W407" t="s">
        <v>1</v>
      </c>
    </row>
    <row r="408" spans="5:23" x14ac:dyDescent="0.25">
      <c r="E408" t="s">
        <v>809</v>
      </c>
      <c r="F408" t="s">
        <v>808</v>
      </c>
      <c r="G408" t="s">
        <v>1</v>
      </c>
      <c r="H408" t="s">
        <v>0</v>
      </c>
      <c r="I408" t="s">
        <v>490</v>
      </c>
      <c r="J408" t="s">
        <v>491</v>
      </c>
      <c r="K408">
        <v>623</v>
      </c>
      <c r="L408">
        <v>623</v>
      </c>
      <c r="N408" t="s">
        <v>281</v>
      </c>
      <c r="O408" s="3">
        <v>0</v>
      </c>
      <c r="P408" s="3">
        <v>0</v>
      </c>
      <c r="Q408" s="3">
        <v>102.83</v>
      </c>
      <c r="R408" s="3">
        <v>13.367900000000001</v>
      </c>
      <c r="S408" s="3">
        <v>0</v>
      </c>
      <c r="T408" s="3">
        <v>0</v>
      </c>
      <c r="U408" s="3">
        <v>116.1979</v>
      </c>
      <c r="V408" s="44" t="s">
        <v>430</v>
      </c>
      <c r="W408" t="s">
        <v>1</v>
      </c>
    </row>
    <row r="409" spans="5:23" x14ac:dyDescent="0.25">
      <c r="E409" t="s">
        <v>809</v>
      </c>
      <c r="F409" t="s">
        <v>808</v>
      </c>
      <c r="G409" t="s">
        <v>1</v>
      </c>
      <c r="H409" t="s">
        <v>0</v>
      </c>
      <c r="I409" t="s">
        <v>490</v>
      </c>
      <c r="J409" t="s">
        <v>491</v>
      </c>
      <c r="K409">
        <v>622</v>
      </c>
      <c r="L409">
        <v>622</v>
      </c>
      <c r="N409" t="s">
        <v>643</v>
      </c>
      <c r="O409" s="3">
        <v>0</v>
      </c>
      <c r="P409" s="3">
        <v>0</v>
      </c>
      <c r="Q409" s="3">
        <v>444.25</v>
      </c>
      <c r="R409" s="3">
        <v>57.752500000000005</v>
      </c>
      <c r="S409" s="3">
        <v>0</v>
      </c>
      <c r="T409" s="3">
        <v>0</v>
      </c>
      <c r="U409" s="3">
        <v>502.0025</v>
      </c>
      <c r="V409" s="44" t="s">
        <v>642</v>
      </c>
      <c r="W409" t="s">
        <v>1</v>
      </c>
    </row>
    <row r="410" spans="5:23" x14ac:dyDescent="0.25">
      <c r="E410" t="s">
        <v>809</v>
      </c>
      <c r="F410" t="s">
        <v>808</v>
      </c>
      <c r="G410" t="s">
        <v>1</v>
      </c>
      <c r="H410" t="s">
        <v>0</v>
      </c>
      <c r="I410" t="s">
        <v>490</v>
      </c>
      <c r="J410" t="s">
        <v>491</v>
      </c>
      <c r="K410">
        <v>621</v>
      </c>
      <c r="L410">
        <v>621</v>
      </c>
      <c r="N410" t="s">
        <v>221</v>
      </c>
      <c r="O410" s="3">
        <v>0</v>
      </c>
      <c r="P410" s="3">
        <v>0</v>
      </c>
      <c r="Q410" s="3">
        <v>301.68</v>
      </c>
      <c r="R410" s="3">
        <v>39.218400000000003</v>
      </c>
      <c r="S410" s="3">
        <v>0</v>
      </c>
      <c r="T410" s="3">
        <v>0</v>
      </c>
      <c r="U410" s="3">
        <v>340.89840000000004</v>
      </c>
      <c r="V410" s="44" t="s">
        <v>530</v>
      </c>
      <c r="W410" t="s">
        <v>1</v>
      </c>
    </row>
    <row r="411" spans="5:23" x14ac:dyDescent="0.25">
      <c r="E411" t="s">
        <v>809</v>
      </c>
      <c r="F411" t="s">
        <v>808</v>
      </c>
      <c r="G411" t="s">
        <v>1</v>
      </c>
      <c r="H411" t="s">
        <v>0</v>
      </c>
      <c r="I411" t="s">
        <v>490</v>
      </c>
      <c r="J411" t="s">
        <v>491</v>
      </c>
      <c r="K411">
        <v>620</v>
      </c>
      <c r="L411">
        <v>620</v>
      </c>
      <c r="N411" t="s">
        <v>287</v>
      </c>
      <c r="O411" s="3">
        <v>0</v>
      </c>
      <c r="P411" s="3">
        <v>0</v>
      </c>
      <c r="Q411" s="3">
        <v>128.76</v>
      </c>
      <c r="R411" s="3">
        <v>16.738799999999998</v>
      </c>
      <c r="S411" s="3">
        <v>0</v>
      </c>
      <c r="T411" s="3">
        <v>0</v>
      </c>
      <c r="U411" s="3">
        <v>145.49879999999999</v>
      </c>
      <c r="V411" s="44" t="s">
        <v>414</v>
      </c>
      <c r="W411" t="s">
        <v>1</v>
      </c>
    </row>
    <row r="412" spans="5:23" x14ac:dyDescent="0.25">
      <c r="E412" t="s">
        <v>809</v>
      </c>
      <c r="F412" t="s">
        <v>808</v>
      </c>
      <c r="G412" t="s">
        <v>1</v>
      </c>
      <c r="H412" t="s">
        <v>0</v>
      </c>
      <c r="I412" t="s">
        <v>490</v>
      </c>
      <c r="J412" t="s">
        <v>491</v>
      </c>
      <c r="K412">
        <v>619</v>
      </c>
      <c r="L412">
        <v>619</v>
      </c>
      <c r="N412" t="s">
        <v>350</v>
      </c>
      <c r="O412" s="3">
        <v>0</v>
      </c>
      <c r="P412" s="3">
        <v>0</v>
      </c>
      <c r="Q412" s="3">
        <v>315.49</v>
      </c>
      <c r="R412" s="3">
        <v>41.0137</v>
      </c>
      <c r="S412" s="3">
        <v>0</v>
      </c>
      <c r="T412" s="3">
        <v>0</v>
      </c>
      <c r="U412" s="3">
        <v>356.50369999999998</v>
      </c>
      <c r="V412" s="44" t="s">
        <v>419</v>
      </c>
      <c r="W412" t="s">
        <v>1</v>
      </c>
    </row>
    <row r="413" spans="5:23" x14ac:dyDescent="0.25">
      <c r="E413" t="s">
        <v>809</v>
      </c>
      <c r="F413" t="s">
        <v>808</v>
      </c>
      <c r="G413" t="s">
        <v>1</v>
      </c>
      <c r="H413" t="s">
        <v>0</v>
      </c>
      <c r="I413" t="s">
        <v>490</v>
      </c>
      <c r="J413" t="s">
        <v>491</v>
      </c>
      <c r="K413">
        <v>618</v>
      </c>
      <c r="L413">
        <v>618</v>
      </c>
      <c r="N413" t="s">
        <v>643</v>
      </c>
      <c r="O413" s="3">
        <v>0</v>
      </c>
      <c r="P413" s="3">
        <v>0</v>
      </c>
      <c r="Q413" s="3">
        <v>398.23</v>
      </c>
      <c r="R413" s="3">
        <v>51.769900000000007</v>
      </c>
      <c r="S413" s="3">
        <v>0</v>
      </c>
      <c r="T413" s="3">
        <v>0</v>
      </c>
      <c r="U413" s="3">
        <v>449.99990000000003</v>
      </c>
      <c r="V413" s="44" t="s">
        <v>642</v>
      </c>
      <c r="W413" t="s">
        <v>1</v>
      </c>
    </row>
    <row r="414" spans="5:23" x14ac:dyDescent="0.25">
      <c r="E414" t="s">
        <v>809</v>
      </c>
      <c r="F414" t="s">
        <v>807</v>
      </c>
      <c r="G414" t="s">
        <v>1</v>
      </c>
      <c r="H414" t="s">
        <v>0</v>
      </c>
      <c r="I414" t="s">
        <v>490</v>
      </c>
      <c r="J414" t="s">
        <v>491</v>
      </c>
      <c r="K414">
        <v>617</v>
      </c>
      <c r="L414">
        <v>617</v>
      </c>
      <c r="N414" t="s">
        <v>197</v>
      </c>
      <c r="O414" s="3">
        <v>0</v>
      </c>
      <c r="P414" s="3">
        <v>0</v>
      </c>
      <c r="Q414" s="3">
        <v>453.98</v>
      </c>
      <c r="R414" s="3">
        <v>59.017400000000002</v>
      </c>
      <c r="S414" s="3">
        <v>0</v>
      </c>
      <c r="T414" s="3">
        <v>0</v>
      </c>
      <c r="U414" s="3">
        <v>512.99739999999997</v>
      </c>
      <c r="V414" s="44" t="s">
        <v>477</v>
      </c>
      <c r="W414" t="s">
        <v>1</v>
      </c>
    </row>
    <row r="415" spans="5:23" x14ac:dyDescent="0.25">
      <c r="E415" t="s">
        <v>809</v>
      </c>
      <c r="F415" t="s">
        <v>807</v>
      </c>
      <c r="G415" t="s">
        <v>1</v>
      </c>
      <c r="H415" t="s">
        <v>0</v>
      </c>
      <c r="I415" t="s">
        <v>490</v>
      </c>
      <c r="J415" t="s">
        <v>491</v>
      </c>
      <c r="K415">
        <v>616</v>
      </c>
      <c r="L415">
        <v>616</v>
      </c>
      <c r="N415" t="s">
        <v>299</v>
      </c>
      <c r="O415" s="3">
        <v>0</v>
      </c>
      <c r="P415" s="3">
        <v>0</v>
      </c>
      <c r="Q415" s="3">
        <v>446.02</v>
      </c>
      <c r="R415" s="3">
        <v>57.982599999999998</v>
      </c>
      <c r="S415" s="3">
        <v>0</v>
      </c>
      <c r="T415" s="3">
        <v>0</v>
      </c>
      <c r="U415" s="3">
        <v>504.00259999999997</v>
      </c>
      <c r="V415" s="44" t="s">
        <v>538</v>
      </c>
      <c r="W415" t="s">
        <v>1</v>
      </c>
    </row>
    <row r="416" spans="5:23" x14ac:dyDescent="0.25">
      <c r="E416" t="s">
        <v>809</v>
      </c>
      <c r="F416" t="s">
        <v>807</v>
      </c>
      <c r="G416" t="s">
        <v>1</v>
      </c>
      <c r="H416" t="s">
        <v>0</v>
      </c>
      <c r="I416" t="s">
        <v>490</v>
      </c>
      <c r="J416" t="s">
        <v>491</v>
      </c>
      <c r="K416">
        <v>615</v>
      </c>
      <c r="L416">
        <v>615</v>
      </c>
      <c r="N416" t="s">
        <v>489</v>
      </c>
      <c r="O416" s="3">
        <v>0</v>
      </c>
      <c r="P416" s="3">
        <v>0</v>
      </c>
      <c r="Q416" s="3">
        <v>79.739999999999995</v>
      </c>
      <c r="R416" s="3">
        <v>10.36</v>
      </c>
      <c r="S416" s="3">
        <v>0</v>
      </c>
      <c r="T416" s="3">
        <v>0</v>
      </c>
      <c r="U416" s="3">
        <v>90.1</v>
      </c>
      <c r="V416" s="44" t="s">
        <v>488</v>
      </c>
      <c r="W416" t="s">
        <v>1</v>
      </c>
    </row>
    <row r="417" spans="5:23" x14ac:dyDescent="0.25">
      <c r="E417" t="s">
        <v>809</v>
      </c>
      <c r="F417" t="s">
        <v>807</v>
      </c>
      <c r="G417" t="s">
        <v>1</v>
      </c>
      <c r="H417" t="s">
        <v>0</v>
      </c>
      <c r="I417" t="s">
        <v>490</v>
      </c>
      <c r="J417" t="s">
        <v>491</v>
      </c>
      <c r="K417">
        <v>614</v>
      </c>
      <c r="L417">
        <v>614</v>
      </c>
      <c r="N417" t="s">
        <v>350</v>
      </c>
      <c r="O417" s="3">
        <v>0</v>
      </c>
      <c r="P417" s="3">
        <v>0</v>
      </c>
      <c r="Q417" s="3">
        <v>480.5</v>
      </c>
      <c r="R417" s="3">
        <v>62.465000000000003</v>
      </c>
      <c r="S417" s="3">
        <v>0</v>
      </c>
      <c r="T417" s="3">
        <v>0</v>
      </c>
      <c r="U417" s="3">
        <v>542.96500000000003</v>
      </c>
      <c r="V417" s="44" t="s">
        <v>419</v>
      </c>
      <c r="W417" t="s">
        <v>1</v>
      </c>
    </row>
    <row r="418" spans="5:23" x14ac:dyDescent="0.25">
      <c r="E418" t="s">
        <v>809</v>
      </c>
      <c r="F418" t="s">
        <v>807</v>
      </c>
      <c r="G418" t="s">
        <v>1</v>
      </c>
      <c r="H418" t="s">
        <v>0</v>
      </c>
      <c r="I418" t="s">
        <v>490</v>
      </c>
      <c r="J418" t="s">
        <v>491</v>
      </c>
      <c r="K418">
        <v>613</v>
      </c>
      <c r="L418">
        <v>613</v>
      </c>
      <c r="N418" t="s">
        <v>705</v>
      </c>
      <c r="O418" s="3">
        <v>0</v>
      </c>
      <c r="P418" s="3">
        <v>0</v>
      </c>
      <c r="Q418" s="3">
        <v>429.64</v>
      </c>
      <c r="R418" s="3">
        <v>55.853200000000001</v>
      </c>
      <c r="S418" s="3">
        <v>0</v>
      </c>
      <c r="T418" s="3">
        <v>0</v>
      </c>
      <c r="U418" s="3">
        <v>485.4932</v>
      </c>
      <c r="V418" s="44" t="s">
        <v>704</v>
      </c>
      <c r="W418" t="s">
        <v>1</v>
      </c>
    </row>
    <row r="419" spans="5:23" x14ac:dyDescent="0.25">
      <c r="E419" t="s">
        <v>809</v>
      </c>
      <c r="F419" t="s">
        <v>807</v>
      </c>
      <c r="G419" t="s">
        <v>1</v>
      </c>
      <c r="H419" t="s">
        <v>0</v>
      </c>
      <c r="I419" t="s">
        <v>490</v>
      </c>
      <c r="J419" t="s">
        <v>491</v>
      </c>
      <c r="K419">
        <v>612</v>
      </c>
      <c r="L419">
        <v>612</v>
      </c>
      <c r="N419" t="s">
        <v>643</v>
      </c>
      <c r="O419" s="3">
        <v>0</v>
      </c>
      <c r="P419" s="3">
        <v>0</v>
      </c>
      <c r="Q419" s="3">
        <v>417.7</v>
      </c>
      <c r="R419" s="3">
        <v>54.301000000000002</v>
      </c>
      <c r="S419" s="3">
        <v>0</v>
      </c>
      <c r="T419" s="3">
        <v>0</v>
      </c>
      <c r="U419" s="3">
        <v>472.00099999999998</v>
      </c>
      <c r="V419" s="44" t="s">
        <v>642</v>
      </c>
      <c r="W419" t="s">
        <v>1</v>
      </c>
    </row>
    <row r="420" spans="5:23" x14ac:dyDescent="0.25">
      <c r="E420" t="s">
        <v>809</v>
      </c>
      <c r="F420" t="s">
        <v>804</v>
      </c>
      <c r="G420" t="s">
        <v>1</v>
      </c>
      <c r="H420" t="s">
        <v>0</v>
      </c>
      <c r="I420" t="s">
        <v>490</v>
      </c>
      <c r="J420" t="s">
        <v>491</v>
      </c>
      <c r="K420">
        <v>611</v>
      </c>
      <c r="L420">
        <v>611</v>
      </c>
      <c r="N420" t="s">
        <v>61</v>
      </c>
      <c r="O420" s="3">
        <v>0</v>
      </c>
      <c r="P420" s="3">
        <v>0</v>
      </c>
      <c r="Q420" s="3">
        <v>192.04</v>
      </c>
      <c r="R420" s="3">
        <v>24.965199999999999</v>
      </c>
      <c r="S420" s="3">
        <v>0</v>
      </c>
      <c r="T420" s="3">
        <v>0</v>
      </c>
      <c r="U420" s="3">
        <v>217.0052</v>
      </c>
      <c r="V420" s="44" t="s">
        <v>413</v>
      </c>
      <c r="W420" t="s">
        <v>1</v>
      </c>
    </row>
    <row r="421" spans="5:23" x14ac:dyDescent="0.25">
      <c r="E421" t="s">
        <v>809</v>
      </c>
      <c r="F421" t="s">
        <v>804</v>
      </c>
      <c r="G421" t="s">
        <v>1</v>
      </c>
      <c r="H421" t="s">
        <v>0</v>
      </c>
      <c r="I421" t="s">
        <v>490</v>
      </c>
      <c r="J421" t="s">
        <v>491</v>
      </c>
      <c r="K421">
        <v>610</v>
      </c>
      <c r="L421">
        <v>610</v>
      </c>
      <c r="N421" t="s">
        <v>643</v>
      </c>
      <c r="O421" s="3">
        <v>0</v>
      </c>
      <c r="P421" s="3">
        <v>0</v>
      </c>
      <c r="Q421" s="3">
        <v>398.23</v>
      </c>
      <c r="R421" s="3">
        <v>51.769900000000007</v>
      </c>
      <c r="S421" s="3">
        <v>0</v>
      </c>
      <c r="T421" s="3">
        <v>0</v>
      </c>
      <c r="U421" s="3">
        <v>449.99990000000003</v>
      </c>
      <c r="V421" s="44" t="s">
        <v>642</v>
      </c>
      <c r="W421" t="s">
        <v>1</v>
      </c>
    </row>
    <row r="422" spans="5:23" x14ac:dyDescent="0.25">
      <c r="E422" t="s">
        <v>809</v>
      </c>
      <c r="F422" t="s">
        <v>804</v>
      </c>
      <c r="G422" t="s">
        <v>1</v>
      </c>
      <c r="H422" t="s">
        <v>0</v>
      </c>
      <c r="I422" t="s">
        <v>490</v>
      </c>
      <c r="J422" t="s">
        <v>491</v>
      </c>
      <c r="K422">
        <v>609</v>
      </c>
      <c r="L422">
        <v>609</v>
      </c>
      <c r="N422" t="s">
        <v>643</v>
      </c>
      <c r="O422" s="3">
        <v>0</v>
      </c>
      <c r="P422" s="3">
        <v>0</v>
      </c>
      <c r="Q422" s="3">
        <v>373.01</v>
      </c>
      <c r="R422" s="3">
        <v>48.491300000000003</v>
      </c>
      <c r="S422" s="3">
        <v>0</v>
      </c>
      <c r="T422" s="3">
        <v>0</v>
      </c>
      <c r="U422" s="3">
        <v>421.50130000000001</v>
      </c>
      <c r="V422" s="44" t="s">
        <v>642</v>
      </c>
      <c r="W422" t="s">
        <v>1</v>
      </c>
    </row>
    <row r="423" spans="5:23" x14ac:dyDescent="0.25">
      <c r="E423" t="s">
        <v>809</v>
      </c>
      <c r="F423" t="s">
        <v>804</v>
      </c>
      <c r="G423" t="s">
        <v>1</v>
      </c>
      <c r="H423" t="s">
        <v>0</v>
      </c>
      <c r="I423" t="s">
        <v>490</v>
      </c>
      <c r="J423" t="s">
        <v>491</v>
      </c>
      <c r="K423">
        <v>608</v>
      </c>
      <c r="L423">
        <v>608</v>
      </c>
      <c r="N423" t="s">
        <v>195</v>
      </c>
      <c r="O423" s="3">
        <v>0</v>
      </c>
      <c r="P423" s="3">
        <v>0</v>
      </c>
      <c r="Q423" s="3">
        <v>514.9</v>
      </c>
      <c r="R423" s="3">
        <v>66.936999999999998</v>
      </c>
      <c r="S423" s="3">
        <v>0</v>
      </c>
      <c r="T423" s="3">
        <v>0</v>
      </c>
      <c r="U423" s="3">
        <v>581.83699999999999</v>
      </c>
      <c r="V423" s="44" t="s">
        <v>417</v>
      </c>
      <c r="W423" t="s">
        <v>1</v>
      </c>
    </row>
    <row r="424" spans="5:23" x14ac:dyDescent="0.25">
      <c r="E424" t="s">
        <v>809</v>
      </c>
      <c r="F424" t="s">
        <v>804</v>
      </c>
      <c r="G424" t="s">
        <v>1</v>
      </c>
      <c r="H424" t="s">
        <v>0</v>
      </c>
      <c r="I424" t="s">
        <v>490</v>
      </c>
      <c r="J424" t="s">
        <v>491</v>
      </c>
      <c r="K424">
        <v>607</v>
      </c>
      <c r="L424">
        <v>607</v>
      </c>
      <c r="N424" t="s">
        <v>643</v>
      </c>
      <c r="O424" s="3">
        <v>0</v>
      </c>
      <c r="P424" s="3">
        <v>0</v>
      </c>
      <c r="Q424" s="3">
        <v>398.23</v>
      </c>
      <c r="R424" s="3">
        <v>51.769900000000007</v>
      </c>
      <c r="S424" s="3">
        <v>0</v>
      </c>
      <c r="T424" s="3">
        <v>0</v>
      </c>
      <c r="U424" s="3">
        <v>449.99990000000003</v>
      </c>
      <c r="V424" s="44" t="s">
        <v>642</v>
      </c>
      <c r="W424" t="s">
        <v>1</v>
      </c>
    </row>
    <row r="425" spans="5:23" x14ac:dyDescent="0.25">
      <c r="E425" t="s">
        <v>809</v>
      </c>
      <c r="F425" t="s">
        <v>804</v>
      </c>
      <c r="G425" t="s">
        <v>1</v>
      </c>
      <c r="H425" t="s">
        <v>0</v>
      </c>
      <c r="I425" t="s">
        <v>490</v>
      </c>
      <c r="J425" t="s">
        <v>491</v>
      </c>
      <c r="K425">
        <v>606</v>
      </c>
      <c r="L425">
        <v>606</v>
      </c>
      <c r="N425" t="s">
        <v>721</v>
      </c>
      <c r="O425" s="3">
        <v>0</v>
      </c>
      <c r="P425" s="3">
        <v>0</v>
      </c>
      <c r="Q425" s="3">
        <v>280</v>
      </c>
      <c r="R425" s="3">
        <v>36.4</v>
      </c>
      <c r="S425" s="3">
        <v>0</v>
      </c>
      <c r="T425" s="3">
        <v>0</v>
      </c>
      <c r="U425" s="3">
        <v>316.39999999999998</v>
      </c>
      <c r="V425" s="44" t="s">
        <v>720</v>
      </c>
      <c r="W425" t="s">
        <v>1</v>
      </c>
    </row>
    <row r="426" spans="5:23" x14ac:dyDescent="0.25">
      <c r="E426" t="s">
        <v>809</v>
      </c>
      <c r="F426" t="s">
        <v>804</v>
      </c>
      <c r="G426" t="s">
        <v>1</v>
      </c>
      <c r="H426" t="s">
        <v>0</v>
      </c>
      <c r="I426" t="s">
        <v>490</v>
      </c>
      <c r="J426" t="s">
        <v>491</v>
      </c>
      <c r="K426">
        <v>605</v>
      </c>
      <c r="L426">
        <v>605</v>
      </c>
      <c r="N426" t="s">
        <v>533</v>
      </c>
      <c r="O426" s="3">
        <v>0</v>
      </c>
      <c r="P426" s="3">
        <v>0</v>
      </c>
      <c r="Q426" s="3">
        <v>53.1</v>
      </c>
      <c r="R426" s="3">
        <v>6.9030000000000005</v>
      </c>
      <c r="S426" s="3">
        <v>0</v>
      </c>
      <c r="T426" s="3">
        <v>0</v>
      </c>
      <c r="U426" s="3">
        <v>60.003</v>
      </c>
      <c r="V426" s="44" t="s">
        <v>532</v>
      </c>
      <c r="W426" t="s">
        <v>1</v>
      </c>
    </row>
    <row r="427" spans="5:23" x14ac:dyDescent="0.25">
      <c r="E427" t="s">
        <v>809</v>
      </c>
      <c r="F427" t="s">
        <v>804</v>
      </c>
      <c r="G427" t="s">
        <v>1</v>
      </c>
      <c r="H427" t="s">
        <v>0</v>
      </c>
      <c r="I427" t="s">
        <v>490</v>
      </c>
      <c r="J427" t="s">
        <v>491</v>
      </c>
      <c r="K427">
        <v>604</v>
      </c>
      <c r="L427">
        <v>604</v>
      </c>
      <c r="N427" t="s">
        <v>195</v>
      </c>
      <c r="O427" s="3">
        <v>0</v>
      </c>
      <c r="P427" s="3">
        <v>0</v>
      </c>
      <c r="Q427" s="3">
        <v>245.13</v>
      </c>
      <c r="R427" s="3">
        <v>31.866900000000001</v>
      </c>
      <c r="S427" s="3">
        <v>0</v>
      </c>
      <c r="T427" s="3">
        <v>0</v>
      </c>
      <c r="U427" s="3">
        <v>276.99689999999998</v>
      </c>
      <c r="V427" s="44" t="s">
        <v>417</v>
      </c>
      <c r="W427" t="s">
        <v>1</v>
      </c>
    </row>
    <row r="428" spans="5:23" x14ac:dyDescent="0.25">
      <c r="E428" t="s">
        <v>809</v>
      </c>
      <c r="F428" t="s">
        <v>804</v>
      </c>
      <c r="G428" t="s">
        <v>1</v>
      </c>
      <c r="H428" t="s">
        <v>0</v>
      </c>
      <c r="I428" t="s">
        <v>490</v>
      </c>
      <c r="J428" t="s">
        <v>491</v>
      </c>
      <c r="K428">
        <v>603</v>
      </c>
      <c r="L428">
        <v>603</v>
      </c>
      <c r="N428" t="s">
        <v>287</v>
      </c>
      <c r="O428" s="3">
        <v>0</v>
      </c>
      <c r="P428" s="3">
        <v>0</v>
      </c>
      <c r="Q428" s="3">
        <v>139.38</v>
      </c>
      <c r="R428" s="3">
        <v>18.119399999999999</v>
      </c>
      <c r="S428" s="3">
        <v>0</v>
      </c>
      <c r="T428" s="3">
        <v>0</v>
      </c>
      <c r="U428" s="3">
        <v>157.49939999999998</v>
      </c>
      <c r="V428" s="44" t="s">
        <v>414</v>
      </c>
      <c r="W428" t="s">
        <v>1</v>
      </c>
    </row>
    <row r="429" spans="5:23" x14ac:dyDescent="0.25">
      <c r="E429" t="s">
        <v>809</v>
      </c>
      <c r="F429" t="s">
        <v>802</v>
      </c>
      <c r="G429" t="s">
        <v>1</v>
      </c>
      <c r="H429" t="s">
        <v>0</v>
      </c>
      <c r="I429" t="s">
        <v>490</v>
      </c>
      <c r="J429" t="s">
        <v>491</v>
      </c>
      <c r="K429">
        <v>602</v>
      </c>
      <c r="L429">
        <v>602</v>
      </c>
      <c r="N429" t="s">
        <v>643</v>
      </c>
      <c r="O429" s="3">
        <v>0</v>
      </c>
      <c r="P429" s="3">
        <v>0</v>
      </c>
      <c r="Q429" s="3">
        <v>382.74</v>
      </c>
      <c r="R429" s="3">
        <v>49.7562</v>
      </c>
      <c r="S429" s="3">
        <v>0</v>
      </c>
      <c r="T429" s="3">
        <v>0</v>
      </c>
      <c r="U429" s="3">
        <v>432.49619999999999</v>
      </c>
      <c r="V429" s="44" t="s">
        <v>642</v>
      </c>
      <c r="W429" t="s">
        <v>1</v>
      </c>
    </row>
    <row r="430" spans="5:23" x14ac:dyDescent="0.25">
      <c r="E430" t="s">
        <v>809</v>
      </c>
      <c r="F430" t="s">
        <v>802</v>
      </c>
      <c r="G430" t="s">
        <v>1</v>
      </c>
      <c r="H430" t="s">
        <v>0</v>
      </c>
      <c r="I430" t="s">
        <v>490</v>
      </c>
      <c r="J430" t="s">
        <v>491</v>
      </c>
      <c r="K430">
        <v>601</v>
      </c>
      <c r="L430">
        <v>601</v>
      </c>
      <c r="N430" t="s">
        <v>299</v>
      </c>
      <c r="O430" s="3">
        <v>0</v>
      </c>
      <c r="P430" s="3">
        <v>0</v>
      </c>
      <c r="Q430" s="3">
        <v>797.96</v>
      </c>
      <c r="R430" s="3">
        <v>103.73480000000001</v>
      </c>
      <c r="S430" s="3">
        <v>0</v>
      </c>
      <c r="T430" s="3">
        <v>0</v>
      </c>
      <c r="U430" s="3">
        <v>901.69479999999999</v>
      </c>
      <c r="V430" s="44" t="s">
        <v>538</v>
      </c>
      <c r="W430" t="s">
        <v>1</v>
      </c>
    </row>
    <row r="431" spans="5:23" x14ac:dyDescent="0.25">
      <c r="E431" t="s">
        <v>809</v>
      </c>
      <c r="F431" t="s">
        <v>802</v>
      </c>
      <c r="G431" t="s">
        <v>1</v>
      </c>
      <c r="H431" t="s">
        <v>0</v>
      </c>
      <c r="I431" t="s">
        <v>490</v>
      </c>
      <c r="J431" t="s">
        <v>491</v>
      </c>
      <c r="K431">
        <v>600</v>
      </c>
      <c r="L431">
        <v>600</v>
      </c>
      <c r="N431" t="s">
        <v>714</v>
      </c>
      <c r="O431" s="3">
        <v>0</v>
      </c>
      <c r="P431" s="3">
        <v>0</v>
      </c>
      <c r="Q431" s="3">
        <v>809.29</v>
      </c>
      <c r="R431" s="3">
        <v>105.2077</v>
      </c>
      <c r="S431" s="3">
        <v>0</v>
      </c>
      <c r="T431" s="3">
        <v>0</v>
      </c>
      <c r="U431" s="3">
        <v>914.49770000000001</v>
      </c>
      <c r="V431" s="44" t="s">
        <v>713</v>
      </c>
      <c r="W431" t="s">
        <v>1</v>
      </c>
    </row>
    <row r="432" spans="5:23" x14ac:dyDescent="0.25">
      <c r="E432" t="s">
        <v>809</v>
      </c>
      <c r="F432" t="s">
        <v>802</v>
      </c>
      <c r="G432" t="s">
        <v>1</v>
      </c>
      <c r="H432" t="s">
        <v>0</v>
      </c>
      <c r="I432" t="s">
        <v>490</v>
      </c>
      <c r="J432" t="s">
        <v>491</v>
      </c>
      <c r="K432">
        <v>599</v>
      </c>
      <c r="L432">
        <v>599</v>
      </c>
      <c r="N432" t="s">
        <v>281</v>
      </c>
      <c r="O432" s="3">
        <v>0</v>
      </c>
      <c r="P432" s="3">
        <v>0</v>
      </c>
      <c r="Q432" s="3">
        <v>88.27</v>
      </c>
      <c r="R432" s="3">
        <v>11.475099999999999</v>
      </c>
      <c r="S432" s="3">
        <v>0</v>
      </c>
      <c r="T432" s="3">
        <v>0</v>
      </c>
      <c r="U432" s="3">
        <v>99.745099999999994</v>
      </c>
      <c r="V432" s="44" t="s">
        <v>430</v>
      </c>
      <c r="W432" t="s">
        <v>1</v>
      </c>
    </row>
    <row r="433" spans="5:23" x14ac:dyDescent="0.25">
      <c r="E433" t="s">
        <v>809</v>
      </c>
      <c r="F433" t="s">
        <v>802</v>
      </c>
      <c r="G433" t="s">
        <v>1</v>
      </c>
      <c r="H433" t="s">
        <v>0</v>
      </c>
      <c r="I433" t="s">
        <v>490</v>
      </c>
      <c r="J433" t="s">
        <v>491</v>
      </c>
      <c r="K433">
        <v>598</v>
      </c>
      <c r="L433">
        <v>598</v>
      </c>
      <c r="N433" t="s">
        <v>714</v>
      </c>
      <c r="O433" s="3">
        <v>0</v>
      </c>
      <c r="P433" s="3">
        <v>0</v>
      </c>
      <c r="Q433" s="3">
        <v>545.13</v>
      </c>
      <c r="R433" s="3">
        <v>70.866900000000001</v>
      </c>
      <c r="S433" s="3">
        <v>0</v>
      </c>
      <c r="T433" s="3">
        <v>0</v>
      </c>
      <c r="U433" s="3">
        <v>615.99689999999998</v>
      </c>
      <c r="V433" s="44" t="s">
        <v>713</v>
      </c>
      <c r="W433" t="s">
        <v>1</v>
      </c>
    </row>
    <row r="434" spans="5:23" x14ac:dyDescent="0.25">
      <c r="E434" t="s">
        <v>809</v>
      </c>
      <c r="F434" t="s">
        <v>802</v>
      </c>
      <c r="G434" t="s">
        <v>1</v>
      </c>
      <c r="H434" t="s">
        <v>0</v>
      </c>
      <c r="I434" t="s">
        <v>490</v>
      </c>
      <c r="J434" t="s">
        <v>491</v>
      </c>
      <c r="K434">
        <v>597</v>
      </c>
      <c r="L434">
        <v>597</v>
      </c>
      <c r="N434" t="s">
        <v>61</v>
      </c>
      <c r="O434" s="3">
        <v>0</v>
      </c>
      <c r="P434" s="3">
        <v>0</v>
      </c>
      <c r="Q434" s="3">
        <v>181.86</v>
      </c>
      <c r="R434" s="3">
        <v>23.641800000000003</v>
      </c>
      <c r="S434" s="3">
        <v>0</v>
      </c>
      <c r="T434" s="3">
        <v>0</v>
      </c>
      <c r="U434" s="3">
        <v>205.5018</v>
      </c>
      <c r="V434" s="44" t="s">
        <v>413</v>
      </c>
      <c r="W434" t="s">
        <v>1</v>
      </c>
    </row>
    <row r="435" spans="5:23" x14ac:dyDescent="0.25">
      <c r="E435" t="s">
        <v>809</v>
      </c>
      <c r="F435" t="s">
        <v>802</v>
      </c>
      <c r="G435" t="s">
        <v>1</v>
      </c>
      <c r="H435" t="s">
        <v>0</v>
      </c>
      <c r="I435" t="s">
        <v>490</v>
      </c>
      <c r="J435" t="s">
        <v>491</v>
      </c>
      <c r="K435">
        <v>596</v>
      </c>
      <c r="L435">
        <v>596</v>
      </c>
      <c r="N435" t="s">
        <v>197</v>
      </c>
      <c r="O435" s="3">
        <v>0</v>
      </c>
      <c r="P435" s="3">
        <v>0</v>
      </c>
      <c r="Q435" s="3">
        <v>433.63</v>
      </c>
      <c r="R435" s="3">
        <v>56.371900000000004</v>
      </c>
      <c r="S435" s="3">
        <v>0</v>
      </c>
      <c r="T435" s="3">
        <v>0</v>
      </c>
      <c r="U435" s="3">
        <v>490.00189999999998</v>
      </c>
      <c r="V435" s="44" t="s">
        <v>477</v>
      </c>
      <c r="W435" t="s">
        <v>1</v>
      </c>
    </row>
    <row r="436" spans="5:23" x14ac:dyDescent="0.25">
      <c r="E436" t="s">
        <v>809</v>
      </c>
      <c r="F436" t="s">
        <v>802</v>
      </c>
      <c r="G436" t="s">
        <v>1</v>
      </c>
      <c r="H436" t="s">
        <v>0</v>
      </c>
      <c r="I436" t="s">
        <v>490</v>
      </c>
      <c r="J436" t="s">
        <v>491</v>
      </c>
      <c r="K436">
        <v>595</v>
      </c>
      <c r="L436">
        <v>595</v>
      </c>
      <c r="N436" t="s">
        <v>197</v>
      </c>
      <c r="O436" s="3">
        <v>0</v>
      </c>
      <c r="P436" s="3">
        <v>0</v>
      </c>
      <c r="Q436" s="3">
        <v>37.03</v>
      </c>
      <c r="R436" s="3">
        <v>4.8139000000000003</v>
      </c>
      <c r="S436" s="3">
        <v>0</v>
      </c>
      <c r="T436" s="3">
        <v>0</v>
      </c>
      <c r="U436" s="3">
        <v>41.843900000000005</v>
      </c>
      <c r="V436" s="44" t="s">
        <v>477</v>
      </c>
      <c r="W436" t="s">
        <v>1</v>
      </c>
    </row>
    <row r="437" spans="5:23" x14ac:dyDescent="0.25">
      <c r="E437" t="s">
        <v>809</v>
      </c>
      <c r="F437" t="s">
        <v>802</v>
      </c>
      <c r="G437" t="s">
        <v>1</v>
      </c>
      <c r="H437" t="s">
        <v>0</v>
      </c>
      <c r="I437" t="s">
        <v>490</v>
      </c>
      <c r="J437" t="s">
        <v>491</v>
      </c>
      <c r="K437">
        <v>594</v>
      </c>
      <c r="L437">
        <v>594</v>
      </c>
      <c r="N437" t="s">
        <v>489</v>
      </c>
      <c r="O437" s="3">
        <v>0</v>
      </c>
      <c r="P437" s="3">
        <v>0</v>
      </c>
      <c r="Q437" s="3">
        <v>70.62</v>
      </c>
      <c r="R437" s="3">
        <v>9.1806000000000001</v>
      </c>
      <c r="S437" s="3">
        <v>0</v>
      </c>
      <c r="T437" s="3">
        <v>0</v>
      </c>
      <c r="U437" s="3">
        <v>79.800600000000003</v>
      </c>
      <c r="V437" s="44" t="s">
        <v>488</v>
      </c>
      <c r="W437" t="s">
        <v>1</v>
      </c>
    </row>
    <row r="438" spans="5:23" x14ac:dyDescent="0.25">
      <c r="E438" t="s">
        <v>809</v>
      </c>
      <c r="F438" t="s">
        <v>802</v>
      </c>
      <c r="G438" t="s">
        <v>1</v>
      </c>
      <c r="H438" t="s">
        <v>0</v>
      </c>
      <c r="I438" t="s">
        <v>490</v>
      </c>
      <c r="J438" t="s">
        <v>491</v>
      </c>
      <c r="K438">
        <v>593</v>
      </c>
      <c r="L438">
        <v>593</v>
      </c>
      <c r="N438" t="s">
        <v>61</v>
      </c>
      <c r="O438" s="3">
        <v>0</v>
      </c>
      <c r="P438" s="3">
        <v>0</v>
      </c>
      <c r="Q438" s="3">
        <v>194.25</v>
      </c>
      <c r="R438" s="3">
        <v>25.252500000000001</v>
      </c>
      <c r="S438" s="3">
        <v>0</v>
      </c>
      <c r="T438" s="3">
        <v>0</v>
      </c>
      <c r="U438" s="3">
        <v>219.5025</v>
      </c>
      <c r="V438" s="44" t="s">
        <v>413</v>
      </c>
      <c r="W438" t="s">
        <v>1</v>
      </c>
    </row>
    <row r="439" spans="5:23" x14ac:dyDescent="0.25">
      <c r="E439" t="s">
        <v>809</v>
      </c>
      <c r="F439" t="s">
        <v>802</v>
      </c>
      <c r="G439" t="s">
        <v>1</v>
      </c>
      <c r="H439" t="s">
        <v>0</v>
      </c>
      <c r="I439" t="s">
        <v>490</v>
      </c>
      <c r="J439" t="s">
        <v>491</v>
      </c>
      <c r="K439">
        <v>592</v>
      </c>
      <c r="L439">
        <v>592</v>
      </c>
      <c r="N439" t="s">
        <v>195</v>
      </c>
      <c r="O439" s="3">
        <v>0</v>
      </c>
      <c r="P439" s="3">
        <v>0</v>
      </c>
      <c r="Q439" s="3">
        <v>318.58</v>
      </c>
      <c r="R439" s="3">
        <v>41.415399999999998</v>
      </c>
      <c r="S439" s="3">
        <v>0</v>
      </c>
      <c r="T439" s="3">
        <v>0</v>
      </c>
      <c r="U439" s="3">
        <v>359.99539999999996</v>
      </c>
      <c r="V439" s="44" t="s">
        <v>417</v>
      </c>
      <c r="W439" t="s">
        <v>1</v>
      </c>
    </row>
    <row r="440" spans="5:23" x14ac:dyDescent="0.25">
      <c r="E440" t="s">
        <v>809</v>
      </c>
      <c r="F440" t="s">
        <v>801</v>
      </c>
      <c r="G440" t="s">
        <v>1</v>
      </c>
      <c r="H440" t="s">
        <v>0</v>
      </c>
      <c r="I440" t="s">
        <v>490</v>
      </c>
      <c r="J440" t="s">
        <v>491</v>
      </c>
      <c r="K440">
        <v>591</v>
      </c>
      <c r="L440">
        <v>591</v>
      </c>
      <c r="N440" t="s">
        <v>195</v>
      </c>
      <c r="O440" s="3">
        <v>0</v>
      </c>
      <c r="P440" s="3">
        <v>0</v>
      </c>
      <c r="Q440" s="3">
        <v>110.53</v>
      </c>
      <c r="R440" s="3">
        <v>14.3689</v>
      </c>
      <c r="S440" s="3">
        <v>0</v>
      </c>
      <c r="T440" s="3">
        <v>0</v>
      </c>
      <c r="U440" s="3">
        <v>124.8989</v>
      </c>
      <c r="V440" s="44" t="s">
        <v>417</v>
      </c>
      <c r="W440" t="s">
        <v>1</v>
      </c>
    </row>
    <row r="441" spans="5:23" x14ac:dyDescent="0.25">
      <c r="E441" t="s">
        <v>809</v>
      </c>
      <c r="F441" t="s">
        <v>801</v>
      </c>
      <c r="G441" t="s">
        <v>1</v>
      </c>
      <c r="H441" t="s">
        <v>0</v>
      </c>
      <c r="I441" t="s">
        <v>490</v>
      </c>
      <c r="J441" t="s">
        <v>491</v>
      </c>
      <c r="K441">
        <v>590</v>
      </c>
      <c r="L441">
        <v>590</v>
      </c>
      <c r="N441" t="s">
        <v>489</v>
      </c>
      <c r="O441" s="3">
        <v>0</v>
      </c>
      <c r="P441" s="3">
        <v>0</v>
      </c>
      <c r="Q441" s="3">
        <v>80.27</v>
      </c>
      <c r="R441" s="3">
        <v>10.4351</v>
      </c>
      <c r="S441" s="3">
        <v>0</v>
      </c>
      <c r="T441" s="3">
        <v>0</v>
      </c>
      <c r="U441" s="3">
        <v>90.705100000000002</v>
      </c>
      <c r="V441" s="44" t="s">
        <v>488</v>
      </c>
      <c r="W441" t="s">
        <v>1</v>
      </c>
    </row>
    <row r="442" spans="5:23" x14ac:dyDescent="0.25">
      <c r="E442" t="s">
        <v>809</v>
      </c>
      <c r="F442" t="s">
        <v>801</v>
      </c>
      <c r="G442" t="s">
        <v>1</v>
      </c>
      <c r="H442" t="s">
        <v>0</v>
      </c>
      <c r="I442" t="s">
        <v>490</v>
      </c>
      <c r="J442" t="s">
        <v>491</v>
      </c>
      <c r="K442">
        <v>589</v>
      </c>
      <c r="L442">
        <v>589</v>
      </c>
      <c r="N442" t="s">
        <v>195</v>
      </c>
      <c r="O442" s="3">
        <v>0</v>
      </c>
      <c r="P442" s="3">
        <v>0</v>
      </c>
      <c r="Q442" s="3">
        <v>982.65</v>
      </c>
      <c r="R442" s="3">
        <v>127.7445</v>
      </c>
      <c r="S442" s="3">
        <v>0</v>
      </c>
      <c r="T442" s="3">
        <v>0</v>
      </c>
      <c r="U442" s="3">
        <v>1110.3944999999999</v>
      </c>
      <c r="V442" s="44" t="s">
        <v>417</v>
      </c>
      <c r="W442" t="s">
        <v>1</v>
      </c>
    </row>
    <row r="443" spans="5:23" x14ac:dyDescent="0.25">
      <c r="E443" t="s">
        <v>809</v>
      </c>
      <c r="F443" t="s">
        <v>801</v>
      </c>
      <c r="G443" t="s">
        <v>1</v>
      </c>
      <c r="H443" t="s">
        <v>0</v>
      </c>
      <c r="I443" t="s">
        <v>490</v>
      </c>
      <c r="J443" t="s">
        <v>491</v>
      </c>
      <c r="K443">
        <v>588</v>
      </c>
      <c r="L443">
        <v>588</v>
      </c>
      <c r="N443" t="s">
        <v>195</v>
      </c>
      <c r="O443" s="3">
        <v>0</v>
      </c>
      <c r="P443" s="3">
        <v>0</v>
      </c>
      <c r="Q443" s="3">
        <v>212.39</v>
      </c>
      <c r="R443" s="3">
        <v>27.610699999999998</v>
      </c>
      <c r="S443" s="3">
        <v>0</v>
      </c>
      <c r="T443" s="3">
        <v>0</v>
      </c>
      <c r="U443" s="3">
        <v>240.00069999999999</v>
      </c>
      <c r="V443" t="s">
        <v>417</v>
      </c>
      <c r="W443" t="s">
        <v>1</v>
      </c>
    </row>
    <row r="444" spans="5:23" x14ac:dyDescent="0.25">
      <c r="E444" t="s">
        <v>809</v>
      </c>
      <c r="F444" t="s">
        <v>799</v>
      </c>
      <c r="G444" t="s">
        <v>1</v>
      </c>
      <c r="H444" t="s">
        <v>0</v>
      </c>
      <c r="I444" t="s">
        <v>490</v>
      </c>
      <c r="J444" t="s">
        <v>491</v>
      </c>
      <c r="K444">
        <v>587</v>
      </c>
      <c r="L444">
        <v>587</v>
      </c>
      <c r="N444" t="s">
        <v>195</v>
      </c>
      <c r="O444" s="3">
        <v>0</v>
      </c>
      <c r="P444" s="3">
        <v>0</v>
      </c>
      <c r="Q444" s="3">
        <v>173.45</v>
      </c>
      <c r="R444" s="3">
        <v>22.548500000000001</v>
      </c>
      <c r="S444" s="3">
        <v>0</v>
      </c>
      <c r="T444" s="3">
        <v>0</v>
      </c>
      <c r="U444" s="3">
        <v>195.99849999999998</v>
      </c>
      <c r="V444" s="44" t="s">
        <v>417</v>
      </c>
      <c r="W444" t="s">
        <v>1</v>
      </c>
    </row>
    <row r="445" spans="5:23" x14ac:dyDescent="0.25">
      <c r="E445" t="s">
        <v>809</v>
      </c>
      <c r="F445" t="s">
        <v>799</v>
      </c>
      <c r="G445" t="s">
        <v>1</v>
      </c>
      <c r="H445" t="s">
        <v>0</v>
      </c>
      <c r="I445" t="s">
        <v>490</v>
      </c>
      <c r="J445" t="s">
        <v>491</v>
      </c>
      <c r="K445">
        <v>586</v>
      </c>
      <c r="L445">
        <v>586</v>
      </c>
      <c r="N445" t="s">
        <v>29</v>
      </c>
      <c r="O445" s="3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W445" t="s">
        <v>1</v>
      </c>
    </row>
    <row r="446" spans="5:23" x14ac:dyDescent="0.25">
      <c r="E446" t="s">
        <v>809</v>
      </c>
      <c r="F446" t="s">
        <v>799</v>
      </c>
      <c r="G446" t="s">
        <v>1</v>
      </c>
      <c r="H446" t="s">
        <v>0</v>
      </c>
      <c r="I446" t="s">
        <v>490</v>
      </c>
      <c r="J446" t="s">
        <v>491</v>
      </c>
      <c r="K446">
        <v>585</v>
      </c>
      <c r="L446">
        <v>585</v>
      </c>
      <c r="N446" t="s">
        <v>197</v>
      </c>
      <c r="O446" s="3">
        <v>0</v>
      </c>
      <c r="P446" s="3">
        <v>0</v>
      </c>
      <c r="Q446" s="3">
        <v>446.02</v>
      </c>
      <c r="R446" s="3">
        <v>57.982599999999998</v>
      </c>
      <c r="S446" s="3">
        <v>0</v>
      </c>
      <c r="T446" s="3">
        <v>0</v>
      </c>
      <c r="U446" s="3">
        <v>504.00259999999997</v>
      </c>
      <c r="V446" s="44" t="s">
        <v>477</v>
      </c>
      <c r="W446" t="s">
        <v>1</v>
      </c>
    </row>
    <row r="447" spans="5:23" x14ac:dyDescent="0.25">
      <c r="E447" t="s">
        <v>809</v>
      </c>
      <c r="F447" t="s">
        <v>799</v>
      </c>
      <c r="G447" t="s">
        <v>1</v>
      </c>
      <c r="H447" t="s">
        <v>0</v>
      </c>
      <c r="I447" t="s">
        <v>490</v>
      </c>
      <c r="J447" t="s">
        <v>491</v>
      </c>
      <c r="K447">
        <v>584</v>
      </c>
      <c r="L447">
        <v>584</v>
      </c>
      <c r="N447" t="s">
        <v>660</v>
      </c>
      <c r="O447" s="3">
        <v>0</v>
      </c>
      <c r="P447" s="3">
        <v>0</v>
      </c>
      <c r="Q447" s="3">
        <v>446.91</v>
      </c>
      <c r="R447" s="3">
        <v>58.098300000000002</v>
      </c>
      <c r="S447" s="3">
        <v>0</v>
      </c>
      <c r="T447" s="3">
        <v>0</v>
      </c>
      <c r="U447" s="3">
        <v>505.00830000000002</v>
      </c>
      <c r="V447" s="44" t="s">
        <v>659</v>
      </c>
      <c r="W447" t="s">
        <v>1</v>
      </c>
    </row>
    <row r="448" spans="5:23" x14ac:dyDescent="0.25">
      <c r="E448" t="s">
        <v>809</v>
      </c>
      <c r="F448" t="s">
        <v>799</v>
      </c>
      <c r="G448" t="s">
        <v>1</v>
      </c>
      <c r="H448" t="s">
        <v>0</v>
      </c>
      <c r="I448" t="s">
        <v>490</v>
      </c>
      <c r="J448" t="s">
        <v>491</v>
      </c>
      <c r="K448">
        <v>583</v>
      </c>
      <c r="L448">
        <v>583</v>
      </c>
      <c r="N448" t="s">
        <v>643</v>
      </c>
      <c r="O448" s="3">
        <v>0</v>
      </c>
      <c r="P448" s="3">
        <v>0</v>
      </c>
      <c r="Q448" s="3">
        <v>398.23</v>
      </c>
      <c r="R448" s="3">
        <v>51.769900000000007</v>
      </c>
      <c r="S448" s="3">
        <v>0</v>
      </c>
      <c r="T448" s="3">
        <v>0</v>
      </c>
      <c r="U448" s="3">
        <v>449.99990000000003</v>
      </c>
      <c r="V448" s="44" t="s">
        <v>642</v>
      </c>
      <c r="W448" t="s">
        <v>1</v>
      </c>
    </row>
    <row r="449" spans="5:23" x14ac:dyDescent="0.25">
      <c r="E449" t="s">
        <v>809</v>
      </c>
      <c r="F449" t="s">
        <v>799</v>
      </c>
      <c r="G449" t="s">
        <v>1</v>
      </c>
      <c r="H449" t="s">
        <v>0</v>
      </c>
      <c r="I449" t="s">
        <v>490</v>
      </c>
      <c r="J449" t="s">
        <v>491</v>
      </c>
      <c r="K449">
        <v>582</v>
      </c>
      <c r="L449">
        <v>582</v>
      </c>
      <c r="N449" t="s">
        <v>714</v>
      </c>
      <c r="O449" s="3">
        <v>0</v>
      </c>
      <c r="P449" s="3">
        <v>0</v>
      </c>
      <c r="Q449" s="3">
        <v>398.23</v>
      </c>
      <c r="R449" s="3">
        <v>51.769900000000007</v>
      </c>
      <c r="S449" s="3">
        <v>0</v>
      </c>
      <c r="T449" s="3">
        <v>0</v>
      </c>
      <c r="U449" s="3">
        <v>449.99990000000003</v>
      </c>
      <c r="V449" s="44" t="s">
        <v>713</v>
      </c>
      <c r="W449" t="s">
        <v>1</v>
      </c>
    </row>
    <row r="450" spans="5:23" x14ac:dyDescent="0.25">
      <c r="E450" t="s">
        <v>809</v>
      </c>
      <c r="F450" t="s">
        <v>799</v>
      </c>
      <c r="G450" t="s">
        <v>1</v>
      </c>
      <c r="H450" t="s">
        <v>0</v>
      </c>
      <c r="I450" t="s">
        <v>490</v>
      </c>
      <c r="J450" t="s">
        <v>491</v>
      </c>
      <c r="K450">
        <v>581</v>
      </c>
      <c r="L450">
        <v>581</v>
      </c>
      <c r="N450" t="s">
        <v>714</v>
      </c>
      <c r="O450" s="3">
        <v>0</v>
      </c>
      <c r="P450" s="3">
        <v>0</v>
      </c>
      <c r="Q450" s="3">
        <v>33.630000000000003</v>
      </c>
      <c r="R450" s="3">
        <v>4.3719000000000001</v>
      </c>
      <c r="S450" s="3">
        <v>0</v>
      </c>
      <c r="T450" s="3">
        <v>0</v>
      </c>
      <c r="U450" s="3">
        <v>38.001900000000006</v>
      </c>
      <c r="V450" s="44" t="s">
        <v>713</v>
      </c>
      <c r="W450" t="s">
        <v>1</v>
      </c>
    </row>
    <row r="451" spans="5:23" x14ac:dyDescent="0.25">
      <c r="E451" t="s">
        <v>809</v>
      </c>
      <c r="F451" t="s">
        <v>799</v>
      </c>
      <c r="G451" t="s">
        <v>1</v>
      </c>
      <c r="H451" t="s">
        <v>0</v>
      </c>
      <c r="I451" t="s">
        <v>490</v>
      </c>
      <c r="J451" t="s">
        <v>491</v>
      </c>
      <c r="K451">
        <v>580</v>
      </c>
      <c r="L451">
        <v>580</v>
      </c>
      <c r="N451" t="s">
        <v>643</v>
      </c>
      <c r="O451" s="3">
        <v>0</v>
      </c>
      <c r="P451" s="3">
        <v>0</v>
      </c>
      <c r="Q451" s="3">
        <v>410.62</v>
      </c>
      <c r="R451" s="3">
        <v>53.380600000000001</v>
      </c>
      <c r="S451" s="3">
        <v>0</v>
      </c>
      <c r="T451" s="3">
        <v>0</v>
      </c>
      <c r="U451" s="3">
        <v>464.00060000000002</v>
      </c>
      <c r="V451" s="44" t="s">
        <v>642</v>
      </c>
      <c r="W451" t="s">
        <v>1</v>
      </c>
    </row>
    <row r="452" spans="5:23" x14ac:dyDescent="0.25">
      <c r="E452" t="s">
        <v>809</v>
      </c>
      <c r="F452" t="s">
        <v>799</v>
      </c>
      <c r="G452" t="s">
        <v>1</v>
      </c>
      <c r="H452" t="s">
        <v>0</v>
      </c>
      <c r="I452" t="s">
        <v>490</v>
      </c>
      <c r="J452" t="s">
        <v>491</v>
      </c>
      <c r="K452">
        <v>579</v>
      </c>
      <c r="L452">
        <v>579</v>
      </c>
      <c r="N452" t="s">
        <v>643</v>
      </c>
      <c r="O452" s="3">
        <v>0</v>
      </c>
      <c r="P452" s="3">
        <v>0</v>
      </c>
      <c r="Q452" s="3">
        <v>800.88</v>
      </c>
      <c r="R452" s="3">
        <v>104.1144</v>
      </c>
      <c r="S452" s="3">
        <v>0</v>
      </c>
      <c r="T452" s="3">
        <v>0</v>
      </c>
      <c r="U452" s="3">
        <v>904.99440000000004</v>
      </c>
      <c r="V452" s="44" t="s">
        <v>642</v>
      </c>
      <c r="W452" t="s">
        <v>1</v>
      </c>
    </row>
    <row r="453" spans="5:23" x14ac:dyDescent="0.25">
      <c r="E453" t="s">
        <v>809</v>
      </c>
      <c r="F453" t="s">
        <v>799</v>
      </c>
      <c r="G453" t="s">
        <v>1</v>
      </c>
      <c r="H453" t="s">
        <v>0</v>
      </c>
      <c r="I453" t="s">
        <v>490</v>
      </c>
      <c r="J453" t="s">
        <v>491</v>
      </c>
      <c r="K453">
        <v>578</v>
      </c>
      <c r="L453">
        <v>578</v>
      </c>
      <c r="N453" t="s">
        <v>721</v>
      </c>
      <c r="O453" s="3">
        <v>0</v>
      </c>
      <c r="P453" s="3">
        <v>0</v>
      </c>
      <c r="Q453" s="3">
        <v>318.58</v>
      </c>
      <c r="R453" s="3">
        <v>41.415399999999998</v>
      </c>
      <c r="S453" s="3">
        <v>0</v>
      </c>
      <c r="T453" s="3">
        <v>0</v>
      </c>
      <c r="U453" s="3">
        <v>359.99539999999996</v>
      </c>
      <c r="V453" s="44" t="s">
        <v>720</v>
      </c>
      <c r="W453" t="s">
        <v>1</v>
      </c>
    </row>
    <row r="454" spans="5:23" x14ac:dyDescent="0.25">
      <c r="E454" t="s">
        <v>809</v>
      </c>
      <c r="F454" t="s">
        <v>799</v>
      </c>
      <c r="G454" t="s">
        <v>1</v>
      </c>
      <c r="H454" t="s">
        <v>0</v>
      </c>
      <c r="I454" t="s">
        <v>490</v>
      </c>
      <c r="J454" t="s">
        <v>491</v>
      </c>
      <c r="K454">
        <v>577</v>
      </c>
      <c r="L454">
        <v>577</v>
      </c>
      <c r="N454" t="s">
        <v>643</v>
      </c>
      <c r="O454" s="3">
        <v>0</v>
      </c>
      <c r="P454" s="3">
        <v>0</v>
      </c>
      <c r="Q454" s="3">
        <v>368.58</v>
      </c>
      <c r="R454" s="3">
        <v>47.915399999999998</v>
      </c>
      <c r="S454" s="3">
        <v>0</v>
      </c>
      <c r="T454" s="3">
        <v>0</v>
      </c>
      <c r="U454" s="3">
        <v>416.49539999999996</v>
      </c>
      <c r="V454" s="44" t="s">
        <v>642</v>
      </c>
      <c r="W454" t="s">
        <v>1</v>
      </c>
    </row>
    <row r="455" spans="5:23" x14ac:dyDescent="0.25">
      <c r="E455" t="s">
        <v>809</v>
      </c>
      <c r="F455" t="s">
        <v>799</v>
      </c>
      <c r="G455" t="s">
        <v>1</v>
      </c>
      <c r="H455" t="s">
        <v>0</v>
      </c>
      <c r="I455" t="s">
        <v>490</v>
      </c>
      <c r="J455" t="s">
        <v>491</v>
      </c>
      <c r="K455">
        <v>576</v>
      </c>
      <c r="L455">
        <v>576</v>
      </c>
      <c r="N455" t="s">
        <v>714</v>
      </c>
      <c r="O455" s="3">
        <v>0</v>
      </c>
      <c r="P455" s="3">
        <v>0</v>
      </c>
      <c r="Q455" s="3">
        <v>398.23</v>
      </c>
      <c r="R455" s="3">
        <v>51.769900000000007</v>
      </c>
      <c r="S455" s="3">
        <v>0</v>
      </c>
      <c r="T455" s="3">
        <v>0</v>
      </c>
      <c r="U455" s="3">
        <v>449.99990000000003</v>
      </c>
      <c r="V455" s="44" t="s">
        <v>713</v>
      </c>
      <c r="W455" t="s">
        <v>1</v>
      </c>
    </row>
    <row r="456" spans="5:23" x14ac:dyDescent="0.25">
      <c r="E456" t="s">
        <v>809</v>
      </c>
      <c r="F456" t="s">
        <v>798</v>
      </c>
      <c r="G456" t="s">
        <v>1</v>
      </c>
      <c r="H456" t="s">
        <v>0</v>
      </c>
      <c r="I456" t="s">
        <v>490</v>
      </c>
      <c r="J456" t="s">
        <v>491</v>
      </c>
      <c r="K456">
        <v>575</v>
      </c>
      <c r="L456">
        <v>575</v>
      </c>
      <c r="N456" t="s">
        <v>235</v>
      </c>
      <c r="O456" s="3">
        <v>0</v>
      </c>
      <c r="P456" s="3">
        <v>0</v>
      </c>
      <c r="Q456" s="3">
        <v>159.29</v>
      </c>
      <c r="R456" s="3">
        <v>20.707699999999999</v>
      </c>
      <c r="S456" s="3">
        <v>0</v>
      </c>
      <c r="T456" s="3">
        <v>0</v>
      </c>
      <c r="U456" s="3">
        <v>179.99769999999998</v>
      </c>
      <c r="V456" s="44" t="s">
        <v>531</v>
      </c>
      <c r="W456" t="s">
        <v>1</v>
      </c>
    </row>
    <row r="457" spans="5:23" x14ac:dyDescent="0.25">
      <c r="E457" t="s">
        <v>809</v>
      </c>
      <c r="F457" t="s">
        <v>798</v>
      </c>
      <c r="G457" t="s">
        <v>1</v>
      </c>
      <c r="H457" t="s">
        <v>0</v>
      </c>
      <c r="I457" t="s">
        <v>490</v>
      </c>
      <c r="J457" t="s">
        <v>491</v>
      </c>
      <c r="K457">
        <v>574</v>
      </c>
      <c r="L457">
        <v>574</v>
      </c>
      <c r="N457" t="s">
        <v>643</v>
      </c>
      <c r="O457" s="3">
        <v>0</v>
      </c>
      <c r="P457" s="3">
        <v>0</v>
      </c>
      <c r="Q457" s="3">
        <v>398.23</v>
      </c>
      <c r="R457" s="3">
        <v>51.769900000000007</v>
      </c>
      <c r="S457" s="3">
        <v>0</v>
      </c>
      <c r="T457" s="3">
        <v>0</v>
      </c>
      <c r="U457" s="3">
        <v>449.99990000000003</v>
      </c>
      <c r="V457" s="44" t="s">
        <v>642</v>
      </c>
      <c r="W457" t="s">
        <v>1</v>
      </c>
    </row>
    <row r="458" spans="5:23" x14ac:dyDescent="0.25">
      <c r="E458" t="s">
        <v>809</v>
      </c>
      <c r="F458" t="s">
        <v>798</v>
      </c>
      <c r="G458" t="s">
        <v>1</v>
      </c>
      <c r="H458" t="s">
        <v>0</v>
      </c>
      <c r="I458" t="s">
        <v>490</v>
      </c>
      <c r="J458" t="s">
        <v>491</v>
      </c>
      <c r="K458">
        <v>573</v>
      </c>
      <c r="L458">
        <v>573</v>
      </c>
      <c r="N458" t="s">
        <v>728</v>
      </c>
      <c r="O458" s="3">
        <v>0</v>
      </c>
      <c r="P458" s="3">
        <v>0</v>
      </c>
      <c r="Q458" s="3">
        <v>38.94</v>
      </c>
      <c r="R458" s="3">
        <v>5.0621999999999998</v>
      </c>
      <c r="S458" s="3">
        <v>0</v>
      </c>
      <c r="T458" s="3">
        <v>0</v>
      </c>
      <c r="U458" s="3">
        <v>44.002199999999995</v>
      </c>
      <c r="V458" s="44" t="s">
        <v>727</v>
      </c>
      <c r="W458" t="s">
        <v>1</v>
      </c>
    </row>
    <row r="459" spans="5:23" x14ac:dyDescent="0.25">
      <c r="E459" t="s">
        <v>809</v>
      </c>
      <c r="F459" t="s">
        <v>798</v>
      </c>
      <c r="G459" t="s">
        <v>1</v>
      </c>
      <c r="H459" t="s">
        <v>0</v>
      </c>
      <c r="I459" t="s">
        <v>490</v>
      </c>
      <c r="J459" t="s">
        <v>491</v>
      </c>
      <c r="K459">
        <v>572</v>
      </c>
      <c r="L459">
        <v>572</v>
      </c>
      <c r="N459" t="s">
        <v>350</v>
      </c>
      <c r="O459" s="3">
        <v>0</v>
      </c>
      <c r="P459" s="3">
        <v>0</v>
      </c>
      <c r="Q459" s="3">
        <v>246.9</v>
      </c>
      <c r="R459" s="3">
        <v>32.097000000000001</v>
      </c>
      <c r="S459" s="3">
        <v>0</v>
      </c>
      <c r="T459" s="3">
        <v>0</v>
      </c>
      <c r="U459" s="3">
        <v>278.99700000000001</v>
      </c>
      <c r="V459" s="44" t="s">
        <v>419</v>
      </c>
      <c r="W459" t="s">
        <v>1</v>
      </c>
    </row>
    <row r="460" spans="5:23" x14ac:dyDescent="0.25">
      <c r="E460" t="s">
        <v>809</v>
      </c>
      <c r="F460" t="s">
        <v>798</v>
      </c>
      <c r="G460" t="s">
        <v>1</v>
      </c>
      <c r="H460" t="s">
        <v>0</v>
      </c>
      <c r="I460" t="s">
        <v>490</v>
      </c>
      <c r="J460" t="s">
        <v>491</v>
      </c>
      <c r="K460">
        <v>571</v>
      </c>
      <c r="L460">
        <v>571</v>
      </c>
      <c r="N460" t="s">
        <v>643</v>
      </c>
      <c r="O460" s="3">
        <v>0</v>
      </c>
      <c r="P460" s="3">
        <v>0</v>
      </c>
      <c r="Q460" s="3">
        <v>398.23</v>
      </c>
      <c r="R460" s="3">
        <v>51.769900000000007</v>
      </c>
      <c r="S460" s="3">
        <v>0</v>
      </c>
      <c r="T460" s="3">
        <v>0</v>
      </c>
      <c r="U460" s="3">
        <v>449.99990000000003</v>
      </c>
      <c r="V460" s="44" t="s">
        <v>642</v>
      </c>
      <c r="W460" t="s">
        <v>1</v>
      </c>
    </row>
    <row r="461" spans="5:23" x14ac:dyDescent="0.25">
      <c r="E461" t="s">
        <v>809</v>
      </c>
      <c r="F461" t="s">
        <v>797</v>
      </c>
      <c r="G461" t="s">
        <v>1</v>
      </c>
      <c r="H461" t="s">
        <v>0</v>
      </c>
      <c r="I461" t="s">
        <v>490</v>
      </c>
      <c r="J461" t="s">
        <v>491</v>
      </c>
      <c r="K461">
        <v>570</v>
      </c>
      <c r="L461">
        <v>570</v>
      </c>
      <c r="N461" t="s">
        <v>714</v>
      </c>
      <c r="O461" s="3">
        <v>0</v>
      </c>
      <c r="P461" s="3">
        <v>0</v>
      </c>
      <c r="Q461" s="3">
        <v>612.39</v>
      </c>
      <c r="R461" s="3">
        <v>79.610699999999994</v>
      </c>
      <c r="S461" s="3">
        <v>0</v>
      </c>
      <c r="T461" s="3">
        <v>0</v>
      </c>
      <c r="U461" s="3">
        <v>692.00069999999994</v>
      </c>
      <c r="V461" s="44" t="s">
        <v>713</v>
      </c>
      <c r="W461" t="s">
        <v>1</v>
      </c>
    </row>
    <row r="462" spans="5:23" x14ac:dyDescent="0.25">
      <c r="E462" t="s">
        <v>809</v>
      </c>
      <c r="F462" t="s">
        <v>797</v>
      </c>
      <c r="G462" t="s">
        <v>1</v>
      </c>
      <c r="H462" t="s">
        <v>0</v>
      </c>
      <c r="I462" t="s">
        <v>490</v>
      </c>
      <c r="J462" t="s">
        <v>491</v>
      </c>
      <c r="K462">
        <v>569</v>
      </c>
      <c r="L462">
        <v>569</v>
      </c>
      <c r="N462" t="s">
        <v>235</v>
      </c>
      <c r="O462" s="3">
        <v>0</v>
      </c>
      <c r="P462" s="3">
        <v>0</v>
      </c>
      <c r="Q462" s="3">
        <v>139.38</v>
      </c>
      <c r="R462" s="3">
        <v>18.119399999999999</v>
      </c>
      <c r="S462" s="3">
        <v>0</v>
      </c>
      <c r="T462" s="3">
        <v>0</v>
      </c>
      <c r="U462" s="3">
        <v>157.49939999999998</v>
      </c>
      <c r="V462" s="44" t="s">
        <v>531</v>
      </c>
      <c r="W462" t="s">
        <v>1</v>
      </c>
    </row>
    <row r="463" spans="5:23" x14ac:dyDescent="0.25">
      <c r="E463" t="s">
        <v>809</v>
      </c>
      <c r="F463" t="s">
        <v>797</v>
      </c>
      <c r="G463" t="s">
        <v>1</v>
      </c>
      <c r="H463" t="s">
        <v>0</v>
      </c>
      <c r="I463" t="s">
        <v>490</v>
      </c>
      <c r="J463" t="s">
        <v>491</v>
      </c>
      <c r="K463">
        <v>568</v>
      </c>
      <c r="L463">
        <v>568</v>
      </c>
      <c r="N463" t="s">
        <v>281</v>
      </c>
      <c r="O463" s="3">
        <v>0</v>
      </c>
      <c r="P463" s="3">
        <v>0</v>
      </c>
      <c r="Q463" s="3">
        <v>224.6</v>
      </c>
      <c r="R463" s="3">
        <v>29.198</v>
      </c>
      <c r="S463" s="3">
        <v>0</v>
      </c>
      <c r="T463" s="3">
        <v>0</v>
      </c>
      <c r="U463" s="3">
        <v>253.798</v>
      </c>
      <c r="V463" s="44" t="s">
        <v>430</v>
      </c>
      <c r="W463" t="s">
        <v>1</v>
      </c>
    </row>
    <row r="464" spans="5:23" x14ac:dyDescent="0.25">
      <c r="E464" t="s">
        <v>809</v>
      </c>
      <c r="F464" t="s">
        <v>797</v>
      </c>
      <c r="G464" t="s">
        <v>1</v>
      </c>
      <c r="H464" t="s">
        <v>0</v>
      </c>
      <c r="I464" t="s">
        <v>490</v>
      </c>
      <c r="J464" t="s">
        <v>491</v>
      </c>
      <c r="K464">
        <v>567</v>
      </c>
      <c r="L464">
        <v>567</v>
      </c>
      <c r="N464" t="s">
        <v>714</v>
      </c>
      <c r="O464" s="3">
        <v>0</v>
      </c>
      <c r="P464" s="3">
        <v>0</v>
      </c>
      <c r="Q464" s="3">
        <v>440.57</v>
      </c>
      <c r="R464" s="3">
        <v>57.274100000000004</v>
      </c>
      <c r="S464" s="3">
        <v>0</v>
      </c>
      <c r="T464" s="3">
        <v>0</v>
      </c>
      <c r="U464" s="3">
        <v>497.84410000000003</v>
      </c>
      <c r="V464" s="44" t="s">
        <v>713</v>
      </c>
      <c r="W464" t="s">
        <v>1</v>
      </c>
    </row>
    <row r="465" spans="5:23" x14ac:dyDescent="0.25">
      <c r="E465" t="s">
        <v>809</v>
      </c>
      <c r="F465" t="s">
        <v>797</v>
      </c>
      <c r="G465" t="s">
        <v>1</v>
      </c>
      <c r="H465" t="s">
        <v>0</v>
      </c>
      <c r="I465" t="s">
        <v>490</v>
      </c>
      <c r="J465" t="s">
        <v>491</v>
      </c>
      <c r="K465">
        <v>566</v>
      </c>
      <c r="L465">
        <v>566</v>
      </c>
      <c r="N465" t="s">
        <v>61</v>
      </c>
      <c r="O465" s="3">
        <v>0</v>
      </c>
      <c r="P465" s="3">
        <v>0</v>
      </c>
      <c r="Q465" s="3">
        <v>13.27</v>
      </c>
      <c r="R465" s="3">
        <v>1.7251000000000001</v>
      </c>
      <c r="S465" s="3">
        <v>0</v>
      </c>
      <c r="T465" s="3">
        <v>0</v>
      </c>
      <c r="U465" s="3">
        <v>14.995099999999999</v>
      </c>
      <c r="V465" s="44" t="s">
        <v>413</v>
      </c>
      <c r="W465" t="s">
        <v>1</v>
      </c>
    </row>
    <row r="466" spans="5:23" x14ac:dyDescent="0.25">
      <c r="E466" t="s">
        <v>809</v>
      </c>
      <c r="F466" t="s">
        <v>797</v>
      </c>
      <c r="G466" t="s">
        <v>1</v>
      </c>
      <c r="H466" t="s">
        <v>0</v>
      </c>
      <c r="I466" t="s">
        <v>490</v>
      </c>
      <c r="J466" t="s">
        <v>491</v>
      </c>
      <c r="K466">
        <v>565</v>
      </c>
      <c r="L466">
        <v>565</v>
      </c>
      <c r="N466" t="s">
        <v>61</v>
      </c>
      <c r="O466" s="3">
        <v>0</v>
      </c>
      <c r="P466" s="3">
        <v>0</v>
      </c>
      <c r="Q466" s="3">
        <v>181.42</v>
      </c>
      <c r="R466" s="3">
        <v>23.584599999999998</v>
      </c>
      <c r="S466" s="3">
        <v>0</v>
      </c>
      <c r="T466" s="3">
        <v>0</v>
      </c>
      <c r="U466" s="3">
        <v>205.00459999999998</v>
      </c>
      <c r="V466" s="44" t="s">
        <v>413</v>
      </c>
      <c r="W466" t="s">
        <v>1</v>
      </c>
    </row>
    <row r="467" spans="5:23" x14ac:dyDescent="0.25">
      <c r="E467" t="s">
        <v>809</v>
      </c>
      <c r="F467" t="s">
        <v>797</v>
      </c>
      <c r="G467" t="s">
        <v>1</v>
      </c>
      <c r="H467" t="s">
        <v>0</v>
      </c>
      <c r="I467" t="s">
        <v>490</v>
      </c>
      <c r="J467" t="s">
        <v>491</v>
      </c>
      <c r="K467">
        <v>564</v>
      </c>
      <c r="L467">
        <v>564</v>
      </c>
      <c r="N467" t="s">
        <v>29</v>
      </c>
      <c r="O467" s="3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W467" t="s">
        <v>1</v>
      </c>
    </row>
    <row r="468" spans="5:23" x14ac:dyDescent="0.25">
      <c r="E468" t="s">
        <v>809</v>
      </c>
      <c r="F468" t="s">
        <v>797</v>
      </c>
      <c r="G468" t="s">
        <v>1</v>
      </c>
      <c r="H468" t="s">
        <v>0</v>
      </c>
      <c r="I468" t="s">
        <v>490</v>
      </c>
      <c r="J468" t="s">
        <v>491</v>
      </c>
      <c r="K468">
        <v>563</v>
      </c>
      <c r="L468">
        <v>563</v>
      </c>
      <c r="N468" t="s">
        <v>287</v>
      </c>
      <c r="O468" s="3">
        <v>0</v>
      </c>
      <c r="P468" s="3">
        <v>0</v>
      </c>
      <c r="Q468" s="3">
        <v>415.04</v>
      </c>
      <c r="R468" s="3">
        <v>53.955200000000005</v>
      </c>
      <c r="S468" s="3">
        <v>0</v>
      </c>
      <c r="T468" s="3">
        <v>0</v>
      </c>
      <c r="U468" s="3">
        <v>468.99520000000001</v>
      </c>
      <c r="V468" s="44" t="s">
        <v>414</v>
      </c>
      <c r="W468" t="s">
        <v>1</v>
      </c>
    </row>
    <row r="469" spans="5:23" x14ac:dyDescent="0.25">
      <c r="E469" t="s">
        <v>809</v>
      </c>
      <c r="F469" t="s">
        <v>797</v>
      </c>
      <c r="G469" t="s">
        <v>1</v>
      </c>
      <c r="H469" t="s">
        <v>0</v>
      </c>
      <c r="I469" t="s">
        <v>490</v>
      </c>
      <c r="J469" t="s">
        <v>491</v>
      </c>
      <c r="K469">
        <v>562</v>
      </c>
      <c r="L469">
        <v>562</v>
      </c>
      <c r="N469" t="s">
        <v>287</v>
      </c>
      <c r="O469" s="3">
        <v>0</v>
      </c>
      <c r="P469" s="3">
        <v>0</v>
      </c>
      <c r="Q469" s="3">
        <v>173.1</v>
      </c>
      <c r="R469" s="3">
        <v>22.503</v>
      </c>
      <c r="S469" s="3">
        <v>0</v>
      </c>
      <c r="T469" s="3">
        <v>0</v>
      </c>
      <c r="U469" s="3">
        <v>195.60300000000001</v>
      </c>
      <c r="V469" s="44" t="s">
        <v>414</v>
      </c>
      <c r="W469" t="s">
        <v>1</v>
      </c>
    </row>
    <row r="470" spans="5:23" x14ac:dyDescent="0.25">
      <c r="E470" t="s">
        <v>809</v>
      </c>
      <c r="F470" t="s">
        <v>797</v>
      </c>
      <c r="G470" t="s">
        <v>1</v>
      </c>
      <c r="H470" t="s">
        <v>0</v>
      </c>
      <c r="I470" t="s">
        <v>490</v>
      </c>
      <c r="J470" t="s">
        <v>491</v>
      </c>
      <c r="K470">
        <v>561</v>
      </c>
      <c r="L470">
        <v>561</v>
      </c>
      <c r="N470" t="s">
        <v>195</v>
      </c>
      <c r="O470" s="3">
        <v>0</v>
      </c>
      <c r="P470" s="3">
        <v>0</v>
      </c>
      <c r="Q470" s="3">
        <v>477.87</v>
      </c>
      <c r="R470" s="3">
        <v>62.123100000000001</v>
      </c>
      <c r="S470" s="3">
        <v>0</v>
      </c>
      <c r="T470" s="3">
        <v>0</v>
      </c>
      <c r="U470" s="3">
        <v>539.99310000000003</v>
      </c>
      <c r="V470" s="44" t="s">
        <v>417</v>
      </c>
      <c r="W470" t="s">
        <v>1</v>
      </c>
    </row>
    <row r="471" spans="5:23" x14ac:dyDescent="0.25">
      <c r="E471" t="s">
        <v>809</v>
      </c>
      <c r="F471" t="s">
        <v>797</v>
      </c>
      <c r="G471" t="s">
        <v>1</v>
      </c>
      <c r="H471" t="s">
        <v>0</v>
      </c>
      <c r="I471" t="s">
        <v>490</v>
      </c>
      <c r="J471" t="s">
        <v>491</v>
      </c>
      <c r="K471">
        <v>560</v>
      </c>
      <c r="L471">
        <v>560</v>
      </c>
      <c r="N471" t="s">
        <v>281</v>
      </c>
      <c r="O471" s="3">
        <v>0</v>
      </c>
      <c r="P471" s="3">
        <v>0</v>
      </c>
      <c r="Q471" s="3">
        <v>194.69</v>
      </c>
      <c r="R471" s="3">
        <v>25.309699999999999</v>
      </c>
      <c r="S471" s="3">
        <v>0</v>
      </c>
      <c r="T471" s="3">
        <v>0</v>
      </c>
      <c r="U471" s="3">
        <v>219.99969999999999</v>
      </c>
      <c r="V471" s="44" t="s">
        <v>430</v>
      </c>
      <c r="W471" t="s">
        <v>1</v>
      </c>
    </row>
    <row r="472" spans="5:23" x14ac:dyDescent="0.25">
      <c r="E472" t="s">
        <v>809</v>
      </c>
      <c r="F472" t="s">
        <v>797</v>
      </c>
      <c r="G472" t="s">
        <v>1</v>
      </c>
      <c r="H472" t="s">
        <v>0</v>
      </c>
      <c r="I472" t="s">
        <v>490</v>
      </c>
      <c r="J472" t="s">
        <v>491</v>
      </c>
      <c r="K472">
        <v>559</v>
      </c>
      <c r="L472">
        <v>559</v>
      </c>
      <c r="N472" t="s">
        <v>643</v>
      </c>
      <c r="O472" s="3">
        <v>0</v>
      </c>
      <c r="P472" s="3">
        <v>0</v>
      </c>
      <c r="Q472" s="3">
        <v>446.02</v>
      </c>
      <c r="R472" s="3">
        <v>57.982599999999998</v>
      </c>
      <c r="S472" s="3">
        <v>0</v>
      </c>
      <c r="T472" s="3">
        <v>0</v>
      </c>
      <c r="U472" s="3">
        <v>504.00259999999997</v>
      </c>
      <c r="V472" s="44" t="s">
        <v>642</v>
      </c>
      <c r="W472" t="s">
        <v>1</v>
      </c>
    </row>
    <row r="473" spans="5:23" x14ac:dyDescent="0.25">
      <c r="E473" t="s">
        <v>809</v>
      </c>
      <c r="F473" t="s">
        <v>797</v>
      </c>
      <c r="G473" t="s">
        <v>1</v>
      </c>
      <c r="H473" t="s">
        <v>0</v>
      </c>
      <c r="I473" t="s">
        <v>490</v>
      </c>
      <c r="J473" t="s">
        <v>491</v>
      </c>
      <c r="K473">
        <v>558</v>
      </c>
      <c r="L473">
        <v>558</v>
      </c>
      <c r="N473" t="s">
        <v>287</v>
      </c>
      <c r="O473" s="3">
        <v>0</v>
      </c>
      <c r="P473" s="3">
        <v>0</v>
      </c>
      <c r="Q473" s="3">
        <v>396.46</v>
      </c>
      <c r="R473" s="3">
        <v>51.5398</v>
      </c>
      <c r="S473" s="3">
        <v>0</v>
      </c>
      <c r="T473" s="3">
        <v>0</v>
      </c>
      <c r="U473" s="3">
        <v>447.99979999999999</v>
      </c>
      <c r="V473" s="44" t="s">
        <v>414</v>
      </c>
      <c r="W473" t="s">
        <v>1</v>
      </c>
    </row>
    <row r="474" spans="5:23" x14ac:dyDescent="0.25">
      <c r="E474" t="s">
        <v>809</v>
      </c>
      <c r="F474" t="s">
        <v>797</v>
      </c>
      <c r="G474" t="s">
        <v>1</v>
      </c>
      <c r="H474" t="s">
        <v>0</v>
      </c>
      <c r="I474" t="s">
        <v>490</v>
      </c>
      <c r="J474" t="s">
        <v>491</v>
      </c>
      <c r="K474">
        <v>557</v>
      </c>
      <c r="L474">
        <v>557</v>
      </c>
      <c r="N474" t="s">
        <v>61</v>
      </c>
      <c r="O474" s="3">
        <v>0</v>
      </c>
      <c r="P474" s="3">
        <v>0</v>
      </c>
      <c r="Q474" s="3">
        <v>355.75</v>
      </c>
      <c r="R474" s="3">
        <v>46.247500000000002</v>
      </c>
      <c r="S474" s="3">
        <v>0</v>
      </c>
      <c r="T474" s="3">
        <v>0</v>
      </c>
      <c r="U474" s="3">
        <v>401.9975</v>
      </c>
      <c r="V474" s="44" t="s">
        <v>413</v>
      </c>
      <c r="W474" t="s">
        <v>1</v>
      </c>
    </row>
    <row r="475" spans="5:23" x14ac:dyDescent="0.25">
      <c r="E475" t="s">
        <v>809</v>
      </c>
      <c r="F475" t="s">
        <v>795</v>
      </c>
      <c r="G475" t="s">
        <v>1</v>
      </c>
      <c r="H475" t="s">
        <v>0</v>
      </c>
      <c r="I475" t="s">
        <v>490</v>
      </c>
      <c r="J475" t="s">
        <v>491</v>
      </c>
      <c r="K475">
        <v>556</v>
      </c>
      <c r="L475">
        <v>556</v>
      </c>
      <c r="N475" t="s">
        <v>771</v>
      </c>
      <c r="O475" s="3">
        <v>0</v>
      </c>
      <c r="P475" s="3">
        <v>0</v>
      </c>
      <c r="Q475" s="3">
        <v>17.7</v>
      </c>
      <c r="R475" s="3">
        <v>2.3010000000000002</v>
      </c>
      <c r="S475" s="3">
        <v>0</v>
      </c>
      <c r="T475" s="3">
        <v>0</v>
      </c>
      <c r="U475" s="3">
        <v>20.000999999999998</v>
      </c>
      <c r="V475" s="44" t="s">
        <v>770</v>
      </c>
      <c r="W475" t="s">
        <v>1</v>
      </c>
    </row>
    <row r="476" spans="5:23" x14ac:dyDescent="0.25">
      <c r="E476" t="s">
        <v>809</v>
      </c>
      <c r="F476" t="s">
        <v>795</v>
      </c>
      <c r="G476" t="s">
        <v>1</v>
      </c>
      <c r="H476" t="s">
        <v>0</v>
      </c>
      <c r="I476" t="s">
        <v>490</v>
      </c>
      <c r="J476" t="s">
        <v>491</v>
      </c>
      <c r="K476">
        <v>555</v>
      </c>
      <c r="L476">
        <v>555</v>
      </c>
      <c r="N476" t="s">
        <v>350</v>
      </c>
      <c r="O476" s="3">
        <v>0</v>
      </c>
      <c r="P476" s="3">
        <v>0</v>
      </c>
      <c r="Q476" s="3">
        <v>342.26</v>
      </c>
      <c r="R476" s="3">
        <v>44.4938</v>
      </c>
      <c r="S476" s="3">
        <v>0</v>
      </c>
      <c r="T476" s="3">
        <v>0</v>
      </c>
      <c r="U476" s="3">
        <v>386.75380000000001</v>
      </c>
      <c r="V476" s="44" t="s">
        <v>419</v>
      </c>
      <c r="W476" t="s">
        <v>1</v>
      </c>
    </row>
    <row r="477" spans="5:23" x14ac:dyDescent="0.25">
      <c r="E477" t="s">
        <v>809</v>
      </c>
      <c r="F477" t="s">
        <v>795</v>
      </c>
      <c r="G477" t="s">
        <v>1</v>
      </c>
      <c r="H477" t="s">
        <v>0</v>
      </c>
      <c r="I477" t="s">
        <v>490</v>
      </c>
      <c r="J477" t="s">
        <v>491</v>
      </c>
      <c r="K477">
        <v>554</v>
      </c>
      <c r="L477">
        <v>554</v>
      </c>
      <c r="N477" t="s">
        <v>721</v>
      </c>
      <c r="O477" s="3">
        <v>0</v>
      </c>
      <c r="P477" s="3">
        <v>0</v>
      </c>
      <c r="Q477" s="3">
        <v>398.23</v>
      </c>
      <c r="R477" s="3">
        <v>51.769900000000007</v>
      </c>
      <c r="S477" s="3">
        <v>0</v>
      </c>
      <c r="T477" s="3">
        <v>0</v>
      </c>
      <c r="U477" s="3">
        <v>449.99990000000003</v>
      </c>
      <c r="V477" s="44" t="s">
        <v>720</v>
      </c>
      <c r="W477" t="s">
        <v>1</v>
      </c>
    </row>
    <row r="478" spans="5:23" x14ac:dyDescent="0.25">
      <c r="E478" t="s">
        <v>809</v>
      </c>
      <c r="F478" t="s">
        <v>794</v>
      </c>
      <c r="G478" t="s">
        <v>1</v>
      </c>
      <c r="H478" t="s">
        <v>0</v>
      </c>
      <c r="I478" t="s">
        <v>490</v>
      </c>
      <c r="J478" t="s">
        <v>491</v>
      </c>
      <c r="K478">
        <v>553</v>
      </c>
      <c r="L478">
        <v>553</v>
      </c>
      <c r="N478" t="s">
        <v>489</v>
      </c>
      <c r="O478" s="3">
        <v>0</v>
      </c>
      <c r="P478" s="3">
        <v>0</v>
      </c>
      <c r="Q478" s="3">
        <v>9.73</v>
      </c>
      <c r="R478" s="3">
        <v>1.2649000000000001</v>
      </c>
      <c r="S478" s="3">
        <v>0</v>
      </c>
      <c r="T478" s="3">
        <v>0</v>
      </c>
      <c r="U478" s="3">
        <v>10.994900000000001</v>
      </c>
      <c r="V478" s="44" t="s">
        <v>488</v>
      </c>
      <c r="W478" t="s">
        <v>1</v>
      </c>
    </row>
    <row r="479" spans="5:23" x14ac:dyDescent="0.25">
      <c r="E479" t="s">
        <v>809</v>
      </c>
      <c r="F479" t="s">
        <v>794</v>
      </c>
      <c r="G479" t="s">
        <v>1</v>
      </c>
      <c r="H479" t="s">
        <v>0</v>
      </c>
      <c r="I479" t="s">
        <v>490</v>
      </c>
      <c r="J479" t="s">
        <v>491</v>
      </c>
      <c r="K479">
        <v>552</v>
      </c>
      <c r="L479">
        <v>552</v>
      </c>
      <c r="N479" t="s">
        <v>61</v>
      </c>
      <c r="O479" s="3">
        <v>0</v>
      </c>
      <c r="P479" s="3">
        <v>0</v>
      </c>
      <c r="Q479" s="3">
        <v>424.78</v>
      </c>
      <c r="R479" s="3">
        <v>55.221399999999996</v>
      </c>
      <c r="S479" s="3">
        <v>0</v>
      </c>
      <c r="T479" s="3">
        <v>0</v>
      </c>
      <c r="U479" s="3">
        <v>480.00139999999999</v>
      </c>
      <c r="V479" s="44" t="s">
        <v>413</v>
      </c>
      <c r="W479" t="s">
        <v>1</v>
      </c>
    </row>
    <row r="480" spans="5:23" x14ac:dyDescent="0.25">
      <c r="E480" t="s">
        <v>809</v>
      </c>
      <c r="F480" t="s">
        <v>794</v>
      </c>
      <c r="G480" t="s">
        <v>1</v>
      </c>
      <c r="H480" t="s">
        <v>0</v>
      </c>
      <c r="I480" t="s">
        <v>490</v>
      </c>
      <c r="J480" t="s">
        <v>491</v>
      </c>
      <c r="K480">
        <v>551</v>
      </c>
      <c r="L480">
        <v>551</v>
      </c>
      <c r="M480" t="s">
        <v>814</v>
      </c>
      <c r="N480" t="s">
        <v>815</v>
      </c>
      <c r="O480" s="3">
        <v>0</v>
      </c>
      <c r="P480" s="3">
        <v>0</v>
      </c>
      <c r="Q480" s="3">
        <v>18.579999999999998</v>
      </c>
      <c r="R480" s="3">
        <v>2.4154</v>
      </c>
      <c r="S480" s="3">
        <v>0</v>
      </c>
      <c r="T480" s="3">
        <v>0</v>
      </c>
      <c r="U480" s="3">
        <v>20.995399999999997</v>
      </c>
      <c r="W480" t="s">
        <v>1</v>
      </c>
    </row>
    <row r="481" spans="5:23" x14ac:dyDescent="0.25">
      <c r="E481" t="s">
        <v>809</v>
      </c>
      <c r="F481" t="s">
        <v>794</v>
      </c>
      <c r="G481" t="s">
        <v>1</v>
      </c>
      <c r="H481" t="s">
        <v>0</v>
      </c>
      <c r="I481" t="s">
        <v>490</v>
      </c>
      <c r="J481" t="s">
        <v>491</v>
      </c>
      <c r="K481">
        <v>550</v>
      </c>
      <c r="L481">
        <v>550</v>
      </c>
      <c r="M481" t="s">
        <v>814</v>
      </c>
      <c r="N481" t="s">
        <v>815</v>
      </c>
      <c r="O481" s="3">
        <v>0</v>
      </c>
      <c r="P481" s="3">
        <v>0</v>
      </c>
      <c r="Q481" s="3">
        <v>61.95</v>
      </c>
      <c r="R481" s="3">
        <v>8.0535000000000014</v>
      </c>
      <c r="S481" s="3">
        <v>0</v>
      </c>
      <c r="T481" s="3">
        <v>0</v>
      </c>
      <c r="U481" s="3">
        <v>70.003500000000003</v>
      </c>
      <c r="W481" t="s">
        <v>1</v>
      </c>
    </row>
    <row r="482" spans="5:23" x14ac:dyDescent="0.25">
      <c r="E482" t="s">
        <v>809</v>
      </c>
      <c r="F482" t="s">
        <v>794</v>
      </c>
      <c r="G482" t="s">
        <v>1</v>
      </c>
      <c r="H482" t="s">
        <v>0</v>
      </c>
      <c r="I482" t="s">
        <v>490</v>
      </c>
      <c r="J482" t="s">
        <v>491</v>
      </c>
      <c r="K482">
        <v>549</v>
      </c>
      <c r="L482">
        <v>549</v>
      </c>
      <c r="N482" t="s">
        <v>489</v>
      </c>
      <c r="O482" s="3">
        <v>0</v>
      </c>
      <c r="P482" s="3">
        <v>0</v>
      </c>
      <c r="Q482" s="3">
        <v>132.26</v>
      </c>
      <c r="R482" s="3">
        <v>17.1938</v>
      </c>
      <c r="S482" s="3">
        <v>0</v>
      </c>
      <c r="T482" s="3">
        <v>0</v>
      </c>
      <c r="U482" s="3">
        <v>149.4538</v>
      </c>
      <c r="V482" s="44" t="s">
        <v>488</v>
      </c>
      <c r="W482" t="s">
        <v>1</v>
      </c>
    </row>
    <row r="483" spans="5:23" x14ac:dyDescent="0.25">
      <c r="E483" t="s">
        <v>809</v>
      </c>
      <c r="F483" t="s">
        <v>794</v>
      </c>
      <c r="G483" t="s">
        <v>1</v>
      </c>
      <c r="H483" t="s">
        <v>0</v>
      </c>
      <c r="I483" t="s">
        <v>490</v>
      </c>
      <c r="J483" t="s">
        <v>491</v>
      </c>
      <c r="K483">
        <v>548</v>
      </c>
      <c r="L483">
        <v>548</v>
      </c>
      <c r="N483" t="s">
        <v>705</v>
      </c>
      <c r="O483" s="3">
        <v>0</v>
      </c>
      <c r="P483" s="3">
        <v>0</v>
      </c>
      <c r="Q483" s="3">
        <v>516.37</v>
      </c>
      <c r="R483" s="3">
        <v>67.128100000000003</v>
      </c>
      <c r="S483" s="3">
        <v>0</v>
      </c>
      <c r="T483" s="3">
        <v>0</v>
      </c>
      <c r="U483" s="3">
        <v>583.49810000000002</v>
      </c>
      <c r="V483" s="44" t="s">
        <v>704</v>
      </c>
      <c r="W483" t="s">
        <v>1</v>
      </c>
    </row>
    <row r="484" spans="5:23" x14ac:dyDescent="0.25">
      <c r="E484" t="s">
        <v>809</v>
      </c>
      <c r="F484" t="s">
        <v>793</v>
      </c>
      <c r="G484" t="s">
        <v>1</v>
      </c>
      <c r="H484" t="s">
        <v>0</v>
      </c>
      <c r="I484" t="s">
        <v>490</v>
      </c>
      <c r="J484" t="s">
        <v>491</v>
      </c>
      <c r="K484">
        <v>547</v>
      </c>
      <c r="L484">
        <v>547</v>
      </c>
      <c r="N484" t="s">
        <v>714</v>
      </c>
      <c r="O484" s="3">
        <v>0</v>
      </c>
      <c r="P484" s="3">
        <v>0</v>
      </c>
      <c r="Q484" s="3">
        <v>423.89</v>
      </c>
      <c r="R484" s="3">
        <v>55.105699999999999</v>
      </c>
      <c r="S484" s="3">
        <v>0</v>
      </c>
      <c r="T484" s="3">
        <v>0</v>
      </c>
      <c r="U484" s="3">
        <v>478.9957</v>
      </c>
      <c r="V484" s="44" t="s">
        <v>713</v>
      </c>
      <c r="W484" t="s">
        <v>1</v>
      </c>
    </row>
    <row r="485" spans="5:23" x14ac:dyDescent="0.25">
      <c r="E485" t="s">
        <v>809</v>
      </c>
      <c r="F485" t="s">
        <v>792</v>
      </c>
      <c r="G485" t="s">
        <v>1</v>
      </c>
      <c r="H485" t="s">
        <v>0</v>
      </c>
      <c r="I485" t="s">
        <v>490</v>
      </c>
      <c r="J485" t="s">
        <v>491</v>
      </c>
      <c r="K485">
        <v>546</v>
      </c>
      <c r="L485">
        <v>546</v>
      </c>
      <c r="N485" t="s">
        <v>29</v>
      </c>
      <c r="O485" s="3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W485" t="s">
        <v>1</v>
      </c>
    </row>
    <row r="486" spans="5:23" x14ac:dyDescent="0.25">
      <c r="E486" t="s">
        <v>809</v>
      </c>
      <c r="F486" t="s">
        <v>792</v>
      </c>
      <c r="G486" t="s">
        <v>1</v>
      </c>
      <c r="H486" t="s">
        <v>0</v>
      </c>
      <c r="I486" t="s">
        <v>490</v>
      </c>
      <c r="J486" t="s">
        <v>491</v>
      </c>
      <c r="K486">
        <v>545</v>
      </c>
      <c r="L486">
        <v>545</v>
      </c>
      <c r="N486" t="s">
        <v>281</v>
      </c>
      <c r="O486" s="3">
        <v>0</v>
      </c>
      <c r="P486" s="3">
        <v>0</v>
      </c>
      <c r="Q486" s="3">
        <v>119.47</v>
      </c>
      <c r="R486" s="3">
        <v>15.5311</v>
      </c>
      <c r="S486" s="3">
        <v>0</v>
      </c>
      <c r="T486" s="3">
        <v>0</v>
      </c>
      <c r="U486" s="3">
        <v>135.00110000000001</v>
      </c>
      <c r="V486" s="44" t="s">
        <v>430</v>
      </c>
      <c r="W486" t="s">
        <v>1</v>
      </c>
    </row>
    <row r="487" spans="5:23" x14ac:dyDescent="0.25">
      <c r="E487" t="s">
        <v>809</v>
      </c>
      <c r="F487" t="s">
        <v>792</v>
      </c>
      <c r="G487" t="s">
        <v>1</v>
      </c>
      <c r="H487" t="s">
        <v>0</v>
      </c>
      <c r="I487" t="s">
        <v>490</v>
      </c>
      <c r="J487" t="s">
        <v>491</v>
      </c>
      <c r="K487">
        <v>544</v>
      </c>
      <c r="L487">
        <v>544</v>
      </c>
      <c r="N487" t="s">
        <v>355</v>
      </c>
      <c r="O487" s="3">
        <v>0</v>
      </c>
      <c r="P487" s="3">
        <v>0</v>
      </c>
      <c r="Q487" s="3">
        <v>503.63</v>
      </c>
      <c r="R487" s="3">
        <v>65.471900000000005</v>
      </c>
      <c r="S487" s="3">
        <v>0</v>
      </c>
      <c r="T487" s="3">
        <v>0</v>
      </c>
      <c r="U487" s="3">
        <v>569.1019</v>
      </c>
      <c r="V487" s="44" t="s">
        <v>715</v>
      </c>
      <c r="W487" t="s">
        <v>1</v>
      </c>
    </row>
    <row r="488" spans="5:23" x14ac:dyDescent="0.25">
      <c r="E488" t="s">
        <v>809</v>
      </c>
      <c r="F488" t="s">
        <v>791</v>
      </c>
      <c r="G488" t="s">
        <v>1</v>
      </c>
      <c r="H488" t="s">
        <v>0</v>
      </c>
      <c r="I488" t="s">
        <v>490</v>
      </c>
      <c r="J488" t="s">
        <v>491</v>
      </c>
      <c r="K488">
        <v>543</v>
      </c>
      <c r="L488">
        <v>543</v>
      </c>
      <c r="N488" t="s">
        <v>714</v>
      </c>
      <c r="O488" s="3">
        <v>0</v>
      </c>
      <c r="P488" s="3">
        <v>0</v>
      </c>
      <c r="Q488" s="3">
        <v>445.13</v>
      </c>
      <c r="R488" s="3">
        <v>57.866900000000001</v>
      </c>
      <c r="S488" s="3">
        <v>0</v>
      </c>
      <c r="T488" s="3">
        <v>0</v>
      </c>
      <c r="U488" s="3">
        <v>502.99689999999998</v>
      </c>
      <c r="V488" s="44" t="s">
        <v>713</v>
      </c>
      <c r="W488" t="s">
        <v>1</v>
      </c>
    </row>
    <row r="489" spans="5:23" x14ac:dyDescent="0.25">
      <c r="E489" t="s">
        <v>809</v>
      </c>
      <c r="F489" t="s">
        <v>790</v>
      </c>
      <c r="G489" t="s">
        <v>1</v>
      </c>
      <c r="H489" t="s">
        <v>0</v>
      </c>
      <c r="I489" t="s">
        <v>490</v>
      </c>
      <c r="J489" t="s">
        <v>491</v>
      </c>
      <c r="K489">
        <v>542</v>
      </c>
      <c r="L489">
        <v>542</v>
      </c>
      <c r="N489" t="s">
        <v>281</v>
      </c>
      <c r="O489" s="3">
        <v>0</v>
      </c>
      <c r="P489" s="3">
        <v>0</v>
      </c>
      <c r="Q489" s="3">
        <v>230.05</v>
      </c>
      <c r="R489" s="3">
        <v>29.906500000000001</v>
      </c>
      <c r="S489" s="3">
        <v>0</v>
      </c>
      <c r="T489" s="3">
        <v>0</v>
      </c>
      <c r="U489" s="3">
        <v>259.95650000000001</v>
      </c>
      <c r="V489" s="44" t="s">
        <v>430</v>
      </c>
      <c r="W489" t="s">
        <v>1</v>
      </c>
    </row>
    <row r="490" spans="5:23" x14ac:dyDescent="0.25">
      <c r="E490" t="s">
        <v>809</v>
      </c>
      <c r="F490" t="s">
        <v>790</v>
      </c>
      <c r="G490" t="s">
        <v>1</v>
      </c>
      <c r="H490" t="s">
        <v>0</v>
      </c>
      <c r="I490" t="s">
        <v>490</v>
      </c>
      <c r="J490" t="s">
        <v>491</v>
      </c>
      <c r="K490">
        <v>541</v>
      </c>
      <c r="L490">
        <v>541</v>
      </c>
      <c r="N490" t="s">
        <v>643</v>
      </c>
      <c r="O490" s="3">
        <v>0</v>
      </c>
      <c r="P490" s="3">
        <v>0</v>
      </c>
      <c r="Q490" s="3">
        <v>410.62</v>
      </c>
      <c r="R490" s="3">
        <v>53.380600000000001</v>
      </c>
      <c r="S490" s="3">
        <v>0</v>
      </c>
      <c r="T490" s="3">
        <v>0</v>
      </c>
      <c r="U490" s="3">
        <v>464.00060000000002</v>
      </c>
      <c r="V490" s="44" t="s">
        <v>642</v>
      </c>
      <c r="W490" t="s">
        <v>1</v>
      </c>
    </row>
    <row r="491" spans="5:23" x14ac:dyDescent="0.25">
      <c r="E491" t="s">
        <v>809</v>
      </c>
      <c r="F491" t="s">
        <v>790</v>
      </c>
      <c r="G491" t="s">
        <v>1</v>
      </c>
      <c r="H491" t="s">
        <v>0</v>
      </c>
      <c r="I491" t="s">
        <v>490</v>
      </c>
      <c r="J491" t="s">
        <v>491</v>
      </c>
      <c r="K491">
        <v>540</v>
      </c>
      <c r="L491">
        <v>540</v>
      </c>
      <c r="N491" t="s">
        <v>45</v>
      </c>
      <c r="O491" s="3">
        <v>0</v>
      </c>
      <c r="P491" s="3">
        <v>0</v>
      </c>
      <c r="Q491" s="3">
        <v>544.25</v>
      </c>
      <c r="R491" s="3">
        <v>70.752499999999998</v>
      </c>
      <c r="S491" s="3">
        <v>0</v>
      </c>
      <c r="T491" s="3">
        <v>0</v>
      </c>
      <c r="U491" s="3">
        <v>615.00250000000005</v>
      </c>
      <c r="V491" s="44" t="s">
        <v>416</v>
      </c>
      <c r="W491" t="s">
        <v>1</v>
      </c>
    </row>
    <row r="492" spans="5:23" x14ac:dyDescent="0.25">
      <c r="E492" t="s">
        <v>809</v>
      </c>
      <c r="F492" t="s">
        <v>789</v>
      </c>
      <c r="G492" t="s">
        <v>1</v>
      </c>
      <c r="H492" t="s">
        <v>0</v>
      </c>
      <c r="I492" t="s">
        <v>490</v>
      </c>
      <c r="J492" t="s">
        <v>491</v>
      </c>
      <c r="K492">
        <v>539</v>
      </c>
      <c r="L492">
        <v>539</v>
      </c>
      <c r="N492" t="s">
        <v>195</v>
      </c>
      <c r="O492" s="3">
        <v>0</v>
      </c>
      <c r="P492" s="3">
        <v>0</v>
      </c>
      <c r="Q492" s="3">
        <v>411.95</v>
      </c>
      <c r="R492" s="3">
        <v>53.5535</v>
      </c>
      <c r="S492" s="3">
        <v>0</v>
      </c>
      <c r="T492" s="3">
        <v>0</v>
      </c>
      <c r="U492" s="3">
        <v>465.50349999999997</v>
      </c>
      <c r="V492" s="44" t="s">
        <v>417</v>
      </c>
      <c r="W492" t="s">
        <v>1</v>
      </c>
    </row>
    <row r="493" spans="5:23" x14ac:dyDescent="0.25">
      <c r="E493" t="s">
        <v>809</v>
      </c>
      <c r="F493" t="s">
        <v>789</v>
      </c>
      <c r="G493" t="s">
        <v>1</v>
      </c>
      <c r="H493" t="s">
        <v>0</v>
      </c>
      <c r="I493" t="s">
        <v>490</v>
      </c>
      <c r="J493" t="s">
        <v>491</v>
      </c>
      <c r="K493">
        <v>538</v>
      </c>
      <c r="L493">
        <v>538</v>
      </c>
      <c r="N493" t="s">
        <v>643</v>
      </c>
      <c r="O493" s="3">
        <v>0</v>
      </c>
      <c r="P493" s="3">
        <v>0</v>
      </c>
      <c r="Q493" s="3">
        <v>350.44</v>
      </c>
      <c r="R493" s="3">
        <v>45.557200000000002</v>
      </c>
      <c r="S493" s="3">
        <v>0</v>
      </c>
      <c r="T493" s="3">
        <v>0</v>
      </c>
      <c r="U493" s="3">
        <v>395.99720000000002</v>
      </c>
      <c r="V493" s="44" t="s">
        <v>642</v>
      </c>
      <c r="W493" t="s">
        <v>1</v>
      </c>
    </row>
    <row r="494" spans="5:23" x14ac:dyDescent="0.25">
      <c r="E494" t="s">
        <v>809</v>
      </c>
      <c r="F494" t="s">
        <v>789</v>
      </c>
      <c r="G494" t="s">
        <v>1</v>
      </c>
      <c r="H494" t="s">
        <v>0</v>
      </c>
      <c r="I494" t="s">
        <v>490</v>
      </c>
      <c r="J494" t="s">
        <v>491</v>
      </c>
      <c r="K494">
        <v>537</v>
      </c>
      <c r="L494">
        <v>537</v>
      </c>
      <c r="N494" t="s">
        <v>813</v>
      </c>
      <c r="O494" s="3">
        <v>0</v>
      </c>
      <c r="P494" s="3">
        <v>0</v>
      </c>
      <c r="Q494" s="3">
        <v>45.13</v>
      </c>
      <c r="R494" s="3">
        <v>5.8669000000000002</v>
      </c>
      <c r="S494" s="3">
        <v>0</v>
      </c>
      <c r="T494" s="3">
        <v>0</v>
      </c>
      <c r="U494" s="3">
        <v>50.996900000000004</v>
      </c>
      <c r="V494" s="44" t="s">
        <v>812</v>
      </c>
      <c r="W494" t="s">
        <v>1</v>
      </c>
    </row>
    <row r="495" spans="5:23" x14ac:dyDescent="0.25">
      <c r="E495" t="s">
        <v>809</v>
      </c>
      <c r="F495" t="s">
        <v>789</v>
      </c>
      <c r="G495" t="s">
        <v>1</v>
      </c>
      <c r="H495" t="s">
        <v>0</v>
      </c>
      <c r="I495" t="s">
        <v>490</v>
      </c>
      <c r="J495" t="s">
        <v>491</v>
      </c>
      <c r="K495">
        <v>536</v>
      </c>
      <c r="L495">
        <v>536</v>
      </c>
      <c r="N495" t="s">
        <v>725</v>
      </c>
      <c r="O495" s="3">
        <v>0</v>
      </c>
      <c r="P495" s="3">
        <v>0</v>
      </c>
      <c r="Q495" s="3">
        <v>428.32</v>
      </c>
      <c r="R495" s="3">
        <v>55.681600000000003</v>
      </c>
      <c r="S495" s="3">
        <v>0</v>
      </c>
      <c r="T495" s="3">
        <v>0</v>
      </c>
      <c r="U495" s="3">
        <v>484.0016</v>
      </c>
      <c r="V495" s="44" t="s">
        <v>724</v>
      </c>
      <c r="W495" t="s">
        <v>1</v>
      </c>
    </row>
    <row r="496" spans="5:23" x14ac:dyDescent="0.25">
      <c r="E496" t="s">
        <v>809</v>
      </c>
      <c r="F496" t="s">
        <v>789</v>
      </c>
      <c r="G496" t="s">
        <v>1</v>
      </c>
      <c r="H496" t="s">
        <v>0</v>
      </c>
      <c r="I496" t="s">
        <v>490</v>
      </c>
      <c r="J496" t="s">
        <v>491</v>
      </c>
      <c r="K496">
        <v>535</v>
      </c>
      <c r="L496">
        <v>535</v>
      </c>
      <c r="N496" t="s">
        <v>29</v>
      </c>
      <c r="O496" s="3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W496" t="s">
        <v>1</v>
      </c>
    </row>
    <row r="497" spans="5:23" x14ac:dyDescent="0.25">
      <c r="E497" t="s">
        <v>809</v>
      </c>
      <c r="F497" t="s">
        <v>789</v>
      </c>
      <c r="G497" t="s">
        <v>1</v>
      </c>
      <c r="H497" t="s">
        <v>0</v>
      </c>
      <c r="I497" t="s">
        <v>490</v>
      </c>
      <c r="J497" t="s">
        <v>491</v>
      </c>
      <c r="K497">
        <v>534</v>
      </c>
      <c r="L497">
        <v>534</v>
      </c>
      <c r="N497" t="s">
        <v>287</v>
      </c>
      <c r="O497" s="3">
        <v>0</v>
      </c>
      <c r="P497" s="3">
        <v>0</v>
      </c>
      <c r="Q497" s="3">
        <v>437.53</v>
      </c>
      <c r="R497" s="3">
        <v>56.878900000000002</v>
      </c>
      <c r="S497" s="3">
        <v>0</v>
      </c>
      <c r="T497" s="3">
        <v>0</v>
      </c>
      <c r="U497" s="3">
        <v>494.40889999999996</v>
      </c>
      <c r="V497" s="44" t="s">
        <v>414</v>
      </c>
      <c r="W497" t="s">
        <v>1</v>
      </c>
    </row>
    <row r="498" spans="5:23" x14ac:dyDescent="0.25">
      <c r="E498" t="s">
        <v>809</v>
      </c>
      <c r="F498" t="s">
        <v>788</v>
      </c>
      <c r="G498" t="s">
        <v>1</v>
      </c>
      <c r="H498" t="s">
        <v>0</v>
      </c>
      <c r="I498" t="s">
        <v>490</v>
      </c>
      <c r="J498" t="s">
        <v>491</v>
      </c>
      <c r="K498">
        <v>533</v>
      </c>
      <c r="L498">
        <v>533</v>
      </c>
      <c r="N498" t="s">
        <v>643</v>
      </c>
      <c r="O498" s="3">
        <v>0</v>
      </c>
      <c r="P498" s="3">
        <v>0</v>
      </c>
      <c r="Q498" s="3">
        <v>398.23</v>
      </c>
      <c r="R498" s="3">
        <v>51.769900000000007</v>
      </c>
      <c r="S498" s="3">
        <v>0</v>
      </c>
      <c r="T498" s="3">
        <v>0</v>
      </c>
      <c r="U498" s="3">
        <v>449.99990000000003</v>
      </c>
      <c r="V498" s="44" t="s">
        <v>642</v>
      </c>
      <c r="W498" t="s">
        <v>1</v>
      </c>
    </row>
    <row r="499" spans="5:23" x14ac:dyDescent="0.25">
      <c r="E499" t="s">
        <v>809</v>
      </c>
      <c r="F499" t="s">
        <v>788</v>
      </c>
      <c r="G499" t="s">
        <v>1</v>
      </c>
      <c r="H499" t="s">
        <v>0</v>
      </c>
      <c r="I499" t="s">
        <v>490</v>
      </c>
      <c r="J499" t="s">
        <v>491</v>
      </c>
      <c r="K499">
        <v>532</v>
      </c>
      <c r="L499">
        <v>532</v>
      </c>
      <c r="N499" t="s">
        <v>489</v>
      </c>
      <c r="O499" s="3">
        <v>0</v>
      </c>
      <c r="P499" s="3">
        <v>0</v>
      </c>
      <c r="Q499" s="3">
        <v>347.34</v>
      </c>
      <c r="R499" s="3">
        <v>45.154199999999996</v>
      </c>
      <c r="S499" s="3">
        <v>0</v>
      </c>
      <c r="T499" s="3">
        <v>0</v>
      </c>
      <c r="U499" s="3">
        <v>392.49419999999998</v>
      </c>
      <c r="V499" s="44" t="s">
        <v>488</v>
      </c>
      <c r="W499" t="s">
        <v>1</v>
      </c>
    </row>
    <row r="500" spans="5:23" x14ac:dyDescent="0.25">
      <c r="E500" t="s">
        <v>809</v>
      </c>
      <c r="F500" t="s">
        <v>788</v>
      </c>
      <c r="G500" t="s">
        <v>1</v>
      </c>
      <c r="H500" t="s">
        <v>0</v>
      </c>
      <c r="I500" t="s">
        <v>490</v>
      </c>
      <c r="J500" t="s">
        <v>491</v>
      </c>
      <c r="K500">
        <v>531</v>
      </c>
      <c r="L500">
        <v>531</v>
      </c>
      <c r="N500" t="s">
        <v>811</v>
      </c>
      <c r="O500" s="3">
        <v>0</v>
      </c>
      <c r="P500" s="3">
        <v>0</v>
      </c>
      <c r="Q500" s="3">
        <v>314.43</v>
      </c>
      <c r="R500" s="3">
        <v>40.875900000000001</v>
      </c>
      <c r="S500" s="3">
        <v>0</v>
      </c>
      <c r="T500" s="3">
        <v>0</v>
      </c>
      <c r="U500" s="3">
        <v>355.30590000000001</v>
      </c>
      <c r="V500" s="44" t="s">
        <v>810</v>
      </c>
      <c r="W500" t="s">
        <v>1</v>
      </c>
    </row>
    <row r="501" spans="5:23" x14ac:dyDescent="0.25">
      <c r="E501" t="s">
        <v>809</v>
      </c>
      <c r="F501" t="s">
        <v>788</v>
      </c>
      <c r="G501" t="s">
        <v>1</v>
      </c>
      <c r="H501" t="s">
        <v>0</v>
      </c>
      <c r="I501" t="s">
        <v>490</v>
      </c>
      <c r="J501" t="s">
        <v>491</v>
      </c>
      <c r="K501">
        <v>530</v>
      </c>
      <c r="L501">
        <v>530</v>
      </c>
      <c r="N501" t="s">
        <v>192</v>
      </c>
      <c r="O501" s="3">
        <v>0</v>
      </c>
      <c r="P501" s="3">
        <v>0</v>
      </c>
      <c r="Q501" s="3">
        <v>457.61</v>
      </c>
      <c r="R501" s="3">
        <v>59.489300000000007</v>
      </c>
      <c r="S501" s="3">
        <v>0</v>
      </c>
      <c r="T501" s="3">
        <v>0</v>
      </c>
      <c r="U501" s="3">
        <v>517.09929999999997</v>
      </c>
      <c r="V501" s="44" t="s">
        <v>661</v>
      </c>
      <c r="W501" t="s">
        <v>1</v>
      </c>
    </row>
    <row r="502" spans="5:23" x14ac:dyDescent="0.25">
      <c r="E502" t="s">
        <v>809</v>
      </c>
      <c r="F502" t="s">
        <v>786</v>
      </c>
      <c r="G502" t="s">
        <v>1</v>
      </c>
      <c r="H502" t="s">
        <v>0</v>
      </c>
      <c r="I502" t="s">
        <v>490</v>
      </c>
      <c r="J502" t="s">
        <v>491</v>
      </c>
      <c r="K502">
        <v>529</v>
      </c>
      <c r="L502">
        <v>529</v>
      </c>
      <c r="N502" t="s">
        <v>728</v>
      </c>
      <c r="O502" s="3">
        <v>0</v>
      </c>
      <c r="P502" s="3">
        <v>0</v>
      </c>
      <c r="Q502" s="3">
        <v>111.95</v>
      </c>
      <c r="R502" s="3">
        <v>14.553500000000001</v>
      </c>
      <c r="S502" s="3">
        <v>0</v>
      </c>
      <c r="T502" s="3">
        <v>0</v>
      </c>
      <c r="U502" s="3">
        <v>126.5035</v>
      </c>
      <c r="V502" s="44" t="s">
        <v>727</v>
      </c>
      <c r="W502" t="s">
        <v>1</v>
      </c>
    </row>
    <row r="503" spans="5:23" x14ac:dyDescent="0.25">
      <c r="E503" t="s">
        <v>809</v>
      </c>
      <c r="F503" t="s">
        <v>786</v>
      </c>
      <c r="G503" t="s">
        <v>1</v>
      </c>
      <c r="H503" t="s">
        <v>0</v>
      </c>
      <c r="I503" t="s">
        <v>490</v>
      </c>
      <c r="J503" t="s">
        <v>491</v>
      </c>
      <c r="K503">
        <v>528</v>
      </c>
      <c r="L503">
        <v>528</v>
      </c>
      <c r="N503" t="s">
        <v>281</v>
      </c>
      <c r="O503" s="3">
        <v>0</v>
      </c>
      <c r="P503" s="3">
        <v>0</v>
      </c>
      <c r="Q503" s="3">
        <v>173.45</v>
      </c>
      <c r="R503" s="3">
        <v>22.548500000000001</v>
      </c>
      <c r="S503" s="3">
        <v>0</v>
      </c>
      <c r="T503" s="3">
        <v>0</v>
      </c>
      <c r="U503" s="3">
        <v>195.99849999999998</v>
      </c>
      <c r="V503" s="44" t="s">
        <v>430</v>
      </c>
      <c r="W503" t="s">
        <v>1</v>
      </c>
    </row>
    <row r="504" spans="5:23" x14ac:dyDescent="0.25">
      <c r="E504" t="s">
        <v>809</v>
      </c>
      <c r="F504" t="s">
        <v>786</v>
      </c>
      <c r="G504" t="s">
        <v>1</v>
      </c>
      <c r="H504" t="s">
        <v>0</v>
      </c>
      <c r="I504" t="s">
        <v>490</v>
      </c>
      <c r="J504" t="s">
        <v>491</v>
      </c>
      <c r="K504">
        <v>527</v>
      </c>
      <c r="L504">
        <v>527</v>
      </c>
      <c r="N504" t="s">
        <v>61</v>
      </c>
      <c r="O504" s="3">
        <v>0</v>
      </c>
      <c r="P504" s="3">
        <v>0</v>
      </c>
      <c r="Q504" s="3">
        <v>199.11</v>
      </c>
      <c r="R504" s="3">
        <v>25.884300000000003</v>
      </c>
      <c r="S504" s="3">
        <v>0</v>
      </c>
      <c r="T504" s="3">
        <v>0</v>
      </c>
      <c r="U504" s="3">
        <v>224.99430000000001</v>
      </c>
      <c r="V504" s="44" t="s">
        <v>413</v>
      </c>
      <c r="W504" t="s">
        <v>1</v>
      </c>
    </row>
    <row r="505" spans="5:23" x14ac:dyDescent="0.25">
      <c r="E505" t="s">
        <v>809</v>
      </c>
      <c r="F505" t="s">
        <v>786</v>
      </c>
      <c r="G505" t="s">
        <v>1</v>
      </c>
      <c r="H505" t="s">
        <v>0</v>
      </c>
      <c r="I505" t="s">
        <v>490</v>
      </c>
      <c r="J505" t="s">
        <v>491</v>
      </c>
      <c r="K505">
        <v>526</v>
      </c>
      <c r="L505">
        <v>526</v>
      </c>
      <c r="N505" t="s">
        <v>281</v>
      </c>
      <c r="O505" s="3">
        <v>0</v>
      </c>
      <c r="P505" s="3">
        <v>0</v>
      </c>
      <c r="Q505" s="3">
        <v>106.02</v>
      </c>
      <c r="R505" s="3">
        <v>13.7826</v>
      </c>
      <c r="S505" s="3">
        <v>0</v>
      </c>
      <c r="T505" s="3">
        <v>0</v>
      </c>
      <c r="U505" s="3">
        <v>119.8026</v>
      </c>
      <c r="V505" s="44" t="s">
        <v>430</v>
      </c>
      <c r="W505" t="s">
        <v>1</v>
      </c>
    </row>
    <row r="506" spans="5:23" x14ac:dyDescent="0.25">
      <c r="E506" t="s">
        <v>809</v>
      </c>
      <c r="F506" t="s">
        <v>786</v>
      </c>
      <c r="G506" t="s">
        <v>1</v>
      </c>
      <c r="H506" t="s">
        <v>0</v>
      </c>
      <c r="I506" t="s">
        <v>490</v>
      </c>
      <c r="J506" t="s">
        <v>491</v>
      </c>
      <c r="K506">
        <v>525</v>
      </c>
      <c r="L506">
        <v>525</v>
      </c>
      <c r="N506" t="s">
        <v>287</v>
      </c>
      <c r="O506" s="3">
        <v>0</v>
      </c>
      <c r="P506" s="3">
        <v>0</v>
      </c>
      <c r="Q506" s="3">
        <v>453.54</v>
      </c>
      <c r="R506" s="3">
        <v>58.960200000000007</v>
      </c>
      <c r="S506" s="3">
        <v>0</v>
      </c>
      <c r="T506" s="3">
        <v>0</v>
      </c>
      <c r="U506" s="3">
        <v>512.50020000000006</v>
      </c>
      <c r="V506" s="44" t="s">
        <v>414</v>
      </c>
      <c r="W506" t="s">
        <v>1</v>
      </c>
    </row>
    <row r="507" spans="5:23" x14ac:dyDescent="0.25">
      <c r="E507" t="s">
        <v>809</v>
      </c>
      <c r="F507" t="s">
        <v>786</v>
      </c>
      <c r="G507" t="s">
        <v>1</v>
      </c>
      <c r="H507" t="s">
        <v>0</v>
      </c>
      <c r="I507" t="s">
        <v>490</v>
      </c>
      <c r="J507" t="s">
        <v>491</v>
      </c>
      <c r="K507">
        <v>524</v>
      </c>
      <c r="L507">
        <v>524</v>
      </c>
      <c r="N507" t="s">
        <v>725</v>
      </c>
      <c r="O507" s="3">
        <v>0</v>
      </c>
      <c r="P507" s="3">
        <v>0</v>
      </c>
      <c r="Q507" s="3">
        <v>476.99</v>
      </c>
      <c r="R507" s="3">
        <v>62.008700000000005</v>
      </c>
      <c r="S507" s="3">
        <v>0</v>
      </c>
      <c r="T507" s="3">
        <v>0</v>
      </c>
      <c r="U507" s="3">
        <v>538.99869999999999</v>
      </c>
      <c r="V507" s="44" t="s">
        <v>724</v>
      </c>
      <c r="W507" t="s">
        <v>1</v>
      </c>
    </row>
    <row r="508" spans="5:23" x14ac:dyDescent="0.25">
      <c r="E508" t="s">
        <v>809</v>
      </c>
      <c r="F508" t="s">
        <v>786</v>
      </c>
      <c r="G508" t="s">
        <v>1</v>
      </c>
      <c r="H508" t="s">
        <v>0</v>
      </c>
      <c r="I508" t="s">
        <v>490</v>
      </c>
      <c r="J508" t="s">
        <v>491</v>
      </c>
      <c r="K508">
        <v>523</v>
      </c>
      <c r="L508">
        <v>523</v>
      </c>
      <c r="N508" t="s">
        <v>195</v>
      </c>
      <c r="O508" s="3">
        <v>0</v>
      </c>
      <c r="P508" s="3">
        <v>0</v>
      </c>
      <c r="Q508" s="3">
        <v>297.35000000000002</v>
      </c>
      <c r="R508" s="3">
        <v>38.655500000000004</v>
      </c>
      <c r="S508" s="3">
        <v>0</v>
      </c>
      <c r="T508" s="3">
        <v>0</v>
      </c>
      <c r="U508" s="3">
        <v>336.00550000000004</v>
      </c>
      <c r="V508" s="44" t="s">
        <v>417</v>
      </c>
      <c r="W508" t="s">
        <v>1</v>
      </c>
    </row>
    <row r="509" spans="5:23" x14ac:dyDescent="0.25">
      <c r="E509" t="s">
        <v>809</v>
      </c>
      <c r="F509" t="s">
        <v>785</v>
      </c>
      <c r="G509" t="s">
        <v>1</v>
      </c>
      <c r="H509" t="s">
        <v>0</v>
      </c>
      <c r="I509" t="s">
        <v>490</v>
      </c>
      <c r="J509" t="s">
        <v>491</v>
      </c>
      <c r="K509">
        <v>522</v>
      </c>
      <c r="L509">
        <v>522</v>
      </c>
      <c r="N509" t="s">
        <v>281</v>
      </c>
      <c r="O509" s="3">
        <v>0</v>
      </c>
      <c r="P509" s="3">
        <v>0</v>
      </c>
      <c r="Q509" s="3">
        <v>106.25</v>
      </c>
      <c r="R509" s="3">
        <v>13.8125</v>
      </c>
      <c r="S509" s="3">
        <v>0</v>
      </c>
      <c r="T509" s="3">
        <v>0</v>
      </c>
      <c r="U509" s="3">
        <v>120.0625</v>
      </c>
      <c r="V509" s="44" t="s">
        <v>430</v>
      </c>
      <c r="W509" t="s">
        <v>1</v>
      </c>
    </row>
    <row r="510" spans="5:23" x14ac:dyDescent="0.25">
      <c r="E510" t="s">
        <v>809</v>
      </c>
      <c r="F510" t="s">
        <v>785</v>
      </c>
      <c r="G510" t="s">
        <v>1</v>
      </c>
      <c r="H510" t="s">
        <v>0</v>
      </c>
      <c r="I510" t="s">
        <v>490</v>
      </c>
      <c r="J510" t="s">
        <v>491</v>
      </c>
      <c r="K510">
        <v>521</v>
      </c>
      <c r="L510">
        <v>521</v>
      </c>
      <c r="N510" t="s">
        <v>287</v>
      </c>
      <c r="O510" s="3">
        <v>0</v>
      </c>
      <c r="P510" s="3">
        <v>0</v>
      </c>
      <c r="Q510" s="3">
        <v>279.2</v>
      </c>
      <c r="R510" s="3">
        <v>36.295999999999999</v>
      </c>
      <c r="S510" s="3">
        <v>0</v>
      </c>
      <c r="T510" s="3">
        <v>0</v>
      </c>
      <c r="U510" s="3">
        <v>315.49599999999998</v>
      </c>
      <c r="V510" s="44" t="s">
        <v>414</v>
      </c>
      <c r="W510" t="s">
        <v>1</v>
      </c>
    </row>
    <row r="511" spans="5:23" x14ac:dyDescent="0.25">
      <c r="E511" t="s">
        <v>809</v>
      </c>
      <c r="F511" t="s">
        <v>785</v>
      </c>
      <c r="G511" t="s">
        <v>1</v>
      </c>
      <c r="H511" t="s">
        <v>0</v>
      </c>
      <c r="I511" t="s">
        <v>490</v>
      </c>
      <c r="J511" t="s">
        <v>491</v>
      </c>
      <c r="K511">
        <v>520</v>
      </c>
      <c r="L511">
        <v>520</v>
      </c>
      <c r="N511" t="s">
        <v>232</v>
      </c>
      <c r="O511" s="3">
        <v>0</v>
      </c>
      <c r="P511" s="3">
        <v>0</v>
      </c>
      <c r="Q511" s="3">
        <v>457.89</v>
      </c>
      <c r="R511" s="3">
        <v>59.525700000000001</v>
      </c>
      <c r="S511" s="3">
        <v>0</v>
      </c>
      <c r="T511" s="3">
        <v>0</v>
      </c>
      <c r="U511" s="3">
        <v>517.41570000000002</v>
      </c>
      <c r="V511" s="44" t="s">
        <v>487</v>
      </c>
      <c r="W511" t="s">
        <v>1</v>
      </c>
    </row>
    <row r="512" spans="5:23" x14ac:dyDescent="0.25">
      <c r="E512" t="s">
        <v>737</v>
      </c>
      <c r="F512" t="s">
        <v>763</v>
      </c>
      <c r="G512" t="s">
        <v>1</v>
      </c>
      <c r="H512" t="s">
        <v>0</v>
      </c>
      <c r="I512" t="s">
        <v>490</v>
      </c>
      <c r="J512" t="s">
        <v>491</v>
      </c>
      <c r="K512">
        <v>519</v>
      </c>
      <c r="L512">
        <v>519</v>
      </c>
      <c r="N512" t="s">
        <v>195</v>
      </c>
      <c r="O512" s="3">
        <v>0</v>
      </c>
      <c r="P512" s="3">
        <v>0</v>
      </c>
      <c r="Q512" s="3">
        <v>469.91</v>
      </c>
      <c r="R512" s="3">
        <v>61.088300000000004</v>
      </c>
      <c r="S512" s="3">
        <v>0</v>
      </c>
      <c r="T512" s="3">
        <v>0</v>
      </c>
      <c r="U512" s="3">
        <v>530.99829999999997</v>
      </c>
      <c r="V512" s="44" t="s">
        <v>417</v>
      </c>
      <c r="W512" t="s">
        <v>1</v>
      </c>
    </row>
    <row r="513" spans="5:23" x14ac:dyDescent="0.25">
      <c r="E513" t="s">
        <v>737</v>
      </c>
      <c r="F513" t="s">
        <v>763</v>
      </c>
      <c r="G513" t="s">
        <v>1</v>
      </c>
      <c r="H513" t="s">
        <v>0</v>
      </c>
      <c r="I513" t="s">
        <v>490</v>
      </c>
      <c r="J513" t="s">
        <v>491</v>
      </c>
      <c r="K513">
        <v>518</v>
      </c>
      <c r="L513">
        <v>518</v>
      </c>
      <c r="N513" t="s">
        <v>45</v>
      </c>
      <c r="O513" s="3">
        <v>0</v>
      </c>
      <c r="P513" s="3">
        <v>0</v>
      </c>
      <c r="Q513" s="3">
        <v>521.9</v>
      </c>
      <c r="R513" s="3">
        <v>67.846999999999994</v>
      </c>
      <c r="S513" s="3">
        <v>0</v>
      </c>
      <c r="T513" s="3">
        <v>0</v>
      </c>
      <c r="U513" s="3">
        <v>589.74699999999996</v>
      </c>
      <c r="V513" s="44" t="s">
        <v>416</v>
      </c>
      <c r="W513" t="s">
        <v>1</v>
      </c>
    </row>
    <row r="514" spans="5:23" x14ac:dyDescent="0.25">
      <c r="E514" t="s">
        <v>737</v>
      </c>
      <c r="F514" t="s">
        <v>763</v>
      </c>
      <c r="G514" t="s">
        <v>1</v>
      </c>
      <c r="H514" t="s">
        <v>0</v>
      </c>
      <c r="I514" t="s">
        <v>490</v>
      </c>
      <c r="J514" t="s">
        <v>491</v>
      </c>
      <c r="K514">
        <v>517</v>
      </c>
      <c r="L514">
        <v>517</v>
      </c>
      <c r="N514" t="s">
        <v>643</v>
      </c>
      <c r="O514" s="3">
        <v>0</v>
      </c>
      <c r="P514" s="3">
        <v>0</v>
      </c>
      <c r="Q514" s="3">
        <v>791.15</v>
      </c>
      <c r="R514" s="3">
        <v>102.84950000000001</v>
      </c>
      <c r="S514" s="3">
        <v>0</v>
      </c>
      <c r="T514" s="3">
        <v>0</v>
      </c>
      <c r="U514" s="3">
        <v>893.99950000000001</v>
      </c>
      <c r="V514" s="44" t="s">
        <v>642</v>
      </c>
      <c r="W514" t="s">
        <v>1</v>
      </c>
    </row>
    <row r="515" spans="5:23" x14ac:dyDescent="0.25">
      <c r="E515" t="s">
        <v>737</v>
      </c>
      <c r="F515" t="s">
        <v>763</v>
      </c>
      <c r="G515" t="s">
        <v>1</v>
      </c>
      <c r="H515" t="s">
        <v>0</v>
      </c>
      <c r="I515" t="s">
        <v>490</v>
      </c>
      <c r="J515" t="s">
        <v>491</v>
      </c>
      <c r="K515">
        <v>516</v>
      </c>
      <c r="L515">
        <v>516</v>
      </c>
      <c r="N515" t="s">
        <v>714</v>
      </c>
      <c r="O515" s="3">
        <v>0</v>
      </c>
      <c r="P515" s="3">
        <v>0</v>
      </c>
      <c r="Q515" s="3">
        <v>455.75</v>
      </c>
      <c r="R515" s="3">
        <v>59.247500000000002</v>
      </c>
      <c r="S515" s="3">
        <v>0</v>
      </c>
      <c r="T515" s="3">
        <v>0</v>
      </c>
      <c r="U515" s="3">
        <v>514.99749999999995</v>
      </c>
      <c r="V515" s="44" t="s">
        <v>713</v>
      </c>
      <c r="W515" t="s">
        <v>1</v>
      </c>
    </row>
    <row r="516" spans="5:23" x14ac:dyDescent="0.25">
      <c r="E516" t="s">
        <v>737</v>
      </c>
      <c r="F516" t="s">
        <v>761</v>
      </c>
      <c r="G516" t="s">
        <v>1</v>
      </c>
      <c r="H516" t="s">
        <v>0</v>
      </c>
      <c r="I516" t="s">
        <v>490</v>
      </c>
      <c r="J516" t="s">
        <v>491</v>
      </c>
      <c r="K516">
        <v>515</v>
      </c>
      <c r="L516">
        <v>515</v>
      </c>
      <c r="N516" t="s">
        <v>197</v>
      </c>
      <c r="O516" s="3">
        <v>0</v>
      </c>
      <c r="P516" s="3">
        <v>0</v>
      </c>
      <c r="Q516" s="3">
        <v>446.24</v>
      </c>
      <c r="R516" s="3">
        <v>58.011200000000002</v>
      </c>
      <c r="S516" s="3">
        <v>0</v>
      </c>
      <c r="T516" s="3">
        <v>0</v>
      </c>
      <c r="U516" s="3">
        <v>504.25120000000004</v>
      </c>
      <c r="V516" s="44" t="s">
        <v>477</v>
      </c>
      <c r="W516" t="s">
        <v>1</v>
      </c>
    </row>
    <row r="517" spans="5:23" x14ac:dyDescent="0.25">
      <c r="E517" t="s">
        <v>737</v>
      </c>
      <c r="F517" t="s">
        <v>761</v>
      </c>
      <c r="G517" t="s">
        <v>1</v>
      </c>
      <c r="H517" t="s">
        <v>0</v>
      </c>
      <c r="I517" t="s">
        <v>490</v>
      </c>
      <c r="J517" t="s">
        <v>491</v>
      </c>
      <c r="K517">
        <v>514</v>
      </c>
      <c r="L517">
        <v>514</v>
      </c>
      <c r="N517" t="s">
        <v>195</v>
      </c>
      <c r="O517" s="3">
        <v>0</v>
      </c>
      <c r="P517" s="3">
        <v>0</v>
      </c>
      <c r="Q517" s="3">
        <v>393.81</v>
      </c>
      <c r="R517" s="3">
        <v>51.195300000000003</v>
      </c>
      <c r="S517" s="3">
        <v>0</v>
      </c>
      <c r="T517" s="3">
        <v>0</v>
      </c>
      <c r="U517" s="3">
        <v>445.00530000000003</v>
      </c>
      <c r="V517" s="44" t="s">
        <v>417</v>
      </c>
      <c r="W517" t="s">
        <v>1</v>
      </c>
    </row>
    <row r="518" spans="5:23" x14ac:dyDescent="0.25">
      <c r="E518" t="s">
        <v>737</v>
      </c>
      <c r="F518" t="s">
        <v>761</v>
      </c>
      <c r="G518" t="s">
        <v>1</v>
      </c>
      <c r="H518" t="s">
        <v>0</v>
      </c>
      <c r="I518" t="s">
        <v>490</v>
      </c>
      <c r="J518" t="s">
        <v>491</v>
      </c>
      <c r="K518">
        <v>513</v>
      </c>
      <c r="L518">
        <v>513</v>
      </c>
      <c r="N518" t="s">
        <v>192</v>
      </c>
      <c r="O518" s="3">
        <v>0</v>
      </c>
      <c r="P518" s="3">
        <v>0</v>
      </c>
      <c r="Q518" s="3">
        <v>448.43</v>
      </c>
      <c r="R518" s="3">
        <v>58.295900000000003</v>
      </c>
      <c r="S518" s="3">
        <v>0</v>
      </c>
      <c r="T518" s="3">
        <v>0</v>
      </c>
      <c r="U518" s="3">
        <v>506.72590000000002</v>
      </c>
      <c r="V518" s="44" t="s">
        <v>661</v>
      </c>
      <c r="W518" t="s">
        <v>1</v>
      </c>
    </row>
    <row r="519" spans="5:23" x14ac:dyDescent="0.25">
      <c r="E519" t="s">
        <v>737</v>
      </c>
      <c r="F519" t="s">
        <v>761</v>
      </c>
      <c r="G519" t="s">
        <v>1</v>
      </c>
      <c r="H519" t="s">
        <v>0</v>
      </c>
      <c r="I519" t="s">
        <v>490</v>
      </c>
      <c r="J519" t="s">
        <v>491</v>
      </c>
      <c r="K519">
        <v>512</v>
      </c>
      <c r="L519">
        <v>512</v>
      </c>
      <c r="N519" t="s">
        <v>721</v>
      </c>
      <c r="O519" s="3">
        <v>0</v>
      </c>
      <c r="P519" s="3">
        <v>0</v>
      </c>
      <c r="Q519" s="3">
        <v>181.15</v>
      </c>
      <c r="R519" s="3">
        <v>23.549500000000002</v>
      </c>
      <c r="S519" s="3">
        <v>0</v>
      </c>
      <c r="T519" s="3">
        <v>0</v>
      </c>
      <c r="U519" s="3">
        <v>204.6995</v>
      </c>
      <c r="V519" s="44" t="s">
        <v>720</v>
      </c>
      <c r="W519" t="s">
        <v>1</v>
      </c>
    </row>
    <row r="520" spans="5:23" x14ac:dyDescent="0.25">
      <c r="E520" t="s">
        <v>737</v>
      </c>
      <c r="F520" t="s">
        <v>760</v>
      </c>
      <c r="G520" t="s">
        <v>1</v>
      </c>
      <c r="H520" t="s">
        <v>0</v>
      </c>
      <c r="I520" t="s">
        <v>490</v>
      </c>
      <c r="J520" t="s">
        <v>491</v>
      </c>
      <c r="K520">
        <v>511</v>
      </c>
      <c r="L520">
        <v>511</v>
      </c>
      <c r="N520" t="s">
        <v>281</v>
      </c>
      <c r="O520" s="3">
        <v>0</v>
      </c>
      <c r="P520" s="3">
        <v>0</v>
      </c>
      <c r="Q520" s="3">
        <v>184.95</v>
      </c>
      <c r="R520" s="3">
        <v>24.043499999999998</v>
      </c>
      <c r="S520" s="3">
        <v>0</v>
      </c>
      <c r="T520" s="3">
        <v>0</v>
      </c>
      <c r="U520" s="3">
        <v>208.99349999999998</v>
      </c>
      <c r="V520" s="44" t="s">
        <v>430</v>
      </c>
      <c r="W520" t="s">
        <v>1</v>
      </c>
    </row>
    <row r="521" spans="5:23" x14ac:dyDescent="0.25">
      <c r="E521" t="s">
        <v>737</v>
      </c>
      <c r="F521" t="s">
        <v>760</v>
      </c>
      <c r="G521" t="s">
        <v>1</v>
      </c>
      <c r="H521" t="s">
        <v>0</v>
      </c>
      <c r="I521" t="s">
        <v>490</v>
      </c>
      <c r="J521" t="s">
        <v>491</v>
      </c>
      <c r="K521">
        <v>510</v>
      </c>
      <c r="L521">
        <v>510</v>
      </c>
      <c r="N521" t="s">
        <v>660</v>
      </c>
      <c r="O521" s="3">
        <v>0</v>
      </c>
      <c r="P521" s="3">
        <v>0</v>
      </c>
      <c r="Q521" s="3">
        <v>492.92</v>
      </c>
      <c r="R521" s="3">
        <v>64.079599999999999</v>
      </c>
      <c r="S521" s="3">
        <v>0</v>
      </c>
      <c r="T521" s="3">
        <v>0</v>
      </c>
      <c r="U521" s="3">
        <v>556.99959999999999</v>
      </c>
      <c r="V521" s="44" t="s">
        <v>659</v>
      </c>
      <c r="W521" t="s">
        <v>1</v>
      </c>
    </row>
    <row r="522" spans="5:23" x14ac:dyDescent="0.25">
      <c r="E522" t="s">
        <v>737</v>
      </c>
      <c r="F522" t="s">
        <v>760</v>
      </c>
      <c r="G522" t="s">
        <v>1</v>
      </c>
      <c r="H522" t="s">
        <v>0</v>
      </c>
      <c r="I522" t="s">
        <v>490</v>
      </c>
      <c r="J522" t="s">
        <v>491</v>
      </c>
      <c r="K522">
        <v>509</v>
      </c>
      <c r="L522">
        <v>509</v>
      </c>
      <c r="N522" t="s">
        <v>281</v>
      </c>
      <c r="O522" s="3">
        <v>0</v>
      </c>
      <c r="P522" s="3">
        <v>0</v>
      </c>
      <c r="Q522" s="3">
        <v>233.63</v>
      </c>
      <c r="R522" s="3">
        <v>30.3719</v>
      </c>
      <c r="S522" s="3">
        <v>0</v>
      </c>
      <c r="T522" s="3">
        <v>0</v>
      </c>
      <c r="U522" s="3">
        <v>264.00189999999998</v>
      </c>
      <c r="V522" s="44" t="s">
        <v>430</v>
      </c>
      <c r="W522" t="s">
        <v>1</v>
      </c>
    </row>
    <row r="523" spans="5:23" x14ac:dyDescent="0.25">
      <c r="E523" t="s">
        <v>737</v>
      </c>
      <c r="F523" t="s">
        <v>760</v>
      </c>
      <c r="G523" t="s">
        <v>1</v>
      </c>
      <c r="H523" t="s">
        <v>0</v>
      </c>
      <c r="I523" t="s">
        <v>490</v>
      </c>
      <c r="J523" t="s">
        <v>491</v>
      </c>
      <c r="K523">
        <v>508</v>
      </c>
      <c r="L523">
        <v>508</v>
      </c>
      <c r="N523" t="s">
        <v>195</v>
      </c>
      <c r="O523" s="3">
        <v>0</v>
      </c>
      <c r="P523" s="3">
        <v>0</v>
      </c>
      <c r="Q523" s="3">
        <v>473.45</v>
      </c>
      <c r="R523" s="3">
        <v>61.548499999999997</v>
      </c>
      <c r="S523" s="3">
        <v>0</v>
      </c>
      <c r="T523" s="3">
        <v>0</v>
      </c>
      <c r="U523" s="3">
        <v>534.99850000000004</v>
      </c>
      <c r="V523" s="44" t="s">
        <v>417</v>
      </c>
      <c r="W523" t="s">
        <v>1</v>
      </c>
    </row>
    <row r="524" spans="5:23" x14ac:dyDescent="0.25">
      <c r="E524" t="s">
        <v>737</v>
      </c>
      <c r="F524" t="s">
        <v>759</v>
      </c>
      <c r="G524" t="s">
        <v>1</v>
      </c>
      <c r="H524" t="s">
        <v>0</v>
      </c>
      <c r="I524" t="s">
        <v>490</v>
      </c>
      <c r="J524" t="s">
        <v>491</v>
      </c>
      <c r="K524">
        <v>507</v>
      </c>
      <c r="L524">
        <v>507</v>
      </c>
      <c r="N524" t="s">
        <v>725</v>
      </c>
      <c r="O524" s="3">
        <v>0</v>
      </c>
      <c r="P524" s="3">
        <v>0</v>
      </c>
      <c r="Q524" s="3">
        <v>130.09</v>
      </c>
      <c r="R524" s="3">
        <v>16.9117</v>
      </c>
      <c r="S524" s="3">
        <v>0</v>
      </c>
      <c r="T524" s="3">
        <v>0</v>
      </c>
      <c r="U524" s="3">
        <v>147.0017</v>
      </c>
      <c r="V524" s="44" t="s">
        <v>724</v>
      </c>
      <c r="W524" t="s">
        <v>1</v>
      </c>
    </row>
    <row r="525" spans="5:23" x14ac:dyDescent="0.25">
      <c r="E525" t="s">
        <v>737</v>
      </c>
      <c r="F525" t="s">
        <v>759</v>
      </c>
      <c r="G525" t="s">
        <v>1</v>
      </c>
      <c r="H525" t="s">
        <v>0</v>
      </c>
      <c r="I525" t="s">
        <v>490</v>
      </c>
      <c r="J525" t="s">
        <v>491</v>
      </c>
      <c r="K525">
        <v>506</v>
      </c>
      <c r="L525">
        <v>506</v>
      </c>
      <c r="N525" t="s">
        <v>299</v>
      </c>
      <c r="O525" s="3">
        <v>0</v>
      </c>
      <c r="P525" s="3">
        <v>0</v>
      </c>
      <c r="Q525" s="3">
        <v>400.88</v>
      </c>
      <c r="R525" s="3">
        <v>52.114400000000003</v>
      </c>
      <c r="S525" s="3">
        <v>0</v>
      </c>
      <c r="T525" s="3">
        <v>0</v>
      </c>
      <c r="U525" s="3">
        <v>452.99439999999998</v>
      </c>
      <c r="V525" s="44" t="s">
        <v>538</v>
      </c>
      <c r="W525" t="s">
        <v>1</v>
      </c>
    </row>
    <row r="526" spans="5:23" x14ac:dyDescent="0.25">
      <c r="E526" t="s">
        <v>737</v>
      </c>
      <c r="F526" t="s">
        <v>759</v>
      </c>
      <c r="G526" t="s">
        <v>1</v>
      </c>
      <c r="H526" t="s">
        <v>0</v>
      </c>
      <c r="I526" t="s">
        <v>490</v>
      </c>
      <c r="J526" t="s">
        <v>491</v>
      </c>
      <c r="K526">
        <v>505</v>
      </c>
      <c r="L526">
        <v>505</v>
      </c>
      <c r="N526" t="s">
        <v>61</v>
      </c>
      <c r="O526" s="3">
        <v>0</v>
      </c>
      <c r="P526" s="3">
        <v>0</v>
      </c>
      <c r="Q526" s="3">
        <v>197.08</v>
      </c>
      <c r="R526" s="3">
        <v>25.620400000000004</v>
      </c>
      <c r="S526" s="3">
        <v>0</v>
      </c>
      <c r="T526" s="3">
        <v>0</v>
      </c>
      <c r="U526" s="3">
        <v>222.7004</v>
      </c>
      <c r="V526" s="44" t="s">
        <v>413</v>
      </c>
      <c r="W526" t="s">
        <v>1</v>
      </c>
    </row>
    <row r="527" spans="5:23" x14ac:dyDescent="0.25">
      <c r="E527" t="s">
        <v>737</v>
      </c>
      <c r="F527" t="s">
        <v>759</v>
      </c>
      <c r="G527" t="s">
        <v>1</v>
      </c>
      <c r="H527" t="s">
        <v>0</v>
      </c>
      <c r="I527" t="s">
        <v>490</v>
      </c>
      <c r="J527" t="s">
        <v>491</v>
      </c>
      <c r="K527">
        <v>504</v>
      </c>
      <c r="L527">
        <v>504</v>
      </c>
      <c r="N527" t="s">
        <v>195</v>
      </c>
      <c r="O527" s="3">
        <v>0</v>
      </c>
      <c r="P527" s="3">
        <v>0</v>
      </c>
      <c r="Q527" s="3">
        <v>501.77</v>
      </c>
      <c r="R527" s="3">
        <v>65.230099999999993</v>
      </c>
      <c r="S527" s="3">
        <v>0</v>
      </c>
      <c r="T527" s="3">
        <v>0</v>
      </c>
      <c r="U527" s="3">
        <v>567.00009999999997</v>
      </c>
      <c r="V527" s="44" t="s">
        <v>417</v>
      </c>
      <c r="W527" t="s">
        <v>1</v>
      </c>
    </row>
    <row r="528" spans="5:23" x14ac:dyDescent="0.25">
      <c r="E528" t="s">
        <v>737</v>
      </c>
      <c r="F528" t="s">
        <v>759</v>
      </c>
      <c r="G528" t="s">
        <v>1</v>
      </c>
      <c r="H528" t="s">
        <v>0</v>
      </c>
      <c r="I528" t="s">
        <v>490</v>
      </c>
      <c r="J528" t="s">
        <v>491</v>
      </c>
      <c r="K528">
        <v>503</v>
      </c>
      <c r="L528">
        <v>503</v>
      </c>
      <c r="N528" t="s">
        <v>287</v>
      </c>
      <c r="O528" s="3">
        <v>0</v>
      </c>
      <c r="P528" s="3">
        <v>0</v>
      </c>
      <c r="Q528" s="3">
        <v>401.77</v>
      </c>
      <c r="R528" s="3">
        <v>52.2301</v>
      </c>
      <c r="S528" s="3">
        <v>0</v>
      </c>
      <c r="T528" s="3">
        <v>0</v>
      </c>
      <c r="U528" s="3">
        <v>454.00009999999997</v>
      </c>
      <c r="V528" s="44" t="s">
        <v>414</v>
      </c>
      <c r="W528" t="s">
        <v>1</v>
      </c>
    </row>
    <row r="529" spans="5:23" x14ac:dyDescent="0.25">
      <c r="E529" t="s">
        <v>737</v>
      </c>
      <c r="F529" t="s">
        <v>758</v>
      </c>
      <c r="G529" t="s">
        <v>1</v>
      </c>
      <c r="H529" t="s">
        <v>0</v>
      </c>
      <c r="I529" t="s">
        <v>490</v>
      </c>
      <c r="J529" t="s">
        <v>491</v>
      </c>
      <c r="K529">
        <v>502</v>
      </c>
      <c r="L529">
        <v>502</v>
      </c>
      <c r="M529" t="s">
        <v>780</v>
      </c>
      <c r="N529" t="s">
        <v>781</v>
      </c>
      <c r="O529" s="3">
        <v>0</v>
      </c>
      <c r="P529" s="3">
        <v>0</v>
      </c>
      <c r="Q529" s="3">
        <v>538.05999999999995</v>
      </c>
      <c r="R529" s="3">
        <v>69.947800000000001</v>
      </c>
      <c r="S529" s="3">
        <v>0</v>
      </c>
      <c r="T529" s="3">
        <v>0</v>
      </c>
      <c r="U529" s="3">
        <v>608.00779999999997</v>
      </c>
      <c r="W529" t="s">
        <v>1</v>
      </c>
    </row>
    <row r="530" spans="5:23" x14ac:dyDescent="0.25">
      <c r="E530" t="s">
        <v>737</v>
      </c>
      <c r="F530" t="s">
        <v>757</v>
      </c>
      <c r="G530" t="s">
        <v>1</v>
      </c>
      <c r="H530" t="s">
        <v>0</v>
      </c>
      <c r="I530" t="s">
        <v>490</v>
      </c>
      <c r="J530" t="s">
        <v>491</v>
      </c>
      <c r="K530">
        <v>501</v>
      </c>
      <c r="L530">
        <v>501</v>
      </c>
      <c r="N530" t="s">
        <v>771</v>
      </c>
      <c r="O530" s="3">
        <v>0</v>
      </c>
      <c r="P530" s="3">
        <v>0</v>
      </c>
      <c r="Q530" s="3">
        <v>26.55</v>
      </c>
      <c r="R530" s="3">
        <v>3.4515000000000002</v>
      </c>
      <c r="S530" s="3">
        <v>0</v>
      </c>
      <c r="T530" s="3">
        <v>0</v>
      </c>
      <c r="U530" s="3">
        <v>30.0015</v>
      </c>
      <c r="V530" s="44" t="s">
        <v>770</v>
      </c>
      <c r="W530" t="s">
        <v>1</v>
      </c>
    </row>
    <row r="531" spans="5:23" x14ac:dyDescent="0.25">
      <c r="E531" t="s">
        <v>737</v>
      </c>
      <c r="F531" t="s">
        <v>757</v>
      </c>
      <c r="G531" t="s">
        <v>1</v>
      </c>
      <c r="H531" t="s">
        <v>0</v>
      </c>
      <c r="I531" t="s">
        <v>490</v>
      </c>
      <c r="J531" t="s">
        <v>491</v>
      </c>
      <c r="K531">
        <v>500</v>
      </c>
      <c r="L531">
        <v>500</v>
      </c>
      <c r="N531" t="s">
        <v>61</v>
      </c>
      <c r="O531" s="3">
        <v>0</v>
      </c>
      <c r="P531" s="3">
        <v>0</v>
      </c>
      <c r="Q531" s="3">
        <v>226.05</v>
      </c>
      <c r="R531" s="3">
        <v>29.386500000000002</v>
      </c>
      <c r="S531" s="3">
        <v>0</v>
      </c>
      <c r="T531" s="3">
        <v>0</v>
      </c>
      <c r="U531" s="3">
        <v>255.43650000000002</v>
      </c>
      <c r="V531" s="44" t="s">
        <v>413</v>
      </c>
      <c r="W531" t="s">
        <v>1</v>
      </c>
    </row>
    <row r="532" spans="5:23" x14ac:dyDescent="0.25">
      <c r="E532" t="s">
        <v>737</v>
      </c>
      <c r="F532" t="s">
        <v>757</v>
      </c>
      <c r="G532" t="s">
        <v>1</v>
      </c>
      <c r="H532" t="s">
        <v>0</v>
      </c>
      <c r="I532" t="s">
        <v>490</v>
      </c>
      <c r="J532" t="s">
        <v>491</v>
      </c>
      <c r="K532">
        <v>499</v>
      </c>
      <c r="L532">
        <v>499</v>
      </c>
      <c r="M532" t="s">
        <v>361</v>
      </c>
      <c r="N532" t="s">
        <v>362</v>
      </c>
      <c r="O532" s="3">
        <v>0</v>
      </c>
      <c r="P532" s="3">
        <v>0</v>
      </c>
      <c r="Q532" s="3">
        <v>411.5</v>
      </c>
      <c r="R532" s="3">
        <v>53.495000000000005</v>
      </c>
      <c r="S532" s="3">
        <v>0</v>
      </c>
      <c r="T532" s="3">
        <v>0</v>
      </c>
      <c r="U532" s="3">
        <v>464.995</v>
      </c>
      <c r="W532" t="s">
        <v>1</v>
      </c>
    </row>
    <row r="533" spans="5:23" x14ac:dyDescent="0.25">
      <c r="E533" t="s">
        <v>737</v>
      </c>
      <c r="F533" t="s">
        <v>756</v>
      </c>
      <c r="G533" t="s">
        <v>1</v>
      </c>
      <c r="H533" t="s">
        <v>0</v>
      </c>
      <c r="I533" t="s">
        <v>490</v>
      </c>
      <c r="J533" t="s">
        <v>491</v>
      </c>
      <c r="K533">
        <v>498</v>
      </c>
      <c r="L533">
        <v>498</v>
      </c>
      <c r="N533" t="s">
        <v>777</v>
      </c>
      <c r="O533" s="3">
        <v>0</v>
      </c>
      <c r="P533" s="3">
        <v>0</v>
      </c>
      <c r="Q533" s="3">
        <v>233.63</v>
      </c>
      <c r="R533" s="3">
        <v>30.3719</v>
      </c>
      <c r="S533" s="3">
        <v>0</v>
      </c>
      <c r="T533" s="3">
        <v>0</v>
      </c>
      <c r="U533" s="3">
        <v>264.00189999999998</v>
      </c>
      <c r="V533" s="44" t="s">
        <v>776</v>
      </c>
      <c r="W533" t="s">
        <v>1</v>
      </c>
    </row>
    <row r="534" spans="5:23" x14ac:dyDescent="0.25">
      <c r="E534" t="s">
        <v>737</v>
      </c>
      <c r="F534" t="s">
        <v>756</v>
      </c>
      <c r="G534" t="s">
        <v>1</v>
      </c>
      <c r="H534" t="s">
        <v>0</v>
      </c>
      <c r="I534" t="s">
        <v>490</v>
      </c>
      <c r="J534" t="s">
        <v>491</v>
      </c>
      <c r="K534">
        <v>497</v>
      </c>
      <c r="L534">
        <v>497</v>
      </c>
      <c r="N534" t="s">
        <v>37</v>
      </c>
      <c r="O534" s="3">
        <v>0</v>
      </c>
      <c r="P534" s="3">
        <v>0</v>
      </c>
      <c r="Q534" s="3">
        <v>115.04</v>
      </c>
      <c r="R534" s="3">
        <v>14.955200000000001</v>
      </c>
      <c r="S534" s="3">
        <v>0</v>
      </c>
      <c r="T534" s="3">
        <v>0</v>
      </c>
      <c r="U534" s="3">
        <v>129.99520000000001</v>
      </c>
      <c r="V534" s="44" t="s">
        <v>427</v>
      </c>
      <c r="W534" t="s">
        <v>1</v>
      </c>
    </row>
    <row r="535" spans="5:23" x14ac:dyDescent="0.25">
      <c r="E535" t="s">
        <v>737</v>
      </c>
      <c r="F535" t="s">
        <v>756</v>
      </c>
      <c r="G535" t="s">
        <v>1</v>
      </c>
      <c r="H535" t="s">
        <v>0</v>
      </c>
      <c r="I535" t="s">
        <v>490</v>
      </c>
      <c r="J535" t="s">
        <v>491</v>
      </c>
      <c r="K535">
        <v>496</v>
      </c>
      <c r="L535">
        <v>496</v>
      </c>
      <c r="N535" t="s">
        <v>771</v>
      </c>
      <c r="O535" s="3">
        <v>0</v>
      </c>
      <c r="P535" s="3">
        <v>0</v>
      </c>
      <c r="Q535" s="3">
        <v>17.7</v>
      </c>
      <c r="R535" s="3">
        <v>2.3010000000000002</v>
      </c>
      <c r="S535" s="3">
        <v>0</v>
      </c>
      <c r="T535" s="3">
        <v>0</v>
      </c>
      <c r="U535" s="3">
        <v>20.000999999999998</v>
      </c>
      <c r="V535" s="44" t="s">
        <v>770</v>
      </c>
      <c r="W535" t="s">
        <v>1</v>
      </c>
    </row>
    <row r="536" spans="5:23" x14ac:dyDescent="0.25">
      <c r="E536" t="s">
        <v>737</v>
      </c>
      <c r="F536" t="s">
        <v>756</v>
      </c>
      <c r="G536" t="s">
        <v>1</v>
      </c>
      <c r="H536" t="s">
        <v>0</v>
      </c>
      <c r="I536" t="s">
        <v>490</v>
      </c>
      <c r="J536" t="s">
        <v>491</v>
      </c>
      <c r="K536">
        <v>495</v>
      </c>
      <c r="L536">
        <v>495</v>
      </c>
      <c r="N536" t="s">
        <v>489</v>
      </c>
      <c r="O536" s="3">
        <v>0</v>
      </c>
      <c r="P536" s="3">
        <v>0</v>
      </c>
      <c r="Q536" s="3">
        <v>323.01</v>
      </c>
      <c r="R536" s="3">
        <v>41.991300000000003</v>
      </c>
      <c r="S536" s="3">
        <v>0</v>
      </c>
      <c r="T536" s="3">
        <v>0</v>
      </c>
      <c r="U536" s="3">
        <v>365.00130000000001</v>
      </c>
      <c r="V536" s="44" t="s">
        <v>488</v>
      </c>
      <c r="W536" t="s">
        <v>1</v>
      </c>
    </row>
    <row r="537" spans="5:23" x14ac:dyDescent="0.25">
      <c r="E537" t="s">
        <v>737</v>
      </c>
      <c r="F537" t="s">
        <v>756</v>
      </c>
      <c r="G537" t="s">
        <v>1</v>
      </c>
      <c r="H537" t="s">
        <v>0</v>
      </c>
      <c r="I537" t="s">
        <v>490</v>
      </c>
      <c r="J537" t="s">
        <v>491</v>
      </c>
      <c r="K537">
        <v>494</v>
      </c>
      <c r="L537">
        <v>494</v>
      </c>
      <c r="N537" t="s">
        <v>714</v>
      </c>
      <c r="O537" s="3">
        <v>0</v>
      </c>
      <c r="P537" s="3">
        <v>0</v>
      </c>
      <c r="Q537" s="3">
        <v>483.19</v>
      </c>
      <c r="R537" s="3">
        <v>62.814700000000002</v>
      </c>
      <c r="S537" s="3">
        <v>0</v>
      </c>
      <c r="T537" s="3">
        <v>0</v>
      </c>
      <c r="U537" s="3">
        <v>546.00469999999996</v>
      </c>
      <c r="V537" s="44" t="s">
        <v>713</v>
      </c>
      <c r="W537" t="s">
        <v>1</v>
      </c>
    </row>
    <row r="538" spans="5:23" x14ac:dyDescent="0.25">
      <c r="E538" t="s">
        <v>737</v>
      </c>
      <c r="F538" t="s">
        <v>754</v>
      </c>
      <c r="G538" t="s">
        <v>1</v>
      </c>
      <c r="H538" t="s">
        <v>0</v>
      </c>
      <c r="I538" t="s">
        <v>490</v>
      </c>
      <c r="J538" t="s">
        <v>491</v>
      </c>
      <c r="K538">
        <v>493</v>
      </c>
      <c r="L538">
        <v>493</v>
      </c>
      <c r="N538" t="s">
        <v>61</v>
      </c>
      <c r="O538" s="3">
        <v>0</v>
      </c>
      <c r="P538" s="3">
        <v>0</v>
      </c>
      <c r="Q538" s="3">
        <v>113.25</v>
      </c>
      <c r="R538" s="3">
        <v>14.7225</v>
      </c>
      <c r="S538" s="3">
        <v>0</v>
      </c>
      <c r="T538" s="3">
        <v>0</v>
      </c>
      <c r="U538" s="3">
        <v>127.9725</v>
      </c>
      <c r="V538" s="44" t="s">
        <v>413</v>
      </c>
      <c r="W538" t="s">
        <v>1</v>
      </c>
    </row>
    <row r="539" spans="5:23" x14ac:dyDescent="0.25">
      <c r="E539" t="s">
        <v>737</v>
      </c>
      <c r="F539" t="s">
        <v>754</v>
      </c>
      <c r="G539" t="s">
        <v>1</v>
      </c>
      <c r="H539" t="s">
        <v>0</v>
      </c>
      <c r="I539" t="s">
        <v>490</v>
      </c>
      <c r="J539" t="s">
        <v>491</v>
      </c>
      <c r="K539">
        <v>492</v>
      </c>
      <c r="L539">
        <v>492</v>
      </c>
      <c r="M539" t="s">
        <v>733</v>
      </c>
      <c r="N539" t="s">
        <v>734</v>
      </c>
      <c r="O539" s="3">
        <v>0</v>
      </c>
      <c r="P539" s="3">
        <v>0</v>
      </c>
      <c r="Q539" s="3">
        <v>32.83</v>
      </c>
      <c r="R539" s="3">
        <v>4.2679</v>
      </c>
      <c r="S539" s="3">
        <v>0</v>
      </c>
      <c r="T539" s="3">
        <v>0</v>
      </c>
      <c r="U539" s="3">
        <v>37.097899999999996</v>
      </c>
      <c r="W539" t="s">
        <v>1</v>
      </c>
    </row>
    <row r="540" spans="5:23" x14ac:dyDescent="0.25">
      <c r="E540" t="s">
        <v>737</v>
      </c>
      <c r="F540" t="s">
        <v>754</v>
      </c>
      <c r="G540" t="s">
        <v>1</v>
      </c>
      <c r="H540" t="s">
        <v>0</v>
      </c>
      <c r="I540" t="s">
        <v>490</v>
      </c>
      <c r="J540" t="s">
        <v>491</v>
      </c>
      <c r="K540">
        <v>491</v>
      </c>
      <c r="L540">
        <v>491</v>
      </c>
      <c r="N540" t="s">
        <v>37</v>
      </c>
      <c r="O540" s="3">
        <v>0</v>
      </c>
      <c r="P540" s="3">
        <v>0</v>
      </c>
      <c r="Q540" s="3">
        <v>115.04</v>
      </c>
      <c r="R540" s="3">
        <v>14.955200000000001</v>
      </c>
      <c r="S540" s="3">
        <v>0</v>
      </c>
      <c r="T540" s="3">
        <v>0</v>
      </c>
      <c r="U540" s="3">
        <v>129.99520000000001</v>
      </c>
      <c r="V540" s="44" t="s">
        <v>427</v>
      </c>
      <c r="W540" t="s">
        <v>1</v>
      </c>
    </row>
    <row r="541" spans="5:23" x14ac:dyDescent="0.25">
      <c r="E541" t="s">
        <v>737</v>
      </c>
      <c r="F541" t="s">
        <v>754</v>
      </c>
      <c r="G541" t="s">
        <v>1</v>
      </c>
      <c r="H541" t="s">
        <v>0</v>
      </c>
      <c r="I541" t="s">
        <v>490</v>
      </c>
      <c r="J541" t="s">
        <v>491</v>
      </c>
      <c r="K541">
        <v>490</v>
      </c>
      <c r="L541">
        <v>490</v>
      </c>
      <c r="N541" t="s">
        <v>258</v>
      </c>
      <c r="O541" s="3">
        <v>0</v>
      </c>
      <c r="P541" s="3">
        <v>0</v>
      </c>
      <c r="Q541" s="3">
        <v>566.55999999999995</v>
      </c>
      <c r="R541" s="3">
        <v>73.652799999999999</v>
      </c>
      <c r="S541" s="3">
        <v>0</v>
      </c>
      <c r="T541" s="3">
        <v>0</v>
      </c>
      <c r="U541" s="3">
        <v>640.2127999999999</v>
      </c>
      <c r="V541" s="44" t="s">
        <v>534</v>
      </c>
      <c r="W541" t="s">
        <v>1</v>
      </c>
    </row>
    <row r="542" spans="5:23" x14ac:dyDescent="0.25">
      <c r="E542" t="s">
        <v>737</v>
      </c>
      <c r="F542" t="s">
        <v>754</v>
      </c>
      <c r="G542" t="s">
        <v>1</v>
      </c>
      <c r="H542" t="s">
        <v>0</v>
      </c>
      <c r="I542" t="s">
        <v>490</v>
      </c>
      <c r="J542" t="s">
        <v>491</v>
      </c>
      <c r="K542">
        <v>489</v>
      </c>
      <c r="L542">
        <v>489</v>
      </c>
      <c r="N542" t="s">
        <v>777</v>
      </c>
      <c r="O542" s="3">
        <v>0</v>
      </c>
      <c r="P542" s="3">
        <v>0</v>
      </c>
      <c r="Q542" s="3">
        <v>30</v>
      </c>
      <c r="R542" s="3">
        <v>3.9000000000000004</v>
      </c>
      <c r="S542" s="3">
        <v>0</v>
      </c>
      <c r="T542" s="3">
        <v>0</v>
      </c>
      <c r="U542" s="3">
        <v>33.9</v>
      </c>
      <c r="V542" s="44" t="s">
        <v>776</v>
      </c>
      <c r="W542" t="s">
        <v>1</v>
      </c>
    </row>
    <row r="543" spans="5:23" x14ac:dyDescent="0.25">
      <c r="E543" t="s">
        <v>737</v>
      </c>
      <c r="F543" t="s">
        <v>754</v>
      </c>
      <c r="G543" t="s">
        <v>1</v>
      </c>
      <c r="H543" t="s">
        <v>0</v>
      </c>
      <c r="I543" t="s">
        <v>490</v>
      </c>
      <c r="J543" t="s">
        <v>491</v>
      </c>
      <c r="K543">
        <v>488</v>
      </c>
      <c r="L543">
        <v>488</v>
      </c>
      <c r="N543" t="s">
        <v>287</v>
      </c>
      <c r="O543" s="3">
        <v>0</v>
      </c>
      <c r="P543" s="3">
        <v>0</v>
      </c>
      <c r="Q543" s="3">
        <v>398.23</v>
      </c>
      <c r="R543" s="3">
        <v>51.769900000000007</v>
      </c>
      <c r="S543" s="3">
        <v>0</v>
      </c>
      <c r="T543" s="3">
        <v>0</v>
      </c>
      <c r="U543" s="3">
        <v>449.99990000000003</v>
      </c>
      <c r="V543" s="44" t="s">
        <v>414</v>
      </c>
      <c r="W543" t="s">
        <v>1</v>
      </c>
    </row>
    <row r="544" spans="5:23" x14ac:dyDescent="0.25">
      <c r="E544" t="s">
        <v>737</v>
      </c>
      <c r="F544" t="s">
        <v>754</v>
      </c>
      <c r="G544" t="s">
        <v>1</v>
      </c>
      <c r="H544" t="s">
        <v>0</v>
      </c>
      <c r="I544" t="s">
        <v>490</v>
      </c>
      <c r="J544" t="s">
        <v>491</v>
      </c>
      <c r="K544">
        <v>487</v>
      </c>
      <c r="L544">
        <v>487</v>
      </c>
      <c r="M544" t="s">
        <v>236</v>
      </c>
      <c r="N544" t="s">
        <v>237</v>
      </c>
      <c r="O544" s="3">
        <v>0</v>
      </c>
      <c r="P544" s="3">
        <v>0</v>
      </c>
      <c r="Q544" s="3">
        <v>88.5</v>
      </c>
      <c r="R544" s="3">
        <v>11.505000000000001</v>
      </c>
      <c r="S544" s="3">
        <v>0</v>
      </c>
      <c r="T544" s="3">
        <v>0</v>
      </c>
      <c r="U544" s="3">
        <v>100.005</v>
      </c>
      <c r="W544" t="s">
        <v>1</v>
      </c>
    </row>
    <row r="545" spans="5:23" x14ac:dyDescent="0.25">
      <c r="E545" t="s">
        <v>737</v>
      </c>
      <c r="F545" t="s">
        <v>754</v>
      </c>
      <c r="G545" t="s">
        <v>1</v>
      </c>
      <c r="H545" t="s">
        <v>0</v>
      </c>
      <c r="I545" t="s">
        <v>490</v>
      </c>
      <c r="J545" t="s">
        <v>491</v>
      </c>
      <c r="K545">
        <v>486</v>
      </c>
      <c r="L545">
        <v>486</v>
      </c>
      <c r="M545" t="s">
        <v>733</v>
      </c>
      <c r="N545" t="s">
        <v>734</v>
      </c>
      <c r="O545" s="3">
        <v>0</v>
      </c>
      <c r="P545" s="3">
        <v>0</v>
      </c>
      <c r="Q545" s="3">
        <v>39.19</v>
      </c>
      <c r="R545" s="3">
        <v>5.0946999999999996</v>
      </c>
      <c r="S545" s="3">
        <v>0</v>
      </c>
      <c r="T545" s="3">
        <v>0</v>
      </c>
      <c r="U545" s="3">
        <v>44.284700000000001</v>
      </c>
      <c r="W545" t="s">
        <v>1</v>
      </c>
    </row>
    <row r="546" spans="5:23" x14ac:dyDescent="0.25">
      <c r="E546" t="s">
        <v>737</v>
      </c>
      <c r="F546" t="s">
        <v>754</v>
      </c>
      <c r="G546" t="s">
        <v>1</v>
      </c>
      <c r="H546" t="s">
        <v>0</v>
      </c>
      <c r="I546" t="s">
        <v>490</v>
      </c>
      <c r="J546" t="s">
        <v>491</v>
      </c>
      <c r="K546">
        <v>485</v>
      </c>
      <c r="L546">
        <v>485</v>
      </c>
      <c r="M546" t="s">
        <v>778</v>
      </c>
      <c r="N546" t="s">
        <v>779</v>
      </c>
      <c r="O546" s="3">
        <v>0</v>
      </c>
      <c r="P546" s="3">
        <v>0</v>
      </c>
      <c r="Q546" s="3">
        <v>263.58999999999997</v>
      </c>
      <c r="R546" s="3">
        <v>34.2667</v>
      </c>
      <c r="S546" s="3">
        <v>0</v>
      </c>
      <c r="T546" s="3">
        <v>0</v>
      </c>
      <c r="U546" s="3">
        <v>297.85669999999999</v>
      </c>
      <c r="W546" t="s">
        <v>1</v>
      </c>
    </row>
    <row r="547" spans="5:23" x14ac:dyDescent="0.25">
      <c r="E547" t="s">
        <v>737</v>
      </c>
      <c r="F547" t="s">
        <v>754</v>
      </c>
      <c r="G547" t="s">
        <v>1</v>
      </c>
      <c r="H547" t="s">
        <v>0</v>
      </c>
      <c r="I547" t="s">
        <v>490</v>
      </c>
      <c r="J547" t="s">
        <v>491</v>
      </c>
      <c r="K547">
        <v>484</v>
      </c>
      <c r="L547">
        <v>484</v>
      </c>
      <c r="M547" t="s">
        <v>733</v>
      </c>
      <c r="N547" t="s">
        <v>734</v>
      </c>
      <c r="O547" s="3">
        <v>0</v>
      </c>
      <c r="P547" s="3">
        <v>0</v>
      </c>
      <c r="Q547" s="3">
        <v>72.23</v>
      </c>
      <c r="R547" s="3">
        <v>9.3899000000000008</v>
      </c>
      <c r="S547" s="3">
        <v>0</v>
      </c>
      <c r="T547" s="3">
        <v>0</v>
      </c>
      <c r="U547" s="3">
        <v>81.619900000000001</v>
      </c>
      <c r="W547" t="s">
        <v>1</v>
      </c>
    </row>
    <row r="548" spans="5:23" x14ac:dyDescent="0.25">
      <c r="E548" t="s">
        <v>737</v>
      </c>
      <c r="F548" t="s">
        <v>753</v>
      </c>
      <c r="G548" t="s">
        <v>1</v>
      </c>
      <c r="H548" t="s">
        <v>0</v>
      </c>
      <c r="I548" t="s">
        <v>490</v>
      </c>
      <c r="J548" t="s">
        <v>491</v>
      </c>
      <c r="K548">
        <v>483</v>
      </c>
      <c r="L548">
        <v>483</v>
      </c>
      <c r="N548" t="s">
        <v>197</v>
      </c>
      <c r="O548" s="3">
        <v>0</v>
      </c>
      <c r="P548" s="3">
        <v>0</v>
      </c>
      <c r="Q548" s="3">
        <v>441.59</v>
      </c>
      <c r="R548" s="3">
        <v>57.406700000000001</v>
      </c>
      <c r="S548" s="3">
        <v>0</v>
      </c>
      <c r="T548" s="3">
        <v>0</v>
      </c>
      <c r="U548" s="3">
        <v>498.99669999999998</v>
      </c>
      <c r="V548" s="44" t="s">
        <v>477</v>
      </c>
      <c r="W548" t="s">
        <v>1</v>
      </c>
    </row>
    <row r="549" spans="5:23" x14ac:dyDescent="0.25">
      <c r="E549" t="s">
        <v>737</v>
      </c>
      <c r="F549" t="s">
        <v>753</v>
      </c>
      <c r="G549" t="s">
        <v>1</v>
      </c>
      <c r="H549" t="s">
        <v>0</v>
      </c>
      <c r="I549" t="s">
        <v>490</v>
      </c>
      <c r="J549" t="s">
        <v>491</v>
      </c>
      <c r="K549">
        <v>482</v>
      </c>
      <c r="L549">
        <v>482</v>
      </c>
      <c r="N549" t="s">
        <v>29</v>
      </c>
      <c r="O549" s="3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W549" t="s">
        <v>1</v>
      </c>
    </row>
    <row r="550" spans="5:23" x14ac:dyDescent="0.25">
      <c r="E550" t="s">
        <v>737</v>
      </c>
      <c r="F550" t="s">
        <v>753</v>
      </c>
      <c r="G550" t="s">
        <v>1</v>
      </c>
      <c r="H550" t="s">
        <v>0</v>
      </c>
      <c r="I550" t="s">
        <v>490</v>
      </c>
      <c r="J550" t="s">
        <v>491</v>
      </c>
      <c r="K550">
        <v>481</v>
      </c>
      <c r="L550">
        <v>481</v>
      </c>
      <c r="N550" t="s">
        <v>29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W550" t="s">
        <v>1</v>
      </c>
    </row>
    <row r="551" spans="5:23" x14ac:dyDescent="0.25">
      <c r="E551" t="s">
        <v>737</v>
      </c>
      <c r="F551" t="s">
        <v>753</v>
      </c>
      <c r="G551" t="s">
        <v>1</v>
      </c>
      <c r="H551" t="s">
        <v>0</v>
      </c>
      <c r="I551" t="s">
        <v>490</v>
      </c>
      <c r="J551" t="s">
        <v>491</v>
      </c>
      <c r="K551">
        <v>480</v>
      </c>
      <c r="L551">
        <v>480</v>
      </c>
      <c r="N551" t="s">
        <v>777</v>
      </c>
      <c r="O551" s="3">
        <v>0</v>
      </c>
      <c r="P551" s="3">
        <v>0</v>
      </c>
      <c r="Q551" s="3">
        <v>29.2</v>
      </c>
      <c r="R551" s="3">
        <v>3.7959999999999998</v>
      </c>
      <c r="S551" s="3">
        <v>0</v>
      </c>
      <c r="T551" s="3">
        <v>0</v>
      </c>
      <c r="U551" s="3">
        <v>32.996000000000002</v>
      </c>
      <c r="V551" s="44" t="s">
        <v>776</v>
      </c>
      <c r="W551" t="s">
        <v>1</v>
      </c>
    </row>
    <row r="552" spans="5:23" x14ac:dyDescent="0.25">
      <c r="E552" t="s">
        <v>737</v>
      </c>
      <c r="F552" t="s">
        <v>753</v>
      </c>
      <c r="G552" t="s">
        <v>1</v>
      </c>
      <c r="H552" t="s">
        <v>0</v>
      </c>
      <c r="I552" t="s">
        <v>490</v>
      </c>
      <c r="J552" t="s">
        <v>491</v>
      </c>
      <c r="K552">
        <v>479</v>
      </c>
      <c r="L552">
        <v>479</v>
      </c>
      <c r="N552" t="s">
        <v>195</v>
      </c>
      <c r="O552" s="3">
        <v>0</v>
      </c>
      <c r="P552" s="3">
        <v>0</v>
      </c>
      <c r="Q552" s="3">
        <v>589.82000000000005</v>
      </c>
      <c r="R552" s="3">
        <v>76.676600000000008</v>
      </c>
      <c r="S552" s="3">
        <v>0</v>
      </c>
      <c r="T552" s="3">
        <v>0</v>
      </c>
      <c r="U552" s="3">
        <v>666.49660000000006</v>
      </c>
      <c r="V552" s="44" t="s">
        <v>417</v>
      </c>
      <c r="W552" t="s">
        <v>1</v>
      </c>
    </row>
    <row r="553" spans="5:23" x14ac:dyDescent="0.25">
      <c r="E553" t="s">
        <v>737</v>
      </c>
      <c r="F553" t="s">
        <v>753</v>
      </c>
      <c r="G553" t="s">
        <v>1</v>
      </c>
      <c r="H553" t="s">
        <v>0</v>
      </c>
      <c r="I553" t="s">
        <v>490</v>
      </c>
      <c r="J553" t="s">
        <v>491</v>
      </c>
      <c r="K553">
        <v>478</v>
      </c>
      <c r="L553">
        <v>478</v>
      </c>
      <c r="N553" t="s">
        <v>705</v>
      </c>
      <c r="O553" s="3">
        <v>0</v>
      </c>
      <c r="P553" s="3">
        <v>0</v>
      </c>
      <c r="Q553" s="3">
        <v>492.48</v>
      </c>
      <c r="R553" s="3">
        <v>64.022400000000005</v>
      </c>
      <c r="S553" s="3">
        <v>0</v>
      </c>
      <c r="T553" s="3">
        <v>0</v>
      </c>
      <c r="U553" s="3">
        <v>556.50240000000008</v>
      </c>
      <c r="V553" s="44" t="s">
        <v>704</v>
      </c>
      <c r="W553" t="s">
        <v>1</v>
      </c>
    </row>
    <row r="554" spans="5:23" x14ac:dyDescent="0.25">
      <c r="E554" t="s">
        <v>737</v>
      </c>
      <c r="F554" t="s">
        <v>753</v>
      </c>
      <c r="G554" t="s">
        <v>1</v>
      </c>
      <c r="H554" t="s">
        <v>0</v>
      </c>
      <c r="I554" t="s">
        <v>490</v>
      </c>
      <c r="J554" t="s">
        <v>491</v>
      </c>
      <c r="K554">
        <v>477</v>
      </c>
      <c r="L554">
        <v>477</v>
      </c>
      <c r="N554" t="s">
        <v>714</v>
      </c>
      <c r="O554" s="3">
        <v>0</v>
      </c>
      <c r="P554" s="3">
        <v>0</v>
      </c>
      <c r="Q554" s="3">
        <v>372.57</v>
      </c>
      <c r="R554" s="3">
        <v>48.434100000000001</v>
      </c>
      <c r="S554" s="3">
        <v>0</v>
      </c>
      <c r="T554" s="3">
        <v>0</v>
      </c>
      <c r="U554" s="3">
        <v>421.00409999999999</v>
      </c>
      <c r="V554" s="44" t="s">
        <v>713</v>
      </c>
      <c r="W554" t="s">
        <v>1</v>
      </c>
    </row>
    <row r="555" spans="5:23" x14ac:dyDescent="0.25">
      <c r="E555" t="s">
        <v>737</v>
      </c>
      <c r="F555" t="s">
        <v>753</v>
      </c>
      <c r="G555" t="s">
        <v>1</v>
      </c>
      <c r="H555" t="s">
        <v>0</v>
      </c>
      <c r="I555" t="s">
        <v>490</v>
      </c>
      <c r="J555" t="s">
        <v>491</v>
      </c>
      <c r="K555">
        <v>476</v>
      </c>
      <c r="L555">
        <v>476</v>
      </c>
      <c r="N555" t="s">
        <v>721</v>
      </c>
      <c r="O555" s="3">
        <v>0</v>
      </c>
      <c r="P555" s="3">
        <v>0</v>
      </c>
      <c r="Q555" s="3">
        <v>398.23</v>
      </c>
      <c r="R555" s="3">
        <v>51.769900000000007</v>
      </c>
      <c r="S555" s="3">
        <v>0</v>
      </c>
      <c r="T555" s="3">
        <v>0</v>
      </c>
      <c r="U555" s="3">
        <v>449.99990000000003</v>
      </c>
      <c r="V555" s="44" t="s">
        <v>720</v>
      </c>
      <c r="W555" t="s">
        <v>1</v>
      </c>
    </row>
    <row r="556" spans="5:23" x14ac:dyDescent="0.25">
      <c r="E556" t="s">
        <v>737</v>
      </c>
      <c r="F556" t="s">
        <v>752</v>
      </c>
      <c r="G556" t="s">
        <v>1</v>
      </c>
      <c r="H556" t="s">
        <v>0</v>
      </c>
      <c r="I556" t="s">
        <v>490</v>
      </c>
      <c r="J556" t="s">
        <v>491</v>
      </c>
      <c r="K556">
        <v>475</v>
      </c>
      <c r="L556">
        <v>475</v>
      </c>
      <c r="M556" t="s">
        <v>774</v>
      </c>
      <c r="N556" t="s">
        <v>775</v>
      </c>
      <c r="O556" s="3">
        <v>0</v>
      </c>
      <c r="P556" s="3">
        <v>0</v>
      </c>
      <c r="Q556" s="3">
        <v>3.19</v>
      </c>
      <c r="R556" s="3">
        <v>0.41470000000000001</v>
      </c>
      <c r="S556" s="3">
        <v>0</v>
      </c>
      <c r="T556" s="3">
        <v>0</v>
      </c>
      <c r="U556" s="3">
        <v>3.6046999999999998</v>
      </c>
      <c r="W556" t="s">
        <v>1</v>
      </c>
    </row>
    <row r="557" spans="5:23" x14ac:dyDescent="0.25">
      <c r="E557" t="s">
        <v>737</v>
      </c>
      <c r="F557" t="s">
        <v>752</v>
      </c>
      <c r="G557" t="s">
        <v>1</v>
      </c>
      <c r="H557" t="s">
        <v>0</v>
      </c>
      <c r="I557" t="s">
        <v>490</v>
      </c>
      <c r="J557" t="s">
        <v>491</v>
      </c>
      <c r="K557">
        <v>474</v>
      </c>
      <c r="L557">
        <v>474</v>
      </c>
      <c r="N557" t="s">
        <v>381</v>
      </c>
      <c r="O557" s="3">
        <v>0</v>
      </c>
      <c r="P557" s="3">
        <v>0</v>
      </c>
      <c r="Q557" s="3">
        <v>177</v>
      </c>
      <c r="R557" s="3">
        <v>23.01</v>
      </c>
      <c r="S557" s="3">
        <v>0</v>
      </c>
      <c r="T557" s="3">
        <v>0</v>
      </c>
      <c r="U557" s="3">
        <v>200.01</v>
      </c>
      <c r="V557" s="44" t="s">
        <v>420</v>
      </c>
      <c r="W557" t="s">
        <v>1</v>
      </c>
    </row>
    <row r="558" spans="5:23" x14ac:dyDescent="0.25">
      <c r="E558" t="s">
        <v>737</v>
      </c>
      <c r="F558" t="s">
        <v>752</v>
      </c>
      <c r="G558" t="s">
        <v>1</v>
      </c>
      <c r="H558" t="s">
        <v>0</v>
      </c>
      <c r="I558" t="s">
        <v>490</v>
      </c>
      <c r="J558" t="s">
        <v>491</v>
      </c>
      <c r="K558">
        <v>473</v>
      </c>
      <c r="L558">
        <v>473</v>
      </c>
      <c r="N558" t="s">
        <v>195</v>
      </c>
      <c r="O558" s="3">
        <v>0</v>
      </c>
      <c r="P558" s="3">
        <v>0</v>
      </c>
      <c r="Q558" s="3">
        <v>651.41999999999996</v>
      </c>
      <c r="R558" s="3">
        <v>84.684600000000003</v>
      </c>
      <c r="S558" s="3">
        <v>0</v>
      </c>
      <c r="T558" s="3">
        <v>0</v>
      </c>
      <c r="U558" s="3">
        <v>736.1046</v>
      </c>
      <c r="V558" s="44" t="s">
        <v>417</v>
      </c>
      <c r="W558" t="s">
        <v>1</v>
      </c>
    </row>
    <row r="559" spans="5:23" x14ac:dyDescent="0.25">
      <c r="E559" t="s">
        <v>737</v>
      </c>
      <c r="F559" t="s">
        <v>752</v>
      </c>
      <c r="G559" t="s">
        <v>1</v>
      </c>
      <c r="H559" t="s">
        <v>0</v>
      </c>
      <c r="I559" t="s">
        <v>490</v>
      </c>
      <c r="J559" t="s">
        <v>491</v>
      </c>
      <c r="K559">
        <v>472</v>
      </c>
      <c r="L559">
        <v>472</v>
      </c>
      <c r="N559" t="s">
        <v>773</v>
      </c>
      <c r="O559" s="3">
        <v>0</v>
      </c>
      <c r="P559" s="3">
        <v>0</v>
      </c>
      <c r="Q559" s="3">
        <v>29.2</v>
      </c>
      <c r="R559" s="3">
        <v>3.7959999999999998</v>
      </c>
      <c r="S559" s="3">
        <v>0</v>
      </c>
      <c r="T559" s="3">
        <v>0</v>
      </c>
      <c r="U559" s="3">
        <v>32.996000000000002</v>
      </c>
      <c r="V559" s="44" t="s">
        <v>772</v>
      </c>
      <c r="W559" t="s">
        <v>1</v>
      </c>
    </row>
    <row r="560" spans="5:23" x14ac:dyDescent="0.25">
      <c r="E560" t="s">
        <v>737</v>
      </c>
      <c r="F560" t="s">
        <v>751</v>
      </c>
      <c r="G560" t="s">
        <v>1</v>
      </c>
      <c r="H560" t="s">
        <v>0</v>
      </c>
      <c r="I560" t="s">
        <v>490</v>
      </c>
      <c r="J560" t="s">
        <v>491</v>
      </c>
      <c r="K560">
        <v>471</v>
      </c>
      <c r="L560">
        <v>471</v>
      </c>
      <c r="M560" t="s">
        <v>733</v>
      </c>
      <c r="N560" t="s">
        <v>734</v>
      </c>
      <c r="O560" s="3">
        <v>0</v>
      </c>
      <c r="P560" s="3">
        <v>0</v>
      </c>
      <c r="Q560" s="3">
        <v>124.42</v>
      </c>
      <c r="R560" s="3">
        <v>16.174600000000002</v>
      </c>
      <c r="S560" s="3">
        <v>0</v>
      </c>
      <c r="T560" s="3">
        <v>0</v>
      </c>
      <c r="U560" s="3">
        <v>140.59460000000001</v>
      </c>
      <c r="W560" t="s">
        <v>1</v>
      </c>
    </row>
    <row r="561" spans="5:23" x14ac:dyDescent="0.25">
      <c r="E561" t="s">
        <v>737</v>
      </c>
      <c r="F561" t="s">
        <v>751</v>
      </c>
      <c r="G561" t="s">
        <v>1</v>
      </c>
      <c r="H561" t="s">
        <v>0</v>
      </c>
      <c r="I561" t="s">
        <v>490</v>
      </c>
      <c r="J561" t="s">
        <v>491</v>
      </c>
      <c r="K561">
        <v>470</v>
      </c>
      <c r="L561">
        <v>470</v>
      </c>
      <c r="M561" t="s">
        <v>268</v>
      </c>
      <c r="N561" t="s">
        <v>269</v>
      </c>
      <c r="O561" s="3">
        <v>0</v>
      </c>
      <c r="P561" s="3">
        <v>0</v>
      </c>
      <c r="Q561" s="3">
        <v>197.12</v>
      </c>
      <c r="R561" s="3">
        <v>25.625600000000002</v>
      </c>
      <c r="S561" s="3">
        <v>0</v>
      </c>
      <c r="T561" s="3">
        <v>0</v>
      </c>
      <c r="U561" s="3">
        <v>222.7456</v>
      </c>
      <c r="W561" t="s">
        <v>1</v>
      </c>
    </row>
    <row r="562" spans="5:23" x14ac:dyDescent="0.25">
      <c r="E562" t="s">
        <v>737</v>
      </c>
      <c r="F562" t="s">
        <v>751</v>
      </c>
      <c r="G562" t="s">
        <v>1</v>
      </c>
      <c r="H562" t="s">
        <v>0</v>
      </c>
      <c r="I562" t="s">
        <v>490</v>
      </c>
      <c r="J562" t="s">
        <v>491</v>
      </c>
      <c r="K562">
        <v>469</v>
      </c>
      <c r="L562">
        <v>469</v>
      </c>
      <c r="N562" t="s">
        <v>643</v>
      </c>
      <c r="O562" s="3">
        <v>0</v>
      </c>
      <c r="P562" s="3">
        <v>0</v>
      </c>
      <c r="Q562" s="3">
        <v>439.82</v>
      </c>
      <c r="R562" s="3">
        <v>57.176600000000001</v>
      </c>
      <c r="S562" s="3">
        <v>0</v>
      </c>
      <c r="T562" s="3">
        <v>0</v>
      </c>
      <c r="U562" s="3">
        <v>496.9966</v>
      </c>
      <c r="V562" s="44" t="s">
        <v>642</v>
      </c>
      <c r="W562" t="s">
        <v>1</v>
      </c>
    </row>
    <row r="563" spans="5:23" x14ac:dyDescent="0.25">
      <c r="E563" t="s">
        <v>737</v>
      </c>
      <c r="F563" t="s">
        <v>751</v>
      </c>
      <c r="G563" t="s">
        <v>1</v>
      </c>
      <c r="H563" t="s">
        <v>0</v>
      </c>
      <c r="I563" t="s">
        <v>490</v>
      </c>
      <c r="J563" t="s">
        <v>491</v>
      </c>
      <c r="K563">
        <v>468</v>
      </c>
      <c r="L563">
        <v>468</v>
      </c>
      <c r="N563" t="s">
        <v>714</v>
      </c>
      <c r="O563" s="3">
        <v>0</v>
      </c>
      <c r="P563" s="3">
        <v>0</v>
      </c>
      <c r="Q563" s="3">
        <v>398.23</v>
      </c>
      <c r="R563" s="3">
        <v>51.769900000000007</v>
      </c>
      <c r="S563" s="3">
        <v>0</v>
      </c>
      <c r="T563" s="3">
        <v>0</v>
      </c>
      <c r="U563" s="3">
        <v>449.99990000000003</v>
      </c>
      <c r="V563" s="44" t="s">
        <v>713</v>
      </c>
      <c r="W563" t="s">
        <v>1</v>
      </c>
    </row>
    <row r="564" spans="5:23" x14ac:dyDescent="0.25">
      <c r="E564" t="s">
        <v>737</v>
      </c>
      <c r="F564" t="s">
        <v>749</v>
      </c>
      <c r="G564" t="s">
        <v>1</v>
      </c>
      <c r="H564" t="s">
        <v>0</v>
      </c>
      <c r="I564" t="s">
        <v>490</v>
      </c>
      <c r="J564" t="s">
        <v>491</v>
      </c>
      <c r="K564">
        <v>467</v>
      </c>
      <c r="L564">
        <v>467</v>
      </c>
      <c r="N564" t="s">
        <v>281</v>
      </c>
      <c r="O564" s="3">
        <v>0</v>
      </c>
      <c r="P564" s="3">
        <v>0</v>
      </c>
      <c r="Q564" s="3">
        <v>194.42</v>
      </c>
      <c r="R564" s="3">
        <v>25.2746</v>
      </c>
      <c r="S564" s="3">
        <v>0</v>
      </c>
      <c r="T564" s="3">
        <v>0</v>
      </c>
      <c r="U564" s="3">
        <v>219.69459999999998</v>
      </c>
      <c r="V564" s="44" t="s">
        <v>430</v>
      </c>
      <c r="W564" t="s">
        <v>1</v>
      </c>
    </row>
    <row r="565" spans="5:23" x14ac:dyDescent="0.25">
      <c r="E565" t="s">
        <v>737</v>
      </c>
      <c r="F565" t="s">
        <v>749</v>
      </c>
      <c r="G565" t="s">
        <v>1</v>
      </c>
      <c r="H565" t="s">
        <v>0</v>
      </c>
      <c r="I565" t="s">
        <v>490</v>
      </c>
      <c r="J565" t="s">
        <v>491</v>
      </c>
      <c r="K565">
        <v>466</v>
      </c>
      <c r="L565">
        <v>466</v>
      </c>
      <c r="N565" t="s">
        <v>721</v>
      </c>
      <c r="O565" s="3">
        <v>0</v>
      </c>
      <c r="P565" s="3">
        <v>0</v>
      </c>
      <c r="Q565" s="3">
        <v>286.64</v>
      </c>
      <c r="R565" s="3">
        <v>37.263199999999998</v>
      </c>
      <c r="S565" s="3">
        <v>0</v>
      </c>
      <c r="T565" s="3">
        <v>0</v>
      </c>
      <c r="U565" s="3">
        <v>323.90319999999997</v>
      </c>
      <c r="V565" s="44" t="s">
        <v>720</v>
      </c>
      <c r="W565" t="s">
        <v>1</v>
      </c>
    </row>
    <row r="566" spans="5:23" x14ac:dyDescent="0.25">
      <c r="E566" t="s">
        <v>737</v>
      </c>
      <c r="F566" t="s">
        <v>749</v>
      </c>
      <c r="G566" t="s">
        <v>1</v>
      </c>
      <c r="H566" t="s">
        <v>0</v>
      </c>
      <c r="I566" t="s">
        <v>490</v>
      </c>
      <c r="J566" t="s">
        <v>491</v>
      </c>
      <c r="K566">
        <v>465</v>
      </c>
      <c r="L566">
        <v>465</v>
      </c>
      <c r="N566" t="s">
        <v>714</v>
      </c>
      <c r="O566" s="3">
        <v>0</v>
      </c>
      <c r="P566" s="3">
        <v>0</v>
      </c>
      <c r="Q566" s="3">
        <v>465.49</v>
      </c>
      <c r="R566" s="3">
        <v>60.5137</v>
      </c>
      <c r="S566" s="3">
        <v>0</v>
      </c>
      <c r="T566" s="3">
        <v>0</v>
      </c>
      <c r="U566" s="3">
        <v>526.00369999999998</v>
      </c>
      <c r="V566" s="44" t="s">
        <v>713</v>
      </c>
      <c r="W566" t="s">
        <v>1</v>
      </c>
    </row>
    <row r="567" spans="5:23" x14ac:dyDescent="0.25">
      <c r="E567" t="s">
        <v>737</v>
      </c>
      <c r="F567" t="s">
        <v>749</v>
      </c>
      <c r="G567" t="s">
        <v>1</v>
      </c>
      <c r="H567" t="s">
        <v>0</v>
      </c>
      <c r="I567" t="s">
        <v>490</v>
      </c>
      <c r="J567" t="s">
        <v>491</v>
      </c>
      <c r="K567">
        <v>464</v>
      </c>
      <c r="L567">
        <v>464</v>
      </c>
      <c r="N567" t="s">
        <v>643</v>
      </c>
      <c r="O567" s="3">
        <v>0</v>
      </c>
      <c r="P567" s="3">
        <v>0</v>
      </c>
      <c r="Q567" s="3">
        <v>402.65</v>
      </c>
      <c r="R567" s="3">
        <v>52.344499999999996</v>
      </c>
      <c r="S567" s="3">
        <v>0</v>
      </c>
      <c r="T567" s="3">
        <v>0</v>
      </c>
      <c r="U567" s="3">
        <v>454.99449999999996</v>
      </c>
      <c r="V567" s="44" t="s">
        <v>642</v>
      </c>
      <c r="W567" t="s">
        <v>1</v>
      </c>
    </row>
    <row r="568" spans="5:23" x14ac:dyDescent="0.25">
      <c r="E568" t="s">
        <v>737</v>
      </c>
      <c r="F568" t="s">
        <v>749</v>
      </c>
      <c r="G568" t="s">
        <v>1</v>
      </c>
      <c r="H568" t="s">
        <v>0</v>
      </c>
      <c r="I568" t="s">
        <v>490</v>
      </c>
      <c r="J568" t="s">
        <v>491</v>
      </c>
      <c r="K568">
        <v>463</v>
      </c>
      <c r="L568">
        <v>463</v>
      </c>
      <c r="N568" t="s">
        <v>61</v>
      </c>
      <c r="O568" s="3">
        <v>0</v>
      </c>
      <c r="P568" s="3">
        <v>0</v>
      </c>
      <c r="Q568" s="3">
        <v>212.04</v>
      </c>
      <c r="R568" s="3">
        <v>27.565200000000001</v>
      </c>
      <c r="S568" s="3">
        <v>0</v>
      </c>
      <c r="T568" s="3">
        <v>0</v>
      </c>
      <c r="U568" s="3">
        <v>239.6052</v>
      </c>
      <c r="V568" s="44" t="s">
        <v>413</v>
      </c>
      <c r="W568" t="s">
        <v>1</v>
      </c>
    </row>
    <row r="569" spans="5:23" x14ac:dyDescent="0.25">
      <c r="E569" t="s">
        <v>737</v>
      </c>
      <c r="F569" t="s">
        <v>749</v>
      </c>
      <c r="G569" t="s">
        <v>1</v>
      </c>
      <c r="H569" t="s">
        <v>0</v>
      </c>
      <c r="I569" t="s">
        <v>490</v>
      </c>
      <c r="J569" t="s">
        <v>491</v>
      </c>
      <c r="K569">
        <v>462</v>
      </c>
      <c r="L569">
        <v>462</v>
      </c>
      <c r="N569" t="s">
        <v>424</v>
      </c>
      <c r="O569" s="3">
        <v>0</v>
      </c>
      <c r="P569" s="3">
        <v>0</v>
      </c>
      <c r="Q569" s="3">
        <v>154.87</v>
      </c>
      <c r="R569" s="3">
        <v>20.133100000000002</v>
      </c>
      <c r="S569" s="3">
        <v>0</v>
      </c>
      <c r="T569" s="3">
        <v>0</v>
      </c>
      <c r="U569" s="3">
        <v>175.00310000000002</v>
      </c>
      <c r="V569" s="44" t="s">
        <v>423</v>
      </c>
      <c r="W569" t="s">
        <v>1</v>
      </c>
    </row>
    <row r="570" spans="5:23" x14ac:dyDescent="0.25">
      <c r="E570" t="s">
        <v>737</v>
      </c>
      <c r="F570" t="s">
        <v>749</v>
      </c>
      <c r="G570" t="s">
        <v>1</v>
      </c>
      <c r="H570" t="s">
        <v>0</v>
      </c>
      <c r="I570" t="s">
        <v>490</v>
      </c>
      <c r="J570" t="s">
        <v>491</v>
      </c>
      <c r="K570">
        <v>461</v>
      </c>
      <c r="L570">
        <v>461</v>
      </c>
      <c r="N570" t="s">
        <v>195</v>
      </c>
      <c r="O570" s="3">
        <v>0</v>
      </c>
      <c r="P570" s="3">
        <v>0</v>
      </c>
      <c r="Q570" s="3">
        <v>363.72</v>
      </c>
      <c r="R570" s="3">
        <v>47.283600000000007</v>
      </c>
      <c r="S570" s="3">
        <v>0</v>
      </c>
      <c r="T570" s="3">
        <v>0</v>
      </c>
      <c r="U570" s="3">
        <v>411.00360000000001</v>
      </c>
      <c r="V570" s="44" t="s">
        <v>417</v>
      </c>
      <c r="W570" t="s">
        <v>1</v>
      </c>
    </row>
    <row r="571" spans="5:23" x14ac:dyDescent="0.25">
      <c r="E571" t="s">
        <v>737</v>
      </c>
      <c r="F571" t="s">
        <v>749</v>
      </c>
      <c r="G571" t="s">
        <v>1</v>
      </c>
      <c r="H571" t="s">
        <v>0</v>
      </c>
      <c r="I571" t="s">
        <v>490</v>
      </c>
      <c r="J571" t="s">
        <v>491</v>
      </c>
      <c r="K571">
        <v>460</v>
      </c>
      <c r="L571">
        <v>460</v>
      </c>
      <c r="N571" t="s">
        <v>287</v>
      </c>
      <c r="O571" s="3">
        <v>0</v>
      </c>
      <c r="P571" s="3">
        <v>0</v>
      </c>
      <c r="Q571" s="3">
        <v>161.94</v>
      </c>
      <c r="R571" s="3">
        <v>21.052199999999999</v>
      </c>
      <c r="S571" s="3">
        <v>0</v>
      </c>
      <c r="T571" s="3">
        <v>0</v>
      </c>
      <c r="U571" s="3">
        <v>182.9922</v>
      </c>
      <c r="V571" s="44" t="s">
        <v>414</v>
      </c>
      <c r="W571" t="s">
        <v>1</v>
      </c>
    </row>
    <row r="572" spans="5:23" x14ac:dyDescent="0.25">
      <c r="E572" t="s">
        <v>737</v>
      </c>
      <c r="F572" t="s">
        <v>749</v>
      </c>
      <c r="G572" t="s">
        <v>1</v>
      </c>
      <c r="H572" t="s">
        <v>0</v>
      </c>
      <c r="I572" t="s">
        <v>490</v>
      </c>
      <c r="J572" t="s">
        <v>491</v>
      </c>
      <c r="K572">
        <v>459</v>
      </c>
      <c r="L572">
        <v>459</v>
      </c>
      <c r="N572" t="s">
        <v>287</v>
      </c>
      <c r="O572" s="3">
        <v>0</v>
      </c>
      <c r="P572" s="3">
        <v>0</v>
      </c>
      <c r="Q572" s="3">
        <v>398.23</v>
      </c>
      <c r="R572" s="3">
        <v>51.769900000000007</v>
      </c>
      <c r="S572" s="3">
        <v>0</v>
      </c>
      <c r="T572" s="3">
        <v>0</v>
      </c>
      <c r="U572" s="3">
        <v>449.99990000000003</v>
      </c>
      <c r="V572" s="44" t="s">
        <v>414</v>
      </c>
      <c r="W572" t="s">
        <v>1</v>
      </c>
    </row>
    <row r="573" spans="5:23" x14ac:dyDescent="0.25">
      <c r="E573" t="s">
        <v>737</v>
      </c>
      <c r="F573" t="s">
        <v>748</v>
      </c>
      <c r="G573" t="s">
        <v>1</v>
      </c>
      <c r="H573" t="s">
        <v>0</v>
      </c>
      <c r="I573" t="s">
        <v>490</v>
      </c>
      <c r="J573" t="s">
        <v>491</v>
      </c>
      <c r="K573">
        <v>458</v>
      </c>
      <c r="L573">
        <v>458</v>
      </c>
      <c r="N573" t="s">
        <v>643</v>
      </c>
      <c r="O573" s="3">
        <v>0</v>
      </c>
      <c r="P573" s="3">
        <v>0</v>
      </c>
      <c r="Q573" s="3">
        <v>448.67</v>
      </c>
      <c r="R573" s="3">
        <v>58.327100000000002</v>
      </c>
      <c r="S573" s="3">
        <v>0</v>
      </c>
      <c r="T573" s="3">
        <v>0</v>
      </c>
      <c r="U573" s="3">
        <v>506.99710000000005</v>
      </c>
      <c r="V573" s="44" t="s">
        <v>642</v>
      </c>
      <c r="W573" t="s">
        <v>1</v>
      </c>
    </row>
    <row r="574" spans="5:23" x14ac:dyDescent="0.25">
      <c r="E574" t="s">
        <v>737</v>
      </c>
      <c r="F574" t="s">
        <v>748</v>
      </c>
      <c r="G574" t="s">
        <v>1</v>
      </c>
      <c r="H574" t="s">
        <v>0</v>
      </c>
      <c r="I574" t="s">
        <v>490</v>
      </c>
      <c r="J574" t="s">
        <v>491</v>
      </c>
      <c r="K574">
        <v>457</v>
      </c>
      <c r="L574">
        <v>457</v>
      </c>
      <c r="N574" t="s">
        <v>714</v>
      </c>
      <c r="O574" s="3">
        <v>0</v>
      </c>
      <c r="P574" s="3">
        <v>0</v>
      </c>
      <c r="Q574" s="3">
        <v>477.7</v>
      </c>
      <c r="R574" s="3">
        <v>62.100999999999999</v>
      </c>
      <c r="S574" s="3">
        <v>0</v>
      </c>
      <c r="T574" s="3">
        <v>0</v>
      </c>
      <c r="U574" s="3">
        <v>539.80099999999993</v>
      </c>
      <c r="V574" s="44" t="s">
        <v>713</v>
      </c>
      <c r="W574" t="s">
        <v>1</v>
      </c>
    </row>
    <row r="575" spans="5:23" x14ac:dyDescent="0.25">
      <c r="E575" t="s">
        <v>737</v>
      </c>
      <c r="F575" t="s">
        <v>748</v>
      </c>
      <c r="G575" t="s">
        <v>1</v>
      </c>
      <c r="H575" t="s">
        <v>0</v>
      </c>
      <c r="I575" t="s">
        <v>490</v>
      </c>
      <c r="J575" t="s">
        <v>491</v>
      </c>
      <c r="K575">
        <v>456</v>
      </c>
      <c r="L575">
        <v>456</v>
      </c>
      <c r="N575" t="s">
        <v>281</v>
      </c>
      <c r="O575" s="3">
        <v>0</v>
      </c>
      <c r="P575" s="3">
        <v>0</v>
      </c>
      <c r="Q575" s="3">
        <v>194.69</v>
      </c>
      <c r="R575" s="3">
        <v>25.309699999999999</v>
      </c>
      <c r="S575" s="3">
        <v>0</v>
      </c>
      <c r="T575" s="3">
        <v>0</v>
      </c>
      <c r="U575" s="3">
        <v>219.99969999999999</v>
      </c>
      <c r="V575" s="44" t="s">
        <v>430</v>
      </c>
      <c r="W575" t="s">
        <v>1</v>
      </c>
    </row>
    <row r="576" spans="5:23" x14ac:dyDescent="0.25">
      <c r="E576" t="s">
        <v>737</v>
      </c>
      <c r="F576" t="s">
        <v>748</v>
      </c>
      <c r="G576" t="s">
        <v>1</v>
      </c>
      <c r="H576" t="s">
        <v>0</v>
      </c>
      <c r="I576" t="s">
        <v>490</v>
      </c>
      <c r="J576" t="s">
        <v>491</v>
      </c>
      <c r="K576">
        <v>455</v>
      </c>
      <c r="L576">
        <v>455</v>
      </c>
      <c r="N576" t="s">
        <v>299</v>
      </c>
      <c r="O576" s="3">
        <v>0</v>
      </c>
      <c r="P576" s="3">
        <v>0</v>
      </c>
      <c r="Q576" s="3">
        <v>455.75</v>
      </c>
      <c r="R576" s="3">
        <v>59.247500000000002</v>
      </c>
      <c r="S576" s="3">
        <v>0</v>
      </c>
      <c r="T576" s="3">
        <v>0</v>
      </c>
      <c r="U576" s="3">
        <v>514.99749999999995</v>
      </c>
      <c r="V576" s="44" t="s">
        <v>538</v>
      </c>
      <c r="W576" t="s">
        <v>1</v>
      </c>
    </row>
    <row r="577" spans="5:23" x14ac:dyDescent="0.25">
      <c r="E577" t="s">
        <v>737</v>
      </c>
      <c r="F577" t="s">
        <v>748</v>
      </c>
      <c r="G577" t="s">
        <v>1</v>
      </c>
      <c r="H577" t="s">
        <v>0</v>
      </c>
      <c r="I577" t="s">
        <v>490</v>
      </c>
      <c r="J577" t="s">
        <v>491</v>
      </c>
      <c r="K577">
        <v>454</v>
      </c>
      <c r="L577">
        <v>454</v>
      </c>
      <c r="N577" t="s">
        <v>660</v>
      </c>
      <c r="O577" s="3">
        <v>0</v>
      </c>
      <c r="P577" s="3">
        <v>0</v>
      </c>
      <c r="Q577" s="3">
        <v>472.35</v>
      </c>
      <c r="R577" s="3">
        <v>61.405500000000004</v>
      </c>
      <c r="S577" s="3">
        <v>0</v>
      </c>
      <c r="T577" s="3">
        <v>0</v>
      </c>
      <c r="U577" s="3">
        <v>533.75549999999998</v>
      </c>
      <c r="V577" s="44" t="s">
        <v>659</v>
      </c>
      <c r="W577" t="s">
        <v>1</v>
      </c>
    </row>
    <row r="578" spans="5:23" x14ac:dyDescent="0.25">
      <c r="E578" t="s">
        <v>737</v>
      </c>
      <c r="F578" t="s">
        <v>748</v>
      </c>
      <c r="G578" t="s">
        <v>1</v>
      </c>
      <c r="H578" t="s">
        <v>0</v>
      </c>
      <c r="I578" t="s">
        <v>490</v>
      </c>
      <c r="J578" t="s">
        <v>491</v>
      </c>
      <c r="K578">
        <v>453</v>
      </c>
      <c r="L578">
        <v>453</v>
      </c>
      <c r="N578" t="s">
        <v>665</v>
      </c>
      <c r="O578" s="3">
        <v>0</v>
      </c>
      <c r="P578" s="3">
        <v>0</v>
      </c>
      <c r="Q578" s="3">
        <v>46.02</v>
      </c>
      <c r="R578" s="3">
        <v>5.9826000000000006</v>
      </c>
      <c r="S578" s="3">
        <v>0</v>
      </c>
      <c r="T578" s="3">
        <v>0</v>
      </c>
      <c r="U578" s="3">
        <v>52.002600000000001</v>
      </c>
      <c r="V578" s="44" t="s">
        <v>664</v>
      </c>
      <c r="W578" t="s">
        <v>1</v>
      </c>
    </row>
    <row r="579" spans="5:23" x14ac:dyDescent="0.25">
      <c r="E579" t="s">
        <v>737</v>
      </c>
      <c r="F579" t="s">
        <v>748</v>
      </c>
      <c r="G579" t="s">
        <v>1</v>
      </c>
      <c r="H579" t="s">
        <v>0</v>
      </c>
      <c r="I579" t="s">
        <v>490</v>
      </c>
      <c r="J579" t="s">
        <v>491</v>
      </c>
      <c r="K579">
        <v>452</v>
      </c>
      <c r="L579">
        <v>452</v>
      </c>
      <c r="N579" t="s">
        <v>29</v>
      </c>
      <c r="O579" s="3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W579" t="s">
        <v>1</v>
      </c>
    </row>
    <row r="580" spans="5:23" x14ac:dyDescent="0.25">
      <c r="E580" t="s">
        <v>737</v>
      </c>
      <c r="F580" t="s">
        <v>748</v>
      </c>
      <c r="G580" t="s">
        <v>1</v>
      </c>
      <c r="H580" t="s">
        <v>0</v>
      </c>
      <c r="I580" t="s">
        <v>490</v>
      </c>
      <c r="J580" t="s">
        <v>491</v>
      </c>
      <c r="K580">
        <v>451</v>
      </c>
      <c r="L580">
        <v>451</v>
      </c>
      <c r="N580" t="s">
        <v>714</v>
      </c>
      <c r="O580" s="3">
        <v>0</v>
      </c>
      <c r="P580" s="3">
        <v>0</v>
      </c>
      <c r="Q580" s="3">
        <v>409.38</v>
      </c>
      <c r="R580" s="3">
        <v>53.2194</v>
      </c>
      <c r="S580" s="3">
        <v>0</v>
      </c>
      <c r="T580" s="3">
        <v>0</v>
      </c>
      <c r="U580" s="3">
        <v>462.5994</v>
      </c>
      <c r="V580" s="44" t="s">
        <v>713</v>
      </c>
      <c r="W580" t="s">
        <v>1</v>
      </c>
    </row>
    <row r="581" spans="5:23" x14ac:dyDescent="0.25">
      <c r="E581" t="s">
        <v>737</v>
      </c>
      <c r="F581" t="s">
        <v>746</v>
      </c>
      <c r="G581" t="s">
        <v>1</v>
      </c>
      <c r="H581" t="s">
        <v>0</v>
      </c>
      <c r="I581" t="s">
        <v>490</v>
      </c>
      <c r="J581" t="s">
        <v>491</v>
      </c>
      <c r="K581">
        <v>450</v>
      </c>
      <c r="L581">
        <v>450</v>
      </c>
      <c r="N581" t="s">
        <v>45</v>
      </c>
      <c r="O581" s="3">
        <v>0</v>
      </c>
      <c r="P581" s="3">
        <v>0</v>
      </c>
      <c r="Q581" s="3">
        <v>527.78</v>
      </c>
      <c r="R581" s="3">
        <v>68.611400000000003</v>
      </c>
      <c r="S581" s="3">
        <v>0</v>
      </c>
      <c r="T581" s="3">
        <v>0</v>
      </c>
      <c r="U581" s="3">
        <v>596.39139999999998</v>
      </c>
      <c r="V581" s="44" t="s">
        <v>416</v>
      </c>
      <c r="W581" t="s">
        <v>1</v>
      </c>
    </row>
    <row r="582" spans="5:23" x14ac:dyDescent="0.25">
      <c r="E582" t="s">
        <v>737</v>
      </c>
      <c r="F582" t="s">
        <v>746</v>
      </c>
      <c r="G582" t="s">
        <v>1</v>
      </c>
      <c r="H582" t="s">
        <v>0</v>
      </c>
      <c r="I582" t="s">
        <v>490</v>
      </c>
      <c r="J582" t="s">
        <v>491</v>
      </c>
      <c r="K582">
        <v>449</v>
      </c>
      <c r="L582">
        <v>449</v>
      </c>
      <c r="N582" t="s">
        <v>643</v>
      </c>
      <c r="O582" s="3">
        <v>0</v>
      </c>
      <c r="P582" s="3">
        <v>0</v>
      </c>
      <c r="Q582" s="3">
        <v>398.23</v>
      </c>
      <c r="R582" s="3">
        <v>51.769900000000007</v>
      </c>
      <c r="S582" s="3">
        <v>0</v>
      </c>
      <c r="T582" s="3">
        <v>0</v>
      </c>
      <c r="U582" s="3">
        <v>449.99990000000003</v>
      </c>
      <c r="V582" s="44" t="s">
        <v>642</v>
      </c>
      <c r="W582" t="s">
        <v>1</v>
      </c>
    </row>
    <row r="583" spans="5:23" x14ac:dyDescent="0.25">
      <c r="E583" t="s">
        <v>737</v>
      </c>
      <c r="F583" t="s">
        <v>746</v>
      </c>
      <c r="G583" t="s">
        <v>1</v>
      </c>
      <c r="H583" t="s">
        <v>0</v>
      </c>
      <c r="I583" t="s">
        <v>490</v>
      </c>
      <c r="J583" t="s">
        <v>491</v>
      </c>
      <c r="K583">
        <v>448</v>
      </c>
      <c r="L583">
        <v>448</v>
      </c>
      <c r="M583" t="s">
        <v>766</v>
      </c>
      <c r="N583" t="s">
        <v>767</v>
      </c>
      <c r="O583" s="3">
        <v>0</v>
      </c>
      <c r="P583" s="3">
        <v>0</v>
      </c>
      <c r="Q583" s="3">
        <v>407.52</v>
      </c>
      <c r="R583" s="3">
        <v>52.977600000000002</v>
      </c>
      <c r="S583" s="3">
        <v>0</v>
      </c>
      <c r="T583" s="3">
        <v>0</v>
      </c>
      <c r="U583" s="3">
        <v>460.49759999999998</v>
      </c>
      <c r="W583" t="s">
        <v>1</v>
      </c>
    </row>
    <row r="584" spans="5:23" x14ac:dyDescent="0.25">
      <c r="E584" t="s">
        <v>737</v>
      </c>
      <c r="F584" t="s">
        <v>746</v>
      </c>
      <c r="G584" t="s">
        <v>1</v>
      </c>
      <c r="H584" t="s">
        <v>0</v>
      </c>
      <c r="I584" t="s">
        <v>490</v>
      </c>
      <c r="J584" t="s">
        <v>491</v>
      </c>
      <c r="K584">
        <v>447</v>
      </c>
      <c r="L584">
        <v>447</v>
      </c>
      <c r="N584" t="s">
        <v>424</v>
      </c>
      <c r="O584" s="3">
        <v>0</v>
      </c>
      <c r="P584" s="3">
        <v>0</v>
      </c>
      <c r="Q584" s="3">
        <v>135.4</v>
      </c>
      <c r="R584" s="3">
        <v>17.602</v>
      </c>
      <c r="S584" s="3">
        <v>0</v>
      </c>
      <c r="T584" s="3">
        <v>0</v>
      </c>
      <c r="U584" s="3">
        <v>153.00200000000001</v>
      </c>
      <c r="V584" s="44" t="s">
        <v>423</v>
      </c>
      <c r="W584" t="s">
        <v>1</v>
      </c>
    </row>
    <row r="585" spans="5:23" x14ac:dyDescent="0.25">
      <c r="E585" t="s">
        <v>737</v>
      </c>
      <c r="F585" t="s">
        <v>746</v>
      </c>
      <c r="G585" t="s">
        <v>1</v>
      </c>
      <c r="H585" t="s">
        <v>0</v>
      </c>
      <c r="I585" t="s">
        <v>490</v>
      </c>
      <c r="J585" t="s">
        <v>491</v>
      </c>
      <c r="K585">
        <v>446</v>
      </c>
      <c r="L585">
        <v>446</v>
      </c>
      <c r="N585" t="s">
        <v>540</v>
      </c>
      <c r="O585" s="3">
        <v>0</v>
      </c>
      <c r="P585" s="3">
        <v>0</v>
      </c>
      <c r="Q585" s="3">
        <v>568.58000000000004</v>
      </c>
      <c r="R585" s="3">
        <v>73.915400000000005</v>
      </c>
      <c r="S585" s="3">
        <v>0</v>
      </c>
      <c r="T585" s="3">
        <v>0</v>
      </c>
      <c r="U585" s="3">
        <v>642.49540000000002</v>
      </c>
      <c r="V585" s="44" t="s">
        <v>539</v>
      </c>
      <c r="W585" t="s">
        <v>1</v>
      </c>
    </row>
    <row r="586" spans="5:23" x14ac:dyDescent="0.25">
      <c r="E586" t="s">
        <v>737</v>
      </c>
      <c r="F586" t="s">
        <v>746</v>
      </c>
      <c r="G586" t="s">
        <v>1</v>
      </c>
      <c r="H586" t="s">
        <v>0</v>
      </c>
      <c r="I586" t="s">
        <v>490</v>
      </c>
      <c r="J586" t="s">
        <v>491</v>
      </c>
      <c r="K586">
        <v>445</v>
      </c>
      <c r="L586">
        <v>445</v>
      </c>
      <c r="N586" t="s">
        <v>281</v>
      </c>
      <c r="O586" s="3">
        <v>0</v>
      </c>
      <c r="P586" s="3">
        <v>0</v>
      </c>
      <c r="Q586" s="3">
        <v>106.12</v>
      </c>
      <c r="R586" s="3">
        <v>13.7956</v>
      </c>
      <c r="S586" s="3">
        <v>0</v>
      </c>
      <c r="T586" s="3">
        <v>0</v>
      </c>
      <c r="U586" s="3">
        <v>119.91560000000001</v>
      </c>
      <c r="V586" s="44" t="s">
        <v>430</v>
      </c>
      <c r="W586" t="s">
        <v>1</v>
      </c>
    </row>
    <row r="587" spans="5:23" x14ac:dyDescent="0.25">
      <c r="E587" t="s">
        <v>737</v>
      </c>
      <c r="F587" t="s">
        <v>746</v>
      </c>
      <c r="G587" t="s">
        <v>1</v>
      </c>
      <c r="H587" t="s">
        <v>0</v>
      </c>
      <c r="I587" t="s">
        <v>490</v>
      </c>
      <c r="J587" t="s">
        <v>491</v>
      </c>
      <c r="K587">
        <v>444</v>
      </c>
      <c r="L587">
        <v>444</v>
      </c>
      <c r="N587" t="s">
        <v>299</v>
      </c>
      <c r="O587" s="3">
        <v>0</v>
      </c>
      <c r="P587" s="3">
        <v>0</v>
      </c>
      <c r="Q587" s="3">
        <v>445.13</v>
      </c>
      <c r="R587" s="3">
        <v>57.866900000000001</v>
      </c>
      <c r="S587" s="3">
        <v>0</v>
      </c>
      <c r="T587" s="3">
        <v>0</v>
      </c>
      <c r="U587" s="3">
        <v>502.99689999999998</v>
      </c>
      <c r="V587" s="44" t="s">
        <v>538</v>
      </c>
      <c r="W587" t="s">
        <v>1</v>
      </c>
    </row>
    <row r="588" spans="5:23" x14ac:dyDescent="0.25">
      <c r="E588" t="s">
        <v>737</v>
      </c>
      <c r="F588" t="s">
        <v>746</v>
      </c>
      <c r="G588" t="s">
        <v>1</v>
      </c>
      <c r="H588" t="s">
        <v>0</v>
      </c>
      <c r="I588" t="s">
        <v>490</v>
      </c>
      <c r="J588" t="s">
        <v>491</v>
      </c>
      <c r="K588">
        <v>443</v>
      </c>
      <c r="L588">
        <v>443</v>
      </c>
      <c r="N588" t="s">
        <v>771</v>
      </c>
      <c r="O588" s="3">
        <v>0</v>
      </c>
      <c r="P588" s="3">
        <v>0</v>
      </c>
      <c r="Q588" s="3">
        <v>17.7</v>
      </c>
      <c r="R588" s="3">
        <v>2.3010000000000002</v>
      </c>
      <c r="S588" s="3">
        <v>0</v>
      </c>
      <c r="T588" s="3">
        <v>0</v>
      </c>
      <c r="U588" s="3">
        <v>20.000999999999998</v>
      </c>
      <c r="V588" s="44" t="s">
        <v>770</v>
      </c>
      <c r="W588" t="s">
        <v>1</v>
      </c>
    </row>
    <row r="589" spans="5:23" x14ac:dyDescent="0.25">
      <c r="E589" t="s">
        <v>737</v>
      </c>
      <c r="F589" t="s">
        <v>746</v>
      </c>
      <c r="G589" t="s">
        <v>1</v>
      </c>
      <c r="H589" t="s">
        <v>0</v>
      </c>
      <c r="I589" t="s">
        <v>490</v>
      </c>
      <c r="J589" t="s">
        <v>491</v>
      </c>
      <c r="K589">
        <v>442</v>
      </c>
      <c r="L589">
        <v>442</v>
      </c>
      <c r="N589" t="s">
        <v>714</v>
      </c>
      <c r="O589" s="3">
        <v>0</v>
      </c>
      <c r="P589" s="3">
        <v>0</v>
      </c>
      <c r="Q589" s="3">
        <v>426.55</v>
      </c>
      <c r="R589" s="3">
        <v>55.451500000000003</v>
      </c>
      <c r="S589" s="3">
        <v>0</v>
      </c>
      <c r="T589" s="3">
        <v>0</v>
      </c>
      <c r="U589" s="3">
        <v>482.00150000000002</v>
      </c>
      <c r="V589" s="44" t="s">
        <v>713</v>
      </c>
      <c r="W589" t="s">
        <v>1</v>
      </c>
    </row>
    <row r="590" spans="5:23" x14ac:dyDescent="0.25">
      <c r="E590" t="s">
        <v>737</v>
      </c>
      <c r="F590" t="s">
        <v>745</v>
      </c>
      <c r="G590" t="s">
        <v>1</v>
      </c>
      <c r="H590" t="s">
        <v>0</v>
      </c>
      <c r="I590" t="s">
        <v>490</v>
      </c>
      <c r="J590" t="s">
        <v>491</v>
      </c>
      <c r="K590">
        <v>441</v>
      </c>
      <c r="L590">
        <v>441</v>
      </c>
      <c r="N590" t="s">
        <v>287</v>
      </c>
      <c r="O590" s="3">
        <v>0</v>
      </c>
      <c r="P590" s="3">
        <v>0</v>
      </c>
      <c r="Q590" s="3">
        <v>384.07</v>
      </c>
      <c r="R590" s="3">
        <v>49.929099999999998</v>
      </c>
      <c r="S590" s="3">
        <v>0</v>
      </c>
      <c r="T590" s="3">
        <v>0</v>
      </c>
      <c r="U590" s="3">
        <v>433.9991</v>
      </c>
      <c r="V590" s="44" t="s">
        <v>414</v>
      </c>
      <c r="W590" t="s">
        <v>1</v>
      </c>
    </row>
    <row r="591" spans="5:23" x14ac:dyDescent="0.25">
      <c r="E591" t="s">
        <v>737</v>
      </c>
      <c r="F591" t="s">
        <v>745</v>
      </c>
      <c r="G591" t="s">
        <v>1</v>
      </c>
      <c r="H591" t="s">
        <v>0</v>
      </c>
      <c r="I591" t="s">
        <v>490</v>
      </c>
      <c r="J591" t="s">
        <v>491</v>
      </c>
      <c r="K591">
        <v>440</v>
      </c>
      <c r="L591">
        <v>440</v>
      </c>
      <c r="N591" t="s">
        <v>714</v>
      </c>
      <c r="O591" s="3">
        <v>0</v>
      </c>
      <c r="P591" s="3">
        <v>0</v>
      </c>
      <c r="Q591" s="3">
        <v>497.34</v>
      </c>
      <c r="R591" s="3">
        <v>64.654200000000003</v>
      </c>
      <c r="S591" s="3">
        <v>0</v>
      </c>
      <c r="T591" s="3">
        <v>0</v>
      </c>
      <c r="U591" s="3">
        <v>561.99419999999998</v>
      </c>
      <c r="V591" s="44" t="s">
        <v>713</v>
      </c>
      <c r="W591" t="s">
        <v>1</v>
      </c>
    </row>
    <row r="592" spans="5:23" x14ac:dyDescent="0.25">
      <c r="E592" t="s">
        <v>737</v>
      </c>
      <c r="F592" t="s">
        <v>745</v>
      </c>
      <c r="G592" t="s">
        <v>1</v>
      </c>
      <c r="H592" t="s">
        <v>0</v>
      </c>
      <c r="I592" t="s">
        <v>490</v>
      </c>
      <c r="J592" t="s">
        <v>491</v>
      </c>
      <c r="K592">
        <v>439</v>
      </c>
      <c r="L592">
        <v>439</v>
      </c>
      <c r="N592" t="s">
        <v>643</v>
      </c>
      <c r="O592" s="3">
        <v>0</v>
      </c>
      <c r="P592" s="3">
        <v>0</v>
      </c>
      <c r="Q592" s="3">
        <v>398.23</v>
      </c>
      <c r="R592" s="3">
        <v>51.769900000000007</v>
      </c>
      <c r="S592" s="3">
        <v>0</v>
      </c>
      <c r="T592" s="3">
        <v>0</v>
      </c>
      <c r="U592" s="3">
        <v>449.99990000000003</v>
      </c>
      <c r="V592" s="44" t="s">
        <v>642</v>
      </c>
      <c r="W592" t="s">
        <v>1</v>
      </c>
    </row>
    <row r="593" spans="5:23" x14ac:dyDescent="0.25">
      <c r="E593" t="s">
        <v>737</v>
      </c>
      <c r="F593" t="s">
        <v>744</v>
      </c>
      <c r="G593" t="s">
        <v>1</v>
      </c>
      <c r="H593" t="s">
        <v>0</v>
      </c>
      <c r="I593" t="s">
        <v>490</v>
      </c>
      <c r="J593" t="s">
        <v>491</v>
      </c>
      <c r="K593">
        <v>438</v>
      </c>
      <c r="L593">
        <v>438</v>
      </c>
      <c r="M593" t="s">
        <v>733</v>
      </c>
      <c r="N593" t="s">
        <v>734</v>
      </c>
      <c r="O593" s="3">
        <v>0</v>
      </c>
      <c r="P593" s="3">
        <v>0</v>
      </c>
      <c r="Q593" s="3">
        <v>89.82</v>
      </c>
      <c r="R593" s="3">
        <v>11.676599999999999</v>
      </c>
      <c r="S593" s="3">
        <v>0</v>
      </c>
      <c r="T593" s="3">
        <v>0</v>
      </c>
      <c r="U593" s="3">
        <v>101.49659999999999</v>
      </c>
      <c r="W593" t="s">
        <v>1</v>
      </c>
    </row>
    <row r="594" spans="5:23" x14ac:dyDescent="0.25">
      <c r="E594" t="s">
        <v>737</v>
      </c>
      <c r="F594" t="s">
        <v>744</v>
      </c>
      <c r="G594" t="s">
        <v>1</v>
      </c>
      <c r="H594" t="s">
        <v>0</v>
      </c>
      <c r="I594" t="s">
        <v>490</v>
      </c>
      <c r="J594" t="s">
        <v>491</v>
      </c>
      <c r="K594">
        <v>437</v>
      </c>
      <c r="L594">
        <v>437</v>
      </c>
      <c r="N594" t="s">
        <v>61</v>
      </c>
      <c r="O594" s="3">
        <v>0</v>
      </c>
      <c r="P594" s="3">
        <v>0</v>
      </c>
      <c r="Q594" s="3">
        <v>165.33</v>
      </c>
      <c r="R594" s="3">
        <v>21.492900000000002</v>
      </c>
      <c r="S594" s="3">
        <v>0</v>
      </c>
      <c r="T594" s="3">
        <v>0</v>
      </c>
      <c r="U594" s="3">
        <v>186.8229</v>
      </c>
      <c r="V594" s="44" t="s">
        <v>413</v>
      </c>
      <c r="W594" t="s">
        <v>1</v>
      </c>
    </row>
    <row r="595" spans="5:23" x14ac:dyDescent="0.25">
      <c r="E595" t="s">
        <v>737</v>
      </c>
      <c r="F595" t="s">
        <v>744</v>
      </c>
      <c r="G595" t="s">
        <v>1</v>
      </c>
      <c r="H595" t="s">
        <v>0</v>
      </c>
      <c r="I595" t="s">
        <v>490</v>
      </c>
      <c r="J595" t="s">
        <v>491</v>
      </c>
      <c r="K595">
        <v>436</v>
      </c>
      <c r="L595">
        <v>436</v>
      </c>
      <c r="N595" t="s">
        <v>197</v>
      </c>
      <c r="O595" s="3">
        <v>0</v>
      </c>
      <c r="P595" s="3">
        <v>0</v>
      </c>
      <c r="Q595" s="3">
        <v>459.73</v>
      </c>
      <c r="R595" s="3">
        <v>59.764900000000004</v>
      </c>
      <c r="S595" s="3">
        <v>0</v>
      </c>
      <c r="T595" s="3">
        <v>0</v>
      </c>
      <c r="U595" s="3">
        <v>519.49490000000003</v>
      </c>
      <c r="V595" s="44" t="s">
        <v>477</v>
      </c>
      <c r="W595" t="s">
        <v>1</v>
      </c>
    </row>
    <row r="596" spans="5:23" x14ac:dyDescent="0.25">
      <c r="E596" t="s">
        <v>737</v>
      </c>
      <c r="F596" t="s">
        <v>744</v>
      </c>
      <c r="G596" t="s">
        <v>1</v>
      </c>
      <c r="H596" t="s">
        <v>0</v>
      </c>
      <c r="I596" t="s">
        <v>490</v>
      </c>
      <c r="J596" t="s">
        <v>491</v>
      </c>
      <c r="K596">
        <v>435</v>
      </c>
      <c r="L596">
        <v>435</v>
      </c>
      <c r="M596" t="s">
        <v>768</v>
      </c>
      <c r="N596" t="s">
        <v>769</v>
      </c>
      <c r="O596" s="3">
        <v>0</v>
      </c>
      <c r="P596" s="3">
        <v>0</v>
      </c>
      <c r="Q596" s="3">
        <v>84.07</v>
      </c>
      <c r="R596" s="3">
        <v>10.9291</v>
      </c>
      <c r="S596" s="3">
        <v>0</v>
      </c>
      <c r="T596" s="3">
        <v>0</v>
      </c>
      <c r="U596" s="3">
        <v>94.999099999999999</v>
      </c>
      <c r="W596" t="s">
        <v>1</v>
      </c>
    </row>
    <row r="597" spans="5:23" x14ac:dyDescent="0.25">
      <c r="E597" t="s">
        <v>737</v>
      </c>
      <c r="F597" t="s">
        <v>744</v>
      </c>
      <c r="G597" t="s">
        <v>1</v>
      </c>
      <c r="H597" t="s">
        <v>0</v>
      </c>
      <c r="I597" t="s">
        <v>490</v>
      </c>
      <c r="J597" t="s">
        <v>491</v>
      </c>
      <c r="K597">
        <v>434</v>
      </c>
      <c r="L597">
        <v>434</v>
      </c>
      <c r="N597" t="s">
        <v>221</v>
      </c>
      <c r="O597" s="3">
        <v>0</v>
      </c>
      <c r="P597" s="3">
        <v>0</v>
      </c>
      <c r="Q597" s="3">
        <v>266.99</v>
      </c>
      <c r="R597" s="3">
        <v>34.7087</v>
      </c>
      <c r="S597" s="3">
        <v>0</v>
      </c>
      <c r="T597" s="3">
        <v>0</v>
      </c>
      <c r="U597" s="3">
        <v>301.69870000000003</v>
      </c>
      <c r="V597" s="44" t="s">
        <v>530</v>
      </c>
      <c r="W597" t="s">
        <v>1</v>
      </c>
    </row>
    <row r="598" spans="5:23" x14ac:dyDescent="0.25">
      <c r="E598" t="s">
        <v>737</v>
      </c>
      <c r="F598" t="s">
        <v>744</v>
      </c>
      <c r="G598" t="s">
        <v>1</v>
      </c>
      <c r="H598" t="s">
        <v>0</v>
      </c>
      <c r="I598" t="s">
        <v>490</v>
      </c>
      <c r="J598" t="s">
        <v>491</v>
      </c>
      <c r="K598">
        <v>433</v>
      </c>
      <c r="L598">
        <v>433</v>
      </c>
      <c r="N598" t="s">
        <v>29</v>
      </c>
      <c r="O598" s="3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W598" t="s">
        <v>1</v>
      </c>
    </row>
    <row r="599" spans="5:23" x14ac:dyDescent="0.25">
      <c r="E599" t="s">
        <v>737</v>
      </c>
      <c r="F599" t="s">
        <v>744</v>
      </c>
      <c r="G599" t="s">
        <v>1</v>
      </c>
      <c r="H599" t="s">
        <v>0</v>
      </c>
      <c r="I599" t="s">
        <v>490</v>
      </c>
      <c r="J599" t="s">
        <v>491</v>
      </c>
      <c r="K599">
        <v>432</v>
      </c>
      <c r="L599">
        <v>432</v>
      </c>
      <c r="N599" t="s">
        <v>287</v>
      </c>
      <c r="O599" s="3">
        <v>0</v>
      </c>
      <c r="P599" s="3">
        <v>0</v>
      </c>
      <c r="Q599" s="3">
        <v>150.88999999999999</v>
      </c>
      <c r="R599" s="3">
        <v>19.6157</v>
      </c>
      <c r="S599" s="3">
        <v>0</v>
      </c>
      <c r="T599" s="3">
        <v>0</v>
      </c>
      <c r="U599" s="3">
        <v>170.50569999999999</v>
      </c>
      <c r="V599" s="44" t="s">
        <v>414</v>
      </c>
      <c r="W599" t="s">
        <v>1</v>
      </c>
    </row>
    <row r="600" spans="5:23" x14ac:dyDescent="0.25">
      <c r="E600" t="s">
        <v>737</v>
      </c>
      <c r="F600" t="s">
        <v>744</v>
      </c>
      <c r="G600" t="s">
        <v>1</v>
      </c>
      <c r="H600" t="s">
        <v>0</v>
      </c>
      <c r="I600" t="s">
        <v>490</v>
      </c>
      <c r="J600" t="s">
        <v>491</v>
      </c>
      <c r="K600">
        <v>431</v>
      </c>
      <c r="L600">
        <v>431</v>
      </c>
      <c r="N600" t="s">
        <v>45</v>
      </c>
      <c r="O600" s="3">
        <v>0</v>
      </c>
      <c r="P600" s="3">
        <v>0</v>
      </c>
      <c r="Q600" s="3">
        <v>553.98</v>
      </c>
      <c r="R600" s="3">
        <v>72.017400000000009</v>
      </c>
      <c r="S600" s="3">
        <v>0</v>
      </c>
      <c r="T600" s="3">
        <v>0</v>
      </c>
      <c r="U600" s="3">
        <v>625.99739999999997</v>
      </c>
      <c r="V600" s="44" t="s">
        <v>416</v>
      </c>
      <c r="W600" t="s">
        <v>1</v>
      </c>
    </row>
    <row r="601" spans="5:23" x14ac:dyDescent="0.25">
      <c r="E601" t="s">
        <v>737</v>
      </c>
      <c r="F601" t="s">
        <v>743</v>
      </c>
      <c r="G601" t="s">
        <v>1</v>
      </c>
      <c r="H601" t="s">
        <v>0</v>
      </c>
      <c r="I601" t="s">
        <v>490</v>
      </c>
      <c r="J601" t="s">
        <v>491</v>
      </c>
      <c r="K601">
        <v>430</v>
      </c>
      <c r="L601">
        <v>430</v>
      </c>
      <c r="N601" t="s">
        <v>714</v>
      </c>
      <c r="O601" s="3">
        <v>0</v>
      </c>
      <c r="P601" s="3">
        <v>0</v>
      </c>
      <c r="Q601" s="3">
        <v>483.19</v>
      </c>
      <c r="R601" s="3">
        <v>62.814700000000002</v>
      </c>
      <c r="S601" s="3">
        <v>0</v>
      </c>
      <c r="T601" s="3">
        <v>0</v>
      </c>
      <c r="U601" s="3">
        <v>546.00469999999996</v>
      </c>
      <c r="V601" s="44" t="s">
        <v>713</v>
      </c>
      <c r="W601" t="s">
        <v>1</v>
      </c>
    </row>
    <row r="602" spans="5:23" x14ac:dyDescent="0.25">
      <c r="E602" t="s">
        <v>737</v>
      </c>
      <c r="F602" t="s">
        <v>743</v>
      </c>
      <c r="G602" t="s">
        <v>1</v>
      </c>
      <c r="H602" t="s">
        <v>0</v>
      </c>
      <c r="I602" t="s">
        <v>490</v>
      </c>
      <c r="J602" t="s">
        <v>491</v>
      </c>
      <c r="K602">
        <v>429</v>
      </c>
      <c r="L602">
        <v>429</v>
      </c>
      <c r="N602" t="s">
        <v>281</v>
      </c>
      <c r="O602" s="3">
        <v>0</v>
      </c>
      <c r="P602" s="3">
        <v>0</v>
      </c>
      <c r="Q602" s="3">
        <v>88.39</v>
      </c>
      <c r="R602" s="3">
        <v>11.4907</v>
      </c>
      <c r="S602" s="3">
        <v>0</v>
      </c>
      <c r="T602" s="3">
        <v>0</v>
      </c>
      <c r="U602" s="3">
        <v>99.880700000000004</v>
      </c>
      <c r="V602" s="44" t="s">
        <v>430</v>
      </c>
      <c r="W602" t="s">
        <v>1</v>
      </c>
    </row>
    <row r="603" spans="5:23" x14ac:dyDescent="0.25">
      <c r="E603" t="s">
        <v>737</v>
      </c>
      <c r="F603" t="s">
        <v>743</v>
      </c>
      <c r="G603" t="s">
        <v>1</v>
      </c>
      <c r="H603" t="s">
        <v>0</v>
      </c>
      <c r="I603" t="s">
        <v>490</v>
      </c>
      <c r="J603" t="s">
        <v>491</v>
      </c>
      <c r="K603">
        <v>428</v>
      </c>
      <c r="L603">
        <v>428</v>
      </c>
      <c r="N603" t="s">
        <v>287</v>
      </c>
      <c r="O603" s="3">
        <v>0</v>
      </c>
      <c r="P603" s="3">
        <v>0</v>
      </c>
      <c r="Q603" s="3">
        <v>398.23</v>
      </c>
      <c r="R603" s="3">
        <v>51.769900000000007</v>
      </c>
      <c r="S603" s="3">
        <v>0</v>
      </c>
      <c r="T603" s="3">
        <v>0</v>
      </c>
      <c r="U603" s="3">
        <v>449.99990000000003</v>
      </c>
      <c r="V603" s="44" t="s">
        <v>414</v>
      </c>
      <c r="W603" t="s">
        <v>1</v>
      </c>
    </row>
    <row r="604" spans="5:23" x14ac:dyDescent="0.25">
      <c r="E604" t="s">
        <v>737</v>
      </c>
      <c r="F604" t="s">
        <v>743</v>
      </c>
      <c r="G604" t="s">
        <v>1</v>
      </c>
      <c r="H604" t="s">
        <v>0</v>
      </c>
      <c r="I604" t="s">
        <v>490</v>
      </c>
      <c r="J604" t="s">
        <v>491</v>
      </c>
      <c r="K604">
        <v>427</v>
      </c>
      <c r="L604">
        <v>427</v>
      </c>
      <c r="N604" t="s">
        <v>45</v>
      </c>
      <c r="O604" s="3">
        <v>0</v>
      </c>
      <c r="P604" s="3">
        <v>0</v>
      </c>
      <c r="Q604" s="3">
        <v>518.94000000000005</v>
      </c>
      <c r="R604" s="3">
        <v>67.46220000000001</v>
      </c>
      <c r="S604" s="3">
        <v>0</v>
      </c>
      <c r="T604" s="3">
        <v>0</v>
      </c>
      <c r="U604" s="3">
        <v>586.40220000000011</v>
      </c>
      <c r="V604" s="44" t="s">
        <v>416</v>
      </c>
      <c r="W604" t="s">
        <v>1</v>
      </c>
    </row>
    <row r="605" spans="5:23" x14ac:dyDescent="0.25">
      <c r="E605" t="s">
        <v>737</v>
      </c>
      <c r="F605" t="s">
        <v>742</v>
      </c>
      <c r="G605" t="s">
        <v>1</v>
      </c>
      <c r="H605" t="s">
        <v>0</v>
      </c>
      <c r="I605" t="s">
        <v>490</v>
      </c>
      <c r="J605" t="s">
        <v>491</v>
      </c>
      <c r="K605">
        <v>426</v>
      </c>
      <c r="L605">
        <v>426</v>
      </c>
      <c r="M605" t="s">
        <v>768</v>
      </c>
      <c r="N605" t="s">
        <v>769</v>
      </c>
      <c r="O605" s="3">
        <v>0</v>
      </c>
      <c r="P605" s="3">
        <v>0</v>
      </c>
      <c r="Q605" s="3">
        <v>42.03</v>
      </c>
      <c r="R605" s="3">
        <v>5.4639000000000006</v>
      </c>
      <c r="S605" s="3">
        <v>0</v>
      </c>
      <c r="T605" s="3">
        <v>0</v>
      </c>
      <c r="U605" s="3">
        <v>47.493900000000004</v>
      </c>
      <c r="W605" t="s">
        <v>1</v>
      </c>
    </row>
    <row r="606" spans="5:23" x14ac:dyDescent="0.25">
      <c r="E606" t="s">
        <v>737</v>
      </c>
      <c r="F606" t="s">
        <v>742</v>
      </c>
      <c r="G606" t="s">
        <v>1</v>
      </c>
      <c r="H606" t="s">
        <v>0</v>
      </c>
      <c r="I606" t="s">
        <v>490</v>
      </c>
      <c r="J606" t="s">
        <v>491</v>
      </c>
      <c r="K606">
        <v>425</v>
      </c>
      <c r="L606">
        <v>425</v>
      </c>
      <c r="M606" t="s">
        <v>766</v>
      </c>
      <c r="N606" t="s">
        <v>767</v>
      </c>
      <c r="O606" s="3">
        <v>0</v>
      </c>
      <c r="P606" s="3">
        <v>0</v>
      </c>
      <c r="Q606" s="3">
        <v>447.79</v>
      </c>
      <c r="R606" s="3">
        <v>58.212700000000005</v>
      </c>
      <c r="S606" s="3">
        <v>0</v>
      </c>
      <c r="T606" s="3">
        <v>0</v>
      </c>
      <c r="U606" s="3">
        <v>506.0027</v>
      </c>
      <c r="W606" t="s">
        <v>1</v>
      </c>
    </row>
    <row r="607" spans="5:23" x14ac:dyDescent="0.25">
      <c r="E607" t="s">
        <v>737</v>
      </c>
      <c r="F607" t="s">
        <v>742</v>
      </c>
      <c r="G607" t="s">
        <v>1</v>
      </c>
      <c r="H607" t="s">
        <v>0</v>
      </c>
      <c r="I607" t="s">
        <v>490</v>
      </c>
      <c r="J607" t="s">
        <v>491</v>
      </c>
      <c r="K607">
        <v>424</v>
      </c>
      <c r="L607">
        <v>424</v>
      </c>
      <c r="M607" t="s">
        <v>733</v>
      </c>
      <c r="N607" t="s">
        <v>734</v>
      </c>
      <c r="O607" s="3">
        <v>0</v>
      </c>
      <c r="P607" s="3">
        <v>0</v>
      </c>
      <c r="Q607" s="3">
        <v>275.58</v>
      </c>
      <c r="R607" s="3">
        <v>35.825400000000002</v>
      </c>
      <c r="S607" s="3">
        <v>0</v>
      </c>
      <c r="T607" s="3">
        <v>0</v>
      </c>
      <c r="U607" s="3">
        <v>311.40539999999999</v>
      </c>
      <c r="W607" t="s">
        <v>1</v>
      </c>
    </row>
    <row r="608" spans="5:23" x14ac:dyDescent="0.25">
      <c r="E608" t="s">
        <v>737</v>
      </c>
      <c r="F608" t="s">
        <v>742</v>
      </c>
      <c r="G608" t="s">
        <v>1</v>
      </c>
      <c r="H608" t="s">
        <v>0</v>
      </c>
      <c r="I608" t="s">
        <v>490</v>
      </c>
      <c r="J608" t="s">
        <v>491</v>
      </c>
      <c r="K608">
        <v>423</v>
      </c>
      <c r="L608">
        <v>423</v>
      </c>
      <c r="N608" t="s">
        <v>195</v>
      </c>
      <c r="O608" s="3">
        <v>0</v>
      </c>
      <c r="P608" s="3">
        <v>0</v>
      </c>
      <c r="Q608" s="3">
        <v>346.68</v>
      </c>
      <c r="R608" s="3">
        <v>45.068400000000004</v>
      </c>
      <c r="S608" s="3">
        <v>0</v>
      </c>
      <c r="T608" s="3">
        <v>0</v>
      </c>
      <c r="U608" s="3">
        <v>391.7484</v>
      </c>
      <c r="V608" s="44" t="s">
        <v>417</v>
      </c>
      <c r="W608" t="s">
        <v>1</v>
      </c>
    </row>
    <row r="609" spans="5:23" x14ac:dyDescent="0.25">
      <c r="E609" t="s">
        <v>737</v>
      </c>
      <c r="F609" t="s">
        <v>741</v>
      </c>
      <c r="G609" t="s">
        <v>1</v>
      </c>
      <c r="H609" t="s">
        <v>0</v>
      </c>
      <c r="I609" t="s">
        <v>490</v>
      </c>
      <c r="J609" t="s">
        <v>491</v>
      </c>
      <c r="K609">
        <v>422</v>
      </c>
      <c r="L609">
        <v>422</v>
      </c>
      <c r="N609" t="s">
        <v>714</v>
      </c>
      <c r="O609" s="3">
        <v>0</v>
      </c>
      <c r="P609" s="3">
        <v>0</v>
      </c>
      <c r="Q609" s="3">
        <v>403.55</v>
      </c>
      <c r="R609" s="3">
        <v>52.461500000000001</v>
      </c>
      <c r="S609" s="3">
        <v>0</v>
      </c>
      <c r="T609" s="3">
        <v>0</v>
      </c>
      <c r="U609" s="3">
        <v>456.01150000000001</v>
      </c>
      <c r="V609" s="44" t="s">
        <v>713</v>
      </c>
      <c r="W609" t="s">
        <v>1</v>
      </c>
    </row>
    <row r="610" spans="5:23" x14ac:dyDescent="0.25">
      <c r="E610" t="s">
        <v>737</v>
      </c>
      <c r="F610" t="s">
        <v>741</v>
      </c>
      <c r="G610" t="s">
        <v>1</v>
      </c>
      <c r="H610" t="s">
        <v>0</v>
      </c>
      <c r="I610" t="s">
        <v>490</v>
      </c>
      <c r="J610" t="s">
        <v>491</v>
      </c>
      <c r="K610">
        <v>421</v>
      </c>
      <c r="L610">
        <v>421</v>
      </c>
      <c r="N610" t="s">
        <v>705</v>
      </c>
      <c r="O610" s="3">
        <v>0</v>
      </c>
      <c r="P610" s="3">
        <v>0</v>
      </c>
      <c r="Q610" s="3">
        <v>474.78</v>
      </c>
      <c r="R610" s="3">
        <v>61.721399999999996</v>
      </c>
      <c r="S610" s="3">
        <v>0</v>
      </c>
      <c r="T610" s="3">
        <v>0</v>
      </c>
      <c r="U610" s="3">
        <v>536.50139999999999</v>
      </c>
      <c r="V610" s="44" t="s">
        <v>704</v>
      </c>
      <c r="W610" t="s">
        <v>1</v>
      </c>
    </row>
    <row r="611" spans="5:23" x14ac:dyDescent="0.25">
      <c r="E611" t="s">
        <v>737</v>
      </c>
      <c r="F611" t="s">
        <v>741</v>
      </c>
      <c r="G611" t="s">
        <v>1</v>
      </c>
      <c r="H611" t="s">
        <v>0</v>
      </c>
      <c r="I611" t="s">
        <v>490</v>
      </c>
      <c r="J611" t="s">
        <v>491</v>
      </c>
      <c r="K611">
        <v>420</v>
      </c>
      <c r="L611">
        <v>420</v>
      </c>
      <c r="N611" t="s">
        <v>195</v>
      </c>
      <c r="O611" s="3">
        <v>0</v>
      </c>
      <c r="P611" s="3">
        <v>0</v>
      </c>
      <c r="Q611" s="3">
        <v>730.09</v>
      </c>
      <c r="R611" s="3">
        <v>94.91170000000001</v>
      </c>
      <c r="S611" s="3">
        <v>0</v>
      </c>
      <c r="T611" s="3">
        <v>0</v>
      </c>
      <c r="U611" s="3">
        <v>825.00170000000003</v>
      </c>
      <c r="V611" s="44" t="s">
        <v>417</v>
      </c>
      <c r="W611" t="s">
        <v>1</v>
      </c>
    </row>
    <row r="612" spans="5:23" x14ac:dyDescent="0.25">
      <c r="E612" t="s">
        <v>737</v>
      </c>
      <c r="F612" t="s">
        <v>741</v>
      </c>
      <c r="G612" t="s">
        <v>1</v>
      </c>
      <c r="H612" t="s">
        <v>0</v>
      </c>
      <c r="I612" t="s">
        <v>490</v>
      </c>
      <c r="J612" t="s">
        <v>491</v>
      </c>
      <c r="K612">
        <v>419</v>
      </c>
      <c r="L612">
        <v>419</v>
      </c>
      <c r="N612" t="s">
        <v>281</v>
      </c>
      <c r="O612" s="3">
        <v>0</v>
      </c>
      <c r="P612" s="3">
        <v>0</v>
      </c>
      <c r="Q612" s="3">
        <v>79.599999999999994</v>
      </c>
      <c r="R612" s="3">
        <v>10.347999999999999</v>
      </c>
      <c r="S612" s="3">
        <v>0</v>
      </c>
      <c r="T612" s="3">
        <v>0</v>
      </c>
      <c r="U612" s="3">
        <v>89.947999999999993</v>
      </c>
      <c r="V612" s="44" t="s">
        <v>430</v>
      </c>
      <c r="W612" t="s">
        <v>1</v>
      </c>
    </row>
    <row r="613" spans="5:23" x14ac:dyDescent="0.25">
      <c r="E613" t="s">
        <v>737</v>
      </c>
      <c r="F613" t="s">
        <v>741</v>
      </c>
      <c r="G613" t="s">
        <v>1</v>
      </c>
      <c r="H613" t="s">
        <v>0</v>
      </c>
      <c r="I613" t="s">
        <v>490</v>
      </c>
      <c r="J613" t="s">
        <v>491</v>
      </c>
      <c r="K613">
        <v>418</v>
      </c>
      <c r="L613">
        <v>418</v>
      </c>
      <c r="N613" t="s">
        <v>61</v>
      </c>
      <c r="O613" s="3">
        <v>0</v>
      </c>
      <c r="P613" s="3">
        <v>0</v>
      </c>
      <c r="Q613" s="3">
        <v>196.9</v>
      </c>
      <c r="R613" s="3">
        <v>25.597000000000001</v>
      </c>
      <c r="S613" s="3">
        <v>0</v>
      </c>
      <c r="T613" s="3">
        <v>0</v>
      </c>
      <c r="U613" s="3">
        <v>222.49700000000001</v>
      </c>
      <c r="V613" s="44" t="s">
        <v>413</v>
      </c>
      <c r="W613" t="s">
        <v>1</v>
      </c>
    </row>
    <row r="614" spans="5:23" x14ac:dyDescent="0.25">
      <c r="E614" t="s">
        <v>737</v>
      </c>
      <c r="F614" t="s">
        <v>741</v>
      </c>
      <c r="G614" t="s">
        <v>1</v>
      </c>
      <c r="H614" t="s">
        <v>0</v>
      </c>
      <c r="I614" t="s">
        <v>490</v>
      </c>
      <c r="J614" t="s">
        <v>491</v>
      </c>
      <c r="K614">
        <v>417</v>
      </c>
      <c r="L614">
        <v>417</v>
      </c>
      <c r="N614" t="s">
        <v>195</v>
      </c>
      <c r="O614" s="3">
        <v>0</v>
      </c>
      <c r="P614" s="3">
        <v>0</v>
      </c>
      <c r="Q614" s="3">
        <v>736.57</v>
      </c>
      <c r="R614" s="3">
        <v>95.754100000000008</v>
      </c>
      <c r="S614" s="3">
        <v>0</v>
      </c>
      <c r="T614" s="3">
        <v>0</v>
      </c>
      <c r="U614" s="3">
        <v>832.32410000000004</v>
      </c>
      <c r="V614" s="44" t="s">
        <v>417</v>
      </c>
      <c r="W614" t="s">
        <v>1</v>
      </c>
    </row>
    <row r="615" spans="5:23" x14ac:dyDescent="0.25">
      <c r="E615" t="s">
        <v>737</v>
      </c>
      <c r="F615" t="s">
        <v>741</v>
      </c>
      <c r="G615" t="s">
        <v>1</v>
      </c>
      <c r="H615" t="s">
        <v>0</v>
      </c>
      <c r="I615" t="s">
        <v>490</v>
      </c>
      <c r="J615" t="s">
        <v>491</v>
      </c>
      <c r="K615">
        <v>416</v>
      </c>
      <c r="L615">
        <v>416</v>
      </c>
      <c r="M615" t="s">
        <v>222</v>
      </c>
      <c r="N615" t="s">
        <v>223</v>
      </c>
      <c r="O615" s="3">
        <v>0</v>
      </c>
      <c r="P615" s="3">
        <v>0</v>
      </c>
      <c r="Q615" s="3">
        <v>52.65</v>
      </c>
      <c r="R615" s="3">
        <v>6.8445</v>
      </c>
      <c r="S615" s="3">
        <v>0</v>
      </c>
      <c r="T615" s="3">
        <v>0</v>
      </c>
      <c r="U615" s="3">
        <v>59.494500000000002</v>
      </c>
      <c r="W615" t="s">
        <v>1</v>
      </c>
    </row>
    <row r="616" spans="5:23" x14ac:dyDescent="0.25">
      <c r="E616" t="s">
        <v>737</v>
      </c>
      <c r="F616" t="s">
        <v>741</v>
      </c>
      <c r="G616" t="s">
        <v>1</v>
      </c>
      <c r="H616" t="s">
        <v>0</v>
      </c>
      <c r="I616" t="s">
        <v>490</v>
      </c>
      <c r="J616" t="s">
        <v>491</v>
      </c>
      <c r="K616">
        <v>415</v>
      </c>
      <c r="L616">
        <v>415</v>
      </c>
      <c r="N616" t="s">
        <v>714</v>
      </c>
      <c r="O616" s="3">
        <v>0</v>
      </c>
      <c r="P616" s="3">
        <v>0</v>
      </c>
      <c r="Q616" s="3">
        <v>464.82</v>
      </c>
      <c r="R616" s="3">
        <v>60.426600000000001</v>
      </c>
      <c r="S616" s="3">
        <v>0</v>
      </c>
      <c r="T616" s="3">
        <v>0</v>
      </c>
      <c r="U616" s="3">
        <v>525.24659999999994</v>
      </c>
      <c r="V616" s="44" t="s">
        <v>713</v>
      </c>
      <c r="W616" t="s">
        <v>1</v>
      </c>
    </row>
    <row r="617" spans="5:23" x14ac:dyDescent="0.25">
      <c r="E617" t="s">
        <v>737</v>
      </c>
      <c r="F617" t="s">
        <v>741</v>
      </c>
      <c r="G617" t="s">
        <v>1</v>
      </c>
      <c r="H617" t="s">
        <v>0</v>
      </c>
      <c r="I617" t="s">
        <v>490</v>
      </c>
      <c r="J617" t="s">
        <v>491</v>
      </c>
      <c r="K617">
        <v>414</v>
      </c>
      <c r="L617">
        <v>414</v>
      </c>
      <c r="N617" t="s">
        <v>61</v>
      </c>
      <c r="O617" s="3">
        <v>0</v>
      </c>
      <c r="P617" s="3">
        <v>0</v>
      </c>
      <c r="Q617" s="3">
        <v>233.19</v>
      </c>
      <c r="R617" s="3">
        <v>30.314700000000002</v>
      </c>
      <c r="S617" s="3">
        <v>0</v>
      </c>
      <c r="T617" s="3">
        <v>0</v>
      </c>
      <c r="U617" s="3">
        <v>263.50470000000001</v>
      </c>
      <c r="V617" s="44" t="s">
        <v>413</v>
      </c>
      <c r="W617" t="s">
        <v>1</v>
      </c>
    </row>
    <row r="618" spans="5:23" x14ac:dyDescent="0.25">
      <c r="E618" t="s">
        <v>737</v>
      </c>
      <c r="F618" t="s">
        <v>741</v>
      </c>
      <c r="G618" t="s">
        <v>1</v>
      </c>
      <c r="H618" t="s">
        <v>0</v>
      </c>
      <c r="I618" t="s">
        <v>490</v>
      </c>
      <c r="J618" t="s">
        <v>491</v>
      </c>
      <c r="K618">
        <v>413</v>
      </c>
      <c r="L618">
        <v>413</v>
      </c>
      <c r="N618" t="s">
        <v>643</v>
      </c>
      <c r="O618" s="3">
        <v>0</v>
      </c>
      <c r="P618" s="3">
        <v>0</v>
      </c>
      <c r="Q618" s="3">
        <v>482.3</v>
      </c>
      <c r="R618" s="3">
        <v>62.699000000000005</v>
      </c>
      <c r="S618" s="3">
        <v>0</v>
      </c>
      <c r="T618" s="3">
        <v>0</v>
      </c>
      <c r="U618" s="3">
        <v>544.99900000000002</v>
      </c>
      <c r="V618" s="44" t="s">
        <v>642</v>
      </c>
      <c r="W618" t="s">
        <v>1</v>
      </c>
    </row>
    <row r="619" spans="5:23" x14ac:dyDescent="0.25">
      <c r="E619" t="s">
        <v>737</v>
      </c>
      <c r="F619" t="s">
        <v>741</v>
      </c>
      <c r="G619" t="s">
        <v>1</v>
      </c>
      <c r="H619" t="s">
        <v>0</v>
      </c>
      <c r="I619" t="s">
        <v>490</v>
      </c>
      <c r="J619" t="s">
        <v>491</v>
      </c>
      <c r="K619">
        <v>412</v>
      </c>
      <c r="L619">
        <v>412</v>
      </c>
      <c r="N619" t="s">
        <v>660</v>
      </c>
      <c r="O619" s="3">
        <v>0</v>
      </c>
      <c r="P619" s="3">
        <v>0</v>
      </c>
      <c r="Q619" s="3">
        <v>473.45</v>
      </c>
      <c r="R619" s="3">
        <v>61.548499999999997</v>
      </c>
      <c r="S619" s="3">
        <v>0</v>
      </c>
      <c r="T619" s="3">
        <v>0</v>
      </c>
      <c r="U619" s="3">
        <v>534.99850000000004</v>
      </c>
      <c r="V619" s="44" t="s">
        <v>659</v>
      </c>
      <c r="W619" t="s">
        <v>1</v>
      </c>
    </row>
    <row r="620" spans="5:23" x14ac:dyDescent="0.25">
      <c r="E620" t="s">
        <v>737</v>
      </c>
      <c r="F620" t="s">
        <v>740</v>
      </c>
      <c r="G620" t="s">
        <v>1</v>
      </c>
      <c r="H620" t="s">
        <v>0</v>
      </c>
      <c r="I620" t="s">
        <v>490</v>
      </c>
      <c r="J620" t="s">
        <v>491</v>
      </c>
      <c r="K620">
        <v>411</v>
      </c>
      <c r="L620">
        <v>411</v>
      </c>
      <c r="N620" t="s">
        <v>721</v>
      </c>
      <c r="O620" s="3">
        <v>0</v>
      </c>
      <c r="P620" s="3">
        <v>0</v>
      </c>
      <c r="Q620" s="3">
        <v>281.42</v>
      </c>
      <c r="R620" s="3">
        <v>36.584600000000002</v>
      </c>
      <c r="S620" s="3">
        <v>0</v>
      </c>
      <c r="T620" s="3">
        <v>0</v>
      </c>
      <c r="U620" s="3">
        <v>318.00460000000004</v>
      </c>
      <c r="V620" s="44" t="s">
        <v>720</v>
      </c>
      <c r="W620" t="s">
        <v>1</v>
      </c>
    </row>
    <row r="621" spans="5:23" x14ac:dyDescent="0.25">
      <c r="E621" t="s">
        <v>737</v>
      </c>
      <c r="F621" t="s">
        <v>740</v>
      </c>
      <c r="G621" t="s">
        <v>1</v>
      </c>
      <c r="H621" t="s">
        <v>0</v>
      </c>
      <c r="I621" t="s">
        <v>490</v>
      </c>
      <c r="J621" t="s">
        <v>491</v>
      </c>
      <c r="K621">
        <v>410</v>
      </c>
      <c r="L621">
        <v>410</v>
      </c>
      <c r="N621" t="s">
        <v>281</v>
      </c>
      <c r="O621" s="3">
        <v>0</v>
      </c>
      <c r="P621" s="3">
        <v>0</v>
      </c>
      <c r="Q621" s="3">
        <v>207.08</v>
      </c>
      <c r="R621" s="3">
        <v>26.920400000000001</v>
      </c>
      <c r="S621" s="3">
        <v>0</v>
      </c>
      <c r="T621" s="3">
        <v>0</v>
      </c>
      <c r="U621" s="3">
        <v>234.00040000000001</v>
      </c>
      <c r="V621" s="44" t="s">
        <v>430</v>
      </c>
      <c r="W621" t="s">
        <v>1</v>
      </c>
    </row>
    <row r="622" spans="5:23" x14ac:dyDescent="0.25">
      <c r="E622" t="s">
        <v>737</v>
      </c>
      <c r="F622" t="s">
        <v>740</v>
      </c>
      <c r="G622" t="s">
        <v>1</v>
      </c>
      <c r="H622" t="s">
        <v>0</v>
      </c>
      <c r="I622" t="s">
        <v>490</v>
      </c>
      <c r="J622" t="s">
        <v>491</v>
      </c>
      <c r="K622">
        <v>409</v>
      </c>
      <c r="L622">
        <v>409</v>
      </c>
      <c r="N622" t="s">
        <v>533</v>
      </c>
      <c r="O622" s="3">
        <v>0</v>
      </c>
      <c r="P622" s="3">
        <v>0</v>
      </c>
      <c r="Q622" s="3">
        <v>15.58</v>
      </c>
      <c r="R622" s="3">
        <v>2.0253999999999999</v>
      </c>
      <c r="S622" s="3">
        <v>0</v>
      </c>
      <c r="T622" s="3">
        <v>0</v>
      </c>
      <c r="U622" s="3">
        <v>17.605399999999999</v>
      </c>
      <c r="V622" s="44" t="s">
        <v>532</v>
      </c>
      <c r="W622" t="s">
        <v>1</v>
      </c>
    </row>
    <row r="623" spans="5:23" x14ac:dyDescent="0.25">
      <c r="E623" t="s">
        <v>737</v>
      </c>
      <c r="F623" t="s">
        <v>740</v>
      </c>
      <c r="G623" t="s">
        <v>1</v>
      </c>
      <c r="H623" t="s">
        <v>0</v>
      </c>
      <c r="I623" t="s">
        <v>490</v>
      </c>
      <c r="J623" t="s">
        <v>491</v>
      </c>
      <c r="K623">
        <v>408</v>
      </c>
      <c r="L623">
        <v>408</v>
      </c>
      <c r="N623" t="s">
        <v>299</v>
      </c>
      <c r="O623" s="3">
        <v>0</v>
      </c>
      <c r="P623" s="3">
        <v>0</v>
      </c>
      <c r="Q623" s="3">
        <v>421.24</v>
      </c>
      <c r="R623" s="3">
        <v>54.761200000000002</v>
      </c>
      <c r="S623" s="3">
        <v>0</v>
      </c>
      <c r="T623" s="3">
        <v>0</v>
      </c>
      <c r="U623" s="3">
        <v>476.00120000000004</v>
      </c>
      <c r="V623" s="44" t="s">
        <v>538</v>
      </c>
      <c r="W623" t="s">
        <v>1</v>
      </c>
    </row>
    <row r="624" spans="5:23" x14ac:dyDescent="0.25">
      <c r="E624" t="s">
        <v>737</v>
      </c>
      <c r="F624" t="s">
        <v>740</v>
      </c>
      <c r="G624" t="s">
        <v>1</v>
      </c>
      <c r="H624" t="s">
        <v>0</v>
      </c>
      <c r="I624" t="s">
        <v>490</v>
      </c>
      <c r="J624" t="s">
        <v>491</v>
      </c>
      <c r="K624">
        <v>407</v>
      </c>
      <c r="L624">
        <v>407</v>
      </c>
      <c r="N624" t="s">
        <v>714</v>
      </c>
      <c r="O624" s="3">
        <v>0</v>
      </c>
      <c r="P624" s="3">
        <v>0</v>
      </c>
      <c r="Q624" s="3">
        <v>460.18</v>
      </c>
      <c r="R624" s="3">
        <v>59.823399999999999</v>
      </c>
      <c r="S624" s="3">
        <v>0</v>
      </c>
      <c r="T624" s="3">
        <v>0</v>
      </c>
      <c r="U624" s="3">
        <v>520.00340000000006</v>
      </c>
      <c r="V624" s="44" t="s">
        <v>713</v>
      </c>
      <c r="W624" t="s">
        <v>1</v>
      </c>
    </row>
    <row r="625" spans="5:23" x14ac:dyDescent="0.25">
      <c r="E625" t="s">
        <v>737</v>
      </c>
      <c r="F625" t="s">
        <v>740</v>
      </c>
      <c r="G625" t="s">
        <v>1</v>
      </c>
      <c r="H625" t="s">
        <v>0</v>
      </c>
      <c r="I625" t="s">
        <v>490</v>
      </c>
      <c r="J625" t="s">
        <v>491</v>
      </c>
      <c r="K625">
        <v>406</v>
      </c>
      <c r="L625">
        <v>406</v>
      </c>
      <c r="N625" t="s">
        <v>721</v>
      </c>
      <c r="O625" s="3">
        <v>0</v>
      </c>
      <c r="P625" s="3">
        <v>0</v>
      </c>
      <c r="Q625" s="3">
        <v>398.23</v>
      </c>
      <c r="R625" s="3">
        <v>51.769900000000007</v>
      </c>
      <c r="S625" s="3">
        <v>0</v>
      </c>
      <c r="T625" s="3">
        <v>0</v>
      </c>
      <c r="U625" s="3">
        <v>449.99990000000003</v>
      </c>
      <c r="V625" s="44" t="s">
        <v>720</v>
      </c>
      <c r="W625" t="s">
        <v>1</v>
      </c>
    </row>
    <row r="626" spans="5:23" x14ac:dyDescent="0.25">
      <c r="E626" t="s">
        <v>737</v>
      </c>
      <c r="F626" t="s">
        <v>740</v>
      </c>
      <c r="G626" t="s">
        <v>1</v>
      </c>
      <c r="H626" t="s">
        <v>0</v>
      </c>
      <c r="I626" t="s">
        <v>490</v>
      </c>
      <c r="J626" t="s">
        <v>491</v>
      </c>
      <c r="K626">
        <v>405</v>
      </c>
      <c r="L626">
        <v>405</v>
      </c>
      <c r="N626" t="s">
        <v>61</v>
      </c>
      <c r="O626" s="3">
        <v>0</v>
      </c>
      <c r="P626" s="3">
        <v>0</v>
      </c>
      <c r="Q626" s="3">
        <v>210.8</v>
      </c>
      <c r="R626" s="3">
        <v>27.404000000000003</v>
      </c>
      <c r="S626" s="3">
        <v>0</v>
      </c>
      <c r="T626" s="3">
        <v>0</v>
      </c>
      <c r="U626" s="3">
        <v>238.20400000000001</v>
      </c>
      <c r="V626" s="44" t="s">
        <v>413</v>
      </c>
      <c r="W626" t="s">
        <v>1</v>
      </c>
    </row>
    <row r="627" spans="5:23" x14ac:dyDescent="0.25">
      <c r="E627" t="s">
        <v>737</v>
      </c>
      <c r="F627" t="s">
        <v>739</v>
      </c>
      <c r="G627" t="s">
        <v>1</v>
      </c>
      <c r="H627" t="s">
        <v>0</v>
      </c>
      <c r="I627" t="s">
        <v>490</v>
      </c>
      <c r="J627" t="s">
        <v>491</v>
      </c>
      <c r="K627">
        <v>404</v>
      </c>
      <c r="L627">
        <v>404</v>
      </c>
      <c r="M627" t="s">
        <v>764</v>
      </c>
      <c r="N627" t="s">
        <v>765</v>
      </c>
      <c r="O627" s="3">
        <v>0</v>
      </c>
      <c r="P627" s="3">
        <v>0</v>
      </c>
      <c r="Q627" s="3">
        <v>38.200000000000003</v>
      </c>
      <c r="R627" s="3">
        <v>4.9660000000000002</v>
      </c>
      <c r="S627" s="3">
        <v>0</v>
      </c>
      <c r="T627" s="3">
        <v>0</v>
      </c>
      <c r="U627" s="3">
        <v>43.166000000000004</v>
      </c>
      <c r="W627" t="s">
        <v>1</v>
      </c>
    </row>
    <row r="628" spans="5:23" x14ac:dyDescent="0.25">
      <c r="E628" t="s">
        <v>737</v>
      </c>
      <c r="F628" t="s">
        <v>739</v>
      </c>
      <c r="G628" t="s">
        <v>1</v>
      </c>
      <c r="H628" t="s">
        <v>0</v>
      </c>
      <c r="I628" t="s">
        <v>490</v>
      </c>
      <c r="J628" t="s">
        <v>491</v>
      </c>
      <c r="K628">
        <v>403</v>
      </c>
      <c r="L628">
        <v>403</v>
      </c>
      <c r="N628" t="s">
        <v>714</v>
      </c>
      <c r="O628" s="3">
        <v>0</v>
      </c>
      <c r="P628" s="3">
        <v>0</v>
      </c>
      <c r="Q628" s="3">
        <v>407.08</v>
      </c>
      <c r="R628" s="3">
        <v>52.920400000000001</v>
      </c>
      <c r="S628" s="3">
        <v>0</v>
      </c>
      <c r="T628" s="3">
        <v>0</v>
      </c>
      <c r="U628" s="3">
        <v>460.00040000000001</v>
      </c>
      <c r="V628" s="44" t="s">
        <v>713</v>
      </c>
      <c r="W628" t="s">
        <v>1</v>
      </c>
    </row>
    <row r="629" spans="5:23" x14ac:dyDescent="0.25">
      <c r="E629" t="s">
        <v>737</v>
      </c>
      <c r="F629" t="s">
        <v>739</v>
      </c>
      <c r="G629" t="s">
        <v>1</v>
      </c>
      <c r="H629" t="s">
        <v>0</v>
      </c>
      <c r="I629" t="s">
        <v>490</v>
      </c>
      <c r="J629" t="s">
        <v>491</v>
      </c>
      <c r="K629">
        <v>402</v>
      </c>
      <c r="L629">
        <v>402</v>
      </c>
      <c r="N629" t="s">
        <v>281</v>
      </c>
      <c r="O629" s="3">
        <v>0</v>
      </c>
      <c r="P629" s="3">
        <v>0</v>
      </c>
      <c r="Q629" s="3">
        <v>106.11</v>
      </c>
      <c r="R629" s="3">
        <v>13.7943</v>
      </c>
      <c r="S629" s="3">
        <v>0</v>
      </c>
      <c r="T629" s="3">
        <v>0</v>
      </c>
      <c r="U629" s="3">
        <v>119.90430000000001</v>
      </c>
      <c r="V629" s="44" t="s">
        <v>430</v>
      </c>
      <c r="W629" t="s">
        <v>1</v>
      </c>
    </row>
    <row r="630" spans="5:23" x14ac:dyDescent="0.25">
      <c r="E630" t="s">
        <v>737</v>
      </c>
      <c r="F630" t="s">
        <v>738</v>
      </c>
      <c r="G630" t="s">
        <v>1</v>
      </c>
      <c r="H630" t="s">
        <v>0</v>
      </c>
      <c r="I630" t="s">
        <v>490</v>
      </c>
      <c r="J630" t="s">
        <v>491</v>
      </c>
      <c r="K630">
        <v>401</v>
      </c>
      <c r="L630">
        <v>401</v>
      </c>
      <c r="N630" t="s">
        <v>61</v>
      </c>
      <c r="O630" s="3">
        <v>0</v>
      </c>
      <c r="P630" s="3">
        <v>0</v>
      </c>
      <c r="Q630" s="3">
        <v>181.86</v>
      </c>
      <c r="R630" s="3">
        <v>23.641800000000003</v>
      </c>
      <c r="S630" s="3">
        <v>0</v>
      </c>
      <c r="T630" s="3">
        <v>0</v>
      </c>
      <c r="U630" s="3">
        <v>205.5018</v>
      </c>
      <c r="V630" s="44" t="s">
        <v>413</v>
      </c>
      <c r="W630" t="s">
        <v>1</v>
      </c>
    </row>
    <row r="631" spans="5:23" x14ac:dyDescent="0.25">
      <c r="E631" t="s">
        <v>737</v>
      </c>
      <c r="F631" t="s">
        <v>738</v>
      </c>
      <c r="G631" t="s">
        <v>1</v>
      </c>
      <c r="H631" t="s">
        <v>0</v>
      </c>
      <c r="I631" t="s">
        <v>490</v>
      </c>
      <c r="J631" t="s">
        <v>491</v>
      </c>
      <c r="K631">
        <v>400</v>
      </c>
      <c r="L631">
        <v>400</v>
      </c>
      <c r="M631" t="s">
        <v>733</v>
      </c>
      <c r="N631" t="s">
        <v>734</v>
      </c>
      <c r="O631" s="3">
        <v>0</v>
      </c>
      <c r="P631" s="3">
        <v>0</v>
      </c>
      <c r="Q631" s="3">
        <v>264.61</v>
      </c>
      <c r="R631" s="3">
        <v>34.399300000000004</v>
      </c>
      <c r="S631" s="3">
        <v>0</v>
      </c>
      <c r="T631" s="3">
        <v>0</v>
      </c>
      <c r="U631" s="3">
        <v>299.0093</v>
      </c>
      <c r="W631" t="s">
        <v>1</v>
      </c>
    </row>
    <row r="632" spans="5:23" x14ac:dyDescent="0.25">
      <c r="E632" t="s">
        <v>737</v>
      </c>
      <c r="F632" t="s">
        <v>738</v>
      </c>
      <c r="G632" t="s">
        <v>1</v>
      </c>
      <c r="H632" t="s">
        <v>0</v>
      </c>
      <c r="I632" t="s">
        <v>490</v>
      </c>
      <c r="J632" t="s">
        <v>491</v>
      </c>
      <c r="K632">
        <v>399</v>
      </c>
      <c r="L632">
        <v>399</v>
      </c>
      <c r="N632" t="s">
        <v>195</v>
      </c>
      <c r="O632" s="3">
        <v>0</v>
      </c>
      <c r="P632" s="3">
        <v>0</v>
      </c>
      <c r="Q632" s="3">
        <v>495.58</v>
      </c>
      <c r="R632" s="3">
        <v>64.425399999999996</v>
      </c>
      <c r="S632" s="3">
        <v>0</v>
      </c>
      <c r="T632" s="3">
        <v>0</v>
      </c>
      <c r="U632" s="3">
        <v>560.00540000000001</v>
      </c>
      <c r="V632" s="44" t="s">
        <v>417</v>
      </c>
      <c r="W632" t="s">
        <v>1</v>
      </c>
    </row>
    <row r="633" spans="5:23" x14ac:dyDescent="0.25">
      <c r="E633" t="s">
        <v>737</v>
      </c>
      <c r="F633" t="s">
        <v>738</v>
      </c>
      <c r="G633" t="s">
        <v>1</v>
      </c>
      <c r="H633" t="s">
        <v>0</v>
      </c>
      <c r="I633" t="s">
        <v>490</v>
      </c>
      <c r="J633" t="s">
        <v>491</v>
      </c>
      <c r="K633">
        <v>398</v>
      </c>
      <c r="L633">
        <v>398</v>
      </c>
      <c r="N633" t="s">
        <v>287</v>
      </c>
      <c r="O633" s="3">
        <v>0</v>
      </c>
      <c r="P633" s="3">
        <v>0</v>
      </c>
      <c r="Q633" s="3">
        <v>384.07</v>
      </c>
      <c r="R633" s="3">
        <v>49.929099999999998</v>
      </c>
      <c r="S633" s="3">
        <v>0</v>
      </c>
      <c r="T633" s="3">
        <v>0</v>
      </c>
      <c r="U633" s="3">
        <v>433.9991</v>
      </c>
      <c r="V633" s="44" t="s">
        <v>414</v>
      </c>
      <c r="W633" t="s">
        <v>1</v>
      </c>
    </row>
    <row r="634" spans="5:23" x14ac:dyDescent="0.25">
      <c r="E634" t="s">
        <v>737</v>
      </c>
      <c r="F634" t="s">
        <v>738</v>
      </c>
      <c r="G634" t="s">
        <v>1</v>
      </c>
      <c r="H634" t="s">
        <v>0</v>
      </c>
      <c r="I634" t="s">
        <v>490</v>
      </c>
      <c r="J634" t="s">
        <v>491</v>
      </c>
      <c r="K634">
        <v>397</v>
      </c>
      <c r="L634">
        <v>397</v>
      </c>
      <c r="N634" t="s">
        <v>714</v>
      </c>
      <c r="O634" s="3">
        <v>0</v>
      </c>
      <c r="P634" s="3">
        <v>0</v>
      </c>
      <c r="Q634" s="3">
        <v>507.26</v>
      </c>
      <c r="R634" s="3">
        <v>65.943799999999996</v>
      </c>
      <c r="S634" s="3">
        <v>0</v>
      </c>
      <c r="T634" s="3">
        <v>0</v>
      </c>
      <c r="U634" s="3">
        <v>573.2038</v>
      </c>
      <c r="V634" s="44" t="s">
        <v>713</v>
      </c>
      <c r="W634" t="s">
        <v>1</v>
      </c>
    </row>
    <row r="635" spans="5:23" x14ac:dyDescent="0.25">
      <c r="E635" t="s">
        <v>737</v>
      </c>
      <c r="F635" t="s">
        <v>738</v>
      </c>
      <c r="G635" t="s">
        <v>1</v>
      </c>
      <c r="H635" t="s">
        <v>0</v>
      </c>
      <c r="I635" t="s">
        <v>490</v>
      </c>
      <c r="J635" t="s">
        <v>491</v>
      </c>
      <c r="K635">
        <v>396</v>
      </c>
      <c r="L635">
        <v>396</v>
      </c>
      <c r="N635" t="s">
        <v>192</v>
      </c>
      <c r="O635" s="3">
        <v>0</v>
      </c>
      <c r="P635" s="3">
        <v>0</v>
      </c>
      <c r="Q635" s="3">
        <v>442.26</v>
      </c>
      <c r="R635" s="3">
        <v>57.4938</v>
      </c>
      <c r="S635" s="3">
        <v>0</v>
      </c>
      <c r="T635" s="3">
        <v>0</v>
      </c>
      <c r="U635" s="3">
        <v>499.75380000000001</v>
      </c>
      <c r="V635" s="44" t="s">
        <v>661</v>
      </c>
      <c r="W635" t="s">
        <v>1</v>
      </c>
    </row>
    <row r="636" spans="5:23" x14ac:dyDescent="0.25">
      <c r="E636" t="s">
        <v>675</v>
      </c>
      <c r="F636" t="s">
        <v>701</v>
      </c>
      <c r="G636" t="s">
        <v>1</v>
      </c>
      <c r="H636" t="s">
        <v>0</v>
      </c>
      <c r="I636" t="s">
        <v>490</v>
      </c>
      <c r="J636" t="s">
        <v>491</v>
      </c>
      <c r="K636">
        <v>395</v>
      </c>
      <c r="L636">
        <v>395</v>
      </c>
      <c r="M636" t="s">
        <v>735</v>
      </c>
      <c r="N636" t="s">
        <v>736</v>
      </c>
      <c r="O636" s="3">
        <v>0</v>
      </c>
      <c r="P636" s="3">
        <v>0</v>
      </c>
      <c r="Q636" s="3">
        <v>186.37</v>
      </c>
      <c r="R636" s="3">
        <v>24.228100000000001</v>
      </c>
      <c r="S636" s="3">
        <v>0</v>
      </c>
      <c r="T636" s="3">
        <v>0</v>
      </c>
      <c r="U636" s="3">
        <v>210.59810000000002</v>
      </c>
      <c r="W636" t="s">
        <v>1</v>
      </c>
    </row>
    <row r="637" spans="5:23" x14ac:dyDescent="0.25">
      <c r="E637" t="s">
        <v>675</v>
      </c>
      <c r="F637" t="s">
        <v>701</v>
      </c>
      <c r="G637" t="s">
        <v>1</v>
      </c>
      <c r="H637" t="s">
        <v>0</v>
      </c>
      <c r="I637" t="s">
        <v>490</v>
      </c>
      <c r="J637" t="s">
        <v>491</v>
      </c>
      <c r="K637">
        <v>394</v>
      </c>
      <c r="L637">
        <v>394</v>
      </c>
      <c r="N637" t="s">
        <v>195</v>
      </c>
      <c r="O637" s="3">
        <v>0</v>
      </c>
      <c r="P637" s="3">
        <v>0</v>
      </c>
      <c r="Q637" s="3">
        <v>549.73</v>
      </c>
      <c r="R637" s="3">
        <v>71.4649</v>
      </c>
      <c r="S637" s="3">
        <v>0</v>
      </c>
      <c r="T637" s="3">
        <v>0</v>
      </c>
      <c r="U637" s="3">
        <v>621.19489999999996</v>
      </c>
      <c r="V637" s="44" t="s">
        <v>417</v>
      </c>
      <c r="W637" t="s">
        <v>1</v>
      </c>
    </row>
    <row r="638" spans="5:23" x14ac:dyDescent="0.25">
      <c r="E638" t="s">
        <v>675</v>
      </c>
      <c r="F638" t="s">
        <v>701</v>
      </c>
      <c r="G638" t="s">
        <v>1</v>
      </c>
      <c r="H638" t="s">
        <v>0</v>
      </c>
      <c r="I638" t="s">
        <v>490</v>
      </c>
      <c r="J638" t="s">
        <v>491</v>
      </c>
      <c r="K638">
        <v>393</v>
      </c>
      <c r="L638">
        <v>393</v>
      </c>
      <c r="N638" t="s">
        <v>232</v>
      </c>
      <c r="O638" s="3">
        <v>0</v>
      </c>
      <c r="P638" s="3">
        <v>0</v>
      </c>
      <c r="Q638" s="3">
        <v>478.65</v>
      </c>
      <c r="R638" s="3">
        <v>62.224499999999999</v>
      </c>
      <c r="S638" s="3">
        <v>0</v>
      </c>
      <c r="T638" s="3">
        <v>0</v>
      </c>
      <c r="U638" s="3">
        <v>540.87450000000001</v>
      </c>
      <c r="V638" s="44" t="s">
        <v>487</v>
      </c>
      <c r="W638" t="s">
        <v>1</v>
      </c>
    </row>
    <row r="639" spans="5:23" x14ac:dyDescent="0.25">
      <c r="E639" t="s">
        <v>675</v>
      </c>
      <c r="F639" t="s">
        <v>699</v>
      </c>
      <c r="G639" t="s">
        <v>1</v>
      </c>
      <c r="H639" t="s">
        <v>0</v>
      </c>
      <c r="I639" t="s">
        <v>490</v>
      </c>
      <c r="J639" t="s">
        <v>491</v>
      </c>
      <c r="K639">
        <v>392</v>
      </c>
      <c r="L639">
        <v>392</v>
      </c>
      <c r="N639" t="s">
        <v>37</v>
      </c>
      <c r="O639" s="3">
        <v>0</v>
      </c>
      <c r="P639" s="3">
        <v>0</v>
      </c>
      <c r="Q639" s="3">
        <v>100.88</v>
      </c>
      <c r="R639" s="3">
        <v>13.1144</v>
      </c>
      <c r="S639" s="3">
        <v>0</v>
      </c>
      <c r="T639" s="3">
        <v>0</v>
      </c>
      <c r="U639" s="3">
        <v>113.9944</v>
      </c>
      <c r="V639" s="44" t="s">
        <v>427</v>
      </c>
      <c r="W639" t="s">
        <v>1</v>
      </c>
    </row>
    <row r="640" spans="5:23" x14ac:dyDescent="0.25">
      <c r="E640" t="s">
        <v>675</v>
      </c>
      <c r="F640" t="s">
        <v>699</v>
      </c>
      <c r="G640" t="s">
        <v>1</v>
      </c>
      <c r="H640" t="s">
        <v>0</v>
      </c>
      <c r="I640" t="s">
        <v>490</v>
      </c>
      <c r="J640" t="s">
        <v>491</v>
      </c>
      <c r="K640">
        <v>391</v>
      </c>
      <c r="L640">
        <v>391</v>
      </c>
      <c r="N640" t="s">
        <v>197</v>
      </c>
      <c r="O640" s="3">
        <v>0</v>
      </c>
      <c r="P640" s="3">
        <v>0</v>
      </c>
      <c r="Q640" s="3">
        <v>525.66</v>
      </c>
      <c r="R640" s="3">
        <v>68.335799999999992</v>
      </c>
      <c r="S640" s="3">
        <v>0</v>
      </c>
      <c r="T640" s="3">
        <v>0</v>
      </c>
      <c r="U640" s="3">
        <v>593.99579999999992</v>
      </c>
      <c r="V640" s="44" t="s">
        <v>477</v>
      </c>
      <c r="W640" t="s">
        <v>1</v>
      </c>
    </row>
    <row r="641" spans="5:23" x14ac:dyDescent="0.25">
      <c r="E641" t="s">
        <v>675</v>
      </c>
      <c r="F641" t="s">
        <v>699</v>
      </c>
      <c r="G641" t="s">
        <v>1</v>
      </c>
      <c r="H641" t="s">
        <v>0</v>
      </c>
      <c r="I641" t="s">
        <v>490</v>
      </c>
      <c r="J641" t="s">
        <v>491</v>
      </c>
      <c r="K641">
        <v>390</v>
      </c>
      <c r="L641">
        <v>390</v>
      </c>
      <c r="N641" t="s">
        <v>721</v>
      </c>
      <c r="O641" s="3">
        <v>0</v>
      </c>
      <c r="P641" s="3">
        <v>0</v>
      </c>
      <c r="Q641" s="3">
        <v>240.12</v>
      </c>
      <c r="R641" s="3">
        <v>31.215600000000002</v>
      </c>
      <c r="S641" s="3">
        <v>0</v>
      </c>
      <c r="T641" s="3">
        <v>0</v>
      </c>
      <c r="U641" s="3">
        <v>271.3356</v>
      </c>
      <c r="V641" s="44" t="s">
        <v>720</v>
      </c>
      <c r="W641" t="s">
        <v>1</v>
      </c>
    </row>
    <row r="642" spans="5:23" x14ac:dyDescent="0.25">
      <c r="E642" t="s">
        <v>675</v>
      </c>
      <c r="F642" t="s">
        <v>699</v>
      </c>
      <c r="G642" t="s">
        <v>1</v>
      </c>
      <c r="H642" t="s">
        <v>0</v>
      </c>
      <c r="I642" t="s">
        <v>490</v>
      </c>
      <c r="J642" t="s">
        <v>491</v>
      </c>
      <c r="K642">
        <v>389</v>
      </c>
      <c r="L642">
        <v>389</v>
      </c>
      <c r="N642" t="s">
        <v>299</v>
      </c>
      <c r="O642" s="3">
        <v>0</v>
      </c>
      <c r="P642" s="3">
        <v>0</v>
      </c>
      <c r="Q642" s="3">
        <v>398.23</v>
      </c>
      <c r="R642" s="3">
        <v>51.769900000000007</v>
      </c>
      <c r="S642" s="3">
        <v>0</v>
      </c>
      <c r="T642" s="3">
        <v>0</v>
      </c>
      <c r="U642" s="3">
        <v>449.99990000000003</v>
      </c>
      <c r="V642" s="44" t="s">
        <v>538</v>
      </c>
      <c r="W642" t="s">
        <v>1</v>
      </c>
    </row>
    <row r="643" spans="5:23" x14ac:dyDescent="0.25">
      <c r="E643" t="s">
        <v>675</v>
      </c>
      <c r="F643" t="s">
        <v>699</v>
      </c>
      <c r="G643" t="s">
        <v>1</v>
      </c>
      <c r="H643" t="s">
        <v>0</v>
      </c>
      <c r="I643" t="s">
        <v>490</v>
      </c>
      <c r="J643" t="s">
        <v>491</v>
      </c>
      <c r="K643">
        <v>388</v>
      </c>
      <c r="L643">
        <v>388</v>
      </c>
      <c r="N643" t="s">
        <v>714</v>
      </c>
      <c r="O643" s="3">
        <v>0</v>
      </c>
      <c r="P643" s="3">
        <v>0</v>
      </c>
      <c r="Q643" s="3">
        <v>483.19</v>
      </c>
      <c r="R643" s="3">
        <v>62.814700000000002</v>
      </c>
      <c r="S643" s="3">
        <v>0</v>
      </c>
      <c r="T643" s="3">
        <v>0</v>
      </c>
      <c r="U643" s="3">
        <v>546.00469999999996</v>
      </c>
      <c r="V643" s="44" t="s">
        <v>713</v>
      </c>
      <c r="W643" t="s">
        <v>1</v>
      </c>
    </row>
    <row r="644" spans="5:23" x14ac:dyDescent="0.25">
      <c r="E644" t="s">
        <v>675</v>
      </c>
      <c r="F644" t="s">
        <v>699</v>
      </c>
      <c r="G644" t="s">
        <v>1</v>
      </c>
      <c r="H644" t="s">
        <v>0</v>
      </c>
      <c r="I644" t="s">
        <v>490</v>
      </c>
      <c r="J644" t="s">
        <v>491</v>
      </c>
      <c r="K644">
        <v>387</v>
      </c>
      <c r="L644">
        <v>387</v>
      </c>
      <c r="N644" t="s">
        <v>705</v>
      </c>
      <c r="O644" s="3">
        <v>0</v>
      </c>
      <c r="P644" s="3">
        <v>0</v>
      </c>
      <c r="Q644" s="3">
        <v>460.18</v>
      </c>
      <c r="R644" s="3">
        <v>59.823399999999999</v>
      </c>
      <c r="S644" s="3">
        <v>0</v>
      </c>
      <c r="T644" s="3">
        <v>0</v>
      </c>
      <c r="U644" s="3">
        <v>520.00340000000006</v>
      </c>
      <c r="V644" s="44" t="s">
        <v>704</v>
      </c>
      <c r="W644" t="s">
        <v>1</v>
      </c>
    </row>
    <row r="645" spans="5:23" x14ac:dyDescent="0.25">
      <c r="E645" t="s">
        <v>675</v>
      </c>
      <c r="F645" t="s">
        <v>699</v>
      </c>
      <c r="G645" t="s">
        <v>1</v>
      </c>
      <c r="H645" t="s">
        <v>0</v>
      </c>
      <c r="I645" t="s">
        <v>490</v>
      </c>
      <c r="J645" t="s">
        <v>491</v>
      </c>
      <c r="K645">
        <v>386</v>
      </c>
      <c r="L645">
        <v>386</v>
      </c>
      <c r="N645" t="s">
        <v>61</v>
      </c>
      <c r="O645" s="3">
        <v>0</v>
      </c>
      <c r="P645" s="3">
        <v>0</v>
      </c>
      <c r="Q645" s="3">
        <v>162.38999999999999</v>
      </c>
      <c r="R645" s="3">
        <v>21.110699999999998</v>
      </c>
      <c r="S645" s="3">
        <v>0</v>
      </c>
      <c r="T645" s="3">
        <v>0</v>
      </c>
      <c r="U645" s="3">
        <v>183.50069999999999</v>
      </c>
      <c r="V645" s="44" t="s">
        <v>413</v>
      </c>
      <c r="W645" t="s">
        <v>1</v>
      </c>
    </row>
    <row r="646" spans="5:23" x14ac:dyDescent="0.25">
      <c r="E646" t="s">
        <v>675</v>
      </c>
      <c r="F646" t="s">
        <v>699</v>
      </c>
      <c r="G646" t="s">
        <v>1</v>
      </c>
      <c r="H646" t="s">
        <v>0</v>
      </c>
      <c r="I646" t="s">
        <v>490</v>
      </c>
      <c r="J646" t="s">
        <v>491</v>
      </c>
      <c r="K646">
        <v>385</v>
      </c>
      <c r="L646">
        <v>385</v>
      </c>
      <c r="M646" t="s">
        <v>733</v>
      </c>
      <c r="N646" t="s">
        <v>734</v>
      </c>
      <c r="O646" s="3">
        <v>0</v>
      </c>
      <c r="P646" s="3">
        <v>0</v>
      </c>
      <c r="Q646" s="3">
        <v>70.8</v>
      </c>
      <c r="R646" s="3">
        <v>9.2040000000000006</v>
      </c>
      <c r="S646" s="3">
        <v>0</v>
      </c>
      <c r="T646" s="3">
        <v>0</v>
      </c>
      <c r="U646" s="3">
        <v>80.003999999999991</v>
      </c>
      <c r="W646" t="s">
        <v>1</v>
      </c>
    </row>
    <row r="647" spans="5:23" x14ac:dyDescent="0.25">
      <c r="E647" t="s">
        <v>675</v>
      </c>
      <c r="F647" t="s">
        <v>699</v>
      </c>
      <c r="G647" t="s">
        <v>1</v>
      </c>
      <c r="H647" t="s">
        <v>0</v>
      </c>
      <c r="I647" t="s">
        <v>490</v>
      </c>
      <c r="J647" t="s">
        <v>491</v>
      </c>
      <c r="K647">
        <v>384</v>
      </c>
      <c r="L647">
        <v>384</v>
      </c>
      <c r="N647" t="s">
        <v>489</v>
      </c>
      <c r="O647" s="3">
        <v>0</v>
      </c>
      <c r="P647" s="3">
        <v>0</v>
      </c>
      <c r="Q647" s="3">
        <v>257.52</v>
      </c>
      <c r="R647" s="3">
        <v>33.477599999999995</v>
      </c>
      <c r="S647" s="3">
        <v>0</v>
      </c>
      <c r="T647" s="3">
        <v>0</v>
      </c>
      <c r="U647" s="3">
        <v>290.99759999999998</v>
      </c>
      <c r="V647" s="44" t="s">
        <v>488</v>
      </c>
      <c r="W647" t="s">
        <v>1</v>
      </c>
    </row>
    <row r="648" spans="5:23" x14ac:dyDescent="0.25">
      <c r="E648" t="s">
        <v>675</v>
      </c>
      <c r="F648" t="s">
        <v>698</v>
      </c>
      <c r="G648" t="s">
        <v>1</v>
      </c>
      <c r="H648" t="s">
        <v>0</v>
      </c>
      <c r="I648" t="s">
        <v>490</v>
      </c>
      <c r="J648" t="s">
        <v>491</v>
      </c>
      <c r="K648">
        <v>383</v>
      </c>
      <c r="L648">
        <v>383</v>
      </c>
      <c r="N648" t="s">
        <v>299</v>
      </c>
      <c r="O648" s="3">
        <v>0</v>
      </c>
      <c r="P648" s="3">
        <v>0</v>
      </c>
      <c r="Q648" s="3">
        <v>637.16999999999996</v>
      </c>
      <c r="R648" s="3">
        <v>82.832099999999997</v>
      </c>
      <c r="S648" s="3">
        <v>0</v>
      </c>
      <c r="T648" s="3">
        <v>0</v>
      </c>
      <c r="U648" s="3">
        <v>720.00209999999993</v>
      </c>
      <c r="V648" s="44" t="s">
        <v>538</v>
      </c>
      <c r="W648" t="s">
        <v>1</v>
      </c>
    </row>
    <row r="649" spans="5:23" x14ac:dyDescent="0.25">
      <c r="E649" t="s">
        <v>675</v>
      </c>
      <c r="F649" t="s">
        <v>698</v>
      </c>
      <c r="G649" t="s">
        <v>1</v>
      </c>
      <c r="H649" t="s">
        <v>0</v>
      </c>
      <c r="I649" t="s">
        <v>490</v>
      </c>
      <c r="J649" t="s">
        <v>491</v>
      </c>
      <c r="K649">
        <v>382</v>
      </c>
      <c r="L649">
        <v>382</v>
      </c>
      <c r="N649" t="s">
        <v>195</v>
      </c>
      <c r="O649" s="3">
        <v>0</v>
      </c>
      <c r="P649" s="3">
        <v>0</v>
      </c>
      <c r="Q649" s="3">
        <v>398.23</v>
      </c>
      <c r="R649" s="3">
        <v>51.769900000000007</v>
      </c>
      <c r="S649" s="3">
        <v>0</v>
      </c>
      <c r="T649" s="3">
        <v>0</v>
      </c>
      <c r="U649" s="3">
        <v>449.99990000000003</v>
      </c>
      <c r="V649" s="44" t="s">
        <v>417</v>
      </c>
      <c r="W649" t="s">
        <v>1</v>
      </c>
    </row>
    <row r="650" spans="5:23" x14ac:dyDescent="0.25">
      <c r="E650" t="s">
        <v>675</v>
      </c>
      <c r="F650" t="s">
        <v>698</v>
      </c>
      <c r="G650" t="s">
        <v>1</v>
      </c>
      <c r="H650" t="s">
        <v>0</v>
      </c>
      <c r="I650" t="s">
        <v>490</v>
      </c>
      <c r="J650" t="s">
        <v>491</v>
      </c>
      <c r="K650">
        <v>381</v>
      </c>
      <c r="L650">
        <v>381</v>
      </c>
      <c r="N650" t="s">
        <v>45</v>
      </c>
      <c r="O650" s="3">
        <v>0</v>
      </c>
      <c r="P650" s="3">
        <v>0</v>
      </c>
      <c r="Q650" s="3">
        <v>546.9</v>
      </c>
      <c r="R650" s="3">
        <v>71.096999999999994</v>
      </c>
      <c r="S650" s="3">
        <v>0</v>
      </c>
      <c r="T650" s="3">
        <v>0</v>
      </c>
      <c r="U650" s="3">
        <v>617.99699999999996</v>
      </c>
      <c r="V650" s="44" t="s">
        <v>416</v>
      </c>
      <c r="W650" t="s">
        <v>1</v>
      </c>
    </row>
    <row r="651" spans="5:23" x14ac:dyDescent="0.25">
      <c r="E651" t="s">
        <v>675</v>
      </c>
      <c r="F651" t="s">
        <v>698</v>
      </c>
      <c r="G651" t="s">
        <v>1</v>
      </c>
      <c r="H651" t="s">
        <v>0</v>
      </c>
      <c r="I651" t="s">
        <v>490</v>
      </c>
      <c r="J651" t="s">
        <v>491</v>
      </c>
      <c r="K651">
        <v>380</v>
      </c>
      <c r="L651">
        <v>380</v>
      </c>
      <c r="N651" t="s">
        <v>728</v>
      </c>
      <c r="O651" s="3">
        <v>0</v>
      </c>
      <c r="P651" s="3">
        <v>0</v>
      </c>
      <c r="Q651" s="3">
        <v>23.89</v>
      </c>
      <c r="R651" s="3">
        <v>3.1057000000000001</v>
      </c>
      <c r="S651" s="3">
        <v>0</v>
      </c>
      <c r="T651" s="3">
        <v>0</v>
      </c>
      <c r="U651" s="3">
        <v>26.995699999999999</v>
      </c>
      <c r="V651" s="44" t="s">
        <v>727</v>
      </c>
      <c r="W651" t="s">
        <v>1</v>
      </c>
    </row>
    <row r="652" spans="5:23" x14ac:dyDescent="0.25">
      <c r="E652" t="s">
        <v>675</v>
      </c>
      <c r="F652" t="s">
        <v>698</v>
      </c>
      <c r="G652" t="s">
        <v>1</v>
      </c>
      <c r="H652" t="s">
        <v>0</v>
      </c>
      <c r="I652" t="s">
        <v>490</v>
      </c>
      <c r="J652" t="s">
        <v>491</v>
      </c>
      <c r="K652">
        <v>379</v>
      </c>
      <c r="L652">
        <v>379</v>
      </c>
      <c r="N652" t="s">
        <v>714</v>
      </c>
      <c r="O652" s="3">
        <v>0</v>
      </c>
      <c r="P652" s="3">
        <v>0</v>
      </c>
      <c r="Q652" s="3">
        <v>430.09</v>
      </c>
      <c r="R652" s="3">
        <v>55.911699999999996</v>
      </c>
      <c r="S652" s="3">
        <v>0</v>
      </c>
      <c r="T652" s="3">
        <v>0</v>
      </c>
      <c r="U652" s="3">
        <v>486.00169999999997</v>
      </c>
      <c r="V652" s="44" t="s">
        <v>713</v>
      </c>
      <c r="W652" t="s">
        <v>1</v>
      </c>
    </row>
    <row r="653" spans="5:23" x14ac:dyDescent="0.25">
      <c r="E653" t="s">
        <v>675</v>
      </c>
      <c r="F653" t="s">
        <v>698</v>
      </c>
      <c r="G653" t="s">
        <v>1</v>
      </c>
      <c r="H653" t="s">
        <v>0</v>
      </c>
      <c r="I653" t="s">
        <v>490</v>
      </c>
      <c r="J653" t="s">
        <v>491</v>
      </c>
      <c r="K653">
        <v>378</v>
      </c>
      <c r="L653">
        <v>378</v>
      </c>
      <c r="N653" t="s">
        <v>281</v>
      </c>
      <c r="O653" s="3">
        <v>0</v>
      </c>
      <c r="P653" s="3">
        <v>0</v>
      </c>
      <c r="Q653" s="3">
        <v>221.24</v>
      </c>
      <c r="R653" s="3">
        <v>28.761200000000002</v>
      </c>
      <c r="S653" s="3">
        <v>0</v>
      </c>
      <c r="T653" s="3">
        <v>0</v>
      </c>
      <c r="U653" s="3">
        <v>250.00120000000001</v>
      </c>
      <c r="V653" s="44" t="s">
        <v>430</v>
      </c>
      <c r="W653" t="s">
        <v>1</v>
      </c>
    </row>
    <row r="654" spans="5:23" x14ac:dyDescent="0.25">
      <c r="E654" t="s">
        <v>675</v>
      </c>
      <c r="F654" t="s">
        <v>697</v>
      </c>
      <c r="G654" t="s">
        <v>1</v>
      </c>
      <c r="H654" t="s">
        <v>0</v>
      </c>
      <c r="I654" t="s">
        <v>490</v>
      </c>
      <c r="J654" t="s">
        <v>491</v>
      </c>
      <c r="K654">
        <v>377</v>
      </c>
      <c r="L654">
        <v>377</v>
      </c>
      <c r="N654" t="s">
        <v>45</v>
      </c>
      <c r="O654" s="3">
        <v>0</v>
      </c>
      <c r="P654" s="3">
        <v>0</v>
      </c>
      <c r="Q654" s="3">
        <v>525.49</v>
      </c>
      <c r="R654" s="3">
        <v>68.313699999999997</v>
      </c>
      <c r="S654" s="3">
        <v>0</v>
      </c>
      <c r="T654" s="3">
        <v>0</v>
      </c>
      <c r="U654" s="3">
        <v>593.80370000000005</v>
      </c>
      <c r="V654" s="44" t="s">
        <v>416</v>
      </c>
      <c r="W654" t="s">
        <v>1</v>
      </c>
    </row>
    <row r="655" spans="5:23" x14ac:dyDescent="0.25">
      <c r="E655" t="s">
        <v>675</v>
      </c>
      <c r="F655" t="s">
        <v>697</v>
      </c>
      <c r="G655" t="s">
        <v>1</v>
      </c>
      <c r="H655" t="s">
        <v>0</v>
      </c>
      <c r="I655" t="s">
        <v>490</v>
      </c>
      <c r="J655" t="s">
        <v>491</v>
      </c>
      <c r="K655">
        <v>376</v>
      </c>
      <c r="L655">
        <v>376</v>
      </c>
      <c r="N655" t="s">
        <v>29</v>
      </c>
      <c r="O655" s="3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W655" t="s">
        <v>1</v>
      </c>
    </row>
    <row r="656" spans="5:23" x14ac:dyDescent="0.25">
      <c r="E656" t="s">
        <v>675</v>
      </c>
      <c r="F656" t="s">
        <v>697</v>
      </c>
      <c r="G656" t="s">
        <v>1</v>
      </c>
      <c r="H656" t="s">
        <v>0</v>
      </c>
      <c r="I656" t="s">
        <v>490</v>
      </c>
      <c r="J656" t="s">
        <v>491</v>
      </c>
      <c r="K656">
        <v>375</v>
      </c>
      <c r="L656">
        <v>375</v>
      </c>
      <c r="N656" t="s">
        <v>489</v>
      </c>
      <c r="O656" s="3">
        <v>0</v>
      </c>
      <c r="P656" s="3">
        <v>0</v>
      </c>
      <c r="Q656" s="3">
        <v>176.99</v>
      </c>
      <c r="R656" s="3">
        <v>23.008700000000001</v>
      </c>
      <c r="S656" s="3">
        <v>0</v>
      </c>
      <c r="T656" s="3">
        <v>0</v>
      </c>
      <c r="U656" s="3">
        <v>199.99870000000001</v>
      </c>
      <c r="V656" s="44" t="s">
        <v>488</v>
      </c>
      <c r="W656" t="s">
        <v>1</v>
      </c>
    </row>
    <row r="657" spans="5:23" x14ac:dyDescent="0.25">
      <c r="E657" t="s">
        <v>675</v>
      </c>
      <c r="F657" t="s">
        <v>697</v>
      </c>
      <c r="G657" t="s">
        <v>1</v>
      </c>
      <c r="H657" t="s">
        <v>0</v>
      </c>
      <c r="I657" t="s">
        <v>490</v>
      </c>
      <c r="J657" t="s">
        <v>491</v>
      </c>
      <c r="K657">
        <v>374</v>
      </c>
      <c r="L657">
        <v>374</v>
      </c>
      <c r="N657" t="s">
        <v>299</v>
      </c>
      <c r="O657" s="3">
        <v>0</v>
      </c>
      <c r="P657" s="3">
        <v>0</v>
      </c>
      <c r="Q657" s="3">
        <v>401.77</v>
      </c>
      <c r="R657" s="3">
        <v>52.2301</v>
      </c>
      <c r="S657" s="3">
        <v>0</v>
      </c>
      <c r="T657" s="3">
        <v>0</v>
      </c>
      <c r="U657" s="3">
        <v>454.00009999999997</v>
      </c>
      <c r="V657" s="44" t="s">
        <v>538</v>
      </c>
      <c r="W657" t="s">
        <v>1</v>
      </c>
    </row>
    <row r="658" spans="5:23" x14ac:dyDescent="0.25">
      <c r="E658" t="s">
        <v>675</v>
      </c>
      <c r="F658" t="s">
        <v>697</v>
      </c>
      <c r="G658" t="s">
        <v>1</v>
      </c>
      <c r="H658" t="s">
        <v>0</v>
      </c>
      <c r="I658" t="s">
        <v>490</v>
      </c>
      <c r="J658" t="s">
        <v>491</v>
      </c>
      <c r="K658">
        <v>373</v>
      </c>
      <c r="L658">
        <v>373</v>
      </c>
      <c r="N658" t="s">
        <v>606</v>
      </c>
      <c r="O658" s="3">
        <v>0</v>
      </c>
      <c r="P658" s="3">
        <v>0</v>
      </c>
      <c r="Q658" s="3">
        <v>182.75</v>
      </c>
      <c r="R658" s="3">
        <v>23.7575</v>
      </c>
      <c r="S658" s="3">
        <v>0</v>
      </c>
      <c r="T658" s="3">
        <v>0</v>
      </c>
      <c r="U658" s="3">
        <v>206.50749999999999</v>
      </c>
      <c r="V658" s="44" t="s">
        <v>605</v>
      </c>
      <c r="W658" t="s">
        <v>1</v>
      </c>
    </row>
    <row r="659" spans="5:23" x14ac:dyDescent="0.25">
      <c r="E659" t="s">
        <v>675</v>
      </c>
      <c r="F659" t="s">
        <v>697</v>
      </c>
      <c r="G659" t="s">
        <v>1</v>
      </c>
      <c r="H659" t="s">
        <v>0</v>
      </c>
      <c r="I659" t="s">
        <v>490</v>
      </c>
      <c r="J659" t="s">
        <v>491</v>
      </c>
      <c r="K659">
        <v>372</v>
      </c>
      <c r="L659">
        <v>372</v>
      </c>
      <c r="N659" t="s">
        <v>732</v>
      </c>
      <c r="O659" s="3">
        <v>0</v>
      </c>
      <c r="P659" s="3">
        <v>0</v>
      </c>
      <c r="Q659" s="3">
        <v>363.27</v>
      </c>
      <c r="R659" s="3">
        <v>47.225099999999998</v>
      </c>
      <c r="S659" s="3">
        <v>0</v>
      </c>
      <c r="T659" s="3">
        <v>0</v>
      </c>
      <c r="U659" s="3">
        <v>410.49509999999998</v>
      </c>
      <c r="V659" s="44" t="s">
        <v>731</v>
      </c>
      <c r="W659" t="s">
        <v>1</v>
      </c>
    </row>
    <row r="660" spans="5:23" x14ac:dyDescent="0.25">
      <c r="E660" t="s">
        <v>675</v>
      </c>
      <c r="F660" t="s">
        <v>697</v>
      </c>
      <c r="G660" t="s">
        <v>1</v>
      </c>
      <c r="H660" t="s">
        <v>0</v>
      </c>
      <c r="I660" t="s">
        <v>490</v>
      </c>
      <c r="J660" t="s">
        <v>491</v>
      </c>
      <c r="K660">
        <v>371</v>
      </c>
      <c r="L660">
        <v>371</v>
      </c>
      <c r="N660" t="s">
        <v>192</v>
      </c>
      <c r="O660" s="3">
        <v>0</v>
      </c>
      <c r="P660" s="3">
        <v>0</v>
      </c>
      <c r="Q660" s="3">
        <v>448.67</v>
      </c>
      <c r="R660" s="3">
        <v>58.327100000000002</v>
      </c>
      <c r="S660" s="3">
        <v>0</v>
      </c>
      <c r="T660" s="3">
        <v>0</v>
      </c>
      <c r="U660" s="3">
        <v>506.99710000000005</v>
      </c>
      <c r="V660" s="44" t="s">
        <v>661</v>
      </c>
      <c r="W660" t="s">
        <v>1</v>
      </c>
    </row>
    <row r="661" spans="5:23" x14ac:dyDescent="0.25">
      <c r="E661" t="s">
        <v>675</v>
      </c>
      <c r="F661" t="s">
        <v>697</v>
      </c>
      <c r="G661" t="s">
        <v>1</v>
      </c>
      <c r="H661" t="s">
        <v>0</v>
      </c>
      <c r="I661" t="s">
        <v>490</v>
      </c>
      <c r="J661" t="s">
        <v>491</v>
      </c>
      <c r="K661">
        <v>370</v>
      </c>
      <c r="L661">
        <v>370</v>
      </c>
      <c r="N661" t="s">
        <v>61</v>
      </c>
      <c r="O661" s="3">
        <v>0</v>
      </c>
      <c r="P661" s="3">
        <v>0</v>
      </c>
      <c r="Q661" s="3">
        <v>338.41</v>
      </c>
      <c r="R661" s="3">
        <v>43.993300000000005</v>
      </c>
      <c r="S661" s="3">
        <v>0</v>
      </c>
      <c r="T661" s="3">
        <v>0</v>
      </c>
      <c r="U661" s="3">
        <v>382.40330000000006</v>
      </c>
      <c r="V661" s="44" t="s">
        <v>413</v>
      </c>
      <c r="W661" t="s">
        <v>1</v>
      </c>
    </row>
    <row r="662" spans="5:23" x14ac:dyDescent="0.25">
      <c r="E662" t="s">
        <v>675</v>
      </c>
      <c r="F662" t="s">
        <v>695</v>
      </c>
      <c r="G662" t="s">
        <v>1</v>
      </c>
      <c r="H662" t="s">
        <v>0</v>
      </c>
      <c r="I662" t="s">
        <v>490</v>
      </c>
      <c r="J662" t="s">
        <v>491</v>
      </c>
      <c r="K662">
        <v>369</v>
      </c>
      <c r="L662">
        <v>369</v>
      </c>
      <c r="N662" t="s">
        <v>287</v>
      </c>
      <c r="O662" s="3">
        <v>0</v>
      </c>
      <c r="P662" s="3">
        <v>0</v>
      </c>
      <c r="Q662" s="3">
        <v>384.06</v>
      </c>
      <c r="R662" s="3">
        <v>49.927800000000005</v>
      </c>
      <c r="S662" s="3">
        <v>0</v>
      </c>
      <c r="T662" s="3">
        <v>0</v>
      </c>
      <c r="U662" s="3">
        <v>433.98779999999999</v>
      </c>
      <c r="V662" s="44" t="s">
        <v>414</v>
      </c>
      <c r="W662" t="s">
        <v>1</v>
      </c>
    </row>
    <row r="663" spans="5:23" x14ac:dyDescent="0.25">
      <c r="E663" t="s">
        <v>675</v>
      </c>
      <c r="F663" t="s">
        <v>695</v>
      </c>
      <c r="G663" t="s">
        <v>1</v>
      </c>
      <c r="H663" t="s">
        <v>0</v>
      </c>
      <c r="I663" t="s">
        <v>490</v>
      </c>
      <c r="J663" t="s">
        <v>491</v>
      </c>
      <c r="K663">
        <v>368</v>
      </c>
      <c r="L663">
        <v>368</v>
      </c>
      <c r="N663" t="s">
        <v>45</v>
      </c>
      <c r="O663" s="3">
        <v>0</v>
      </c>
      <c r="P663" s="3">
        <v>0</v>
      </c>
      <c r="Q663" s="3">
        <v>475.66</v>
      </c>
      <c r="R663" s="3">
        <v>61.835800000000006</v>
      </c>
      <c r="S663" s="3">
        <v>0</v>
      </c>
      <c r="T663" s="3">
        <v>0</v>
      </c>
      <c r="U663" s="3">
        <v>537.49580000000003</v>
      </c>
      <c r="V663" s="44" t="s">
        <v>416</v>
      </c>
      <c r="W663" t="s">
        <v>1</v>
      </c>
    </row>
    <row r="664" spans="5:23" x14ac:dyDescent="0.25">
      <c r="E664" t="s">
        <v>675</v>
      </c>
      <c r="F664" t="s">
        <v>695</v>
      </c>
      <c r="G664" t="s">
        <v>1</v>
      </c>
      <c r="H664" t="s">
        <v>0</v>
      </c>
      <c r="I664" t="s">
        <v>490</v>
      </c>
      <c r="J664" t="s">
        <v>491</v>
      </c>
      <c r="K664">
        <v>367</v>
      </c>
      <c r="L664">
        <v>367</v>
      </c>
      <c r="N664" t="s">
        <v>281</v>
      </c>
      <c r="O664" s="3">
        <v>0</v>
      </c>
      <c r="P664" s="3">
        <v>0</v>
      </c>
      <c r="Q664" s="3">
        <v>92.39</v>
      </c>
      <c r="R664" s="3">
        <v>12.0107</v>
      </c>
      <c r="S664" s="3">
        <v>0</v>
      </c>
      <c r="T664" s="3">
        <v>0</v>
      </c>
      <c r="U664" s="3">
        <v>104.4007</v>
      </c>
      <c r="V664" s="44" t="s">
        <v>430</v>
      </c>
      <c r="W664" t="s">
        <v>1</v>
      </c>
    </row>
    <row r="665" spans="5:23" x14ac:dyDescent="0.25">
      <c r="E665" t="s">
        <v>675</v>
      </c>
      <c r="F665" t="s">
        <v>695</v>
      </c>
      <c r="G665" t="s">
        <v>1</v>
      </c>
      <c r="H665" t="s">
        <v>0</v>
      </c>
      <c r="I665" t="s">
        <v>490</v>
      </c>
      <c r="J665" t="s">
        <v>491</v>
      </c>
      <c r="K665">
        <v>366</v>
      </c>
      <c r="L665">
        <v>366</v>
      </c>
      <c r="N665" t="s">
        <v>287</v>
      </c>
      <c r="O665" s="3">
        <v>0</v>
      </c>
      <c r="P665" s="3">
        <v>0</v>
      </c>
      <c r="Q665" s="3">
        <v>374.34</v>
      </c>
      <c r="R665" s="3">
        <v>48.664200000000001</v>
      </c>
      <c r="S665" s="3">
        <v>0</v>
      </c>
      <c r="T665" s="3">
        <v>0</v>
      </c>
      <c r="U665" s="3">
        <v>423.00419999999997</v>
      </c>
      <c r="V665" s="44" t="s">
        <v>414</v>
      </c>
      <c r="W665" t="s">
        <v>1</v>
      </c>
    </row>
    <row r="666" spans="5:23" x14ac:dyDescent="0.25">
      <c r="E666" t="s">
        <v>675</v>
      </c>
      <c r="F666" t="s">
        <v>694</v>
      </c>
      <c r="G666" t="s">
        <v>1</v>
      </c>
      <c r="H666" t="s">
        <v>0</v>
      </c>
      <c r="I666" t="s">
        <v>490</v>
      </c>
      <c r="J666" t="s">
        <v>491</v>
      </c>
      <c r="K666">
        <v>365</v>
      </c>
      <c r="L666">
        <v>365</v>
      </c>
      <c r="N666" t="s">
        <v>195</v>
      </c>
      <c r="O666" s="3">
        <v>0</v>
      </c>
      <c r="P666" s="3">
        <v>0</v>
      </c>
      <c r="Q666" s="3">
        <v>442.48</v>
      </c>
      <c r="R666" s="3">
        <v>57.522400000000005</v>
      </c>
      <c r="S666" s="3">
        <v>0</v>
      </c>
      <c r="T666" s="3">
        <v>0</v>
      </c>
      <c r="U666" s="3">
        <v>500.00240000000002</v>
      </c>
      <c r="V666" s="44" t="s">
        <v>417</v>
      </c>
      <c r="W666" t="s">
        <v>1</v>
      </c>
    </row>
    <row r="667" spans="5:23" x14ac:dyDescent="0.25">
      <c r="E667" t="s">
        <v>675</v>
      </c>
      <c r="F667" t="s">
        <v>694</v>
      </c>
      <c r="G667" t="s">
        <v>1</v>
      </c>
      <c r="H667" t="s">
        <v>0</v>
      </c>
      <c r="I667" t="s">
        <v>490</v>
      </c>
      <c r="J667" t="s">
        <v>491</v>
      </c>
      <c r="K667">
        <v>364</v>
      </c>
      <c r="L667">
        <v>364</v>
      </c>
      <c r="N667" t="s">
        <v>61</v>
      </c>
      <c r="O667" s="3">
        <v>0</v>
      </c>
      <c r="P667" s="3">
        <v>0</v>
      </c>
      <c r="Q667" s="3">
        <v>154.96</v>
      </c>
      <c r="R667" s="3">
        <v>20.1448</v>
      </c>
      <c r="S667" s="3">
        <v>0</v>
      </c>
      <c r="T667" s="3">
        <v>0</v>
      </c>
      <c r="U667" s="3">
        <v>175.10480000000001</v>
      </c>
      <c r="V667" s="44" t="s">
        <v>413</v>
      </c>
      <c r="W667" t="s">
        <v>1</v>
      </c>
    </row>
    <row r="668" spans="5:23" x14ac:dyDescent="0.25">
      <c r="E668" t="s">
        <v>675</v>
      </c>
      <c r="F668" t="s">
        <v>694</v>
      </c>
      <c r="G668" t="s">
        <v>1</v>
      </c>
      <c r="H668" t="s">
        <v>0</v>
      </c>
      <c r="I668" t="s">
        <v>490</v>
      </c>
      <c r="J668" t="s">
        <v>491</v>
      </c>
      <c r="K668">
        <v>363</v>
      </c>
      <c r="L668">
        <v>363</v>
      </c>
      <c r="N668" t="s">
        <v>712</v>
      </c>
      <c r="O668" s="3">
        <v>0</v>
      </c>
      <c r="P668" s="3">
        <v>0</v>
      </c>
      <c r="Q668" s="3">
        <v>6.37</v>
      </c>
      <c r="R668" s="3">
        <v>0.82810000000000006</v>
      </c>
      <c r="S668" s="3">
        <v>0</v>
      </c>
      <c r="T668" s="3">
        <v>0</v>
      </c>
      <c r="U668" s="3">
        <v>7.1981000000000002</v>
      </c>
      <c r="V668" s="44" t="s">
        <v>711</v>
      </c>
      <c r="W668" t="s">
        <v>1</v>
      </c>
    </row>
    <row r="669" spans="5:23" x14ac:dyDescent="0.25">
      <c r="E669" t="s">
        <v>675</v>
      </c>
      <c r="F669" t="s">
        <v>694</v>
      </c>
      <c r="G669" t="s">
        <v>1</v>
      </c>
      <c r="H669" t="s">
        <v>0</v>
      </c>
      <c r="I669" t="s">
        <v>490</v>
      </c>
      <c r="J669" t="s">
        <v>491</v>
      </c>
      <c r="K669">
        <v>362</v>
      </c>
      <c r="L669">
        <v>362</v>
      </c>
      <c r="N669" t="s">
        <v>299</v>
      </c>
      <c r="O669" s="3">
        <v>0</v>
      </c>
      <c r="P669" s="3">
        <v>0</v>
      </c>
      <c r="Q669" s="3">
        <v>707.96</v>
      </c>
      <c r="R669" s="3">
        <v>92.034800000000004</v>
      </c>
      <c r="S669" s="3">
        <v>0</v>
      </c>
      <c r="T669" s="3">
        <v>0</v>
      </c>
      <c r="U669" s="3">
        <v>799.99480000000005</v>
      </c>
      <c r="V669" s="44" t="s">
        <v>538</v>
      </c>
      <c r="W669" t="s">
        <v>1</v>
      </c>
    </row>
    <row r="670" spans="5:23" x14ac:dyDescent="0.25">
      <c r="E670" t="s">
        <v>675</v>
      </c>
      <c r="F670" t="s">
        <v>694</v>
      </c>
      <c r="G670" t="s">
        <v>1</v>
      </c>
      <c r="H670" t="s">
        <v>0</v>
      </c>
      <c r="I670" t="s">
        <v>490</v>
      </c>
      <c r="J670" t="s">
        <v>491</v>
      </c>
      <c r="K670">
        <v>361</v>
      </c>
      <c r="L670">
        <v>361</v>
      </c>
      <c r="N670" t="s">
        <v>281</v>
      </c>
      <c r="O670" s="3">
        <v>0</v>
      </c>
      <c r="P670" s="3">
        <v>0</v>
      </c>
      <c r="Q670" s="3">
        <v>253.1</v>
      </c>
      <c r="R670" s="3">
        <v>32.902999999999999</v>
      </c>
      <c r="S670" s="3">
        <v>0</v>
      </c>
      <c r="T670" s="3">
        <v>0</v>
      </c>
      <c r="U670" s="3">
        <v>286.00299999999999</v>
      </c>
      <c r="V670" s="44" t="s">
        <v>430</v>
      </c>
      <c r="W670" t="s">
        <v>1</v>
      </c>
    </row>
    <row r="671" spans="5:23" x14ac:dyDescent="0.25">
      <c r="E671" t="s">
        <v>675</v>
      </c>
      <c r="F671" t="s">
        <v>694</v>
      </c>
      <c r="G671" t="s">
        <v>1</v>
      </c>
      <c r="H671" t="s">
        <v>0</v>
      </c>
      <c r="I671" t="s">
        <v>490</v>
      </c>
      <c r="J671" t="s">
        <v>491</v>
      </c>
      <c r="K671">
        <v>360</v>
      </c>
      <c r="L671">
        <v>360</v>
      </c>
      <c r="N671" t="s">
        <v>195</v>
      </c>
      <c r="O671" s="3">
        <v>0</v>
      </c>
      <c r="P671" s="3">
        <v>0</v>
      </c>
      <c r="Q671" s="3">
        <v>353.1</v>
      </c>
      <c r="R671" s="3">
        <v>45.903000000000006</v>
      </c>
      <c r="S671" s="3">
        <v>0</v>
      </c>
      <c r="T671" s="3">
        <v>0</v>
      </c>
      <c r="U671" s="3">
        <v>399.00300000000004</v>
      </c>
      <c r="V671" s="44" t="s">
        <v>417</v>
      </c>
      <c r="W671" t="s">
        <v>1</v>
      </c>
    </row>
    <row r="672" spans="5:23" x14ac:dyDescent="0.25">
      <c r="E672" t="s">
        <v>675</v>
      </c>
      <c r="F672" t="s">
        <v>694</v>
      </c>
      <c r="G672" t="s">
        <v>1</v>
      </c>
      <c r="H672" t="s">
        <v>0</v>
      </c>
      <c r="I672" t="s">
        <v>490</v>
      </c>
      <c r="J672" t="s">
        <v>491</v>
      </c>
      <c r="K672">
        <v>359</v>
      </c>
      <c r="L672">
        <v>359</v>
      </c>
      <c r="N672" t="s">
        <v>714</v>
      </c>
      <c r="O672" s="3">
        <v>0</v>
      </c>
      <c r="P672" s="3">
        <v>0</v>
      </c>
      <c r="Q672" s="3">
        <v>441.15</v>
      </c>
      <c r="R672" s="3">
        <v>57.349499999999999</v>
      </c>
      <c r="S672" s="3">
        <v>0</v>
      </c>
      <c r="T672" s="3">
        <v>0</v>
      </c>
      <c r="U672" s="3">
        <v>498.49949999999995</v>
      </c>
      <c r="V672" s="44" t="s">
        <v>713</v>
      </c>
      <c r="W672" t="s">
        <v>1</v>
      </c>
    </row>
    <row r="673" spans="5:23" x14ac:dyDescent="0.25">
      <c r="E673" t="s">
        <v>675</v>
      </c>
      <c r="F673" t="s">
        <v>693</v>
      </c>
      <c r="G673" t="s">
        <v>1</v>
      </c>
      <c r="H673" t="s">
        <v>0</v>
      </c>
      <c r="I673" t="s">
        <v>490</v>
      </c>
      <c r="J673" t="s">
        <v>491</v>
      </c>
      <c r="K673">
        <v>358</v>
      </c>
      <c r="L673">
        <v>358</v>
      </c>
      <c r="N673" t="s">
        <v>195</v>
      </c>
      <c r="O673" s="3">
        <v>0</v>
      </c>
      <c r="P673" s="3">
        <v>0</v>
      </c>
      <c r="Q673" s="3">
        <v>356.73</v>
      </c>
      <c r="R673" s="3">
        <v>46.374900000000004</v>
      </c>
      <c r="S673" s="3">
        <v>0</v>
      </c>
      <c r="T673" s="3">
        <v>0</v>
      </c>
      <c r="U673" s="3">
        <v>403.10490000000004</v>
      </c>
      <c r="V673" s="44" t="s">
        <v>417</v>
      </c>
      <c r="W673" t="s">
        <v>1</v>
      </c>
    </row>
    <row r="674" spans="5:23" x14ac:dyDescent="0.25">
      <c r="E674" t="s">
        <v>675</v>
      </c>
      <c r="F674" t="s">
        <v>693</v>
      </c>
      <c r="G674" t="s">
        <v>1</v>
      </c>
      <c r="H674" t="s">
        <v>0</v>
      </c>
      <c r="I674" t="s">
        <v>490</v>
      </c>
      <c r="J674" t="s">
        <v>491</v>
      </c>
      <c r="K674">
        <v>357</v>
      </c>
      <c r="L674">
        <v>357</v>
      </c>
      <c r="N674" t="s">
        <v>193</v>
      </c>
      <c r="O674" s="3">
        <v>0</v>
      </c>
      <c r="P674" s="3">
        <v>0</v>
      </c>
      <c r="Q674" s="3">
        <v>127.43</v>
      </c>
      <c r="R674" s="3">
        <v>16.565900000000003</v>
      </c>
      <c r="S674" s="3">
        <v>0</v>
      </c>
      <c r="T674" s="3">
        <v>0</v>
      </c>
      <c r="U674" s="3">
        <v>143.99590000000001</v>
      </c>
      <c r="V674" s="44" t="s">
        <v>418</v>
      </c>
      <c r="W674" t="s">
        <v>1</v>
      </c>
    </row>
    <row r="675" spans="5:23" x14ac:dyDescent="0.25">
      <c r="E675" t="s">
        <v>675</v>
      </c>
      <c r="F675" t="s">
        <v>692</v>
      </c>
      <c r="G675" t="s">
        <v>1</v>
      </c>
      <c r="H675" t="s">
        <v>0</v>
      </c>
      <c r="I675" t="s">
        <v>490</v>
      </c>
      <c r="J675" t="s">
        <v>491</v>
      </c>
      <c r="K675">
        <v>356</v>
      </c>
      <c r="L675">
        <v>356</v>
      </c>
      <c r="N675" t="s">
        <v>355</v>
      </c>
      <c r="O675" s="3">
        <v>0</v>
      </c>
      <c r="P675" s="3">
        <v>0</v>
      </c>
      <c r="Q675" s="3">
        <v>86.73</v>
      </c>
      <c r="R675" s="3">
        <v>11.274900000000001</v>
      </c>
      <c r="S675" s="3">
        <v>0</v>
      </c>
      <c r="T675" s="3">
        <v>0</v>
      </c>
      <c r="U675" s="3">
        <v>98.004900000000006</v>
      </c>
      <c r="V675" s="44" t="s">
        <v>715</v>
      </c>
      <c r="W675" t="s">
        <v>1</v>
      </c>
    </row>
    <row r="676" spans="5:23" x14ac:dyDescent="0.25">
      <c r="E676" t="s">
        <v>675</v>
      </c>
      <c r="F676" t="s">
        <v>692</v>
      </c>
      <c r="G676" t="s">
        <v>1</v>
      </c>
      <c r="H676" t="s">
        <v>0</v>
      </c>
      <c r="I676" t="s">
        <v>490</v>
      </c>
      <c r="J676" t="s">
        <v>491</v>
      </c>
      <c r="K676">
        <v>355</v>
      </c>
      <c r="L676">
        <v>355</v>
      </c>
      <c r="N676" t="s">
        <v>195</v>
      </c>
      <c r="O676" s="3">
        <v>0</v>
      </c>
      <c r="P676" s="3">
        <v>0</v>
      </c>
      <c r="Q676" s="3">
        <v>295.13</v>
      </c>
      <c r="R676" s="3">
        <v>38.366900000000001</v>
      </c>
      <c r="S676" s="3">
        <v>0</v>
      </c>
      <c r="T676" s="3">
        <v>0</v>
      </c>
      <c r="U676" s="3">
        <v>333.49689999999998</v>
      </c>
      <c r="V676" s="44" t="s">
        <v>417</v>
      </c>
      <c r="W676" t="s">
        <v>1</v>
      </c>
    </row>
    <row r="677" spans="5:23" x14ac:dyDescent="0.25">
      <c r="E677" t="s">
        <v>675</v>
      </c>
      <c r="F677" t="s">
        <v>692</v>
      </c>
      <c r="G677" t="s">
        <v>1</v>
      </c>
      <c r="H677" t="s">
        <v>0</v>
      </c>
      <c r="I677" t="s">
        <v>490</v>
      </c>
      <c r="J677" t="s">
        <v>491</v>
      </c>
      <c r="K677">
        <v>354</v>
      </c>
      <c r="L677">
        <v>354</v>
      </c>
      <c r="N677" t="s">
        <v>281</v>
      </c>
      <c r="O677" s="3">
        <v>0</v>
      </c>
      <c r="P677" s="3">
        <v>0</v>
      </c>
      <c r="Q677" s="3">
        <v>168.03</v>
      </c>
      <c r="R677" s="3">
        <v>21.843900000000001</v>
      </c>
      <c r="S677" s="3">
        <v>0</v>
      </c>
      <c r="T677" s="3">
        <v>0</v>
      </c>
      <c r="U677" s="3">
        <v>189.87389999999999</v>
      </c>
      <c r="V677" s="44" t="s">
        <v>430</v>
      </c>
      <c r="W677" t="s">
        <v>1</v>
      </c>
    </row>
    <row r="678" spans="5:23" x14ac:dyDescent="0.25">
      <c r="E678" t="s">
        <v>675</v>
      </c>
      <c r="F678" t="s">
        <v>692</v>
      </c>
      <c r="G678" t="s">
        <v>1</v>
      </c>
      <c r="H678" t="s">
        <v>0</v>
      </c>
      <c r="I678" t="s">
        <v>490</v>
      </c>
      <c r="J678" t="s">
        <v>491</v>
      </c>
      <c r="K678">
        <v>353</v>
      </c>
      <c r="L678">
        <v>353</v>
      </c>
      <c r="N678" t="s">
        <v>29</v>
      </c>
      <c r="O678" s="3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W678" t="s">
        <v>1</v>
      </c>
    </row>
    <row r="679" spans="5:23" x14ac:dyDescent="0.25">
      <c r="E679" t="s">
        <v>675</v>
      </c>
      <c r="F679" t="s">
        <v>692</v>
      </c>
      <c r="G679" t="s">
        <v>1</v>
      </c>
      <c r="H679" t="s">
        <v>0</v>
      </c>
      <c r="I679" t="s">
        <v>490</v>
      </c>
      <c r="J679" t="s">
        <v>491</v>
      </c>
      <c r="K679">
        <v>352</v>
      </c>
      <c r="L679">
        <v>352</v>
      </c>
      <c r="N679" t="s">
        <v>287</v>
      </c>
      <c r="O679" s="3">
        <v>0</v>
      </c>
      <c r="P679" s="3">
        <v>0</v>
      </c>
      <c r="Q679" s="3">
        <v>383.19</v>
      </c>
      <c r="R679" s="3">
        <v>49.814700000000002</v>
      </c>
      <c r="S679" s="3">
        <v>0</v>
      </c>
      <c r="T679" s="3">
        <v>0</v>
      </c>
      <c r="U679" s="3">
        <v>433.00470000000001</v>
      </c>
      <c r="V679" s="44" t="s">
        <v>414</v>
      </c>
      <c r="W679" t="s">
        <v>1</v>
      </c>
    </row>
    <row r="680" spans="5:23" x14ac:dyDescent="0.25">
      <c r="E680" t="s">
        <v>675</v>
      </c>
      <c r="F680" t="s">
        <v>692</v>
      </c>
      <c r="G680" t="s">
        <v>1</v>
      </c>
      <c r="H680" t="s">
        <v>0</v>
      </c>
      <c r="I680" t="s">
        <v>490</v>
      </c>
      <c r="J680" t="s">
        <v>491</v>
      </c>
      <c r="K680">
        <v>351</v>
      </c>
      <c r="L680">
        <v>351</v>
      </c>
      <c r="N680" t="s">
        <v>712</v>
      </c>
      <c r="O680" s="3">
        <v>0</v>
      </c>
      <c r="P680" s="3">
        <v>0</v>
      </c>
      <c r="Q680" s="3">
        <v>14.16</v>
      </c>
      <c r="R680" s="3">
        <v>1.8408</v>
      </c>
      <c r="S680" s="3">
        <v>0</v>
      </c>
      <c r="T680" s="3">
        <v>0</v>
      </c>
      <c r="U680" s="3">
        <v>16.000800000000002</v>
      </c>
      <c r="V680" s="44" t="s">
        <v>711</v>
      </c>
      <c r="W680" t="s">
        <v>1</v>
      </c>
    </row>
    <row r="681" spans="5:23" x14ac:dyDescent="0.25">
      <c r="E681" t="s">
        <v>675</v>
      </c>
      <c r="F681" t="s">
        <v>691</v>
      </c>
      <c r="G681" t="s">
        <v>1</v>
      </c>
      <c r="H681" t="s">
        <v>0</v>
      </c>
      <c r="I681" t="s">
        <v>490</v>
      </c>
      <c r="J681" t="s">
        <v>491</v>
      </c>
      <c r="K681">
        <v>350</v>
      </c>
      <c r="L681">
        <v>350</v>
      </c>
      <c r="N681" t="s">
        <v>730</v>
      </c>
      <c r="O681" s="3">
        <v>0</v>
      </c>
      <c r="P681" s="3">
        <v>0</v>
      </c>
      <c r="Q681" s="3">
        <v>509.73</v>
      </c>
      <c r="R681" s="3">
        <v>66.264900000000011</v>
      </c>
      <c r="S681" s="3">
        <v>0</v>
      </c>
      <c r="T681" s="3">
        <v>0</v>
      </c>
      <c r="U681" s="3">
        <v>575.99490000000003</v>
      </c>
      <c r="V681" s="44" t="s">
        <v>729</v>
      </c>
      <c r="W681" t="s">
        <v>1</v>
      </c>
    </row>
    <row r="682" spans="5:23" x14ac:dyDescent="0.25">
      <c r="E682" t="s">
        <v>675</v>
      </c>
      <c r="F682" t="s">
        <v>691</v>
      </c>
      <c r="G682" t="s">
        <v>1</v>
      </c>
      <c r="H682" t="s">
        <v>0</v>
      </c>
      <c r="I682" t="s">
        <v>490</v>
      </c>
      <c r="J682" t="s">
        <v>491</v>
      </c>
      <c r="K682">
        <v>349</v>
      </c>
      <c r="L682">
        <v>349</v>
      </c>
      <c r="N682" t="s">
        <v>728</v>
      </c>
      <c r="O682" s="3">
        <v>0</v>
      </c>
      <c r="P682" s="3">
        <v>0</v>
      </c>
      <c r="Q682" s="3">
        <v>460.4</v>
      </c>
      <c r="R682" s="3">
        <v>59.851999999999997</v>
      </c>
      <c r="S682" s="3">
        <v>0</v>
      </c>
      <c r="T682" s="3">
        <v>0</v>
      </c>
      <c r="U682" s="3">
        <v>520.25199999999995</v>
      </c>
      <c r="V682" s="44" t="s">
        <v>727</v>
      </c>
      <c r="W682" t="s">
        <v>1</v>
      </c>
    </row>
    <row r="683" spans="5:23" x14ac:dyDescent="0.25">
      <c r="E683" t="s">
        <v>675</v>
      </c>
      <c r="F683" t="s">
        <v>691</v>
      </c>
      <c r="G683" t="s">
        <v>1</v>
      </c>
      <c r="H683" t="s">
        <v>0</v>
      </c>
      <c r="I683" t="s">
        <v>490</v>
      </c>
      <c r="J683" t="s">
        <v>491</v>
      </c>
      <c r="K683">
        <v>348</v>
      </c>
      <c r="L683">
        <v>348</v>
      </c>
      <c r="N683" t="s">
        <v>59</v>
      </c>
      <c r="O683" s="3">
        <v>0</v>
      </c>
      <c r="P683" s="3">
        <v>0</v>
      </c>
      <c r="Q683" s="3">
        <v>398.23</v>
      </c>
      <c r="R683" s="3">
        <v>51.769900000000007</v>
      </c>
      <c r="S683" s="3">
        <v>0</v>
      </c>
      <c r="T683" s="3">
        <v>0</v>
      </c>
      <c r="U683" s="3">
        <v>449.99990000000003</v>
      </c>
      <c r="V683" s="44" t="s">
        <v>726</v>
      </c>
      <c r="W683" t="s">
        <v>1</v>
      </c>
    </row>
    <row r="684" spans="5:23" x14ac:dyDescent="0.25">
      <c r="E684" t="s">
        <v>675</v>
      </c>
      <c r="F684" t="s">
        <v>691</v>
      </c>
      <c r="G684" t="s">
        <v>1</v>
      </c>
      <c r="H684" t="s">
        <v>0</v>
      </c>
      <c r="I684" t="s">
        <v>490</v>
      </c>
      <c r="J684" t="s">
        <v>491</v>
      </c>
      <c r="K684">
        <v>347</v>
      </c>
      <c r="L684">
        <v>347</v>
      </c>
      <c r="N684" t="s">
        <v>355</v>
      </c>
      <c r="O684" s="3">
        <v>0</v>
      </c>
      <c r="P684" s="3">
        <v>0</v>
      </c>
      <c r="Q684" s="3">
        <v>592.03</v>
      </c>
      <c r="R684" s="3">
        <v>76.963899999999995</v>
      </c>
      <c r="S684" s="3">
        <v>0</v>
      </c>
      <c r="T684" s="3">
        <v>0</v>
      </c>
      <c r="U684" s="3">
        <v>668.99389999999994</v>
      </c>
      <c r="V684" s="44" t="s">
        <v>715</v>
      </c>
      <c r="W684" t="s">
        <v>1</v>
      </c>
    </row>
    <row r="685" spans="5:23" x14ac:dyDescent="0.25">
      <c r="E685" t="s">
        <v>675</v>
      </c>
      <c r="F685" t="s">
        <v>691</v>
      </c>
      <c r="G685" t="s">
        <v>1</v>
      </c>
      <c r="H685" t="s">
        <v>0</v>
      </c>
      <c r="I685" t="s">
        <v>490</v>
      </c>
      <c r="J685" t="s">
        <v>491</v>
      </c>
      <c r="K685">
        <v>346</v>
      </c>
      <c r="L685">
        <v>346</v>
      </c>
      <c r="N685" t="s">
        <v>59</v>
      </c>
      <c r="O685" s="3">
        <v>0</v>
      </c>
      <c r="P685" s="3">
        <v>0</v>
      </c>
      <c r="Q685" s="3">
        <v>491.15</v>
      </c>
      <c r="R685" s="3">
        <v>63.849499999999999</v>
      </c>
      <c r="S685" s="3">
        <v>0</v>
      </c>
      <c r="T685" s="3">
        <v>0</v>
      </c>
      <c r="U685" s="3">
        <v>554.99950000000001</v>
      </c>
      <c r="V685" s="44" t="s">
        <v>726</v>
      </c>
      <c r="W685" t="s">
        <v>1</v>
      </c>
    </row>
    <row r="686" spans="5:23" x14ac:dyDescent="0.25">
      <c r="E686" t="s">
        <v>675</v>
      </c>
      <c r="F686" t="s">
        <v>691</v>
      </c>
      <c r="G686" t="s">
        <v>1</v>
      </c>
      <c r="H686" t="s">
        <v>0</v>
      </c>
      <c r="I686" t="s">
        <v>490</v>
      </c>
      <c r="J686" t="s">
        <v>491</v>
      </c>
      <c r="K686">
        <v>345</v>
      </c>
      <c r="L686">
        <v>345</v>
      </c>
      <c r="N686" t="s">
        <v>232</v>
      </c>
      <c r="O686" s="3">
        <v>0</v>
      </c>
      <c r="P686" s="3">
        <v>0</v>
      </c>
      <c r="Q686" s="3">
        <v>569.91</v>
      </c>
      <c r="R686" s="3">
        <v>74.088300000000004</v>
      </c>
      <c r="S686" s="3">
        <v>0</v>
      </c>
      <c r="T686" s="3">
        <v>0</v>
      </c>
      <c r="U686" s="3">
        <v>643.99829999999997</v>
      </c>
      <c r="V686" s="44" t="s">
        <v>487</v>
      </c>
      <c r="W686" t="s">
        <v>1</v>
      </c>
    </row>
    <row r="687" spans="5:23" x14ac:dyDescent="0.25">
      <c r="E687" t="s">
        <v>675</v>
      </c>
      <c r="F687" t="s">
        <v>689</v>
      </c>
      <c r="G687" t="s">
        <v>1</v>
      </c>
      <c r="H687" t="s">
        <v>0</v>
      </c>
      <c r="I687" t="s">
        <v>490</v>
      </c>
      <c r="J687" t="s">
        <v>491</v>
      </c>
      <c r="K687">
        <v>344</v>
      </c>
      <c r="L687">
        <v>344</v>
      </c>
      <c r="N687" t="s">
        <v>660</v>
      </c>
      <c r="O687" s="3">
        <v>0</v>
      </c>
      <c r="P687" s="3">
        <v>0</v>
      </c>
      <c r="Q687" s="3">
        <v>472.34</v>
      </c>
      <c r="R687" s="3">
        <v>61.404199999999996</v>
      </c>
      <c r="S687" s="3">
        <v>0</v>
      </c>
      <c r="T687" s="3">
        <v>0</v>
      </c>
      <c r="U687" s="3">
        <v>533.74419999999998</v>
      </c>
      <c r="V687" s="44" t="s">
        <v>659</v>
      </c>
      <c r="W687" t="s">
        <v>1</v>
      </c>
    </row>
    <row r="688" spans="5:23" x14ac:dyDescent="0.25">
      <c r="E688" t="s">
        <v>675</v>
      </c>
      <c r="F688" t="s">
        <v>689</v>
      </c>
      <c r="G688" t="s">
        <v>1</v>
      </c>
      <c r="H688" t="s">
        <v>0</v>
      </c>
      <c r="I688" t="s">
        <v>490</v>
      </c>
      <c r="J688" t="s">
        <v>491</v>
      </c>
      <c r="K688">
        <v>343</v>
      </c>
      <c r="L688">
        <v>343</v>
      </c>
      <c r="N688" t="s">
        <v>59</v>
      </c>
      <c r="O688" s="3">
        <v>0</v>
      </c>
      <c r="P688" s="3">
        <v>0</v>
      </c>
      <c r="Q688" s="3">
        <v>431.86</v>
      </c>
      <c r="R688" s="3">
        <v>56.141800000000003</v>
      </c>
      <c r="S688" s="3">
        <v>0</v>
      </c>
      <c r="T688" s="3">
        <v>0</v>
      </c>
      <c r="U688" s="3">
        <v>488.0018</v>
      </c>
      <c r="V688" s="44" t="s">
        <v>726</v>
      </c>
      <c r="W688" t="s">
        <v>1</v>
      </c>
    </row>
    <row r="689" spans="5:23" x14ac:dyDescent="0.25">
      <c r="E689" t="s">
        <v>675</v>
      </c>
      <c r="F689" t="s">
        <v>689</v>
      </c>
      <c r="G689" t="s">
        <v>1</v>
      </c>
      <c r="H689" t="s">
        <v>0</v>
      </c>
      <c r="I689" t="s">
        <v>490</v>
      </c>
      <c r="J689" t="s">
        <v>491</v>
      </c>
      <c r="K689">
        <v>342</v>
      </c>
      <c r="L689">
        <v>342</v>
      </c>
      <c r="N689" t="s">
        <v>274</v>
      </c>
      <c r="O689" s="3">
        <v>0</v>
      </c>
      <c r="P689" s="3">
        <v>0</v>
      </c>
      <c r="Q689" s="3">
        <v>402.66</v>
      </c>
      <c r="R689" s="3">
        <v>52.345800000000004</v>
      </c>
      <c r="S689" s="3">
        <v>0</v>
      </c>
      <c r="T689" s="3">
        <v>0</v>
      </c>
      <c r="U689" s="3">
        <v>455.00580000000002</v>
      </c>
      <c r="V689" s="44" t="s">
        <v>421</v>
      </c>
      <c r="W689" t="s">
        <v>1</v>
      </c>
    </row>
    <row r="690" spans="5:23" x14ac:dyDescent="0.25">
      <c r="E690" t="s">
        <v>675</v>
      </c>
      <c r="F690" t="s">
        <v>688</v>
      </c>
      <c r="G690" t="s">
        <v>1</v>
      </c>
      <c r="H690" t="s">
        <v>0</v>
      </c>
      <c r="I690" t="s">
        <v>490</v>
      </c>
      <c r="J690" t="s">
        <v>491</v>
      </c>
      <c r="K690">
        <v>341</v>
      </c>
      <c r="L690">
        <v>341</v>
      </c>
      <c r="N690" t="s">
        <v>195</v>
      </c>
      <c r="O690" s="3">
        <v>0</v>
      </c>
      <c r="P690" s="3">
        <v>0</v>
      </c>
      <c r="Q690" s="3">
        <v>376.11</v>
      </c>
      <c r="R690" s="3">
        <v>48.894300000000001</v>
      </c>
      <c r="S690" s="3">
        <v>0</v>
      </c>
      <c r="T690" s="3">
        <v>0</v>
      </c>
      <c r="U690" s="3">
        <v>425.0043</v>
      </c>
      <c r="V690" s="44" t="s">
        <v>417</v>
      </c>
      <c r="W690" t="s">
        <v>1</v>
      </c>
    </row>
    <row r="691" spans="5:23" x14ac:dyDescent="0.25">
      <c r="E691" t="s">
        <v>675</v>
      </c>
      <c r="F691" t="s">
        <v>688</v>
      </c>
      <c r="G691" t="s">
        <v>1</v>
      </c>
      <c r="H691" t="s">
        <v>0</v>
      </c>
      <c r="I691" t="s">
        <v>490</v>
      </c>
      <c r="J691" t="s">
        <v>491</v>
      </c>
      <c r="K691">
        <v>340</v>
      </c>
      <c r="L691">
        <v>340</v>
      </c>
      <c r="N691" t="s">
        <v>647</v>
      </c>
      <c r="O691" s="3">
        <v>0</v>
      </c>
      <c r="P691" s="3">
        <v>0</v>
      </c>
      <c r="Q691" s="3">
        <v>233.36</v>
      </c>
      <c r="R691" s="3">
        <v>30.336800000000004</v>
      </c>
      <c r="S691" s="3">
        <v>0</v>
      </c>
      <c r="T691" s="3">
        <v>0</v>
      </c>
      <c r="U691" s="3">
        <v>263.6968</v>
      </c>
      <c r="V691" s="44" t="s">
        <v>646</v>
      </c>
      <c r="W691" t="s">
        <v>1</v>
      </c>
    </row>
    <row r="692" spans="5:23" x14ac:dyDescent="0.25">
      <c r="E692" t="s">
        <v>675</v>
      </c>
      <c r="F692" t="s">
        <v>688</v>
      </c>
      <c r="G692" t="s">
        <v>1</v>
      </c>
      <c r="H692" t="s">
        <v>0</v>
      </c>
      <c r="I692" t="s">
        <v>490</v>
      </c>
      <c r="J692" t="s">
        <v>491</v>
      </c>
      <c r="K692">
        <v>339</v>
      </c>
      <c r="L692">
        <v>339</v>
      </c>
      <c r="N692" t="s">
        <v>725</v>
      </c>
      <c r="O692" s="3">
        <v>0</v>
      </c>
      <c r="P692" s="3">
        <v>0</v>
      </c>
      <c r="Q692" s="3">
        <v>111.5</v>
      </c>
      <c r="R692" s="3">
        <v>14.495000000000001</v>
      </c>
      <c r="S692" s="3">
        <v>0</v>
      </c>
      <c r="T692" s="3">
        <v>0</v>
      </c>
      <c r="U692" s="3">
        <v>125.995</v>
      </c>
      <c r="V692" s="44" t="s">
        <v>724</v>
      </c>
      <c r="W692" t="s">
        <v>1</v>
      </c>
    </row>
    <row r="693" spans="5:23" x14ac:dyDescent="0.25">
      <c r="E693" t="s">
        <v>675</v>
      </c>
      <c r="F693" t="s">
        <v>688</v>
      </c>
      <c r="G693" t="s">
        <v>1</v>
      </c>
      <c r="H693" t="s">
        <v>0</v>
      </c>
      <c r="I693" t="s">
        <v>490</v>
      </c>
      <c r="J693" t="s">
        <v>491</v>
      </c>
      <c r="K693">
        <v>338</v>
      </c>
      <c r="L693">
        <v>338</v>
      </c>
      <c r="N693" t="s">
        <v>299</v>
      </c>
      <c r="O693" s="3">
        <v>0</v>
      </c>
      <c r="P693" s="3">
        <v>0</v>
      </c>
      <c r="Q693" s="3">
        <v>433.63</v>
      </c>
      <c r="R693" s="3">
        <v>56.371900000000004</v>
      </c>
      <c r="S693" s="3">
        <v>0</v>
      </c>
      <c r="T693" s="3">
        <v>0</v>
      </c>
      <c r="U693" s="3">
        <v>490.00189999999998</v>
      </c>
      <c r="V693" s="44" t="s">
        <v>538</v>
      </c>
      <c r="W693" t="s">
        <v>1</v>
      </c>
    </row>
    <row r="694" spans="5:23" x14ac:dyDescent="0.25">
      <c r="E694" t="s">
        <v>675</v>
      </c>
      <c r="F694" t="s">
        <v>687</v>
      </c>
      <c r="G694" t="s">
        <v>1</v>
      </c>
      <c r="H694" t="s">
        <v>0</v>
      </c>
      <c r="I694" t="s">
        <v>490</v>
      </c>
      <c r="J694" t="s">
        <v>491</v>
      </c>
      <c r="K694">
        <v>337</v>
      </c>
      <c r="L694">
        <v>337</v>
      </c>
      <c r="N694" t="s">
        <v>489</v>
      </c>
      <c r="O694" s="3">
        <v>0</v>
      </c>
      <c r="P694" s="3">
        <v>0</v>
      </c>
      <c r="Q694" s="3">
        <v>483.19</v>
      </c>
      <c r="R694" s="3">
        <v>62.814700000000002</v>
      </c>
      <c r="S694" s="3">
        <v>0</v>
      </c>
      <c r="T694" s="3">
        <v>0</v>
      </c>
      <c r="U694" s="3">
        <v>546.00469999999996</v>
      </c>
      <c r="V694" s="44" t="s">
        <v>488</v>
      </c>
      <c r="W694" t="s">
        <v>1</v>
      </c>
    </row>
    <row r="695" spans="5:23" x14ac:dyDescent="0.25">
      <c r="E695" t="s">
        <v>675</v>
      </c>
      <c r="F695" t="s">
        <v>687</v>
      </c>
      <c r="G695" t="s">
        <v>1</v>
      </c>
      <c r="H695" t="s">
        <v>0</v>
      </c>
      <c r="I695" t="s">
        <v>490</v>
      </c>
      <c r="J695" t="s">
        <v>491</v>
      </c>
      <c r="K695">
        <v>336</v>
      </c>
      <c r="L695">
        <v>336</v>
      </c>
      <c r="N695" t="s">
        <v>287</v>
      </c>
      <c r="O695" s="3">
        <v>0</v>
      </c>
      <c r="P695" s="3">
        <v>0</v>
      </c>
      <c r="Q695" s="3">
        <v>363.72</v>
      </c>
      <c r="R695" s="3">
        <v>47.283600000000007</v>
      </c>
      <c r="S695" s="3">
        <v>0</v>
      </c>
      <c r="T695" s="3">
        <v>0</v>
      </c>
      <c r="U695" s="3">
        <v>411.00360000000001</v>
      </c>
      <c r="V695" s="44" t="s">
        <v>414</v>
      </c>
      <c r="W695" t="s">
        <v>1</v>
      </c>
    </row>
    <row r="696" spans="5:23" x14ac:dyDescent="0.25">
      <c r="E696" t="s">
        <v>675</v>
      </c>
      <c r="F696" t="s">
        <v>687</v>
      </c>
      <c r="G696" t="s">
        <v>1</v>
      </c>
      <c r="H696" t="s">
        <v>0</v>
      </c>
      <c r="I696" t="s">
        <v>490</v>
      </c>
      <c r="J696" t="s">
        <v>491</v>
      </c>
      <c r="K696">
        <v>335</v>
      </c>
      <c r="L696">
        <v>335</v>
      </c>
      <c r="N696" t="s">
        <v>723</v>
      </c>
      <c r="O696" s="3">
        <v>0</v>
      </c>
      <c r="P696" s="3">
        <v>0</v>
      </c>
      <c r="Q696" s="3">
        <v>146.02000000000001</v>
      </c>
      <c r="R696" s="3">
        <v>18.982600000000001</v>
      </c>
      <c r="S696" s="3">
        <v>0</v>
      </c>
      <c r="T696" s="3">
        <v>0</v>
      </c>
      <c r="U696" s="3">
        <v>165.0026</v>
      </c>
      <c r="V696" s="44" t="s">
        <v>722</v>
      </c>
      <c r="W696" t="s">
        <v>1</v>
      </c>
    </row>
    <row r="697" spans="5:23" x14ac:dyDescent="0.25">
      <c r="E697" t="s">
        <v>675</v>
      </c>
      <c r="F697" t="s">
        <v>687</v>
      </c>
      <c r="G697" t="s">
        <v>1</v>
      </c>
      <c r="H697" t="s">
        <v>0</v>
      </c>
      <c r="I697" t="s">
        <v>490</v>
      </c>
      <c r="J697" t="s">
        <v>491</v>
      </c>
      <c r="K697">
        <v>334</v>
      </c>
      <c r="L697">
        <v>334</v>
      </c>
      <c r="N697" t="s">
        <v>355</v>
      </c>
      <c r="O697" s="3">
        <v>0</v>
      </c>
      <c r="P697" s="3">
        <v>0</v>
      </c>
      <c r="Q697" s="3">
        <v>469.91</v>
      </c>
      <c r="R697" s="3">
        <v>61.088300000000004</v>
      </c>
      <c r="S697" s="3">
        <v>0</v>
      </c>
      <c r="T697" s="3">
        <v>0</v>
      </c>
      <c r="U697" s="3">
        <v>530.99829999999997</v>
      </c>
      <c r="V697" s="44" t="s">
        <v>715</v>
      </c>
      <c r="W697" t="s">
        <v>1</v>
      </c>
    </row>
    <row r="698" spans="5:23" x14ac:dyDescent="0.25">
      <c r="E698" t="s">
        <v>675</v>
      </c>
      <c r="F698" t="s">
        <v>686</v>
      </c>
      <c r="G698" t="s">
        <v>1</v>
      </c>
      <c r="H698" t="s">
        <v>0</v>
      </c>
      <c r="I698" t="s">
        <v>490</v>
      </c>
      <c r="J698" t="s">
        <v>491</v>
      </c>
      <c r="K698">
        <v>333</v>
      </c>
      <c r="L698">
        <v>333</v>
      </c>
      <c r="N698" t="s">
        <v>721</v>
      </c>
      <c r="O698" s="3">
        <v>0</v>
      </c>
      <c r="P698" s="3">
        <v>0</v>
      </c>
      <c r="Q698" s="3">
        <v>388.5</v>
      </c>
      <c r="R698" s="3">
        <v>50.505000000000003</v>
      </c>
      <c r="S698" s="3">
        <v>0</v>
      </c>
      <c r="T698" s="3">
        <v>0</v>
      </c>
      <c r="U698" s="3">
        <v>439.005</v>
      </c>
      <c r="V698" s="44" t="s">
        <v>720</v>
      </c>
      <c r="W698" t="s">
        <v>1</v>
      </c>
    </row>
    <row r="699" spans="5:23" x14ac:dyDescent="0.25">
      <c r="E699" t="s">
        <v>675</v>
      </c>
      <c r="F699" t="s">
        <v>686</v>
      </c>
      <c r="G699" t="s">
        <v>1</v>
      </c>
      <c r="H699" t="s">
        <v>0</v>
      </c>
      <c r="I699" t="s">
        <v>490</v>
      </c>
      <c r="J699" t="s">
        <v>491</v>
      </c>
      <c r="K699">
        <v>332</v>
      </c>
      <c r="L699">
        <v>332</v>
      </c>
      <c r="N699" t="s">
        <v>195</v>
      </c>
      <c r="O699" s="3">
        <v>0</v>
      </c>
      <c r="P699" s="3">
        <v>0</v>
      </c>
      <c r="Q699" s="3">
        <v>426.55</v>
      </c>
      <c r="R699" s="3">
        <v>55.451500000000003</v>
      </c>
      <c r="S699" s="3">
        <v>0</v>
      </c>
      <c r="T699" s="3">
        <v>0</v>
      </c>
      <c r="U699" s="3">
        <v>482.00150000000002</v>
      </c>
      <c r="V699" s="44" t="s">
        <v>417</v>
      </c>
      <c r="W699" t="s">
        <v>1</v>
      </c>
    </row>
    <row r="700" spans="5:23" x14ac:dyDescent="0.25">
      <c r="E700" t="s">
        <v>675</v>
      </c>
      <c r="F700" t="s">
        <v>686</v>
      </c>
      <c r="G700" t="s">
        <v>1</v>
      </c>
      <c r="H700" t="s">
        <v>0</v>
      </c>
      <c r="I700" t="s">
        <v>490</v>
      </c>
      <c r="J700" t="s">
        <v>491</v>
      </c>
      <c r="K700">
        <v>331</v>
      </c>
      <c r="L700">
        <v>331</v>
      </c>
      <c r="N700" t="s">
        <v>712</v>
      </c>
      <c r="O700" s="3">
        <v>0</v>
      </c>
      <c r="P700" s="3">
        <v>0</v>
      </c>
      <c r="Q700" s="3">
        <v>44.25</v>
      </c>
      <c r="R700" s="3">
        <v>5.7525000000000004</v>
      </c>
      <c r="S700" s="3">
        <v>0</v>
      </c>
      <c r="T700" s="3">
        <v>0</v>
      </c>
      <c r="U700" s="3">
        <v>50.002499999999998</v>
      </c>
      <c r="V700" s="44" t="s">
        <v>711</v>
      </c>
      <c r="W700" t="s">
        <v>1</v>
      </c>
    </row>
    <row r="701" spans="5:23" x14ac:dyDescent="0.25">
      <c r="E701" t="s">
        <v>675</v>
      </c>
      <c r="F701" t="s">
        <v>686</v>
      </c>
      <c r="G701" t="s">
        <v>1</v>
      </c>
      <c r="H701" t="s">
        <v>0</v>
      </c>
      <c r="I701" t="s">
        <v>490</v>
      </c>
      <c r="J701" t="s">
        <v>491</v>
      </c>
      <c r="K701">
        <v>330</v>
      </c>
      <c r="L701">
        <v>330</v>
      </c>
      <c r="N701" t="s">
        <v>45</v>
      </c>
      <c r="O701" s="3">
        <v>0</v>
      </c>
      <c r="P701" s="3">
        <v>0</v>
      </c>
      <c r="Q701" s="3">
        <v>561.95000000000005</v>
      </c>
      <c r="R701" s="3">
        <v>73.053500000000014</v>
      </c>
      <c r="S701" s="3">
        <v>0</v>
      </c>
      <c r="T701" s="3">
        <v>0</v>
      </c>
      <c r="U701" s="3">
        <v>635.00350000000003</v>
      </c>
      <c r="V701" s="44" t="s">
        <v>416</v>
      </c>
      <c r="W701" t="s">
        <v>1</v>
      </c>
    </row>
    <row r="702" spans="5:23" x14ac:dyDescent="0.25">
      <c r="E702" t="s">
        <v>675</v>
      </c>
      <c r="F702" t="s">
        <v>686</v>
      </c>
      <c r="G702" t="s">
        <v>1</v>
      </c>
      <c r="H702" t="s">
        <v>0</v>
      </c>
      <c r="I702" t="s">
        <v>490</v>
      </c>
      <c r="J702" t="s">
        <v>491</v>
      </c>
      <c r="K702">
        <v>329</v>
      </c>
      <c r="L702">
        <v>329</v>
      </c>
      <c r="N702" t="s">
        <v>719</v>
      </c>
      <c r="O702" s="3">
        <v>0</v>
      </c>
      <c r="P702" s="3">
        <v>0</v>
      </c>
      <c r="Q702" s="3">
        <v>385</v>
      </c>
      <c r="R702" s="3">
        <v>50.050000000000004</v>
      </c>
      <c r="S702" s="3">
        <v>0</v>
      </c>
      <c r="T702" s="3">
        <v>0</v>
      </c>
      <c r="U702" s="3">
        <v>435.05</v>
      </c>
      <c r="V702" s="44" t="s">
        <v>718</v>
      </c>
      <c r="W702" t="s">
        <v>1</v>
      </c>
    </row>
    <row r="703" spans="5:23" x14ac:dyDescent="0.25">
      <c r="E703" t="s">
        <v>675</v>
      </c>
      <c r="F703" t="s">
        <v>686</v>
      </c>
      <c r="G703" t="s">
        <v>1</v>
      </c>
      <c r="H703" t="s">
        <v>0</v>
      </c>
      <c r="I703" t="s">
        <v>490</v>
      </c>
      <c r="J703" t="s">
        <v>491</v>
      </c>
      <c r="K703">
        <v>328</v>
      </c>
      <c r="L703">
        <v>328</v>
      </c>
      <c r="N703" t="s">
        <v>192</v>
      </c>
      <c r="O703" s="3">
        <v>0</v>
      </c>
      <c r="P703" s="3">
        <v>0</v>
      </c>
      <c r="Q703" s="3">
        <v>459.73</v>
      </c>
      <c r="R703" s="3">
        <v>59.764900000000004</v>
      </c>
      <c r="S703" s="3">
        <v>0</v>
      </c>
      <c r="T703" s="3">
        <v>0</v>
      </c>
      <c r="U703" s="3">
        <v>519.49490000000003</v>
      </c>
      <c r="V703" s="44" t="s">
        <v>661</v>
      </c>
      <c r="W703" t="s">
        <v>1</v>
      </c>
    </row>
    <row r="704" spans="5:23" x14ac:dyDescent="0.25">
      <c r="E704" t="s">
        <v>675</v>
      </c>
      <c r="F704" t="s">
        <v>685</v>
      </c>
      <c r="G704" t="s">
        <v>1</v>
      </c>
      <c r="H704" t="s">
        <v>0</v>
      </c>
      <c r="I704" t="s">
        <v>490</v>
      </c>
      <c r="J704" t="s">
        <v>491</v>
      </c>
      <c r="K704">
        <v>327</v>
      </c>
      <c r="L704">
        <v>327</v>
      </c>
      <c r="M704" t="s">
        <v>716</v>
      </c>
      <c r="N704" t="s">
        <v>717</v>
      </c>
      <c r="O704" s="3">
        <v>0</v>
      </c>
      <c r="P704" s="3">
        <v>0</v>
      </c>
      <c r="Q704" s="3">
        <v>22.39</v>
      </c>
      <c r="R704" s="3">
        <v>2.9107000000000003</v>
      </c>
      <c r="S704" s="3">
        <v>0</v>
      </c>
      <c r="T704" s="3">
        <v>0</v>
      </c>
      <c r="U704" s="3">
        <v>25.300699999999999</v>
      </c>
      <c r="W704" t="s">
        <v>1</v>
      </c>
    </row>
    <row r="705" spans="5:23" x14ac:dyDescent="0.25">
      <c r="E705" t="s">
        <v>675</v>
      </c>
      <c r="F705" t="s">
        <v>685</v>
      </c>
      <c r="G705" t="s">
        <v>1</v>
      </c>
      <c r="H705" t="s">
        <v>0</v>
      </c>
      <c r="I705" t="s">
        <v>490</v>
      </c>
      <c r="J705" t="s">
        <v>491</v>
      </c>
      <c r="K705">
        <v>326</v>
      </c>
      <c r="L705">
        <v>326</v>
      </c>
      <c r="N705" t="s">
        <v>712</v>
      </c>
      <c r="O705" s="3">
        <v>0</v>
      </c>
      <c r="P705" s="3">
        <v>0</v>
      </c>
      <c r="Q705" s="3">
        <v>29.2</v>
      </c>
      <c r="R705" s="3">
        <v>3.7959999999999998</v>
      </c>
      <c r="S705" s="3">
        <v>0</v>
      </c>
      <c r="T705" s="3">
        <v>0</v>
      </c>
      <c r="U705" s="3">
        <v>32.996000000000002</v>
      </c>
      <c r="V705" s="44" t="s">
        <v>711</v>
      </c>
      <c r="W705" t="s">
        <v>1</v>
      </c>
    </row>
    <row r="706" spans="5:23" x14ac:dyDescent="0.25">
      <c r="E706" t="s">
        <v>675</v>
      </c>
      <c r="F706" t="s">
        <v>685</v>
      </c>
      <c r="G706" t="s">
        <v>1</v>
      </c>
      <c r="H706" t="s">
        <v>0</v>
      </c>
      <c r="I706" t="s">
        <v>490</v>
      </c>
      <c r="J706" t="s">
        <v>491</v>
      </c>
      <c r="K706">
        <v>325</v>
      </c>
      <c r="L706">
        <v>325</v>
      </c>
      <c r="N706" t="s">
        <v>643</v>
      </c>
      <c r="O706" s="3">
        <v>0</v>
      </c>
      <c r="P706" s="3">
        <v>0</v>
      </c>
      <c r="Q706" s="3">
        <v>443.37</v>
      </c>
      <c r="R706" s="3">
        <v>57.638100000000001</v>
      </c>
      <c r="S706" s="3">
        <v>0</v>
      </c>
      <c r="T706" s="3">
        <v>0</v>
      </c>
      <c r="U706" s="3">
        <v>501.00810000000001</v>
      </c>
      <c r="V706" s="44" t="s">
        <v>642</v>
      </c>
      <c r="W706" t="s">
        <v>1</v>
      </c>
    </row>
    <row r="707" spans="5:23" x14ac:dyDescent="0.25">
      <c r="E707" t="s">
        <v>675</v>
      </c>
      <c r="F707" t="s">
        <v>685</v>
      </c>
      <c r="G707" t="s">
        <v>1</v>
      </c>
      <c r="H707" t="s">
        <v>0</v>
      </c>
      <c r="I707" t="s">
        <v>490</v>
      </c>
      <c r="J707" t="s">
        <v>491</v>
      </c>
      <c r="K707">
        <v>324</v>
      </c>
      <c r="L707">
        <v>324</v>
      </c>
      <c r="N707" t="s">
        <v>355</v>
      </c>
      <c r="O707" s="3">
        <v>0</v>
      </c>
      <c r="P707" s="3">
        <v>0</v>
      </c>
      <c r="Q707" s="3">
        <v>488.5</v>
      </c>
      <c r="R707" s="3">
        <v>63.505000000000003</v>
      </c>
      <c r="S707" s="3">
        <v>0</v>
      </c>
      <c r="T707" s="3">
        <v>0</v>
      </c>
      <c r="U707" s="3">
        <v>552.005</v>
      </c>
      <c r="V707" s="44" t="s">
        <v>715</v>
      </c>
      <c r="W707" t="s">
        <v>1</v>
      </c>
    </row>
    <row r="708" spans="5:23" x14ac:dyDescent="0.25">
      <c r="E708" t="s">
        <v>675</v>
      </c>
      <c r="F708" t="s">
        <v>685</v>
      </c>
      <c r="G708" t="s">
        <v>1</v>
      </c>
      <c r="H708" t="s">
        <v>0</v>
      </c>
      <c r="I708" t="s">
        <v>490</v>
      </c>
      <c r="J708" t="s">
        <v>491</v>
      </c>
      <c r="K708">
        <v>323</v>
      </c>
      <c r="L708">
        <v>323</v>
      </c>
      <c r="N708" t="s">
        <v>45</v>
      </c>
      <c r="O708" s="3">
        <v>0</v>
      </c>
      <c r="P708" s="3">
        <v>0</v>
      </c>
      <c r="Q708" s="3">
        <v>524.96</v>
      </c>
      <c r="R708" s="3">
        <v>68.244800000000012</v>
      </c>
      <c r="S708" s="3">
        <v>0</v>
      </c>
      <c r="T708" s="3">
        <v>0</v>
      </c>
      <c r="U708" s="3">
        <v>593.20480000000009</v>
      </c>
      <c r="V708" s="44" t="s">
        <v>416</v>
      </c>
      <c r="W708" t="s">
        <v>1</v>
      </c>
    </row>
    <row r="709" spans="5:23" x14ac:dyDescent="0.25">
      <c r="E709" t="s">
        <v>675</v>
      </c>
      <c r="F709" t="s">
        <v>684</v>
      </c>
      <c r="G709" t="s">
        <v>1</v>
      </c>
      <c r="H709" t="s">
        <v>0</v>
      </c>
      <c r="I709" t="s">
        <v>490</v>
      </c>
      <c r="J709" t="s">
        <v>491</v>
      </c>
      <c r="K709">
        <v>322</v>
      </c>
      <c r="L709">
        <v>322</v>
      </c>
      <c r="N709" t="s">
        <v>281</v>
      </c>
      <c r="O709" s="3">
        <v>0</v>
      </c>
      <c r="P709" s="3">
        <v>0</v>
      </c>
      <c r="Q709" s="3">
        <v>203.38</v>
      </c>
      <c r="R709" s="3">
        <v>26.439399999999999</v>
      </c>
      <c r="S709" s="3">
        <v>0</v>
      </c>
      <c r="T709" s="3">
        <v>0</v>
      </c>
      <c r="U709" s="3">
        <v>229.8194</v>
      </c>
      <c r="V709" s="44" t="s">
        <v>430</v>
      </c>
      <c r="W709" t="s">
        <v>1</v>
      </c>
    </row>
    <row r="710" spans="5:23" x14ac:dyDescent="0.25">
      <c r="E710" t="s">
        <v>675</v>
      </c>
      <c r="F710" t="s">
        <v>684</v>
      </c>
      <c r="G710" t="s">
        <v>1</v>
      </c>
      <c r="H710" t="s">
        <v>0</v>
      </c>
      <c r="I710" t="s">
        <v>490</v>
      </c>
      <c r="J710" t="s">
        <v>491</v>
      </c>
      <c r="K710">
        <v>321</v>
      </c>
      <c r="L710">
        <v>321</v>
      </c>
      <c r="N710" t="s">
        <v>643</v>
      </c>
      <c r="O710" s="3">
        <v>0</v>
      </c>
      <c r="P710" s="3">
        <v>0</v>
      </c>
      <c r="Q710" s="3">
        <v>477.88</v>
      </c>
      <c r="R710" s="3">
        <v>62.124400000000001</v>
      </c>
      <c r="S710" s="3">
        <v>0</v>
      </c>
      <c r="T710" s="3">
        <v>0</v>
      </c>
      <c r="U710" s="3">
        <v>540.00440000000003</v>
      </c>
      <c r="V710" s="44" t="s">
        <v>642</v>
      </c>
      <c r="W710" t="s">
        <v>1</v>
      </c>
    </row>
    <row r="711" spans="5:23" x14ac:dyDescent="0.25">
      <c r="E711" t="s">
        <v>675</v>
      </c>
      <c r="F711" t="s">
        <v>684</v>
      </c>
      <c r="G711" t="s">
        <v>1</v>
      </c>
      <c r="H711" t="s">
        <v>0</v>
      </c>
      <c r="I711" t="s">
        <v>490</v>
      </c>
      <c r="J711" t="s">
        <v>491</v>
      </c>
      <c r="K711">
        <v>320</v>
      </c>
      <c r="L711">
        <v>320</v>
      </c>
      <c r="N711" t="s">
        <v>45</v>
      </c>
      <c r="O711" s="3">
        <v>0</v>
      </c>
      <c r="P711" s="3">
        <v>0</v>
      </c>
      <c r="Q711" s="3">
        <v>530.97</v>
      </c>
      <c r="R711" s="3">
        <v>69.0261</v>
      </c>
      <c r="S711" s="3">
        <v>0</v>
      </c>
      <c r="T711" s="3">
        <v>0</v>
      </c>
      <c r="U711" s="3">
        <v>599.99610000000007</v>
      </c>
      <c r="V711" s="44" t="s">
        <v>416</v>
      </c>
      <c r="W711" t="s">
        <v>1</v>
      </c>
    </row>
    <row r="712" spans="5:23" x14ac:dyDescent="0.25">
      <c r="E712" t="s">
        <v>675</v>
      </c>
      <c r="F712" t="s">
        <v>684</v>
      </c>
      <c r="G712" t="s">
        <v>1</v>
      </c>
      <c r="H712" t="s">
        <v>0</v>
      </c>
      <c r="I712" t="s">
        <v>490</v>
      </c>
      <c r="J712" t="s">
        <v>491</v>
      </c>
      <c r="K712">
        <v>319</v>
      </c>
      <c r="L712">
        <v>319</v>
      </c>
      <c r="N712" t="s">
        <v>274</v>
      </c>
      <c r="O712" s="3">
        <v>0</v>
      </c>
      <c r="P712" s="3">
        <v>0</v>
      </c>
      <c r="Q712" s="3">
        <v>843.36</v>
      </c>
      <c r="R712" s="3">
        <v>109.63680000000001</v>
      </c>
      <c r="S712" s="3">
        <v>0</v>
      </c>
      <c r="T712" s="3">
        <v>0</v>
      </c>
      <c r="U712" s="3">
        <v>952.99680000000001</v>
      </c>
      <c r="V712" s="44" t="s">
        <v>421</v>
      </c>
      <c r="W712" t="s">
        <v>1</v>
      </c>
    </row>
    <row r="713" spans="5:23" x14ac:dyDescent="0.25">
      <c r="E713" t="s">
        <v>675</v>
      </c>
      <c r="F713" t="s">
        <v>684</v>
      </c>
      <c r="G713" t="s">
        <v>1</v>
      </c>
      <c r="H713" t="s">
        <v>0</v>
      </c>
      <c r="I713" t="s">
        <v>490</v>
      </c>
      <c r="J713" t="s">
        <v>491</v>
      </c>
      <c r="K713">
        <v>318</v>
      </c>
      <c r="L713">
        <v>318</v>
      </c>
      <c r="N713" t="s">
        <v>29</v>
      </c>
      <c r="O713" s="3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W713" t="s">
        <v>1</v>
      </c>
    </row>
    <row r="714" spans="5:23" x14ac:dyDescent="0.25">
      <c r="E714" t="s">
        <v>675</v>
      </c>
      <c r="F714" t="s">
        <v>684</v>
      </c>
      <c r="G714" t="s">
        <v>1</v>
      </c>
      <c r="H714" t="s">
        <v>0</v>
      </c>
      <c r="I714" t="s">
        <v>490</v>
      </c>
      <c r="J714" t="s">
        <v>491</v>
      </c>
      <c r="K714">
        <v>317</v>
      </c>
      <c r="L714">
        <v>317</v>
      </c>
      <c r="N714" t="s">
        <v>299</v>
      </c>
      <c r="O714" s="3">
        <v>0</v>
      </c>
      <c r="P714" s="3">
        <v>0</v>
      </c>
      <c r="Q714" s="3">
        <v>686.37</v>
      </c>
      <c r="R714" s="3">
        <v>89.228099999999998</v>
      </c>
      <c r="S714" s="3">
        <v>0</v>
      </c>
      <c r="T714" s="3">
        <v>0</v>
      </c>
      <c r="U714" s="3">
        <v>775.59810000000004</v>
      </c>
      <c r="V714" s="44" t="s">
        <v>538</v>
      </c>
      <c r="W714" t="s">
        <v>1</v>
      </c>
    </row>
    <row r="715" spans="5:23" x14ac:dyDescent="0.25">
      <c r="E715" t="s">
        <v>675</v>
      </c>
      <c r="F715" t="s">
        <v>684</v>
      </c>
      <c r="G715" t="s">
        <v>1</v>
      </c>
      <c r="H715" t="s">
        <v>0</v>
      </c>
      <c r="I715" t="s">
        <v>490</v>
      </c>
      <c r="J715" t="s">
        <v>491</v>
      </c>
      <c r="K715">
        <v>316</v>
      </c>
      <c r="L715">
        <v>316</v>
      </c>
      <c r="M715" t="s">
        <v>652</v>
      </c>
      <c r="N715" t="s">
        <v>653</v>
      </c>
      <c r="O715" s="3">
        <v>0</v>
      </c>
      <c r="P715" s="3">
        <v>0</v>
      </c>
      <c r="Q715" s="3">
        <v>45.13</v>
      </c>
      <c r="R715" s="3">
        <v>5.8669000000000002</v>
      </c>
      <c r="S715" s="3">
        <v>0</v>
      </c>
      <c r="T715" s="3">
        <v>0</v>
      </c>
      <c r="U715" s="3">
        <v>50.996900000000004</v>
      </c>
      <c r="W715" t="s">
        <v>1</v>
      </c>
    </row>
    <row r="716" spans="5:23" x14ac:dyDescent="0.25">
      <c r="E716" t="s">
        <v>675</v>
      </c>
      <c r="F716" t="s">
        <v>684</v>
      </c>
      <c r="G716" t="s">
        <v>1</v>
      </c>
      <c r="H716" t="s">
        <v>0</v>
      </c>
      <c r="I716" t="s">
        <v>490</v>
      </c>
      <c r="J716" t="s">
        <v>491</v>
      </c>
      <c r="K716">
        <v>315</v>
      </c>
      <c r="L716">
        <v>315</v>
      </c>
      <c r="N716" t="s">
        <v>61</v>
      </c>
      <c r="O716" s="3">
        <v>0</v>
      </c>
      <c r="P716" s="3">
        <v>0</v>
      </c>
      <c r="Q716" s="3">
        <v>213.27</v>
      </c>
      <c r="R716" s="3">
        <v>27.725100000000001</v>
      </c>
      <c r="S716" s="3">
        <v>0</v>
      </c>
      <c r="T716" s="3">
        <v>0</v>
      </c>
      <c r="U716" s="3">
        <v>240.99510000000001</v>
      </c>
      <c r="V716" s="44" t="s">
        <v>413</v>
      </c>
      <c r="W716" t="s">
        <v>1</v>
      </c>
    </row>
    <row r="717" spans="5:23" x14ac:dyDescent="0.25">
      <c r="E717" t="s">
        <v>675</v>
      </c>
      <c r="F717" t="s">
        <v>681</v>
      </c>
      <c r="G717" t="s">
        <v>1</v>
      </c>
      <c r="H717" t="s">
        <v>0</v>
      </c>
      <c r="I717" t="s">
        <v>490</v>
      </c>
      <c r="J717" t="s">
        <v>491</v>
      </c>
      <c r="K717">
        <v>314</v>
      </c>
      <c r="L717">
        <v>314</v>
      </c>
      <c r="N717" t="s">
        <v>714</v>
      </c>
      <c r="O717" s="3">
        <v>0</v>
      </c>
      <c r="P717" s="3">
        <v>0</v>
      </c>
      <c r="Q717" s="3">
        <v>460.18</v>
      </c>
      <c r="R717" s="3">
        <v>59.823399999999999</v>
      </c>
      <c r="S717" s="3">
        <v>0</v>
      </c>
      <c r="T717" s="3">
        <v>0</v>
      </c>
      <c r="U717" s="3">
        <v>520.00340000000006</v>
      </c>
      <c r="V717" s="44" t="s">
        <v>713</v>
      </c>
      <c r="W717" t="s">
        <v>1</v>
      </c>
    </row>
    <row r="718" spans="5:23" x14ac:dyDescent="0.25">
      <c r="E718" t="s">
        <v>675</v>
      </c>
      <c r="F718" t="s">
        <v>681</v>
      </c>
      <c r="G718" t="s">
        <v>1</v>
      </c>
      <c r="H718" t="s">
        <v>0</v>
      </c>
      <c r="I718" t="s">
        <v>490</v>
      </c>
      <c r="J718" t="s">
        <v>491</v>
      </c>
      <c r="K718">
        <v>313</v>
      </c>
      <c r="L718">
        <v>313</v>
      </c>
      <c r="N718" t="s">
        <v>281</v>
      </c>
      <c r="O718" s="3">
        <v>0</v>
      </c>
      <c r="P718" s="3">
        <v>0</v>
      </c>
      <c r="Q718" s="3">
        <v>91.15</v>
      </c>
      <c r="R718" s="3">
        <v>11.849500000000001</v>
      </c>
      <c r="S718" s="3">
        <v>0</v>
      </c>
      <c r="T718" s="3">
        <v>0</v>
      </c>
      <c r="U718" s="3">
        <v>102.99950000000001</v>
      </c>
      <c r="V718" s="44" t="s">
        <v>430</v>
      </c>
      <c r="W718" t="s">
        <v>1</v>
      </c>
    </row>
    <row r="719" spans="5:23" x14ac:dyDescent="0.25">
      <c r="E719" t="s">
        <v>675</v>
      </c>
      <c r="F719" t="s">
        <v>681</v>
      </c>
      <c r="G719" t="s">
        <v>1</v>
      </c>
      <c r="H719" t="s">
        <v>0</v>
      </c>
      <c r="I719" t="s">
        <v>490</v>
      </c>
      <c r="J719" t="s">
        <v>491</v>
      </c>
      <c r="K719">
        <v>312</v>
      </c>
      <c r="L719">
        <v>312</v>
      </c>
      <c r="N719" t="s">
        <v>195</v>
      </c>
      <c r="O719" s="3">
        <v>0</v>
      </c>
      <c r="P719" s="3">
        <v>0</v>
      </c>
      <c r="Q719" s="3">
        <v>456.64</v>
      </c>
      <c r="R719" s="3">
        <v>59.363199999999999</v>
      </c>
      <c r="S719" s="3">
        <v>0</v>
      </c>
      <c r="T719" s="3">
        <v>0</v>
      </c>
      <c r="U719" s="3">
        <v>516.00319999999999</v>
      </c>
      <c r="V719" s="44" t="s">
        <v>417</v>
      </c>
      <c r="W719" t="s">
        <v>1</v>
      </c>
    </row>
    <row r="720" spans="5:23" x14ac:dyDescent="0.25">
      <c r="E720" t="s">
        <v>675</v>
      </c>
      <c r="F720" t="s">
        <v>681</v>
      </c>
      <c r="G720" t="s">
        <v>1</v>
      </c>
      <c r="H720" t="s">
        <v>0</v>
      </c>
      <c r="I720" t="s">
        <v>490</v>
      </c>
      <c r="J720" t="s">
        <v>491</v>
      </c>
      <c r="K720">
        <v>311</v>
      </c>
      <c r="L720">
        <v>311</v>
      </c>
      <c r="N720" t="s">
        <v>712</v>
      </c>
      <c r="O720" s="3">
        <v>0</v>
      </c>
      <c r="P720" s="3">
        <v>0</v>
      </c>
      <c r="Q720" s="3">
        <v>53.1</v>
      </c>
      <c r="R720" s="3">
        <v>6.9030000000000005</v>
      </c>
      <c r="S720" s="3">
        <v>0</v>
      </c>
      <c r="T720" s="3">
        <v>0</v>
      </c>
      <c r="U720" s="3">
        <v>60.003</v>
      </c>
      <c r="V720" s="44" t="s">
        <v>711</v>
      </c>
      <c r="W720" t="s">
        <v>1</v>
      </c>
    </row>
    <row r="721" spans="5:23" x14ac:dyDescent="0.25">
      <c r="E721" t="s">
        <v>675</v>
      </c>
      <c r="F721" t="s">
        <v>681</v>
      </c>
      <c r="G721" t="s">
        <v>1</v>
      </c>
      <c r="H721" t="s">
        <v>0</v>
      </c>
      <c r="I721" t="s">
        <v>490</v>
      </c>
      <c r="J721" t="s">
        <v>491</v>
      </c>
      <c r="K721">
        <v>310</v>
      </c>
      <c r="L721">
        <v>310</v>
      </c>
      <c r="N721" t="s">
        <v>45</v>
      </c>
      <c r="O721" s="3">
        <v>0</v>
      </c>
      <c r="P721" s="3">
        <v>0</v>
      </c>
      <c r="Q721" s="3">
        <v>472.42</v>
      </c>
      <c r="R721" s="3">
        <v>61.414600000000007</v>
      </c>
      <c r="S721" s="3">
        <v>0</v>
      </c>
      <c r="T721" s="3">
        <v>0</v>
      </c>
      <c r="U721" s="3">
        <v>533.83460000000002</v>
      </c>
      <c r="V721" s="44" t="s">
        <v>416</v>
      </c>
      <c r="W721" t="s">
        <v>1</v>
      </c>
    </row>
    <row r="722" spans="5:23" x14ac:dyDescent="0.25">
      <c r="E722" t="s">
        <v>675</v>
      </c>
      <c r="F722" t="s">
        <v>681</v>
      </c>
      <c r="G722" t="s">
        <v>1</v>
      </c>
      <c r="H722" t="s">
        <v>0</v>
      </c>
      <c r="I722" t="s">
        <v>490</v>
      </c>
      <c r="J722" t="s">
        <v>491</v>
      </c>
      <c r="K722">
        <v>309</v>
      </c>
      <c r="L722">
        <v>309</v>
      </c>
      <c r="N722" t="s">
        <v>195</v>
      </c>
      <c r="O722" s="3">
        <v>0</v>
      </c>
      <c r="P722" s="3">
        <v>0</v>
      </c>
      <c r="Q722" s="3">
        <v>466.37</v>
      </c>
      <c r="R722" s="3">
        <v>60.628100000000003</v>
      </c>
      <c r="S722" s="3">
        <v>0</v>
      </c>
      <c r="T722" s="3">
        <v>0</v>
      </c>
      <c r="U722" s="3">
        <v>526.99810000000002</v>
      </c>
      <c r="V722" s="44" t="s">
        <v>417</v>
      </c>
      <c r="W722" t="s">
        <v>1</v>
      </c>
    </row>
    <row r="723" spans="5:23" x14ac:dyDescent="0.25">
      <c r="E723" t="s">
        <v>675</v>
      </c>
      <c r="F723" t="s">
        <v>681</v>
      </c>
      <c r="G723" t="s">
        <v>1</v>
      </c>
      <c r="H723" t="s">
        <v>0</v>
      </c>
      <c r="I723" t="s">
        <v>490</v>
      </c>
      <c r="J723" t="s">
        <v>491</v>
      </c>
      <c r="K723">
        <v>308</v>
      </c>
      <c r="L723">
        <v>308</v>
      </c>
      <c r="N723" t="s">
        <v>29</v>
      </c>
      <c r="O723" s="3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W723" t="s">
        <v>1</v>
      </c>
    </row>
    <row r="724" spans="5:23" x14ac:dyDescent="0.25">
      <c r="E724" t="s">
        <v>675</v>
      </c>
      <c r="F724" t="s">
        <v>681</v>
      </c>
      <c r="G724" t="s">
        <v>1</v>
      </c>
      <c r="H724" t="s">
        <v>0</v>
      </c>
      <c r="I724" t="s">
        <v>490</v>
      </c>
      <c r="J724" t="s">
        <v>491</v>
      </c>
      <c r="K724">
        <v>307</v>
      </c>
      <c r="L724">
        <v>307</v>
      </c>
      <c r="N724" t="s">
        <v>61</v>
      </c>
      <c r="O724" s="3">
        <v>0</v>
      </c>
      <c r="P724" s="3">
        <v>0</v>
      </c>
      <c r="Q724" s="3">
        <v>365.93</v>
      </c>
      <c r="R724" s="3">
        <v>47.570900000000002</v>
      </c>
      <c r="S724" s="3">
        <v>0</v>
      </c>
      <c r="T724" s="3">
        <v>0</v>
      </c>
      <c r="U724" s="3">
        <v>413.5009</v>
      </c>
      <c r="V724" s="44" t="s">
        <v>413</v>
      </c>
      <c r="W724" t="s">
        <v>1</v>
      </c>
    </row>
    <row r="725" spans="5:23" x14ac:dyDescent="0.25">
      <c r="E725" t="s">
        <v>675</v>
      </c>
      <c r="F725" t="s">
        <v>680</v>
      </c>
      <c r="G725" t="s">
        <v>1</v>
      </c>
      <c r="H725" t="s">
        <v>0</v>
      </c>
      <c r="I725" t="s">
        <v>490</v>
      </c>
      <c r="J725" t="s">
        <v>491</v>
      </c>
      <c r="K725">
        <v>306</v>
      </c>
      <c r="L725">
        <v>306</v>
      </c>
      <c r="N725" t="s">
        <v>643</v>
      </c>
      <c r="O725" s="3">
        <v>0</v>
      </c>
      <c r="P725" s="3">
        <v>0</v>
      </c>
      <c r="Q725" s="3">
        <v>477.88</v>
      </c>
      <c r="R725" s="3">
        <v>62.124400000000001</v>
      </c>
      <c r="S725" s="3">
        <v>0</v>
      </c>
      <c r="T725" s="3">
        <v>0</v>
      </c>
      <c r="U725" s="3">
        <v>540.00440000000003</v>
      </c>
      <c r="V725" s="44" t="s">
        <v>642</v>
      </c>
      <c r="W725" t="s">
        <v>1</v>
      </c>
    </row>
    <row r="726" spans="5:23" x14ac:dyDescent="0.25">
      <c r="E726" t="s">
        <v>675</v>
      </c>
      <c r="F726" t="s">
        <v>680</v>
      </c>
      <c r="G726" t="s">
        <v>1</v>
      </c>
      <c r="H726" t="s">
        <v>0</v>
      </c>
      <c r="I726" t="s">
        <v>490</v>
      </c>
      <c r="J726" t="s">
        <v>491</v>
      </c>
      <c r="K726">
        <v>305</v>
      </c>
      <c r="L726">
        <v>305</v>
      </c>
      <c r="N726" t="s">
        <v>299</v>
      </c>
      <c r="O726" s="3">
        <v>0</v>
      </c>
      <c r="P726" s="3">
        <v>0</v>
      </c>
      <c r="Q726" s="3">
        <v>707.96</v>
      </c>
      <c r="R726" s="3">
        <v>92.034800000000004</v>
      </c>
      <c r="S726" s="3">
        <v>0</v>
      </c>
      <c r="T726" s="3">
        <v>0</v>
      </c>
      <c r="U726" s="3">
        <v>799.99480000000005</v>
      </c>
      <c r="V726" s="44" t="s">
        <v>538</v>
      </c>
      <c r="W726" t="s">
        <v>1</v>
      </c>
    </row>
    <row r="727" spans="5:23" x14ac:dyDescent="0.25">
      <c r="E727" t="s">
        <v>675</v>
      </c>
      <c r="F727" t="s">
        <v>680</v>
      </c>
      <c r="G727" t="s">
        <v>1</v>
      </c>
      <c r="H727" t="s">
        <v>0</v>
      </c>
      <c r="I727" t="s">
        <v>490</v>
      </c>
      <c r="J727" t="s">
        <v>491</v>
      </c>
      <c r="K727">
        <v>304</v>
      </c>
      <c r="L727">
        <v>304</v>
      </c>
      <c r="N727" t="s">
        <v>29</v>
      </c>
      <c r="O727" s="3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W727" t="s">
        <v>1</v>
      </c>
    </row>
    <row r="728" spans="5:23" x14ac:dyDescent="0.25">
      <c r="E728" t="s">
        <v>675</v>
      </c>
      <c r="F728" t="s">
        <v>680</v>
      </c>
      <c r="G728" t="s">
        <v>1</v>
      </c>
      <c r="H728" t="s">
        <v>0</v>
      </c>
      <c r="I728" t="s">
        <v>490</v>
      </c>
      <c r="J728" t="s">
        <v>491</v>
      </c>
      <c r="K728">
        <v>303</v>
      </c>
      <c r="L728">
        <v>303</v>
      </c>
      <c r="N728" t="s">
        <v>61</v>
      </c>
      <c r="O728" s="3">
        <v>0</v>
      </c>
      <c r="P728" s="3">
        <v>0</v>
      </c>
      <c r="Q728" s="3">
        <v>423.89</v>
      </c>
      <c r="R728" s="3">
        <v>55.105699999999999</v>
      </c>
      <c r="S728" s="3">
        <v>0</v>
      </c>
      <c r="T728" s="3">
        <v>0</v>
      </c>
      <c r="U728" s="3">
        <v>478.9957</v>
      </c>
      <c r="V728" s="44" t="s">
        <v>413</v>
      </c>
      <c r="W728" t="s">
        <v>1</v>
      </c>
    </row>
    <row r="729" spans="5:23" x14ac:dyDescent="0.25">
      <c r="E729" t="s">
        <v>675</v>
      </c>
      <c r="F729" t="s">
        <v>679</v>
      </c>
      <c r="G729" t="s">
        <v>1</v>
      </c>
      <c r="H729" t="s">
        <v>0</v>
      </c>
      <c r="I729" t="s">
        <v>490</v>
      </c>
      <c r="J729" t="s">
        <v>491</v>
      </c>
      <c r="K729">
        <v>302</v>
      </c>
      <c r="L729">
        <v>302</v>
      </c>
      <c r="N729" t="s">
        <v>45</v>
      </c>
      <c r="O729" s="3">
        <v>0</v>
      </c>
      <c r="P729" s="3">
        <v>0</v>
      </c>
      <c r="Q729" s="3">
        <v>460.4</v>
      </c>
      <c r="R729" s="3">
        <v>59.851999999999997</v>
      </c>
      <c r="S729" s="3">
        <v>0</v>
      </c>
      <c r="T729" s="3">
        <v>0</v>
      </c>
      <c r="U729" s="3">
        <v>520.25199999999995</v>
      </c>
      <c r="V729" s="44" t="s">
        <v>416</v>
      </c>
      <c r="W729" t="s">
        <v>1</v>
      </c>
    </row>
    <row r="730" spans="5:23" x14ac:dyDescent="0.25">
      <c r="E730" t="s">
        <v>675</v>
      </c>
      <c r="F730" t="s">
        <v>679</v>
      </c>
      <c r="G730" t="s">
        <v>1</v>
      </c>
      <c r="H730" t="s">
        <v>0</v>
      </c>
      <c r="I730" t="s">
        <v>490</v>
      </c>
      <c r="J730" t="s">
        <v>491</v>
      </c>
      <c r="K730">
        <v>301</v>
      </c>
      <c r="L730">
        <v>301</v>
      </c>
      <c r="N730" t="s">
        <v>56</v>
      </c>
      <c r="O730" s="3">
        <v>0</v>
      </c>
      <c r="P730" s="3">
        <v>0</v>
      </c>
      <c r="Q730" s="3">
        <v>368.12</v>
      </c>
      <c r="R730" s="3">
        <v>47.855600000000003</v>
      </c>
      <c r="S730" s="3">
        <v>0</v>
      </c>
      <c r="T730" s="3">
        <v>0</v>
      </c>
      <c r="U730" s="3">
        <v>415.97559999999999</v>
      </c>
      <c r="V730" s="44" t="s">
        <v>668</v>
      </c>
      <c r="W730" t="s">
        <v>1</v>
      </c>
    </row>
    <row r="731" spans="5:23" x14ac:dyDescent="0.25">
      <c r="E731" t="s">
        <v>675</v>
      </c>
      <c r="F731" t="s">
        <v>679</v>
      </c>
      <c r="G731" t="s">
        <v>1</v>
      </c>
      <c r="H731" t="s">
        <v>0</v>
      </c>
      <c r="I731" t="s">
        <v>490</v>
      </c>
      <c r="J731" t="s">
        <v>491</v>
      </c>
      <c r="K731">
        <v>300</v>
      </c>
      <c r="L731">
        <v>300</v>
      </c>
      <c r="N731" t="s">
        <v>344</v>
      </c>
      <c r="O731" s="3">
        <v>0</v>
      </c>
      <c r="P731" s="3">
        <v>0</v>
      </c>
      <c r="Q731" s="3">
        <v>181.77</v>
      </c>
      <c r="R731" s="3">
        <v>23.630100000000002</v>
      </c>
      <c r="S731" s="3">
        <v>0</v>
      </c>
      <c r="T731" s="3">
        <v>0</v>
      </c>
      <c r="U731" s="3">
        <v>205.40010000000001</v>
      </c>
      <c r="V731" s="44" t="s">
        <v>710</v>
      </c>
      <c r="W731" t="s">
        <v>1</v>
      </c>
    </row>
    <row r="732" spans="5:23" x14ac:dyDescent="0.25">
      <c r="E732" t="s">
        <v>675</v>
      </c>
      <c r="F732" t="s">
        <v>679</v>
      </c>
      <c r="G732" t="s">
        <v>1</v>
      </c>
      <c r="H732" t="s">
        <v>0</v>
      </c>
      <c r="I732" t="s">
        <v>490</v>
      </c>
      <c r="J732" t="s">
        <v>491</v>
      </c>
      <c r="K732">
        <v>299</v>
      </c>
      <c r="L732">
        <v>299</v>
      </c>
      <c r="N732" t="s">
        <v>299</v>
      </c>
      <c r="O732" s="3">
        <v>0</v>
      </c>
      <c r="P732" s="3">
        <v>0</v>
      </c>
      <c r="Q732" s="3">
        <v>629.20000000000005</v>
      </c>
      <c r="R732" s="3">
        <v>81.796000000000006</v>
      </c>
      <c r="S732" s="3">
        <v>0</v>
      </c>
      <c r="T732" s="3">
        <v>0</v>
      </c>
      <c r="U732" s="3">
        <v>710.99600000000009</v>
      </c>
      <c r="V732" s="44" t="s">
        <v>538</v>
      </c>
      <c r="W732" t="s">
        <v>1</v>
      </c>
    </row>
    <row r="733" spans="5:23" x14ac:dyDescent="0.25">
      <c r="E733" t="s">
        <v>675</v>
      </c>
      <c r="F733" t="s">
        <v>679</v>
      </c>
      <c r="G733" t="s">
        <v>1</v>
      </c>
      <c r="H733" t="s">
        <v>0</v>
      </c>
      <c r="I733" t="s">
        <v>490</v>
      </c>
      <c r="J733" t="s">
        <v>491</v>
      </c>
      <c r="K733">
        <v>298</v>
      </c>
      <c r="L733">
        <v>298</v>
      </c>
      <c r="N733" t="s">
        <v>709</v>
      </c>
      <c r="O733" s="3">
        <v>0</v>
      </c>
      <c r="P733" s="3">
        <v>0</v>
      </c>
      <c r="Q733" s="3">
        <v>557.52</v>
      </c>
      <c r="R733" s="3">
        <v>72.477599999999995</v>
      </c>
      <c r="S733" s="3">
        <v>0</v>
      </c>
      <c r="T733" s="3">
        <v>0</v>
      </c>
      <c r="U733" s="3">
        <v>629.99759999999992</v>
      </c>
      <c r="V733" s="44" t="s">
        <v>708</v>
      </c>
      <c r="W733" t="s">
        <v>1</v>
      </c>
    </row>
    <row r="734" spans="5:23" x14ac:dyDescent="0.25">
      <c r="E734" t="s">
        <v>675</v>
      </c>
      <c r="F734" t="s">
        <v>679</v>
      </c>
      <c r="G734" t="s">
        <v>1</v>
      </c>
      <c r="H734" t="s">
        <v>0</v>
      </c>
      <c r="I734" t="s">
        <v>490</v>
      </c>
      <c r="J734" t="s">
        <v>491</v>
      </c>
      <c r="K734">
        <v>297</v>
      </c>
      <c r="L734">
        <v>297</v>
      </c>
      <c r="N734" t="s">
        <v>61</v>
      </c>
      <c r="O734" s="3">
        <v>0</v>
      </c>
      <c r="P734" s="3">
        <v>0</v>
      </c>
      <c r="Q734" s="3">
        <v>98.44</v>
      </c>
      <c r="R734" s="3">
        <v>12.7972</v>
      </c>
      <c r="S734" s="3">
        <v>0</v>
      </c>
      <c r="T734" s="3">
        <v>0</v>
      </c>
      <c r="U734" s="3">
        <v>111.2372</v>
      </c>
      <c r="V734" s="44" t="s">
        <v>413</v>
      </c>
      <c r="W734" t="s">
        <v>1</v>
      </c>
    </row>
    <row r="735" spans="5:23" x14ac:dyDescent="0.25">
      <c r="E735" t="s">
        <v>675</v>
      </c>
      <c r="F735" t="s">
        <v>679</v>
      </c>
      <c r="G735" t="s">
        <v>1</v>
      </c>
      <c r="H735" t="s">
        <v>0</v>
      </c>
      <c r="I735" t="s">
        <v>490</v>
      </c>
      <c r="J735" t="s">
        <v>491</v>
      </c>
      <c r="K735">
        <v>296</v>
      </c>
      <c r="L735">
        <v>296</v>
      </c>
      <c r="N735" t="s">
        <v>287</v>
      </c>
      <c r="O735" s="3">
        <v>0</v>
      </c>
      <c r="P735" s="3">
        <v>0</v>
      </c>
      <c r="Q735" s="3">
        <v>676.99</v>
      </c>
      <c r="R735" s="3">
        <v>88.008700000000005</v>
      </c>
      <c r="S735" s="3">
        <v>0</v>
      </c>
      <c r="T735" s="3">
        <v>0</v>
      </c>
      <c r="U735" s="3">
        <v>764.99869999999999</v>
      </c>
      <c r="V735" s="44" t="s">
        <v>414</v>
      </c>
      <c r="W735" t="s">
        <v>1</v>
      </c>
    </row>
    <row r="736" spans="5:23" x14ac:dyDescent="0.25">
      <c r="E736" t="s">
        <v>675</v>
      </c>
      <c r="F736" t="s">
        <v>678</v>
      </c>
      <c r="G736" t="s">
        <v>1</v>
      </c>
      <c r="H736" t="s">
        <v>0</v>
      </c>
      <c r="I736" t="s">
        <v>490</v>
      </c>
      <c r="J736" t="s">
        <v>491</v>
      </c>
      <c r="K736">
        <v>295</v>
      </c>
      <c r="L736">
        <v>295</v>
      </c>
      <c r="N736" t="s">
        <v>707</v>
      </c>
      <c r="O736" s="3">
        <v>0</v>
      </c>
      <c r="P736" s="3">
        <v>0</v>
      </c>
      <c r="Q736" s="3">
        <v>488.51</v>
      </c>
      <c r="R736" s="3">
        <v>63.506300000000003</v>
      </c>
      <c r="S736" s="3">
        <v>0</v>
      </c>
      <c r="T736" s="3">
        <v>0</v>
      </c>
      <c r="U736" s="3">
        <v>552.0163</v>
      </c>
      <c r="V736" s="44" t="s">
        <v>706</v>
      </c>
      <c r="W736" t="s">
        <v>1</v>
      </c>
    </row>
    <row r="737" spans="5:23" x14ac:dyDescent="0.25">
      <c r="E737" t="s">
        <v>675</v>
      </c>
      <c r="F737" t="s">
        <v>678</v>
      </c>
      <c r="G737" t="s">
        <v>1</v>
      </c>
      <c r="H737" t="s">
        <v>0</v>
      </c>
      <c r="I737" t="s">
        <v>490</v>
      </c>
      <c r="J737" t="s">
        <v>491</v>
      </c>
      <c r="K737">
        <v>294</v>
      </c>
      <c r="L737">
        <v>294</v>
      </c>
      <c r="N737" t="s">
        <v>281</v>
      </c>
      <c r="O737" s="3">
        <v>0</v>
      </c>
      <c r="P737" s="3">
        <v>0</v>
      </c>
      <c r="Q737" s="3">
        <v>105.93</v>
      </c>
      <c r="R737" s="3">
        <v>13.770900000000001</v>
      </c>
      <c r="S737" s="3">
        <v>0</v>
      </c>
      <c r="T737" s="3">
        <v>0</v>
      </c>
      <c r="U737" s="3">
        <v>119.7009</v>
      </c>
      <c r="V737" s="44" t="s">
        <v>430</v>
      </c>
      <c r="W737" t="s">
        <v>1</v>
      </c>
    </row>
    <row r="738" spans="5:23" x14ac:dyDescent="0.25">
      <c r="E738" t="s">
        <v>675</v>
      </c>
      <c r="F738" t="s">
        <v>678</v>
      </c>
      <c r="G738" t="s">
        <v>1</v>
      </c>
      <c r="H738" t="s">
        <v>0</v>
      </c>
      <c r="I738" t="s">
        <v>490</v>
      </c>
      <c r="J738" t="s">
        <v>491</v>
      </c>
      <c r="K738">
        <v>293</v>
      </c>
      <c r="L738">
        <v>293</v>
      </c>
      <c r="N738" t="s">
        <v>705</v>
      </c>
      <c r="O738" s="3">
        <v>0</v>
      </c>
      <c r="P738" s="3">
        <v>0</v>
      </c>
      <c r="Q738" s="3">
        <v>496.02</v>
      </c>
      <c r="R738" s="3">
        <v>64.482600000000005</v>
      </c>
      <c r="S738" s="3">
        <v>0</v>
      </c>
      <c r="T738" s="3">
        <v>0</v>
      </c>
      <c r="U738" s="3">
        <v>560.50260000000003</v>
      </c>
      <c r="V738" s="44" t="s">
        <v>704</v>
      </c>
      <c r="W738" t="s">
        <v>1</v>
      </c>
    </row>
    <row r="739" spans="5:23" x14ac:dyDescent="0.25">
      <c r="E739" t="s">
        <v>675</v>
      </c>
      <c r="F739" t="s">
        <v>678</v>
      </c>
      <c r="G739" t="s">
        <v>1</v>
      </c>
      <c r="H739" t="s">
        <v>0</v>
      </c>
      <c r="I739" t="s">
        <v>490</v>
      </c>
      <c r="J739" t="s">
        <v>491</v>
      </c>
      <c r="K739">
        <v>292</v>
      </c>
      <c r="L739">
        <v>292</v>
      </c>
      <c r="N739" t="s">
        <v>61</v>
      </c>
      <c r="O739" s="3">
        <v>0</v>
      </c>
      <c r="P739" s="3">
        <v>0</v>
      </c>
      <c r="Q739" s="3">
        <v>73.64</v>
      </c>
      <c r="R739" s="3">
        <v>9.5731999999999999</v>
      </c>
      <c r="S739" s="3">
        <v>0</v>
      </c>
      <c r="T739" s="3">
        <v>0</v>
      </c>
      <c r="U739" s="3">
        <v>83.213200000000001</v>
      </c>
      <c r="V739" s="44" t="s">
        <v>413</v>
      </c>
      <c r="W739" t="s">
        <v>1</v>
      </c>
    </row>
    <row r="740" spans="5:23" x14ac:dyDescent="0.25">
      <c r="E740" t="s">
        <v>675</v>
      </c>
      <c r="F740" t="s">
        <v>677</v>
      </c>
      <c r="G740" t="s">
        <v>1</v>
      </c>
      <c r="H740" t="s">
        <v>0</v>
      </c>
      <c r="I740" t="s">
        <v>490</v>
      </c>
      <c r="J740" t="s">
        <v>491</v>
      </c>
      <c r="K740">
        <v>291</v>
      </c>
      <c r="L740">
        <v>291</v>
      </c>
      <c r="N740" t="s">
        <v>665</v>
      </c>
      <c r="O740" s="3">
        <v>0</v>
      </c>
      <c r="P740" s="3">
        <v>0</v>
      </c>
      <c r="Q740" s="3">
        <v>172.57</v>
      </c>
      <c r="R740" s="3">
        <v>22.434100000000001</v>
      </c>
      <c r="S740" s="3">
        <v>0</v>
      </c>
      <c r="T740" s="3">
        <v>0</v>
      </c>
      <c r="U740" s="3">
        <v>195.00409999999999</v>
      </c>
      <c r="V740" s="44" t="s">
        <v>664</v>
      </c>
      <c r="W740" t="s">
        <v>1</v>
      </c>
    </row>
    <row r="741" spans="5:23" x14ac:dyDescent="0.25">
      <c r="E741" t="s">
        <v>675</v>
      </c>
      <c r="F741" t="s">
        <v>677</v>
      </c>
      <c r="G741" t="s">
        <v>1</v>
      </c>
      <c r="H741" t="s">
        <v>0</v>
      </c>
      <c r="I741" t="s">
        <v>490</v>
      </c>
      <c r="J741" t="s">
        <v>491</v>
      </c>
      <c r="K741">
        <v>290</v>
      </c>
      <c r="L741">
        <v>290</v>
      </c>
      <c r="N741" t="s">
        <v>61</v>
      </c>
      <c r="O741" s="3">
        <v>0</v>
      </c>
      <c r="P741" s="3">
        <v>0</v>
      </c>
      <c r="Q741" s="3">
        <v>53.1</v>
      </c>
      <c r="R741" s="3">
        <v>6.9030000000000005</v>
      </c>
      <c r="S741" s="3">
        <v>0</v>
      </c>
      <c r="T741" s="3">
        <v>0</v>
      </c>
      <c r="U741" s="3">
        <v>60.003</v>
      </c>
      <c r="V741" s="44" t="s">
        <v>413</v>
      </c>
      <c r="W741" t="s">
        <v>1</v>
      </c>
    </row>
    <row r="742" spans="5:23" x14ac:dyDescent="0.25">
      <c r="E742" t="s">
        <v>675</v>
      </c>
      <c r="F742" t="s">
        <v>677</v>
      </c>
      <c r="G742" t="s">
        <v>1</v>
      </c>
      <c r="H742" t="s">
        <v>0</v>
      </c>
      <c r="I742" t="s">
        <v>490</v>
      </c>
      <c r="J742" t="s">
        <v>491</v>
      </c>
      <c r="K742">
        <v>289</v>
      </c>
      <c r="L742">
        <v>289</v>
      </c>
      <c r="N742" t="s">
        <v>61</v>
      </c>
      <c r="O742" s="3">
        <v>0</v>
      </c>
      <c r="P742" s="3">
        <v>0</v>
      </c>
      <c r="Q742" s="3">
        <v>296.02</v>
      </c>
      <c r="R742" s="3">
        <v>38.482599999999998</v>
      </c>
      <c r="S742" s="3">
        <v>0</v>
      </c>
      <c r="T742" s="3">
        <v>0</v>
      </c>
      <c r="U742" s="3">
        <v>334.50259999999997</v>
      </c>
      <c r="V742" s="44" t="s">
        <v>413</v>
      </c>
      <c r="W742" t="s">
        <v>1</v>
      </c>
    </row>
    <row r="743" spans="5:23" x14ac:dyDescent="0.25">
      <c r="E743" t="s">
        <v>675</v>
      </c>
      <c r="F743" t="s">
        <v>676</v>
      </c>
      <c r="G743" t="s">
        <v>1</v>
      </c>
      <c r="H743" t="s">
        <v>0</v>
      </c>
      <c r="I743" t="s">
        <v>490</v>
      </c>
      <c r="J743" t="s">
        <v>491</v>
      </c>
      <c r="K743">
        <v>288</v>
      </c>
      <c r="L743">
        <v>288</v>
      </c>
      <c r="N743" t="s">
        <v>281</v>
      </c>
      <c r="O743" s="3">
        <v>0</v>
      </c>
      <c r="P743" s="3">
        <v>0</v>
      </c>
      <c r="Q743" s="3">
        <v>106.64</v>
      </c>
      <c r="R743" s="3">
        <v>13.863200000000001</v>
      </c>
      <c r="S743" s="3">
        <v>0</v>
      </c>
      <c r="T743" s="3">
        <v>0</v>
      </c>
      <c r="U743" s="3">
        <v>120.50320000000001</v>
      </c>
      <c r="V743" s="44" t="s">
        <v>430</v>
      </c>
      <c r="W743" t="s">
        <v>1</v>
      </c>
    </row>
    <row r="744" spans="5:23" x14ac:dyDescent="0.25">
      <c r="E744" t="s">
        <v>675</v>
      </c>
      <c r="F744" t="s">
        <v>676</v>
      </c>
      <c r="G744" t="s">
        <v>1</v>
      </c>
      <c r="H744" t="s">
        <v>0</v>
      </c>
      <c r="I744" t="s">
        <v>490</v>
      </c>
      <c r="J744" t="s">
        <v>491</v>
      </c>
      <c r="K744">
        <v>287</v>
      </c>
      <c r="L744">
        <v>287</v>
      </c>
      <c r="M744" t="s">
        <v>268</v>
      </c>
      <c r="N744" t="s">
        <v>269</v>
      </c>
      <c r="O744" s="3">
        <v>0</v>
      </c>
      <c r="P744" s="3">
        <v>0</v>
      </c>
      <c r="Q744" s="3">
        <v>148.66999999999999</v>
      </c>
      <c r="R744" s="3">
        <v>19.327099999999998</v>
      </c>
      <c r="S744" s="3">
        <v>0</v>
      </c>
      <c r="T744" s="3">
        <v>0</v>
      </c>
      <c r="U744" s="3">
        <v>167.99709999999999</v>
      </c>
      <c r="W744" t="s">
        <v>1</v>
      </c>
    </row>
    <row r="745" spans="5:23" x14ac:dyDescent="0.25">
      <c r="E745" t="s">
        <v>675</v>
      </c>
      <c r="F745" t="s">
        <v>676</v>
      </c>
      <c r="G745" t="s">
        <v>1</v>
      </c>
      <c r="H745" t="s">
        <v>0</v>
      </c>
      <c r="I745" t="s">
        <v>490</v>
      </c>
      <c r="J745" t="s">
        <v>491</v>
      </c>
      <c r="K745">
        <v>286</v>
      </c>
      <c r="L745">
        <v>286</v>
      </c>
      <c r="N745" t="s">
        <v>45</v>
      </c>
      <c r="O745" s="3">
        <v>0</v>
      </c>
      <c r="P745" s="3">
        <v>0</v>
      </c>
      <c r="Q745" s="3">
        <v>517.70000000000005</v>
      </c>
      <c r="R745" s="3">
        <v>67.301000000000002</v>
      </c>
      <c r="S745" s="3">
        <v>0</v>
      </c>
      <c r="T745" s="3">
        <v>0</v>
      </c>
      <c r="U745" s="3">
        <v>585.00100000000009</v>
      </c>
      <c r="V745" s="44" t="s">
        <v>416</v>
      </c>
      <c r="W745" t="s">
        <v>1</v>
      </c>
    </row>
    <row r="746" spans="5:23" x14ac:dyDescent="0.25">
      <c r="E746" t="s">
        <v>675</v>
      </c>
      <c r="F746" t="s">
        <v>676</v>
      </c>
      <c r="G746" t="s">
        <v>1</v>
      </c>
      <c r="H746" t="s">
        <v>0</v>
      </c>
      <c r="I746" t="s">
        <v>490</v>
      </c>
      <c r="J746" t="s">
        <v>491</v>
      </c>
      <c r="K746">
        <v>285</v>
      </c>
      <c r="L746">
        <v>285</v>
      </c>
      <c r="N746" t="s">
        <v>287</v>
      </c>
      <c r="O746" s="3">
        <v>0</v>
      </c>
      <c r="P746" s="3">
        <v>0</v>
      </c>
      <c r="Q746" s="3">
        <v>642.48</v>
      </c>
      <c r="R746" s="3">
        <v>83.522400000000005</v>
      </c>
      <c r="S746" s="3">
        <v>0</v>
      </c>
      <c r="T746" s="3">
        <v>0</v>
      </c>
      <c r="U746" s="3">
        <v>726.00240000000008</v>
      </c>
      <c r="V746" s="44" t="s">
        <v>414</v>
      </c>
      <c r="W746" t="s">
        <v>1</v>
      </c>
    </row>
    <row r="747" spans="5:23" x14ac:dyDescent="0.25">
      <c r="E747" t="s">
        <v>675</v>
      </c>
      <c r="F747" t="s">
        <v>676</v>
      </c>
      <c r="G747" t="s">
        <v>1</v>
      </c>
      <c r="H747" t="s">
        <v>0</v>
      </c>
      <c r="I747" t="s">
        <v>490</v>
      </c>
      <c r="J747" t="s">
        <v>491</v>
      </c>
      <c r="K747">
        <v>284</v>
      </c>
      <c r="L747">
        <v>284</v>
      </c>
      <c r="N747" t="s">
        <v>29</v>
      </c>
      <c r="O747" s="3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W747" t="s">
        <v>1</v>
      </c>
    </row>
    <row r="748" spans="5:23" x14ac:dyDescent="0.25">
      <c r="E748" t="s">
        <v>614</v>
      </c>
      <c r="F748" t="s">
        <v>639</v>
      </c>
      <c r="G748" t="s">
        <v>1</v>
      </c>
      <c r="H748" t="s">
        <v>0</v>
      </c>
      <c r="I748" t="s">
        <v>490</v>
      </c>
      <c r="J748" t="s">
        <v>491</v>
      </c>
      <c r="K748">
        <v>283</v>
      </c>
      <c r="L748">
        <v>283</v>
      </c>
      <c r="N748" t="s">
        <v>672</v>
      </c>
      <c r="O748" s="3">
        <v>0</v>
      </c>
      <c r="P748" s="3">
        <v>0</v>
      </c>
      <c r="Q748" s="3">
        <v>44.25</v>
      </c>
      <c r="R748" s="3">
        <v>5.7525000000000004</v>
      </c>
      <c r="S748" s="3">
        <v>0</v>
      </c>
      <c r="T748" s="3">
        <v>0</v>
      </c>
      <c r="U748" s="3">
        <v>50.002499999999998</v>
      </c>
      <c r="V748" s="44" t="s">
        <v>671</v>
      </c>
      <c r="W748" t="s">
        <v>1</v>
      </c>
    </row>
    <row r="749" spans="5:23" x14ac:dyDescent="0.25">
      <c r="E749" t="s">
        <v>614</v>
      </c>
      <c r="F749" t="s">
        <v>639</v>
      </c>
      <c r="G749" t="s">
        <v>1</v>
      </c>
      <c r="H749" t="s">
        <v>0</v>
      </c>
      <c r="I749" t="s">
        <v>490</v>
      </c>
      <c r="J749" t="s">
        <v>491</v>
      </c>
      <c r="K749">
        <v>282</v>
      </c>
      <c r="L749">
        <v>282</v>
      </c>
      <c r="N749" t="s">
        <v>61</v>
      </c>
      <c r="O749" s="3">
        <v>0</v>
      </c>
      <c r="P749" s="3">
        <v>0</v>
      </c>
      <c r="Q749" s="3">
        <v>160.46</v>
      </c>
      <c r="R749" s="3">
        <v>20.859800000000003</v>
      </c>
      <c r="S749" s="3">
        <v>0</v>
      </c>
      <c r="T749" s="3">
        <v>0</v>
      </c>
      <c r="U749" s="3">
        <v>181.31980000000001</v>
      </c>
      <c r="V749" s="44" t="s">
        <v>413</v>
      </c>
      <c r="W749" t="s">
        <v>1</v>
      </c>
    </row>
    <row r="750" spans="5:23" x14ac:dyDescent="0.25">
      <c r="E750" t="s">
        <v>614</v>
      </c>
      <c r="F750" t="s">
        <v>637</v>
      </c>
      <c r="G750" t="s">
        <v>1</v>
      </c>
      <c r="H750" t="s">
        <v>0</v>
      </c>
      <c r="I750" t="s">
        <v>490</v>
      </c>
      <c r="J750" t="s">
        <v>491</v>
      </c>
      <c r="K750">
        <v>281</v>
      </c>
      <c r="L750">
        <v>281</v>
      </c>
      <c r="N750" t="s">
        <v>56</v>
      </c>
      <c r="O750" s="3">
        <v>0</v>
      </c>
      <c r="P750" s="3">
        <v>0</v>
      </c>
      <c r="Q750" s="3">
        <v>323.17</v>
      </c>
      <c r="R750" s="3">
        <v>42.012100000000004</v>
      </c>
      <c r="S750" s="3">
        <v>0</v>
      </c>
      <c r="T750" s="3">
        <v>0</v>
      </c>
      <c r="U750" s="3">
        <v>365.18209999999999</v>
      </c>
      <c r="V750" s="44" t="s">
        <v>668</v>
      </c>
      <c r="W750" t="s">
        <v>1</v>
      </c>
    </row>
    <row r="751" spans="5:23" x14ac:dyDescent="0.25">
      <c r="E751" t="s">
        <v>614</v>
      </c>
      <c r="F751" t="s">
        <v>637</v>
      </c>
      <c r="G751" t="s">
        <v>1</v>
      </c>
      <c r="H751" t="s">
        <v>0</v>
      </c>
      <c r="I751" t="s">
        <v>490</v>
      </c>
      <c r="J751" t="s">
        <v>491</v>
      </c>
      <c r="K751">
        <v>280</v>
      </c>
      <c r="L751">
        <v>280</v>
      </c>
      <c r="N751" t="s">
        <v>56</v>
      </c>
      <c r="O751" s="3">
        <v>0</v>
      </c>
      <c r="P751" s="3">
        <v>0</v>
      </c>
      <c r="Q751" s="3">
        <v>353.24</v>
      </c>
      <c r="R751" s="3">
        <v>45.921200000000006</v>
      </c>
      <c r="S751" s="3">
        <v>0</v>
      </c>
      <c r="T751" s="3">
        <v>0</v>
      </c>
      <c r="U751" s="3">
        <v>399.16120000000001</v>
      </c>
      <c r="V751" s="44" t="s">
        <v>668</v>
      </c>
      <c r="W751" t="s">
        <v>1</v>
      </c>
    </row>
    <row r="752" spans="5:23" x14ac:dyDescent="0.25">
      <c r="E752" t="s">
        <v>614</v>
      </c>
      <c r="F752" t="s">
        <v>637</v>
      </c>
      <c r="G752" t="s">
        <v>1</v>
      </c>
      <c r="H752" t="s">
        <v>0</v>
      </c>
      <c r="I752" t="s">
        <v>490</v>
      </c>
      <c r="J752" t="s">
        <v>491</v>
      </c>
      <c r="K752">
        <v>279</v>
      </c>
      <c r="L752">
        <v>279</v>
      </c>
      <c r="N752" t="s">
        <v>299</v>
      </c>
      <c r="O752" s="3">
        <v>0</v>
      </c>
      <c r="P752" s="3">
        <v>0</v>
      </c>
      <c r="Q752" s="3">
        <v>326.79000000000002</v>
      </c>
      <c r="R752" s="3">
        <v>42.482700000000001</v>
      </c>
      <c r="S752" s="3">
        <v>0</v>
      </c>
      <c r="T752" s="3">
        <v>0</v>
      </c>
      <c r="U752" s="3">
        <v>369.27270000000004</v>
      </c>
      <c r="V752" s="44" t="s">
        <v>538</v>
      </c>
      <c r="W752" t="s">
        <v>1</v>
      </c>
    </row>
    <row r="753" spans="5:23" x14ac:dyDescent="0.25">
      <c r="E753" t="s">
        <v>614</v>
      </c>
      <c r="F753" t="s">
        <v>637</v>
      </c>
      <c r="G753" t="s">
        <v>1</v>
      </c>
      <c r="H753" t="s">
        <v>0</v>
      </c>
      <c r="I753" t="s">
        <v>490</v>
      </c>
      <c r="J753" t="s">
        <v>491</v>
      </c>
      <c r="K753">
        <v>278</v>
      </c>
      <c r="L753">
        <v>278</v>
      </c>
      <c r="N753" t="s">
        <v>195</v>
      </c>
      <c r="O753" s="3">
        <v>0</v>
      </c>
      <c r="P753" s="3">
        <v>0</v>
      </c>
      <c r="Q753" s="3">
        <v>424.78</v>
      </c>
      <c r="R753" s="3">
        <v>55.221399999999996</v>
      </c>
      <c r="S753" s="3">
        <v>0</v>
      </c>
      <c r="T753" s="3">
        <v>0</v>
      </c>
      <c r="U753" s="3">
        <v>480.00139999999999</v>
      </c>
      <c r="V753" s="44" t="s">
        <v>417</v>
      </c>
      <c r="W753" t="s">
        <v>1</v>
      </c>
    </row>
    <row r="754" spans="5:23" x14ac:dyDescent="0.25">
      <c r="E754" t="s">
        <v>614</v>
      </c>
      <c r="F754" t="s">
        <v>637</v>
      </c>
      <c r="G754" t="s">
        <v>1</v>
      </c>
      <c r="H754" t="s">
        <v>0</v>
      </c>
      <c r="I754" t="s">
        <v>490</v>
      </c>
      <c r="J754" t="s">
        <v>491</v>
      </c>
      <c r="K754">
        <v>277</v>
      </c>
      <c r="L754">
        <v>277</v>
      </c>
      <c r="M754" t="s">
        <v>669</v>
      </c>
      <c r="N754" t="s">
        <v>670</v>
      </c>
      <c r="O754" s="3">
        <v>0</v>
      </c>
      <c r="P754" s="3">
        <v>0</v>
      </c>
      <c r="Q754" s="3">
        <v>115.49</v>
      </c>
      <c r="R754" s="3">
        <v>15.0137</v>
      </c>
      <c r="S754" s="3">
        <v>0</v>
      </c>
      <c r="T754" s="3">
        <v>0</v>
      </c>
      <c r="U754" s="3">
        <v>130.50369999999998</v>
      </c>
      <c r="W754" t="s">
        <v>1</v>
      </c>
    </row>
    <row r="755" spans="5:23" x14ac:dyDescent="0.25">
      <c r="E755" t="s">
        <v>614</v>
      </c>
      <c r="F755" t="s">
        <v>637</v>
      </c>
      <c r="G755" t="s">
        <v>1</v>
      </c>
      <c r="H755" t="s">
        <v>0</v>
      </c>
      <c r="I755" t="s">
        <v>490</v>
      </c>
      <c r="J755" t="s">
        <v>491</v>
      </c>
      <c r="K755">
        <v>276</v>
      </c>
      <c r="L755">
        <v>276</v>
      </c>
      <c r="M755" t="s">
        <v>222</v>
      </c>
      <c r="N755" t="s">
        <v>223</v>
      </c>
      <c r="O755" s="3">
        <v>0</v>
      </c>
      <c r="P755" s="3">
        <v>0</v>
      </c>
      <c r="Q755" s="3">
        <v>264.82</v>
      </c>
      <c r="R755" s="3">
        <v>34.426600000000001</v>
      </c>
      <c r="S755" s="3">
        <v>0</v>
      </c>
      <c r="T755" s="3">
        <v>0</v>
      </c>
      <c r="U755" s="3">
        <v>299.2466</v>
      </c>
      <c r="W755" t="s">
        <v>1</v>
      </c>
    </row>
    <row r="756" spans="5:23" x14ac:dyDescent="0.25">
      <c r="E756" t="s">
        <v>614</v>
      </c>
      <c r="F756" t="s">
        <v>637</v>
      </c>
      <c r="G756" t="s">
        <v>1</v>
      </c>
      <c r="H756" t="s">
        <v>0</v>
      </c>
      <c r="I756" t="s">
        <v>490</v>
      </c>
      <c r="J756" t="s">
        <v>491</v>
      </c>
      <c r="K756">
        <v>275</v>
      </c>
      <c r="L756">
        <v>275</v>
      </c>
      <c r="N756" t="s">
        <v>61</v>
      </c>
      <c r="O756" s="3">
        <v>0</v>
      </c>
      <c r="P756" s="3">
        <v>0</v>
      </c>
      <c r="Q756" s="3">
        <v>196.33</v>
      </c>
      <c r="R756" s="3">
        <v>25.522900000000003</v>
      </c>
      <c r="S756" s="3">
        <v>0</v>
      </c>
      <c r="T756" s="3">
        <v>0</v>
      </c>
      <c r="U756" s="3">
        <v>221.85290000000001</v>
      </c>
      <c r="V756" s="44" t="s">
        <v>413</v>
      </c>
      <c r="W756" t="s">
        <v>1</v>
      </c>
    </row>
    <row r="757" spans="5:23" x14ac:dyDescent="0.25">
      <c r="E757" t="s">
        <v>614</v>
      </c>
      <c r="F757" t="s">
        <v>637</v>
      </c>
      <c r="G757" t="s">
        <v>1</v>
      </c>
      <c r="H757" t="s">
        <v>0</v>
      </c>
      <c r="I757" t="s">
        <v>490</v>
      </c>
      <c r="J757" t="s">
        <v>491</v>
      </c>
      <c r="K757">
        <v>274</v>
      </c>
      <c r="L757">
        <v>274</v>
      </c>
      <c r="N757" t="s">
        <v>29</v>
      </c>
      <c r="O757" s="3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W757" t="s">
        <v>1</v>
      </c>
    </row>
    <row r="758" spans="5:23" x14ac:dyDescent="0.25">
      <c r="E758" t="s">
        <v>614</v>
      </c>
      <c r="F758" t="s">
        <v>637</v>
      </c>
      <c r="G758" t="s">
        <v>1</v>
      </c>
      <c r="H758" t="s">
        <v>0</v>
      </c>
      <c r="I758" t="s">
        <v>490</v>
      </c>
      <c r="J758" t="s">
        <v>491</v>
      </c>
      <c r="K758">
        <v>273</v>
      </c>
      <c r="L758">
        <v>273</v>
      </c>
      <c r="N758" t="s">
        <v>424</v>
      </c>
      <c r="O758" s="3">
        <v>0</v>
      </c>
      <c r="P758" s="3">
        <v>0</v>
      </c>
      <c r="Q758" s="3">
        <v>41.06</v>
      </c>
      <c r="R758" s="3">
        <v>5.3378000000000005</v>
      </c>
      <c r="S758" s="3">
        <v>0</v>
      </c>
      <c r="T758" s="3">
        <v>0</v>
      </c>
      <c r="U758" s="3">
        <v>46.397800000000004</v>
      </c>
      <c r="V758" s="44" t="s">
        <v>423</v>
      </c>
      <c r="W758" t="s">
        <v>1</v>
      </c>
    </row>
    <row r="759" spans="5:23" x14ac:dyDescent="0.25">
      <c r="E759" t="s">
        <v>614</v>
      </c>
      <c r="F759" t="s">
        <v>637</v>
      </c>
      <c r="G759" t="s">
        <v>1</v>
      </c>
      <c r="H759" t="s">
        <v>0</v>
      </c>
      <c r="I759" t="s">
        <v>490</v>
      </c>
      <c r="J759" t="s">
        <v>491</v>
      </c>
      <c r="K759">
        <v>272</v>
      </c>
      <c r="L759">
        <v>272</v>
      </c>
      <c r="N759" t="s">
        <v>56</v>
      </c>
      <c r="O759" s="3">
        <v>0</v>
      </c>
      <c r="P759" s="3">
        <v>0</v>
      </c>
      <c r="Q759" s="3">
        <v>322.5</v>
      </c>
      <c r="R759" s="3">
        <v>41.925000000000004</v>
      </c>
      <c r="S759" s="3">
        <v>0</v>
      </c>
      <c r="T759" s="3">
        <v>0</v>
      </c>
      <c r="U759" s="3">
        <v>364.42500000000001</v>
      </c>
      <c r="V759" s="44" t="s">
        <v>668</v>
      </c>
      <c r="W759" t="s">
        <v>1</v>
      </c>
    </row>
    <row r="760" spans="5:23" x14ac:dyDescent="0.25">
      <c r="E760" t="s">
        <v>614</v>
      </c>
      <c r="F760" t="s">
        <v>637</v>
      </c>
      <c r="G760" t="s">
        <v>1</v>
      </c>
      <c r="H760" t="s">
        <v>0</v>
      </c>
      <c r="I760" t="s">
        <v>490</v>
      </c>
      <c r="J760" t="s">
        <v>491</v>
      </c>
      <c r="K760">
        <v>271</v>
      </c>
      <c r="L760">
        <v>271</v>
      </c>
      <c r="N760" t="s">
        <v>641</v>
      </c>
      <c r="O760" s="3">
        <v>0</v>
      </c>
      <c r="P760" s="3">
        <v>0</v>
      </c>
      <c r="Q760" s="3">
        <v>492.21</v>
      </c>
      <c r="R760" s="3">
        <v>63.987299999999998</v>
      </c>
      <c r="S760" s="3">
        <v>0</v>
      </c>
      <c r="T760" s="3">
        <v>0</v>
      </c>
      <c r="U760" s="3">
        <v>556.19729999999993</v>
      </c>
      <c r="V760" s="44" t="s">
        <v>640</v>
      </c>
      <c r="W760" t="s">
        <v>1</v>
      </c>
    </row>
    <row r="761" spans="5:23" x14ac:dyDescent="0.25">
      <c r="E761" t="s">
        <v>614</v>
      </c>
      <c r="F761" t="s">
        <v>636</v>
      </c>
      <c r="G761" t="s">
        <v>1</v>
      </c>
      <c r="H761" t="s">
        <v>0</v>
      </c>
      <c r="I761" t="s">
        <v>490</v>
      </c>
      <c r="J761" t="s">
        <v>491</v>
      </c>
      <c r="K761">
        <v>270</v>
      </c>
      <c r="L761">
        <v>270</v>
      </c>
      <c r="N761" t="s">
        <v>29</v>
      </c>
      <c r="O761" s="3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W761" t="s">
        <v>1</v>
      </c>
    </row>
    <row r="762" spans="5:23" x14ac:dyDescent="0.25">
      <c r="E762" t="s">
        <v>614</v>
      </c>
      <c r="F762" t="s">
        <v>636</v>
      </c>
      <c r="G762" t="s">
        <v>1</v>
      </c>
      <c r="H762" t="s">
        <v>0</v>
      </c>
      <c r="I762" t="s">
        <v>490</v>
      </c>
      <c r="J762" t="s">
        <v>491</v>
      </c>
      <c r="K762">
        <v>269</v>
      </c>
      <c r="L762">
        <v>269</v>
      </c>
      <c r="M762" t="s">
        <v>266</v>
      </c>
      <c r="N762" t="s">
        <v>267</v>
      </c>
      <c r="O762" s="3">
        <v>0</v>
      </c>
      <c r="P762" s="3">
        <v>0</v>
      </c>
      <c r="Q762" s="3">
        <v>207.96</v>
      </c>
      <c r="R762" s="3">
        <v>27.034800000000001</v>
      </c>
      <c r="S762" s="3">
        <v>0</v>
      </c>
      <c r="T762" s="3">
        <v>0</v>
      </c>
      <c r="U762" s="3">
        <v>234.9948</v>
      </c>
      <c r="W762" t="s">
        <v>1</v>
      </c>
    </row>
    <row r="763" spans="5:23" x14ac:dyDescent="0.25">
      <c r="E763" t="s">
        <v>614</v>
      </c>
      <c r="F763" t="s">
        <v>636</v>
      </c>
      <c r="G763" t="s">
        <v>1</v>
      </c>
      <c r="H763" t="s">
        <v>0</v>
      </c>
      <c r="I763" t="s">
        <v>490</v>
      </c>
      <c r="J763" t="s">
        <v>491</v>
      </c>
      <c r="K763">
        <v>268</v>
      </c>
      <c r="L763">
        <v>268</v>
      </c>
      <c r="N763" t="s">
        <v>232</v>
      </c>
      <c r="O763" s="3">
        <v>0</v>
      </c>
      <c r="P763" s="3">
        <v>0</v>
      </c>
      <c r="Q763" s="3">
        <v>478.58</v>
      </c>
      <c r="R763" s="3">
        <v>62.215400000000002</v>
      </c>
      <c r="S763" s="3">
        <v>0</v>
      </c>
      <c r="T763" s="3">
        <v>0</v>
      </c>
      <c r="U763" s="3">
        <v>540.79539999999997</v>
      </c>
      <c r="V763" s="44" t="s">
        <v>487</v>
      </c>
      <c r="W763" t="s">
        <v>1</v>
      </c>
    </row>
    <row r="764" spans="5:23" x14ac:dyDescent="0.25">
      <c r="E764" t="s">
        <v>614</v>
      </c>
      <c r="F764" t="s">
        <v>631</v>
      </c>
      <c r="G764" t="s">
        <v>1</v>
      </c>
      <c r="H764" t="s">
        <v>0</v>
      </c>
      <c r="I764" t="s">
        <v>490</v>
      </c>
      <c r="J764" t="s">
        <v>491</v>
      </c>
      <c r="K764">
        <v>267</v>
      </c>
      <c r="L764">
        <v>267</v>
      </c>
      <c r="M764" t="s">
        <v>657</v>
      </c>
      <c r="N764" t="s">
        <v>658</v>
      </c>
      <c r="O764" s="3">
        <v>0</v>
      </c>
      <c r="P764" s="3">
        <v>0</v>
      </c>
      <c r="Q764" s="3">
        <v>477.88</v>
      </c>
      <c r="R764" s="3">
        <v>62.124400000000001</v>
      </c>
      <c r="S764" s="3">
        <v>0</v>
      </c>
      <c r="T764" s="3">
        <v>0</v>
      </c>
      <c r="U764" s="3">
        <v>540.00440000000003</v>
      </c>
      <c r="W764" t="s">
        <v>1</v>
      </c>
    </row>
    <row r="765" spans="5:23" x14ac:dyDescent="0.25">
      <c r="E765" t="s">
        <v>614</v>
      </c>
      <c r="F765" t="s">
        <v>631</v>
      </c>
      <c r="G765" t="s">
        <v>1</v>
      </c>
      <c r="H765" t="s">
        <v>0</v>
      </c>
      <c r="I765" t="s">
        <v>490</v>
      </c>
      <c r="J765" t="s">
        <v>491</v>
      </c>
      <c r="K765">
        <v>266</v>
      </c>
      <c r="L765">
        <v>266</v>
      </c>
      <c r="N765" t="s">
        <v>61</v>
      </c>
      <c r="O765" s="3">
        <v>0</v>
      </c>
      <c r="P765" s="3">
        <v>0</v>
      </c>
      <c r="Q765" s="3">
        <v>92.92</v>
      </c>
      <c r="R765" s="3">
        <v>12.079600000000001</v>
      </c>
      <c r="S765" s="3">
        <v>0</v>
      </c>
      <c r="T765" s="3">
        <v>0</v>
      </c>
      <c r="U765" s="3">
        <v>104.9996</v>
      </c>
      <c r="V765" s="44" t="s">
        <v>413</v>
      </c>
      <c r="W765" t="s">
        <v>1</v>
      </c>
    </row>
    <row r="766" spans="5:23" x14ac:dyDescent="0.25">
      <c r="E766" t="s">
        <v>614</v>
      </c>
      <c r="F766" t="s">
        <v>631</v>
      </c>
      <c r="G766" t="s">
        <v>1</v>
      </c>
      <c r="H766" t="s">
        <v>0</v>
      </c>
      <c r="I766" t="s">
        <v>490</v>
      </c>
      <c r="J766" t="s">
        <v>491</v>
      </c>
      <c r="K766">
        <v>265</v>
      </c>
      <c r="L766">
        <v>265</v>
      </c>
      <c r="N766" t="s">
        <v>61</v>
      </c>
      <c r="O766" s="3">
        <v>0</v>
      </c>
      <c r="P766" s="3">
        <v>0</v>
      </c>
      <c r="Q766" s="3">
        <v>139.38</v>
      </c>
      <c r="R766" s="3">
        <v>18.119399999999999</v>
      </c>
      <c r="S766" s="3">
        <v>0</v>
      </c>
      <c r="T766" s="3">
        <v>0</v>
      </c>
      <c r="U766" s="3">
        <v>157.49939999999998</v>
      </c>
      <c r="V766" s="44" t="s">
        <v>413</v>
      </c>
      <c r="W766" t="s">
        <v>1</v>
      </c>
    </row>
    <row r="767" spans="5:23" x14ac:dyDescent="0.25">
      <c r="E767" t="s">
        <v>614</v>
      </c>
      <c r="F767" t="s">
        <v>631</v>
      </c>
      <c r="G767" t="s">
        <v>1</v>
      </c>
      <c r="H767" t="s">
        <v>0</v>
      </c>
      <c r="I767" t="s">
        <v>490</v>
      </c>
      <c r="J767" t="s">
        <v>491</v>
      </c>
      <c r="K767">
        <v>264</v>
      </c>
      <c r="L767">
        <v>264</v>
      </c>
      <c r="N767" t="s">
        <v>287</v>
      </c>
      <c r="O767" s="3">
        <v>0</v>
      </c>
      <c r="P767" s="3">
        <v>0</v>
      </c>
      <c r="Q767" s="3">
        <v>716.81</v>
      </c>
      <c r="R767" s="3">
        <v>93.185299999999998</v>
      </c>
      <c r="S767" s="3">
        <v>0</v>
      </c>
      <c r="T767" s="3">
        <v>0</v>
      </c>
      <c r="U767" s="3">
        <v>809.99529999999993</v>
      </c>
      <c r="V767" s="44" t="s">
        <v>414</v>
      </c>
      <c r="W767" t="s">
        <v>1</v>
      </c>
    </row>
    <row r="768" spans="5:23" x14ac:dyDescent="0.25">
      <c r="E768" t="s">
        <v>614</v>
      </c>
      <c r="F768" t="s">
        <v>631</v>
      </c>
      <c r="G768" t="s">
        <v>1</v>
      </c>
      <c r="H768" t="s">
        <v>0</v>
      </c>
      <c r="I768" t="s">
        <v>490</v>
      </c>
      <c r="J768" t="s">
        <v>491</v>
      </c>
      <c r="K768">
        <v>263</v>
      </c>
      <c r="L768">
        <v>263</v>
      </c>
      <c r="N768" t="s">
        <v>37</v>
      </c>
      <c r="O768" s="3">
        <v>0</v>
      </c>
      <c r="P768" s="3">
        <v>0</v>
      </c>
      <c r="Q768" s="3">
        <v>87.04</v>
      </c>
      <c r="R768" s="3">
        <v>11.315200000000001</v>
      </c>
      <c r="S768" s="3">
        <v>0</v>
      </c>
      <c r="T768" s="3">
        <v>0</v>
      </c>
      <c r="U768" s="3">
        <v>98.355200000000011</v>
      </c>
      <c r="V768" s="44" t="s">
        <v>427</v>
      </c>
      <c r="W768" t="s">
        <v>1</v>
      </c>
    </row>
    <row r="769" spans="5:23" x14ac:dyDescent="0.25">
      <c r="E769" t="s">
        <v>614</v>
      </c>
      <c r="F769" t="s">
        <v>631</v>
      </c>
      <c r="G769" t="s">
        <v>1</v>
      </c>
      <c r="H769" t="s">
        <v>0</v>
      </c>
      <c r="I769" t="s">
        <v>490</v>
      </c>
      <c r="J769" t="s">
        <v>491</v>
      </c>
      <c r="K769">
        <v>262</v>
      </c>
      <c r="L769">
        <v>262</v>
      </c>
      <c r="N769" t="s">
        <v>281</v>
      </c>
      <c r="O769" s="3">
        <v>0</v>
      </c>
      <c r="P769" s="3">
        <v>0</v>
      </c>
      <c r="Q769" s="3">
        <v>190.26</v>
      </c>
      <c r="R769" s="3">
        <v>24.733799999999999</v>
      </c>
      <c r="S769" s="3">
        <v>0</v>
      </c>
      <c r="T769" s="3">
        <v>0</v>
      </c>
      <c r="U769" s="3">
        <v>214.99379999999999</v>
      </c>
      <c r="V769" s="44" t="s">
        <v>430</v>
      </c>
      <c r="W769" t="s">
        <v>1</v>
      </c>
    </row>
    <row r="770" spans="5:23" x14ac:dyDescent="0.25">
      <c r="E770" t="s">
        <v>614</v>
      </c>
      <c r="F770" t="s">
        <v>631</v>
      </c>
      <c r="G770" t="s">
        <v>1</v>
      </c>
      <c r="H770" t="s">
        <v>0</v>
      </c>
      <c r="I770" t="s">
        <v>490</v>
      </c>
      <c r="J770" t="s">
        <v>491</v>
      </c>
      <c r="K770">
        <v>261</v>
      </c>
      <c r="L770">
        <v>261</v>
      </c>
      <c r="N770" t="s">
        <v>195</v>
      </c>
      <c r="O770" s="3">
        <v>0</v>
      </c>
      <c r="P770" s="3">
        <v>0</v>
      </c>
      <c r="Q770" s="3">
        <v>465.49</v>
      </c>
      <c r="R770" s="3">
        <v>60.5137</v>
      </c>
      <c r="S770" s="3">
        <v>0</v>
      </c>
      <c r="T770" s="3">
        <v>0</v>
      </c>
      <c r="U770" s="3">
        <v>526.00369999999998</v>
      </c>
      <c r="V770" s="44" t="s">
        <v>417</v>
      </c>
      <c r="W770" t="s">
        <v>1</v>
      </c>
    </row>
    <row r="771" spans="5:23" x14ac:dyDescent="0.25">
      <c r="E771" t="s">
        <v>614</v>
      </c>
      <c r="F771" t="s">
        <v>631</v>
      </c>
      <c r="G771" t="s">
        <v>1</v>
      </c>
      <c r="H771" t="s">
        <v>0</v>
      </c>
      <c r="I771" t="s">
        <v>490</v>
      </c>
      <c r="J771" t="s">
        <v>491</v>
      </c>
      <c r="K771">
        <v>260</v>
      </c>
      <c r="L771">
        <v>260</v>
      </c>
      <c r="N771" t="s">
        <v>643</v>
      </c>
      <c r="O771" s="3">
        <v>0</v>
      </c>
      <c r="P771" s="3">
        <v>0</v>
      </c>
      <c r="Q771" s="3">
        <v>451.33</v>
      </c>
      <c r="R771" s="3">
        <v>58.672899999999998</v>
      </c>
      <c r="S771" s="3">
        <v>0</v>
      </c>
      <c r="T771" s="3">
        <v>0</v>
      </c>
      <c r="U771" s="3">
        <v>510.00289999999995</v>
      </c>
      <c r="V771" s="44" t="s">
        <v>642</v>
      </c>
      <c r="W771" t="s">
        <v>1</v>
      </c>
    </row>
    <row r="772" spans="5:23" x14ac:dyDescent="0.25">
      <c r="E772" t="s">
        <v>614</v>
      </c>
      <c r="F772" t="s">
        <v>631</v>
      </c>
      <c r="G772" t="s">
        <v>1</v>
      </c>
      <c r="H772" t="s">
        <v>0</v>
      </c>
      <c r="I772" t="s">
        <v>490</v>
      </c>
      <c r="J772" t="s">
        <v>491</v>
      </c>
      <c r="K772">
        <v>259</v>
      </c>
      <c r="L772">
        <v>259</v>
      </c>
      <c r="N772" t="s">
        <v>37</v>
      </c>
      <c r="O772" s="3">
        <v>0</v>
      </c>
      <c r="P772" s="3">
        <v>0</v>
      </c>
      <c r="Q772" s="3">
        <v>119.47</v>
      </c>
      <c r="R772" s="3">
        <v>15.5311</v>
      </c>
      <c r="S772" s="3">
        <v>0</v>
      </c>
      <c r="T772" s="3">
        <v>0</v>
      </c>
      <c r="U772" s="3">
        <v>135.00110000000001</v>
      </c>
      <c r="V772" s="44" t="s">
        <v>427</v>
      </c>
      <c r="W772" t="s">
        <v>1</v>
      </c>
    </row>
    <row r="773" spans="5:23" x14ac:dyDescent="0.25">
      <c r="E773" t="s">
        <v>614</v>
      </c>
      <c r="F773" t="s">
        <v>631</v>
      </c>
      <c r="G773" t="s">
        <v>1</v>
      </c>
      <c r="H773" t="s">
        <v>0</v>
      </c>
      <c r="I773" t="s">
        <v>490</v>
      </c>
      <c r="J773" t="s">
        <v>491</v>
      </c>
      <c r="K773">
        <v>258</v>
      </c>
      <c r="L773">
        <v>258</v>
      </c>
      <c r="M773" t="s">
        <v>666</v>
      </c>
      <c r="N773" t="s">
        <v>667</v>
      </c>
      <c r="O773" s="3">
        <v>0</v>
      </c>
      <c r="P773" s="3">
        <v>0</v>
      </c>
      <c r="Q773" s="3">
        <v>2063.7199999999998</v>
      </c>
      <c r="R773" s="3">
        <v>268.28359999999998</v>
      </c>
      <c r="S773" s="3">
        <v>0</v>
      </c>
      <c r="T773" s="3">
        <v>0</v>
      </c>
      <c r="U773" s="3">
        <v>2332.0036</v>
      </c>
      <c r="W773" t="s">
        <v>1</v>
      </c>
    </row>
    <row r="774" spans="5:23" x14ac:dyDescent="0.25">
      <c r="E774" t="s">
        <v>614</v>
      </c>
      <c r="F774" t="s">
        <v>631</v>
      </c>
      <c r="G774" t="s">
        <v>1</v>
      </c>
      <c r="H774" t="s">
        <v>0</v>
      </c>
      <c r="I774" t="s">
        <v>490</v>
      </c>
      <c r="J774" t="s">
        <v>491</v>
      </c>
      <c r="K774">
        <v>257</v>
      </c>
      <c r="L774">
        <v>257</v>
      </c>
      <c r="N774" t="s">
        <v>665</v>
      </c>
      <c r="O774" s="3">
        <v>0</v>
      </c>
      <c r="P774" s="3">
        <v>0</v>
      </c>
      <c r="Q774" s="3">
        <v>125.67</v>
      </c>
      <c r="R774" s="3">
        <v>16.3371</v>
      </c>
      <c r="S774" s="3">
        <v>0</v>
      </c>
      <c r="T774" s="3">
        <v>0</v>
      </c>
      <c r="U774" s="3">
        <v>142.00710000000001</v>
      </c>
      <c r="V774" s="44" t="s">
        <v>664</v>
      </c>
      <c r="W774" t="s">
        <v>1</v>
      </c>
    </row>
    <row r="775" spans="5:23" x14ac:dyDescent="0.25">
      <c r="E775" t="s">
        <v>614</v>
      </c>
      <c r="F775" t="s">
        <v>630</v>
      </c>
      <c r="G775" t="s">
        <v>1</v>
      </c>
      <c r="H775" t="s">
        <v>0</v>
      </c>
      <c r="I775" t="s">
        <v>490</v>
      </c>
      <c r="J775" t="s">
        <v>491</v>
      </c>
      <c r="K775">
        <v>256</v>
      </c>
      <c r="L775">
        <v>256</v>
      </c>
      <c r="N775" t="s">
        <v>61</v>
      </c>
      <c r="O775" s="3">
        <v>0</v>
      </c>
      <c r="P775" s="3">
        <v>0</v>
      </c>
      <c r="Q775" s="3">
        <v>199.11</v>
      </c>
      <c r="R775" s="3">
        <v>25.884300000000003</v>
      </c>
      <c r="S775" s="3">
        <v>0</v>
      </c>
      <c r="T775" s="3">
        <v>0</v>
      </c>
      <c r="U775" s="3">
        <v>224.99430000000001</v>
      </c>
      <c r="V775" s="44" t="s">
        <v>413</v>
      </c>
      <c r="W775" t="s">
        <v>1</v>
      </c>
    </row>
    <row r="776" spans="5:23" x14ac:dyDescent="0.25">
      <c r="E776" t="s">
        <v>614</v>
      </c>
      <c r="F776" t="s">
        <v>630</v>
      </c>
      <c r="G776" t="s">
        <v>1</v>
      </c>
      <c r="H776" t="s">
        <v>0</v>
      </c>
      <c r="I776" t="s">
        <v>490</v>
      </c>
      <c r="J776" t="s">
        <v>491</v>
      </c>
      <c r="K776">
        <v>255</v>
      </c>
      <c r="L776">
        <v>255</v>
      </c>
      <c r="N776" t="s">
        <v>663</v>
      </c>
      <c r="O776" s="3">
        <v>0</v>
      </c>
      <c r="P776" s="3">
        <v>0</v>
      </c>
      <c r="Q776" s="3">
        <v>262.18</v>
      </c>
      <c r="R776" s="3">
        <v>34.083400000000005</v>
      </c>
      <c r="S776" s="3">
        <v>0</v>
      </c>
      <c r="T776" s="3">
        <v>0</v>
      </c>
      <c r="U776" s="3">
        <v>296.26339999999999</v>
      </c>
      <c r="V776" s="44" t="s">
        <v>662</v>
      </c>
      <c r="W776" t="s">
        <v>1</v>
      </c>
    </row>
    <row r="777" spans="5:23" x14ac:dyDescent="0.25">
      <c r="E777" t="s">
        <v>614</v>
      </c>
      <c r="F777" t="s">
        <v>630</v>
      </c>
      <c r="G777" t="s">
        <v>1</v>
      </c>
      <c r="H777" t="s">
        <v>0</v>
      </c>
      <c r="I777" t="s">
        <v>490</v>
      </c>
      <c r="J777" t="s">
        <v>491</v>
      </c>
      <c r="K777">
        <v>254</v>
      </c>
      <c r="L777">
        <v>254</v>
      </c>
      <c r="M777" t="s">
        <v>657</v>
      </c>
      <c r="N777" t="s">
        <v>658</v>
      </c>
      <c r="O777" s="3">
        <v>0</v>
      </c>
      <c r="P777" s="3">
        <v>0</v>
      </c>
      <c r="Q777" s="3">
        <v>477.88</v>
      </c>
      <c r="R777" s="3">
        <v>62.124400000000001</v>
      </c>
      <c r="S777" s="3">
        <v>0</v>
      </c>
      <c r="T777" s="3">
        <v>0</v>
      </c>
      <c r="U777" s="3">
        <v>540.00440000000003</v>
      </c>
      <c r="W777" t="s">
        <v>1</v>
      </c>
    </row>
    <row r="778" spans="5:23" x14ac:dyDescent="0.25">
      <c r="E778" t="s">
        <v>614</v>
      </c>
      <c r="F778" t="s">
        <v>630</v>
      </c>
      <c r="G778" t="s">
        <v>1</v>
      </c>
      <c r="H778" t="s">
        <v>0</v>
      </c>
      <c r="I778" t="s">
        <v>490</v>
      </c>
      <c r="J778" t="s">
        <v>491</v>
      </c>
      <c r="K778">
        <v>253</v>
      </c>
      <c r="L778">
        <v>253</v>
      </c>
      <c r="N778" t="s">
        <v>195</v>
      </c>
      <c r="O778" s="3">
        <v>0</v>
      </c>
      <c r="P778" s="3">
        <v>0</v>
      </c>
      <c r="Q778" s="3">
        <v>329.65</v>
      </c>
      <c r="R778" s="3">
        <v>42.854500000000002</v>
      </c>
      <c r="S778" s="3">
        <v>0</v>
      </c>
      <c r="T778" s="3">
        <v>0</v>
      </c>
      <c r="U778" s="3">
        <v>372.50450000000001</v>
      </c>
      <c r="V778" s="44" t="s">
        <v>417</v>
      </c>
      <c r="W778" t="s">
        <v>1</v>
      </c>
    </row>
    <row r="779" spans="5:23" x14ac:dyDescent="0.25">
      <c r="E779" t="s">
        <v>614</v>
      </c>
      <c r="F779" t="s">
        <v>630</v>
      </c>
      <c r="G779" t="s">
        <v>1</v>
      </c>
      <c r="H779" t="s">
        <v>0</v>
      </c>
      <c r="I779" t="s">
        <v>490</v>
      </c>
      <c r="J779" t="s">
        <v>491</v>
      </c>
      <c r="K779">
        <v>252</v>
      </c>
      <c r="L779">
        <v>252</v>
      </c>
      <c r="N779" t="s">
        <v>192</v>
      </c>
      <c r="O779" s="3">
        <v>0</v>
      </c>
      <c r="P779" s="3">
        <v>0</v>
      </c>
      <c r="Q779" s="3">
        <v>448.45</v>
      </c>
      <c r="R779" s="3">
        <v>58.298499999999997</v>
      </c>
      <c r="S779" s="3">
        <v>0</v>
      </c>
      <c r="T779" s="3">
        <v>0</v>
      </c>
      <c r="U779" s="3">
        <v>506.74849999999998</v>
      </c>
      <c r="V779" s="44" t="s">
        <v>661</v>
      </c>
      <c r="W779" t="s">
        <v>1</v>
      </c>
    </row>
    <row r="780" spans="5:23" x14ac:dyDescent="0.25">
      <c r="E780" t="s">
        <v>614</v>
      </c>
      <c r="F780" t="s">
        <v>629</v>
      </c>
      <c r="G780" t="s">
        <v>1</v>
      </c>
      <c r="H780" t="s">
        <v>0</v>
      </c>
      <c r="I780" t="s">
        <v>490</v>
      </c>
      <c r="J780" t="s">
        <v>491</v>
      </c>
      <c r="K780">
        <v>251</v>
      </c>
      <c r="L780">
        <v>251</v>
      </c>
      <c r="N780" t="s">
        <v>29</v>
      </c>
      <c r="O780" s="3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W780" t="s">
        <v>1</v>
      </c>
    </row>
    <row r="781" spans="5:23" x14ac:dyDescent="0.25">
      <c r="E781" t="s">
        <v>614</v>
      </c>
      <c r="F781" t="s">
        <v>629</v>
      </c>
      <c r="G781" t="s">
        <v>1</v>
      </c>
      <c r="H781" t="s">
        <v>0</v>
      </c>
      <c r="I781" t="s">
        <v>490</v>
      </c>
      <c r="J781" t="s">
        <v>491</v>
      </c>
      <c r="K781">
        <v>250</v>
      </c>
      <c r="L781">
        <v>250</v>
      </c>
      <c r="N781" t="s">
        <v>287</v>
      </c>
      <c r="O781" s="3">
        <v>0</v>
      </c>
      <c r="P781" s="3">
        <v>0</v>
      </c>
      <c r="Q781" s="3">
        <v>728.32</v>
      </c>
      <c r="R781" s="3">
        <v>94.681600000000003</v>
      </c>
      <c r="S781" s="3">
        <v>0</v>
      </c>
      <c r="T781" s="3">
        <v>0</v>
      </c>
      <c r="U781" s="3">
        <v>823.00160000000005</v>
      </c>
      <c r="V781" s="44" t="s">
        <v>414</v>
      </c>
      <c r="W781" t="s">
        <v>1</v>
      </c>
    </row>
    <row r="782" spans="5:23" x14ac:dyDescent="0.25">
      <c r="E782" t="s">
        <v>614</v>
      </c>
      <c r="F782" t="s">
        <v>627</v>
      </c>
      <c r="G782" t="s">
        <v>1</v>
      </c>
      <c r="H782" t="s">
        <v>0</v>
      </c>
      <c r="I782" t="s">
        <v>490</v>
      </c>
      <c r="J782" t="s">
        <v>491</v>
      </c>
      <c r="K782">
        <v>249</v>
      </c>
      <c r="L782">
        <v>249</v>
      </c>
      <c r="N782" t="s">
        <v>45</v>
      </c>
      <c r="O782" s="3">
        <v>0</v>
      </c>
      <c r="P782" s="3">
        <v>0</v>
      </c>
      <c r="Q782" s="3">
        <v>550.44000000000005</v>
      </c>
      <c r="R782" s="3">
        <v>71.557200000000009</v>
      </c>
      <c r="S782" s="3">
        <v>0</v>
      </c>
      <c r="T782" s="3">
        <v>0</v>
      </c>
      <c r="U782" s="3">
        <v>621.99720000000002</v>
      </c>
      <c r="V782" s="44" t="s">
        <v>416</v>
      </c>
      <c r="W782" t="s">
        <v>1</v>
      </c>
    </row>
    <row r="783" spans="5:23" x14ac:dyDescent="0.25">
      <c r="E783" t="s">
        <v>614</v>
      </c>
      <c r="F783" t="s">
        <v>627</v>
      </c>
      <c r="G783" t="s">
        <v>1</v>
      </c>
      <c r="H783" t="s">
        <v>0</v>
      </c>
      <c r="I783" t="s">
        <v>490</v>
      </c>
      <c r="J783" t="s">
        <v>491</v>
      </c>
      <c r="K783">
        <v>248</v>
      </c>
      <c r="L783">
        <v>248</v>
      </c>
      <c r="N783" t="s">
        <v>281</v>
      </c>
      <c r="O783" s="3">
        <v>0</v>
      </c>
      <c r="P783" s="3">
        <v>0</v>
      </c>
      <c r="Q783" s="3">
        <v>221.24</v>
      </c>
      <c r="R783" s="3">
        <v>28.761200000000002</v>
      </c>
      <c r="S783" s="3">
        <v>0</v>
      </c>
      <c r="T783" s="3">
        <v>0</v>
      </c>
      <c r="U783" s="3">
        <v>250.00120000000001</v>
      </c>
      <c r="V783" s="44" t="s">
        <v>430</v>
      </c>
      <c r="W783" t="s">
        <v>1</v>
      </c>
    </row>
    <row r="784" spans="5:23" x14ac:dyDescent="0.25">
      <c r="E784" t="s">
        <v>614</v>
      </c>
      <c r="F784" t="s">
        <v>627</v>
      </c>
      <c r="G784" t="s">
        <v>1</v>
      </c>
      <c r="H784" t="s">
        <v>0</v>
      </c>
      <c r="I784" t="s">
        <v>490</v>
      </c>
      <c r="J784" t="s">
        <v>491</v>
      </c>
      <c r="K784">
        <v>247</v>
      </c>
      <c r="L784">
        <v>247</v>
      </c>
      <c r="N784" t="s">
        <v>645</v>
      </c>
      <c r="O784" s="3">
        <v>0</v>
      </c>
      <c r="P784" s="3">
        <v>0</v>
      </c>
      <c r="Q784" s="3">
        <v>254.86</v>
      </c>
      <c r="R784" s="3">
        <v>33.131800000000005</v>
      </c>
      <c r="S784" s="3">
        <v>0</v>
      </c>
      <c r="T784" s="3">
        <v>0</v>
      </c>
      <c r="U784" s="3">
        <v>287.99180000000001</v>
      </c>
      <c r="V784" s="44" t="s">
        <v>644</v>
      </c>
      <c r="W784" t="s">
        <v>1</v>
      </c>
    </row>
    <row r="785" spans="5:23" x14ac:dyDescent="0.25">
      <c r="E785" t="s">
        <v>614</v>
      </c>
      <c r="F785" t="s">
        <v>627</v>
      </c>
      <c r="G785" t="s">
        <v>1</v>
      </c>
      <c r="H785" t="s">
        <v>0</v>
      </c>
      <c r="I785" t="s">
        <v>490</v>
      </c>
      <c r="J785" t="s">
        <v>491</v>
      </c>
      <c r="K785">
        <v>246</v>
      </c>
      <c r="L785">
        <v>246</v>
      </c>
      <c r="N785" t="s">
        <v>37</v>
      </c>
      <c r="O785" s="3">
        <v>0</v>
      </c>
      <c r="P785" s="3">
        <v>0</v>
      </c>
      <c r="Q785" s="3">
        <v>88.72</v>
      </c>
      <c r="R785" s="3">
        <v>11.5336</v>
      </c>
      <c r="S785" s="3">
        <v>0</v>
      </c>
      <c r="T785" s="3">
        <v>0</v>
      </c>
      <c r="U785" s="3">
        <v>100.25360000000001</v>
      </c>
      <c r="V785" s="44" t="s">
        <v>427</v>
      </c>
      <c r="W785" t="s">
        <v>1</v>
      </c>
    </row>
    <row r="786" spans="5:23" x14ac:dyDescent="0.25">
      <c r="E786" t="s">
        <v>614</v>
      </c>
      <c r="F786" t="s">
        <v>627</v>
      </c>
      <c r="G786" t="s">
        <v>1</v>
      </c>
      <c r="H786" t="s">
        <v>0</v>
      </c>
      <c r="I786" t="s">
        <v>490</v>
      </c>
      <c r="J786" t="s">
        <v>491</v>
      </c>
      <c r="K786">
        <v>245</v>
      </c>
      <c r="L786">
        <v>245</v>
      </c>
      <c r="N786" t="s">
        <v>61</v>
      </c>
      <c r="O786" s="3">
        <v>0</v>
      </c>
      <c r="P786" s="3">
        <v>0</v>
      </c>
      <c r="Q786" s="3">
        <v>303.63</v>
      </c>
      <c r="R786" s="3">
        <v>39.471899999999998</v>
      </c>
      <c r="S786" s="3">
        <v>0</v>
      </c>
      <c r="T786" s="3">
        <v>0</v>
      </c>
      <c r="U786" s="3">
        <v>343.1019</v>
      </c>
      <c r="V786" s="44" t="s">
        <v>413</v>
      </c>
      <c r="W786" t="s">
        <v>1</v>
      </c>
    </row>
    <row r="787" spans="5:23" x14ac:dyDescent="0.25">
      <c r="E787" t="s">
        <v>614</v>
      </c>
      <c r="F787" t="s">
        <v>625</v>
      </c>
      <c r="G787" t="s">
        <v>1</v>
      </c>
      <c r="H787" t="s">
        <v>0</v>
      </c>
      <c r="I787" t="s">
        <v>490</v>
      </c>
      <c r="J787" t="s">
        <v>491</v>
      </c>
      <c r="K787">
        <v>244</v>
      </c>
      <c r="L787">
        <v>244</v>
      </c>
      <c r="N787" t="s">
        <v>195</v>
      </c>
      <c r="O787" s="3">
        <v>0</v>
      </c>
      <c r="P787" s="3">
        <v>0</v>
      </c>
      <c r="Q787" s="3">
        <v>470.8</v>
      </c>
      <c r="R787" s="3">
        <v>61.204000000000001</v>
      </c>
      <c r="S787" s="3">
        <v>0</v>
      </c>
      <c r="T787" s="3">
        <v>0</v>
      </c>
      <c r="U787" s="3">
        <v>532.00400000000002</v>
      </c>
      <c r="V787" s="44" t="s">
        <v>417</v>
      </c>
      <c r="W787" t="s">
        <v>1</v>
      </c>
    </row>
    <row r="788" spans="5:23" x14ac:dyDescent="0.25">
      <c r="E788" t="s">
        <v>614</v>
      </c>
      <c r="F788" t="s">
        <v>625</v>
      </c>
      <c r="G788" t="s">
        <v>1</v>
      </c>
      <c r="H788" t="s">
        <v>0</v>
      </c>
      <c r="I788" t="s">
        <v>490</v>
      </c>
      <c r="J788" t="s">
        <v>491</v>
      </c>
      <c r="K788">
        <v>243</v>
      </c>
      <c r="L788">
        <v>243</v>
      </c>
      <c r="N788" t="s">
        <v>660</v>
      </c>
      <c r="O788" s="3">
        <v>0</v>
      </c>
      <c r="P788" s="3">
        <v>0</v>
      </c>
      <c r="Q788" s="3">
        <v>480.09</v>
      </c>
      <c r="R788" s="3">
        <v>62.411699999999996</v>
      </c>
      <c r="S788" s="3">
        <v>0</v>
      </c>
      <c r="T788" s="3">
        <v>0</v>
      </c>
      <c r="U788" s="3">
        <v>542.50170000000003</v>
      </c>
      <c r="V788" s="44" t="s">
        <v>659</v>
      </c>
      <c r="W788" t="s">
        <v>1</v>
      </c>
    </row>
    <row r="789" spans="5:23" x14ac:dyDescent="0.25">
      <c r="E789" t="s">
        <v>614</v>
      </c>
      <c r="F789" t="s">
        <v>625</v>
      </c>
      <c r="G789" t="s">
        <v>1</v>
      </c>
      <c r="H789" t="s">
        <v>0</v>
      </c>
      <c r="I789" t="s">
        <v>490</v>
      </c>
      <c r="J789" t="s">
        <v>491</v>
      </c>
      <c r="K789">
        <v>242</v>
      </c>
      <c r="L789">
        <v>242</v>
      </c>
      <c r="M789" t="s">
        <v>657</v>
      </c>
      <c r="N789" t="s">
        <v>658</v>
      </c>
      <c r="O789" s="3">
        <v>0</v>
      </c>
      <c r="P789" s="3">
        <v>0</v>
      </c>
      <c r="Q789" s="3">
        <v>955.75</v>
      </c>
      <c r="R789" s="3">
        <v>124.2475</v>
      </c>
      <c r="S789" s="3">
        <v>0</v>
      </c>
      <c r="T789" s="3">
        <v>0</v>
      </c>
      <c r="U789" s="3">
        <v>1079.9974999999999</v>
      </c>
      <c r="W789" t="s">
        <v>1</v>
      </c>
    </row>
    <row r="790" spans="5:23" x14ac:dyDescent="0.25">
      <c r="E790" t="s">
        <v>614</v>
      </c>
      <c r="F790" t="s">
        <v>625</v>
      </c>
      <c r="G790" t="s">
        <v>1</v>
      </c>
      <c r="H790" t="s">
        <v>0</v>
      </c>
      <c r="I790" t="s">
        <v>490</v>
      </c>
      <c r="J790" t="s">
        <v>491</v>
      </c>
      <c r="K790">
        <v>241</v>
      </c>
      <c r="L790">
        <v>241</v>
      </c>
      <c r="N790" t="s">
        <v>348</v>
      </c>
      <c r="O790" s="3">
        <v>0</v>
      </c>
      <c r="P790" s="3">
        <v>0</v>
      </c>
      <c r="Q790" s="3">
        <v>48.67</v>
      </c>
      <c r="R790" s="3">
        <v>6.3271000000000006</v>
      </c>
      <c r="S790" s="3">
        <v>0</v>
      </c>
      <c r="T790" s="3">
        <v>0</v>
      </c>
      <c r="U790" s="3">
        <v>54.997100000000003</v>
      </c>
      <c r="V790" s="44" t="s">
        <v>656</v>
      </c>
      <c r="W790" t="s">
        <v>1</v>
      </c>
    </row>
    <row r="791" spans="5:23" x14ac:dyDescent="0.25">
      <c r="E791" t="s">
        <v>614</v>
      </c>
      <c r="F791" t="s">
        <v>625</v>
      </c>
      <c r="G791" t="s">
        <v>1</v>
      </c>
      <c r="H791" t="s">
        <v>0</v>
      </c>
      <c r="I791" t="s">
        <v>490</v>
      </c>
      <c r="J791" t="s">
        <v>491</v>
      </c>
      <c r="K791">
        <v>240</v>
      </c>
      <c r="L791">
        <v>240</v>
      </c>
      <c r="N791" t="s">
        <v>281</v>
      </c>
      <c r="O791" s="3">
        <v>0</v>
      </c>
      <c r="P791" s="3">
        <v>0</v>
      </c>
      <c r="Q791" s="3">
        <v>102.21</v>
      </c>
      <c r="R791" s="3">
        <v>13.2873</v>
      </c>
      <c r="S791" s="3">
        <v>0</v>
      </c>
      <c r="T791" s="3">
        <v>0</v>
      </c>
      <c r="U791" s="3">
        <v>115.4973</v>
      </c>
      <c r="V791" s="44" t="s">
        <v>430</v>
      </c>
      <c r="W791" t="s">
        <v>1</v>
      </c>
    </row>
    <row r="792" spans="5:23" x14ac:dyDescent="0.25">
      <c r="E792" t="s">
        <v>614</v>
      </c>
      <c r="F792" t="s">
        <v>625</v>
      </c>
      <c r="G792" t="s">
        <v>1</v>
      </c>
      <c r="H792" t="s">
        <v>0</v>
      </c>
      <c r="I792" t="s">
        <v>490</v>
      </c>
      <c r="J792" t="s">
        <v>491</v>
      </c>
      <c r="K792">
        <v>239</v>
      </c>
      <c r="L792">
        <v>239</v>
      </c>
      <c r="N792" t="s">
        <v>643</v>
      </c>
      <c r="O792" s="3">
        <v>0</v>
      </c>
      <c r="P792" s="3">
        <v>0</v>
      </c>
      <c r="Q792" s="3">
        <v>454.87</v>
      </c>
      <c r="R792" s="3">
        <v>59.133100000000006</v>
      </c>
      <c r="S792" s="3">
        <v>0</v>
      </c>
      <c r="T792" s="3">
        <v>0</v>
      </c>
      <c r="U792" s="3">
        <v>514.00310000000002</v>
      </c>
      <c r="V792" s="44" t="s">
        <v>642</v>
      </c>
      <c r="W792" t="s">
        <v>1</v>
      </c>
    </row>
    <row r="793" spans="5:23" x14ac:dyDescent="0.25">
      <c r="E793" t="s">
        <v>614</v>
      </c>
      <c r="F793" t="s">
        <v>625</v>
      </c>
      <c r="G793" t="s">
        <v>1</v>
      </c>
      <c r="H793" t="s">
        <v>0</v>
      </c>
      <c r="I793" t="s">
        <v>490</v>
      </c>
      <c r="J793" t="s">
        <v>491</v>
      </c>
      <c r="K793">
        <v>238</v>
      </c>
      <c r="L793">
        <v>238</v>
      </c>
      <c r="N793" t="s">
        <v>287</v>
      </c>
      <c r="O793" s="3">
        <v>0</v>
      </c>
      <c r="P793" s="3">
        <v>0</v>
      </c>
      <c r="Q793" s="3">
        <v>753.33</v>
      </c>
      <c r="R793" s="3">
        <v>97.932900000000004</v>
      </c>
      <c r="S793" s="3">
        <v>0</v>
      </c>
      <c r="T793" s="3">
        <v>0</v>
      </c>
      <c r="U793" s="3">
        <v>851.26290000000006</v>
      </c>
      <c r="V793" s="44" t="s">
        <v>414</v>
      </c>
      <c r="W793" t="s">
        <v>1</v>
      </c>
    </row>
    <row r="794" spans="5:23" x14ac:dyDescent="0.25">
      <c r="E794" t="s">
        <v>614</v>
      </c>
      <c r="F794" t="s">
        <v>625</v>
      </c>
      <c r="G794" t="s">
        <v>1</v>
      </c>
      <c r="H794" t="s">
        <v>0</v>
      </c>
      <c r="I794" t="s">
        <v>490</v>
      </c>
      <c r="J794" t="s">
        <v>491</v>
      </c>
      <c r="K794">
        <v>237</v>
      </c>
      <c r="L794">
        <v>237</v>
      </c>
      <c r="M794" t="s">
        <v>266</v>
      </c>
      <c r="N794" t="s">
        <v>267</v>
      </c>
      <c r="O794" s="3">
        <v>0</v>
      </c>
      <c r="P794" s="3">
        <v>0</v>
      </c>
      <c r="Q794" s="3">
        <v>172.57</v>
      </c>
      <c r="R794" s="3">
        <v>22.434100000000001</v>
      </c>
      <c r="S794" s="3">
        <v>0</v>
      </c>
      <c r="T794" s="3">
        <v>0</v>
      </c>
      <c r="U794" s="3">
        <v>195.00409999999999</v>
      </c>
      <c r="W794" t="s">
        <v>1</v>
      </c>
    </row>
    <row r="795" spans="5:23" x14ac:dyDescent="0.25">
      <c r="E795" t="s">
        <v>614</v>
      </c>
      <c r="F795" t="s">
        <v>622</v>
      </c>
      <c r="G795" t="s">
        <v>1</v>
      </c>
      <c r="H795" t="s">
        <v>0</v>
      </c>
      <c r="I795" t="s">
        <v>490</v>
      </c>
      <c r="J795" t="s">
        <v>491</v>
      </c>
      <c r="K795">
        <v>236</v>
      </c>
      <c r="L795">
        <v>236</v>
      </c>
      <c r="M795" t="s">
        <v>654</v>
      </c>
      <c r="N795" t="s">
        <v>655</v>
      </c>
      <c r="O795" s="3">
        <v>0</v>
      </c>
      <c r="P795" s="3">
        <v>0</v>
      </c>
      <c r="Q795" s="3">
        <v>765.93</v>
      </c>
      <c r="R795" s="3">
        <v>99.570899999999995</v>
      </c>
      <c r="S795" s="3">
        <v>0</v>
      </c>
      <c r="T795" s="3">
        <v>0</v>
      </c>
      <c r="U795" s="3">
        <v>865.5009</v>
      </c>
      <c r="W795" t="s">
        <v>1</v>
      </c>
    </row>
    <row r="796" spans="5:23" x14ac:dyDescent="0.25">
      <c r="E796" t="s">
        <v>614</v>
      </c>
      <c r="F796" t="s">
        <v>622</v>
      </c>
      <c r="G796" t="s">
        <v>1</v>
      </c>
      <c r="H796" t="s">
        <v>0</v>
      </c>
      <c r="I796" t="s">
        <v>490</v>
      </c>
      <c r="J796" t="s">
        <v>491</v>
      </c>
      <c r="K796">
        <v>235</v>
      </c>
      <c r="L796">
        <v>235</v>
      </c>
      <c r="N796" t="s">
        <v>274</v>
      </c>
      <c r="O796" s="3">
        <v>0</v>
      </c>
      <c r="P796" s="3">
        <v>0</v>
      </c>
      <c r="Q796" s="3">
        <v>876.11</v>
      </c>
      <c r="R796" s="3">
        <v>113.8943</v>
      </c>
      <c r="S796" s="3">
        <v>0</v>
      </c>
      <c r="T796" s="3">
        <v>0</v>
      </c>
      <c r="U796" s="3">
        <v>990.00430000000006</v>
      </c>
      <c r="V796" s="44" t="s">
        <v>421</v>
      </c>
      <c r="W796" t="s">
        <v>1</v>
      </c>
    </row>
    <row r="797" spans="5:23" x14ac:dyDescent="0.25">
      <c r="E797" t="s">
        <v>614</v>
      </c>
      <c r="F797" t="s">
        <v>622</v>
      </c>
      <c r="G797" t="s">
        <v>1</v>
      </c>
      <c r="H797" t="s">
        <v>0</v>
      </c>
      <c r="I797" t="s">
        <v>490</v>
      </c>
      <c r="J797" t="s">
        <v>491</v>
      </c>
      <c r="K797">
        <v>234</v>
      </c>
      <c r="L797">
        <v>234</v>
      </c>
      <c r="N797" t="s">
        <v>287</v>
      </c>
      <c r="O797" s="3">
        <v>0</v>
      </c>
      <c r="P797" s="3">
        <v>0</v>
      </c>
      <c r="Q797" s="3">
        <v>728.32</v>
      </c>
      <c r="R797" s="3">
        <v>94.681600000000003</v>
      </c>
      <c r="S797" s="3">
        <v>0</v>
      </c>
      <c r="T797" s="3">
        <v>0</v>
      </c>
      <c r="U797" s="3">
        <v>823.00160000000005</v>
      </c>
      <c r="V797" s="44" t="s">
        <v>414</v>
      </c>
      <c r="W797" t="s">
        <v>1</v>
      </c>
    </row>
    <row r="798" spans="5:23" x14ac:dyDescent="0.25">
      <c r="E798" t="s">
        <v>614</v>
      </c>
      <c r="F798" t="s">
        <v>622</v>
      </c>
      <c r="G798" t="s">
        <v>1</v>
      </c>
      <c r="H798" t="s">
        <v>0</v>
      </c>
      <c r="I798" t="s">
        <v>490</v>
      </c>
      <c r="J798" t="s">
        <v>491</v>
      </c>
      <c r="K798">
        <v>233</v>
      </c>
      <c r="L798">
        <v>233</v>
      </c>
      <c r="N798" t="s">
        <v>281</v>
      </c>
      <c r="O798" s="3">
        <v>0</v>
      </c>
      <c r="P798" s="3">
        <v>0</v>
      </c>
      <c r="Q798" s="3">
        <v>241.6</v>
      </c>
      <c r="R798" s="3">
        <v>31.408000000000001</v>
      </c>
      <c r="S798" s="3">
        <v>0</v>
      </c>
      <c r="T798" s="3">
        <v>0</v>
      </c>
      <c r="U798" s="3">
        <v>273.00799999999998</v>
      </c>
      <c r="V798" s="44" t="s">
        <v>430</v>
      </c>
      <c r="W798" t="s">
        <v>1</v>
      </c>
    </row>
    <row r="799" spans="5:23" x14ac:dyDescent="0.25">
      <c r="E799" t="s">
        <v>614</v>
      </c>
      <c r="F799" t="s">
        <v>622</v>
      </c>
      <c r="G799" t="s">
        <v>1</v>
      </c>
      <c r="H799" t="s">
        <v>0</v>
      </c>
      <c r="I799" t="s">
        <v>490</v>
      </c>
      <c r="J799" t="s">
        <v>491</v>
      </c>
      <c r="K799">
        <v>232</v>
      </c>
      <c r="L799">
        <v>232</v>
      </c>
      <c r="N799" t="s">
        <v>350</v>
      </c>
      <c r="O799" s="3">
        <v>0</v>
      </c>
      <c r="P799" s="3">
        <v>0</v>
      </c>
      <c r="Q799" s="3">
        <v>112.83</v>
      </c>
      <c r="R799" s="3">
        <v>14.667899999999999</v>
      </c>
      <c r="S799" s="3">
        <v>0</v>
      </c>
      <c r="T799" s="3">
        <v>0</v>
      </c>
      <c r="U799" s="3">
        <v>127.4979</v>
      </c>
      <c r="V799" s="44" t="s">
        <v>419</v>
      </c>
      <c r="W799" t="s">
        <v>1</v>
      </c>
    </row>
    <row r="800" spans="5:23" x14ac:dyDescent="0.25">
      <c r="E800" t="s">
        <v>614</v>
      </c>
      <c r="F800" t="s">
        <v>622</v>
      </c>
      <c r="G800" t="s">
        <v>1</v>
      </c>
      <c r="H800" t="s">
        <v>0</v>
      </c>
      <c r="I800" t="s">
        <v>490</v>
      </c>
      <c r="J800" t="s">
        <v>491</v>
      </c>
      <c r="K800">
        <v>231</v>
      </c>
      <c r="L800">
        <v>231</v>
      </c>
      <c r="N800" t="s">
        <v>643</v>
      </c>
      <c r="O800" s="3">
        <v>0</v>
      </c>
      <c r="P800" s="3">
        <v>0</v>
      </c>
      <c r="Q800" s="3">
        <v>492.92</v>
      </c>
      <c r="R800" s="3">
        <v>64.079599999999999</v>
      </c>
      <c r="S800" s="3">
        <v>0</v>
      </c>
      <c r="T800" s="3">
        <v>0</v>
      </c>
      <c r="U800" s="3">
        <v>556.99959999999999</v>
      </c>
      <c r="V800" s="44" t="s">
        <v>642</v>
      </c>
      <c r="W800" t="s">
        <v>1</v>
      </c>
    </row>
    <row r="801" spans="5:23" x14ac:dyDescent="0.25">
      <c r="E801" t="s">
        <v>614</v>
      </c>
      <c r="F801" t="s">
        <v>622</v>
      </c>
      <c r="G801" t="s">
        <v>1</v>
      </c>
      <c r="H801" t="s">
        <v>0</v>
      </c>
      <c r="I801" t="s">
        <v>490</v>
      </c>
      <c r="J801" t="s">
        <v>491</v>
      </c>
      <c r="K801">
        <v>230</v>
      </c>
      <c r="L801">
        <v>230</v>
      </c>
      <c r="M801" t="s">
        <v>652</v>
      </c>
      <c r="N801" t="s">
        <v>653</v>
      </c>
      <c r="O801" s="3">
        <v>0</v>
      </c>
      <c r="P801" s="3">
        <v>0</v>
      </c>
      <c r="Q801" s="3">
        <v>931.02</v>
      </c>
      <c r="R801" s="3">
        <v>121.0326</v>
      </c>
      <c r="S801" s="3">
        <v>0</v>
      </c>
      <c r="T801" s="3">
        <v>0</v>
      </c>
      <c r="U801" s="3">
        <v>1052.0526</v>
      </c>
      <c r="W801" t="s">
        <v>1</v>
      </c>
    </row>
    <row r="802" spans="5:23" x14ac:dyDescent="0.25">
      <c r="E802" t="s">
        <v>614</v>
      </c>
      <c r="F802" t="s">
        <v>622</v>
      </c>
      <c r="G802" t="s">
        <v>1</v>
      </c>
      <c r="H802" t="s">
        <v>0</v>
      </c>
      <c r="I802" t="s">
        <v>490</v>
      </c>
      <c r="J802" t="s">
        <v>491</v>
      </c>
      <c r="K802">
        <v>229</v>
      </c>
      <c r="L802">
        <v>229</v>
      </c>
      <c r="M802" t="s">
        <v>266</v>
      </c>
      <c r="N802" t="s">
        <v>267</v>
      </c>
      <c r="O802" s="3">
        <v>0</v>
      </c>
      <c r="P802" s="3">
        <v>0</v>
      </c>
      <c r="Q802" s="3">
        <v>237.26</v>
      </c>
      <c r="R802" s="3">
        <v>30.843799999999998</v>
      </c>
      <c r="S802" s="3">
        <v>0</v>
      </c>
      <c r="T802" s="3">
        <v>0</v>
      </c>
      <c r="U802" s="3">
        <v>268.10379999999998</v>
      </c>
      <c r="W802" t="s">
        <v>1</v>
      </c>
    </row>
    <row r="803" spans="5:23" x14ac:dyDescent="0.25">
      <c r="E803" t="s">
        <v>614</v>
      </c>
      <c r="F803" t="s">
        <v>621</v>
      </c>
      <c r="G803" t="s">
        <v>1</v>
      </c>
      <c r="H803" t="s">
        <v>0</v>
      </c>
      <c r="I803" t="s">
        <v>490</v>
      </c>
      <c r="J803" t="s">
        <v>491</v>
      </c>
      <c r="K803">
        <v>228</v>
      </c>
      <c r="L803">
        <v>228</v>
      </c>
      <c r="N803" t="s">
        <v>287</v>
      </c>
      <c r="O803" s="3">
        <v>0</v>
      </c>
      <c r="P803" s="3">
        <v>0</v>
      </c>
      <c r="Q803" s="3">
        <v>446.46</v>
      </c>
      <c r="R803" s="3">
        <v>58.0398</v>
      </c>
      <c r="S803" s="3">
        <v>0</v>
      </c>
      <c r="T803" s="3">
        <v>0</v>
      </c>
      <c r="U803" s="3">
        <v>504.49979999999999</v>
      </c>
      <c r="V803" s="44" t="s">
        <v>414</v>
      </c>
      <c r="W803" t="s">
        <v>1</v>
      </c>
    </row>
    <row r="804" spans="5:23" x14ac:dyDescent="0.25">
      <c r="E804" t="s">
        <v>614</v>
      </c>
      <c r="F804" t="s">
        <v>621</v>
      </c>
      <c r="G804" t="s">
        <v>1</v>
      </c>
      <c r="H804" t="s">
        <v>0</v>
      </c>
      <c r="I804" t="s">
        <v>490</v>
      </c>
      <c r="J804" t="s">
        <v>491</v>
      </c>
      <c r="K804">
        <v>227</v>
      </c>
      <c r="L804">
        <v>227</v>
      </c>
      <c r="N804" t="s">
        <v>651</v>
      </c>
      <c r="O804" s="3">
        <v>0</v>
      </c>
      <c r="P804" s="3">
        <v>0</v>
      </c>
      <c r="Q804" s="3">
        <v>336.72</v>
      </c>
      <c r="R804" s="3">
        <v>43.773600000000002</v>
      </c>
      <c r="S804" s="3">
        <v>0</v>
      </c>
      <c r="T804" s="3">
        <v>0</v>
      </c>
      <c r="U804" s="3">
        <v>380.49360000000001</v>
      </c>
      <c r="V804" s="44" t="s">
        <v>650</v>
      </c>
      <c r="W804" t="s">
        <v>1</v>
      </c>
    </row>
    <row r="805" spans="5:23" x14ac:dyDescent="0.25">
      <c r="E805" t="s">
        <v>614</v>
      </c>
      <c r="F805" t="s">
        <v>619</v>
      </c>
      <c r="G805" t="s">
        <v>1</v>
      </c>
      <c r="H805" t="s">
        <v>0</v>
      </c>
      <c r="I805" t="s">
        <v>490</v>
      </c>
      <c r="J805" t="s">
        <v>491</v>
      </c>
      <c r="K805">
        <v>226</v>
      </c>
      <c r="L805">
        <v>226</v>
      </c>
      <c r="N805" t="s">
        <v>195</v>
      </c>
      <c r="O805" s="3">
        <v>0</v>
      </c>
      <c r="P805" s="3">
        <v>0</v>
      </c>
      <c r="Q805" s="3">
        <v>524.78</v>
      </c>
      <c r="R805" s="3">
        <v>68.221400000000003</v>
      </c>
      <c r="S805" s="3">
        <v>0</v>
      </c>
      <c r="T805" s="3">
        <v>0</v>
      </c>
      <c r="U805" s="3">
        <v>593.00139999999999</v>
      </c>
      <c r="V805" s="44" t="s">
        <v>417</v>
      </c>
      <c r="W805" t="s">
        <v>1</v>
      </c>
    </row>
    <row r="806" spans="5:23" x14ac:dyDescent="0.25">
      <c r="E806" t="s">
        <v>614</v>
      </c>
      <c r="F806" t="s">
        <v>619</v>
      </c>
      <c r="G806" t="s">
        <v>1</v>
      </c>
      <c r="H806" t="s">
        <v>0</v>
      </c>
      <c r="I806" t="s">
        <v>490</v>
      </c>
      <c r="J806" t="s">
        <v>491</v>
      </c>
      <c r="K806">
        <v>225</v>
      </c>
      <c r="L806">
        <v>225</v>
      </c>
      <c r="M806" t="s">
        <v>248</v>
      </c>
      <c r="N806" t="s">
        <v>249</v>
      </c>
      <c r="O806" s="3">
        <v>0</v>
      </c>
      <c r="P806" s="3">
        <v>0</v>
      </c>
      <c r="Q806" s="3">
        <v>470.36</v>
      </c>
      <c r="R806" s="3">
        <v>61.146800000000006</v>
      </c>
      <c r="S806" s="3">
        <v>0</v>
      </c>
      <c r="T806" s="3">
        <v>0</v>
      </c>
      <c r="U806" s="3">
        <v>531.5068</v>
      </c>
      <c r="W806" t="s">
        <v>1</v>
      </c>
    </row>
    <row r="807" spans="5:23" x14ac:dyDescent="0.25">
      <c r="E807" t="s">
        <v>614</v>
      </c>
      <c r="F807" t="s">
        <v>619</v>
      </c>
      <c r="G807" t="s">
        <v>1</v>
      </c>
      <c r="H807" t="s">
        <v>0</v>
      </c>
      <c r="I807" t="s">
        <v>490</v>
      </c>
      <c r="J807" t="s">
        <v>491</v>
      </c>
      <c r="K807">
        <v>224</v>
      </c>
      <c r="L807">
        <v>224</v>
      </c>
      <c r="N807" t="s">
        <v>287</v>
      </c>
      <c r="O807" s="3">
        <v>0</v>
      </c>
      <c r="P807" s="3">
        <v>0</v>
      </c>
      <c r="Q807" s="3">
        <v>438.05</v>
      </c>
      <c r="R807" s="3">
        <v>56.9465</v>
      </c>
      <c r="S807" s="3">
        <v>0</v>
      </c>
      <c r="T807" s="3">
        <v>0</v>
      </c>
      <c r="U807" s="3">
        <v>494.99650000000003</v>
      </c>
      <c r="V807" s="44" t="s">
        <v>414</v>
      </c>
      <c r="W807" t="s">
        <v>1</v>
      </c>
    </row>
    <row r="808" spans="5:23" x14ac:dyDescent="0.25">
      <c r="E808" t="s">
        <v>614</v>
      </c>
      <c r="F808" t="s">
        <v>619</v>
      </c>
      <c r="G808" t="s">
        <v>1</v>
      </c>
      <c r="H808" t="s">
        <v>0</v>
      </c>
      <c r="I808" t="s">
        <v>490</v>
      </c>
      <c r="J808" t="s">
        <v>491</v>
      </c>
      <c r="K808">
        <v>223</v>
      </c>
      <c r="L808">
        <v>223</v>
      </c>
      <c r="N808" t="s">
        <v>195</v>
      </c>
      <c r="O808" s="3">
        <v>0</v>
      </c>
      <c r="P808" s="3">
        <v>0</v>
      </c>
      <c r="Q808" s="3">
        <v>836.28</v>
      </c>
      <c r="R808" s="3">
        <v>108.71640000000001</v>
      </c>
      <c r="S808" s="3">
        <v>0</v>
      </c>
      <c r="T808" s="3">
        <v>0</v>
      </c>
      <c r="U808" s="3">
        <v>944.99639999999999</v>
      </c>
      <c r="V808" s="44" t="s">
        <v>417</v>
      </c>
      <c r="W808" t="s">
        <v>1</v>
      </c>
    </row>
    <row r="809" spans="5:23" x14ac:dyDescent="0.25">
      <c r="E809" t="s">
        <v>614</v>
      </c>
      <c r="F809" t="s">
        <v>619</v>
      </c>
      <c r="G809" t="s">
        <v>1</v>
      </c>
      <c r="H809" t="s">
        <v>0</v>
      </c>
      <c r="I809" t="s">
        <v>490</v>
      </c>
      <c r="J809" t="s">
        <v>491</v>
      </c>
      <c r="K809">
        <v>222</v>
      </c>
      <c r="L809">
        <v>222</v>
      </c>
      <c r="N809" t="s">
        <v>476</v>
      </c>
      <c r="O809" s="3">
        <v>0</v>
      </c>
      <c r="P809" s="3">
        <v>0</v>
      </c>
      <c r="Q809" s="3">
        <v>486.73</v>
      </c>
      <c r="R809" s="3">
        <v>63.274900000000002</v>
      </c>
      <c r="S809" s="3">
        <v>0</v>
      </c>
      <c r="T809" s="3">
        <v>0</v>
      </c>
      <c r="U809" s="3">
        <v>550.00490000000002</v>
      </c>
      <c r="V809" s="44" t="s">
        <v>475</v>
      </c>
      <c r="W809" t="s">
        <v>1</v>
      </c>
    </row>
    <row r="810" spans="5:23" x14ac:dyDescent="0.25">
      <c r="E810" t="s">
        <v>614</v>
      </c>
      <c r="F810" t="s">
        <v>619</v>
      </c>
      <c r="G810" t="s">
        <v>1</v>
      </c>
      <c r="H810" t="s">
        <v>0</v>
      </c>
      <c r="I810" t="s">
        <v>490</v>
      </c>
      <c r="J810" t="s">
        <v>491</v>
      </c>
      <c r="K810">
        <v>221</v>
      </c>
      <c r="L810">
        <v>221</v>
      </c>
      <c r="N810" t="s">
        <v>643</v>
      </c>
      <c r="O810" s="3">
        <v>0</v>
      </c>
      <c r="P810" s="3">
        <v>0</v>
      </c>
      <c r="Q810" s="3">
        <v>451.33</v>
      </c>
      <c r="R810" s="3">
        <v>58.672899999999998</v>
      </c>
      <c r="S810" s="3">
        <v>0</v>
      </c>
      <c r="T810" s="3">
        <v>0</v>
      </c>
      <c r="U810" s="3">
        <v>510.00289999999995</v>
      </c>
      <c r="V810" s="44" t="s">
        <v>642</v>
      </c>
      <c r="W810" t="s">
        <v>1</v>
      </c>
    </row>
    <row r="811" spans="5:23" x14ac:dyDescent="0.25">
      <c r="E811" t="s">
        <v>614</v>
      </c>
      <c r="F811" t="s">
        <v>619</v>
      </c>
      <c r="G811" t="s">
        <v>1</v>
      </c>
      <c r="H811" t="s">
        <v>0</v>
      </c>
      <c r="I811" t="s">
        <v>490</v>
      </c>
      <c r="J811" t="s">
        <v>491</v>
      </c>
      <c r="K811">
        <v>220</v>
      </c>
      <c r="L811">
        <v>220</v>
      </c>
      <c r="N811" t="s">
        <v>645</v>
      </c>
      <c r="O811" s="3">
        <v>0</v>
      </c>
      <c r="P811" s="3">
        <v>0</v>
      </c>
      <c r="Q811" s="3">
        <v>207.96</v>
      </c>
      <c r="R811" s="3">
        <v>27.034800000000001</v>
      </c>
      <c r="S811" s="3">
        <v>0</v>
      </c>
      <c r="T811" s="3">
        <v>0</v>
      </c>
      <c r="U811" s="3">
        <v>234.9948</v>
      </c>
      <c r="V811" s="44" t="s">
        <v>644</v>
      </c>
      <c r="W811" t="s">
        <v>1</v>
      </c>
    </row>
    <row r="812" spans="5:23" x14ac:dyDescent="0.25">
      <c r="E812" t="s">
        <v>614</v>
      </c>
      <c r="F812" t="s">
        <v>619</v>
      </c>
      <c r="G812" t="s">
        <v>1</v>
      </c>
      <c r="H812" t="s">
        <v>0</v>
      </c>
      <c r="I812" t="s">
        <v>490</v>
      </c>
      <c r="J812" t="s">
        <v>491</v>
      </c>
      <c r="K812">
        <v>219</v>
      </c>
      <c r="L812">
        <v>219</v>
      </c>
      <c r="N812" t="s">
        <v>195</v>
      </c>
      <c r="O812" s="3">
        <v>0</v>
      </c>
      <c r="P812" s="3">
        <v>0</v>
      </c>
      <c r="Q812" s="3">
        <v>517.70000000000005</v>
      </c>
      <c r="R812" s="3">
        <v>67.301000000000002</v>
      </c>
      <c r="S812" s="3">
        <v>0</v>
      </c>
      <c r="T812" s="3">
        <v>0</v>
      </c>
      <c r="U812" s="3">
        <v>585.00100000000009</v>
      </c>
      <c r="V812" s="44" t="s">
        <v>417</v>
      </c>
      <c r="W812" t="s">
        <v>1</v>
      </c>
    </row>
    <row r="813" spans="5:23" x14ac:dyDescent="0.25">
      <c r="E813" t="s">
        <v>614</v>
      </c>
      <c r="F813" t="s">
        <v>619</v>
      </c>
      <c r="G813" t="s">
        <v>1</v>
      </c>
      <c r="H813" t="s">
        <v>0</v>
      </c>
      <c r="I813" t="s">
        <v>490</v>
      </c>
      <c r="J813" t="s">
        <v>491</v>
      </c>
      <c r="K813">
        <v>218</v>
      </c>
      <c r="L813">
        <v>218</v>
      </c>
      <c r="N813" t="s">
        <v>45</v>
      </c>
      <c r="O813" s="3">
        <v>0</v>
      </c>
      <c r="P813" s="3">
        <v>0</v>
      </c>
      <c r="Q813" s="3">
        <v>524.24</v>
      </c>
      <c r="R813" s="3">
        <v>68.151200000000003</v>
      </c>
      <c r="S813" s="3">
        <v>0</v>
      </c>
      <c r="T813" s="3">
        <v>0</v>
      </c>
      <c r="U813" s="3">
        <v>592.39120000000003</v>
      </c>
      <c r="V813" s="44" t="s">
        <v>416</v>
      </c>
      <c r="W813" t="s">
        <v>1</v>
      </c>
    </row>
    <row r="814" spans="5:23" x14ac:dyDescent="0.25">
      <c r="E814" t="s">
        <v>614</v>
      </c>
      <c r="F814" t="s">
        <v>619</v>
      </c>
      <c r="G814" t="s">
        <v>1</v>
      </c>
      <c r="H814" t="s">
        <v>0</v>
      </c>
      <c r="I814" t="s">
        <v>490</v>
      </c>
      <c r="J814" t="s">
        <v>491</v>
      </c>
      <c r="K814">
        <v>217</v>
      </c>
      <c r="L814">
        <v>217</v>
      </c>
      <c r="N814" t="s">
        <v>641</v>
      </c>
      <c r="O814" s="3">
        <v>0</v>
      </c>
      <c r="P814" s="3">
        <v>0</v>
      </c>
      <c r="Q814" s="3">
        <v>356.19</v>
      </c>
      <c r="R814" s="3">
        <v>46.304700000000004</v>
      </c>
      <c r="S814" s="3">
        <v>0</v>
      </c>
      <c r="T814" s="3">
        <v>0</v>
      </c>
      <c r="U814" s="3">
        <v>402.49470000000002</v>
      </c>
      <c r="V814" s="44" t="s">
        <v>640</v>
      </c>
      <c r="W814" t="s">
        <v>1</v>
      </c>
    </row>
    <row r="815" spans="5:23" x14ac:dyDescent="0.25">
      <c r="E815" t="s">
        <v>614</v>
      </c>
      <c r="F815" t="s">
        <v>617</v>
      </c>
      <c r="G815" t="s">
        <v>1</v>
      </c>
      <c r="H815" t="s">
        <v>0</v>
      </c>
      <c r="I815" t="s">
        <v>490</v>
      </c>
      <c r="J815" t="s">
        <v>491</v>
      </c>
      <c r="K815">
        <v>216</v>
      </c>
      <c r="L815">
        <v>216</v>
      </c>
      <c r="N815" t="s">
        <v>197</v>
      </c>
      <c r="O815" s="3">
        <v>0</v>
      </c>
      <c r="P815" s="3">
        <v>0</v>
      </c>
      <c r="Q815" s="3">
        <v>564.6</v>
      </c>
      <c r="R815" s="3">
        <v>73.39800000000001</v>
      </c>
      <c r="S815" s="3">
        <v>0</v>
      </c>
      <c r="T815" s="3">
        <v>0</v>
      </c>
      <c r="U815" s="3">
        <v>637.99800000000005</v>
      </c>
      <c r="V815" s="44" t="s">
        <v>477</v>
      </c>
      <c r="W815" t="s">
        <v>1</v>
      </c>
    </row>
    <row r="816" spans="5:23" x14ac:dyDescent="0.25">
      <c r="E816" t="s">
        <v>614</v>
      </c>
      <c r="F816" t="s">
        <v>617</v>
      </c>
      <c r="G816" t="s">
        <v>1</v>
      </c>
      <c r="H816" t="s">
        <v>0</v>
      </c>
      <c r="I816" t="s">
        <v>490</v>
      </c>
      <c r="J816" t="s">
        <v>491</v>
      </c>
      <c r="K816">
        <v>215</v>
      </c>
      <c r="L816">
        <v>215</v>
      </c>
      <c r="N816" t="s">
        <v>641</v>
      </c>
      <c r="O816" s="3">
        <v>0</v>
      </c>
      <c r="P816" s="3">
        <v>0</v>
      </c>
      <c r="Q816" s="3">
        <v>441.15</v>
      </c>
      <c r="R816" s="3">
        <v>57.349499999999999</v>
      </c>
      <c r="S816" s="3">
        <v>0</v>
      </c>
      <c r="T816" s="3">
        <v>0</v>
      </c>
      <c r="U816" s="3">
        <v>498.49949999999995</v>
      </c>
      <c r="V816" s="44" t="s">
        <v>640</v>
      </c>
      <c r="W816" t="s">
        <v>1</v>
      </c>
    </row>
    <row r="817" spans="5:23" x14ac:dyDescent="0.25">
      <c r="E817" t="s">
        <v>614</v>
      </c>
      <c r="F817" t="s">
        <v>617</v>
      </c>
      <c r="G817" t="s">
        <v>1</v>
      </c>
      <c r="H817" t="s">
        <v>0</v>
      </c>
      <c r="I817" t="s">
        <v>490</v>
      </c>
      <c r="J817" t="s">
        <v>491</v>
      </c>
      <c r="K817">
        <v>214</v>
      </c>
      <c r="L817">
        <v>214</v>
      </c>
      <c r="N817" t="s">
        <v>281</v>
      </c>
      <c r="O817" s="3">
        <v>0</v>
      </c>
      <c r="P817" s="3">
        <v>0</v>
      </c>
      <c r="Q817" s="3">
        <v>241.6</v>
      </c>
      <c r="R817" s="3">
        <v>31.408000000000001</v>
      </c>
      <c r="S817" s="3">
        <v>0</v>
      </c>
      <c r="T817" s="3">
        <v>0</v>
      </c>
      <c r="U817" s="3">
        <v>273.00799999999998</v>
      </c>
      <c r="V817" s="44" t="s">
        <v>430</v>
      </c>
      <c r="W817" t="s">
        <v>1</v>
      </c>
    </row>
    <row r="818" spans="5:23" x14ac:dyDescent="0.25">
      <c r="E818" t="s">
        <v>614</v>
      </c>
      <c r="F818" t="s">
        <v>617</v>
      </c>
      <c r="G818" t="s">
        <v>1</v>
      </c>
      <c r="H818" t="s">
        <v>0</v>
      </c>
      <c r="I818" t="s">
        <v>490</v>
      </c>
      <c r="J818" t="s">
        <v>491</v>
      </c>
      <c r="K818">
        <v>213</v>
      </c>
      <c r="L818">
        <v>213</v>
      </c>
      <c r="M818" t="s">
        <v>648</v>
      </c>
      <c r="N818" t="s">
        <v>649</v>
      </c>
      <c r="O818" s="3">
        <v>0</v>
      </c>
      <c r="P818" s="3">
        <v>0</v>
      </c>
      <c r="Q818" s="3">
        <v>101.55</v>
      </c>
      <c r="R818" s="3">
        <v>13.201499999999999</v>
      </c>
      <c r="S818" s="3">
        <v>0</v>
      </c>
      <c r="T818" s="3">
        <v>0</v>
      </c>
      <c r="U818" s="3">
        <v>114.75149999999999</v>
      </c>
      <c r="W818" t="s">
        <v>1</v>
      </c>
    </row>
    <row r="819" spans="5:23" x14ac:dyDescent="0.25">
      <c r="E819" t="s">
        <v>614</v>
      </c>
      <c r="F819" t="s">
        <v>617</v>
      </c>
      <c r="G819" t="s">
        <v>1</v>
      </c>
      <c r="H819" t="s">
        <v>0</v>
      </c>
      <c r="I819" t="s">
        <v>490</v>
      </c>
      <c r="J819" t="s">
        <v>491</v>
      </c>
      <c r="K819">
        <v>212</v>
      </c>
      <c r="L819">
        <v>212</v>
      </c>
      <c r="N819" t="s">
        <v>29</v>
      </c>
      <c r="O819" s="3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W819" t="s">
        <v>1</v>
      </c>
    </row>
    <row r="820" spans="5:23" x14ac:dyDescent="0.25">
      <c r="E820" t="s">
        <v>614</v>
      </c>
      <c r="F820" t="s">
        <v>617</v>
      </c>
      <c r="G820" t="s">
        <v>1</v>
      </c>
      <c r="H820" t="s">
        <v>0</v>
      </c>
      <c r="I820" t="s">
        <v>490</v>
      </c>
      <c r="J820" t="s">
        <v>491</v>
      </c>
      <c r="K820">
        <v>211</v>
      </c>
      <c r="L820">
        <v>211</v>
      </c>
      <c r="N820" t="s">
        <v>647</v>
      </c>
      <c r="O820" s="3">
        <v>0</v>
      </c>
      <c r="P820" s="3">
        <v>0</v>
      </c>
      <c r="Q820" s="3">
        <v>122.03</v>
      </c>
      <c r="R820" s="3">
        <v>15.863900000000001</v>
      </c>
      <c r="S820" s="3">
        <v>0</v>
      </c>
      <c r="T820" s="3">
        <v>0</v>
      </c>
      <c r="U820" s="3">
        <v>137.8939</v>
      </c>
      <c r="V820" s="44" t="s">
        <v>646</v>
      </c>
      <c r="W820" t="s">
        <v>1</v>
      </c>
    </row>
    <row r="821" spans="5:23" x14ac:dyDescent="0.25">
      <c r="E821" t="s">
        <v>614</v>
      </c>
      <c r="F821" t="s">
        <v>617</v>
      </c>
      <c r="G821" t="s">
        <v>1</v>
      </c>
      <c r="H821" t="s">
        <v>0</v>
      </c>
      <c r="I821" t="s">
        <v>490</v>
      </c>
      <c r="J821" t="s">
        <v>491</v>
      </c>
      <c r="K821">
        <v>210</v>
      </c>
      <c r="L821">
        <v>210</v>
      </c>
      <c r="N821" t="s">
        <v>643</v>
      </c>
      <c r="O821" s="3">
        <v>0</v>
      </c>
      <c r="P821" s="3">
        <v>0</v>
      </c>
      <c r="Q821" s="3">
        <v>465.49</v>
      </c>
      <c r="R821" s="3">
        <v>60.5137</v>
      </c>
      <c r="S821" s="3">
        <v>0</v>
      </c>
      <c r="T821" s="3">
        <v>0</v>
      </c>
      <c r="U821" s="3">
        <v>526.00369999999998</v>
      </c>
      <c r="V821" s="44" t="s">
        <v>642</v>
      </c>
      <c r="W821" t="s">
        <v>1</v>
      </c>
    </row>
    <row r="822" spans="5:23" x14ac:dyDescent="0.25">
      <c r="E822" t="s">
        <v>614</v>
      </c>
      <c r="F822" t="s">
        <v>616</v>
      </c>
      <c r="G822" t="s">
        <v>1</v>
      </c>
      <c r="H822" t="s">
        <v>0</v>
      </c>
      <c r="I822" t="s">
        <v>490</v>
      </c>
      <c r="J822" t="s">
        <v>491</v>
      </c>
      <c r="K822">
        <v>209</v>
      </c>
      <c r="L822">
        <v>209</v>
      </c>
      <c r="N822" t="s">
        <v>645</v>
      </c>
      <c r="O822" s="3">
        <v>0</v>
      </c>
      <c r="P822" s="3">
        <v>0</v>
      </c>
      <c r="Q822" s="3">
        <v>207.96</v>
      </c>
      <c r="R822" s="3">
        <v>27.034800000000001</v>
      </c>
      <c r="S822" s="3">
        <v>0</v>
      </c>
      <c r="T822" s="3">
        <v>0</v>
      </c>
      <c r="U822" s="3">
        <v>234.9948</v>
      </c>
      <c r="V822" s="44" t="s">
        <v>644</v>
      </c>
      <c r="W822" t="s">
        <v>1</v>
      </c>
    </row>
    <row r="823" spans="5:23" x14ac:dyDescent="0.25">
      <c r="E823" t="s">
        <v>614</v>
      </c>
      <c r="F823" t="s">
        <v>616</v>
      </c>
      <c r="G823" t="s">
        <v>1</v>
      </c>
      <c r="H823" t="s">
        <v>0</v>
      </c>
      <c r="I823" t="s">
        <v>490</v>
      </c>
      <c r="J823" t="s">
        <v>491</v>
      </c>
      <c r="K823">
        <v>208</v>
      </c>
      <c r="L823">
        <v>208</v>
      </c>
      <c r="N823" t="s">
        <v>645</v>
      </c>
      <c r="O823" s="3">
        <v>0</v>
      </c>
      <c r="P823" s="3">
        <v>0</v>
      </c>
      <c r="Q823" s="3">
        <v>207.96</v>
      </c>
      <c r="R823" s="3">
        <v>27.034800000000001</v>
      </c>
      <c r="S823" s="3">
        <v>0</v>
      </c>
      <c r="T823" s="3">
        <v>0</v>
      </c>
      <c r="U823" s="3">
        <v>234.9948</v>
      </c>
      <c r="V823" s="44" t="s">
        <v>644</v>
      </c>
      <c r="W823" t="s">
        <v>1</v>
      </c>
    </row>
    <row r="824" spans="5:23" x14ac:dyDescent="0.25">
      <c r="E824" t="s">
        <v>614</v>
      </c>
      <c r="F824" t="s">
        <v>615</v>
      </c>
      <c r="G824" t="s">
        <v>1</v>
      </c>
      <c r="H824" t="s">
        <v>0</v>
      </c>
      <c r="I824" t="s">
        <v>490</v>
      </c>
      <c r="J824" t="s">
        <v>491</v>
      </c>
      <c r="K824">
        <v>207</v>
      </c>
      <c r="L824">
        <v>207</v>
      </c>
      <c r="N824" t="s">
        <v>287</v>
      </c>
      <c r="O824" s="3">
        <v>0</v>
      </c>
      <c r="P824" s="3">
        <v>0</v>
      </c>
      <c r="Q824" s="3">
        <v>481.42</v>
      </c>
      <c r="R824" s="3">
        <v>62.584600000000002</v>
      </c>
      <c r="S824" s="3">
        <v>0</v>
      </c>
      <c r="T824" s="3">
        <v>0</v>
      </c>
      <c r="U824" s="3">
        <v>544.00459999999998</v>
      </c>
      <c r="V824" s="44" t="s">
        <v>414</v>
      </c>
      <c r="W824" t="s">
        <v>1</v>
      </c>
    </row>
    <row r="825" spans="5:23" x14ac:dyDescent="0.25">
      <c r="E825" t="s">
        <v>614</v>
      </c>
      <c r="F825" t="s">
        <v>615</v>
      </c>
      <c r="G825" t="s">
        <v>1</v>
      </c>
      <c r="H825" t="s">
        <v>0</v>
      </c>
      <c r="I825" t="s">
        <v>490</v>
      </c>
      <c r="J825" t="s">
        <v>491</v>
      </c>
      <c r="K825">
        <v>206</v>
      </c>
      <c r="L825">
        <v>206</v>
      </c>
      <c r="N825" t="s">
        <v>281</v>
      </c>
      <c r="O825" s="3">
        <v>0</v>
      </c>
      <c r="P825" s="3">
        <v>0</v>
      </c>
      <c r="Q825" s="3">
        <v>211.06</v>
      </c>
      <c r="R825" s="3">
        <v>27.437800000000003</v>
      </c>
      <c r="S825" s="3">
        <v>0</v>
      </c>
      <c r="T825" s="3">
        <v>0</v>
      </c>
      <c r="U825" s="3">
        <v>238.49780000000001</v>
      </c>
      <c r="V825" s="44" t="s">
        <v>430</v>
      </c>
      <c r="W825" t="s">
        <v>1</v>
      </c>
    </row>
    <row r="826" spans="5:23" x14ac:dyDescent="0.25">
      <c r="E826" t="s">
        <v>614</v>
      </c>
      <c r="F826" t="s">
        <v>615</v>
      </c>
      <c r="G826" t="s">
        <v>1</v>
      </c>
      <c r="H826" t="s">
        <v>0</v>
      </c>
      <c r="I826" t="s">
        <v>490</v>
      </c>
      <c r="J826" t="s">
        <v>491</v>
      </c>
      <c r="K826">
        <v>205</v>
      </c>
      <c r="L826">
        <v>205</v>
      </c>
      <c r="N826" t="s">
        <v>645</v>
      </c>
      <c r="O826" s="3">
        <v>0</v>
      </c>
      <c r="P826" s="3">
        <v>0</v>
      </c>
      <c r="Q826" s="3">
        <v>207.96</v>
      </c>
      <c r="R826" s="3">
        <v>27.034800000000001</v>
      </c>
      <c r="S826" s="3">
        <v>0</v>
      </c>
      <c r="T826" s="3">
        <v>0</v>
      </c>
      <c r="U826" s="3">
        <v>234.9948</v>
      </c>
      <c r="V826" s="44" t="s">
        <v>644</v>
      </c>
      <c r="W826" t="s">
        <v>1</v>
      </c>
    </row>
    <row r="827" spans="5:23" x14ac:dyDescent="0.25">
      <c r="E827" t="s">
        <v>614</v>
      </c>
      <c r="F827" t="s">
        <v>615</v>
      </c>
      <c r="G827" t="s">
        <v>1</v>
      </c>
      <c r="H827" t="s">
        <v>0</v>
      </c>
      <c r="I827" t="s">
        <v>490</v>
      </c>
      <c r="J827" t="s">
        <v>491</v>
      </c>
      <c r="K827">
        <v>204</v>
      </c>
      <c r="L827">
        <v>204</v>
      </c>
      <c r="N827" t="s">
        <v>643</v>
      </c>
      <c r="O827" s="3">
        <v>0</v>
      </c>
      <c r="P827" s="3">
        <v>0</v>
      </c>
      <c r="Q827" s="3">
        <v>478.76</v>
      </c>
      <c r="R827" s="3">
        <v>62.238799999999998</v>
      </c>
      <c r="S827" s="3">
        <v>0</v>
      </c>
      <c r="T827" s="3">
        <v>0</v>
      </c>
      <c r="U827" s="3">
        <v>540.99879999999996</v>
      </c>
      <c r="V827" s="44" t="s">
        <v>642</v>
      </c>
      <c r="W827" t="s">
        <v>1</v>
      </c>
    </row>
    <row r="828" spans="5:23" x14ac:dyDescent="0.25">
      <c r="E828" t="s">
        <v>614</v>
      </c>
      <c r="F828" t="s">
        <v>615</v>
      </c>
      <c r="G828" t="s">
        <v>1</v>
      </c>
      <c r="H828" t="s">
        <v>0</v>
      </c>
      <c r="I828" t="s">
        <v>490</v>
      </c>
      <c r="J828" t="s">
        <v>491</v>
      </c>
      <c r="K828">
        <v>203</v>
      </c>
      <c r="L828">
        <v>203</v>
      </c>
      <c r="M828" t="s">
        <v>268</v>
      </c>
      <c r="N828" t="s">
        <v>269</v>
      </c>
      <c r="O828" s="3">
        <v>0</v>
      </c>
      <c r="P828" s="3">
        <v>0</v>
      </c>
      <c r="Q828" s="3">
        <v>248.41</v>
      </c>
      <c r="R828" s="3">
        <v>32.293300000000002</v>
      </c>
      <c r="S828" s="3">
        <v>0</v>
      </c>
      <c r="T828" s="3">
        <v>0</v>
      </c>
      <c r="U828" s="3">
        <v>280.70330000000001</v>
      </c>
      <c r="W828" t="s">
        <v>1</v>
      </c>
    </row>
    <row r="829" spans="5:23" x14ac:dyDescent="0.25">
      <c r="E829" t="s">
        <v>614</v>
      </c>
      <c r="F829" t="s">
        <v>615</v>
      </c>
      <c r="G829" t="s">
        <v>1</v>
      </c>
      <c r="H829" t="s">
        <v>0</v>
      </c>
      <c r="I829" t="s">
        <v>490</v>
      </c>
      <c r="J829" t="s">
        <v>491</v>
      </c>
      <c r="K829">
        <v>202</v>
      </c>
      <c r="L829">
        <v>202</v>
      </c>
      <c r="N829" t="s">
        <v>641</v>
      </c>
      <c r="O829" s="3">
        <v>0</v>
      </c>
      <c r="P829" s="3">
        <v>0</v>
      </c>
      <c r="Q829" s="3">
        <v>424.34</v>
      </c>
      <c r="R829" s="3">
        <v>55.164200000000001</v>
      </c>
      <c r="S829" s="3">
        <v>0</v>
      </c>
      <c r="T829" s="3">
        <v>0</v>
      </c>
      <c r="U829" s="3">
        <v>479.50419999999997</v>
      </c>
      <c r="V829" s="44" t="s">
        <v>640</v>
      </c>
      <c r="W829" t="s">
        <v>1</v>
      </c>
    </row>
    <row r="830" spans="5:23" x14ac:dyDescent="0.25">
      <c r="E830" t="s">
        <v>552</v>
      </c>
      <c r="F830" t="s">
        <v>579</v>
      </c>
      <c r="G830" t="s">
        <v>1</v>
      </c>
      <c r="H830" t="s">
        <v>0</v>
      </c>
      <c r="I830" t="s">
        <v>490</v>
      </c>
      <c r="J830" t="s">
        <v>491</v>
      </c>
      <c r="K830">
        <v>201</v>
      </c>
      <c r="L830">
        <v>201</v>
      </c>
      <c r="M830" t="s">
        <v>211</v>
      </c>
      <c r="N830" t="s">
        <v>212</v>
      </c>
      <c r="O830" s="3">
        <v>0</v>
      </c>
      <c r="P830" s="3">
        <v>0</v>
      </c>
      <c r="Q830" s="3">
        <v>159.29</v>
      </c>
      <c r="R830" s="3">
        <v>20.707699999999999</v>
      </c>
      <c r="S830" s="3">
        <v>0</v>
      </c>
      <c r="T830" s="3">
        <v>0</v>
      </c>
      <c r="U830" s="3">
        <v>179.99769999999998</v>
      </c>
      <c r="W830" t="s">
        <v>1</v>
      </c>
    </row>
    <row r="831" spans="5:23" x14ac:dyDescent="0.25">
      <c r="E831" t="s">
        <v>552</v>
      </c>
      <c r="F831" t="s">
        <v>578</v>
      </c>
      <c r="G831" t="s">
        <v>1</v>
      </c>
      <c r="H831" t="s">
        <v>0</v>
      </c>
      <c r="I831" t="s">
        <v>490</v>
      </c>
      <c r="J831" t="s">
        <v>491</v>
      </c>
      <c r="K831">
        <v>200</v>
      </c>
      <c r="L831">
        <v>200</v>
      </c>
      <c r="N831" t="s">
        <v>197</v>
      </c>
      <c r="O831" s="3">
        <v>0</v>
      </c>
      <c r="P831" s="3">
        <v>0</v>
      </c>
      <c r="Q831" s="3">
        <v>506.19</v>
      </c>
      <c r="R831" s="3">
        <v>65.804699999999997</v>
      </c>
      <c r="S831" s="3">
        <v>0</v>
      </c>
      <c r="T831" s="3">
        <v>0</v>
      </c>
      <c r="U831" s="3">
        <v>571.99469999999997</v>
      </c>
      <c r="V831" s="44" t="s">
        <v>477</v>
      </c>
      <c r="W831" t="s">
        <v>1</v>
      </c>
    </row>
    <row r="832" spans="5:23" x14ac:dyDescent="0.25">
      <c r="E832" t="s">
        <v>552</v>
      </c>
      <c r="F832" t="s">
        <v>578</v>
      </c>
      <c r="G832" t="s">
        <v>1</v>
      </c>
      <c r="H832" t="s">
        <v>0</v>
      </c>
      <c r="I832" t="s">
        <v>490</v>
      </c>
      <c r="J832" t="s">
        <v>491</v>
      </c>
      <c r="K832">
        <v>199</v>
      </c>
      <c r="L832">
        <v>199</v>
      </c>
      <c r="N832" t="s">
        <v>588</v>
      </c>
      <c r="O832" s="3">
        <v>0</v>
      </c>
      <c r="P832" s="3">
        <v>0</v>
      </c>
      <c r="Q832" s="3">
        <v>81.06</v>
      </c>
      <c r="R832" s="3">
        <v>10.537800000000001</v>
      </c>
      <c r="S832" s="3">
        <v>0</v>
      </c>
      <c r="T832" s="3">
        <v>0</v>
      </c>
      <c r="U832" s="3">
        <v>91.597800000000007</v>
      </c>
      <c r="V832" s="44" t="s">
        <v>587</v>
      </c>
      <c r="W832" t="s">
        <v>1</v>
      </c>
    </row>
    <row r="833" spans="5:23" x14ac:dyDescent="0.25">
      <c r="E833" t="s">
        <v>552</v>
      </c>
      <c r="F833" t="s">
        <v>578</v>
      </c>
      <c r="G833" t="s">
        <v>1</v>
      </c>
      <c r="H833" t="s">
        <v>0</v>
      </c>
      <c r="I833" t="s">
        <v>490</v>
      </c>
      <c r="J833" t="s">
        <v>491</v>
      </c>
      <c r="K833">
        <v>198</v>
      </c>
      <c r="L833">
        <v>198</v>
      </c>
      <c r="N833" t="s">
        <v>221</v>
      </c>
      <c r="O833" s="3">
        <v>0</v>
      </c>
      <c r="P833" s="3">
        <v>0</v>
      </c>
      <c r="Q833" s="3">
        <v>398.23</v>
      </c>
      <c r="R833" s="3">
        <v>51.769900000000007</v>
      </c>
      <c r="S833" s="3">
        <v>0</v>
      </c>
      <c r="T833" s="3">
        <v>0</v>
      </c>
      <c r="U833" s="3">
        <v>449.99990000000003</v>
      </c>
      <c r="V833" s="44" t="s">
        <v>530</v>
      </c>
      <c r="W833" t="s">
        <v>1</v>
      </c>
    </row>
    <row r="834" spans="5:23" x14ac:dyDescent="0.25">
      <c r="E834" t="s">
        <v>552</v>
      </c>
      <c r="F834" t="s">
        <v>578</v>
      </c>
      <c r="G834" t="s">
        <v>1</v>
      </c>
      <c r="H834" t="s">
        <v>0</v>
      </c>
      <c r="I834" t="s">
        <v>490</v>
      </c>
      <c r="J834" t="s">
        <v>491</v>
      </c>
      <c r="K834">
        <v>196</v>
      </c>
      <c r="L834">
        <v>196</v>
      </c>
      <c r="N834" t="s">
        <v>306</v>
      </c>
      <c r="O834" s="3">
        <v>0</v>
      </c>
      <c r="P834" s="3">
        <v>0</v>
      </c>
      <c r="Q834" s="3">
        <v>60.35</v>
      </c>
      <c r="R834" s="3">
        <v>7.8455000000000004</v>
      </c>
      <c r="S834" s="3">
        <v>0</v>
      </c>
      <c r="T834" s="3">
        <v>0</v>
      </c>
      <c r="U834" s="3">
        <v>68.195499999999996</v>
      </c>
      <c r="V834" s="44" t="s">
        <v>609</v>
      </c>
      <c r="W834" t="s">
        <v>1</v>
      </c>
    </row>
    <row r="835" spans="5:23" x14ac:dyDescent="0.25">
      <c r="E835" t="s">
        <v>552</v>
      </c>
      <c r="F835" t="s">
        <v>577</v>
      </c>
      <c r="G835" t="s">
        <v>1</v>
      </c>
      <c r="H835" t="s">
        <v>0</v>
      </c>
      <c r="I835" t="s">
        <v>490</v>
      </c>
      <c r="J835" t="s">
        <v>491</v>
      </c>
      <c r="K835">
        <v>195</v>
      </c>
      <c r="L835">
        <v>195</v>
      </c>
      <c r="N835" t="s">
        <v>287</v>
      </c>
      <c r="O835" s="3">
        <v>0</v>
      </c>
      <c r="P835" s="3">
        <v>0</v>
      </c>
      <c r="Q835" s="3">
        <v>680.53</v>
      </c>
      <c r="R835" s="3">
        <v>88.468900000000005</v>
      </c>
      <c r="S835" s="3">
        <v>0</v>
      </c>
      <c r="T835" s="3">
        <v>0</v>
      </c>
      <c r="U835" s="3">
        <v>768.99889999999994</v>
      </c>
      <c r="V835" s="44" t="s">
        <v>414</v>
      </c>
      <c r="W835" t="s">
        <v>1</v>
      </c>
    </row>
    <row r="836" spans="5:23" x14ac:dyDescent="0.25">
      <c r="E836" t="s">
        <v>552</v>
      </c>
      <c r="F836" t="s">
        <v>577</v>
      </c>
      <c r="G836" t="s">
        <v>1</v>
      </c>
      <c r="H836" t="s">
        <v>0</v>
      </c>
      <c r="I836" t="s">
        <v>490</v>
      </c>
      <c r="J836" t="s">
        <v>491</v>
      </c>
      <c r="K836">
        <v>194</v>
      </c>
      <c r="L836">
        <v>194</v>
      </c>
      <c r="M836" t="s">
        <v>607</v>
      </c>
      <c r="N836" t="s">
        <v>608</v>
      </c>
      <c r="O836" s="3">
        <v>0</v>
      </c>
      <c r="P836" s="3">
        <v>0</v>
      </c>
      <c r="Q836" s="3">
        <v>19.47</v>
      </c>
      <c r="R836" s="3">
        <v>2.5310999999999999</v>
      </c>
      <c r="S836" s="3">
        <v>0</v>
      </c>
      <c r="T836" s="3">
        <v>0</v>
      </c>
      <c r="U836" s="3">
        <v>22.001099999999997</v>
      </c>
      <c r="W836" t="s">
        <v>1</v>
      </c>
    </row>
    <row r="837" spans="5:23" x14ac:dyDescent="0.25">
      <c r="E837" t="s">
        <v>552</v>
      </c>
      <c r="F837" t="s">
        <v>577</v>
      </c>
      <c r="G837" t="s">
        <v>1</v>
      </c>
      <c r="H837" t="s">
        <v>0</v>
      </c>
      <c r="I837" t="s">
        <v>490</v>
      </c>
      <c r="J837" t="s">
        <v>491</v>
      </c>
      <c r="K837">
        <v>193</v>
      </c>
      <c r="L837">
        <v>193</v>
      </c>
      <c r="N837" t="s">
        <v>45</v>
      </c>
      <c r="O837" s="3">
        <v>0</v>
      </c>
      <c r="P837" s="3">
        <v>0</v>
      </c>
      <c r="Q837" s="3">
        <v>532.74</v>
      </c>
      <c r="R837" s="3">
        <v>69.256200000000007</v>
      </c>
      <c r="S837" s="3">
        <v>0</v>
      </c>
      <c r="T837" s="3">
        <v>0</v>
      </c>
      <c r="U837" s="3">
        <v>601.99620000000004</v>
      </c>
      <c r="V837" s="44" t="s">
        <v>416</v>
      </c>
      <c r="W837" t="s">
        <v>1</v>
      </c>
    </row>
    <row r="838" spans="5:23" x14ac:dyDescent="0.25">
      <c r="E838" t="s">
        <v>552</v>
      </c>
      <c r="F838" t="s">
        <v>577</v>
      </c>
      <c r="G838" t="s">
        <v>1</v>
      </c>
      <c r="H838" t="s">
        <v>0</v>
      </c>
      <c r="I838" t="s">
        <v>490</v>
      </c>
      <c r="J838" t="s">
        <v>491</v>
      </c>
      <c r="K838">
        <v>192</v>
      </c>
      <c r="L838">
        <v>192</v>
      </c>
      <c r="N838" t="s">
        <v>287</v>
      </c>
      <c r="O838" s="3">
        <v>0</v>
      </c>
      <c r="P838" s="3">
        <v>0</v>
      </c>
      <c r="Q838" s="3">
        <v>728.33</v>
      </c>
      <c r="R838" s="3">
        <v>94.682900000000004</v>
      </c>
      <c r="S838" s="3">
        <v>0</v>
      </c>
      <c r="T838" s="3">
        <v>0</v>
      </c>
      <c r="U838" s="3">
        <v>823.01290000000006</v>
      </c>
      <c r="V838" s="44" t="s">
        <v>414</v>
      </c>
      <c r="W838" t="s">
        <v>1</v>
      </c>
    </row>
    <row r="839" spans="5:23" x14ac:dyDescent="0.25">
      <c r="E839" t="s">
        <v>552</v>
      </c>
      <c r="F839" t="s">
        <v>576</v>
      </c>
      <c r="G839" t="s">
        <v>1</v>
      </c>
      <c r="H839" t="s">
        <v>0</v>
      </c>
      <c r="I839" t="s">
        <v>490</v>
      </c>
      <c r="J839" t="s">
        <v>491</v>
      </c>
      <c r="K839">
        <v>191</v>
      </c>
      <c r="L839">
        <v>191</v>
      </c>
      <c r="M839" t="s">
        <v>376</v>
      </c>
      <c r="N839" t="s">
        <v>377</v>
      </c>
      <c r="O839" s="3">
        <v>0</v>
      </c>
      <c r="P839" s="3">
        <v>0</v>
      </c>
      <c r="Q839" s="3">
        <v>13.27</v>
      </c>
      <c r="R839" s="3">
        <v>1.7251000000000001</v>
      </c>
      <c r="S839" s="3">
        <v>0</v>
      </c>
      <c r="T839" s="3">
        <v>0</v>
      </c>
      <c r="U839" s="3">
        <v>14.995099999999999</v>
      </c>
      <c r="W839" t="s">
        <v>1</v>
      </c>
    </row>
    <row r="840" spans="5:23" x14ac:dyDescent="0.25">
      <c r="E840" t="s">
        <v>552</v>
      </c>
      <c r="F840" t="s">
        <v>576</v>
      </c>
      <c r="G840" t="s">
        <v>1</v>
      </c>
      <c r="H840" t="s">
        <v>0</v>
      </c>
      <c r="I840" t="s">
        <v>490</v>
      </c>
      <c r="J840" t="s">
        <v>491</v>
      </c>
      <c r="K840">
        <v>190</v>
      </c>
      <c r="L840">
        <v>190</v>
      </c>
      <c r="N840" t="s">
        <v>606</v>
      </c>
      <c r="O840" s="3">
        <v>0</v>
      </c>
      <c r="P840" s="3">
        <v>0</v>
      </c>
      <c r="Q840" s="3">
        <v>306.64</v>
      </c>
      <c r="R840" s="3">
        <v>39.863199999999999</v>
      </c>
      <c r="S840" s="3">
        <v>0</v>
      </c>
      <c r="T840" s="3">
        <v>0</v>
      </c>
      <c r="U840" s="3">
        <v>346.50319999999999</v>
      </c>
      <c r="V840" s="44" t="s">
        <v>605</v>
      </c>
      <c r="W840" t="s">
        <v>1</v>
      </c>
    </row>
    <row r="841" spans="5:23" x14ac:dyDescent="0.25">
      <c r="E841" t="s">
        <v>552</v>
      </c>
      <c r="F841" t="s">
        <v>576</v>
      </c>
      <c r="G841" t="s">
        <v>1</v>
      </c>
      <c r="H841" t="s">
        <v>0</v>
      </c>
      <c r="I841" t="s">
        <v>490</v>
      </c>
      <c r="J841" t="s">
        <v>491</v>
      </c>
      <c r="K841">
        <v>189</v>
      </c>
      <c r="L841">
        <v>189</v>
      </c>
      <c r="N841" t="s">
        <v>195</v>
      </c>
      <c r="O841" s="3">
        <v>0</v>
      </c>
      <c r="P841" s="3">
        <v>0</v>
      </c>
      <c r="Q841" s="3">
        <v>755.31</v>
      </c>
      <c r="R841" s="3">
        <v>98.190299999999993</v>
      </c>
      <c r="S841" s="3">
        <v>0</v>
      </c>
      <c r="T841" s="3">
        <v>0</v>
      </c>
      <c r="U841" s="3">
        <v>853.50029999999992</v>
      </c>
      <c r="V841" s="44" t="s">
        <v>417</v>
      </c>
      <c r="W841" t="s">
        <v>1</v>
      </c>
    </row>
    <row r="842" spans="5:23" x14ac:dyDescent="0.25">
      <c r="E842" t="s">
        <v>552</v>
      </c>
      <c r="F842" t="s">
        <v>576</v>
      </c>
      <c r="G842" t="s">
        <v>1</v>
      </c>
      <c r="H842" t="s">
        <v>0</v>
      </c>
      <c r="I842" t="s">
        <v>490</v>
      </c>
      <c r="J842" t="s">
        <v>491</v>
      </c>
      <c r="K842">
        <v>188</v>
      </c>
      <c r="L842">
        <v>188</v>
      </c>
      <c r="N842" t="s">
        <v>350</v>
      </c>
      <c r="O842" s="3">
        <v>0</v>
      </c>
      <c r="P842" s="3">
        <v>0</v>
      </c>
      <c r="Q842" s="3">
        <v>454.94</v>
      </c>
      <c r="R842" s="3">
        <v>59.142200000000003</v>
      </c>
      <c r="S842" s="3">
        <v>0</v>
      </c>
      <c r="T842" s="3">
        <v>0</v>
      </c>
      <c r="U842" s="3">
        <v>514.08220000000006</v>
      </c>
      <c r="V842" s="44" t="s">
        <v>419</v>
      </c>
      <c r="W842" t="s">
        <v>1</v>
      </c>
    </row>
    <row r="843" spans="5:23" x14ac:dyDescent="0.25">
      <c r="E843" t="s">
        <v>552</v>
      </c>
      <c r="F843" t="s">
        <v>575</v>
      </c>
      <c r="G843" t="s">
        <v>1</v>
      </c>
      <c r="H843" t="s">
        <v>0</v>
      </c>
      <c r="I843" t="s">
        <v>490</v>
      </c>
      <c r="J843" t="s">
        <v>491</v>
      </c>
      <c r="K843">
        <v>187</v>
      </c>
      <c r="L843">
        <v>187</v>
      </c>
      <c r="N843" t="s">
        <v>287</v>
      </c>
      <c r="O843" s="3">
        <v>0</v>
      </c>
      <c r="P843" s="3">
        <v>0</v>
      </c>
      <c r="Q843" s="3">
        <v>399.1</v>
      </c>
      <c r="R843" s="3">
        <v>51.883000000000003</v>
      </c>
      <c r="S843" s="3">
        <v>0</v>
      </c>
      <c r="T843" s="3">
        <v>0</v>
      </c>
      <c r="U843" s="3">
        <v>450.983</v>
      </c>
      <c r="V843" s="44" t="s">
        <v>414</v>
      </c>
      <c r="W843" t="s">
        <v>1</v>
      </c>
    </row>
    <row r="844" spans="5:23" x14ac:dyDescent="0.25">
      <c r="E844" t="s">
        <v>552</v>
      </c>
      <c r="F844" t="s">
        <v>575</v>
      </c>
      <c r="G844" t="s">
        <v>1</v>
      </c>
      <c r="H844" t="s">
        <v>0</v>
      </c>
      <c r="I844" t="s">
        <v>490</v>
      </c>
      <c r="J844" t="s">
        <v>491</v>
      </c>
      <c r="K844">
        <v>186</v>
      </c>
      <c r="L844">
        <v>186</v>
      </c>
      <c r="N844" t="s">
        <v>45</v>
      </c>
      <c r="O844" s="3">
        <v>0</v>
      </c>
      <c r="P844" s="3">
        <v>0</v>
      </c>
      <c r="Q844" s="3">
        <v>552.21</v>
      </c>
      <c r="R844" s="3">
        <v>71.787300000000002</v>
      </c>
      <c r="S844" s="3">
        <v>0</v>
      </c>
      <c r="T844" s="3">
        <v>0</v>
      </c>
      <c r="U844" s="3">
        <v>623.9973</v>
      </c>
      <c r="V844" s="44" t="s">
        <v>416</v>
      </c>
      <c r="W844" t="s">
        <v>1</v>
      </c>
    </row>
    <row r="845" spans="5:23" x14ac:dyDescent="0.25">
      <c r="E845" t="s">
        <v>552</v>
      </c>
      <c r="F845" t="s">
        <v>574</v>
      </c>
      <c r="G845" t="s">
        <v>1</v>
      </c>
      <c r="H845" t="s">
        <v>0</v>
      </c>
      <c r="I845" t="s">
        <v>490</v>
      </c>
      <c r="J845" t="s">
        <v>491</v>
      </c>
      <c r="K845">
        <v>185</v>
      </c>
      <c r="L845">
        <v>185</v>
      </c>
      <c r="M845" t="s">
        <v>603</v>
      </c>
      <c r="N845" t="s">
        <v>604</v>
      </c>
      <c r="O845" s="3">
        <v>0</v>
      </c>
      <c r="P845" s="3">
        <v>0</v>
      </c>
      <c r="Q845" s="3">
        <v>276.10000000000002</v>
      </c>
      <c r="R845" s="3">
        <v>35.893000000000001</v>
      </c>
      <c r="S845" s="3">
        <v>0</v>
      </c>
      <c r="T845" s="3">
        <v>0</v>
      </c>
      <c r="U845" s="3">
        <v>311.99300000000005</v>
      </c>
      <c r="W845" t="s">
        <v>1</v>
      </c>
    </row>
    <row r="846" spans="5:23" x14ac:dyDescent="0.25">
      <c r="E846" t="s">
        <v>552</v>
      </c>
      <c r="F846" t="s">
        <v>573</v>
      </c>
      <c r="G846" t="s">
        <v>1</v>
      </c>
      <c r="H846" t="s">
        <v>0</v>
      </c>
      <c r="I846" t="s">
        <v>490</v>
      </c>
      <c r="J846" t="s">
        <v>491</v>
      </c>
      <c r="K846">
        <v>184</v>
      </c>
      <c r="L846">
        <v>184</v>
      </c>
      <c r="N846" t="s">
        <v>195</v>
      </c>
      <c r="O846" s="3">
        <v>0</v>
      </c>
      <c r="P846" s="3">
        <v>0</v>
      </c>
      <c r="Q846" s="3">
        <v>512.39</v>
      </c>
      <c r="R846" s="3">
        <v>66.610699999999994</v>
      </c>
      <c r="S846" s="3">
        <v>0</v>
      </c>
      <c r="T846" s="3">
        <v>0</v>
      </c>
      <c r="U846" s="3">
        <v>579.00069999999994</v>
      </c>
      <c r="V846" s="44" t="s">
        <v>417</v>
      </c>
      <c r="W846" t="s">
        <v>1</v>
      </c>
    </row>
    <row r="847" spans="5:23" x14ac:dyDescent="0.25">
      <c r="E847" t="s">
        <v>552</v>
      </c>
      <c r="F847" t="s">
        <v>573</v>
      </c>
      <c r="G847" t="s">
        <v>1</v>
      </c>
      <c r="H847" t="s">
        <v>0</v>
      </c>
      <c r="I847" t="s">
        <v>490</v>
      </c>
      <c r="J847" t="s">
        <v>491</v>
      </c>
      <c r="K847">
        <v>183</v>
      </c>
      <c r="L847">
        <v>183</v>
      </c>
      <c r="N847" t="s">
        <v>356</v>
      </c>
      <c r="O847" s="3">
        <v>0</v>
      </c>
      <c r="P847" s="3">
        <v>0</v>
      </c>
      <c r="Q847" s="3">
        <v>154.87</v>
      </c>
      <c r="R847" s="3">
        <v>20.133100000000002</v>
      </c>
      <c r="S847" s="3">
        <v>0</v>
      </c>
      <c r="T847" s="3">
        <v>0</v>
      </c>
      <c r="U847" s="3">
        <v>175.00310000000002</v>
      </c>
      <c r="V847" s="44" t="s">
        <v>484</v>
      </c>
      <c r="W847" t="s">
        <v>1</v>
      </c>
    </row>
    <row r="848" spans="5:23" x14ac:dyDescent="0.25">
      <c r="E848" t="s">
        <v>552</v>
      </c>
      <c r="F848" t="s">
        <v>573</v>
      </c>
      <c r="G848" t="s">
        <v>1</v>
      </c>
      <c r="H848" t="s">
        <v>0</v>
      </c>
      <c r="I848" t="s">
        <v>490</v>
      </c>
      <c r="J848" t="s">
        <v>491</v>
      </c>
      <c r="K848">
        <v>182</v>
      </c>
      <c r="L848">
        <v>182</v>
      </c>
      <c r="N848" t="s">
        <v>350</v>
      </c>
      <c r="O848" s="3">
        <v>0</v>
      </c>
      <c r="P848" s="3">
        <v>0</v>
      </c>
      <c r="Q848" s="3">
        <v>230.09</v>
      </c>
      <c r="R848" s="3">
        <v>29.9117</v>
      </c>
      <c r="S848" s="3">
        <v>0</v>
      </c>
      <c r="T848" s="3">
        <v>0</v>
      </c>
      <c r="U848" s="3">
        <v>260.00170000000003</v>
      </c>
      <c r="V848" s="44" t="s">
        <v>419</v>
      </c>
      <c r="W848" t="s">
        <v>1</v>
      </c>
    </row>
    <row r="849" spans="5:23" x14ac:dyDescent="0.25">
      <c r="E849" t="s">
        <v>552</v>
      </c>
      <c r="F849" t="s">
        <v>573</v>
      </c>
      <c r="G849" t="s">
        <v>1</v>
      </c>
      <c r="H849" t="s">
        <v>0</v>
      </c>
      <c r="I849" t="s">
        <v>490</v>
      </c>
      <c r="J849" t="s">
        <v>491</v>
      </c>
      <c r="K849">
        <v>181</v>
      </c>
      <c r="L849">
        <v>181</v>
      </c>
      <c r="N849" t="s">
        <v>588</v>
      </c>
      <c r="O849" s="3">
        <v>0</v>
      </c>
      <c r="P849" s="3">
        <v>0</v>
      </c>
      <c r="Q849" s="3">
        <v>902.66</v>
      </c>
      <c r="R849" s="3">
        <v>117.3458</v>
      </c>
      <c r="S849" s="3">
        <v>0</v>
      </c>
      <c r="T849" s="3">
        <v>0</v>
      </c>
      <c r="U849" s="3">
        <v>1020.0057999999999</v>
      </c>
      <c r="V849" s="44" t="s">
        <v>587</v>
      </c>
      <c r="W849" t="s">
        <v>1</v>
      </c>
    </row>
    <row r="850" spans="5:23" x14ac:dyDescent="0.25">
      <c r="E850" t="s">
        <v>552</v>
      </c>
      <c r="F850" t="s">
        <v>572</v>
      </c>
      <c r="G850" t="s">
        <v>1</v>
      </c>
      <c r="H850" t="s">
        <v>0</v>
      </c>
      <c r="I850" t="s">
        <v>490</v>
      </c>
      <c r="J850" t="s">
        <v>491</v>
      </c>
      <c r="K850">
        <v>180</v>
      </c>
      <c r="L850">
        <v>180</v>
      </c>
      <c r="N850" t="s">
        <v>195</v>
      </c>
      <c r="O850" s="3">
        <v>0</v>
      </c>
      <c r="P850" s="3">
        <v>0</v>
      </c>
      <c r="Q850" s="3">
        <v>500</v>
      </c>
      <c r="R850" s="3">
        <v>65</v>
      </c>
      <c r="S850" s="3">
        <v>0</v>
      </c>
      <c r="T850" s="3">
        <v>0</v>
      </c>
      <c r="U850" s="3">
        <v>565</v>
      </c>
      <c r="V850" s="44" t="s">
        <v>417</v>
      </c>
      <c r="W850" t="s">
        <v>1</v>
      </c>
    </row>
    <row r="851" spans="5:23" x14ac:dyDescent="0.25">
      <c r="E851" t="s">
        <v>552</v>
      </c>
      <c r="F851" t="s">
        <v>572</v>
      </c>
      <c r="G851" t="s">
        <v>1</v>
      </c>
      <c r="H851" t="s">
        <v>0</v>
      </c>
      <c r="I851" t="s">
        <v>490</v>
      </c>
      <c r="J851" t="s">
        <v>491</v>
      </c>
      <c r="K851">
        <v>179</v>
      </c>
      <c r="L851">
        <v>179</v>
      </c>
      <c r="N851" t="s">
        <v>281</v>
      </c>
      <c r="O851" s="3">
        <v>0</v>
      </c>
      <c r="P851" s="3">
        <v>0</v>
      </c>
      <c r="Q851" s="3">
        <v>79.650000000000006</v>
      </c>
      <c r="R851" s="3">
        <v>10.354500000000002</v>
      </c>
      <c r="S851" s="3">
        <v>0</v>
      </c>
      <c r="T851" s="3">
        <v>0</v>
      </c>
      <c r="U851" s="3">
        <v>90.004500000000007</v>
      </c>
      <c r="V851" s="44" t="s">
        <v>430</v>
      </c>
      <c r="W851" t="s">
        <v>1</v>
      </c>
    </row>
    <row r="852" spans="5:23" x14ac:dyDescent="0.25">
      <c r="E852" t="s">
        <v>552</v>
      </c>
      <c r="F852" t="s">
        <v>572</v>
      </c>
      <c r="G852" t="s">
        <v>1</v>
      </c>
      <c r="H852" t="s">
        <v>0</v>
      </c>
      <c r="I852" t="s">
        <v>490</v>
      </c>
      <c r="J852" t="s">
        <v>491</v>
      </c>
      <c r="K852">
        <v>178</v>
      </c>
      <c r="L852">
        <v>178</v>
      </c>
      <c r="N852" t="s">
        <v>195</v>
      </c>
      <c r="O852" s="3">
        <v>0</v>
      </c>
      <c r="P852" s="3">
        <v>0</v>
      </c>
      <c r="Q852" s="3">
        <v>515.04</v>
      </c>
      <c r="R852" s="3">
        <v>66.955199999999991</v>
      </c>
      <c r="S852" s="3">
        <v>0</v>
      </c>
      <c r="T852" s="3">
        <v>0</v>
      </c>
      <c r="U852" s="3">
        <v>581.99519999999995</v>
      </c>
      <c r="V852" s="44" t="s">
        <v>417</v>
      </c>
      <c r="W852" t="s">
        <v>1</v>
      </c>
    </row>
    <row r="853" spans="5:23" x14ac:dyDescent="0.25">
      <c r="E853" t="s">
        <v>552</v>
      </c>
      <c r="F853" t="s">
        <v>572</v>
      </c>
      <c r="G853" t="s">
        <v>1</v>
      </c>
      <c r="H853" t="s">
        <v>0</v>
      </c>
      <c r="I853" t="s">
        <v>490</v>
      </c>
      <c r="J853" t="s">
        <v>491</v>
      </c>
      <c r="K853">
        <v>177</v>
      </c>
      <c r="L853">
        <v>177</v>
      </c>
      <c r="N853" t="s">
        <v>350</v>
      </c>
      <c r="O853" s="3">
        <v>0</v>
      </c>
      <c r="P853" s="3">
        <v>0</v>
      </c>
      <c r="Q853" s="3">
        <v>437.17</v>
      </c>
      <c r="R853" s="3">
        <v>56.832100000000004</v>
      </c>
      <c r="S853" s="3">
        <v>0</v>
      </c>
      <c r="T853" s="3">
        <v>0</v>
      </c>
      <c r="U853" s="3">
        <v>494.00210000000004</v>
      </c>
      <c r="V853" s="44" t="s">
        <v>419</v>
      </c>
      <c r="W853" t="s">
        <v>1</v>
      </c>
    </row>
    <row r="854" spans="5:23" x14ac:dyDescent="0.25">
      <c r="E854" t="s">
        <v>552</v>
      </c>
      <c r="F854" t="s">
        <v>572</v>
      </c>
      <c r="G854" t="s">
        <v>1</v>
      </c>
      <c r="H854" t="s">
        <v>0</v>
      </c>
      <c r="I854" t="s">
        <v>490</v>
      </c>
      <c r="J854" t="s">
        <v>491</v>
      </c>
      <c r="K854">
        <v>176</v>
      </c>
      <c r="L854">
        <v>176</v>
      </c>
      <c r="N854" t="s">
        <v>45</v>
      </c>
      <c r="O854" s="3">
        <v>0</v>
      </c>
      <c r="P854" s="3">
        <v>0</v>
      </c>
      <c r="Q854" s="3">
        <v>529.20000000000005</v>
      </c>
      <c r="R854" s="3">
        <v>68.796000000000006</v>
      </c>
      <c r="S854" s="3">
        <v>0</v>
      </c>
      <c r="T854" s="3">
        <v>0</v>
      </c>
      <c r="U854" s="3">
        <v>597.99600000000009</v>
      </c>
      <c r="V854" s="44" t="s">
        <v>416</v>
      </c>
      <c r="W854" t="s">
        <v>1</v>
      </c>
    </row>
    <row r="855" spans="5:23" x14ac:dyDescent="0.25">
      <c r="E855" t="s">
        <v>552</v>
      </c>
      <c r="F855" t="s">
        <v>570</v>
      </c>
      <c r="G855" t="s">
        <v>1</v>
      </c>
      <c r="H855" t="s">
        <v>0</v>
      </c>
      <c r="I855" t="s">
        <v>490</v>
      </c>
      <c r="J855" t="s">
        <v>491</v>
      </c>
      <c r="K855">
        <v>175</v>
      </c>
      <c r="L855">
        <v>175</v>
      </c>
      <c r="M855" t="s">
        <v>601</v>
      </c>
      <c r="N855" t="s">
        <v>602</v>
      </c>
      <c r="O855" s="3">
        <v>0</v>
      </c>
      <c r="P855" s="3">
        <v>0</v>
      </c>
      <c r="Q855" s="3">
        <v>51.33</v>
      </c>
      <c r="R855" s="3">
        <v>6.6729000000000003</v>
      </c>
      <c r="S855" s="3">
        <v>0</v>
      </c>
      <c r="T855" s="3">
        <v>0</v>
      </c>
      <c r="U855" s="3">
        <v>58.002899999999997</v>
      </c>
      <c r="W855" t="s">
        <v>1</v>
      </c>
    </row>
    <row r="856" spans="5:23" x14ac:dyDescent="0.25">
      <c r="E856" t="s">
        <v>552</v>
      </c>
      <c r="F856" t="s">
        <v>570</v>
      </c>
      <c r="G856" t="s">
        <v>1</v>
      </c>
      <c r="H856" t="s">
        <v>0</v>
      </c>
      <c r="I856" t="s">
        <v>490</v>
      </c>
      <c r="J856" t="s">
        <v>491</v>
      </c>
      <c r="K856">
        <v>174</v>
      </c>
      <c r="L856">
        <v>174</v>
      </c>
      <c r="N856" t="s">
        <v>287</v>
      </c>
      <c r="O856" s="3">
        <v>0</v>
      </c>
      <c r="P856" s="3">
        <v>0</v>
      </c>
      <c r="Q856" s="3">
        <v>459.29</v>
      </c>
      <c r="R856" s="3">
        <v>59.707700000000003</v>
      </c>
      <c r="S856" s="3">
        <v>0</v>
      </c>
      <c r="T856" s="3">
        <v>0</v>
      </c>
      <c r="U856" s="3">
        <v>518.99770000000001</v>
      </c>
      <c r="V856" s="44" t="s">
        <v>414</v>
      </c>
      <c r="W856" t="s">
        <v>1</v>
      </c>
    </row>
    <row r="857" spans="5:23" x14ac:dyDescent="0.25">
      <c r="E857" t="s">
        <v>552</v>
      </c>
      <c r="F857" t="s">
        <v>569</v>
      </c>
      <c r="G857" t="s">
        <v>1</v>
      </c>
      <c r="H857" t="s">
        <v>0</v>
      </c>
      <c r="I857" t="s">
        <v>490</v>
      </c>
      <c r="J857" t="s">
        <v>491</v>
      </c>
      <c r="K857">
        <v>173</v>
      </c>
      <c r="L857">
        <v>173</v>
      </c>
      <c r="N857" t="s">
        <v>600</v>
      </c>
      <c r="O857" s="3">
        <v>0</v>
      </c>
      <c r="P857" s="3">
        <v>0</v>
      </c>
      <c r="Q857" s="3">
        <v>690.27</v>
      </c>
      <c r="R857" s="3">
        <v>89.735100000000003</v>
      </c>
      <c r="S857" s="3">
        <v>0</v>
      </c>
      <c r="T857" s="3">
        <v>0</v>
      </c>
      <c r="U857" s="3">
        <v>780.00509999999997</v>
      </c>
      <c r="V857" s="44" t="s">
        <v>599</v>
      </c>
      <c r="W857" t="s">
        <v>1</v>
      </c>
    </row>
    <row r="858" spans="5:23" x14ac:dyDescent="0.25">
      <c r="E858" t="s">
        <v>552</v>
      </c>
      <c r="F858" t="s">
        <v>569</v>
      </c>
      <c r="G858" t="s">
        <v>1</v>
      </c>
      <c r="H858" t="s">
        <v>0</v>
      </c>
      <c r="I858" t="s">
        <v>490</v>
      </c>
      <c r="J858" t="s">
        <v>491</v>
      </c>
      <c r="K858">
        <v>172</v>
      </c>
      <c r="L858">
        <v>172</v>
      </c>
      <c r="N858" t="s">
        <v>598</v>
      </c>
      <c r="O858" s="3">
        <v>0</v>
      </c>
      <c r="P858" s="3">
        <v>0</v>
      </c>
      <c r="Q858" s="3">
        <v>535.4</v>
      </c>
      <c r="R858" s="3">
        <v>69.602000000000004</v>
      </c>
      <c r="S858" s="3">
        <v>0</v>
      </c>
      <c r="T858" s="3">
        <v>0</v>
      </c>
      <c r="U858" s="3">
        <v>605.00199999999995</v>
      </c>
      <c r="V858" s="44" t="s">
        <v>597</v>
      </c>
      <c r="W858" t="s">
        <v>1</v>
      </c>
    </row>
    <row r="859" spans="5:23" x14ac:dyDescent="0.25">
      <c r="E859" t="s">
        <v>552</v>
      </c>
      <c r="F859" t="s">
        <v>569</v>
      </c>
      <c r="G859" t="s">
        <v>1</v>
      </c>
      <c r="H859" t="s">
        <v>0</v>
      </c>
      <c r="I859" t="s">
        <v>490</v>
      </c>
      <c r="J859" t="s">
        <v>491</v>
      </c>
      <c r="K859">
        <v>171</v>
      </c>
      <c r="L859">
        <v>171</v>
      </c>
      <c r="N859" t="s">
        <v>195</v>
      </c>
      <c r="O859" s="3">
        <v>0</v>
      </c>
      <c r="P859" s="3">
        <v>0</v>
      </c>
      <c r="Q859" s="3">
        <v>1153.0999999999999</v>
      </c>
      <c r="R859" s="3">
        <v>149.90299999999999</v>
      </c>
      <c r="S859" s="3">
        <v>0</v>
      </c>
      <c r="T859" s="3">
        <v>0</v>
      </c>
      <c r="U859" s="3">
        <v>1303.0029999999999</v>
      </c>
      <c r="V859" s="44" t="s">
        <v>417</v>
      </c>
      <c r="W859" t="s">
        <v>1</v>
      </c>
    </row>
    <row r="860" spans="5:23" x14ac:dyDescent="0.25">
      <c r="E860" t="s">
        <v>552</v>
      </c>
      <c r="F860" t="s">
        <v>569</v>
      </c>
      <c r="G860" t="s">
        <v>1</v>
      </c>
      <c r="H860" t="s">
        <v>0</v>
      </c>
      <c r="I860" t="s">
        <v>490</v>
      </c>
      <c r="J860" t="s">
        <v>491</v>
      </c>
      <c r="K860">
        <v>170</v>
      </c>
      <c r="L860">
        <v>170</v>
      </c>
      <c r="M860" t="s">
        <v>376</v>
      </c>
      <c r="N860" t="s">
        <v>377</v>
      </c>
      <c r="O860" s="3">
        <v>0</v>
      </c>
      <c r="P860" s="3">
        <v>0</v>
      </c>
      <c r="Q860" s="3">
        <v>39.82</v>
      </c>
      <c r="R860" s="3">
        <v>5.1766000000000005</v>
      </c>
      <c r="S860" s="3">
        <v>0</v>
      </c>
      <c r="T860" s="3">
        <v>0</v>
      </c>
      <c r="U860" s="3">
        <v>44.996600000000001</v>
      </c>
      <c r="W860" t="s">
        <v>1</v>
      </c>
    </row>
    <row r="861" spans="5:23" x14ac:dyDescent="0.25">
      <c r="E861" t="s">
        <v>552</v>
      </c>
      <c r="F861" t="s">
        <v>568</v>
      </c>
      <c r="G861" t="s">
        <v>1</v>
      </c>
      <c r="H861" t="s">
        <v>0</v>
      </c>
      <c r="I861" t="s">
        <v>490</v>
      </c>
      <c r="J861" t="s">
        <v>491</v>
      </c>
      <c r="K861">
        <v>169</v>
      </c>
      <c r="L861">
        <v>169</v>
      </c>
      <c r="N861" t="s">
        <v>281</v>
      </c>
      <c r="O861" s="3">
        <v>0</v>
      </c>
      <c r="P861" s="3">
        <v>0</v>
      </c>
      <c r="Q861" s="3">
        <v>181.31</v>
      </c>
      <c r="R861" s="3">
        <v>23.5703</v>
      </c>
      <c r="S861" s="3">
        <v>0</v>
      </c>
      <c r="T861" s="3">
        <v>0</v>
      </c>
      <c r="U861" s="3">
        <v>204.88030000000001</v>
      </c>
      <c r="V861" s="44" t="s">
        <v>430</v>
      </c>
      <c r="W861" t="s">
        <v>1</v>
      </c>
    </row>
    <row r="862" spans="5:23" x14ac:dyDescent="0.25">
      <c r="E862" t="s">
        <v>552</v>
      </c>
      <c r="F862" t="s">
        <v>568</v>
      </c>
      <c r="G862" t="s">
        <v>1</v>
      </c>
      <c r="H862" t="s">
        <v>0</v>
      </c>
      <c r="I862" t="s">
        <v>490</v>
      </c>
      <c r="J862" t="s">
        <v>491</v>
      </c>
      <c r="K862">
        <v>168</v>
      </c>
      <c r="L862">
        <v>168</v>
      </c>
      <c r="N862" t="s">
        <v>232</v>
      </c>
      <c r="O862" s="3">
        <v>0</v>
      </c>
      <c r="P862" s="3">
        <v>0</v>
      </c>
      <c r="Q862" s="3">
        <v>398.23</v>
      </c>
      <c r="R862" s="3">
        <v>51.769900000000007</v>
      </c>
      <c r="S862" s="3">
        <v>0</v>
      </c>
      <c r="T862" s="3">
        <v>0</v>
      </c>
      <c r="U862" s="3">
        <v>449.99990000000003</v>
      </c>
      <c r="V862" s="44" t="s">
        <v>487</v>
      </c>
      <c r="W862" t="s">
        <v>1</v>
      </c>
    </row>
    <row r="863" spans="5:23" x14ac:dyDescent="0.25">
      <c r="E863" t="s">
        <v>552</v>
      </c>
      <c r="F863" t="s">
        <v>567</v>
      </c>
      <c r="G863" t="s">
        <v>1</v>
      </c>
      <c r="H863" t="s">
        <v>0</v>
      </c>
      <c r="I863" t="s">
        <v>490</v>
      </c>
      <c r="J863" t="s">
        <v>491</v>
      </c>
      <c r="K863">
        <v>167</v>
      </c>
      <c r="L863">
        <v>167</v>
      </c>
      <c r="N863" t="s">
        <v>287</v>
      </c>
      <c r="O863" s="3">
        <v>0</v>
      </c>
      <c r="P863" s="3">
        <v>0</v>
      </c>
      <c r="Q863" s="3">
        <v>435.4</v>
      </c>
      <c r="R863" s="3">
        <v>56.601999999999997</v>
      </c>
      <c r="S863" s="3">
        <v>0</v>
      </c>
      <c r="T863" s="3">
        <v>0</v>
      </c>
      <c r="U863" s="3">
        <v>492.00199999999995</v>
      </c>
      <c r="V863" s="44" t="s">
        <v>414</v>
      </c>
      <c r="W863" t="s">
        <v>1</v>
      </c>
    </row>
    <row r="864" spans="5:23" x14ac:dyDescent="0.25">
      <c r="E864" t="s">
        <v>552</v>
      </c>
      <c r="F864" t="s">
        <v>567</v>
      </c>
      <c r="G864" t="s">
        <v>1</v>
      </c>
      <c r="H864" t="s">
        <v>0</v>
      </c>
      <c r="I864" t="s">
        <v>490</v>
      </c>
      <c r="J864" t="s">
        <v>491</v>
      </c>
      <c r="K864">
        <v>166</v>
      </c>
      <c r="L864">
        <v>166</v>
      </c>
      <c r="N864" t="s">
        <v>45</v>
      </c>
      <c r="O864" s="3">
        <v>0</v>
      </c>
      <c r="P864" s="3">
        <v>0</v>
      </c>
      <c r="Q864" s="3">
        <v>513.27</v>
      </c>
      <c r="R864" s="3">
        <v>66.725099999999998</v>
      </c>
      <c r="S864" s="3">
        <v>0</v>
      </c>
      <c r="T864" s="3">
        <v>0</v>
      </c>
      <c r="U864" s="3">
        <v>579.99509999999998</v>
      </c>
      <c r="V864" s="44" t="s">
        <v>416</v>
      </c>
      <c r="W864" t="s">
        <v>1</v>
      </c>
    </row>
    <row r="865" spans="5:23" x14ac:dyDescent="0.25">
      <c r="E865" t="s">
        <v>552</v>
      </c>
      <c r="F865" t="s">
        <v>567</v>
      </c>
      <c r="G865" t="s">
        <v>1</v>
      </c>
      <c r="H865" t="s">
        <v>0</v>
      </c>
      <c r="I865" t="s">
        <v>490</v>
      </c>
      <c r="J865" t="s">
        <v>491</v>
      </c>
      <c r="K865">
        <v>165</v>
      </c>
      <c r="L865">
        <v>165</v>
      </c>
      <c r="N865" t="s">
        <v>598</v>
      </c>
      <c r="O865" s="3">
        <v>0</v>
      </c>
      <c r="P865" s="3">
        <v>0</v>
      </c>
      <c r="Q865" s="3">
        <v>428.76</v>
      </c>
      <c r="R865" s="3">
        <v>55.738799999999998</v>
      </c>
      <c r="S865" s="3">
        <v>0</v>
      </c>
      <c r="T865" s="3">
        <v>0</v>
      </c>
      <c r="U865" s="3">
        <v>484.49879999999996</v>
      </c>
      <c r="V865" s="44" t="s">
        <v>597</v>
      </c>
      <c r="W865" t="s">
        <v>1</v>
      </c>
    </row>
    <row r="866" spans="5:23" x14ac:dyDescent="0.25">
      <c r="E866" t="s">
        <v>552</v>
      </c>
      <c r="F866" t="s">
        <v>566</v>
      </c>
      <c r="G866" t="s">
        <v>1</v>
      </c>
      <c r="H866" t="s">
        <v>0</v>
      </c>
      <c r="I866" t="s">
        <v>490</v>
      </c>
      <c r="J866" t="s">
        <v>491</v>
      </c>
      <c r="K866">
        <v>164</v>
      </c>
      <c r="L866">
        <v>164</v>
      </c>
      <c r="N866" t="s">
        <v>281</v>
      </c>
      <c r="O866" s="3">
        <v>0</v>
      </c>
      <c r="P866" s="3">
        <v>0</v>
      </c>
      <c r="Q866" s="3">
        <v>131.86000000000001</v>
      </c>
      <c r="R866" s="3">
        <v>17.141800000000003</v>
      </c>
      <c r="S866" s="3">
        <v>0</v>
      </c>
      <c r="T866" s="3">
        <v>0</v>
      </c>
      <c r="U866" s="3">
        <v>149.0018</v>
      </c>
      <c r="V866" s="44" t="s">
        <v>430</v>
      </c>
      <c r="W866" t="s">
        <v>1</v>
      </c>
    </row>
    <row r="867" spans="5:23" x14ac:dyDescent="0.25">
      <c r="E867" t="s">
        <v>552</v>
      </c>
      <c r="F867" t="s">
        <v>566</v>
      </c>
      <c r="G867" t="s">
        <v>1</v>
      </c>
      <c r="H867" t="s">
        <v>0</v>
      </c>
      <c r="I867" t="s">
        <v>490</v>
      </c>
      <c r="J867" t="s">
        <v>491</v>
      </c>
      <c r="K867">
        <v>163</v>
      </c>
      <c r="L867">
        <v>163</v>
      </c>
      <c r="N867" t="s">
        <v>476</v>
      </c>
      <c r="O867" s="3">
        <v>0</v>
      </c>
      <c r="P867" s="3">
        <v>0</v>
      </c>
      <c r="Q867" s="3">
        <v>345.93</v>
      </c>
      <c r="R867" s="3">
        <v>44.9709</v>
      </c>
      <c r="S867" s="3">
        <v>0</v>
      </c>
      <c r="T867" s="3">
        <v>0</v>
      </c>
      <c r="U867" s="3">
        <v>390.90089999999998</v>
      </c>
      <c r="V867" s="44" t="s">
        <v>475</v>
      </c>
      <c r="W867" t="s">
        <v>1</v>
      </c>
    </row>
    <row r="868" spans="5:23" x14ac:dyDescent="0.25">
      <c r="E868" t="s">
        <v>552</v>
      </c>
      <c r="F868" t="s">
        <v>566</v>
      </c>
      <c r="G868" t="s">
        <v>1</v>
      </c>
      <c r="H868" t="s">
        <v>0</v>
      </c>
      <c r="I868" t="s">
        <v>490</v>
      </c>
      <c r="J868" t="s">
        <v>491</v>
      </c>
      <c r="K868">
        <v>162</v>
      </c>
      <c r="L868">
        <v>162</v>
      </c>
      <c r="M868" t="s">
        <v>595</v>
      </c>
      <c r="N868" t="s">
        <v>596</v>
      </c>
      <c r="O868" s="3">
        <v>0</v>
      </c>
      <c r="P868" s="3">
        <v>0</v>
      </c>
      <c r="Q868" s="3">
        <v>66.37</v>
      </c>
      <c r="R868" s="3">
        <v>8.6281000000000017</v>
      </c>
      <c r="S868" s="3">
        <v>0</v>
      </c>
      <c r="T868" s="3">
        <v>0</v>
      </c>
      <c r="U868" s="3">
        <v>74.998100000000008</v>
      </c>
      <c r="W868" t="s">
        <v>1</v>
      </c>
    </row>
    <row r="869" spans="5:23" x14ac:dyDescent="0.25">
      <c r="E869" t="s">
        <v>552</v>
      </c>
      <c r="F869" t="s">
        <v>566</v>
      </c>
      <c r="G869" t="s">
        <v>1</v>
      </c>
      <c r="H869" t="s">
        <v>0</v>
      </c>
      <c r="I869" t="s">
        <v>490</v>
      </c>
      <c r="J869" t="s">
        <v>491</v>
      </c>
      <c r="K869">
        <v>161</v>
      </c>
      <c r="L869">
        <v>161</v>
      </c>
      <c r="N869" t="s">
        <v>287</v>
      </c>
      <c r="O869" s="3">
        <v>0</v>
      </c>
      <c r="P869" s="3">
        <v>0</v>
      </c>
      <c r="Q869" s="3">
        <v>414.16</v>
      </c>
      <c r="R869" s="3">
        <v>53.840800000000002</v>
      </c>
      <c r="S869" s="3">
        <v>0</v>
      </c>
      <c r="T869" s="3">
        <v>0</v>
      </c>
      <c r="U869" s="3">
        <v>468.00080000000003</v>
      </c>
      <c r="V869" s="44" t="s">
        <v>414</v>
      </c>
      <c r="W869" t="s">
        <v>1</v>
      </c>
    </row>
    <row r="870" spans="5:23" x14ac:dyDescent="0.25">
      <c r="E870" t="s">
        <v>552</v>
      </c>
      <c r="F870" t="s">
        <v>566</v>
      </c>
      <c r="G870" t="s">
        <v>1</v>
      </c>
      <c r="H870" t="s">
        <v>0</v>
      </c>
      <c r="I870" t="s">
        <v>490</v>
      </c>
      <c r="J870" t="s">
        <v>491</v>
      </c>
      <c r="K870">
        <v>160</v>
      </c>
      <c r="L870">
        <v>160</v>
      </c>
      <c r="N870" t="s">
        <v>195</v>
      </c>
      <c r="O870" s="3">
        <v>0</v>
      </c>
      <c r="P870" s="3">
        <v>0</v>
      </c>
      <c r="Q870" s="3">
        <v>320.35000000000002</v>
      </c>
      <c r="R870" s="3">
        <v>41.645500000000006</v>
      </c>
      <c r="S870" s="3">
        <v>0</v>
      </c>
      <c r="T870" s="3">
        <v>0</v>
      </c>
      <c r="U870" s="3">
        <v>361.99550000000005</v>
      </c>
      <c r="V870" s="44" t="s">
        <v>417</v>
      </c>
      <c r="W870" t="s">
        <v>1</v>
      </c>
    </row>
    <row r="871" spans="5:23" x14ac:dyDescent="0.25">
      <c r="E871" t="s">
        <v>552</v>
      </c>
      <c r="F871" t="s">
        <v>566</v>
      </c>
      <c r="G871" t="s">
        <v>1</v>
      </c>
      <c r="H871" t="s">
        <v>0</v>
      </c>
      <c r="I871" t="s">
        <v>490</v>
      </c>
      <c r="J871" t="s">
        <v>491</v>
      </c>
      <c r="K871">
        <v>159</v>
      </c>
      <c r="L871">
        <v>159</v>
      </c>
      <c r="N871" t="s">
        <v>350</v>
      </c>
      <c r="O871" s="3">
        <v>0</v>
      </c>
      <c r="P871" s="3">
        <v>0</v>
      </c>
      <c r="Q871" s="3">
        <v>506.19</v>
      </c>
      <c r="R871" s="3">
        <v>65.804699999999997</v>
      </c>
      <c r="S871" s="3">
        <v>0</v>
      </c>
      <c r="T871" s="3">
        <v>0</v>
      </c>
      <c r="U871" s="3">
        <v>571.99469999999997</v>
      </c>
      <c r="V871" s="44" t="s">
        <v>419</v>
      </c>
      <c r="W871" t="s">
        <v>1</v>
      </c>
    </row>
    <row r="872" spans="5:23" x14ac:dyDescent="0.25">
      <c r="E872" t="s">
        <v>552</v>
      </c>
      <c r="F872" t="s">
        <v>564</v>
      </c>
      <c r="G872" t="s">
        <v>1</v>
      </c>
      <c r="H872" t="s">
        <v>0</v>
      </c>
      <c r="I872" t="s">
        <v>490</v>
      </c>
      <c r="J872" t="s">
        <v>491</v>
      </c>
      <c r="K872">
        <v>158</v>
      </c>
      <c r="L872">
        <v>158</v>
      </c>
      <c r="N872" t="s">
        <v>476</v>
      </c>
      <c r="O872" s="3">
        <v>0</v>
      </c>
      <c r="P872" s="3">
        <v>0</v>
      </c>
      <c r="Q872" s="3">
        <v>398.38</v>
      </c>
      <c r="R872" s="3">
        <v>51.789400000000001</v>
      </c>
      <c r="S872" s="3">
        <v>0</v>
      </c>
      <c r="T872" s="3">
        <v>0</v>
      </c>
      <c r="U872" s="3">
        <v>450.1694</v>
      </c>
      <c r="V872" s="44" t="s">
        <v>475</v>
      </c>
      <c r="W872" t="s">
        <v>1</v>
      </c>
    </row>
    <row r="873" spans="5:23" x14ac:dyDescent="0.25">
      <c r="E873" t="s">
        <v>552</v>
      </c>
      <c r="F873" t="s">
        <v>564</v>
      </c>
      <c r="G873" t="s">
        <v>1</v>
      </c>
      <c r="H873" t="s">
        <v>0</v>
      </c>
      <c r="I873" t="s">
        <v>490</v>
      </c>
      <c r="J873" t="s">
        <v>491</v>
      </c>
      <c r="K873">
        <v>157</v>
      </c>
      <c r="L873">
        <v>157</v>
      </c>
      <c r="N873" t="s">
        <v>45</v>
      </c>
      <c r="O873" s="3">
        <v>0</v>
      </c>
      <c r="P873" s="3">
        <v>0</v>
      </c>
      <c r="Q873" s="3">
        <v>513.27</v>
      </c>
      <c r="R873" s="3">
        <v>66.725099999999998</v>
      </c>
      <c r="S873" s="3">
        <v>0</v>
      </c>
      <c r="T873" s="3">
        <v>0</v>
      </c>
      <c r="U873" s="3">
        <v>579.99509999999998</v>
      </c>
      <c r="V873" s="44" t="s">
        <v>416</v>
      </c>
      <c r="W873" t="s">
        <v>1</v>
      </c>
    </row>
    <row r="874" spans="5:23" x14ac:dyDescent="0.25">
      <c r="E874" t="s">
        <v>552</v>
      </c>
      <c r="F874" t="s">
        <v>563</v>
      </c>
      <c r="G874" t="s">
        <v>1</v>
      </c>
      <c r="H874" t="s">
        <v>0</v>
      </c>
      <c r="I874" t="s">
        <v>490</v>
      </c>
      <c r="J874" t="s">
        <v>491</v>
      </c>
      <c r="K874">
        <v>156</v>
      </c>
      <c r="L874">
        <v>156</v>
      </c>
      <c r="N874" t="s">
        <v>29</v>
      </c>
      <c r="O874" s="3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W874" t="s">
        <v>1</v>
      </c>
    </row>
    <row r="875" spans="5:23" x14ac:dyDescent="0.25">
      <c r="E875" t="s">
        <v>552</v>
      </c>
      <c r="F875" t="s">
        <v>563</v>
      </c>
      <c r="G875" t="s">
        <v>1</v>
      </c>
      <c r="H875" t="s">
        <v>0</v>
      </c>
      <c r="I875" t="s">
        <v>490</v>
      </c>
      <c r="J875" t="s">
        <v>491</v>
      </c>
      <c r="K875">
        <v>155</v>
      </c>
      <c r="L875">
        <v>155</v>
      </c>
      <c r="N875" t="s">
        <v>281</v>
      </c>
      <c r="O875" s="3">
        <v>0</v>
      </c>
      <c r="P875" s="3">
        <v>0</v>
      </c>
      <c r="Q875" s="3">
        <v>119.47</v>
      </c>
      <c r="R875" s="3">
        <v>15.5311</v>
      </c>
      <c r="S875" s="3">
        <v>0</v>
      </c>
      <c r="T875" s="3">
        <v>0</v>
      </c>
      <c r="U875" s="3">
        <v>135.00110000000001</v>
      </c>
      <c r="V875" s="44" t="s">
        <v>430</v>
      </c>
      <c r="W875" t="s">
        <v>1</v>
      </c>
    </row>
    <row r="876" spans="5:23" x14ac:dyDescent="0.25">
      <c r="E876" t="s">
        <v>552</v>
      </c>
      <c r="F876" t="s">
        <v>563</v>
      </c>
      <c r="G876" t="s">
        <v>1</v>
      </c>
      <c r="H876" t="s">
        <v>0</v>
      </c>
      <c r="I876" t="s">
        <v>490</v>
      </c>
      <c r="J876" t="s">
        <v>491</v>
      </c>
      <c r="K876">
        <v>154</v>
      </c>
      <c r="L876">
        <v>154</v>
      </c>
      <c r="M876" t="s">
        <v>593</v>
      </c>
      <c r="N876" t="s">
        <v>594</v>
      </c>
      <c r="O876" s="3">
        <v>0</v>
      </c>
      <c r="P876" s="3">
        <v>0</v>
      </c>
      <c r="Q876" s="3">
        <v>41.81</v>
      </c>
      <c r="R876" s="3">
        <v>5.4353000000000007</v>
      </c>
      <c r="S876" s="3">
        <v>0</v>
      </c>
      <c r="T876" s="3">
        <v>0</v>
      </c>
      <c r="U876" s="3">
        <v>47.2453</v>
      </c>
      <c r="W876" t="s">
        <v>1</v>
      </c>
    </row>
    <row r="877" spans="5:23" x14ac:dyDescent="0.25">
      <c r="E877" t="s">
        <v>552</v>
      </c>
      <c r="F877" t="s">
        <v>563</v>
      </c>
      <c r="G877" t="s">
        <v>1</v>
      </c>
      <c r="H877" t="s">
        <v>0</v>
      </c>
      <c r="I877" t="s">
        <v>490</v>
      </c>
      <c r="J877" t="s">
        <v>491</v>
      </c>
      <c r="K877">
        <v>153</v>
      </c>
      <c r="L877">
        <v>153</v>
      </c>
      <c r="M877" t="s">
        <v>591</v>
      </c>
      <c r="N877" t="s">
        <v>592</v>
      </c>
      <c r="O877" s="3">
        <v>0</v>
      </c>
      <c r="P877" s="3">
        <v>0</v>
      </c>
      <c r="Q877" s="3">
        <v>19.91</v>
      </c>
      <c r="R877" s="3">
        <v>2.5883000000000003</v>
      </c>
      <c r="S877" s="3">
        <v>0</v>
      </c>
      <c r="T877" s="3">
        <v>0</v>
      </c>
      <c r="U877" s="3">
        <v>22.4983</v>
      </c>
      <c r="W877" t="s">
        <v>1</v>
      </c>
    </row>
    <row r="878" spans="5:23" x14ac:dyDescent="0.25">
      <c r="E878" t="s">
        <v>552</v>
      </c>
      <c r="F878" t="s">
        <v>563</v>
      </c>
      <c r="G878" t="s">
        <v>1</v>
      </c>
      <c r="H878" t="s">
        <v>0</v>
      </c>
      <c r="I878" t="s">
        <v>490</v>
      </c>
      <c r="J878" t="s">
        <v>491</v>
      </c>
      <c r="K878">
        <v>152</v>
      </c>
      <c r="L878">
        <v>152</v>
      </c>
      <c r="M878" t="s">
        <v>591</v>
      </c>
      <c r="N878" t="s">
        <v>592</v>
      </c>
      <c r="O878" s="3">
        <v>0</v>
      </c>
      <c r="P878" s="3">
        <v>0</v>
      </c>
      <c r="Q878" s="3">
        <v>44.25</v>
      </c>
      <c r="R878" s="3">
        <v>5.7525000000000004</v>
      </c>
      <c r="S878" s="3">
        <v>0</v>
      </c>
      <c r="T878" s="3">
        <v>0</v>
      </c>
      <c r="U878" s="3">
        <v>50.002499999999998</v>
      </c>
      <c r="W878" t="s">
        <v>1</v>
      </c>
    </row>
    <row r="879" spans="5:23" x14ac:dyDescent="0.25">
      <c r="E879" t="s">
        <v>552</v>
      </c>
      <c r="F879" t="s">
        <v>563</v>
      </c>
      <c r="G879" t="s">
        <v>1</v>
      </c>
      <c r="H879" t="s">
        <v>0</v>
      </c>
      <c r="I879" t="s">
        <v>490</v>
      </c>
      <c r="J879" t="s">
        <v>491</v>
      </c>
      <c r="K879">
        <v>151</v>
      </c>
      <c r="L879">
        <v>151</v>
      </c>
      <c r="N879" t="s">
        <v>287</v>
      </c>
      <c r="O879" s="3">
        <v>0</v>
      </c>
      <c r="P879" s="3">
        <v>0</v>
      </c>
      <c r="Q879" s="3">
        <v>426.55</v>
      </c>
      <c r="R879" s="3">
        <v>55.451500000000003</v>
      </c>
      <c r="S879" s="3">
        <v>0</v>
      </c>
      <c r="T879" s="3">
        <v>0</v>
      </c>
      <c r="U879" s="3">
        <v>482.00150000000002</v>
      </c>
      <c r="V879" s="44" t="s">
        <v>414</v>
      </c>
      <c r="W879" t="s">
        <v>1</v>
      </c>
    </row>
    <row r="880" spans="5:23" x14ac:dyDescent="0.25">
      <c r="E880" t="s">
        <v>552</v>
      </c>
      <c r="F880" t="s">
        <v>562</v>
      </c>
      <c r="G880" t="s">
        <v>1</v>
      </c>
      <c r="H880" t="s">
        <v>0</v>
      </c>
      <c r="I880" t="s">
        <v>490</v>
      </c>
      <c r="J880" t="s">
        <v>491</v>
      </c>
      <c r="K880">
        <v>150</v>
      </c>
      <c r="L880">
        <v>150</v>
      </c>
      <c r="N880" t="s">
        <v>381</v>
      </c>
      <c r="O880" s="3">
        <v>0</v>
      </c>
      <c r="P880" s="3">
        <v>0</v>
      </c>
      <c r="Q880" s="3">
        <v>70.8</v>
      </c>
      <c r="R880" s="3">
        <v>9.2040000000000006</v>
      </c>
      <c r="S880" s="3">
        <v>0</v>
      </c>
      <c r="T880" s="3">
        <v>0</v>
      </c>
      <c r="U880" s="3">
        <v>80.003999999999991</v>
      </c>
      <c r="V880" s="44" t="s">
        <v>420</v>
      </c>
      <c r="W880" t="s">
        <v>1</v>
      </c>
    </row>
    <row r="881" spans="5:23" x14ac:dyDescent="0.25">
      <c r="E881" t="s">
        <v>552</v>
      </c>
      <c r="F881" t="s">
        <v>562</v>
      </c>
      <c r="G881" t="s">
        <v>1</v>
      </c>
      <c r="H881" t="s">
        <v>0</v>
      </c>
      <c r="I881" t="s">
        <v>490</v>
      </c>
      <c r="J881" t="s">
        <v>491</v>
      </c>
      <c r="K881">
        <v>149</v>
      </c>
      <c r="L881">
        <v>149</v>
      </c>
      <c r="N881" t="s">
        <v>287</v>
      </c>
      <c r="O881" s="3">
        <v>0</v>
      </c>
      <c r="P881" s="3">
        <v>0</v>
      </c>
      <c r="Q881" s="3">
        <v>436.28</v>
      </c>
      <c r="R881" s="3">
        <v>56.7164</v>
      </c>
      <c r="S881" s="3">
        <v>0</v>
      </c>
      <c r="T881" s="3">
        <v>0</v>
      </c>
      <c r="U881" s="3">
        <v>492.99639999999999</v>
      </c>
      <c r="V881" s="44" t="s">
        <v>414</v>
      </c>
      <c r="W881" t="s">
        <v>1</v>
      </c>
    </row>
    <row r="882" spans="5:23" x14ac:dyDescent="0.25">
      <c r="E882" t="s">
        <v>552</v>
      </c>
      <c r="F882" t="s">
        <v>561</v>
      </c>
      <c r="G882" t="s">
        <v>1</v>
      </c>
      <c r="H882" t="s">
        <v>0</v>
      </c>
      <c r="I882" t="s">
        <v>490</v>
      </c>
      <c r="J882" t="s">
        <v>491</v>
      </c>
      <c r="K882">
        <v>148</v>
      </c>
      <c r="L882">
        <v>148</v>
      </c>
      <c r="N882" t="s">
        <v>232</v>
      </c>
      <c r="O882" s="3">
        <v>0</v>
      </c>
      <c r="P882" s="3">
        <v>0</v>
      </c>
      <c r="Q882" s="3">
        <v>647.79</v>
      </c>
      <c r="R882" s="3">
        <v>84.212699999999998</v>
      </c>
      <c r="S882" s="3">
        <v>0</v>
      </c>
      <c r="T882" s="3">
        <v>0</v>
      </c>
      <c r="U882" s="3">
        <v>732.0027</v>
      </c>
      <c r="V882" s="44" t="s">
        <v>487</v>
      </c>
      <c r="W882" t="s">
        <v>1</v>
      </c>
    </row>
    <row r="883" spans="5:23" x14ac:dyDescent="0.25">
      <c r="E883" t="s">
        <v>552</v>
      </c>
      <c r="F883" t="s">
        <v>561</v>
      </c>
      <c r="G883" t="s">
        <v>1</v>
      </c>
      <c r="H883" t="s">
        <v>0</v>
      </c>
      <c r="I883" t="s">
        <v>490</v>
      </c>
      <c r="J883" t="s">
        <v>491</v>
      </c>
      <c r="K883">
        <v>147</v>
      </c>
      <c r="L883">
        <v>147</v>
      </c>
      <c r="N883" t="s">
        <v>195</v>
      </c>
      <c r="O883" s="3">
        <v>0</v>
      </c>
      <c r="P883" s="3">
        <v>0</v>
      </c>
      <c r="Q883" s="3">
        <v>521.67999999999995</v>
      </c>
      <c r="R883" s="3">
        <v>67.818399999999997</v>
      </c>
      <c r="S883" s="3">
        <v>0</v>
      </c>
      <c r="T883" s="3">
        <v>0</v>
      </c>
      <c r="U883" s="3">
        <v>589.49839999999995</v>
      </c>
      <c r="V883" s="44" t="s">
        <v>417</v>
      </c>
      <c r="W883" t="s">
        <v>1</v>
      </c>
    </row>
    <row r="884" spans="5:23" x14ac:dyDescent="0.25">
      <c r="E884" t="s">
        <v>552</v>
      </c>
      <c r="F884" t="s">
        <v>561</v>
      </c>
      <c r="G884" t="s">
        <v>1</v>
      </c>
      <c r="H884" t="s">
        <v>0</v>
      </c>
      <c r="I884" t="s">
        <v>490</v>
      </c>
      <c r="J884" t="s">
        <v>491</v>
      </c>
      <c r="K884">
        <v>146</v>
      </c>
      <c r="L884">
        <v>146</v>
      </c>
      <c r="N884" t="s">
        <v>274</v>
      </c>
      <c r="O884" s="3">
        <v>0</v>
      </c>
      <c r="P884" s="3">
        <v>0</v>
      </c>
      <c r="Q884" s="3">
        <v>429.2</v>
      </c>
      <c r="R884" s="3">
        <v>55.795999999999999</v>
      </c>
      <c r="S884" s="3">
        <v>0</v>
      </c>
      <c r="T884" s="3">
        <v>0</v>
      </c>
      <c r="U884" s="3">
        <v>484.99599999999998</v>
      </c>
      <c r="V884" s="44" t="s">
        <v>421</v>
      </c>
      <c r="W884" t="s">
        <v>1</v>
      </c>
    </row>
    <row r="885" spans="5:23" x14ac:dyDescent="0.25">
      <c r="E885" t="s">
        <v>552</v>
      </c>
      <c r="F885" t="s">
        <v>561</v>
      </c>
      <c r="G885" t="s">
        <v>1</v>
      </c>
      <c r="H885" t="s">
        <v>0</v>
      </c>
      <c r="I885" t="s">
        <v>490</v>
      </c>
      <c r="J885" t="s">
        <v>491</v>
      </c>
      <c r="K885">
        <v>145</v>
      </c>
      <c r="L885">
        <v>145</v>
      </c>
      <c r="N885" t="s">
        <v>193</v>
      </c>
      <c r="O885" s="3">
        <v>0</v>
      </c>
      <c r="P885" s="3">
        <v>0</v>
      </c>
      <c r="Q885" s="3">
        <v>457.08</v>
      </c>
      <c r="R885" s="3">
        <v>59.420400000000001</v>
      </c>
      <c r="S885" s="3">
        <v>0</v>
      </c>
      <c r="T885" s="3">
        <v>0</v>
      </c>
      <c r="U885" s="3">
        <v>516.50040000000001</v>
      </c>
      <c r="V885" s="44" t="s">
        <v>418</v>
      </c>
      <c r="W885" t="s">
        <v>1</v>
      </c>
    </row>
    <row r="886" spans="5:23" x14ac:dyDescent="0.25">
      <c r="E886" t="s">
        <v>552</v>
      </c>
      <c r="F886" t="s">
        <v>561</v>
      </c>
      <c r="G886" t="s">
        <v>1</v>
      </c>
      <c r="H886" t="s">
        <v>0</v>
      </c>
      <c r="I886" t="s">
        <v>490</v>
      </c>
      <c r="J886" t="s">
        <v>491</v>
      </c>
      <c r="K886">
        <v>144</v>
      </c>
      <c r="L886">
        <v>144</v>
      </c>
      <c r="N886" t="s">
        <v>193</v>
      </c>
      <c r="O886" s="3">
        <v>0</v>
      </c>
      <c r="P886" s="3">
        <v>0</v>
      </c>
      <c r="Q886" s="3">
        <v>457.08</v>
      </c>
      <c r="R886" s="3">
        <v>59.420400000000001</v>
      </c>
      <c r="S886" s="3">
        <v>0</v>
      </c>
      <c r="T886" s="3">
        <v>0</v>
      </c>
      <c r="U886" s="3">
        <v>516.50040000000001</v>
      </c>
      <c r="V886" s="44" t="s">
        <v>418</v>
      </c>
      <c r="W886" t="s">
        <v>1</v>
      </c>
    </row>
    <row r="887" spans="5:23" x14ac:dyDescent="0.25">
      <c r="E887" t="s">
        <v>552</v>
      </c>
      <c r="F887" t="s">
        <v>560</v>
      </c>
      <c r="G887" t="s">
        <v>1</v>
      </c>
      <c r="H887" t="s">
        <v>0</v>
      </c>
      <c r="I887" t="s">
        <v>490</v>
      </c>
      <c r="J887" t="s">
        <v>491</v>
      </c>
      <c r="K887">
        <v>143</v>
      </c>
      <c r="L887">
        <v>143</v>
      </c>
      <c r="N887" t="s">
        <v>281</v>
      </c>
      <c r="O887" s="3">
        <v>0</v>
      </c>
      <c r="P887" s="3">
        <v>0</v>
      </c>
      <c r="Q887" s="3">
        <v>264.61</v>
      </c>
      <c r="R887" s="3">
        <v>34.399300000000004</v>
      </c>
      <c r="S887" s="3">
        <v>0</v>
      </c>
      <c r="T887" s="3">
        <v>0</v>
      </c>
      <c r="U887" s="3">
        <v>299.0093</v>
      </c>
      <c r="V887" s="44" t="s">
        <v>430</v>
      </c>
      <c r="W887" t="s">
        <v>1</v>
      </c>
    </row>
    <row r="888" spans="5:23" x14ac:dyDescent="0.25">
      <c r="E888" t="s">
        <v>552</v>
      </c>
      <c r="F888" t="s">
        <v>560</v>
      </c>
      <c r="G888" t="s">
        <v>1</v>
      </c>
      <c r="H888" t="s">
        <v>0</v>
      </c>
      <c r="I888" t="s">
        <v>490</v>
      </c>
      <c r="J888" t="s">
        <v>491</v>
      </c>
      <c r="K888">
        <v>142</v>
      </c>
      <c r="L888">
        <v>142</v>
      </c>
      <c r="M888" t="s">
        <v>589</v>
      </c>
      <c r="N888" t="s">
        <v>590</v>
      </c>
      <c r="O888" s="3">
        <v>0</v>
      </c>
      <c r="P888" s="3">
        <v>0</v>
      </c>
      <c r="Q888" s="3">
        <v>88.5</v>
      </c>
      <c r="R888" s="3">
        <v>11.505000000000001</v>
      </c>
      <c r="S888" s="3">
        <v>0</v>
      </c>
      <c r="T888" s="3">
        <v>0</v>
      </c>
      <c r="U888" s="3">
        <v>100.005</v>
      </c>
      <c r="W888" t="s">
        <v>1</v>
      </c>
    </row>
    <row r="889" spans="5:23" x14ac:dyDescent="0.25">
      <c r="E889" t="s">
        <v>552</v>
      </c>
      <c r="F889" t="s">
        <v>558</v>
      </c>
      <c r="G889" t="s">
        <v>1</v>
      </c>
      <c r="H889" t="s">
        <v>0</v>
      </c>
      <c r="I889" t="s">
        <v>490</v>
      </c>
      <c r="J889" t="s">
        <v>491</v>
      </c>
      <c r="K889">
        <v>141</v>
      </c>
      <c r="L889">
        <v>141</v>
      </c>
      <c r="N889" t="s">
        <v>41</v>
      </c>
      <c r="O889" s="3">
        <v>0</v>
      </c>
      <c r="P889" s="3">
        <v>0</v>
      </c>
      <c r="Q889" s="3">
        <v>119.47</v>
      </c>
      <c r="R889" s="3">
        <v>15.5311</v>
      </c>
      <c r="S889" s="3">
        <v>0</v>
      </c>
      <c r="T889" s="3">
        <v>0</v>
      </c>
      <c r="U889" s="3">
        <v>135.00110000000001</v>
      </c>
      <c r="V889" s="44" t="s">
        <v>431</v>
      </c>
      <c r="W889" t="s">
        <v>1</v>
      </c>
    </row>
    <row r="890" spans="5:23" x14ac:dyDescent="0.25">
      <c r="E890" t="s">
        <v>552</v>
      </c>
      <c r="F890" t="s">
        <v>558</v>
      </c>
      <c r="G890" t="s">
        <v>1</v>
      </c>
      <c r="H890" t="s">
        <v>0</v>
      </c>
      <c r="I890" t="s">
        <v>490</v>
      </c>
      <c r="J890" t="s">
        <v>491</v>
      </c>
      <c r="K890">
        <v>140</v>
      </c>
      <c r="L890">
        <v>140</v>
      </c>
      <c r="N890" t="s">
        <v>281</v>
      </c>
      <c r="O890" s="3">
        <v>0</v>
      </c>
      <c r="P890" s="3">
        <v>0</v>
      </c>
      <c r="Q890" s="3">
        <v>173.45</v>
      </c>
      <c r="R890" s="3">
        <v>22.548500000000001</v>
      </c>
      <c r="S890" s="3">
        <v>0</v>
      </c>
      <c r="T890" s="3">
        <v>0</v>
      </c>
      <c r="U890" s="3">
        <v>195.99849999999998</v>
      </c>
      <c r="V890" s="44" t="s">
        <v>430</v>
      </c>
      <c r="W890" t="s">
        <v>1</v>
      </c>
    </row>
    <row r="891" spans="5:23" x14ac:dyDescent="0.25">
      <c r="E891" t="s">
        <v>552</v>
      </c>
      <c r="F891" t="s">
        <v>558</v>
      </c>
      <c r="G891" t="s">
        <v>1</v>
      </c>
      <c r="H891" t="s">
        <v>0</v>
      </c>
      <c r="I891" t="s">
        <v>490</v>
      </c>
      <c r="J891" t="s">
        <v>491</v>
      </c>
      <c r="K891">
        <v>139</v>
      </c>
      <c r="L891">
        <v>139</v>
      </c>
      <c r="N891" t="s">
        <v>381</v>
      </c>
      <c r="O891" s="3">
        <v>0</v>
      </c>
      <c r="P891" s="3">
        <v>0</v>
      </c>
      <c r="Q891" s="3">
        <v>133.63</v>
      </c>
      <c r="R891" s="3">
        <v>17.3719</v>
      </c>
      <c r="S891" s="3">
        <v>0</v>
      </c>
      <c r="T891" s="3">
        <v>0</v>
      </c>
      <c r="U891" s="3">
        <v>151.00190000000001</v>
      </c>
      <c r="V891" s="44" t="s">
        <v>420</v>
      </c>
      <c r="W891" t="s">
        <v>1</v>
      </c>
    </row>
    <row r="892" spans="5:23" x14ac:dyDescent="0.25">
      <c r="E892" t="s">
        <v>552</v>
      </c>
      <c r="F892" t="s">
        <v>558</v>
      </c>
      <c r="G892" t="s">
        <v>1</v>
      </c>
      <c r="H892" t="s">
        <v>0</v>
      </c>
      <c r="I892" t="s">
        <v>490</v>
      </c>
      <c r="J892" t="s">
        <v>491</v>
      </c>
      <c r="K892">
        <v>138</v>
      </c>
      <c r="L892">
        <v>138</v>
      </c>
      <c r="M892" t="s">
        <v>583</v>
      </c>
      <c r="N892" t="s">
        <v>584</v>
      </c>
      <c r="O892" s="3">
        <v>0</v>
      </c>
      <c r="P892" s="3">
        <v>0</v>
      </c>
      <c r="Q892" s="3">
        <v>123.85</v>
      </c>
      <c r="R892" s="3">
        <v>16.1005</v>
      </c>
      <c r="S892" s="3">
        <v>0</v>
      </c>
      <c r="T892" s="3">
        <v>0</v>
      </c>
      <c r="U892" s="3">
        <v>139.95050000000001</v>
      </c>
      <c r="W892" t="s">
        <v>1</v>
      </c>
    </row>
    <row r="893" spans="5:23" x14ac:dyDescent="0.25">
      <c r="E893" t="s">
        <v>552</v>
      </c>
      <c r="F893" t="s">
        <v>558</v>
      </c>
      <c r="G893" t="s">
        <v>1</v>
      </c>
      <c r="H893" t="s">
        <v>0</v>
      </c>
      <c r="I893" t="s">
        <v>490</v>
      </c>
      <c r="J893" t="s">
        <v>491</v>
      </c>
      <c r="K893">
        <v>137</v>
      </c>
      <c r="L893">
        <v>137</v>
      </c>
      <c r="N893" t="s">
        <v>29</v>
      </c>
      <c r="O893" s="3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W893" t="s">
        <v>1</v>
      </c>
    </row>
    <row r="894" spans="5:23" x14ac:dyDescent="0.25">
      <c r="E894" t="s">
        <v>552</v>
      </c>
      <c r="F894" t="s">
        <v>558</v>
      </c>
      <c r="G894" t="s">
        <v>1</v>
      </c>
      <c r="H894" t="s">
        <v>0</v>
      </c>
      <c r="I894" t="s">
        <v>490</v>
      </c>
      <c r="J894" t="s">
        <v>491</v>
      </c>
      <c r="K894">
        <v>136</v>
      </c>
      <c r="L894">
        <v>136</v>
      </c>
      <c r="N894" t="s">
        <v>588</v>
      </c>
      <c r="O894" s="3">
        <v>0</v>
      </c>
      <c r="P894" s="3">
        <v>0</v>
      </c>
      <c r="Q894" s="3">
        <v>455.75</v>
      </c>
      <c r="R894" s="3">
        <v>59.247500000000002</v>
      </c>
      <c r="S894" s="3">
        <v>0</v>
      </c>
      <c r="T894" s="3">
        <v>0</v>
      </c>
      <c r="U894" s="3">
        <v>514.99749999999995</v>
      </c>
      <c r="V894" s="44" t="s">
        <v>587</v>
      </c>
      <c r="W894" t="s">
        <v>1</v>
      </c>
    </row>
    <row r="895" spans="5:23" x14ac:dyDescent="0.25">
      <c r="E895" t="s">
        <v>552</v>
      </c>
      <c r="F895" t="s">
        <v>558</v>
      </c>
      <c r="G895" t="s">
        <v>1</v>
      </c>
      <c r="H895" t="s">
        <v>0</v>
      </c>
      <c r="I895" t="s">
        <v>490</v>
      </c>
      <c r="J895" t="s">
        <v>491</v>
      </c>
      <c r="K895">
        <v>135</v>
      </c>
      <c r="L895">
        <v>135</v>
      </c>
      <c r="N895" t="s">
        <v>193</v>
      </c>
      <c r="O895" s="3">
        <v>0</v>
      </c>
      <c r="P895" s="3">
        <v>0</v>
      </c>
      <c r="Q895" s="3">
        <v>106.19</v>
      </c>
      <c r="R895" s="3">
        <v>13.8047</v>
      </c>
      <c r="S895" s="3">
        <v>0</v>
      </c>
      <c r="T895" s="3">
        <v>0</v>
      </c>
      <c r="U895" s="3">
        <v>119.99469999999999</v>
      </c>
      <c r="V895" s="44" t="s">
        <v>418</v>
      </c>
      <c r="W895" t="s">
        <v>1</v>
      </c>
    </row>
    <row r="896" spans="5:23" x14ac:dyDescent="0.25">
      <c r="E896" t="s">
        <v>552</v>
      </c>
      <c r="F896" t="s">
        <v>557</v>
      </c>
      <c r="G896" t="s">
        <v>1</v>
      </c>
      <c r="H896" t="s">
        <v>0</v>
      </c>
      <c r="I896" t="s">
        <v>490</v>
      </c>
      <c r="J896" t="s">
        <v>491</v>
      </c>
      <c r="K896">
        <v>134</v>
      </c>
      <c r="L896">
        <v>134</v>
      </c>
      <c r="N896" t="s">
        <v>287</v>
      </c>
      <c r="O896" s="3">
        <v>0</v>
      </c>
      <c r="P896" s="3">
        <v>0</v>
      </c>
      <c r="Q896" s="3">
        <v>400.88</v>
      </c>
      <c r="R896" s="3">
        <v>52.114400000000003</v>
      </c>
      <c r="S896" s="3">
        <v>0</v>
      </c>
      <c r="T896" s="3">
        <v>0</v>
      </c>
      <c r="U896" s="3">
        <v>452.99439999999998</v>
      </c>
      <c r="V896" s="44" t="s">
        <v>414</v>
      </c>
      <c r="W896" t="s">
        <v>1</v>
      </c>
    </row>
    <row r="897" spans="5:23" x14ac:dyDescent="0.25">
      <c r="E897" t="s">
        <v>552</v>
      </c>
      <c r="F897" t="s">
        <v>557</v>
      </c>
      <c r="G897" t="s">
        <v>1</v>
      </c>
      <c r="H897" t="s">
        <v>0</v>
      </c>
      <c r="I897" t="s">
        <v>490</v>
      </c>
      <c r="J897" t="s">
        <v>491</v>
      </c>
      <c r="K897">
        <v>133</v>
      </c>
      <c r="L897">
        <v>133</v>
      </c>
      <c r="N897" t="s">
        <v>195</v>
      </c>
      <c r="O897" s="3">
        <v>0</v>
      </c>
      <c r="P897" s="3">
        <v>0</v>
      </c>
      <c r="Q897" s="3">
        <v>511.95</v>
      </c>
      <c r="R897" s="3">
        <v>66.5535</v>
      </c>
      <c r="S897" s="3">
        <v>0</v>
      </c>
      <c r="T897" s="3">
        <v>0</v>
      </c>
      <c r="U897" s="3">
        <v>578.50350000000003</v>
      </c>
      <c r="V897" s="44" t="s">
        <v>417</v>
      </c>
      <c r="W897" t="s">
        <v>1</v>
      </c>
    </row>
    <row r="898" spans="5:23" x14ac:dyDescent="0.25">
      <c r="E898" t="s">
        <v>552</v>
      </c>
      <c r="F898" t="s">
        <v>557</v>
      </c>
      <c r="G898" t="s">
        <v>1</v>
      </c>
      <c r="H898" t="s">
        <v>0</v>
      </c>
      <c r="I898" t="s">
        <v>490</v>
      </c>
      <c r="J898" t="s">
        <v>491</v>
      </c>
      <c r="K898">
        <v>132</v>
      </c>
      <c r="L898">
        <v>132</v>
      </c>
      <c r="N898" t="s">
        <v>586</v>
      </c>
      <c r="O898" s="3">
        <v>0</v>
      </c>
      <c r="P898" s="3">
        <v>0</v>
      </c>
      <c r="Q898" s="3">
        <v>80.53</v>
      </c>
      <c r="R898" s="3">
        <v>10.4689</v>
      </c>
      <c r="S898" s="3">
        <v>0</v>
      </c>
      <c r="T898" s="3">
        <v>0</v>
      </c>
      <c r="U898" s="3">
        <v>90.998900000000006</v>
      </c>
      <c r="V898" s="44" t="s">
        <v>585</v>
      </c>
      <c r="W898" t="s">
        <v>1</v>
      </c>
    </row>
    <row r="899" spans="5:23" x14ac:dyDescent="0.25">
      <c r="E899" t="s">
        <v>552</v>
      </c>
      <c r="F899" t="s">
        <v>556</v>
      </c>
      <c r="G899" t="s">
        <v>1</v>
      </c>
      <c r="H899" t="s">
        <v>0</v>
      </c>
      <c r="I899" t="s">
        <v>490</v>
      </c>
      <c r="J899" t="s">
        <v>491</v>
      </c>
      <c r="K899">
        <v>131</v>
      </c>
      <c r="L899">
        <v>131</v>
      </c>
      <c r="N899" t="s">
        <v>206</v>
      </c>
      <c r="O899" s="3">
        <v>0</v>
      </c>
      <c r="P899" s="3">
        <v>0</v>
      </c>
      <c r="Q899" s="3">
        <v>597.35</v>
      </c>
      <c r="R899" s="3">
        <v>77.655500000000004</v>
      </c>
      <c r="S899" s="3">
        <v>0</v>
      </c>
      <c r="T899" s="3">
        <v>0</v>
      </c>
      <c r="U899" s="3">
        <v>675.00549999999998</v>
      </c>
      <c r="V899" s="44" t="s">
        <v>478</v>
      </c>
      <c r="W899" t="s">
        <v>1</v>
      </c>
    </row>
    <row r="900" spans="5:23" x14ac:dyDescent="0.25">
      <c r="E900" t="s">
        <v>552</v>
      </c>
      <c r="F900" t="s">
        <v>556</v>
      </c>
      <c r="G900" t="s">
        <v>1</v>
      </c>
      <c r="H900" t="s">
        <v>0</v>
      </c>
      <c r="I900" t="s">
        <v>490</v>
      </c>
      <c r="J900" t="s">
        <v>491</v>
      </c>
      <c r="K900">
        <v>130</v>
      </c>
      <c r="L900">
        <v>130</v>
      </c>
      <c r="M900" t="s">
        <v>583</v>
      </c>
      <c r="N900" t="s">
        <v>584</v>
      </c>
      <c r="O900" s="3">
        <v>0</v>
      </c>
      <c r="P900" s="3">
        <v>0</v>
      </c>
      <c r="Q900" s="3">
        <v>17.920000000000002</v>
      </c>
      <c r="R900" s="3">
        <v>2.3296000000000001</v>
      </c>
      <c r="S900" s="3">
        <v>0</v>
      </c>
      <c r="T900" s="3">
        <v>0</v>
      </c>
      <c r="U900" s="3">
        <v>20.249600000000001</v>
      </c>
      <c r="W900" t="s">
        <v>1</v>
      </c>
    </row>
    <row r="901" spans="5:23" x14ac:dyDescent="0.25">
      <c r="E901" t="s">
        <v>552</v>
      </c>
      <c r="F901" t="s">
        <v>556</v>
      </c>
      <c r="G901" t="s">
        <v>1</v>
      </c>
      <c r="H901" t="s">
        <v>0</v>
      </c>
      <c r="I901" t="s">
        <v>490</v>
      </c>
      <c r="J901" t="s">
        <v>491</v>
      </c>
      <c r="K901">
        <v>129</v>
      </c>
      <c r="L901">
        <v>129</v>
      </c>
      <c r="M901" t="s">
        <v>583</v>
      </c>
      <c r="N901" t="s">
        <v>584</v>
      </c>
      <c r="O901" s="3">
        <v>0</v>
      </c>
      <c r="P901" s="3">
        <v>0</v>
      </c>
      <c r="Q901" s="3">
        <v>105.93</v>
      </c>
      <c r="R901" s="3">
        <v>13.770900000000001</v>
      </c>
      <c r="S901" s="3">
        <v>0</v>
      </c>
      <c r="T901" s="3">
        <v>0</v>
      </c>
      <c r="U901" s="3">
        <v>119.7009</v>
      </c>
      <c r="W901" t="s">
        <v>1</v>
      </c>
    </row>
    <row r="902" spans="5:23" x14ac:dyDescent="0.25">
      <c r="E902" t="s">
        <v>552</v>
      </c>
      <c r="F902" t="s">
        <v>556</v>
      </c>
      <c r="G902" t="s">
        <v>1</v>
      </c>
      <c r="H902" t="s">
        <v>0</v>
      </c>
      <c r="I902" t="s">
        <v>490</v>
      </c>
      <c r="J902" t="s">
        <v>491</v>
      </c>
      <c r="K902">
        <v>128</v>
      </c>
      <c r="L902">
        <v>128</v>
      </c>
      <c r="N902" t="s">
        <v>333</v>
      </c>
      <c r="O902" s="3">
        <v>0</v>
      </c>
      <c r="P902" s="3">
        <v>0</v>
      </c>
      <c r="Q902" s="3">
        <v>973.45</v>
      </c>
      <c r="R902" s="3">
        <v>126.5485</v>
      </c>
      <c r="S902" s="3">
        <v>0</v>
      </c>
      <c r="T902" s="3">
        <v>0</v>
      </c>
      <c r="U902" s="3">
        <v>1099.9985000000001</v>
      </c>
      <c r="V902" s="44" t="s">
        <v>582</v>
      </c>
      <c r="W902" t="s">
        <v>1</v>
      </c>
    </row>
    <row r="903" spans="5:23" x14ac:dyDescent="0.25">
      <c r="E903" t="s">
        <v>552</v>
      </c>
      <c r="F903" t="s">
        <v>556</v>
      </c>
      <c r="G903" t="s">
        <v>1</v>
      </c>
      <c r="H903" t="s">
        <v>0</v>
      </c>
      <c r="I903" t="s">
        <v>490</v>
      </c>
      <c r="J903" t="s">
        <v>491</v>
      </c>
      <c r="K903">
        <v>127</v>
      </c>
      <c r="L903">
        <v>127</v>
      </c>
      <c r="N903" t="s">
        <v>29</v>
      </c>
      <c r="O903" s="3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W903" t="s">
        <v>1</v>
      </c>
    </row>
    <row r="904" spans="5:23" x14ac:dyDescent="0.25">
      <c r="E904" t="s">
        <v>552</v>
      </c>
      <c r="F904" t="s">
        <v>555</v>
      </c>
      <c r="G904" t="s">
        <v>1</v>
      </c>
      <c r="H904" t="s">
        <v>0</v>
      </c>
      <c r="I904" t="s">
        <v>490</v>
      </c>
      <c r="J904" t="s">
        <v>491</v>
      </c>
      <c r="K904">
        <v>126</v>
      </c>
      <c r="L904">
        <v>126</v>
      </c>
      <c r="N904" t="s">
        <v>287</v>
      </c>
      <c r="O904" s="3">
        <v>0</v>
      </c>
      <c r="P904" s="3">
        <v>0</v>
      </c>
      <c r="Q904" s="3">
        <v>435.84</v>
      </c>
      <c r="R904" s="3">
        <v>56.659199999999998</v>
      </c>
      <c r="S904" s="3">
        <v>0</v>
      </c>
      <c r="T904" s="3">
        <v>0</v>
      </c>
      <c r="U904" s="3">
        <v>492.49919999999997</v>
      </c>
      <c r="V904" s="44" t="s">
        <v>414</v>
      </c>
      <c r="W904" t="s">
        <v>1</v>
      </c>
    </row>
    <row r="905" spans="5:23" x14ac:dyDescent="0.25">
      <c r="E905" t="s">
        <v>552</v>
      </c>
      <c r="F905" t="s">
        <v>555</v>
      </c>
      <c r="G905" t="s">
        <v>1</v>
      </c>
      <c r="H905" t="s">
        <v>0</v>
      </c>
      <c r="I905" t="s">
        <v>490</v>
      </c>
      <c r="J905" t="s">
        <v>491</v>
      </c>
      <c r="K905">
        <v>125</v>
      </c>
      <c r="L905">
        <v>125</v>
      </c>
      <c r="N905" t="s">
        <v>581</v>
      </c>
      <c r="O905" s="3">
        <v>0</v>
      </c>
      <c r="P905" s="3">
        <v>0</v>
      </c>
      <c r="Q905" s="3">
        <v>16.059999999999999</v>
      </c>
      <c r="R905" s="3">
        <v>2.0878000000000001</v>
      </c>
      <c r="S905" s="3">
        <v>0</v>
      </c>
      <c r="T905" s="3">
        <v>0</v>
      </c>
      <c r="U905" s="3">
        <v>18.1478</v>
      </c>
      <c r="V905" s="44" t="s">
        <v>580</v>
      </c>
      <c r="W905" t="s">
        <v>1</v>
      </c>
    </row>
    <row r="906" spans="5:23" x14ac:dyDescent="0.25">
      <c r="E906" t="s">
        <v>502</v>
      </c>
      <c r="F906" t="s">
        <v>524</v>
      </c>
      <c r="G906" t="s">
        <v>1</v>
      </c>
      <c r="H906" t="s">
        <v>0</v>
      </c>
      <c r="I906" t="s">
        <v>490</v>
      </c>
      <c r="J906" t="s">
        <v>491</v>
      </c>
      <c r="K906">
        <v>124</v>
      </c>
      <c r="L906">
        <v>124</v>
      </c>
      <c r="N906" t="s">
        <v>537</v>
      </c>
      <c r="O906" s="3">
        <v>0</v>
      </c>
      <c r="P906" s="3">
        <v>0</v>
      </c>
      <c r="Q906" s="3">
        <v>26.55</v>
      </c>
      <c r="R906" s="3">
        <v>3.4515000000000002</v>
      </c>
      <c r="S906" s="3">
        <v>0</v>
      </c>
      <c r="T906" s="3">
        <v>0</v>
      </c>
      <c r="U906" s="3">
        <v>30.0015</v>
      </c>
      <c r="V906" s="44" t="s">
        <v>536</v>
      </c>
      <c r="W906" t="s">
        <v>1</v>
      </c>
    </row>
    <row r="907" spans="5:23" x14ac:dyDescent="0.25">
      <c r="E907" t="s">
        <v>502</v>
      </c>
      <c r="F907" t="s">
        <v>524</v>
      </c>
      <c r="G907" t="s">
        <v>1</v>
      </c>
      <c r="H907" t="s">
        <v>0</v>
      </c>
      <c r="I907" t="s">
        <v>490</v>
      </c>
      <c r="J907" t="s">
        <v>491</v>
      </c>
      <c r="K907">
        <v>123</v>
      </c>
      <c r="L907">
        <v>123</v>
      </c>
      <c r="N907" t="s">
        <v>269</v>
      </c>
      <c r="O907" s="3">
        <v>0</v>
      </c>
      <c r="P907" s="3">
        <v>0</v>
      </c>
      <c r="Q907" s="3">
        <v>27.43</v>
      </c>
      <c r="R907" s="3">
        <v>3.5659000000000001</v>
      </c>
      <c r="S907" s="3">
        <v>0</v>
      </c>
      <c r="T907" s="3">
        <v>0</v>
      </c>
      <c r="U907" s="3">
        <v>30.995899999999999</v>
      </c>
      <c r="V907" s="44" t="s">
        <v>268</v>
      </c>
      <c r="W907" t="s">
        <v>1</v>
      </c>
    </row>
    <row r="908" spans="5:23" x14ac:dyDescent="0.25">
      <c r="E908" t="s">
        <v>502</v>
      </c>
      <c r="F908" t="s">
        <v>524</v>
      </c>
      <c r="G908" t="s">
        <v>1</v>
      </c>
      <c r="H908" t="s">
        <v>0</v>
      </c>
      <c r="I908" t="s">
        <v>490</v>
      </c>
      <c r="J908" t="s">
        <v>491</v>
      </c>
      <c r="K908">
        <v>122</v>
      </c>
      <c r="L908">
        <v>122</v>
      </c>
      <c r="N908" t="s">
        <v>540</v>
      </c>
      <c r="O908" s="3">
        <v>0</v>
      </c>
      <c r="P908" s="3">
        <v>0</v>
      </c>
      <c r="Q908" s="3">
        <v>449.12</v>
      </c>
      <c r="R908" s="3">
        <v>58.385600000000004</v>
      </c>
      <c r="S908" s="3">
        <v>0</v>
      </c>
      <c r="T908" s="3">
        <v>0</v>
      </c>
      <c r="U908" s="3">
        <v>507.50560000000002</v>
      </c>
      <c r="V908" s="44" t="s">
        <v>539</v>
      </c>
      <c r="W908" t="s">
        <v>1</v>
      </c>
    </row>
    <row r="909" spans="5:23" x14ac:dyDescent="0.25">
      <c r="E909" t="s">
        <v>502</v>
      </c>
      <c r="F909" t="s">
        <v>524</v>
      </c>
      <c r="G909" t="s">
        <v>1</v>
      </c>
      <c r="H909" t="s">
        <v>0</v>
      </c>
      <c r="I909" t="s">
        <v>490</v>
      </c>
      <c r="J909" t="s">
        <v>491</v>
      </c>
      <c r="K909">
        <v>121</v>
      </c>
      <c r="L909">
        <v>121</v>
      </c>
      <c r="N909" t="s">
        <v>281</v>
      </c>
      <c r="O909" s="3">
        <v>0</v>
      </c>
      <c r="P909" s="3">
        <v>0</v>
      </c>
      <c r="Q909" s="3">
        <v>264.61</v>
      </c>
      <c r="R909" s="3">
        <v>34.399300000000004</v>
      </c>
      <c r="S909" s="3">
        <v>0</v>
      </c>
      <c r="T909" s="3">
        <v>0</v>
      </c>
      <c r="U909" s="3">
        <v>299.0093</v>
      </c>
      <c r="V909" s="44" t="s">
        <v>430</v>
      </c>
      <c r="W909" t="s">
        <v>1</v>
      </c>
    </row>
    <row r="910" spans="5:23" x14ac:dyDescent="0.25">
      <c r="E910" t="s">
        <v>502</v>
      </c>
      <c r="F910" t="s">
        <v>524</v>
      </c>
      <c r="G910" t="s">
        <v>1</v>
      </c>
      <c r="H910" t="s">
        <v>0</v>
      </c>
      <c r="I910" t="s">
        <v>490</v>
      </c>
      <c r="J910" t="s">
        <v>491</v>
      </c>
      <c r="K910">
        <v>120</v>
      </c>
      <c r="L910">
        <v>120</v>
      </c>
      <c r="N910" t="s">
        <v>350</v>
      </c>
      <c r="O910" s="3">
        <v>0</v>
      </c>
      <c r="P910" s="3">
        <v>0</v>
      </c>
      <c r="Q910" s="3">
        <v>356.42</v>
      </c>
      <c r="R910" s="3">
        <v>46.334600000000002</v>
      </c>
      <c r="S910" s="3">
        <v>0</v>
      </c>
      <c r="T910" s="3">
        <v>0</v>
      </c>
      <c r="U910" s="3">
        <v>402.75460000000004</v>
      </c>
      <c r="V910" s="44" t="s">
        <v>419</v>
      </c>
      <c r="W910" t="s">
        <v>1</v>
      </c>
    </row>
    <row r="911" spans="5:23" x14ac:dyDescent="0.25">
      <c r="E911" t="s">
        <v>502</v>
      </c>
      <c r="F911" t="s">
        <v>523</v>
      </c>
      <c r="G911" t="s">
        <v>1</v>
      </c>
      <c r="H911" t="s">
        <v>0</v>
      </c>
      <c r="I911" t="s">
        <v>490</v>
      </c>
      <c r="J911" t="s">
        <v>491</v>
      </c>
      <c r="K911">
        <v>119</v>
      </c>
      <c r="L911">
        <v>119</v>
      </c>
      <c r="N911" t="s">
        <v>299</v>
      </c>
      <c r="O911" s="3">
        <v>0</v>
      </c>
      <c r="P911" s="3">
        <v>0</v>
      </c>
      <c r="Q911" s="3">
        <v>486.73</v>
      </c>
      <c r="R911" s="3">
        <v>63.274900000000002</v>
      </c>
      <c r="S911" s="3">
        <v>0</v>
      </c>
      <c r="T911" s="3">
        <v>0</v>
      </c>
      <c r="U911" s="3">
        <v>550.00490000000002</v>
      </c>
      <c r="V911" s="44" t="s">
        <v>538</v>
      </c>
      <c r="W911" t="s">
        <v>1</v>
      </c>
    </row>
    <row r="912" spans="5:23" x14ac:dyDescent="0.25">
      <c r="E912" t="s">
        <v>502</v>
      </c>
      <c r="F912" t="s">
        <v>523</v>
      </c>
      <c r="G912" t="s">
        <v>1</v>
      </c>
      <c r="H912" t="s">
        <v>0</v>
      </c>
      <c r="I912" t="s">
        <v>490</v>
      </c>
      <c r="J912" t="s">
        <v>491</v>
      </c>
      <c r="K912">
        <v>118</v>
      </c>
      <c r="L912">
        <v>118</v>
      </c>
      <c r="N912" t="s">
        <v>195</v>
      </c>
      <c r="O912" s="3">
        <v>0</v>
      </c>
      <c r="P912" s="3">
        <v>0</v>
      </c>
      <c r="Q912" s="3">
        <v>599.12</v>
      </c>
      <c r="R912" s="3">
        <v>77.885599999999997</v>
      </c>
      <c r="S912" s="3">
        <v>0</v>
      </c>
      <c r="T912" s="3">
        <v>0</v>
      </c>
      <c r="U912" s="3">
        <v>677.00559999999996</v>
      </c>
      <c r="V912" s="44" t="s">
        <v>417</v>
      </c>
      <c r="W912" t="s">
        <v>1</v>
      </c>
    </row>
    <row r="913" spans="5:23" x14ac:dyDescent="0.25">
      <c r="E913" t="s">
        <v>502</v>
      </c>
      <c r="F913" t="s">
        <v>523</v>
      </c>
      <c r="G913" t="s">
        <v>1</v>
      </c>
      <c r="H913" t="s">
        <v>0</v>
      </c>
      <c r="I913" t="s">
        <v>490</v>
      </c>
      <c r="J913" t="s">
        <v>491</v>
      </c>
      <c r="K913">
        <v>117</v>
      </c>
      <c r="L913">
        <v>117</v>
      </c>
      <c r="N913" t="s">
        <v>45</v>
      </c>
      <c r="O913" s="3">
        <v>0</v>
      </c>
      <c r="P913" s="3">
        <v>0</v>
      </c>
      <c r="Q913" s="3">
        <v>529.20000000000005</v>
      </c>
      <c r="R913" s="3">
        <v>68.796000000000006</v>
      </c>
      <c r="S913" s="3">
        <v>0</v>
      </c>
      <c r="T913" s="3">
        <v>0</v>
      </c>
      <c r="U913" s="3">
        <v>597.99600000000009</v>
      </c>
      <c r="V913" s="44" t="s">
        <v>416</v>
      </c>
      <c r="W913" t="s">
        <v>1</v>
      </c>
    </row>
    <row r="914" spans="5:23" x14ac:dyDescent="0.25">
      <c r="E914" t="s">
        <v>502</v>
      </c>
      <c r="F914" t="s">
        <v>523</v>
      </c>
      <c r="G914" t="s">
        <v>1</v>
      </c>
      <c r="H914" t="s">
        <v>0</v>
      </c>
      <c r="I914" t="s">
        <v>490</v>
      </c>
      <c r="J914" t="s">
        <v>491</v>
      </c>
      <c r="K914">
        <v>116</v>
      </c>
      <c r="L914">
        <v>116</v>
      </c>
      <c r="N914" t="s">
        <v>197</v>
      </c>
      <c r="O914" s="3">
        <v>0</v>
      </c>
      <c r="P914" s="3">
        <v>0</v>
      </c>
      <c r="Q914" s="3">
        <v>445.13</v>
      </c>
      <c r="R914" s="3">
        <v>57.866900000000001</v>
      </c>
      <c r="S914" s="3">
        <v>0</v>
      </c>
      <c r="T914" s="3">
        <v>0</v>
      </c>
      <c r="U914" s="3">
        <v>502.99689999999998</v>
      </c>
      <c r="V914" s="44" t="s">
        <v>477</v>
      </c>
      <c r="W914" t="s">
        <v>1</v>
      </c>
    </row>
    <row r="915" spans="5:23" x14ac:dyDescent="0.25">
      <c r="E915" t="s">
        <v>502</v>
      </c>
      <c r="F915" t="s">
        <v>522</v>
      </c>
      <c r="G915" t="s">
        <v>1</v>
      </c>
      <c r="H915" t="s">
        <v>0</v>
      </c>
      <c r="I915" t="s">
        <v>490</v>
      </c>
      <c r="J915" t="s">
        <v>491</v>
      </c>
      <c r="K915">
        <v>115</v>
      </c>
      <c r="L915">
        <v>115</v>
      </c>
      <c r="N915" t="s">
        <v>193</v>
      </c>
      <c r="O915" s="3">
        <v>0</v>
      </c>
      <c r="P915" s="3">
        <v>0</v>
      </c>
      <c r="Q915" s="3">
        <v>433.63</v>
      </c>
      <c r="R915" s="3">
        <v>56.371900000000004</v>
      </c>
      <c r="S915" s="3">
        <v>0</v>
      </c>
      <c r="T915" s="3">
        <v>0</v>
      </c>
      <c r="U915" s="3">
        <v>490.00189999999998</v>
      </c>
      <c r="V915" s="44" t="s">
        <v>418</v>
      </c>
      <c r="W915" t="s">
        <v>1</v>
      </c>
    </row>
    <row r="916" spans="5:23" x14ac:dyDescent="0.25">
      <c r="E916" t="s">
        <v>502</v>
      </c>
      <c r="F916" t="s">
        <v>522</v>
      </c>
      <c r="G916" t="s">
        <v>1</v>
      </c>
      <c r="H916" t="s">
        <v>0</v>
      </c>
      <c r="I916" t="s">
        <v>490</v>
      </c>
      <c r="J916" t="s">
        <v>491</v>
      </c>
      <c r="K916">
        <v>114</v>
      </c>
      <c r="L916">
        <v>114</v>
      </c>
      <c r="N916" t="s">
        <v>287</v>
      </c>
      <c r="O916" s="3">
        <v>0</v>
      </c>
      <c r="P916" s="3">
        <v>0</v>
      </c>
      <c r="Q916" s="3">
        <v>434.07</v>
      </c>
      <c r="R916" s="3">
        <v>56.429099999999998</v>
      </c>
      <c r="S916" s="3">
        <v>0</v>
      </c>
      <c r="T916" s="3">
        <v>0</v>
      </c>
      <c r="U916" s="3">
        <v>490.4991</v>
      </c>
      <c r="V916" s="44" t="s">
        <v>414</v>
      </c>
      <c r="W916" t="s">
        <v>1</v>
      </c>
    </row>
    <row r="917" spans="5:23" x14ac:dyDescent="0.25">
      <c r="E917" t="s">
        <v>502</v>
      </c>
      <c r="F917" t="s">
        <v>522</v>
      </c>
      <c r="G917" t="s">
        <v>1</v>
      </c>
      <c r="H917" t="s">
        <v>0</v>
      </c>
      <c r="I917" t="s">
        <v>490</v>
      </c>
      <c r="J917" t="s">
        <v>491</v>
      </c>
      <c r="K917">
        <v>113</v>
      </c>
      <c r="L917">
        <v>113</v>
      </c>
      <c r="N917" t="s">
        <v>45</v>
      </c>
      <c r="O917" s="3">
        <v>0</v>
      </c>
      <c r="P917" s="3">
        <v>0</v>
      </c>
      <c r="Q917" s="3">
        <v>637.61</v>
      </c>
      <c r="R917" s="3">
        <v>82.889300000000006</v>
      </c>
      <c r="S917" s="3">
        <v>0</v>
      </c>
      <c r="T917" s="3">
        <v>0</v>
      </c>
      <c r="U917" s="3">
        <v>720.49930000000006</v>
      </c>
      <c r="V917" s="44" t="s">
        <v>416</v>
      </c>
      <c r="W917" t="s">
        <v>1</v>
      </c>
    </row>
    <row r="918" spans="5:23" x14ac:dyDescent="0.25">
      <c r="E918" t="s">
        <v>502</v>
      </c>
      <c r="F918" t="s">
        <v>520</v>
      </c>
      <c r="G918" t="s">
        <v>1</v>
      </c>
      <c r="H918" t="s">
        <v>0</v>
      </c>
      <c r="I918" t="s">
        <v>490</v>
      </c>
      <c r="J918" t="s">
        <v>491</v>
      </c>
      <c r="K918">
        <v>112</v>
      </c>
      <c r="L918">
        <v>112</v>
      </c>
      <c r="N918" t="s">
        <v>29</v>
      </c>
      <c r="O918" s="3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W918" t="s">
        <v>1</v>
      </c>
    </row>
    <row r="919" spans="5:23" x14ac:dyDescent="0.25">
      <c r="E919" t="s">
        <v>502</v>
      </c>
      <c r="F919" t="s">
        <v>520</v>
      </c>
      <c r="G919" t="s">
        <v>1</v>
      </c>
      <c r="H919" t="s">
        <v>0</v>
      </c>
      <c r="I919" t="s">
        <v>490</v>
      </c>
      <c r="J919" t="s">
        <v>491</v>
      </c>
      <c r="K919">
        <v>111</v>
      </c>
      <c r="L919">
        <v>111</v>
      </c>
      <c r="M919" t="s">
        <v>268</v>
      </c>
      <c r="N919" t="s">
        <v>269</v>
      </c>
      <c r="O919" s="3">
        <v>0</v>
      </c>
      <c r="P919" s="3">
        <v>0</v>
      </c>
      <c r="Q919" s="3">
        <v>38.409999999999997</v>
      </c>
      <c r="R919" s="3">
        <v>4.9932999999999996</v>
      </c>
      <c r="S919" s="3">
        <v>0</v>
      </c>
      <c r="T919" s="3">
        <v>0</v>
      </c>
      <c r="U919" s="3">
        <v>43.403299999999994</v>
      </c>
      <c r="W919" t="s">
        <v>1</v>
      </c>
    </row>
    <row r="920" spans="5:23" x14ac:dyDescent="0.25">
      <c r="E920" t="s">
        <v>502</v>
      </c>
      <c r="F920" t="s">
        <v>520</v>
      </c>
      <c r="G920" t="s">
        <v>1</v>
      </c>
      <c r="H920" t="s">
        <v>0</v>
      </c>
      <c r="I920" t="s">
        <v>490</v>
      </c>
      <c r="J920" t="s">
        <v>491</v>
      </c>
      <c r="K920">
        <v>110</v>
      </c>
      <c r="L920">
        <v>110</v>
      </c>
      <c r="N920" t="s">
        <v>537</v>
      </c>
      <c r="O920" s="3">
        <v>0</v>
      </c>
      <c r="P920" s="3">
        <v>0</v>
      </c>
      <c r="Q920" s="3">
        <v>79.650000000000006</v>
      </c>
      <c r="R920" s="3">
        <v>10.354500000000002</v>
      </c>
      <c r="S920" s="3">
        <v>0</v>
      </c>
      <c r="T920" s="3">
        <v>0</v>
      </c>
      <c r="U920" s="3">
        <v>90.004500000000007</v>
      </c>
      <c r="V920" s="44" t="s">
        <v>536</v>
      </c>
      <c r="W920" t="s">
        <v>1</v>
      </c>
    </row>
    <row r="921" spans="5:23" x14ac:dyDescent="0.25">
      <c r="E921" t="s">
        <v>502</v>
      </c>
      <c r="F921" t="s">
        <v>520</v>
      </c>
      <c r="G921" t="s">
        <v>1</v>
      </c>
      <c r="H921" t="s">
        <v>0</v>
      </c>
      <c r="I921" t="s">
        <v>490</v>
      </c>
      <c r="J921" t="s">
        <v>491</v>
      </c>
      <c r="K921">
        <v>109</v>
      </c>
      <c r="L921">
        <v>109</v>
      </c>
      <c r="N921" t="s">
        <v>29</v>
      </c>
      <c r="O921" s="3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W921" t="s">
        <v>1</v>
      </c>
    </row>
    <row r="922" spans="5:23" x14ac:dyDescent="0.25">
      <c r="E922" t="s">
        <v>502</v>
      </c>
      <c r="F922" t="s">
        <v>520</v>
      </c>
      <c r="G922" t="s">
        <v>1</v>
      </c>
      <c r="H922" t="s">
        <v>0</v>
      </c>
      <c r="I922" t="s">
        <v>490</v>
      </c>
      <c r="J922" t="s">
        <v>491</v>
      </c>
      <c r="K922">
        <v>108</v>
      </c>
      <c r="L922">
        <v>108</v>
      </c>
      <c r="N922" t="s">
        <v>381</v>
      </c>
      <c r="O922" s="3">
        <v>0</v>
      </c>
      <c r="P922" s="3">
        <v>0</v>
      </c>
      <c r="Q922" s="3">
        <v>47.79</v>
      </c>
      <c r="R922" s="3">
        <v>6.2126999999999999</v>
      </c>
      <c r="S922" s="3">
        <v>0</v>
      </c>
      <c r="T922" s="3">
        <v>0</v>
      </c>
      <c r="U922" s="3">
        <v>54.002699999999997</v>
      </c>
      <c r="V922" s="44" t="s">
        <v>420</v>
      </c>
      <c r="W922" t="s">
        <v>1</v>
      </c>
    </row>
    <row r="923" spans="5:23" x14ac:dyDescent="0.25">
      <c r="E923" t="s">
        <v>502</v>
      </c>
      <c r="F923" t="s">
        <v>520</v>
      </c>
      <c r="G923" t="s">
        <v>1</v>
      </c>
      <c r="H923" t="s">
        <v>0</v>
      </c>
      <c r="I923" t="s">
        <v>490</v>
      </c>
      <c r="J923" t="s">
        <v>491</v>
      </c>
      <c r="K923">
        <v>107</v>
      </c>
      <c r="L923">
        <v>107</v>
      </c>
      <c r="N923" t="s">
        <v>29</v>
      </c>
      <c r="O923" s="3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W923" t="s">
        <v>1</v>
      </c>
    </row>
    <row r="924" spans="5:23" x14ac:dyDescent="0.25">
      <c r="E924" t="s">
        <v>502</v>
      </c>
      <c r="F924" t="s">
        <v>520</v>
      </c>
      <c r="G924" t="s">
        <v>1</v>
      </c>
      <c r="H924" t="s">
        <v>0</v>
      </c>
      <c r="I924" t="s">
        <v>490</v>
      </c>
      <c r="J924" t="s">
        <v>491</v>
      </c>
      <c r="K924">
        <v>106</v>
      </c>
      <c r="L924">
        <v>106</v>
      </c>
      <c r="N924" t="s">
        <v>274</v>
      </c>
      <c r="O924" s="3">
        <v>0</v>
      </c>
      <c r="P924" s="3">
        <v>0</v>
      </c>
      <c r="Q924" s="3">
        <v>435.4</v>
      </c>
      <c r="R924" s="3">
        <v>56.601999999999997</v>
      </c>
      <c r="S924" s="3">
        <v>0</v>
      </c>
      <c r="T924" s="3">
        <v>0</v>
      </c>
      <c r="U924" s="3">
        <v>492.00199999999995</v>
      </c>
      <c r="V924" s="44" t="s">
        <v>421</v>
      </c>
      <c r="W924" t="s">
        <v>1</v>
      </c>
    </row>
    <row r="925" spans="5:23" x14ac:dyDescent="0.25">
      <c r="E925" t="s">
        <v>502</v>
      </c>
      <c r="F925" t="s">
        <v>520</v>
      </c>
      <c r="G925" t="s">
        <v>1</v>
      </c>
      <c r="H925" t="s">
        <v>0</v>
      </c>
      <c r="I925" t="s">
        <v>490</v>
      </c>
      <c r="J925" t="s">
        <v>491</v>
      </c>
      <c r="K925">
        <v>105</v>
      </c>
      <c r="L925">
        <v>105</v>
      </c>
      <c r="N925" t="s">
        <v>287</v>
      </c>
      <c r="O925" s="3">
        <v>0</v>
      </c>
      <c r="P925" s="3">
        <v>0</v>
      </c>
      <c r="Q925" s="3">
        <v>85.09</v>
      </c>
      <c r="R925" s="3">
        <v>11.0617</v>
      </c>
      <c r="S925" s="3">
        <v>0</v>
      </c>
      <c r="T925" s="3">
        <v>0</v>
      </c>
      <c r="U925" s="3">
        <v>96.151700000000005</v>
      </c>
      <c r="V925" s="44" t="s">
        <v>414</v>
      </c>
      <c r="W925" t="s">
        <v>1</v>
      </c>
    </row>
    <row r="926" spans="5:23" x14ac:dyDescent="0.25">
      <c r="E926" t="s">
        <v>502</v>
      </c>
      <c r="F926" t="s">
        <v>520</v>
      </c>
      <c r="G926" t="s">
        <v>1</v>
      </c>
      <c r="H926" t="s">
        <v>0</v>
      </c>
      <c r="I926" t="s">
        <v>490</v>
      </c>
      <c r="J926" t="s">
        <v>491</v>
      </c>
      <c r="K926">
        <v>104</v>
      </c>
      <c r="L926">
        <v>104</v>
      </c>
      <c r="N926" t="s">
        <v>197</v>
      </c>
      <c r="O926" s="3">
        <v>0</v>
      </c>
      <c r="P926" s="3">
        <v>0</v>
      </c>
      <c r="Q926" s="3">
        <v>477.88</v>
      </c>
      <c r="R926" s="3">
        <v>62.124400000000001</v>
      </c>
      <c r="S926" s="3">
        <v>0</v>
      </c>
      <c r="T926" s="3">
        <v>0</v>
      </c>
      <c r="U926" s="3">
        <v>540.00440000000003</v>
      </c>
      <c r="V926" s="44" t="s">
        <v>477</v>
      </c>
      <c r="W926" t="s">
        <v>1</v>
      </c>
    </row>
    <row r="927" spans="5:23" x14ac:dyDescent="0.25">
      <c r="E927" t="s">
        <v>502</v>
      </c>
      <c r="F927" t="s">
        <v>520</v>
      </c>
      <c r="G927" t="s">
        <v>1</v>
      </c>
      <c r="H927" t="s">
        <v>0</v>
      </c>
      <c r="I927" t="s">
        <v>490</v>
      </c>
      <c r="J927" t="s">
        <v>491</v>
      </c>
      <c r="K927">
        <v>103</v>
      </c>
      <c r="L927">
        <v>103</v>
      </c>
      <c r="N927" t="s">
        <v>29</v>
      </c>
      <c r="O927" s="3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W927" t="s">
        <v>1</v>
      </c>
    </row>
    <row r="928" spans="5:23" x14ac:dyDescent="0.25">
      <c r="E928" t="s">
        <v>502</v>
      </c>
      <c r="F928" t="s">
        <v>520</v>
      </c>
      <c r="G928" t="s">
        <v>1</v>
      </c>
      <c r="H928" t="s">
        <v>0</v>
      </c>
      <c r="I928" t="s">
        <v>490</v>
      </c>
      <c r="J928" t="s">
        <v>491</v>
      </c>
      <c r="K928">
        <v>102</v>
      </c>
      <c r="L928">
        <v>102</v>
      </c>
      <c r="N928" t="s">
        <v>193</v>
      </c>
      <c r="O928" s="3">
        <v>0</v>
      </c>
      <c r="P928" s="3">
        <v>0</v>
      </c>
      <c r="Q928" s="3">
        <v>115.04</v>
      </c>
      <c r="R928" s="3">
        <v>14.955200000000001</v>
      </c>
      <c r="S928" s="3">
        <v>0</v>
      </c>
      <c r="T928" s="3">
        <v>0</v>
      </c>
      <c r="U928" s="3">
        <v>129.99520000000001</v>
      </c>
      <c r="V928" s="44" t="s">
        <v>418</v>
      </c>
      <c r="W928" t="s">
        <v>1</v>
      </c>
    </row>
    <row r="929" spans="5:23" x14ac:dyDescent="0.25">
      <c r="E929" t="s">
        <v>502</v>
      </c>
      <c r="F929" t="s">
        <v>520</v>
      </c>
      <c r="G929" t="s">
        <v>1</v>
      </c>
      <c r="H929" t="s">
        <v>0</v>
      </c>
      <c r="I929" t="s">
        <v>490</v>
      </c>
      <c r="J929" t="s">
        <v>491</v>
      </c>
      <c r="K929">
        <v>101</v>
      </c>
      <c r="L929">
        <v>101</v>
      </c>
      <c r="N929" t="s">
        <v>195</v>
      </c>
      <c r="O929" s="3">
        <v>0</v>
      </c>
      <c r="P929" s="3">
        <v>0</v>
      </c>
      <c r="Q929" s="3">
        <v>529.20000000000005</v>
      </c>
      <c r="R929" s="3">
        <v>68.796000000000006</v>
      </c>
      <c r="S929" s="3">
        <v>0</v>
      </c>
      <c r="T929" s="3">
        <v>0</v>
      </c>
      <c r="U929" s="3">
        <v>597.99600000000009</v>
      </c>
      <c r="V929" s="44" t="s">
        <v>417</v>
      </c>
      <c r="W929" t="s">
        <v>1</v>
      </c>
    </row>
    <row r="930" spans="5:23" x14ac:dyDescent="0.25">
      <c r="E930" t="s">
        <v>502</v>
      </c>
      <c r="F930" t="s">
        <v>519</v>
      </c>
      <c r="G930" t="s">
        <v>1</v>
      </c>
      <c r="H930" t="s">
        <v>0</v>
      </c>
      <c r="I930" t="s">
        <v>490</v>
      </c>
      <c r="J930" t="s">
        <v>491</v>
      </c>
      <c r="K930">
        <v>100</v>
      </c>
      <c r="L930">
        <v>100</v>
      </c>
      <c r="N930" t="s">
        <v>195</v>
      </c>
      <c r="O930" s="3">
        <v>0</v>
      </c>
      <c r="P930" s="3">
        <v>0</v>
      </c>
      <c r="Q930" s="3">
        <v>451.33</v>
      </c>
      <c r="R930" s="3">
        <v>58.672899999999998</v>
      </c>
      <c r="S930" s="3">
        <v>0</v>
      </c>
      <c r="T930" s="3">
        <v>0</v>
      </c>
      <c r="U930" s="3">
        <v>510.00289999999995</v>
      </c>
      <c r="V930" s="44" t="s">
        <v>417</v>
      </c>
      <c r="W930" t="s">
        <v>1</v>
      </c>
    </row>
    <row r="931" spans="5:23" x14ac:dyDescent="0.25">
      <c r="E931" t="s">
        <v>502</v>
      </c>
      <c r="F931" t="s">
        <v>519</v>
      </c>
      <c r="G931" t="s">
        <v>1</v>
      </c>
      <c r="H931" t="s">
        <v>0</v>
      </c>
      <c r="I931" t="s">
        <v>490</v>
      </c>
      <c r="J931" t="s">
        <v>491</v>
      </c>
      <c r="K931">
        <v>99</v>
      </c>
      <c r="L931">
        <v>99</v>
      </c>
      <c r="N931" t="s">
        <v>287</v>
      </c>
      <c r="O931" s="3">
        <v>0</v>
      </c>
      <c r="P931" s="3">
        <v>0</v>
      </c>
      <c r="Q931" s="3">
        <v>305.31</v>
      </c>
      <c r="R931" s="3">
        <v>39.690300000000001</v>
      </c>
      <c r="S931" s="3">
        <v>0</v>
      </c>
      <c r="T931" s="3">
        <v>0</v>
      </c>
      <c r="U931" s="3">
        <v>345.00029999999998</v>
      </c>
      <c r="V931" s="44" t="s">
        <v>414</v>
      </c>
      <c r="W931" t="s">
        <v>1</v>
      </c>
    </row>
    <row r="932" spans="5:23" x14ac:dyDescent="0.25">
      <c r="E932" t="s">
        <v>502</v>
      </c>
      <c r="F932" t="s">
        <v>519</v>
      </c>
      <c r="G932" t="s">
        <v>1</v>
      </c>
      <c r="H932" t="s">
        <v>0</v>
      </c>
      <c r="I932" t="s">
        <v>490</v>
      </c>
      <c r="J932" t="s">
        <v>491</v>
      </c>
      <c r="K932">
        <v>98</v>
      </c>
      <c r="L932">
        <v>98</v>
      </c>
      <c r="N932" t="s">
        <v>197</v>
      </c>
      <c r="O932" s="3">
        <v>0</v>
      </c>
      <c r="P932" s="3">
        <v>0</v>
      </c>
      <c r="Q932" s="3">
        <v>279.64999999999998</v>
      </c>
      <c r="R932" s="3">
        <v>36.354500000000002</v>
      </c>
      <c r="S932" s="3">
        <v>0</v>
      </c>
      <c r="T932" s="3">
        <v>0</v>
      </c>
      <c r="U932" s="3">
        <v>316.00450000000001</v>
      </c>
      <c r="V932" s="44" t="s">
        <v>477</v>
      </c>
      <c r="W932" t="s">
        <v>1</v>
      </c>
    </row>
    <row r="933" spans="5:23" x14ac:dyDescent="0.25">
      <c r="E933" t="s">
        <v>502</v>
      </c>
      <c r="F933" t="s">
        <v>517</v>
      </c>
      <c r="G933" t="s">
        <v>1</v>
      </c>
      <c r="H933" t="s">
        <v>0</v>
      </c>
      <c r="I933" t="s">
        <v>490</v>
      </c>
      <c r="J933" t="s">
        <v>491</v>
      </c>
      <c r="K933">
        <v>97</v>
      </c>
      <c r="L933">
        <v>97</v>
      </c>
      <c r="N933" t="s">
        <v>281</v>
      </c>
      <c r="O933" s="3">
        <v>0</v>
      </c>
      <c r="P933" s="3">
        <v>0</v>
      </c>
      <c r="Q933" s="3">
        <v>223.89</v>
      </c>
      <c r="R933" s="3">
        <v>29.105699999999999</v>
      </c>
      <c r="S933" s="3">
        <v>0</v>
      </c>
      <c r="T933" s="3">
        <v>0</v>
      </c>
      <c r="U933" s="3">
        <v>252.9957</v>
      </c>
      <c r="V933" s="44" t="s">
        <v>430</v>
      </c>
      <c r="W933" t="s">
        <v>1</v>
      </c>
    </row>
    <row r="934" spans="5:23" x14ac:dyDescent="0.25">
      <c r="E934" t="s">
        <v>502</v>
      </c>
      <c r="F934" t="s">
        <v>517</v>
      </c>
      <c r="G934" t="s">
        <v>1</v>
      </c>
      <c r="H934" t="s">
        <v>0</v>
      </c>
      <c r="I934" t="s">
        <v>490</v>
      </c>
      <c r="J934" t="s">
        <v>491</v>
      </c>
      <c r="K934">
        <v>96</v>
      </c>
      <c r="L934">
        <v>96</v>
      </c>
      <c r="N934" t="s">
        <v>350</v>
      </c>
      <c r="O934" s="3">
        <v>0</v>
      </c>
      <c r="P934" s="3">
        <v>0</v>
      </c>
      <c r="Q934" s="3">
        <v>444.25</v>
      </c>
      <c r="R934" s="3">
        <v>57.752500000000005</v>
      </c>
      <c r="S934" s="3">
        <v>0</v>
      </c>
      <c r="T934" s="3">
        <v>0</v>
      </c>
      <c r="U934" s="3">
        <v>502.0025</v>
      </c>
      <c r="V934" s="44" t="s">
        <v>419</v>
      </c>
      <c r="W934" t="s">
        <v>1</v>
      </c>
    </row>
    <row r="935" spans="5:23" x14ac:dyDescent="0.25">
      <c r="E935" t="s">
        <v>502</v>
      </c>
      <c r="F935" t="s">
        <v>517</v>
      </c>
      <c r="G935" t="s">
        <v>1</v>
      </c>
      <c r="H935" t="s">
        <v>0</v>
      </c>
      <c r="I935" t="s">
        <v>490</v>
      </c>
      <c r="J935" t="s">
        <v>491</v>
      </c>
      <c r="K935">
        <v>95</v>
      </c>
      <c r="L935">
        <v>95</v>
      </c>
      <c r="N935" t="s">
        <v>61</v>
      </c>
      <c r="O935" s="3">
        <v>0</v>
      </c>
      <c r="P935" s="3">
        <v>0</v>
      </c>
      <c r="Q935" s="3">
        <v>426.55</v>
      </c>
      <c r="R935" s="3">
        <v>55.451500000000003</v>
      </c>
      <c r="S935" s="3">
        <v>0</v>
      </c>
      <c r="T935" s="3">
        <v>0</v>
      </c>
      <c r="U935" s="3">
        <v>482.00150000000002</v>
      </c>
      <c r="V935" s="44" t="s">
        <v>413</v>
      </c>
      <c r="W935" t="s">
        <v>1</v>
      </c>
    </row>
    <row r="936" spans="5:23" x14ac:dyDescent="0.25">
      <c r="E936" t="s">
        <v>502</v>
      </c>
      <c r="F936" t="s">
        <v>517</v>
      </c>
      <c r="G936" t="s">
        <v>1</v>
      </c>
      <c r="H936" t="s">
        <v>0</v>
      </c>
      <c r="I936" t="s">
        <v>490</v>
      </c>
      <c r="J936" t="s">
        <v>491</v>
      </c>
      <c r="K936">
        <v>94</v>
      </c>
      <c r="L936">
        <v>94</v>
      </c>
      <c r="M936" t="s">
        <v>345</v>
      </c>
      <c r="N936" t="s">
        <v>346</v>
      </c>
      <c r="O936" s="3">
        <v>0</v>
      </c>
      <c r="P936" s="3">
        <v>0</v>
      </c>
      <c r="Q936" s="3">
        <v>1438.05</v>
      </c>
      <c r="R936" s="3">
        <v>186.94650000000001</v>
      </c>
      <c r="S936" s="3">
        <v>0</v>
      </c>
      <c r="T936" s="3">
        <v>0</v>
      </c>
      <c r="U936" s="3">
        <v>1624.9965</v>
      </c>
      <c r="W936" t="s">
        <v>1</v>
      </c>
    </row>
    <row r="937" spans="5:23" x14ac:dyDescent="0.25">
      <c r="E937" t="s">
        <v>502</v>
      </c>
      <c r="F937" t="s">
        <v>517</v>
      </c>
      <c r="G937" t="s">
        <v>1</v>
      </c>
      <c r="H937" t="s">
        <v>0</v>
      </c>
      <c r="I937" t="s">
        <v>490</v>
      </c>
      <c r="J937" t="s">
        <v>491</v>
      </c>
      <c r="K937">
        <v>93</v>
      </c>
      <c r="L937">
        <v>93</v>
      </c>
      <c r="N937" t="s">
        <v>331</v>
      </c>
      <c r="O937" s="3">
        <v>0</v>
      </c>
      <c r="P937" s="3">
        <v>0</v>
      </c>
      <c r="Q937" s="3">
        <v>22.57</v>
      </c>
      <c r="R937" s="3">
        <v>2.9340999999999999</v>
      </c>
      <c r="S937" s="3">
        <v>0</v>
      </c>
      <c r="T937" s="3">
        <v>0</v>
      </c>
      <c r="U937" s="3">
        <v>25.504100000000001</v>
      </c>
      <c r="V937" s="44" t="s">
        <v>485</v>
      </c>
      <c r="W937" t="s">
        <v>1</v>
      </c>
    </row>
    <row r="938" spans="5:23" x14ac:dyDescent="0.25">
      <c r="E938" t="s">
        <v>502</v>
      </c>
      <c r="F938" t="s">
        <v>515</v>
      </c>
      <c r="G938" t="s">
        <v>1</v>
      </c>
      <c r="H938" t="s">
        <v>0</v>
      </c>
      <c r="I938" t="s">
        <v>490</v>
      </c>
      <c r="J938" t="s">
        <v>491</v>
      </c>
      <c r="K938">
        <v>92</v>
      </c>
      <c r="L938">
        <v>92</v>
      </c>
      <c r="N938" t="s">
        <v>45</v>
      </c>
      <c r="O938" s="3">
        <v>0</v>
      </c>
      <c r="P938" s="3">
        <v>0</v>
      </c>
      <c r="Q938" s="3">
        <v>529.20000000000005</v>
      </c>
      <c r="R938" s="3">
        <v>68.796000000000006</v>
      </c>
      <c r="S938" s="3">
        <v>0</v>
      </c>
      <c r="T938" s="3">
        <v>0</v>
      </c>
      <c r="U938" s="3">
        <v>597.99600000000009</v>
      </c>
      <c r="V938" s="44" t="s">
        <v>416</v>
      </c>
      <c r="W938" t="s">
        <v>1</v>
      </c>
    </row>
    <row r="939" spans="5:23" x14ac:dyDescent="0.25">
      <c r="E939" t="s">
        <v>502</v>
      </c>
      <c r="F939" t="s">
        <v>515</v>
      </c>
      <c r="G939" t="s">
        <v>1</v>
      </c>
      <c r="H939" t="s">
        <v>0</v>
      </c>
      <c r="I939" t="s">
        <v>490</v>
      </c>
      <c r="J939" t="s">
        <v>491</v>
      </c>
      <c r="K939">
        <v>91</v>
      </c>
      <c r="L939">
        <v>91</v>
      </c>
      <c r="N939" t="s">
        <v>480</v>
      </c>
      <c r="O939" s="3">
        <v>0</v>
      </c>
      <c r="P939" s="3">
        <v>0</v>
      </c>
      <c r="Q939" s="3">
        <v>424.78</v>
      </c>
      <c r="R939" s="3">
        <v>55.221399999999996</v>
      </c>
      <c r="S939" s="3">
        <v>0</v>
      </c>
      <c r="T939" s="3">
        <v>0</v>
      </c>
      <c r="U939" s="3">
        <v>480.00139999999999</v>
      </c>
      <c r="V939" s="44" t="s">
        <v>479</v>
      </c>
      <c r="W939" t="s">
        <v>1</v>
      </c>
    </row>
    <row r="940" spans="5:23" x14ac:dyDescent="0.25">
      <c r="E940" t="s">
        <v>502</v>
      </c>
      <c r="F940" t="s">
        <v>515</v>
      </c>
      <c r="G940" t="s">
        <v>1</v>
      </c>
      <c r="H940" t="s">
        <v>0</v>
      </c>
      <c r="I940" t="s">
        <v>490</v>
      </c>
      <c r="J940" t="s">
        <v>491</v>
      </c>
      <c r="K940">
        <v>90</v>
      </c>
      <c r="L940">
        <v>90</v>
      </c>
      <c r="N940" t="s">
        <v>61</v>
      </c>
      <c r="O940" s="3">
        <v>0</v>
      </c>
      <c r="P940" s="3">
        <v>0</v>
      </c>
      <c r="Q940" s="3">
        <v>424.78</v>
      </c>
      <c r="R940" s="3">
        <v>55.221399999999996</v>
      </c>
      <c r="S940" s="3">
        <v>0</v>
      </c>
      <c r="T940" s="3">
        <v>0</v>
      </c>
      <c r="U940" s="3">
        <v>480.00139999999999</v>
      </c>
      <c r="V940" s="44" t="s">
        <v>413</v>
      </c>
      <c r="W940" t="s">
        <v>1</v>
      </c>
    </row>
    <row r="941" spans="5:23" x14ac:dyDescent="0.25">
      <c r="E941" t="s">
        <v>502</v>
      </c>
      <c r="F941" t="s">
        <v>515</v>
      </c>
      <c r="G941" t="s">
        <v>1</v>
      </c>
      <c r="H941" t="s">
        <v>0</v>
      </c>
      <c r="I941" t="s">
        <v>490</v>
      </c>
      <c r="J941" t="s">
        <v>491</v>
      </c>
      <c r="K941">
        <v>89</v>
      </c>
      <c r="L941">
        <v>89</v>
      </c>
      <c r="N941" t="s">
        <v>281</v>
      </c>
      <c r="O941" s="3">
        <v>0</v>
      </c>
      <c r="P941" s="3">
        <v>0</v>
      </c>
      <c r="Q941" s="3">
        <v>264.60000000000002</v>
      </c>
      <c r="R941" s="3">
        <v>34.398000000000003</v>
      </c>
      <c r="S941" s="3">
        <v>0</v>
      </c>
      <c r="T941" s="3">
        <v>0</v>
      </c>
      <c r="U941" s="3">
        <v>298.99800000000005</v>
      </c>
      <c r="V941" s="44" t="s">
        <v>430</v>
      </c>
      <c r="W941" t="s">
        <v>1</v>
      </c>
    </row>
    <row r="942" spans="5:23" x14ac:dyDescent="0.25">
      <c r="E942" t="s">
        <v>502</v>
      </c>
      <c r="F942" t="s">
        <v>515</v>
      </c>
      <c r="G942" t="s">
        <v>1</v>
      </c>
      <c r="H942" t="s">
        <v>0</v>
      </c>
      <c r="I942" t="s">
        <v>490</v>
      </c>
      <c r="J942" t="s">
        <v>491</v>
      </c>
      <c r="K942">
        <v>88</v>
      </c>
      <c r="L942">
        <v>88</v>
      </c>
      <c r="N942" t="s">
        <v>29</v>
      </c>
      <c r="O942" s="3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W942" t="s">
        <v>1</v>
      </c>
    </row>
    <row r="943" spans="5:23" x14ac:dyDescent="0.25">
      <c r="E943" t="s">
        <v>502</v>
      </c>
      <c r="F943" t="s">
        <v>515</v>
      </c>
      <c r="G943" t="s">
        <v>1</v>
      </c>
      <c r="H943" t="s">
        <v>0</v>
      </c>
      <c r="I943" t="s">
        <v>490</v>
      </c>
      <c r="J943" t="s">
        <v>491</v>
      </c>
      <c r="K943">
        <v>87</v>
      </c>
      <c r="L943">
        <v>87</v>
      </c>
      <c r="N943" t="s">
        <v>29</v>
      </c>
      <c r="O943" s="3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W943" t="s">
        <v>1</v>
      </c>
    </row>
    <row r="944" spans="5:23" x14ac:dyDescent="0.25">
      <c r="E944" t="s">
        <v>502</v>
      </c>
      <c r="F944" t="s">
        <v>515</v>
      </c>
      <c r="G944" t="s">
        <v>1</v>
      </c>
      <c r="H944" t="s">
        <v>0</v>
      </c>
      <c r="I944" t="s">
        <v>490</v>
      </c>
      <c r="J944" t="s">
        <v>491</v>
      </c>
      <c r="K944">
        <v>86</v>
      </c>
      <c r="L944">
        <v>86</v>
      </c>
      <c r="N944" t="s">
        <v>281</v>
      </c>
      <c r="O944" s="3">
        <v>0</v>
      </c>
      <c r="P944" s="3">
        <v>0</v>
      </c>
      <c r="Q944" s="3">
        <v>119.02</v>
      </c>
      <c r="R944" s="3">
        <v>15.4726</v>
      </c>
      <c r="S944" s="3">
        <v>0</v>
      </c>
      <c r="T944" s="3">
        <v>0</v>
      </c>
      <c r="U944" s="3">
        <v>134.49259999999998</v>
      </c>
      <c r="V944" s="44" t="s">
        <v>430</v>
      </c>
      <c r="W944" t="s">
        <v>1</v>
      </c>
    </row>
    <row r="945" spans="5:23" x14ac:dyDescent="0.25">
      <c r="E945" t="s">
        <v>502</v>
      </c>
      <c r="F945" t="s">
        <v>513</v>
      </c>
      <c r="G945" t="s">
        <v>1</v>
      </c>
      <c r="H945" t="s">
        <v>0</v>
      </c>
      <c r="I945" t="s">
        <v>490</v>
      </c>
      <c r="J945" t="s">
        <v>491</v>
      </c>
      <c r="K945">
        <v>85</v>
      </c>
      <c r="L945">
        <v>85</v>
      </c>
      <c r="N945" t="s">
        <v>30</v>
      </c>
      <c r="O945" s="3">
        <v>0</v>
      </c>
      <c r="P945" s="3">
        <v>0</v>
      </c>
      <c r="Q945" s="3">
        <v>424.78</v>
      </c>
      <c r="R945" s="3">
        <v>55.221399999999996</v>
      </c>
      <c r="S945" s="3">
        <v>0</v>
      </c>
      <c r="T945" s="3">
        <v>0</v>
      </c>
      <c r="U945" s="3">
        <v>480.00139999999999</v>
      </c>
      <c r="V945" s="44" t="s">
        <v>535</v>
      </c>
      <c r="W945" t="s">
        <v>1</v>
      </c>
    </row>
    <row r="946" spans="5:23" x14ac:dyDescent="0.25">
      <c r="E946" t="s">
        <v>502</v>
      </c>
      <c r="F946" t="s">
        <v>513</v>
      </c>
      <c r="G946" t="s">
        <v>1</v>
      </c>
      <c r="H946" t="s">
        <v>0</v>
      </c>
      <c r="I946" t="s">
        <v>490</v>
      </c>
      <c r="J946" t="s">
        <v>491</v>
      </c>
      <c r="K946">
        <v>84</v>
      </c>
      <c r="L946">
        <v>84</v>
      </c>
      <c r="N946" t="s">
        <v>287</v>
      </c>
      <c r="O946" s="3">
        <v>0</v>
      </c>
      <c r="P946" s="3">
        <v>0</v>
      </c>
      <c r="Q946" s="3">
        <v>445.13</v>
      </c>
      <c r="R946" s="3">
        <v>57.866900000000001</v>
      </c>
      <c r="S946" s="3">
        <v>0</v>
      </c>
      <c r="T946" s="3">
        <v>0</v>
      </c>
      <c r="U946" s="3">
        <v>502.99689999999998</v>
      </c>
      <c r="V946" s="44" t="s">
        <v>414</v>
      </c>
      <c r="W946" t="s">
        <v>1</v>
      </c>
    </row>
    <row r="947" spans="5:23" x14ac:dyDescent="0.25">
      <c r="E947" t="s">
        <v>502</v>
      </c>
      <c r="F947" t="s">
        <v>513</v>
      </c>
      <c r="G947" t="s">
        <v>1</v>
      </c>
      <c r="H947" t="s">
        <v>0</v>
      </c>
      <c r="I947" t="s">
        <v>490</v>
      </c>
      <c r="J947" t="s">
        <v>491</v>
      </c>
      <c r="K947">
        <v>83</v>
      </c>
      <c r="L947">
        <v>83</v>
      </c>
      <c r="N947" t="s">
        <v>195</v>
      </c>
      <c r="O947" s="3">
        <v>0</v>
      </c>
      <c r="P947" s="3">
        <v>0</v>
      </c>
      <c r="Q947" s="3">
        <v>452.21</v>
      </c>
      <c r="R947" s="3">
        <v>58.787300000000002</v>
      </c>
      <c r="S947" s="3">
        <v>0</v>
      </c>
      <c r="T947" s="3">
        <v>0</v>
      </c>
      <c r="U947" s="3">
        <v>510.9973</v>
      </c>
      <c r="V947" s="44" t="s">
        <v>417</v>
      </c>
      <c r="W947" t="s">
        <v>1</v>
      </c>
    </row>
    <row r="948" spans="5:23" x14ac:dyDescent="0.25">
      <c r="E948" t="s">
        <v>502</v>
      </c>
      <c r="F948" t="s">
        <v>513</v>
      </c>
      <c r="G948" t="s">
        <v>1</v>
      </c>
      <c r="H948" t="s">
        <v>0</v>
      </c>
      <c r="I948" t="s">
        <v>490</v>
      </c>
      <c r="J948" t="s">
        <v>491</v>
      </c>
      <c r="K948">
        <v>82</v>
      </c>
      <c r="L948">
        <v>82</v>
      </c>
      <c r="N948" t="s">
        <v>258</v>
      </c>
      <c r="O948" s="3">
        <v>0</v>
      </c>
      <c r="P948" s="3">
        <v>0</v>
      </c>
      <c r="Q948" s="3">
        <v>265.49</v>
      </c>
      <c r="R948" s="3">
        <v>34.5137</v>
      </c>
      <c r="S948" s="3">
        <v>0</v>
      </c>
      <c r="T948" s="3">
        <v>0</v>
      </c>
      <c r="U948" s="3">
        <v>300.00369999999998</v>
      </c>
      <c r="V948" s="44" t="s">
        <v>534</v>
      </c>
      <c r="W948" t="s">
        <v>1</v>
      </c>
    </row>
    <row r="949" spans="5:23" x14ac:dyDescent="0.25">
      <c r="E949" t="s">
        <v>502</v>
      </c>
      <c r="F949" t="s">
        <v>513</v>
      </c>
      <c r="G949" t="s">
        <v>1</v>
      </c>
      <c r="H949" t="s">
        <v>0</v>
      </c>
      <c r="I949" t="s">
        <v>490</v>
      </c>
      <c r="J949" t="s">
        <v>491</v>
      </c>
      <c r="K949">
        <v>81</v>
      </c>
      <c r="L949">
        <v>81</v>
      </c>
      <c r="N949" t="s">
        <v>381</v>
      </c>
      <c r="O949" s="3">
        <v>0</v>
      </c>
      <c r="P949" s="3">
        <v>0</v>
      </c>
      <c r="Q949" s="3">
        <v>70.62</v>
      </c>
      <c r="R949" s="3">
        <v>9.1806000000000001</v>
      </c>
      <c r="S949" s="3">
        <v>0</v>
      </c>
      <c r="T949" s="3">
        <v>0</v>
      </c>
      <c r="U949" s="3">
        <v>79.800600000000003</v>
      </c>
      <c r="V949" s="44" t="s">
        <v>420</v>
      </c>
      <c r="W949" t="s">
        <v>1</v>
      </c>
    </row>
    <row r="950" spans="5:23" x14ac:dyDescent="0.25">
      <c r="E950" t="s">
        <v>502</v>
      </c>
      <c r="F950" t="s">
        <v>511</v>
      </c>
      <c r="G950" t="s">
        <v>1</v>
      </c>
      <c r="H950" t="s">
        <v>0</v>
      </c>
      <c r="I950" t="s">
        <v>490</v>
      </c>
      <c r="J950" t="s">
        <v>491</v>
      </c>
      <c r="K950">
        <v>80</v>
      </c>
      <c r="L950">
        <v>80</v>
      </c>
      <c r="N950" t="s">
        <v>533</v>
      </c>
      <c r="O950" s="3">
        <v>0</v>
      </c>
      <c r="P950" s="3">
        <v>0</v>
      </c>
      <c r="Q950" s="3">
        <v>50.44</v>
      </c>
      <c r="R950" s="3">
        <v>6.5571999999999999</v>
      </c>
      <c r="S950" s="3">
        <v>0</v>
      </c>
      <c r="T950" s="3">
        <v>0</v>
      </c>
      <c r="U950" s="3">
        <v>56.997199999999999</v>
      </c>
      <c r="V950" s="44" t="s">
        <v>532</v>
      </c>
      <c r="W950" t="s">
        <v>1</v>
      </c>
    </row>
    <row r="951" spans="5:23" x14ac:dyDescent="0.25">
      <c r="E951" t="s">
        <v>502</v>
      </c>
      <c r="F951" t="s">
        <v>511</v>
      </c>
      <c r="G951" t="s">
        <v>1</v>
      </c>
      <c r="H951" t="s">
        <v>0</v>
      </c>
      <c r="I951" t="s">
        <v>490</v>
      </c>
      <c r="J951" t="s">
        <v>491</v>
      </c>
      <c r="K951">
        <v>79</v>
      </c>
      <c r="L951">
        <v>79</v>
      </c>
      <c r="N951" t="s">
        <v>287</v>
      </c>
      <c r="O951" s="3">
        <v>0</v>
      </c>
      <c r="P951" s="3">
        <v>0</v>
      </c>
      <c r="Q951" s="3">
        <v>402.87</v>
      </c>
      <c r="R951" s="3">
        <v>52.373100000000001</v>
      </c>
      <c r="S951" s="3">
        <v>0</v>
      </c>
      <c r="T951" s="3">
        <v>0</v>
      </c>
      <c r="U951" s="3">
        <v>455.24310000000003</v>
      </c>
      <c r="V951" s="44" t="s">
        <v>414</v>
      </c>
      <c r="W951" t="s">
        <v>1</v>
      </c>
    </row>
    <row r="952" spans="5:23" x14ac:dyDescent="0.25">
      <c r="E952" t="s">
        <v>502</v>
      </c>
      <c r="F952" t="s">
        <v>511</v>
      </c>
      <c r="G952" t="s">
        <v>1</v>
      </c>
      <c r="H952" t="s">
        <v>0</v>
      </c>
      <c r="I952" t="s">
        <v>490</v>
      </c>
      <c r="J952" t="s">
        <v>491</v>
      </c>
      <c r="K952">
        <v>78</v>
      </c>
      <c r="L952">
        <v>78</v>
      </c>
      <c r="N952" t="s">
        <v>381</v>
      </c>
      <c r="O952" s="3">
        <v>0</v>
      </c>
      <c r="P952" s="3">
        <v>0</v>
      </c>
      <c r="Q952" s="3">
        <v>75.28</v>
      </c>
      <c r="R952" s="3">
        <v>9.7864000000000004</v>
      </c>
      <c r="S952" s="3">
        <v>0</v>
      </c>
      <c r="T952" s="3">
        <v>0</v>
      </c>
      <c r="U952" s="3">
        <v>85.066400000000002</v>
      </c>
      <c r="V952" s="44" t="s">
        <v>420</v>
      </c>
      <c r="W952" t="s">
        <v>1</v>
      </c>
    </row>
    <row r="953" spans="5:23" x14ac:dyDescent="0.25">
      <c r="E953" t="s">
        <v>502</v>
      </c>
      <c r="F953" t="s">
        <v>511</v>
      </c>
      <c r="G953" t="s">
        <v>1</v>
      </c>
      <c r="H953" t="s">
        <v>0</v>
      </c>
      <c r="I953" t="s">
        <v>490</v>
      </c>
      <c r="J953" t="s">
        <v>491</v>
      </c>
      <c r="K953">
        <v>77</v>
      </c>
      <c r="L953">
        <v>77</v>
      </c>
      <c r="N953" t="s">
        <v>195</v>
      </c>
      <c r="O953" s="3">
        <v>0</v>
      </c>
      <c r="P953" s="3">
        <v>0</v>
      </c>
      <c r="Q953" s="3">
        <v>437.16</v>
      </c>
      <c r="R953" s="3">
        <v>56.830800000000004</v>
      </c>
      <c r="S953" s="3">
        <v>0</v>
      </c>
      <c r="T953" s="3">
        <v>0</v>
      </c>
      <c r="U953" s="3">
        <v>493.99080000000004</v>
      </c>
      <c r="V953" s="44" t="s">
        <v>417</v>
      </c>
      <c r="W953" t="s">
        <v>1</v>
      </c>
    </row>
    <row r="954" spans="5:23" x14ac:dyDescent="0.25">
      <c r="E954" t="s">
        <v>502</v>
      </c>
      <c r="F954" t="s">
        <v>511</v>
      </c>
      <c r="G954" t="s">
        <v>1</v>
      </c>
      <c r="H954" t="s">
        <v>0</v>
      </c>
      <c r="I954" t="s">
        <v>490</v>
      </c>
      <c r="J954" t="s">
        <v>491</v>
      </c>
      <c r="K954">
        <v>76</v>
      </c>
      <c r="L954">
        <v>76</v>
      </c>
      <c r="N954" t="s">
        <v>193</v>
      </c>
      <c r="O954" s="3">
        <v>0</v>
      </c>
      <c r="P954" s="3">
        <v>0</v>
      </c>
      <c r="Q954" s="3">
        <v>460.18</v>
      </c>
      <c r="R954" s="3">
        <v>59.823399999999999</v>
      </c>
      <c r="S954" s="3">
        <v>0</v>
      </c>
      <c r="T954" s="3">
        <v>0</v>
      </c>
      <c r="U954" s="3">
        <v>520.00340000000006</v>
      </c>
      <c r="V954" s="44" t="s">
        <v>418</v>
      </c>
      <c r="W954" t="s">
        <v>1</v>
      </c>
    </row>
    <row r="955" spans="5:23" x14ac:dyDescent="0.25">
      <c r="E955" t="s">
        <v>502</v>
      </c>
      <c r="F955" t="s">
        <v>511</v>
      </c>
      <c r="G955" t="s">
        <v>1</v>
      </c>
      <c r="H955" t="s">
        <v>0</v>
      </c>
      <c r="I955" t="s">
        <v>490</v>
      </c>
      <c r="J955" t="s">
        <v>491</v>
      </c>
      <c r="K955">
        <v>75</v>
      </c>
      <c r="L955">
        <v>75</v>
      </c>
      <c r="N955" t="s">
        <v>197</v>
      </c>
      <c r="O955" s="3">
        <v>0</v>
      </c>
      <c r="P955" s="3">
        <v>0</v>
      </c>
      <c r="Q955" s="3">
        <v>475.23</v>
      </c>
      <c r="R955" s="3">
        <v>61.779900000000005</v>
      </c>
      <c r="S955" s="3">
        <v>0</v>
      </c>
      <c r="T955" s="3">
        <v>0</v>
      </c>
      <c r="U955" s="3">
        <v>537.00990000000002</v>
      </c>
      <c r="V955" s="44" t="s">
        <v>477</v>
      </c>
      <c r="W955" t="s">
        <v>1</v>
      </c>
    </row>
    <row r="956" spans="5:23" x14ac:dyDescent="0.25">
      <c r="E956" t="s">
        <v>502</v>
      </c>
      <c r="F956" t="s">
        <v>511</v>
      </c>
      <c r="G956" t="s">
        <v>1</v>
      </c>
      <c r="H956" t="s">
        <v>0</v>
      </c>
      <c r="I956" t="s">
        <v>490</v>
      </c>
      <c r="J956" t="s">
        <v>491</v>
      </c>
      <c r="K956">
        <v>74</v>
      </c>
      <c r="L956">
        <v>74</v>
      </c>
      <c r="N956" t="s">
        <v>281</v>
      </c>
      <c r="O956" s="3">
        <v>0</v>
      </c>
      <c r="P956" s="3">
        <v>0</v>
      </c>
      <c r="Q956" s="3">
        <v>247.61</v>
      </c>
      <c r="R956" s="3">
        <v>32.189300000000003</v>
      </c>
      <c r="S956" s="3">
        <v>0</v>
      </c>
      <c r="T956" s="3">
        <v>0</v>
      </c>
      <c r="U956" s="3">
        <v>279.79930000000002</v>
      </c>
      <c r="V956" s="44" t="s">
        <v>430</v>
      </c>
      <c r="W956" t="s">
        <v>1</v>
      </c>
    </row>
    <row r="957" spans="5:23" x14ac:dyDescent="0.25">
      <c r="E957" t="s">
        <v>502</v>
      </c>
      <c r="F957" t="s">
        <v>511</v>
      </c>
      <c r="G957" t="s">
        <v>1</v>
      </c>
      <c r="H957" t="s">
        <v>0</v>
      </c>
      <c r="I957" t="s">
        <v>490</v>
      </c>
      <c r="J957" t="s">
        <v>491</v>
      </c>
      <c r="K957">
        <v>73</v>
      </c>
      <c r="L957">
        <v>73</v>
      </c>
      <c r="N957" t="s">
        <v>281</v>
      </c>
      <c r="O957" s="3">
        <v>0</v>
      </c>
      <c r="P957" s="3">
        <v>0</v>
      </c>
      <c r="Q957" s="3">
        <v>90.75</v>
      </c>
      <c r="R957" s="3">
        <v>11.797500000000001</v>
      </c>
      <c r="S957" s="3">
        <v>0</v>
      </c>
      <c r="T957" s="3">
        <v>0</v>
      </c>
      <c r="U957" s="3">
        <v>102.5475</v>
      </c>
      <c r="V957" s="44" t="s">
        <v>430</v>
      </c>
      <c r="W957" t="s">
        <v>1</v>
      </c>
    </row>
    <row r="958" spans="5:23" x14ac:dyDescent="0.25">
      <c r="E958" t="s">
        <v>502</v>
      </c>
      <c r="F958" t="s">
        <v>510</v>
      </c>
      <c r="G958" t="s">
        <v>1</v>
      </c>
      <c r="H958" t="s">
        <v>0</v>
      </c>
      <c r="I958" t="s">
        <v>490</v>
      </c>
      <c r="J958" t="s">
        <v>491</v>
      </c>
      <c r="K958">
        <v>72</v>
      </c>
      <c r="L958">
        <v>72</v>
      </c>
      <c r="N958" t="s">
        <v>381</v>
      </c>
      <c r="O958" s="3">
        <v>0</v>
      </c>
      <c r="P958" s="3">
        <v>0</v>
      </c>
      <c r="Q958" s="3">
        <v>426.99</v>
      </c>
      <c r="R958" s="3">
        <v>55.508700000000005</v>
      </c>
      <c r="S958" s="3">
        <v>0</v>
      </c>
      <c r="T958" s="3">
        <v>0</v>
      </c>
      <c r="U958" s="3">
        <v>482.49869999999999</v>
      </c>
      <c r="V958" s="44" t="s">
        <v>420</v>
      </c>
      <c r="W958" t="s">
        <v>1</v>
      </c>
    </row>
    <row r="959" spans="5:23" x14ac:dyDescent="0.25">
      <c r="E959" t="s">
        <v>502</v>
      </c>
      <c r="F959" t="s">
        <v>510</v>
      </c>
      <c r="G959" t="s">
        <v>1</v>
      </c>
      <c r="H959" t="s">
        <v>0</v>
      </c>
      <c r="I959" t="s">
        <v>490</v>
      </c>
      <c r="J959" t="s">
        <v>491</v>
      </c>
      <c r="K959">
        <v>71</v>
      </c>
      <c r="L959">
        <v>71</v>
      </c>
      <c r="N959" t="s">
        <v>195</v>
      </c>
      <c r="O959" s="3">
        <v>0</v>
      </c>
      <c r="P959" s="3">
        <v>0</v>
      </c>
      <c r="Q959" s="3">
        <v>517.70000000000005</v>
      </c>
      <c r="R959" s="3">
        <v>67.301000000000002</v>
      </c>
      <c r="S959" s="3">
        <v>0</v>
      </c>
      <c r="T959" s="3">
        <v>0</v>
      </c>
      <c r="U959" s="3">
        <v>585.00100000000009</v>
      </c>
      <c r="V959" s="44" t="s">
        <v>417</v>
      </c>
      <c r="W959" t="s">
        <v>1</v>
      </c>
    </row>
    <row r="960" spans="5:23" x14ac:dyDescent="0.25">
      <c r="E960" t="s">
        <v>502</v>
      </c>
      <c r="F960" t="s">
        <v>510</v>
      </c>
      <c r="G960" t="s">
        <v>1</v>
      </c>
      <c r="H960" t="s">
        <v>0</v>
      </c>
      <c r="I960" t="s">
        <v>490</v>
      </c>
      <c r="J960" t="s">
        <v>491</v>
      </c>
      <c r="K960">
        <v>70</v>
      </c>
      <c r="L960">
        <v>70</v>
      </c>
      <c r="N960" t="s">
        <v>195</v>
      </c>
      <c r="O960" s="3">
        <v>0</v>
      </c>
      <c r="P960" s="3">
        <v>0</v>
      </c>
      <c r="Q960" s="3">
        <v>507.08</v>
      </c>
      <c r="R960" s="3">
        <v>65.920400000000001</v>
      </c>
      <c r="S960" s="3">
        <v>0</v>
      </c>
      <c r="T960" s="3">
        <v>0</v>
      </c>
      <c r="U960" s="3">
        <v>573.00040000000001</v>
      </c>
      <c r="V960" s="44" t="s">
        <v>417</v>
      </c>
      <c r="W960" t="s">
        <v>1</v>
      </c>
    </row>
    <row r="961" spans="5:23" x14ac:dyDescent="0.25">
      <c r="E961" t="s">
        <v>502</v>
      </c>
      <c r="F961" t="s">
        <v>509</v>
      </c>
      <c r="G961" t="s">
        <v>1</v>
      </c>
      <c r="H961" t="s">
        <v>0</v>
      </c>
      <c r="I961" t="s">
        <v>490</v>
      </c>
      <c r="J961" t="s">
        <v>491</v>
      </c>
      <c r="K961">
        <v>69</v>
      </c>
      <c r="L961">
        <v>69</v>
      </c>
      <c r="N961" t="s">
        <v>29</v>
      </c>
      <c r="O961" s="3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W961" t="s">
        <v>1</v>
      </c>
    </row>
    <row r="962" spans="5:23" x14ac:dyDescent="0.25">
      <c r="E962" t="s">
        <v>502</v>
      </c>
      <c r="F962" t="s">
        <v>509</v>
      </c>
      <c r="G962" t="s">
        <v>1</v>
      </c>
      <c r="H962" t="s">
        <v>0</v>
      </c>
      <c r="I962" t="s">
        <v>490</v>
      </c>
      <c r="J962" t="s">
        <v>491</v>
      </c>
      <c r="K962">
        <v>68</v>
      </c>
      <c r="L962">
        <v>68</v>
      </c>
      <c r="N962" t="s">
        <v>197</v>
      </c>
      <c r="O962" s="3">
        <v>0</v>
      </c>
      <c r="P962" s="3">
        <v>0</v>
      </c>
      <c r="Q962" s="3">
        <v>536.73</v>
      </c>
      <c r="R962" s="3">
        <v>69.774900000000002</v>
      </c>
      <c r="S962" s="3">
        <v>0</v>
      </c>
      <c r="T962" s="3">
        <v>0</v>
      </c>
      <c r="U962" s="3">
        <v>606.50490000000002</v>
      </c>
      <c r="V962" s="44" t="s">
        <v>477</v>
      </c>
      <c r="W962" t="s">
        <v>1</v>
      </c>
    </row>
    <row r="963" spans="5:23" x14ac:dyDescent="0.25">
      <c r="E963" t="s">
        <v>502</v>
      </c>
      <c r="F963" t="s">
        <v>509</v>
      </c>
      <c r="G963" t="s">
        <v>1</v>
      </c>
      <c r="H963" t="s">
        <v>0</v>
      </c>
      <c r="I963" t="s">
        <v>490</v>
      </c>
      <c r="J963" t="s">
        <v>491</v>
      </c>
      <c r="K963">
        <v>67</v>
      </c>
      <c r="L963">
        <v>67</v>
      </c>
      <c r="N963" t="s">
        <v>331</v>
      </c>
      <c r="O963" s="3">
        <v>0</v>
      </c>
      <c r="P963" s="3">
        <v>0</v>
      </c>
      <c r="Q963" s="3">
        <v>504.42</v>
      </c>
      <c r="R963" s="3">
        <v>65.574600000000004</v>
      </c>
      <c r="S963" s="3">
        <v>0</v>
      </c>
      <c r="T963" s="3">
        <v>0</v>
      </c>
      <c r="U963" s="3">
        <v>569.99459999999999</v>
      </c>
      <c r="V963" s="44" t="s">
        <v>485</v>
      </c>
      <c r="W963" t="s">
        <v>1</v>
      </c>
    </row>
    <row r="964" spans="5:23" x14ac:dyDescent="0.25">
      <c r="E964" t="s">
        <v>502</v>
      </c>
      <c r="F964" t="s">
        <v>509</v>
      </c>
      <c r="G964" t="s">
        <v>1</v>
      </c>
      <c r="H964" t="s">
        <v>0</v>
      </c>
      <c r="I964" t="s">
        <v>490</v>
      </c>
      <c r="J964" t="s">
        <v>491</v>
      </c>
      <c r="K964">
        <v>66</v>
      </c>
      <c r="L964">
        <v>66</v>
      </c>
      <c r="N964" t="s">
        <v>29</v>
      </c>
      <c r="O964" s="3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W964" t="s">
        <v>1</v>
      </c>
    </row>
    <row r="965" spans="5:23" x14ac:dyDescent="0.25">
      <c r="E965" t="s">
        <v>502</v>
      </c>
      <c r="F965" t="s">
        <v>509</v>
      </c>
      <c r="G965" t="s">
        <v>1</v>
      </c>
      <c r="H965" t="s">
        <v>0</v>
      </c>
      <c r="I965" t="s">
        <v>490</v>
      </c>
      <c r="J965" t="s">
        <v>491</v>
      </c>
      <c r="K965">
        <v>65</v>
      </c>
      <c r="L965">
        <v>65</v>
      </c>
      <c r="N965" t="s">
        <v>287</v>
      </c>
      <c r="O965" s="3">
        <v>0</v>
      </c>
      <c r="P965" s="3">
        <v>0</v>
      </c>
      <c r="Q965" s="3">
        <v>129.12</v>
      </c>
      <c r="R965" s="3">
        <v>16.785600000000002</v>
      </c>
      <c r="S965" s="3">
        <v>0</v>
      </c>
      <c r="T965" s="3">
        <v>0</v>
      </c>
      <c r="U965" s="3">
        <v>145.90559999999999</v>
      </c>
      <c r="V965" s="44" t="s">
        <v>414</v>
      </c>
      <c r="W965" t="s">
        <v>1</v>
      </c>
    </row>
    <row r="966" spans="5:23" x14ac:dyDescent="0.25">
      <c r="E966" t="s">
        <v>502</v>
      </c>
      <c r="F966" t="s">
        <v>509</v>
      </c>
      <c r="G966" t="s">
        <v>1</v>
      </c>
      <c r="H966" t="s">
        <v>0</v>
      </c>
      <c r="I966" t="s">
        <v>490</v>
      </c>
      <c r="J966" t="s">
        <v>491</v>
      </c>
      <c r="K966">
        <v>64</v>
      </c>
      <c r="L966">
        <v>64</v>
      </c>
      <c r="M966" t="s">
        <v>268</v>
      </c>
      <c r="N966" t="s">
        <v>269</v>
      </c>
      <c r="O966" s="3">
        <v>0</v>
      </c>
      <c r="P966" s="3">
        <v>0</v>
      </c>
      <c r="Q966" s="3">
        <v>555.26</v>
      </c>
      <c r="R966" s="3">
        <v>72.183800000000005</v>
      </c>
      <c r="S966" s="3">
        <v>0</v>
      </c>
      <c r="T966" s="3">
        <v>0</v>
      </c>
      <c r="U966" s="3">
        <v>627.44380000000001</v>
      </c>
      <c r="W966" t="s">
        <v>1</v>
      </c>
    </row>
    <row r="967" spans="5:23" x14ac:dyDescent="0.25">
      <c r="E967" t="s">
        <v>502</v>
      </c>
      <c r="F967" t="s">
        <v>509</v>
      </c>
      <c r="G967" t="s">
        <v>1</v>
      </c>
      <c r="H967" t="s">
        <v>0</v>
      </c>
      <c r="I967" t="s">
        <v>490</v>
      </c>
      <c r="J967" t="s">
        <v>491</v>
      </c>
      <c r="K967">
        <v>63</v>
      </c>
      <c r="L967">
        <v>63</v>
      </c>
      <c r="N967" t="s">
        <v>381</v>
      </c>
      <c r="O967" s="3">
        <v>0</v>
      </c>
      <c r="P967" s="3">
        <v>0</v>
      </c>
      <c r="Q967" s="3">
        <v>153.1</v>
      </c>
      <c r="R967" s="3">
        <v>19.902999999999999</v>
      </c>
      <c r="S967" s="3">
        <v>0</v>
      </c>
      <c r="T967" s="3">
        <v>0</v>
      </c>
      <c r="U967" s="3">
        <v>173.00299999999999</v>
      </c>
      <c r="V967" s="44" t="s">
        <v>420</v>
      </c>
      <c r="W967" t="s">
        <v>1</v>
      </c>
    </row>
    <row r="968" spans="5:23" x14ac:dyDescent="0.25">
      <c r="E968" t="s">
        <v>502</v>
      </c>
      <c r="F968" t="s">
        <v>509</v>
      </c>
      <c r="G968" t="s">
        <v>1</v>
      </c>
      <c r="H968" t="s">
        <v>0</v>
      </c>
      <c r="I968" t="s">
        <v>490</v>
      </c>
      <c r="J968" t="s">
        <v>491</v>
      </c>
      <c r="K968">
        <v>62</v>
      </c>
      <c r="L968">
        <v>62</v>
      </c>
      <c r="N968" t="s">
        <v>381</v>
      </c>
      <c r="O968" s="3">
        <v>0</v>
      </c>
      <c r="P968" s="3">
        <v>0</v>
      </c>
      <c r="Q968" s="3">
        <v>42.04</v>
      </c>
      <c r="R968" s="3">
        <v>5.4652000000000003</v>
      </c>
      <c r="S968" s="3">
        <v>0</v>
      </c>
      <c r="T968" s="3">
        <v>0</v>
      </c>
      <c r="U968" s="3">
        <v>47.505200000000002</v>
      </c>
      <c r="V968" s="44" t="s">
        <v>420</v>
      </c>
      <c r="W968" t="s">
        <v>1</v>
      </c>
    </row>
    <row r="969" spans="5:23" x14ac:dyDescent="0.25">
      <c r="E969" t="s">
        <v>502</v>
      </c>
      <c r="F969" t="s">
        <v>509</v>
      </c>
      <c r="G969" t="s">
        <v>1</v>
      </c>
      <c r="H969" t="s">
        <v>0</v>
      </c>
      <c r="I969" t="s">
        <v>490</v>
      </c>
      <c r="J969" t="s">
        <v>491</v>
      </c>
      <c r="K969">
        <v>61</v>
      </c>
      <c r="L969">
        <v>61</v>
      </c>
      <c r="N969" t="s">
        <v>235</v>
      </c>
      <c r="O969" s="3">
        <v>0</v>
      </c>
      <c r="P969" s="3">
        <v>0</v>
      </c>
      <c r="Q969" s="3">
        <v>265.49</v>
      </c>
      <c r="R969" s="3">
        <v>34.5137</v>
      </c>
      <c r="S969" s="3">
        <v>0</v>
      </c>
      <c r="T969" s="3">
        <v>0</v>
      </c>
      <c r="U969" s="3">
        <v>300.00369999999998</v>
      </c>
      <c r="V969" s="44" t="s">
        <v>531</v>
      </c>
      <c r="W969" t="s">
        <v>1</v>
      </c>
    </row>
    <row r="970" spans="5:23" x14ac:dyDescent="0.25">
      <c r="E970" t="s">
        <v>502</v>
      </c>
      <c r="F970" t="s">
        <v>507</v>
      </c>
      <c r="G970" t="s">
        <v>1</v>
      </c>
      <c r="H970" t="s">
        <v>0</v>
      </c>
      <c r="I970" t="s">
        <v>490</v>
      </c>
      <c r="J970" t="s">
        <v>491</v>
      </c>
      <c r="K970">
        <v>60</v>
      </c>
      <c r="L970">
        <v>60</v>
      </c>
      <c r="N970" t="s">
        <v>221</v>
      </c>
      <c r="O970" s="3">
        <v>0</v>
      </c>
      <c r="P970" s="3">
        <v>0</v>
      </c>
      <c r="Q970" s="3">
        <v>571.67999999999995</v>
      </c>
      <c r="R970" s="3">
        <v>74.318399999999997</v>
      </c>
      <c r="S970" s="3">
        <v>0</v>
      </c>
      <c r="T970" s="3">
        <v>0</v>
      </c>
      <c r="U970" s="3">
        <v>645.99839999999995</v>
      </c>
      <c r="V970" s="44" t="s">
        <v>530</v>
      </c>
      <c r="W970" t="s">
        <v>1</v>
      </c>
    </row>
    <row r="971" spans="5:23" x14ac:dyDescent="0.25">
      <c r="E971" t="s">
        <v>502</v>
      </c>
      <c r="F971" t="s">
        <v>507</v>
      </c>
      <c r="G971" t="s">
        <v>1</v>
      </c>
      <c r="H971" t="s">
        <v>0</v>
      </c>
      <c r="I971" t="s">
        <v>490</v>
      </c>
      <c r="J971" t="s">
        <v>491</v>
      </c>
      <c r="K971">
        <v>59</v>
      </c>
      <c r="L971">
        <v>59</v>
      </c>
      <c r="N971" t="s">
        <v>197</v>
      </c>
      <c r="O971" s="3">
        <v>0</v>
      </c>
      <c r="P971" s="3">
        <v>0</v>
      </c>
      <c r="Q971" s="3">
        <v>562.84</v>
      </c>
      <c r="R971" s="3">
        <v>73.169200000000004</v>
      </c>
      <c r="S971" s="3">
        <v>0</v>
      </c>
      <c r="T971" s="3">
        <v>0</v>
      </c>
      <c r="U971" s="3">
        <v>636.00920000000008</v>
      </c>
      <c r="V971" s="44" t="s">
        <v>477</v>
      </c>
      <c r="W971" t="s">
        <v>1</v>
      </c>
    </row>
    <row r="972" spans="5:23" x14ac:dyDescent="0.25">
      <c r="E972" t="s">
        <v>502</v>
      </c>
      <c r="F972" t="s">
        <v>507</v>
      </c>
      <c r="G972" t="s">
        <v>1</v>
      </c>
      <c r="H972" t="s">
        <v>0</v>
      </c>
      <c r="I972" t="s">
        <v>490</v>
      </c>
      <c r="J972" t="s">
        <v>491</v>
      </c>
      <c r="K972">
        <v>58</v>
      </c>
      <c r="L972">
        <v>58</v>
      </c>
      <c r="M972" t="s">
        <v>528</v>
      </c>
      <c r="N972" t="s">
        <v>529</v>
      </c>
      <c r="O972" s="3">
        <v>0</v>
      </c>
      <c r="P972" s="3">
        <v>0</v>
      </c>
      <c r="Q972" s="3">
        <v>60.84</v>
      </c>
      <c r="R972" s="3">
        <v>7.9092000000000011</v>
      </c>
      <c r="S972" s="3">
        <v>0</v>
      </c>
      <c r="T972" s="3">
        <v>0</v>
      </c>
      <c r="U972" s="3">
        <v>68.749200000000002</v>
      </c>
      <c r="W972" t="s">
        <v>1</v>
      </c>
    </row>
    <row r="973" spans="5:23" x14ac:dyDescent="0.25">
      <c r="E973" t="s">
        <v>502</v>
      </c>
      <c r="F973" t="s">
        <v>506</v>
      </c>
      <c r="G973" t="s">
        <v>1</v>
      </c>
      <c r="H973" t="s">
        <v>0</v>
      </c>
      <c r="I973" t="s">
        <v>490</v>
      </c>
      <c r="J973" t="s">
        <v>491</v>
      </c>
      <c r="K973">
        <v>57</v>
      </c>
      <c r="L973">
        <v>57</v>
      </c>
      <c r="N973" t="s">
        <v>41</v>
      </c>
      <c r="O973" s="3">
        <v>0</v>
      </c>
      <c r="P973" s="3">
        <v>0</v>
      </c>
      <c r="Q973" s="3">
        <v>119.47</v>
      </c>
      <c r="R973" s="3">
        <v>15.5311</v>
      </c>
      <c r="S973" s="3">
        <v>0</v>
      </c>
      <c r="T973" s="3">
        <v>0</v>
      </c>
      <c r="U973" s="3">
        <v>135.00110000000001</v>
      </c>
      <c r="V973" s="44" t="s">
        <v>431</v>
      </c>
      <c r="W973" t="s">
        <v>1</v>
      </c>
    </row>
    <row r="974" spans="5:23" x14ac:dyDescent="0.25">
      <c r="E974" t="s">
        <v>502</v>
      </c>
      <c r="F974" t="s">
        <v>506</v>
      </c>
      <c r="G974" t="s">
        <v>1</v>
      </c>
      <c r="H974" t="s">
        <v>0</v>
      </c>
      <c r="I974" t="s">
        <v>490</v>
      </c>
      <c r="J974" t="s">
        <v>491</v>
      </c>
      <c r="K974">
        <v>56</v>
      </c>
      <c r="L974">
        <v>56</v>
      </c>
      <c r="M974" t="s">
        <v>492</v>
      </c>
      <c r="N974" t="s">
        <v>493</v>
      </c>
      <c r="O974" s="3">
        <v>0</v>
      </c>
      <c r="P974" s="3">
        <v>0</v>
      </c>
      <c r="Q974" s="3">
        <v>406.19</v>
      </c>
      <c r="R974" s="3">
        <v>52.804700000000004</v>
      </c>
      <c r="S974" s="3">
        <v>0</v>
      </c>
      <c r="T974" s="3">
        <v>0</v>
      </c>
      <c r="U974" s="3">
        <v>458.99470000000002</v>
      </c>
      <c r="W974" t="s">
        <v>1</v>
      </c>
    </row>
    <row r="975" spans="5:23" x14ac:dyDescent="0.25">
      <c r="E975" t="s">
        <v>502</v>
      </c>
      <c r="F975" t="s">
        <v>506</v>
      </c>
      <c r="G975" t="s">
        <v>1</v>
      </c>
      <c r="H975" t="s">
        <v>0</v>
      </c>
      <c r="I975" t="s">
        <v>490</v>
      </c>
      <c r="J975" t="s">
        <v>491</v>
      </c>
      <c r="K975">
        <v>55</v>
      </c>
      <c r="L975">
        <v>55</v>
      </c>
      <c r="N975" t="s">
        <v>287</v>
      </c>
      <c r="O975" s="3">
        <v>0</v>
      </c>
      <c r="P975" s="3">
        <v>0</v>
      </c>
      <c r="Q975" s="3">
        <v>425.66</v>
      </c>
      <c r="R975" s="3">
        <v>55.335800000000006</v>
      </c>
      <c r="S975" s="3">
        <v>0</v>
      </c>
      <c r="T975" s="3">
        <v>0</v>
      </c>
      <c r="U975" s="3">
        <v>480.99580000000003</v>
      </c>
      <c r="V975" s="44" t="s">
        <v>414</v>
      </c>
      <c r="W975" t="s">
        <v>1</v>
      </c>
    </row>
    <row r="976" spans="5:23" x14ac:dyDescent="0.25">
      <c r="E976" t="s">
        <v>502</v>
      </c>
      <c r="F976" t="s">
        <v>506</v>
      </c>
      <c r="G976" t="s">
        <v>1</v>
      </c>
      <c r="H976" t="s">
        <v>0</v>
      </c>
      <c r="I976" t="s">
        <v>490</v>
      </c>
      <c r="J976" t="s">
        <v>491</v>
      </c>
      <c r="K976">
        <v>54</v>
      </c>
      <c r="L976">
        <v>54</v>
      </c>
      <c r="N976" t="s">
        <v>281</v>
      </c>
      <c r="O976" s="3">
        <v>0</v>
      </c>
      <c r="P976" s="3">
        <v>0</v>
      </c>
      <c r="Q976" s="3">
        <v>264.60000000000002</v>
      </c>
      <c r="R976" s="3">
        <v>34.398000000000003</v>
      </c>
      <c r="S976" s="3">
        <v>0</v>
      </c>
      <c r="T976" s="3">
        <v>0</v>
      </c>
      <c r="U976" s="3">
        <v>298.99800000000005</v>
      </c>
      <c r="V976" s="44" t="s">
        <v>430</v>
      </c>
      <c r="W976" t="s">
        <v>1</v>
      </c>
    </row>
    <row r="977" spans="5:23" x14ac:dyDescent="0.25">
      <c r="E977" t="s">
        <v>502</v>
      </c>
      <c r="F977" t="s">
        <v>506</v>
      </c>
      <c r="G977" t="s">
        <v>1</v>
      </c>
      <c r="H977" t="s">
        <v>0</v>
      </c>
      <c r="I977" t="s">
        <v>490</v>
      </c>
      <c r="J977" t="s">
        <v>491</v>
      </c>
      <c r="K977">
        <v>53</v>
      </c>
      <c r="L977">
        <v>53</v>
      </c>
      <c r="N977" t="s">
        <v>197</v>
      </c>
      <c r="O977" s="3">
        <v>0</v>
      </c>
      <c r="P977" s="3">
        <v>0</v>
      </c>
      <c r="Q977" s="3">
        <v>468.15</v>
      </c>
      <c r="R977" s="3">
        <v>60.859499999999997</v>
      </c>
      <c r="S977" s="3">
        <v>0</v>
      </c>
      <c r="T977" s="3">
        <v>0</v>
      </c>
      <c r="U977" s="3">
        <v>529.0095</v>
      </c>
      <c r="V977" s="44" t="s">
        <v>477</v>
      </c>
      <c r="W977" t="s">
        <v>1</v>
      </c>
    </row>
    <row r="978" spans="5:23" x14ac:dyDescent="0.25">
      <c r="E978" t="s">
        <v>502</v>
      </c>
      <c r="F978" t="s">
        <v>506</v>
      </c>
      <c r="G978" t="s">
        <v>1</v>
      </c>
      <c r="H978" t="s">
        <v>0</v>
      </c>
      <c r="I978" t="s">
        <v>490</v>
      </c>
      <c r="J978" t="s">
        <v>491</v>
      </c>
      <c r="K978">
        <v>52</v>
      </c>
      <c r="L978">
        <v>52</v>
      </c>
      <c r="N978" t="s">
        <v>527</v>
      </c>
      <c r="O978" s="3">
        <v>0</v>
      </c>
      <c r="P978" s="3">
        <v>0</v>
      </c>
      <c r="Q978" s="3">
        <v>319.02999999999997</v>
      </c>
      <c r="R978" s="3">
        <v>41.4739</v>
      </c>
      <c r="S978" s="3">
        <v>0</v>
      </c>
      <c r="T978" s="3">
        <v>0</v>
      </c>
      <c r="U978" s="3">
        <v>360.50389999999999</v>
      </c>
      <c r="V978" s="44" t="s">
        <v>526</v>
      </c>
      <c r="W978" t="s">
        <v>1</v>
      </c>
    </row>
    <row r="979" spans="5:23" x14ac:dyDescent="0.25">
      <c r="E979" t="s">
        <v>502</v>
      </c>
      <c r="F979" t="s">
        <v>504</v>
      </c>
      <c r="G979" t="s">
        <v>1</v>
      </c>
      <c r="H979" t="s">
        <v>0</v>
      </c>
      <c r="I979" t="s">
        <v>490</v>
      </c>
      <c r="J979" t="s">
        <v>491</v>
      </c>
      <c r="K979">
        <v>51</v>
      </c>
      <c r="L979">
        <v>51</v>
      </c>
      <c r="N979" t="s">
        <v>29</v>
      </c>
      <c r="O979" s="3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W979" t="s">
        <v>1</v>
      </c>
    </row>
    <row r="980" spans="5:23" x14ac:dyDescent="0.25">
      <c r="E980" t="s">
        <v>502</v>
      </c>
      <c r="F980" t="s">
        <v>504</v>
      </c>
      <c r="G980" t="s">
        <v>1</v>
      </c>
      <c r="H980" t="s">
        <v>0</v>
      </c>
      <c r="I980" t="s">
        <v>490</v>
      </c>
      <c r="J980" t="s">
        <v>491</v>
      </c>
      <c r="K980">
        <v>50</v>
      </c>
      <c r="L980">
        <v>50</v>
      </c>
      <c r="N980" t="s">
        <v>287</v>
      </c>
      <c r="O980" s="3">
        <v>0</v>
      </c>
      <c r="P980" s="3">
        <v>0</v>
      </c>
      <c r="Q980" s="3">
        <v>469.92</v>
      </c>
      <c r="R980" s="3">
        <v>61.089600000000004</v>
      </c>
      <c r="S980" s="3">
        <v>0</v>
      </c>
      <c r="T980" s="3">
        <v>0</v>
      </c>
      <c r="U980" s="3">
        <v>531.00959999999998</v>
      </c>
      <c r="V980" s="44" t="s">
        <v>414</v>
      </c>
      <c r="W980" t="s">
        <v>1</v>
      </c>
    </row>
    <row r="981" spans="5:23" x14ac:dyDescent="0.25">
      <c r="E981" t="s">
        <v>502</v>
      </c>
      <c r="F981" t="s">
        <v>504</v>
      </c>
      <c r="G981" t="s">
        <v>1</v>
      </c>
      <c r="H981" t="s">
        <v>0</v>
      </c>
      <c r="I981" t="s">
        <v>490</v>
      </c>
      <c r="J981" t="s">
        <v>491</v>
      </c>
      <c r="K981">
        <v>49</v>
      </c>
      <c r="L981">
        <v>49</v>
      </c>
      <c r="N981" t="s">
        <v>37</v>
      </c>
      <c r="O981" s="3">
        <v>0</v>
      </c>
      <c r="P981" s="3">
        <v>0</v>
      </c>
      <c r="Q981" s="3">
        <v>88.45</v>
      </c>
      <c r="R981" s="3">
        <v>11.4985</v>
      </c>
      <c r="S981" s="3">
        <v>0</v>
      </c>
      <c r="T981" s="3">
        <v>0</v>
      </c>
      <c r="U981" s="3">
        <v>99.948499999999996</v>
      </c>
      <c r="V981" s="44" t="s">
        <v>427</v>
      </c>
      <c r="W981" t="s">
        <v>1</v>
      </c>
    </row>
    <row r="982" spans="5:23" x14ac:dyDescent="0.25">
      <c r="E982" t="s">
        <v>502</v>
      </c>
      <c r="F982" t="s">
        <v>504</v>
      </c>
      <c r="G982" t="s">
        <v>1</v>
      </c>
      <c r="H982" t="s">
        <v>0</v>
      </c>
      <c r="I982" t="s">
        <v>490</v>
      </c>
      <c r="J982" t="s">
        <v>491</v>
      </c>
      <c r="K982">
        <v>48</v>
      </c>
      <c r="L982">
        <v>48</v>
      </c>
      <c r="N982" t="s">
        <v>350</v>
      </c>
      <c r="O982" s="3">
        <v>0</v>
      </c>
      <c r="P982" s="3">
        <v>0</v>
      </c>
      <c r="Q982" s="3">
        <v>476.99</v>
      </c>
      <c r="R982" s="3">
        <v>62.008700000000005</v>
      </c>
      <c r="S982" s="3">
        <v>0</v>
      </c>
      <c r="T982" s="3">
        <v>0</v>
      </c>
      <c r="U982" s="3">
        <v>538.99869999999999</v>
      </c>
      <c r="V982" s="44" t="s">
        <v>419</v>
      </c>
      <c r="W982" t="s">
        <v>1</v>
      </c>
    </row>
    <row r="983" spans="5:23" x14ac:dyDescent="0.25">
      <c r="E983" t="s">
        <v>502</v>
      </c>
      <c r="F983" t="s">
        <v>504</v>
      </c>
      <c r="G983" t="s">
        <v>1</v>
      </c>
      <c r="H983" t="s">
        <v>0</v>
      </c>
      <c r="I983" t="s">
        <v>490</v>
      </c>
      <c r="J983" t="s">
        <v>491</v>
      </c>
      <c r="K983">
        <v>47</v>
      </c>
      <c r="L983">
        <v>47</v>
      </c>
      <c r="N983" t="s">
        <v>195</v>
      </c>
      <c r="O983" s="3">
        <v>0</v>
      </c>
      <c r="P983" s="3">
        <v>0</v>
      </c>
      <c r="Q983" s="3">
        <v>463.72</v>
      </c>
      <c r="R983" s="3">
        <v>60.283600000000007</v>
      </c>
      <c r="S983" s="3">
        <v>0</v>
      </c>
      <c r="T983" s="3">
        <v>0</v>
      </c>
      <c r="U983" s="3">
        <v>524.00360000000001</v>
      </c>
      <c r="V983" s="44" t="s">
        <v>417</v>
      </c>
      <c r="W983" t="s">
        <v>1</v>
      </c>
    </row>
    <row r="984" spans="5:23" x14ac:dyDescent="0.25">
      <c r="E984" t="s">
        <v>502</v>
      </c>
      <c r="F984" t="s">
        <v>504</v>
      </c>
      <c r="G984" t="s">
        <v>1</v>
      </c>
      <c r="H984" t="s">
        <v>0</v>
      </c>
      <c r="I984" t="s">
        <v>490</v>
      </c>
      <c r="J984" t="s">
        <v>491</v>
      </c>
      <c r="K984">
        <v>46</v>
      </c>
      <c r="L984">
        <v>46</v>
      </c>
      <c r="N984" t="s">
        <v>281</v>
      </c>
      <c r="O984" s="3">
        <v>0</v>
      </c>
      <c r="P984" s="3">
        <v>0</v>
      </c>
      <c r="Q984" s="3">
        <v>223.89</v>
      </c>
      <c r="R984" s="3">
        <v>29.105699999999999</v>
      </c>
      <c r="S984" s="3">
        <v>0</v>
      </c>
      <c r="T984" s="3">
        <v>0</v>
      </c>
      <c r="U984" s="3">
        <v>252.9957</v>
      </c>
      <c r="V984" s="44" t="s">
        <v>430</v>
      </c>
      <c r="W984" t="s">
        <v>1</v>
      </c>
    </row>
    <row r="985" spans="5:23" x14ac:dyDescent="0.25">
      <c r="E985" t="s">
        <v>502</v>
      </c>
      <c r="F985" t="s">
        <v>504</v>
      </c>
      <c r="G985" t="s">
        <v>1</v>
      </c>
      <c r="H985" t="s">
        <v>0</v>
      </c>
      <c r="I985" t="s">
        <v>490</v>
      </c>
      <c r="J985" t="s">
        <v>491</v>
      </c>
      <c r="K985">
        <v>45</v>
      </c>
      <c r="L985">
        <v>45</v>
      </c>
      <c r="N985" t="s">
        <v>350</v>
      </c>
      <c r="O985" s="3">
        <v>0</v>
      </c>
      <c r="P985" s="3">
        <v>0</v>
      </c>
      <c r="Q985" s="3">
        <v>421.24</v>
      </c>
      <c r="R985" s="3">
        <v>54.761200000000002</v>
      </c>
      <c r="S985" s="3">
        <v>0</v>
      </c>
      <c r="T985" s="3">
        <v>0</v>
      </c>
      <c r="U985" s="3">
        <v>476.00120000000004</v>
      </c>
      <c r="V985" s="44" t="s">
        <v>419</v>
      </c>
      <c r="W985" t="s">
        <v>1</v>
      </c>
    </row>
    <row r="986" spans="5:23" x14ac:dyDescent="0.25">
      <c r="E986" t="s">
        <v>502</v>
      </c>
      <c r="F986" t="s">
        <v>503</v>
      </c>
      <c r="G986" t="s">
        <v>1</v>
      </c>
      <c r="H986" t="s">
        <v>0</v>
      </c>
      <c r="I986" t="s">
        <v>490</v>
      </c>
      <c r="J986" t="s">
        <v>491</v>
      </c>
      <c r="K986">
        <v>44</v>
      </c>
      <c r="L986">
        <v>44</v>
      </c>
      <c r="N986" t="s">
        <v>61</v>
      </c>
      <c r="O986" s="3">
        <v>0</v>
      </c>
      <c r="P986" s="3">
        <v>0</v>
      </c>
      <c r="Q986" s="3">
        <v>398.23</v>
      </c>
      <c r="R986" s="3">
        <v>51.769900000000007</v>
      </c>
      <c r="S986" s="3">
        <v>0</v>
      </c>
      <c r="T986" s="3">
        <v>0</v>
      </c>
      <c r="U986" s="3">
        <v>449.99990000000003</v>
      </c>
      <c r="V986" s="44" t="s">
        <v>413</v>
      </c>
      <c r="W986" t="s">
        <v>1</v>
      </c>
    </row>
    <row r="987" spans="5:23" x14ac:dyDescent="0.25">
      <c r="E987" t="s">
        <v>502</v>
      </c>
      <c r="F987" t="s">
        <v>503</v>
      </c>
      <c r="G987" t="s">
        <v>1</v>
      </c>
      <c r="H987" t="s">
        <v>0</v>
      </c>
      <c r="I987" t="s">
        <v>490</v>
      </c>
      <c r="J987" t="s">
        <v>491</v>
      </c>
      <c r="K987">
        <v>43</v>
      </c>
      <c r="L987">
        <v>43</v>
      </c>
      <c r="N987" t="s">
        <v>287</v>
      </c>
      <c r="O987" s="3">
        <v>0</v>
      </c>
      <c r="P987" s="3">
        <v>0</v>
      </c>
      <c r="Q987" s="3">
        <v>716.81</v>
      </c>
      <c r="R987" s="3">
        <v>93.185299999999998</v>
      </c>
      <c r="S987" s="3">
        <v>0</v>
      </c>
      <c r="T987" s="3">
        <v>0</v>
      </c>
      <c r="U987" s="3">
        <v>809.99529999999993</v>
      </c>
      <c r="V987" s="44" t="s">
        <v>414</v>
      </c>
      <c r="W987" t="s">
        <v>1</v>
      </c>
    </row>
    <row r="988" spans="5:23" x14ac:dyDescent="0.25">
      <c r="E988" t="s">
        <v>502</v>
      </c>
      <c r="F988" t="s">
        <v>503</v>
      </c>
      <c r="G988" t="s">
        <v>1</v>
      </c>
      <c r="H988" t="s">
        <v>0</v>
      </c>
      <c r="I988" t="s">
        <v>490</v>
      </c>
      <c r="J988" t="s">
        <v>491</v>
      </c>
      <c r="K988">
        <v>42</v>
      </c>
      <c r="L988">
        <v>42</v>
      </c>
      <c r="N988" t="s">
        <v>55</v>
      </c>
      <c r="O988" s="3">
        <v>0</v>
      </c>
      <c r="P988" s="3">
        <v>0</v>
      </c>
      <c r="Q988" s="3">
        <v>374.34</v>
      </c>
      <c r="R988" s="3">
        <v>48.664200000000001</v>
      </c>
      <c r="S988" s="3">
        <v>0</v>
      </c>
      <c r="T988" s="3">
        <v>0</v>
      </c>
      <c r="U988" s="3">
        <v>423.00419999999997</v>
      </c>
      <c r="V988" s="44" t="s">
        <v>432</v>
      </c>
      <c r="W988" t="s">
        <v>1</v>
      </c>
    </row>
    <row r="989" spans="5:23" x14ac:dyDescent="0.25">
      <c r="E989" t="s">
        <v>502</v>
      </c>
      <c r="F989" t="s">
        <v>503</v>
      </c>
      <c r="G989" t="s">
        <v>1</v>
      </c>
      <c r="H989" t="s">
        <v>0</v>
      </c>
      <c r="I989" t="s">
        <v>490</v>
      </c>
      <c r="J989" t="s">
        <v>491</v>
      </c>
      <c r="K989">
        <v>41</v>
      </c>
      <c r="L989">
        <v>41</v>
      </c>
      <c r="N989" t="s">
        <v>195</v>
      </c>
      <c r="O989" s="3">
        <v>0</v>
      </c>
      <c r="P989" s="3">
        <v>0</v>
      </c>
      <c r="Q989" s="3">
        <v>561.05999999999995</v>
      </c>
      <c r="R989" s="3">
        <v>72.937799999999996</v>
      </c>
      <c r="S989" s="3">
        <v>0</v>
      </c>
      <c r="T989" s="3">
        <v>0</v>
      </c>
      <c r="U989" s="3">
        <v>633.99779999999998</v>
      </c>
      <c r="V989" s="44" t="s">
        <v>417</v>
      </c>
      <c r="W989" t="s">
        <v>1</v>
      </c>
    </row>
    <row r="990" spans="5:23" x14ac:dyDescent="0.25">
      <c r="E990" t="s">
        <v>449</v>
      </c>
      <c r="F990" t="s">
        <v>474</v>
      </c>
      <c r="G990" t="s">
        <v>1</v>
      </c>
      <c r="H990" t="s">
        <v>0</v>
      </c>
      <c r="I990" t="s">
        <v>490</v>
      </c>
      <c r="J990" t="s">
        <v>491</v>
      </c>
      <c r="K990">
        <v>40</v>
      </c>
      <c r="L990">
        <v>40</v>
      </c>
      <c r="N990" t="s">
        <v>287</v>
      </c>
      <c r="O990" s="3">
        <v>0</v>
      </c>
      <c r="P990" s="3">
        <v>0</v>
      </c>
      <c r="Q990" s="3">
        <v>486.73</v>
      </c>
      <c r="R990" s="3">
        <v>63.274900000000002</v>
      </c>
      <c r="S990" s="3">
        <v>0</v>
      </c>
      <c r="T990" s="3">
        <v>0</v>
      </c>
      <c r="U990" s="3">
        <v>550.00490000000002</v>
      </c>
      <c r="V990" s="44" t="s">
        <v>414</v>
      </c>
      <c r="W990" t="s">
        <v>1</v>
      </c>
    </row>
    <row r="991" spans="5:23" x14ac:dyDescent="0.25">
      <c r="E991" t="s">
        <v>449</v>
      </c>
      <c r="F991" t="s">
        <v>474</v>
      </c>
      <c r="G991" t="s">
        <v>1</v>
      </c>
      <c r="H991" t="s">
        <v>0</v>
      </c>
      <c r="I991" t="s">
        <v>490</v>
      </c>
      <c r="J991" t="s">
        <v>491</v>
      </c>
      <c r="K991">
        <v>39</v>
      </c>
      <c r="L991">
        <v>39</v>
      </c>
      <c r="N991" t="s">
        <v>37</v>
      </c>
      <c r="O991" s="3">
        <v>0</v>
      </c>
      <c r="P991" s="3">
        <v>0</v>
      </c>
      <c r="Q991" s="3">
        <v>84.96</v>
      </c>
      <c r="R991" s="3">
        <v>11.0448</v>
      </c>
      <c r="S991" s="3">
        <v>0</v>
      </c>
      <c r="T991" s="3">
        <v>0</v>
      </c>
      <c r="U991" s="3">
        <v>96.004799999999989</v>
      </c>
      <c r="V991" s="44" t="s">
        <v>427</v>
      </c>
      <c r="W991" t="s">
        <v>1</v>
      </c>
    </row>
    <row r="992" spans="5:23" x14ac:dyDescent="0.25">
      <c r="E992" t="s">
        <v>449</v>
      </c>
      <c r="F992" t="s">
        <v>474</v>
      </c>
      <c r="G992" t="s">
        <v>1</v>
      </c>
      <c r="H992" t="s">
        <v>0</v>
      </c>
      <c r="I992" t="s">
        <v>490</v>
      </c>
      <c r="J992" t="s">
        <v>491</v>
      </c>
      <c r="K992">
        <v>38</v>
      </c>
      <c r="L992">
        <v>38</v>
      </c>
      <c r="N992" t="s">
        <v>281</v>
      </c>
      <c r="O992" s="3">
        <v>0</v>
      </c>
      <c r="P992" s="3">
        <v>0</v>
      </c>
      <c r="Q992" s="3">
        <v>244.21</v>
      </c>
      <c r="R992" s="3">
        <v>31.747300000000003</v>
      </c>
      <c r="S992" s="3">
        <v>0</v>
      </c>
      <c r="T992" s="3">
        <v>0</v>
      </c>
      <c r="U992" s="3">
        <v>275.95730000000003</v>
      </c>
      <c r="V992" s="44" t="s">
        <v>430</v>
      </c>
      <c r="W992" t="s">
        <v>1</v>
      </c>
    </row>
    <row r="993" spans="5:23" x14ac:dyDescent="0.25">
      <c r="E993" t="s">
        <v>449</v>
      </c>
      <c r="F993" t="s">
        <v>474</v>
      </c>
      <c r="G993" t="s">
        <v>1</v>
      </c>
      <c r="H993" t="s">
        <v>0</v>
      </c>
      <c r="I993" t="s">
        <v>490</v>
      </c>
      <c r="J993" t="s">
        <v>491</v>
      </c>
      <c r="K993">
        <v>37</v>
      </c>
      <c r="L993">
        <v>37</v>
      </c>
      <c r="N993" t="s">
        <v>195</v>
      </c>
      <c r="O993" s="3">
        <v>0</v>
      </c>
      <c r="P993" s="3">
        <v>0</v>
      </c>
      <c r="Q993" s="3">
        <v>476.11</v>
      </c>
      <c r="R993" s="3">
        <v>61.894300000000001</v>
      </c>
      <c r="S993" s="3">
        <v>0</v>
      </c>
      <c r="T993" s="3">
        <v>0</v>
      </c>
      <c r="U993" s="3">
        <v>538.00430000000006</v>
      </c>
      <c r="V993" s="44" t="s">
        <v>417</v>
      </c>
      <c r="W993" t="s">
        <v>1</v>
      </c>
    </row>
    <row r="994" spans="5:23" x14ac:dyDescent="0.25">
      <c r="E994" t="s">
        <v>449</v>
      </c>
      <c r="F994" t="s">
        <v>474</v>
      </c>
      <c r="G994" t="s">
        <v>1</v>
      </c>
      <c r="H994" t="s">
        <v>0</v>
      </c>
      <c r="I994" t="s">
        <v>490</v>
      </c>
      <c r="J994" t="s">
        <v>491</v>
      </c>
      <c r="K994">
        <v>36</v>
      </c>
      <c r="L994">
        <v>36</v>
      </c>
      <c r="N994" t="s">
        <v>193</v>
      </c>
      <c r="O994" s="3">
        <v>0</v>
      </c>
      <c r="P994" s="3">
        <v>0</v>
      </c>
      <c r="Q994" s="3">
        <v>3.72</v>
      </c>
      <c r="R994" s="3">
        <v>0.48360000000000003</v>
      </c>
      <c r="S994" s="3">
        <v>0</v>
      </c>
      <c r="T994" s="3">
        <v>0</v>
      </c>
      <c r="U994" s="3">
        <v>4.2035999999999998</v>
      </c>
      <c r="V994" s="44" t="s">
        <v>418</v>
      </c>
      <c r="W994" t="s">
        <v>1</v>
      </c>
    </row>
    <row r="995" spans="5:23" x14ac:dyDescent="0.25">
      <c r="E995" t="s">
        <v>449</v>
      </c>
      <c r="F995" t="s">
        <v>474</v>
      </c>
      <c r="G995" t="s">
        <v>1</v>
      </c>
      <c r="H995" t="s">
        <v>0</v>
      </c>
      <c r="I995" t="s">
        <v>490</v>
      </c>
      <c r="J995" t="s">
        <v>491</v>
      </c>
      <c r="K995">
        <v>35</v>
      </c>
      <c r="L995">
        <v>35</v>
      </c>
      <c r="N995" t="s">
        <v>274</v>
      </c>
      <c r="O995" s="3">
        <v>0</v>
      </c>
      <c r="P995" s="3">
        <v>0</v>
      </c>
      <c r="Q995" s="3">
        <v>415.93</v>
      </c>
      <c r="R995" s="3">
        <v>54.070900000000002</v>
      </c>
      <c r="S995" s="3">
        <v>0</v>
      </c>
      <c r="T995" s="3">
        <v>0</v>
      </c>
      <c r="U995" s="3">
        <v>470.0009</v>
      </c>
      <c r="V995" s="44" t="s">
        <v>421</v>
      </c>
      <c r="W995" t="s">
        <v>1</v>
      </c>
    </row>
    <row r="996" spans="5:23" x14ac:dyDescent="0.25">
      <c r="E996" t="s">
        <v>449</v>
      </c>
      <c r="F996" t="s">
        <v>471</v>
      </c>
      <c r="G996" t="s">
        <v>1</v>
      </c>
      <c r="H996" t="s">
        <v>0</v>
      </c>
      <c r="I996" t="s">
        <v>490</v>
      </c>
      <c r="J996" t="s">
        <v>491</v>
      </c>
      <c r="K996">
        <v>34</v>
      </c>
      <c r="L996">
        <v>34</v>
      </c>
      <c r="N996" t="s">
        <v>225</v>
      </c>
      <c r="O996" s="3">
        <v>0</v>
      </c>
      <c r="P996" s="3">
        <v>0</v>
      </c>
      <c r="Q996" s="3">
        <v>807.08</v>
      </c>
      <c r="R996" s="3">
        <v>104.92040000000001</v>
      </c>
      <c r="S996" s="3">
        <v>0</v>
      </c>
      <c r="T996" s="3">
        <v>0</v>
      </c>
      <c r="U996" s="3">
        <v>912.00040000000001</v>
      </c>
      <c r="V996" s="44" t="s">
        <v>415</v>
      </c>
      <c r="W996" t="s">
        <v>1</v>
      </c>
    </row>
    <row r="997" spans="5:23" x14ac:dyDescent="0.25">
      <c r="E997" t="s">
        <v>449</v>
      </c>
      <c r="F997" t="s">
        <v>471</v>
      </c>
      <c r="G997" t="s">
        <v>1</v>
      </c>
      <c r="H997" t="s">
        <v>0</v>
      </c>
      <c r="I997" t="s">
        <v>490</v>
      </c>
      <c r="J997" t="s">
        <v>491</v>
      </c>
      <c r="K997">
        <v>33</v>
      </c>
      <c r="L997">
        <v>33</v>
      </c>
      <c r="N997" t="s">
        <v>287</v>
      </c>
      <c r="O997" s="3">
        <v>0</v>
      </c>
      <c r="P997" s="3">
        <v>0</v>
      </c>
      <c r="Q997" s="3">
        <v>349.56</v>
      </c>
      <c r="R997" s="3">
        <v>45.442799999999998</v>
      </c>
      <c r="S997" s="3">
        <v>0</v>
      </c>
      <c r="T997" s="3">
        <v>0</v>
      </c>
      <c r="U997" s="3">
        <v>395.00279999999998</v>
      </c>
      <c r="V997" s="44" t="s">
        <v>414</v>
      </c>
      <c r="W997" t="s">
        <v>1</v>
      </c>
    </row>
    <row r="998" spans="5:23" x14ac:dyDescent="0.25">
      <c r="E998" t="s">
        <v>449</v>
      </c>
      <c r="F998" t="s">
        <v>471</v>
      </c>
      <c r="G998" t="s">
        <v>1</v>
      </c>
      <c r="H998" t="s">
        <v>0</v>
      </c>
      <c r="I998" t="s">
        <v>490</v>
      </c>
      <c r="J998" t="s">
        <v>491</v>
      </c>
      <c r="K998">
        <v>32</v>
      </c>
      <c r="L998">
        <v>32</v>
      </c>
      <c r="N998" t="s">
        <v>197</v>
      </c>
      <c r="O998" s="3">
        <v>0</v>
      </c>
      <c r="P998" s="3">
        <v>0</v>
      </c>
      <c r="Q998" s="3">
        <v>468.15</v>
      </c>
      <c r="R998" s="3">
        <v>60.859499999999997</v>
      </c>
      <c r="S998" s="3">
        <v>0</v>
      </c>
      <c r="T998" s="3">
        <v>0</v>
      </c>
      <c r="U998" s="3">
        <v>529.0095</v>
      </c>
      <c r="V998" s="44" t="s">
        <v>477</v>
      </c>
      <c r="W998" t="s">
        <v>1</v>
      </c>
    </row>
    <row r="999" spans="5:23" x14ac:dyDescent="0.25">
      <c r="E999" t="s">
        <v>449</v>
      </c>
      <c r="F999" t="s">
        <v>471</v>
      </c>
      <c r="G999" t="s">
        <v>1</v>
      </c>
      <c r="H999" t="s">
        <v>0</v>
      </c>
      <c r="I999" t="s">
        <v>490</v>
      </c>
      <c r="J999" t="s">
        <v>491</v>
      </c>
      <c r="K999">
        <v>31</v>
      </c>
      <c r="L999">
        <v>31</v>
      </c>
      <c r="N999" t="s">
        <v>29</v>
      </c>
      <c r="O999" s="3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W999" t="s">
        <v>1</v>
      </c>
    </row>
    <row r="1000" spans="5:23" x14ac:dyDescent="0.25">
      <c r="E1000" t="s">
        <v>449</v>
      </c>
      <c r="F1000" t="s">
        <v>471</v>
      </c>
      <c r="G1000" t="s">
        <v>1</v>
      </c>
      <c r="H1000" t="s">
        <v>0</v>
      </c>
      <c r="I1000" t="s">
        <v>490</v>
      </c>
      <c r="J1000" t="s">
        <v>491</v>
      </c>
      <c r="K1000">
        <v>30</v>
      </c>
      <c r="L1000">
        <v>30</v>
      </c>
      <c r="M1000" t="s">
        <v>222</v>
      </c>
      <c r="N1000" t="s">
        <v>223</v>
      </c>
      <c r="O1000" s="3">
        <v>0</v>
      </c>
      <c r="P1000" s="3">
        <v>0</v>
      </c>
      <c r="Q1000" s="3">
        <v>68.58</v>
      </c>
      <c r="R1000" s="3">
        <v>8.9154</v>
      </c>
      <c r="S1000" s="3">
        <v>0</v>
      </c>
      <c r="T1000" s="3">
        <v>0</v>
      </c>
      <c r="U1000" s="3">
        <v>77.495400000000004</v>
      </c>
      <c r="W1000" t="s">
        <v>1</v>
      </c>
    </row>
    <row r="1001" spans="5:23" x14ac:dyDescent="0.25">
      <c r="E1001" t="s">
        <v>449</v>
      </c>
      <c r="F1001" t="s">
        <v>471</v>
      </c>
      <c r="G1001" t="s">
        <v>1</v>
      </c>
      <c r="H1001" t="s">
        <v>0</v>
      </c>
      <c r="I1001" t="s">
        <v>490</v>
      </c>
      <c r="J1001" t="s">
        <v>491</v>
      </c>
      <c r="K1001">
        <v>29</v>
      </c>
      <c r="L1001">
        <v>29</v>
      </c>
      <c r="N1001" t="s">
        <v>281</v>
      </c>
      <c r="O1001" s="3">
        <v>0</v>
      </c>
      <c r="P1001" s="3">
        <v>0</v>
      </c>
      <c r="Q1001" s="3">
        <v>265.26</v>
      </c>
      <c r="R1001" s="3">
        <v>34.483800000000002</v>
      </c>
      <c r="S1001" s="3">
        <v>0</v>
      </c>
      <c r="T1001" s="3">
        <v>0</v>
      </c>
      <c r="U1001" s="3">
        <v>299.74379999999996</v>
      </c>
      <c r="V1001" s="44" t="s">
        <v>430</v>
      </c>
      <c r="W1001" t="s">
        <v>1</v>
      </c>
    </row>
    <row r="1002" spans="5:23" x14ac:dyDescent="0.25">
      <c r="E1002" t="s">
        <v>449</v>
      </c>
      <c r="F1002" t="s">
        <v>471</v>
      </c>
      <c r="G1002" t="s">
        <v>1</v>
      </c>
      <c r="H1002" t="s">
        <v>0</v>
      </c>
      <c r="I1002" t="s">
        <v>490</v>
      </c>
      <c r="J1002" t="s">
        <v>491</v>
      </c>
      <c r="K1002">
        <v>28</v>
      </c>
      <c r="L1002">
        <v>28</v>
      </c>
      <c r="N1002" t="s">
        <v>350</v>
      </c>
      <c r="O1002" s="3">
        <v>0</v>
      </c>
      <c r="P1002" s="3">
        <v>0</v>
      </c>
      <c r="Q1002" s="3">
        <v>488.5</v>
      </c>
      <c r="R1002" s="3">
        <v>63.505000000000003</v>
      </c>
      <c r="S1002" s="3">
        <v>0</v>
      </c>
      <c r="T1002" s="3">
        <v>0</v>
      </c>
      <c r="U1002" s="3">
        <v>552.005</v>
      </c>
      <c r="V1002" s="44" t="s">
        <v>419</v>
      </c>
      <c r="W1002" t="s">
        <v>1</v>
      </c>
    </row>
    <row r="1003" spans="5:23" x14ac:dyDescent="0.25">
      <c r="E1003" t="s">
        <v>449</v>
      </c>
      <c r="F1003" t="s">
        <v>470</v>
      </c>
      <c r="G1003" t="s">
        <v>1</v>
      </c>
      <c r="H1003" t="s">
        <v>0</v>
      </c>
      <c r="I1003" t="s">
        <v>490</v>
      </c>
      <c r="J1003" t="s">
        <v>491</v>
      </c>
      <c r="K1003">
        <v>27</v>
      </c>
      <c r="L1003">
        <v>27</v>
      </c>
      <c r="N1003" t="s">
        <v>45</v>
      </c>
      <c r="O1003" s="3">
        <v>0</v>
      </c>
      <c r="P1003" s="3">
        <v>0</v>
      </c>
      <c r="Q1003" s="3">
        <v>1035.4000000000001</v>
      </c>
      <c r="R1003" s="3">
        <v>134.6</v>
      </c>
      <c r="S1003" s="3">
        <v>0</v>
      </c>
      <c r="T1003" s="3">
        <v>0</v>
      </c>
      <c r="U1003" s="3">
        <v>1170</v>
      </c>
      <c r="V1003" s="44" t="s">
        <v>416</v>
      </c>
      <c r="W1003" t="s">
        <v>1</v>
      </c>
    </row>
    <row r="1004" spans="5:23" x14ac:dyDescent="0.25">
      <c r="E1004" t="s">
        <v>449</v>
      </c>
      <c r="F1004" t="s">
        <v>470</v>
      </c>
      <c r="G1004" t="s">
        <v>1</v>
      </c>
      <c r="H1004" t="s">
        <v>0</v>
      </c>
      <c r="I1004" t="s">
        <v>490</v>
      </c>
      <c r="J1004" t="s">
        <v>491</v>
      </c>
      <c r="K1004">
        <v>26</v>
      </c>
      <c r="L1004">
        <v>26</v>
      </c>
      <c r="N1004" t="s">
        <v>287</v>
      </c>
      <c r="O1004" s="3">
        <v>0</v>
      </c>
      <c r="P1004" s="3">
        <v>0</v>
      </c>
      <c r="Q1004" s="3">
        <v>486.73</v>
      </c>
      <c r="R1004" s="3">
        <v>63.274900000000002</v>
      </c>
      <c r="S1004" s="3">
        <v>0</v>
      </c>
      <c r="T1004" s="3">
        <v>0</v>
      </c>
      <c r="U1004" s="3">
        <v>550.00490000000002</v>
      </c>
      <c r="V1004" s="44" t="s">
        <v>414</v>
      </c>
      <c r="W1004" t="s">
        <v>1</v>
      </c>
    </row>
    <row r="1005" spans="5:23" x14ac:dyDescent="0.25">
      <c r="E1005" t="s">
        <v>449</v>
      </c>
      <c r="F1005" t="s">
        <v>470</v>
      </c>
      <c r="G1005" t="s">
        <v>1</v>
      </c>
      <c r="H1005" t="s">
        <v>0</v>
      </c>
      <c r="I1005" t="s">
        <v>490</v>
      </c>
      <c r="J1005" t="s">
        <v>491</v>
      </c>
      <c r="K1005">
        <v>25</v>
      </c>
      <c r="L1005">
        <v>25</v>
      </c>
      <c r="N1005" t="s">
        <v>195</v>
      </c>
      <c r="O1005" s="3">
        <v>0</v>
      </c>
      <c r="P1005" s="3">
        <v>0</v>
      </c>
      <c r="Q1005" s="3">
        <v>517.70000000000005</v>
      </c>
      <c r="R1005" s="3">
        <v>67.301000000000002</v>
      </c>
      <c r="S1005" s="3">
        <v>0</v>
      </c>
      <c r="T1005" s="3">
        <v>0</v>
      </c>
      <c r="U1005" s="3">
        <v>585.00100000000009</v>
      </c>
      <c r="V1005" s="44" t="s">
        <v>417</v>
      </c>
      <c r="W1005" t="s">
        <v>1</v>
      </c>
    </row>
    <row r="1006" spans="5:23" x14ac:dyDescent="0.25">
      <c r="E1006" t="s">
        <v>449</v>
      </c>
      <c r="F1006" t="s">
        <v>469</v>
      </c>
      <c r="G1006" t="s">
        <v>1</v>
      </c>
      <c r="H1006" t="s">
        <v>0</v>
      </c>
      <c r="I1006" t="s">
        <v>490</v>
      </c>
      <c r="J1006" t="s">
        <v>491</v>
      </c>
      <c r="K1006">
        <v>24</v>
      </c>
      <c r="L1006">
        <v>24</v>
      </c>
      <c r="N1006" t="s">
        <v>55</v>
      </c>
      <c r="O1006" s="3">
        <v>0</v>
      </c>
      <c r="P1006" s="3">
        <v>0</v>
      </c>
      <c r="Q1006" s="3">
        <v>130.97</v>
      </c>
      <c r="R1006" s="3">
        <v>17.0261</v>
      </c>
      <c r="S1006" s="3">
        <v>0</v>
      </c>
      <c r="T1006" s="3">
        <v>0</v>
      </c>
      <c r="U1006" s="3">
        <v>147.99610000000001</v>
      </c>
      <c r="V1006" s="44" t="s">
        <v>432</v>
      </c>
      <c r="W1006" t="s">
        <v>1</v>
      </c>
    </row>
    <row r="1007" spans="5:23" x14ac:dyDescent="0.25">
      <c r="E1007" t="s">
        <v>449</v>
      </c>
      <c r="F1007" t="s">
        <v>469</v>
      </c>
      <c r="G1007" t="s">
        <v>1</v>
      </c>
      <c r="H1007" t="s">
        <v>0</v>
      </c>
      <c r="I1007" t="s">
        <v>490</v>
      </c>
      <c r="J1007" t="s">
        <v>491</v>
      </c>
      <c r="K1007">
        <v>23</v>
      </c>
      <c r="L1007">
        <v>23</v>
      </c>
      <c r="N1007" t="s">
        <v>55</v>
      </c>
      <c r="O1007" s="3">
        <v>0</v>
      </c>
      <c r="P1007" s="3">
        <v>0</v>
      </c>
      <c r="Q1007" s="3">
        <v>477.88</v>
      </c>
      <c r="R1007" s="3">
        <v>62.124400000000001</v>
      </c>
      <c r="S1007" s="3">
        <v>0</v>
      </c>
      <c r="T1007" s="3">
        <v>0</v>
      </c>
      <c r="U1007" s="3">
        <v>540.00440000000003</v>
      </c>
      <c r="V1007" s="44" t="s">
        <v>432</v>
      </c>
      <c r="W1007" t="s">
        <v>1</v>
      </c>
    </row>
    <row r="1008" spans="5:23" x14ac:dyDescent="0.25">
      <c r="E1008" t="s">
        <v>449</v>
      </c>
      <c r="F1008" t="s">
        <v>469</v>
      </c>
      <c r="G1008" t="s">
        <v>1</v>
      </c>
      <c r="H1008" t="s">
        <v>0</v>
      </c>
      <c r="I1008" t="s">
        <v>490</v>
      </c>
      <c r="J1008" t="s">
        <v>491</v>
      </c>
      <c r="K1008">
        <v>22</v>
      </c>
      <c r="L1008">
        <v>22</v>
      </c>
      <c r="N1008" t="s">
        <v>197</v>
      </c>
      <c r="O1008" s="3">
        <v>0</v>
      </c>
      <c r="P1008" s="3">
        <v>0</v>
      </c>
      <c r="Q1008" s="3">
        <v>549.58000000000004</v>
      </c>
      <c r="R1008" s="3">
        <v>71.445400000000006</v>
      </c>
      <c r="S1008" s="3">
        <v>0</v>
      </c>
      <c r="T1008" s="3">
        <v>0</v>
      </c>
      <c r="U1008" s="3">
        <v>621.02539999999999</v>
      </c>
      <c r="V1008" s="44" t="s">
        <v>477</v>
      </c>
      <c r="W1008" t="s">
        <v>1</v>
      </c>
    </row>
    <row r="1009" spans="5:23" x14ac:dyDescent="0.25">
      <c r="E1009" t="s">
        <v>449</v>
      </c>
      <c r="F1009" t="s">
        <v>469</v>
      </c>
      <c r="G1009" t="s">
        <v>1</v>
      </c>
      <c r="H1009" t="s">
        <v>0</v>
      </c>
      <c r="I1009" t="s">
        <v>490</v>
      </c>
      <c r="J1009" t="s">
        <v>491</v>
      </c>
      <c r="K1009">
        <v>21</v>
      </c>
      <c r="L1009">
        <v>21</v>
      </c>
      <c r="N1009" t="s">
        <v>495</v>
      </c>
      <c r="O1009" s="3">
        <v>0</v>
      </c>
      <c r="P1009" s="3">
        <v>0</v>
      </c>
      <c r="Q1009" s="3">
        <v>12.24</v>
      </c>
      <c r="R1009" s="3">
        <v>1.5912000000000002</v>
      </c>
      <c r="S1009" s="3">
        <v>0</v>
      </c>
      <c r="T1009" s="3">
        <v>0</v>
      </c>
      <c r="U1009" s="3">
        <v>13.831200000000001</v>
      </c>
      <c r="V1009" s="44" t="s">
        <v>494</v>
      </c>
      <c r="W1009" t="s">
        <v>1</v>
      </c>
    </row>
    <row r="1010" spans="5:23" x14ac:dyDescent="0.25">
      <c r="E1010" t="s">
        <v>449</v>
      </c>
      <c r="F1010" t="s">
        <v>469</v>
      </c>
      <c r="G1010" t="s">
        <v>1</v>
      </c>
      <c r="H1010" t="s">
        <v>0</v>
      </c>
      <c r="I1010" t="s">
        <v>490</v>
      </c>
      <c r="J1010" t="s">
        <v>491</v>
      </c>
      <c r="K1010">
        <v>20</v>
      </c>
      <c r="L1010">
        <v>20</v>
      </c>
      <c r="N1010" t="s">
        <v>37</v>
      </c>
      <c r="O1010" s="3">
        <v>0</v>
      </c>
      <c r="P1010" s="3">
        <v>0</v>
      </c>
      <c r="Q1010" s="3">
        <v>90.44</v>
      </c>
      <c r="R1010" s="3">
        <v>11.757200000000001</v>
      </c>
      <c r="S1010" s="3">
        <v>0</v>
      </c>
      <c r="T1010" s="3">
        <v>0</v>
      </c>
      <c r="U1010" s="3">
        <v>102.1972</v>
      </c>
      <c r="V1010" s="44" t="s">
        <v>427</v>
      </c>
      <c r="W1010" t="s">
        <v>1</v>
      </c>
    </row>
    <row r="1011" spans="5:23" x14ac:dyDescent="0.25">
      <c r="E1011" t="s">
        <v>449</v>
      </c>
      <c r="F1011" t="s">
        <v>468</v>
      </c>
      <c r="G1011" t="s">
        <v>1</v>
      </c>
      <c r="H1011" t="s">
        <v>0</v>
      </c>
      <c r="I1011" t="s">
        <v>490</v>
      </c>
      <c r="J1011" t="s">
        <v>491</v>
      </c>
      <c r="K1011">
        <v>19</v>
      </c>
      <c r="L1011">
        <v>19</v>
      </c>
      <c r="N1011" t="s">
        <v>29</v>
      </c>
      <c r="O1011" s="3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W1011" t="s">
        <v>1</v>
      </c>
    </row>
    <row r="1012" spans="5:23" x14ac:dyDescent="0.25">
      <c r="E1012" t="s">
        <v>449</v>
      </c>
      <c r="F1012" t="s">
        <v>468</v>
      </c>
      <c r="G1012" t="s">
        <v>1</v>
      </c>
      <c r="H1012" t="s">
        <v>0</v>
      </c>
      <c r="I1012" t="s">
        <v>490</v>
      </c>
      <c r="J1012" t="s">
        <v>491</v>
      </c>
      <c r="K1012">
        <v>18</v>
      </c>
      <c r="L1012">
        <v>18</v>
      </c>
      <c r="M1012" t="s">
        <v>492</v>
      </c>
      <c r="N1012" t="s">
        <v>493</v>
      </c>
      <c r="O1012" s="3">
        <v>0</v>
      </c>
      <c r="P1012" s="3">
        <v>0</v>
      </c>
      <c r="Q1012" s="3">
        <v>832.68</v>
      </c>
      <c r="R1012" s="3">
        <v>108.2484</v>
      </c>
      <c r="S1012" s="3">
        <v>0</v>
      </c>
      <c r="T1012" s="3">
        <v>0</v>
      </c>
      <c r="U1012" s="3">
        <v>940.92840000000001</v>
      </c>
      <c r="W1012" t="s">
        <v>1</v>
      </c>
    </row>
    <row r="1013" spans="5:23" x14ac:dyDescent="0.25">
      <c r="E1013" t="s">
        <v>449</v>
      </c>
      <c r="F1013" t="s">
        <v>467</v>
      </c>
      <c r="G1013" t="s">
        <v>1</v>
      </c>
      <c r="H1013" t="s">
        <v>0</v>
      </c>
      <c r="I1013" t="s">
        <v>490</v>
      </c>
      <c r="J1013" t="s">
        <v>491</v>
      </c>
      <c r="K1013">
        <v>17</v>
      </c>
      <c r="L1013">
        <v>17</v>
      </c>
      <c r="N1013" t="s">
        <v>195</v>
      </c>
      <c r="O1013" s="3">
        <v>0</v>
      </c>
      <c r="P1013" s="3">
        <v>0</v>
      </c>
      <c r="Q1013" s="3">
        <v>538.05999999999995</v>
      </c>
      <c r="R1013" s="3">
        <v>69.947800000000001</v>
      </c>
      <c r="S1013" s="3">
        <v>0</v>
      </c>
      <c r="T1013" s="3">
        <v>0</v>
      </c>
      <c r="U1013" s="3">
        <v>608.00779999999997</v>
      </c>
      <c r="V1013" s="44" t="s">
        <v>417</v>
      </c>
      <c r="W1013" t="s">
        <v>1</v>
      </c>
    </row>
    <row r="1014" spans="5:23" x14ac:dyDescent="0.25">
      <c r="E1014" t="s">
        <v>449</v>
      </c>
      <c r="F1014" t="s">
        <v>467</v>
      </c>
      <c r="G1014" t="s">
        <v>1</v>
      </c>
      <c r="H1014" t="s">
        <v>0</v>
      </c>
      <c r="I1014" t="s">
        <v>490</v>
      </c>
      <c r="J1014" t="s">
        <v>491</v>
      </c>
      <c r="K1014">
        <v>16</v>
      </c>
      <c r="L1014">
        <v>16</v>
      </c>
      <c r="N1014" t="s">
        <v>55</v>
      </c>
      <c r="O1014" s="3">
        <v>0</v>
      </c>
      <c r="P1014" s="3">
        <v>0</v>
      </c>
      <c r="Q1014" s="3">
        <v>982.3</v>
      </c>
      <c r="R1014" s="3">
        <v>127.7</v>
      </c>
      <c r="S1014" s="3">
        <v>0</v>
      </c>
      <c r="T1014" s="3">
        <v>0</v>
      </c>
      <c r="U1014" s="3">
        <v>1110</v>
      </c>
      <c r="V1014" s="44" t="s">
        <v>432</v>
      </c>
      <c r="W1014" t="s">
        <v>1</v>
      </c>
    </row>
    <row r="1015" spans="5:23" x14ac:dyDescent="0.25">
      <c r="E1015" t="s">
        <v>449</v>
      </c>
      <c r="F1015" t="s">
        <v>467</v>
      </c>
      <c r="G1015" t="s">
        <v>1</v>
      </c>
      <c r="H1015" t="s">
        <v>0</v>
      </c>
      <c r="I1015" t="s">
        <v>490</v>
      </c>
      <c r="J1015" t="s">
        <v>491</v>
      </c>
      <c r="K1015">
        <v>15</v>
      </c>
      <c r="L1015">
        <v>15</v>
      </c>
      <c r="N1015" t="s">
        <v>274</v>
      </c>
      <c r="O1015" s="3">
        <v>0</v>
      </c>
      <c r="P1015" s="3">
        <v>0</v>
      </c>
      <c r="Q1015" s="3">
        <v>450.88</v>
      </c>
      <c r="R1015" s="3">
        <v>58.614400000000003</v>
      </c>
      <c r="S1015" s="3">
        <v>0</v>
      </c>
      <c r="T1015" s="3">
        <v>0</v>
      </c>
      <c r="U1015" s="3">
        <v>509.49439999999998</v>
      </c>
      <c r="V1015" s="44" t="s">
        <v>421</v>
      </c>
      <c r="W1015" t="s">
        <v>1</v>
      </c>
    </row>
    <row r="1016" spans="5:23" x14ac:dyDescent="0.25">
      <c r="E1016" t="s">
        <v>449</v>
      </c>
      <c r="F1016" t="s">
        <v>467</v>
      </c>
      <c r="G1016" t="s">
        <v>1</v>
      </c>
      <c r="H1016" t="s">
        <v>0</v>
      </c>
      <c r="I1016" t="s">
        <v>490</v>
      </c>
      <c r="J1016" t="s">
        <v>491</v>
      </c>
      <c r="K1016">
        <v>14</v>
      </c>
      <c r="L1016">
        <v>14</v>
      </c>
      <c r="N1016" t="s">
        <v>287</v>
      </c>
      <c r="O1016" s="3">
        <v>0</v>
      </c>
      <c r="P1016" s="3">
        <v>0</v>
      </c>
      <c r="Q1016" s="3">
        <v>436.28</v>
      </c>
      <c r="R1016" s="3">
        <v>56.7164</v>
      </c>
      <c r="S1016" s="3">
        <v>0</v>
      </c>
      <c r="T1016" s="3">
        <v>0</v>
      </c>
      <c r="U1016" s="3">
        <v>492.99639999999999</v>
      </c>
      <c r="V1016" s="44" t="s">
        <v>414</v>
      </c>
      <c r="W1016" t="s">
        <v>1</v>
      </c>
    </row>
    <row r="1017" spans="5:23" x14ac:dyDescent="0.25">
      <c r="E1017" t="s">
        <v>449</v>
      </c>
      <c r="F1017" t="s">
        <v>467</v>
      </c>
      <c r="G1017" t="s">
        <v>1</v>
      </c>
      <c r="H1017" t="s">
        <v>0</v>
      </c>
      <c r="I1017" t="s">
        <v>490</v>
      </c>
      <c r="J1017" t="s">
        <v>491</v>
      </c>
      <c r="K1017">
        <v>13</v>
      </c>
      <c r="L1017">
        <v>13</v>
      </c>
      <c r="N1017" t="s">
        <v>281</v>
      </c>
      <c r="O1017" s="3">
        <v>0</v>
      </c>
      <c r="P1017" s="3">
        <v>0</v>
      </c>
      <c r="Q1017" s="3">
        <v>221.2</v>
      </c>
      <c r="R1017" s="3">
        <v>28.756</v>
      </c>
      <c r="S1017" s="3">
        <v>0</v>
      </c>
      <c r="T1017" s="3">
        <v>0</v>
      </c>
      <c r="U1017" s="3">
        <v>249.95599999999999</v>
      </c>
      <c r="V1017" s="44" t="s">
        <v>430</v>
      </c>
      <c r="W1017" t="s">
        <v>1</v>
      </c>
    </row>
    <row r="1018" spans="5:23" x14ac:dyDescent="0.25">
      <c r="E1018" t="s">
        <v>449</v>
      </c>
      <c r="F1018" t="s">
        <v>467</v>
      </c>
      <c r="G1018" t="s">
        <v>1</v>
      </c>
      <c r="H1018" t="s">
        <v>0</v>
      </c>
      <c r="I1018" t="s">
        <v>490</v>
      </c>
      <c r="J1018" t="s">
        <v>491</v>
      </c>
      <c r="K1018">
        <v>12</v>
      </c>
      <c r="L1018">
        <v>12</v>
      </c>
      <c r="N1018" t="s">
        <v>197</v>
      </c>
      <c r="O1018" s="3">
        <v>0</v>
      </c>
      <c r="P1018" s="3">
        <v>0</v>
      </c>
      <c r="Q1018" s="3">
        <v>475.23</v>
      </c>
      <c r="R1018" s="3">
        <v>61.779900000000005</v>
      </c>
      <c r="S1018" s="3">
        <v>0</v>
      </c>
      <c r="T1018" s="3">
        <v>0</v>
      </c>
      <c r="U1018" s="3">
        <v>537.00990000000002</v>
      </c>
      <c r="V1018" s="44" t="s">
        <v>477</v>
      </c>
      <c r="W1018" t="s">
        <v>1</v>
      </c>
    </row>
    <row r="1019" spans="5:23" x14ac:dyDescent="0.25">
      <c r="E1019" t="s">
        <v>449</v>
      </c>
      <c r="F1019" t="s">
        <v>467</v>
      </c>
      <c r="G1019" t="s">
        <v>1</v>
      </c>
      <c r="H1019" t="s">
        <v>0</v>
      </c>
      <c r="I1019" t="s">
        <v>490</v>
      </c>
      <c r="J1019" t="s">
        <v>491</v>
      </c>
      <c r="K1019">
        <v>11</v>
      </c>
      <c r="L1019">
        <v>11</v>
      </c>
      <c r="N1019" t="s">
        <v>37</v>
      </c>
      <c r="O1019" s="3">
        <v>0</v>
      </c>
      <c r="P1019" s="3">
        <v>0</v>
      </c>
      <c r="Q1019" s="3">
        <v>79.650000000000006</v>
      </c>
      <c r="R1019" s="3">
        <v>10.354500000000002</v>
      </c>
      <c r="S1019" s="3">
        <v>0</v>
      </c>
      <c r="T1019" s="3">
        <v>0</v>
      </c>
      <c r="U1019" s="3">
        <v>90.004500000000007</v>
      </c>
      <c r="V1019" s="44" t="s">
        <v>427</v>
      </c>
      <c r="W1019" t="s">
        <v>1</v>
      </c>
    </row>
    <row r="1020" spans="5:23" x14ac:dyDescent="0.25">
      <c r="E1020" t="s">
        <v>449</v>
      </c>
      <c r="F1020" t="s">
        <v>466</v>
      </c>
      <c r="G1020" t="s">
        <v>1</v>
      </c>
      <c r="H1020" t="s">
        <v>0</v>
      </c>
      <c r="I1020" t="s">
        <v>490</v>
      </c>
      <c r="J1020" t="s">
        <v>491</v>
      </c>
      <c r="K1020">
        <v>10</v>
      </c>
      <c r="L1020">
        <v>10</v>
      </c>
      <c r="N1020" t="s">
        <v>206</v>
      </c>
      <c r="O1020" s="3">
        <v>0</v>
      </c>
      <c r="P1020" s="3">
        <v>0</v>
      </c>
      <c r="Q1020" s="3">
        <v>566.38</v>
      </c>
      <c r="R1020" s="3">
        <v>73.629400000000004</v>
      </c>
      <c r="S1020" s="3">
        <v>0</v>
      </c>
      <c r="T1020" s="3">
        <v>0</v>
      </c>
      <c r="U1020" s="3">
        <v>640.00940000000003</v>
      </c>
      <c r="V1020" s="44" t="s">
        <v>478</v>
      </c>
      <c r="W1020" t="s">
        <v>1</v>
      </c>
    </row>
    <row r="1021" spans="5:23" x14ac:dyDescent="0.25">
      <c r="E1021" t="s">
        <v>449</v>
      </c>
      <c r="F1021" t="s">
        <v>466</v>
      </c>
      <c r="G1021" t="s">
        <v>1</v>
      </c>
      <c r="H1021" t="s">
        <v>0</v>
      </c>
      <c r="I1021" t="s">
        <v>490</v>
      </c>
      <c r="J1021" t="s">
        <v>491</v>
      </c>
      <c r="K1021">
        <v>9</v>
      </c>
      <c r="L1021">
        <v>9</v>
      </c>
      <c r="N1021" t="s">
        <v>29</v>
      </c>
      <c r="O1021" s="3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W1021" t="s">
        <v>1</v>
      </c>
    </row>
    <row r="1022" spans="5:23" x14ac:dyDescent="0.25">
      <c r="E1022" t="s">
        <v>449</v>
      </c>
      <c r="F1022" t="s">
        <v>466</v>
      </c>
      <c r="G1022" t="s">
        <v>1</v>
      </c>
      <c r="H1022" t="s">
        <v>0</v>
      </c>
      <c r="I1022" t="s">
        <v>490</v>
      </c>
      <c r="J1022" t="s">
        <v>491</v>
      </c>
      <c r="K1022">
        <v>8</v>
      </c>
      <c r="L1022">
        <v>8</v>
      </c>
      <c r="N1022" t="s">
        <v>193</v>
      </c>
      <c r="O1022" s="3">
        <v>0</v>
      </c>
      <c r="P1022" s="3">
        <v>0</v>
      </c>
      <c r="Q1022" s="3">
        <v>39.869999999999997</v>
      </c>
      <c r="R1022" s="3">
        <v>5.1830999999999996</v>
      </c>
      <c r="S1022" s="3">
        <v>0</v>
      </c>
      <c r="T1022" s="3">
        <v>0</v>
      </c>
      <c r="U1022" s="3">
        <v>45.053100000000001</v>
      </c>
      <c r="V1022" s="44" t="s">
        <v>418</v>
      </c>
      <c r="W1022" t="s">
        <v>1</v>
      </c>
    </row>
    <row r="1023" spans="5:23" x14ac:dyDescent="0.25">
      <c r="E1023" t="s">
        <v>449</v>
      </c>
      <c r="F1023" t="s">
        <v>466</v>
      </c>
      <c r="G1023" t="s">
        <v>1</v>
      </c>
      <c r="H1023" t="s">
        <v>0</v>
      </c>
      <c r="I1023" t="s">
        <v>490</v>
      </c>
      <c r="J1023" t="s">
        <v>491</v>
      </c>
      <c r="K1023">
        <v>7</v>
      </c>
      <c r="L1023">
        <v>7</v>
      </c>
      <c r="N1023" t="s">
        <v>193</v>
      </c>
      <c r="O1023" s="3">
        <v>0</v>
      </c>
      <c r="P1023" s="3">
        <v>0</v>
      </c>
      <c r="Q1023" s="3">
        <v>24.07</v>
      </c>
      <c r="R1023" s="3">
        <v>3.1291000000000002</v>
      </c>
      <c r="S1023" s="3">
        <v>0</v>
      </c>
      <c r="T1023" s="3">
        <v>0</v>
      </c>
      <c r="U1023" s="3">
        <v>27.199100000000001</v>
      </c>
      <c r="V1023" s="44" t="s">
        <v>418</v>
      </c>
      <c r="W1023" t="s">
        <v>1</v>
      </c>
    </row>
    <row r="1024" spans="5:23" x14ac:dyDescent="0.25">
      <c r="E1024" t="s">
        <v>449</v>
      </c>
      <c r="F1024" t="s">
        <v>466</v>
      </c>
      <c r="G1024" t="s">
        <v>1</v>
      </c>
      <c r="H1024" t="s">
        <v>0</v>
      </c>
      <c r="I1024" t="s">
        <v>490</v>
      </c>
      <c r="J1024" t="s">
        <v>491</v>
      </c>
      <c r="K1024">
        <v>6</v>
      </c>
      <c r="L1024">
        <v>6</v>
      </c>
      <c r="N1024" t="s">
        <v>29</v>
      </c>
      <c r="O1024" s="3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W1024" t="s">
        <v>1</v>
      </c>
    </row>
    <row r="1025" spans="5:23" x14ac:dyDescent="0.25">
      <c r="E1025" t="s">
        <v>449</v>
      </c>
      <c r="F1025" t="s">
        <v>466</v>
      </c>
      <c r="G1025" t="s">
        <v>1</v>
      </c>
      <c r="H1025" t="s">
        <v>0</v>
      </c>
      <c r="I1025" t="s">
        <v>490</v>
      </c>
      <c r="J1025" t="s">
        <v>491</v>
      </c>
      <c r="K1025">
        <v>5</v>
      </c>
      <c r="L1025">
        <v>5</v>
      </c>
      <c r="N1025" t="s">
        <v>45</v>
      </c>
      <c r="O1025" s="3">
        <v>0</v>
      </c>
      <c r="P1025" s="3">
        <v>0</v>
      </c>
      <c r="Q1025" s="3">
        <v>493.8</v>
      </c>
      <c r="R1025" s="3">
        <v>64.194000000000003</v>
      </c>
      <c r="S1025" s="3">
        <v>0</v>
      </c>
      <c r="T1025" s="3">
        <v>0</v>
      </c>
      <c r="U1025" s="3">
        <v>557.99400000000003</v>
      </c>
      <c r="V1025" s="44" t="s">
        <v>416</v>
      </c>
      <c r="W1025" t="s">
        <v>1</v>
      </c>
    </row>
    <row r="1026" spans="5:23" x14ac:dyDescent="0.25">
      <c r="E1026" t="s">
        <v>449</v>
      </c>
      <c r="F1026" t="s">
        <v>466</v>
      </c>
      <c r="G1026" t="s">
        <v>1</v>
      </c>
      <c r="H1026" t="s">
        <v>0</v>
      </c>
      <c r="I1026" t="s">
        <v>490</v>
      </c>
      <c r="J1026" t="s">
        <v>491</v>
      </c>
      <c r="K1026">
        <v>4</v>
      </c>
      <c r="L1026">
        <v>4</v>
      </c>
      <c r="N1026" t="s">
        <v>195</v>
      </c>
      <c r="O1026" s="3">
        <v>0</v>
      </c>
      <c r="P1026" s="3">
        <v>0</v>
      </c>
      <c r="Q1026" s="3">
        <v>542.49</v>
      </c>
      <c r="R1026" s="3">
        <v>70.523700000000005</v>
      </c>
      <c r="S1026" s="3">
        <v>0</v>
      </c>
      <c r="T1026" s="3">
        <v>0</v>
      </c>
      <c r="U1026" s="3">
        <v>613.01369999999997</v>
      </c>
      <c r="V1026" s="44" t="s">
        <v>417</v>
      </c>
      <c r="W1026" t="s">
        <v>1</v>
      </c>
    </row>
    <row r="1027" spans="5:23" x14ac:dyDescent="0.25">
      <c r="E1027" t="s">
        <v>449</v>
      </c>
      <c r="F1027" t="s">
        <v>466</v>
      </c>
      <c r="G1027" t="s">
        <v>1</v>
      </c>
      <c r="H1027" t="s">
        <v>0</v>
      </c>
      <c r="I1027" t="s">
        <v>490</v>
      </c>
      <c r="J1027" t="s">
        <v>491</v>
      </c>
      <c r="K1027">
        <v>3</v>
      </c>
      <c r="L1027">
        <v>3</v>
      </c>
      <c r="N1027" t="s">
        <v>37</v>
      </c>
      <c r="O1027" s="3">
        <v>0</v>
      </c>
      <c r="P1027" s="3">
        <v>0</v>
      </c>
      <c r="Q1027" s="3">
        <v>92.48</v>
      </c>
      <c r="R1027" s="3">
        <v>12.022400000000001</v>
      </c>
      <c r="S1027" s="3">
        <v>0</v>
      </c>
      <c r="T1027" s="3">
        <v>0</v>
      </c>
      <c r="U1027" s="3">
        <v>104.50240000000001</v>
      </c>
      <c r="V1027" s="44" t="s">
        <v>427</v>
      </c>
      <c r="W1027" t="s">
        <v>1</v>
      </c>
    </row>
    <row r="1028" spans="5:23" x14ac:dyDescent="0.25">
      <c r="E1028" t="s">
        <v>449</v>
      </c>
      <c r="F1028" t="s">
        <v>465</v>
      </c>
      <c r="G1028" t="s">
        <v>1</v>
      </c>
      <c r="H1028" t="s">
        <v>0</v>
      </c>
      <c r="I1028" t="s">
        <v>490</v>
      </c>
      <c r="J1028" t="s">
        <v>491</v>
      </c>
      <c r="K1028">
        <v>2</v>
      </c>
      <c r="L1028">
        <v>2</v>
      </c>
      <c r="N1028" t="s">
        <v>197</v>
      </c>
      <c r="O1028" s="3">
        <v>0</v>
      </c>
      <c r="P1028" s="3">
        <v>0</v>
      </c>
      <c r="Q1028" s="3">
        <v>468.14</v>
      </c>
      <c r="R1028" s="3">
        <v>60.858200000000004</v>
      </c>
      <c r="S1028" s="3">
        <v>0</v>
      </c>
      <c r="T1028" s="3">
        <v>0</v>
      </c>
      <c r="U1028" s="3">
        <v>528.9982</v>
      </c>
      <c r="V1028" s="44" t="s">
        <v>477</v>
      </c>
      <c r="W1028" t="s">
        <v>1</v>
      </c>
    </row>
    <row r="1029" spans="5:23" x14ac:dyDescent="0.25">
      <c r="E1029" t="s">
        <v>449</v>
      </c>
      <c r="F1029" t="s">
        <v>465</v>
      </c>
      <c r="G1029" t="s">
        <v>1</v>
      </c>
      <c r="H1029" t="s">
        <v>0</v>
      </c>
      <c r="I1029" t="s">
        <v>490</v>
      </c>
      <c r="J1029" t="s">
        <v>491</v>
      </c>
      <c r="K1029">
        <v>1</v>
      </c>
      <c r="L1029">
        <v>1</v>
      </c>
      <c r="N1029" t="s">
        <v>37</v>
      </c>
      <c r="O1029" s="3">
        <v>0</v>
      </c>
      <c r="P1029" s="3">
        <v>0</v>
      </c>
      <c r="Q1029" s="3">
        <v>84.07</v>
      </c>
      <c r="R1029" s="3">
        <v>10.9291</v>
      </c>
      <c r="S1029" s="3">
        <v>0</v>
      </c>
      <c r="T1029" s="3">
        <v>0</v>
      </c>
      <c r="U1029" s="3">
        <v>94.999099999999999</v>
      </c>
      <c r="V1029" s="44" t="s">
        <v>427</v>
      </c>
      <c r="W1029" t="s">
        <v>1</v>
      </c>
    </row>
    <row r="1030" spans="5:23" x14ac:dyDescent="0.25">
      <c r="E1030" t="s">
        <v>449</v>
      </c>
      <c r="F1030" t="s">
        <v>465</v>
      </c>
      <c r="G1030" t="s">
        <v>1</v>
      </c>
      <c r="H1030" t="s">
        <v>0</v>
      </c>
      <c r="I1030" t="s">
        <v>186</v>
      </c>
      <c r="J1030" t="s">
        <v>187</v>
      </c>
      <c r="K1030">
        <v>500</v>
      </c>
      <c r="L1030">
        <v>500</v>
      </c>
      <c r="N1030" t="s">
        <v>489</v>
      </c>
      <c r="O1030" s="3">
        <v>0</v>
      </c>
      <c r="P1030" s="3">
        <v>0</v>
      </c>
      <c r="Q1030" s="3">
        <v>1376.11</v>
      </c>
      <c r="R1030" s="3">
        <v>178.89429999999999</v>
      </c>
      <c r="S1030" s="3">
        <v>0</v>
      </c>
      <c r="T1030" s="3">
        <v>0</v>
      </c>
      <c r="U1030" s="3">
        <v>1555.0042999999998</v>
      </c>
      <c r="V1030" s="44" t="s">
        <v>488</v>
      </c>
      <c r="W1030" t="s">
        <v>1</v>
      </c>
    </row>
    <row r="1031" spans="5:23" x14ac:dyDescent="0.25">
      <c r="E1031" t="s">
        <v>449</v>
      </c>
      <c r="F1031" t="s">
        <v>465</v>
      </c>
      <c r="G1031" t="s">
        <v>1</v>
      </c>
      <c r="H1031" t="s">
        <v>0</v>
      </c>
      <c r="I1031" t="s">
        <v>186</v>
      </c>
      <c r="J1031" t="s">
        <v>187</v>
      </c>
      <c r="K1031">
        <v>499</v>
      </c>
      <c r="L1031">
        <v>499</v>
      </c>
      <c r="N1031" t="s">
        <v>482</v>
      </c>
      <c r="O1031" s="3">
        <v>0</v>
      </c>
      <c r="P1031" s="3">
        <v>0</v>
      </c>
      <c r="Q1031" s="3">
        <v>157.96</v>
      </c>
      <c r="R1031" s="3">
        <v>20.534800000000001</v>
      </c>
      <c r="S1031" s="3">
        <v>0</v>
      </c>
      <c r="T1031" s="3">
        <v>0</v>
      </c>
      <c r="U1031" s="3">
        <v>178.4948</v>
      </c>
      <c r="V1031" s="44" t="s">
        <v>481</v>
      </c>
      <c r="W1031" t="s">
        <v>1</v>
      </c>
    </row>
    <row r="1032" spans="5:23" x14ac:dyDescent="0.25">
      <c r="E1032" t="s">
        <v>449</v>
      </c>
      <c r="F1032" t="s">
        <v>464</v>
      </c>
      <c r="G1032" t="s">
        <v>1</v>
      </c>
      <c r="H1032" t="s">
        <v>0</v>
      </c>
      <c r="I1032" t="s">
        <v>186</v>
      </c>
      <c r="J1032" t="s">
        <v>187</v>
      </c>
      <c r="K1032">
        <v>498</v>
      </c>
      <c r="L1032">
        <v>498</v>
      </c>
      <c r="N1032" t="s">
        <v>225</v>
      </c>
      <c r="O1032" s="3">
        <v>0</v>
      </c>
      <c r="P1032" s="3">
        <v>0</v>
      </c>
      <c r="Q1032" s="3">
        <v>515.96</v>
      </c>
      <c r="R1032" s="3">
        <v>67.07480000000001</v>
      </c>
      <c r="S1032" s="3">
        <v>0</v>
      </c>
      <c r="T1032" s="3">
        <v>0</v>
      </c>
      <c r="U1032" s="3">
        <v>583.03480000000002</v>
      </c>
      <c r="V1032" s="44" t="s">
        <v>415</v>
      </c>
      <c r="W1032" t="s">
        <v>1</v>
      </c>
    </row>
    <row r="1033" spans="5:23" x14ac:dyDescent="0.25">
      <c r="E1033" t="s">
        <v>449</v>
      </c>
      <c r="F1033" t="s">
        <v>464</v>
      </c>
      <c r="G1033" t="s">
        <v>1</v>
      </c>
      <c r="H1033" t="s">
        <v>0</v>
      </c>
      <c r="I1033" t="s">
        <v>186</v>
      </c>
      <c r="J1033" t="s">
        <v>187</v>
      </c>
      <c r="K1033">
        <v>497</v>
      </c>
      <c r="L1033">
        <v>497</v>
      </c>
      <c r="N1033" t="s">
        <v>37</v>
      </c>
      <c r="O1033" s="3">
        <v>0</v>
      </c>
      <c r="P1033" s="3">
        <v>0</v>
      </c>
      <c r="Q1033" s="3">
        <v>111.11</v>
      </c>
      <c r="R1033" s="3">
        <v>14.4443</v>
      </c>
      <c r="S1033" s="3">
        <v>0</v>
      </c>
      <c r="T1033" s="3">
        <v>0</v>
      </c>
      <c r="U1033" s="3">
        <v>125.5543</v>
      </c>
      <c r="V1033" s="44" t="s">
        <v>427</v>
      </c>
      <c r="W1033" t="s">
        <v>1</v>
      </c>
    </row>
    <row r="1034" spans="5:23" x14ac:dyDescent="0.25">
      <c r="E1034" t="s">
        <v>449</v>
      </c>
      <c r="F1034" t="s">
        <v>464</v>
      </c>
      <c r="G1034" t="s">
        <v>1</v>
      </c>
      <c r="H1034" t="s">
        <v>0</v>
      </c>
      <c r="I1034" t="s">
        <v>186</v>
      </c>
      <c r="J1034" t="s">
        <v>187</v>
      </c>
      <c r="K1034">
        <v>496</v>
      </c>
      <c r="L1034">
        <v>496</v>
      </c>
      <c r="N1034" t="s">
        <v>45</v>
      </c>
      <c r="O1034" s="3">
        <v>0</v>
      </c>
      <c r="P1034" s="3">
        <v>0</v>
      </c>
      <c r="Q1034" s="3">
        <v>638.94000000000005</v>
      </c>
      <c r="R1034" s="3">
        <v>83.062200000000004</v>
      </c>
      <c r="S1034" s="3">
        <v>0</v>
      </c>
      <c r="T1034" s="3">
        <v>0</v>
      </c>
      <c r="U1034" s="3">
        <v>722.00220000000002</v>
      </c>
      <c r="V1034" s="44" t="s">
        <v>416</v>
      </c>
      <c r="W1034" t="s">
        <v>1</v>
      </c>
    </row>
    <row r="1035" spans="5:23" x14ac:dyDescent="0.25">
      <c r="E1035" t="s">
        <v>449</v>
      </c>
      <c r="F1035" t="s">
        <v>464</v>
      </c>
      <c r="G1035" t="s">
        <v>1</v>
      </c>
      <c r="H1035" t="s">
        <v>0</v>
      </c>
      <c r="I1035" t="s">
        <v>186</v>
      </c>
      <c r="J1035" t="s">
        <v>187</v>
      </c>
      <c r="K1035">
        <v>495</v>
      </c>
      <c r="L1035">
        <v>495</v>
      </c>
      <c r="M1035" t="s">
        <v>211</v>
      </c>
      <c r="N1035" t="s">
        <v>212</v>
      </c>
      <c r="O1035" s="3">
        <v>0</v>
      </c>
      <c r="P1035" s="3">
        <v>0</v>
      </c>
      <c r="Q1035" s="3">
        <v>65.489999999999995</v>
      </c>
      <c r="R1035" s="3">
        <v>8.5137</v>
      </c>
      <c r="S1035" s="3">
        <v>0</v>
      </c>
      <c r="T1035" s="3">
        <v>0</v>
      </c>
      <c r="U1035" s="3">
        <v>74.003699999999995</v>
      </c>
      <c r="W1035" t="s">
        <v>1</v>
      </c>
    </row>
    <row r="1036" spans="5:23" x14ac:dyDescent="0.25">
      <c r="E1036" t="s">
        <v>449</v>
      </c>
      <c r="F1036" t="s">
        <v>464</v>
      </c>
      <c r="G1036" t="s">
        <v>1</v>
      </c>
      <c r="H1036" t="s">
        <v>0</v>
      </c>
      <c r="I1036" t="s">
        <v>186</v>
      </c>
      <c r="J1036" t="s">
        <v>187</v>
      </c>
      <c r="K1036">
        <v>494</v>
      </c>
      <c r="L1036">
        <v>494</v>
      </c>
      <c r="N1036" t="s">
        <v>482</v>
      </c>
      <c r="O1036" s="3">
        <v>0</v>
      </c>
      <c r="P1036" s="3">
        <v>0</v>
      </c>
      <c r="Q1036" s="3">
        <v>53.8</v>
      </c>
      <c r="R1036" s="3">
        <v>6.9939999999999998</v>
      </c>
      <c r="S1036" s="3">
        <v>0</v>
      </c>
      <c r="T1036" s="3">
        <v>0</v>
      </c>
      <c r="U1036" s="3">
        <v>60.793999999999997</v>
      </c>
      <c r="V1036" s="44" t="s">
        <v>481</v>
      </c>
      <c r="W1036" t="s">
        <v>1</v>
      </c>
    </row>
    <row r="1037" spans="5:23" x14ac:dyDescent="0.25">
      <c r="E1037" t="s">
        <v>449</v>
      </c>
      <c r="F1037" t="s">
        <v>464</v>
      </c>
      <c r="G1037" t="s">
        <v>1</v>
      </c>
      <c r="H1037" t="s">
        <v>0</v>
      </c>
      <c r="I1037" t="s">
        <v>186</v>
      </c>
      <c r="J1037" t="s">
        <v>187</v>
      </c>
      <c r="K1037">
        <v>493</v>
      </c>
      <c r="L1037">
        <v>493</v>
      </c>
      <c r="N1037" t="s">
        <v>195</v>
      </c>
      <c r="O1037" s="3">
        <v>0</v>
      </c>
      <c r="P1037" s="3">
        <v>0</v>
      </c>
      <c r="Q1037" s="3">
        <v>529.21</v>
      </c>
      <c r="R1037" s="3">
        <v>68.797300000000007</v>
      </c>
      <c r="S1037" s="3">
        <v>0</v>
      </c>
      <c r="T1037" s="3">
        <v>0</v>
      </c>
      <c r="U1037" s="3">
        <v>598.00729999999999</v>
      </c>
      <c r="V1037" s="44" t="s">
        <v>417</v>
      </c>
      <c r="W1037" t="s">
        <v>1</v>
      </c>
    </row>
    <row r="1038" spans="5:23" x14ac:dyDescent="0.25">
      <c r="E1038" t="s">
        <v>449</v>
      </c>
      <c r="F1038" t="s">
        <v>464</v>
      </c>
      <c r="G1038" t="s">
        <v>1</v>
      </c>
      <c r="H1038" t="s">
        <v>0</v>
      </c>
      <c r="I1038" t="s">
        <v>186</v>
      </c>
      <c r="J1038" t="s">
        <v>187</v>
      </c>
      <c r="K1038">
        <v>492</v>
      </c>
      <c r="L1038">
        <v>492</v>
      </c>
      <c r="N1038" t="s">
        <v>41</v>
      </c>
      <c r="O1038" s="3">
        <v>0</v>
      </c>
      <c r="P1038" s="3">
        <v>0</v>
      </c>
      <c r="Q1038" s="3">
        <v>119.47</v>
      </c>
      <c r="R1038" s="3">
        <v>15.5311</v>
      </c>
      <c r="S1038" s="3">
        <v>0</v>
      </c>
      <c r="T1038" s="3">
        <v>0</v>
      </c>
      <c r="U1038" s="3">
        <v>135.00110000000001</v>
      </c>
      <c r="V1038" s="44" t="s">
        <v>431</v>
      </c>
      <c r="W1038" t="s">
        <v>1</v>
      </c>
    </row>
    <row r="1039" spans="5:23" x14ac:dyDescent="0.25">
      <c r="E1039" t="s">
        <v>449</v>
      </c>
      <c r="F1039" t="s">
        <v>462</v>
      </c>
      <c r="G1039" t="s">
        <v>1</v>
      </c>
      <c r="H1039" t="s">
        <v>0</v>
      </c>
      <c r="I1039" t="s">
        <v>186</v>
      </c>
      <c r="J1039" t="s">
        <v>187</v>
      </c>
      <c r="K1039">
        <v>491</v>
      </c>
      <c r="L1039">
        <v>491</v>
      </c>
      <c r="N1039" t="s">
        <v>287</v>
      </c>
      <c r="O1039" s="3">
        <v>0</v>
      </c>
      <c r="P1039" s="3">
        <v>0</v>
      </c>
      <c r="Q1039" s="3">
        <v>486.73</v>
      </c>
      <c r="R1039" s="3">
        <v>63.274900000000002</v>
      </c>
      <c r="S1039" s="3">
        <v>0</v>
      </c>
      <c r="T1039" s="3">
        <v>0</v>
      </c>
      <c r="U1039" s="3">
        <v>550.00490000000002</v>
      </c>
      <c r="V1039" s="44" t="s">
        <v>414</v>
      </c>
      <c r="W1039" t="s">
        <v>1</v>
      </c>
    </row>
    <row r="1040" spans="5:23" x14ac:dyDescent="0.25">
      <c r="E1040" t="s">
        <v>449</v>
      </c>
      <c r="F1040" t="s">
        <v>462</v>
      </c>
      <c r="G1040" t="s">
        <v>1</v>
      </c>
      <c r="H1040" t="s">
        <v>0</v>
      </c>
      <c r="I1040" t="s">
        <v>186</v>
      </c>
      <c r="J1040" t="s">
        <v>187</v>
      </c>
      <c r="K1040">
        <v>490</v>
      </c>
      <c r="L1040">
        <v>490</v>
      </c>
      <c r="N1040" t="s">
        <v>281</v>
      </c>
      <c r="O1040" s="3">
        <v>0</v>
      </c>
      <c r="P1040" s="3">
        <v>0</v>
      </c>
      <c r="Q1040" s="3">
        <v>212.12</v>
      </c>
      <c r="R1040" s="3">
        <v>27.575600000000001</v>
      </c>
      <c r="S1040" s="3">
        <v>0</v>
      </c>
      <c r="T1040" s="3">
        <v>0</v>
      </c>
      <c r="U1040" s="3">
        <v>239.69560000000001</v>
      </c>
      <c r="V1040" s="44" t="s">
        <v>430</v>
      </c>
      <c r="W1040" t="s">
        <v>1</v>
      </c>
    </row>
    <row r="1041" spans="5:23" x14ac:dyDescent="0.25">
      <c r="E1041" t="s">
        <v>449</v>
      </c>
      <c r="F1041" t="s">
        <v>461</v>
      </c>
      <c r="G1041" t="s">
        <v>1</v>
      </c>
      <c r="H1041" t="s">
        <v>0</v>
      </c>
      <c r="I1041" t="s">
        <v>186</v>
      </c>
      <c r="J1041" t="s">
        <v>187</v>
      </c>
      <c r="K1041">
        <v>489</v>
      </c>
      <c r="L1041">
        <v>489</v>
      </c>
      <c r="N1041" t="s">
        <v>45</v>
      </c>
      <c r="O1041" s="3">
        <v>0</v>
      </c>
      <c r="P1041" s="3">
        <v>0</v>
      </c>
      <c r="Q1041" s="3">
        <v>553.1</v>
      </c>
      <c r="R1041" s="3">
        <v>71.903000000000006</v>
      </c>
      <c r="S1041" s="3">
        <v>0</v>
      </c>
      <c r="T1041" s="3">
        <v>0</v>
      </c>
      <c r="U1041" s="3">
        <v>625.00300000000004</v>
      </c>
      <c r="V1041" s="44" t="s">
        <v>416</v>
      </c>
      <c r="W1041" t="s">
        <v>1</v>
      </c>
    </row>
    <row r="1042" spans="5:23" x14ac:dyDescent="0.25">
      <c r="E1042" t="s">
        <v>449</v>
      </c>
      <c r="F1042" t="s">
        <v>461</v>
      </c>
      <c r="G1042" t="s">
        <v>1</v>
      </c>
      <c r="H1042" t="s">
        <v>0</v>
      </c>
      <c r="I1042" t="s">
        <v>186</v>
      </c>
      <c r="J1042" t="s">
        <v>187</v>
      </c>
      <c r="K1042">
        <v>488</v>
      </c>
      <c r="L1042">
        <v>488</v>
      </c>
      <c r="N1042" t="s">
        <v>45</v>
      </c>
      <c r="O1042" s="3">
        <v>0</v>
      </c>
      <c r="P1042" s="3">
        <v>0</v>
      </c>
      <c r="Q1042" s="3">
        <v>552.21</v>
      </c>
      <c r="R1042" s="3">
        <v>71.787300000000002</v>
      </c>
      <c r="S1042" s="3">
        <v>0</v>
      </c>
      <c r="T1042" s="3">
        <v>0</v>
      </c>
      <c r="U1042" s="3">
        <v>623.9973</v>
      </c>
      <c r="V1042" s="44" t="s">
        <v>416</v>
      </c>
      <c r="W1042" t="s">
        <v>1</v>
      </c>
    </row>
    <row r="1043" spans="5:23" x14ac:dyDescent="0.25">
      <c r="E1043" t="s">
        <v>449</v>
      </c>
      <c r="F1043" t="s">
        <v>461</v>
      </c>
      <c r="G1043" t="s">
        <v>1</v>
      </c>
      <c r="H1043" t="s">
        <v>0</v>
      </c>
      <c r="I1043" t="s">
        <v>186</v>
      </c>
      <c r="J1043" t="s">
        <v>187</v>
      </c>
      <c r="K1043">
        <v>487</v>
      </c>
      <c r="L1043">
        <v>487</v>
      </c>
      <c r="N1043" t="s">
        <v>287</v>
      </c>
      <c r="O1043" s="3">
        <v>0</v>
      </c>
      <c r="P1043" s="3">
        <v>0</v>
      </c>
      <c r="Q1043" s="3">
        <v>486.73</v>
      </c>
      <c r="R1043" s="3">
        <v>63.274900000000002</v>
      </c>
      <c r="S1043" s="3">
        <v>0</v>
      </c>
      <c r="T1043" s="3">
        <v>0</v>
      </c>
      <c r="U1043" s="3">
        <v>550.00490000000002</v>
      </c>
      <c r="V1043" s="44" t="s">
        <v>414</v>
      </c>
      <c r="W1043" t="s">
        <v>1</v>
      </c>
    </row>
    <row r="1044" spans="5:23" x14ac:dyDescent="0.25">
      <c r="E1044" t="s">
        <v>449</v>
      </c>
      <c r="F1044" t="s">
        <v>460</v>
      </c>
      <c r="G1044" t="s">
        <v>1</v>
      </c>
      <c r="H1044" t="s">
        <v>0</v>
      </c>
      <c r="I1044" t="s">
        <v>186</v>
      </c>
      <c r="J1044" t="s">
        <v>187</v>
      </c>
      <c r="K1044">
        <v>486</v>
      </c>
      <c r="L1044">
        <v>486</v>
      </c>
      <c r="N1044" t="s">
        <v>206</v>
      </c>
      <c r="O1044" s="3">
        <v>0</v>
      </c>
      <c r="P1044" s="3">
        <v>0</v>
      </c>
      <c r="Q1044" s="3">
        <v>398.23</v>
      </c>
      <c r="R1044" s="3">
        <v>51.769900000000007</v>
      </c>
      <c r="S1044" s="3">
        <v>0</v>
      </c>
      <c r="T1044" s="3">
        <v>0</v>
      </c>
      <c r="U1044" s="3">
        <v>449.99990000000003</v>
      </c>
      <c r="V1044" s="44" t="s">
        <v>478</v>
      </c>
      <c r="W1044" t="s">
        <v>1</v>
      </c>
    </row>
    <row r="1045" spans="5:23" x14ac:dyDescent="0.25">
      <c r="E1045" t="s">
        <v>449</v>
      </c>
      <c r="F1045" t="s">
        <v>460</v>
      </c>
      <c r="G1045" t="s">
        <v>1</v>
      </c>
      <c r="H1045" t="s">
        <v>0</v>
      </c>
      <c r="I1045" t="s">
        <v>186</v>
      </c>
      <c r="J1045" t="s">
        <v>187</v>
      </c>
      <c r="K1045">
        <v>485</v>
      </c>
      <c r="L1045">
        <v>485</v>
      </c>
      <c r="N1045" t="s">
        <v>195</v>
      </c>
      <c r="O1045" s="3">
        <v>0</v>
      </c>
      <c r="P1045" s="3">
        <v>0</v>
      </c>
      <c r="Q1045" s="3">
        <v>287.61</v>
      </c>
      <c r="R1045" s="3">
        <v>37.389300000000006</v>
      </c>
      <c r="S1045" s="3">
        <v>0</v>
      </c>
      <c r="T1045" s="3">
        <v>0</v>
      </c>
      <c r="U1045" s="3">
        <v>324.99930000000001</v>
      </c>
      <c r="V1045" s="44" t="s">
        <v>417</v>
      </c>
      <c r="W1045" t="s">
        <v>1</v>
      </c>
    </row>
    <row r="1046" spans="5:23" x14ac:dyDescent="0.25">
      <c r="E1046" t="s">
        <v>449</v>
      </c>
      <c r="F1046" t="s">
        <v>460</v>
      </c>
      <c r="G1046" t="s">
        <v>1</v>
      </c>
      <c r="H1046" t="s">
        <v>0</v>
      </c>
      <c r="I1046" t="s">
        <v>186</v>
      </c>
      <c r="J1046" t="s">
        <v>187</v>
      </c>
      <c r="K1046">
        <v>484</v>
      </c>
      <c r="L1046">
        <v>484</v>
      </c>
      <c r="N1046" t="s">
        <v>232</v>
      </c>
      <c r="O1046" s="3">
        <v>0</v>
      </c>
      <c r="P1046" s="3">
        <v>0</v>
      </c>
      <c r="Q1046" s="3">
        <v>384.07</v>
      </c>
      <c r="R1046" s="3">
        <v>49.929099999999998</v>
      </c>
      <c r="S1046" s="3">
        <v>0</v>
      </c>
      <c r="T1046" s="3">
        <v>0</v>
      </c>
      <c r="U1046" s="3">
        <v>433.9991</v>
      </c>
      <c r="V1046" s="44" t="s">
        <v>487</v>
      </c>
      <c r="W1046" t="s">
        <v>1</v>
      </c>
    </row>
    <row r="1047" spans="5:23" x14ac:dyDescent="0.25">
      <c r="E1047" t="s">
        <v>449</v>
      </c>
      <c r="F1047" t="s">
        <v>460</v>
      </c>
      <c r="G1047" t="s">
        <v>1</v>
      </c>
      <c r="H1047" t="s">
        <v>0</v>
      </c>
      <c r="I1047" t="s">
        <v>186</v>
      </c>
      <c r="J1047" t="s">
        <v>187</v>
      </c>
      <c r="K1047">
        <v>483</v>
      </c>
      <c r="L1047">
        <v>483</v>
      </c>
      <c r="N1047" t="s">
        <v>29</v>
      </c>
      <c r="O1047" s="3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W1047" t="s">
        <v>1</v>
      </c>
    </row>
    <row r="1048" spans="5:23" x14ac:dyDescent="0.25">
      <c r="E1048" t="s">
        <v>449</v>
      </c>
      <c r="F1048" t="s">
        <v>486</v>
      </c>
      <c r="G1048" t="s">
        <v>1</v>
      </c>
      <c r="H1048" t="s">
        <v>0</v>
      </c>
      <c r="I1048" t="s">
        <v>186</v>
      </c>
      <c r="J1048" t="s">
        <v>187</v>
      </c>
      <c r="K1048">
        <v>481</v>
      </c>
      <c r="L1048">
        <v>481</v>
      </c>
      <c r="N1048" t="s">
        <v>29</v>
      </c>
      <c r="O1048" s="3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W1048" t="s">
        <v>1</v>
      </c>
    </row>
    <row r="1049" spans="5:23" x14ac:dyDescent="0.25">
      <c r="E1049" t="s">
        <v>449</v>
      </c>
      <c r="F1049" t="s">
        <v>486</v>
      </c>
      <c r="G1049" t="s">
        <v>1</v>
      </c>
      <c r="H1049" t="s">
        <v>0</v>
      </c>
      <c r="I1049" t="s">
        <v>186</v>
      </c>
      <c r="J1049" t="s">
        <v>187</v>
      </c>
      <c r="K1049">
        <v>480</v>
      </c>
      <c r="L1049">
        <v>480</v>
      </c>
      <c r="N1049" t="s">
        <v>482</v>
      </c>
      <c r="O1049" s="3">
        <v>0</v>
      </c>
      <c r="P1049" s="3">
        <v>0</v>
      </c>
      <c r="Q1049" s="3">
        <v>40.71</v>
      </c>
      <c r="R1049" s="3">
        <v>5.2923</v>
      </c>
      <c r="S1049" s="3">
        <v>0</v>
      </c>
      <c r="T1049" s="3">
        <v>0</v>
      </c>
      <c r="U1049" s="3">
        <v>46.002299999999998</v>
      </c>
      <c r="V1049" s="44" t="s">
        <v>481</v>
      </c>
      <c r="W1049" t="s">
        <v>1</v>
      </c>
    </row>
    <row r="1050" spans="5:23" x14ac:dyDescent="0.25">
      <c r="E1050" t="s">
        <v>449</v>
      </c>
      <c r="F1050" t="s">
        <v>486</v>
      </c>
      <c r="G1050" t="s">
        <v>1</v>
      </c>
      <c r="H1050" t="s">
        <v>0</v>
      </c>
      <c r="I1050" t="s">
        <v>186</v>
      </c>
      <c r="J1050" t="s">
        <v>187</v>
      </c>
      <c r="K1050">
        <v>479</v>
      </c>
      <c r="L1050">
        <v>479</v>
      </c>
      <c r="N1050" t="s">
        <v>61</v>
      </c>
      <c r="O1050" s="3">
        <v>0</v>
      </c>
      <c r="P1050" s="3">
        <v>0</v>
      </c>
      <c r="Q1050" s="3">
        <v>120.4</v>
      </c>
      <c r="R1050" s="3">
        <v>15.652000000000001</v>
      </c>
      <c r="S1050" s="3">
        <v>0</v>
      </c>
      <c r="T1050" s="3">
        <v>0</v>
      </c>
      <c r="U1050" s="3">
        <v>136.05200000000002</v>
      </c>
      <c r="V1050" s="44" t="s">
        <v>413</v>
      </c>
      <c r="W1050" t="s">
        <v>1</v>
      </c>
    </row>
    <row r="1051" spans="5:23" x14ac:dyDescent="0.25">
      <c r="E1051" t="s">
        <v>449</v>
      </c>
      <c r="F1051" t="s">
        <v>459</v>
      </c>
      <c r="G1051" t="s">
        <v>1</v>
      </c>
      <c r="H1051" t="s">
        <v>0</v>
      </c>
      <c r="I1051" t="s">
        <v>186</v>
      </c>
      <c r="J1051" t="s">
        <v>187</v>
      </c>
      <c r="K1051">
        <v>478</v>
      </c>
      <c r="L1051">
        <v>478</v>
      </c>
      <c r="M1051" t="s">
        <v>268</v>
      </c>
      <c r="N1051" t="s">
        <v>269</v>
      </c>
      <c r="O1051" s="3">
        <v>0</v>
      </c>
      <c r="P1051" s="3">
        <v>0</v>
      </c>
      <c r="Q1051" s="3">
        <v>12.11</v>
      </c>
      <c r="R1051" s="3">
        <v>1.5743</v>
      </c>
      <c r="S1051" s="3">
        <v>0</v>
      </c>
      <c r="T1051" s="3">
        <v>0</v>
      </c>
      <c r="U1051" s="3">
        <v>13.6843</v>
      </c>
      <c r="W1051" t="s">
        <v>1</v>
      </c>
    </row>
    <row r="1052" spans="5:23" x14ac:dyDescent="0.25">
      <c r="E1052" t="s">
        <v>449</v>
      </c>
      <c r="F1052" t="s">
        <v>459</v>
      </c>
      <c r="G1052" t="s">
        <v>1</v>
      </c>
      <c r="H1052" t="s">
        <v>0</v>
      </c>
      <c r="I1052" t="s">
        <v>186</v>
      </c>
      <c r="J1052" t="s">
        <v>187</v>
      </c>
      <c r="K1052">
        <v>477</v>
      </c>
      <c r="L1052">
        <v>477</v>
      </c>
      <c r="N1052" t="s">
        <v>195</v>
      </c>
      <c r="O1052" s="3">
        <v>0</v>
      </c>
      <c r="P1052" s="3">
        <v>0</v>
      </c>
      <c r="Q1052" s="3">
        <v>516.27</v>
      </c>
      <c r="R1052" s="3">
        <v>67.115099999999998</v>
      </c>
      <c r="S1052" s="3">
        <v>0</v>
      </c>
      <c r="T1052" s="3">
        <v>0</v>
      </c>
      <c r="U1052" s="3">
        <v>583.38509999999997</v>
      </c>
      <c r="V1052" s="44" t="s">
        <v>417</v>
      </c>
      <c r="W1052" t="s">
        <v>1</v>
      </c>
    </row>
    <row r="1053" spans="5:23" x14ac:dyDescent="0.25">
      <c r="E1053" t="s">
        <v>449</v>
      </c>
      <c r="F1053" t="s">
        <v>459</v>
      </c>
      <c r="G1053" t="s">
        <v>1</v>
      </c>
      <c r="H1053" t="s">
        <v>0</v>
      </c>
      <c r="I1053" t="s">
        <v>186</v>
      </c>
      <c r="J1053" t="s">
        <v>187</v>
      </c>
      <c r="K1053">
        <v>476</v>
      </c>
      <c r="L1053">
        <v>476</v>
      </c>
      <c r="N1053" t="s">
        <v>225</v>
      </c>
      <c r="O1053" s="3">
        <v>0</v>
      </c>
      <c r="P1053" s="3">
        <v>0</v>
      </c>
      <c r="Q1053" s="3">
        <v>192.48</v>
      </c>
      <c r="R1053" s="3">
        <v>25.022400000000001</v>
      </c>
      <c r="S1053" s="3">
        <v>0</v>
      </c>
      <c r="T1053" s="3">
        <v>0</v>
      </c>
      <c r="U1053" s="3">
        <v>217.50239999999999</v>
      </c>
      <c r="V1053" s="44" t="s">
        <v>415</v>
      </c>
      <c r="W1053" t="s">
        <v>1</v>
      </c>
    </row>
    <row r="1054" spans="5:23" x14ac:dyDescent="0.25">
      <c r="E1054" t="s">
        <v>449</v>
      </c>
      <c r="F1054" t="s">
        <v>459</v>
      </c>
      <c r="G1054" t="s">
        <v>1</v>
      </c>
      <c r="H1054" t="s">
        <v>0</v>
      </c>
      <c r="I1054" t="s">
        <v>186</v>
      </c>
      <c r="J1054" t="s">
        <v>187</v>
      </c>
      <c r="K1054">
        <v>475</v>
      </c>
      <c r="L1054">
        <v>475</v>
      </c>
      <c r="N1054" t="s">
        <v>29</v>
      </c>
      <c r="O1054" s="3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W1054" t="s">
        <v>1</v>
      </c>
    </row>
    <row r="1055" spans="5:23" x14ac:dyDescent="0.25">
      <c r="E1055" t="s">
        <v>449</v>
      </c>
      <c r="F1055" t="s">
        <v>458</v>
      </c>
      <c r="G1055" t="s">
        <v>1</v>
      </c>
      <c r="H1055" t="s">
        <v>0</v>
      </c>
      <c r="I1055" t="s">
        <v>186</v>
      </c>
      <c r="J1055" t="s">
        <v>187</v>
      </c>
      <c r="K1055">
        <v>474</v>
      </c>
      <c r="L1055">
        <v>474</v>
      </c>
      <c r="N1055" t="s">
        <v>197</v>
      </c>
      <c r="O1055" s="3">
        <v>0</v>
      </c>
      <c r="P1055" s="3">
        <v>0</v>
      </c>
      <c r="Q1055" s="3">
        <v>515.04</v>
      </c>
      <c r="R1055" s="3">
        <v>66.955199999999991</v>
      </c>
      <c r="S1055" s="3">
        <v>0</v>
      </c>
      <c r="T1055" s="3">
        <v>0</v>
      </c>
      <c r="U1055" s="3">
        <v>581.99519999999995</v>
      </c>
      <c r="V1055" s="44" t="s">
        <v>477</v>
      </c>
      <c r="W1055" t="s">
        <v>1</v>
      </c>
    </row>
    <row r="1056" spans="5:23" x14ac:dyDescent="0.25">
      <c r="E1056" t="s">
        <v>449</v>
      </c>
      <c r="F1056" t="s">
        <v>456</v>
      </c>
      <c r="G1056" t="s">
        <v>1</v>
      </c>
      <c r="H1056" t="s">
        <v>0</v>
      </c>
      <c r="I1056" t="s">
        <v>186</v>
      </c>
      <c r="J1056" t="s">
        <v>187</v>
      </c>
      <c r="K1056">
        <v>473</v>
      </c>
      <c r="L1056">
        <v>473</v>
      </c>
      <c r="N1056" t="s">
        <v>45</v>
      </c>
      <c r="O1056" s="3">
        <v>0</v>
      </c>
      <c r="P1056" s="3">
        <v>0</v>
      </c>
      <c r="Q1056" s="3">
        <v>604.41999999999996</v>
      </c>
      <c r="R1056" s="3">
        <v>78.574600000000004</v>
      </c>
      <c r="S1056" s="3">
        <v>0</v>
      </c>
      <c r="T1056" s="3">
        <v>0</v>
      </c>
      <c r="U1056" s="3">
        <v>682.99459999999999</v>
      </c>
      <c r="V1056" s="44" t="s">
        <v>416</v>
      </c>
      <c r="W1056" t="s">
        <v>1</v>
      </c>
    </row>
    <row r="1057" spans="5:23" x14ac:dyDescent="0.25">
      <c r="E1057" t="s">
        <v>449</v>
      </c>
      <c r="F1057" t="s">
        <v>456</v>
      </c>
      <c r="G1057" t="s">
        <v>1</v>
      </c>
      <c r="H1057" t="s">
        <v>0</v>
      </c>
      <c r="I1057" t="s">
        <v>186</v>
      </c>
      <c r="J1057" t="s">
        <v>187</v>
      </c>
      <c r="K1057">
        <v>472</v>
      </c>
      <c r="L1057">
        <v>472</v>
      </c>
      <c r="N1057" t="s">
        <v>193</v>
      </c>
      <c r="O1057" s="3">
        <v>0</v>
      </c>
      <c r="P1057" s="3">
        <v>0</v>
      </c>
      <c r="Q1057" s="3">
        <v>30.09</v>
      </c>
      <c r="R1057" s="3">
        <v>3.9117000000000002</v>
      </c>
      <c r="S1057" s="3">
        <v>0</v>
      </c>
      <c r="T1057" s="3">
        <v>0</v>
      </c>
      <c r="U1057" s="3">
        <v>34.0017</v>
      </c>
      <c r="V1057" s="44" t="s">
        <v>418</v>
      </c>
      <c r="W1057" t="s">
        <v>1</v>
      </c>
    </row>
    <row r="1058" spans="5:23" x14ac:dyDescent="0.25">
      <c r="E1058" t="s">
        <v>449</v>
      </c>
      <c r="F1058" t="s">
        <v>456</v>
      </c>
      <c r="G1058" t="s">
        <v>1</v>
      </c>
      <c r="H1058" t="s">
        <v>0</v>
      </c>
      <c r="I1058" t="s">
        <v>186</v>
      </c>
      <c r="J1058" t="s">
        <v>187</v>
      </c>
      <c r="K1058">
        <v>471</v>
      </c>
      <c r="L1058">
        <v>471</v>
      </c>
      <c r="N1058" t="s">
        <v>281</v>
      </c>
      <c r="O1058" s="3">
        <v>0</v>
      </c>
      <c r="P1058" s="3">
        <v>0</v>
      </c>
      <c r="Q1058" s="3">
        <v>253.98</v>
      </c>
      <c r="R1058" s="3">
        <v>33.017400000000002</v>
      </c>
      <c r="S1058" s="3">
        <v>0</v>
      </c>
      <c r="T1058" s="3">
        <v>0</v>
      </c>
      <c r="U1058" s="3">
        <v>286.99739999999997</v>
      </c>
      <c r="V1058" s="44" t="s">
        <v>430</v>
      </c>
      <c r="W1058" t="s">
        <v>1</v>
      </c>
    </row>
    <row r="1059" spans="5:23" x14ac:dyDescent="0.25">
      <c r="E1059" t="s">
        <v>449</v>
      </c>
      <c r="F1059" t="s">
        <v>456</v>
      </c>
      <c r="G1059" t="s">
        <v>1</v>
      </c>
      <c r="H1059" t="s">
        <v>0</v>
      </c>
      <c r="I1059" t="s">
        <v>186</v>
      </c>
      <c r="J1059" t="s">
        <v>187</v>
      </c>
      <c r="K1059">
        <v>470</v>
      </c>
      <c r="L1059">
        <v>470</v>
      </c>
      <c r="N1059" t="s">
        <v>55</v>
      </c>
      <c r="O1059" s="3">
        <v>0</v>
      </c>
      <c r="P1059" s="3">
        <v>0</v>
      </c>
      <c r="Q1059" s="3">
        <v>608.85</v>
      </c>
      <c r="R1059" s="3">
        <v>79.150500000000008</v>
      </c>
      <c r="S1059" s="3">
        <v>0</v>
      </c>
      <c r="T1059" s="3">
        <v>0</v>
      </c>
      <c r="U1059" s="3">
        <v>688.00049999999999</v>
      </c>
      <c r="V1059" s="44" t="s">
        <v>432</v>
      </c>
      <c r="W1059" t="s">
        <v>1</v>
      </c>
    </row>
    <row r="1060" spans="5:23" x14ac:dyDescent="0.25">
      <c r="E1060" t="s">
        <v>449</v>
      </c>
      <c r="F1060" t="s">
        <v>456</v>
      </c>
      <c r="G1060" t="s">
        <v>1</v>
      </c>
      <c r="H1060" t="s">
        <v>0</v>
      </c>
      <c r="I1060" t="s">
        <v>186</v>
      </c>
      <c r="J1060" t="s">
        <v>187</v>
      </c>
      <c r="K1060">
        <v>469</v>
      </c>
      <c r="L1060">
        <v>469</v>
      </c>
      <c r="N1060" t="s">
        <v>195</v>
      </c>
      <c r="O1060" s="3">
        <v>0</v>
      </c>
      <c r="P1060" s="3">
        <v>0</v>
      </c>
      <c r="Q1060" s="3">
        <v>1162.83</v>
      </c>
      <c r="R1060" s="3">
        <v>151.1679</v>
      </c>
      <c r="S1060" s="3">
        <v>0</v>
      </c>
      <c r="T1060" s="3">
        <v>0</v>
      </c>
      <c r="U1060" s="3">
        <v>1313.9978999999998</v>
      </c>
      <c r="V1060" s="44" t="s">
        <v>417</v>
      </c>
      <c r="W1060" t="s">
        <v>1</v>
      </c>
    </row>
    <row r="1061" spans="5:23" x14ac:dyDescent="0.25">
      <c r="E1061" t="s">
        <v>449</v>
      </c>
      <c r="F1061" t="s">
        <v>457</v>
      </c>
      <c r="G1061" t="s">
        <v>1</v>
      </c>
      <c r="H1061" t="s">
        <v>0</v>
      </c>
      <c r="I1061" t="s">
        <v>186</v>
      </c>
      <c r="J1061" t="s">
        <v>187</v>
      </c>
      <c r="K1061">
        <v>468</v>
      </c>
      <c r="L1061">
        <v>468</v>
      </c>
      <c r="N1061" t="s">
        <v>287</v>
      </c>
      <c r="O1061" s="3">
        <v>0</v>
      </c>
      <c r="P1061" s="3">
        <v>0</v>
      </c>
      <c r="Q1061" s="3">
        <v>486.73</v>
      </c>
      <c r="R1061" s="3">
        <v>63.274900000000002</v>
      </c>
      <c r="S1061" s="3">
        <v>0</v>
      </c>
      <c r="T1061" s="3">
        <v>0</v>
      </c>
      <c r="U1061" s="3">
        <v>550.00490000000002</v>
      </c>
      <c r="V1061" s="44" t="s">
        <v>414</v>
      </c>
      <c r="W1061" t="s">
        <v>1</v>
      </c>
    </row>
    <row r="1062" spans="5:23" x14ac:dyDescent="0.25">
      <c r="E1062" t="s">
        <v>449</v>
      </c>
      <c r="F1062" t="s">
        <v>457</v>
      </c>
      <c r="G1062" t="s">
        <v>1</v>
      </c>
      <c r="H1062" t="s">
        <v>0</v>
      </c>
      <c r="I1062" t="s">
        <v>186</v>
      </c>
      <c r="J1062" t="s">
        <v>187</v>
      </c>
      <c r="K1062">
        <v>467</v>
      </c>
      <c r="L1062">
        <v>467</v>
      </c>
      <c r="N1062" t="s">
        <v>55</v>
      </c>
      <c r="O1062" s="3">
        <v>0</v>
      </c>
      <c r="P1062" s="3">
        <v>0</v>
      </c>
      <c r="Q1062" s="3">
        <v>261.06</v>
      </c>
      <c r="R1062" s="3">
        <v>33.937800000000003</v>
      </c>
      <c r="S1062" s="3">
        <v>0</v>
      </c>
      <c r="T1062" s="3">
        <v>0</v>
      </c>
      <c r="U1062" s="3">
        <v>294.99779999999998</v>
      </c>
      <c r="V1062" s="44" t="s">
        <v>432</v>
      </c>
      <c r="W1062" t="s">
        <v>1</v>
      </c>
    </row>
    <row r="1063" spans="5:23" x14ac:dyDescent="0.25">
      <c r="E1063" t="s">
        <v>449</v>
      </c>
      <c r="F1063" t="s">
        <v>483</v>
      </c>
      <c r="G1063" t="s">
        <v>1</v>
      </c>
      <c r="H1063" t="s">
        <v>0</v>
      </c>
      <c r="I1063" t="s">
        <v>186</v>
      </c>
      <c r="J1063" t="s">
        <v>187</v>
      </c>
      <c r="K1063">
        <v>466</v>
      </c>
      <c r="L1063">
        <v>466</v>
      </c>
      <c r="N1063" t="s">
        <v>331</v>
      </c>
      <c r="O1063" s="3">
        <v>0</v>
      </c>
      <c r="P1063" s="3">
        <v>0</v>
      </c>
      <c r="Q1063" s="3">
        <v>14.16</v>
      </c>
      <c r="R1063" s="3">
        <v>1.8408</v>
      </c>
      <c r="S1063" s="3">
        <v>0</v>
      </c>
      <c r="T1063" s="3">
        <v>0</v>
      </c>
      <c r="U1063" s="3">
        <v>16.000800000000002</v>
      </c>
      <c r="V1063" s="44" t="s">
        <v>485</v>
      </c>
      <c r="W1063" t="s">
        <v>1</v>
      </c>
    </row>
    <row r="1064" spans="5:23" x14ac:dyDescent="0.25">
      <c r="E1064" t="s">
        <v>449</v>
      </c>
      <c r="F1064" t="s">
        <v>483</v>
      </c>
      <c r="G1064" t="s">
        <v>1</v>
      </c>
      <c r="H1064" t="s">
        <v>0</v>
      </c>
      <c r="I1064" t="s">
        <v>186</v>
      </c>
      <c r="J1064" t="s">
        <v>187</v>
      </c>
      <c r="K1064">
        <v>465</v>
      </c>
      <c r="L1064">
        <v>465</v>
      </c>
      <c r="N1064" t="s">
        <v>225</v>
      </c>
      <c r="O1064" s="3">
        <v>0</v>
      </c>
      <c r="P1064" s="3">
        <v>0</v>
      </c>
      <c r="Q1064" s="3">
        <v>192.48</v>
      </c>
      <c r="R1064" s="3">
        <v>25.022400000000001</v>
      </c>
      <c r="S1064" s="3">
        <v>0</v>
      </c>
      <c r="T1064" s="3">
        <v>0</v>
      </c>
      <c r="U1064" s="3">
        <v>217.50239999999999</v>
      </c>
      <c r="V1064" s="44" t="s">
        <v>415</v>
      </c>
      <c r="W1064" t="s">
        <v>1</v>
      </c>
    </row>
    <row r="1065" spans="5:23" x14ac:dyDescent="0.25">
      <c r="E1065" t="s">
        <v>449</v>
      </c>
      <c r="F1065" t="s">
        <v>483</v>
      </c>
      <c r="G1065" t="s">
        <v>1</v>
      </c>
      <c r="H1065" t="s">
        <v>0</v>
      </c>
      <c r="I1065" t="s">
        <v>186</v>
      </c>
      <c r="J1065" t="s">
        <v>187</v>
      </c>
      <c r="K1065">
        <v>464</v>
      </c>
      <c r="L1065">
        <v>464</v>
      </c>
      <c r="N1065" t="s">
        <v>356</v>
      </c>
      <c r="O1065" s="3">
        <v>0</v>
      </c>
      <c r="P1065" s="3">
        <v>0</v>
      </c>
      <c r="Q1065" s="3">
        <v>132.74</v>
      </c>
      <c r="R1065" s="3">
        <v>17.256200000000003</v>
      </c>
      <c r="S1065" s="3">
        <v>0</v>
      </c>
      <c r="T1065" s="3">
        <v>0</v>
      </c>
      <c r="U1065" s="3">
        <v>149.99620000000002</v>
      </c>
      <c r="V1065" s="44" t="s">
        <v>484</v>
      </c>
      <c r="W1065" t="s">
        <v>1</v>
      </c>
    </row>
    <row r="1066" spans="5:23" x14ac:dyDescent="0.25">
      <c r="E1066" t="s">
        <v>449</v>
      </c>
      <c r="F1066" t="s">
        <v>455</v>
      </c>
      <c r="G1066" t="s">
        <v>1</v>
      </c>
      <c r="H1066" t="s">
        <v>0</v>
      </c>
      <c r="I1066" t="s">
        <v>186</v>
      </c>
      <c r="J1066" t="s">
        <v>187</v>
      </c>
      <c r="K1066">
        <v>463</v>
      </c>
      <c r="L1066">
        <v>463</v>
      </c>
      <c r="N1066" t="s">
        <v>45</v>
      </c>
      <c r="O1066" s="3">
        <v>0</v>
      </c>
      <c r="P1066" s="3">
        <v>0</v>
      </c>
      <c r="Q1066" s="3">
        <v>615.04</v>
      </c>
      <c r="R1066" s="3">
        <v>79.955200000000005</v>
      </c>
      <c r="S1066" s="3">
        <v>0</v>
      </c>
      <c r="T1066" s="3">
        <v>0</v>
      </c>
      <c r="U1066" s="3">
        <v>694.99519999999995</v>
      </c>
      <c r="V1066" s="44" t="s">
        <v>416</v>
      </c>
      <c r="W1066" t="s">
        <v>1</v>
      </c>
    </row>
    <row r="1067" spans="5:23" x14ac:dyDescent="0.25">
      <c r="E1067" t="s">
        <v>449</v>
      </c>
      <c r="F1067" t="s">
        <v>455</v>
      </c>
      <c r="G1067" t="s">
        <v>1</v>
      </c>
      <c r="H1067" t="s">
        <v>0</v>
      </c>
      <c r="I1067" t="s">
        <v>186</v>
      </c>
      <c r="J1067" t="s">
        <v>187</v>
      </c>
      <c r="K1067">
        <v>462</v>
      </c>
      <c r="L1067">
        <v>462</v>
      </c>
      <c r="N1067" t="s">
        <v>482</v>
      </c>
      <c r="O1067" s="3">
        <v>0</v>
      </c>
      <c r="P1067" s="3">
        <v>0</v>
      </c>
      <c r="Q1067" s="3">
        <v>555.30999999999995</v>
      </c>
      <c r="R1067" s="3">
        <v>72.190299999999993</v>
      </c>
      <c r="S1067" s="3">
        <v>0</v>
      </c>
      <c r="T1067" s="3">
        <v>0</v>
      </c>
      <c r="U1067" s="3">
        <v>627.50029999999992</v>
      </c>
      <c r="V1067" s="44" t="s">
        <v>481</v>
      </c>
      <c r="W1067" t="s">
        <v>1</v>
      </c>
    </row>
    <row r="1068" spans="5:23" x14ac:dyDescent="0.25">
      <c r="E1068" t="s">
        <v>449</v>
      </c>
      <c r="F1068" t="s">
        <v>455</v>
      </c>
      <c r="G1068" t="s">
        <v>1</v>
      </c>
      <c r="H1068" t="s">
        <v>0</v>
      </c>
      <c r="I1068" t="s">
        <v>186</v>
      </c>
      <c r="J1068" t="s">
        <v>187</v>
      </c>
      <c r="K1068">
        <v>461</v>
      </c>
      <c r="L1068">
        <v>461</v>
      </c>
      <c r="N1068" t="s">
        <v>480</v>
      </c>
      <c r="O1068" s="3">
        <v>0</v>
      </c>
      <c r="P1068" s="3">
        <v>0</v>
      </c>
      <c r="Q1068" s="3">
        <v>424.78</v>
      </c>
      <c r="R1068" s="3">
        <v>55.221399999999996</v>
      </c>
      <c r="S1068" s="3">
        <v>0</v>
      </c>
      <c r="T1068" s="3">
        <v>0</v>
      </c>
      <c r="U1068" s="3">
        <v>480.00139999999999</v>
      </c>
      <c r="V1068" s="44" t="s">
        <v>479</v>
      </c>
      <c r="W1068" t="s">
        <v>1</v>
      </c>
    </row>
    <row r="1069" spans="5:23" x14ac:dyDescent="0.25">
      <c r="E1069" t="s">
        <v>449</v>
      </c>
      <c r="F1069" t="s">
        <v>454</v>
      </c>
      <c r="G1069" t="s">
        <v>1</v>
      </c>
      <c r="H1069" t="s">
        <v>0</v>
      </c>
      <c r="I1069" t="s">
        <v>186</v>
      </c>
      <c r="J1069" t="s">
        <v>187</v>
      </c>
      <c r="K1069">
        <v>460</v>
      </c>
      <c r="L1069">
        <v>460</v>
      </c>
      <c r="N1069" t="s">
        <v>195</v>
      </c>
      <c r="O1069" s="3">
        <v>0</v>
      </c>
      <c r="P1069" s="3">
        <v>0</v>
      </c>
      <c r="Q1069" s="3">
        <v>552.21</v>
      </c>
      <c r="R1069" s="3">
        <v>71.787300000000002</v>
      </c>
      <c r="S1069" s="3">
        <v>0</v>
      </c>
      <c r="T1069" s="3">
        <v>0</v>
      </c>
      <c r="U1069" s="3">
        <v>623.9973</v>
      </c>
      <c r="V1069" s="44" t="s">
        <v>417</v>
      </c>
      <c r="W1069" t="s">
        <v>1</v>
      </c>
    </row>
    <row r="1070" spans="5:23" x14ac:dyDescent="0.25">
      <c r="E1070" t="s">
        <v>449</v>
      </c>
      <c r="F1070" t="s">
        <v>454</v>
      </c>
      <c r="G1070" t="s">
        <v>1</v>
      </c>
      <c r="H1070" t="s">
        <v>0</v>
      </c>
      <c r="I1070" t="s">
        <v>186</v>
      </c>
      <c r="J1070" t="s">
        <v>187</v>
      </c>
      <c r="K1070">
        <v>459</v>
      </c>
      <c r="L1070">
        <v>459</v>
      </c>
      <c r="N1070" t="s">
        <v>55</v>
      </c>
      <c r="O1070" s="3">
        <v>0</v>
      </c>
      <c r="P1070" s="3">
        <v>0</v>
      </c>
      <c r="Q1070" s="3">
        <v>706.19</v>
      </c>
      <c r="R1070" s="3">
        <v>91.804700000000011</v>
      </c>
      <c r="S1070" s="3">
        <v>0</v>
      </c>
      <c r="T1070" s="3">
        <v>0</v>
      </c>
      <c r="U1070" s="3">
        <v>797.99470000000008</v>
      </c>
      <c r="V1070" s="44" t="s">
        <v>432</v>
      </c>
      <c r="W1070" t="s">
        <v>1</v>
      </c>
    </row>
    <row r="1071" spans="5:23" x14ac:dyDescent="0.25">
      <c r="E1071" t="s">
        <v>449</v>
      </c>
      <c r="F1071" t="s">
        <v>454</v>
      </c>
      <c r="G1071" t="s">
        <v>1</v>
      </c>
      <c r="H1071" t="s">
        <v>0</v>
      </c>
      <c r="I1071" t="s">
        <v>186</v>
      </c>
      <c r="J1071" t="s">
        <v>187</v>
      </c>
      <c r="K1071">
        <v>458</v>
      </c>
      <c r="L1071">
        <v>458</v>
      </c>
      <c r="N1071" t="s">
        <v>206</v>
      </c>
      <c r="O1071" s="3">
        <v>0</v>
      </c>
      <c r="P1071" s="3">
        <v>0</v>
      </c>
      <c r="Q1071" s="3">
        <v>477.87</v>
      </c>
      <c r="R1071" s="3">
        <v>62.123100000000001</v>
      </c>
      <c r="S1071" s="3">
        <v>0</v>
      </c>
      <c r="T1071" s="3">
        <v>0</v>
      </c>
      <c r="U1071" s="3">
        <v>539.99310000000003</v>
      </c>
      <c r="V1071" s="44" t="s">
        <v>478</v>
      </c>
      <c r="W1071" t="s">
        <v>1</v>
      </c>
    </row>
    <row r="1072" spans="5:23" x14ac:dyDescent="0.25">
      <c r="E1072" t="s">
        <v>449</v>
      </c>
      <c r="F1072" t="s">
        <v>453</v>
      </c>
      <c r="G1072" t="s">
        <v>1</v>
      </c>
      <c r="H1072" t="s">
        <v>0</v>
      </c>
      <c r="I1072" t="s">
        <v>186</v>
      </c>
      <c r="J1072" t="s">
        <v>187</v>
      </c>
      <c r="K1072">
        <v>457</v>
      </c>
      <c r="L1072">
        <v>457</v>
      </c>
      <c r="N1072" t="s">
        <v>45</v>
      </c>
      <c r="O1072" s="3">
        <v>0</v>
      </c>
      <c r="P1072" s="3">
        <v>0</v>
      </c>
      <c r="Q1072" s="3">
        <v>603.54</v>
      </c>
      <c r="R1072" s="3">
        <v>78.4602</v>
      </c>
      <c r="S1072" s="3">
        <v>0</v>
      </c>
      <c r="T1072" s="3">
        <v>0</v>
      </c>
      <c r="U1072" s="3">
        <v>682.00019999999995</v>
      </c>
      <c r="V1072" s="44" t="s">
        <v>416</v>
      </c>
      <c r="W1072" t="s">
        <v>1</v>
      </c>
    </row>
    <row r="1073" spans="5:23" x14ac:dyDescent="0.25">
      <c r="E1073" t="s">
        <v>449</v>
      </c>
      <c r="F1073" t="s">
        <v>453</v>
      </c>
      <c r="G1073" t="s">
        <v>1</v>
      </c>
      <c r="H1073" t="s">
        <v>0</v>
      </c>
      <c r="I1073" t="s">
        <v>186</v>
      </c>
      <c r="J1073" t="s">
        <v>187</v>
      </c>
      <c r="K1073">
        <v>456</v>
      </c>
      <c r="L1073">
        <v>456</v>
      </c>
      <c r="N1073" t="s">
        <v>287</v>
      </c>
      <c r="O1073" s="3">
        <v>0</v>
      </c>
      <c r="P1073" s="3">
        <v>0</v>
      </c>
      <c r="Q1073" s="3">
        <v>463.72</v>
      </c>
      <c r="R1073" s="3">
        <v>60.283600000000007</v>
      </c>
      <c r="S1073" s="3">
        <v>0</v>
      </c>
      <c r="T1073" s="3">
        <v>0</v>
      </c>
      <c r="U1073" s="3">
        <v>524.00360000000001</v>
      </c>
      <c r="V1073" s="44" t="s">
        <v>414</v>
      </c>
      <c r="W1073" t="s">
        <v>1</v>
      </c>
    </row>
    <row r="1074" spans="5:23" x14ac:dyDescent="0.25">
      <c r="E1074" t="s">
        <v>449</v>
      </c>
      <c r="F1074" t="s">
        <v>453</v>
      </c>
      <c r="G1074" t="s">
        <v>1</v>
      </c>
      <c r="H1074" t="s">
        <v>0</v>
      </c>
      <c r="I1074" t="s">
        <v>186</v>
      </c>
      <c r="J1074" t="s">
        <v>187</v>
      </c>
      <c r="K1074">
        <v>455</v>
      </c>
      <c r="L1074">
        <v>455</v>
      </c>
      <c r="N1074" t="s">
        <v>197</v>
      </c>
      <c r="O1074" s="3">
        <v>0</v>
      </c>
      <c r="P1074" s="3">
        <v>0</v>
      </c>
      <c r="Q1074" s="3">
        <v>515.04</v>
      </c>
      <c r="R1074" s="3">
        <v>66.955199999999991</v>
      </c>
      <c r="S1074" s="3">
        <v>0</v>
      </c>
      <c r="T1074" s="3">
        <v>0</v>
      </c>
      <c r="U1074" s="3">
        <v>581.99519999999995</v>
      </c>
      <c r="V1074" s="44" t="s">
        <v>477</v>
      </c>
      <c r="W1074" t="s">
        <v>1</v>
      </c>
    </row>
    <row r="1075" spans="5:23" x14ac:dyDescent="0.25">
      <c r="E1075" t="s">
        <v>449</v>
      </c>
      <c r="F1075" t="s">
        <v>451</v>
      </c>
      <c r="G1075" t="s">
        <v>1</v>
      </c>
      <c r="H1075" t="s">
        <v>0</v>
      </c>
      <c r="I1075" t="s">
        <v>186</v>
      </c>
      <c r="J1075" t="s">
        <v>187</v>
      </c>
      <c r="K1075">
        <v>454</v>
      </c>
      <c r="L1075">
        <v>454</v>
      </c>
      <c r="N1075" t="s">
        <v>55</v>
      </c>
      <c r="O1075" s="3">
        <v>0</v>
      </c>
      <c r="P1075" s="3">
        <v>0</v>
      </c>
      <c r="Q1075" s="3">
        <v>608.85</v>
      </c>
      <c r="R1075" s="3">
        <v>79.150500000000008</v>
      </c>
      <c r="S1075" s="3">
        <v>0</v>
      </c>
      <c r="T1075" s="3">
        <v>0</v>
      </c>
      <c r="U1075" s="3">
        <v>688.00049999999999</v>
      </c>
      <c r="V1075" s="44" t="s">
        <v>432</v>
      </c>
      <c r="W1075" t="s">
        <v>1</v>
      </c>
    </row>
    <row r="1076" spans="5:23" x14ac:dyDescent="0.25">
      <c r="E1076" t="s">
        <v>449</v>
      </c>
      <c r="F1076" t="s">
        <v>451</v>
      </c>
      <c r="G1076" t="s">
        <v>1</v>
      </c>
      <c r="H1076" t="s">
        <v>0</v>
      </c>
      <c r="I1076" t="s">
        <v>186</v>
      </c>
      <c r="J1076" t="s">
        <v>187</v>
      </c>
      <c r="K1076">
        <v>453</v>
      </c>
      <c r="L1076">
        <v>453</v>
      </c>
      <c r="N1076" t="s">
        <v>281</v>
      </c>
      <c r="O1076" s="3">
        <v>0</v>
      </c>
      <c r="P1076" s="3">
        <v>0</v>
      </c>
      <c r="Q1076" s="3">
        <v>264.60000000000002</v>
      </c>
      <c r="R1076" s="3">
        <v>34.398000000000003</v>
      </c>
      <c r="S1076" s="3">
        <v>0</v>
      </c>
      <c r="T1076" s="3">
        <v>0</v>
      </c>
      <c r="U1076" s="3">
        <v>298.99800000000005</v>
      </c>
      <c r="V1076" s="44" t="s">
        <v>430</v>
      </c>
      <c r="W1076" t="s">
        <v>1</v>
      </c>
    </row>
    <row r="1077" spans="5:23" x14ac:dyDescent="0.25">
      <c r="E1077" t="s">
        <v>449</v>
      </c>
      <c r="F1077" t="s">
        <v>451</v>
      </c>
      <c r="G1077" t="s">
        <v>1</v>
      </c>
      <c r="H1077" t="s">
        <v>0</v>
      </c>
      <c r="I1077" t="s">
        <v>186</v>
      </c>
      <c r="J1077" t="s">
        <v>187</v>
      </c>
      <c r="K1077">
        <v>452</v>
      </c>
      <c r="L1077">
        <v>452</v>
      </c>
      <c r="N1077" t="s">
        <v>426</v>
      </c>
      <c r="O1077" s="3">
        <v>0</v>
      </c>
      <c r="P1077" s="3">
        <v>0</v>
      </c>
      <c r="Q1077" s="3">
        <v>108.64</v>
      </c>
      <c r="R1077" s="3">
        <v>14.123200000000001</v>
      </c>
      <c r="S1077" s="3">
        <v>0</v>
      </c>
      <c r="T1077" s="3">
        <v>0</v>
      </c>
      <c r="U1077" s="3">
        <v>122.7632</v>
      </c>
      <c r="V1077" s="44" t="s">
        <v>425</v>
      </c>
      <c r="W1077" t="s">
        <v>1</v>
      </c>
    </row>
    <row r="1078" spans="5:23" x14ac:dyDescent="0.25">
      <c r="E1078" t="s">
        <v>449</v>
      </c>
      <c r="F1078" t="s">
        <v>451</v>
      </c>
      <c r="G1078" t="s">
        <v>1</v>
      </c>
      <c r="H1078" t="s">
        <v>0</v>
      </c>
      <c r="I1078" t="s">
        <v>186</v>
      </c>
      <c r="J1078" t="s">
        <v>187</v>
      </c>
      <c r="K1078">
        <v>451</v>
      </c>
      <c r="L1078">
        <v>451</v>
      </c>
      <c r="N1078" t="s">
        <v>193</v>
      </c>
      <c r="O1078" s="3">
        <v>0</v>
      </c>
      <c r="P1078" s="3">
        <v>0</v>
      </c>
      <c r="Q1078" s="3">
        <v>458.41</v>
      </c>
      <c r="R1078" s="3">
        <v>59.593300000000006</v>
      </c>
      <c r="S1078" s="3">
        <v>0</v>
      </c>
      <c r="T1078" s="3">
        <v>0</v>
      </c>
      <c r="U1078" s="3">
        <v>518.00330000000008</v>
      </c>
      <c r="V1078" s="44" t="s">
        <v>418</v>
      </c>
      <c r="W1078" t="s">
        <v>1</v>
      </c>
    </row>
    <row r="1079" spans="5:23" x14ac:dyDescent="0.25">
      <c r="E1079" t="s">
        <v>449</v>
      </c>
      <c r="F1079" t="s">
        <v>451</v>
      </c>
      <c r="G1079" t="s">
        <v>1</v>
      </c>
      <c r="H1079" t="s">
        <v>0</v>
      </c>
      <c r="I1079" t="s">
        <v>186</v>
      </c>
      <c r="J1079" t="s">
        <v>187</v>
      </c>
      <c r="K1079">
        <v>450</v>
      </c>
      <c r="L1079">
        <v>450</v>
      </c>
      <c r="N1079" t="s">
        <v>476</v>
      </c>
      <c r="O1079" s="3">
        <v>0</v>
      </c>
      <c r="P1079" s="3">
        <v>0</v>
      </c>
      <c r="Q1079" s="3">
        <v>402.66</v>
      </c>
      <c r="R1079" s="3">
        <v>52.345800000000004</v>
      </c>
      <c r="S1079" s="3">
        <v>0</v>
      </c>
      <c r="T1079" s="3">
        <v>0</v>
      </c>
      <c r="U1079" s="3">
        <v>455.00580000000002</v>
      </c>
      <c r="V1079" s="44" t="s">
        <v>475</v>
      </c>
      <c r="W1079" t="s">
        <v>1</v>
      </c>
    </row>
    <row r="1080" spans="5:23" x14ac:dyDescent="0.25">
      <c r="E1080" t="s">
        <v>449</v>
      </c>
      <c r="F1080" t="s">
        <v>451</v>
      </c>
      <c r="G1080" t="s">
        <v>1</v>
      </c>
      <c r="H1080" t="s">
        <v>0</v>
      </c>
      <c r="I1080" t="s">
        <v>186</v>
      </c>
      <c r="J1080" t="s">
        <v>187</v>
      </c>
      <c r="K1080">
        <v>449</v>
      </c>
      <c r="L1080">
        <v>449</v>
      </c>
      <c r="N1080" t="s">
        <v>45</v>
      </c>
      <c r="O1080" s="3">
        <v>0</v>
      </c>
      <c r="P1080" s="3">
        <v>0</v>
      </c>
      <c r="Q1080" s="3">
        <v>630.97</v>
      </c>
      <c r="R1080" s="3">
        <v>82.0261</v>
      </c>
      <c r="S1080" s="3">
        <v>0</v>
      </c>
      <c r="T1080" s="3">
        <v>0</v>
      </c>
      <c r="U1080" s="3">
        <v>712.99610000000007</v>
      </c>
      <c r="V1080" s="44" t="s">
        <v>416</v>
      </c>
      <c r="W1080" t="s">
        <v>1</v>
      </c>
    </row>
    <row r="1081" spans="5:23" x14ac:dyDescent="0.25">
      <c r="E1081" t="s">
        <v>449</v>
      </c>
      <c r="F1081" t="s">
        <v>450</v>
      </c>
      <c r="G1081" t="s">
        <v>1</v>
      </c>
      <c r="H1081" t="s">
        <v>0</v>
      </c>
      <c r="I1081" t="s">
        <v>186</v>
      </c>
      <c r="J1081" t="s">
        <v>187</v>
      </c>
      <c r="K1081">
        <v>448</v>
      </c>
      <c r="L1081">
        <v>448</v>
      </c>
      <c r="N1081" t="s">
        <v>426</v>
      </c>
      <c r="O1081" s="3">
        <v>0</v>
      </c>
      <c r="P1081" s="3">
        <v>0</v>
      </c>
      <c r="Q1081" s="3">
        <v>100</v>
      </c>
      <c r="R1081" s="3">
        <v>13</v>
      </c>
      <c r="S1081" s="3">
        <v>0</v>
      </c>
      <c r="T1081" s="3">
        <v>0</v>
      </c>
      <c r="U1081" s="3">
        <v>113</v>
      </c>
      <c r="V1081" s="44" t="s">
        <v>425</v>
      </c>
      <c r="W1081" t="s">
        <v>1</v>
      </c>
    </row>
    <row r="1082" spans="5:23" x14ac:dyDescent="0.25">
      <c r="E1082" t="s">
        <v>449</v>
      </c>
      <c r="F1082" t="s">
        <v>450</v>
      </c>
      <c r="G1082" t="s">
        <v>1</v>
      </c>
      <c r="H1082" t="s">
        <v>0</v>
      </c>
      <c r="I1082" t="s">
        <v>186</v>
      </c>
      <c r="J1082" t="s">
        <v>187</v>
      </c>
      <c r="K1082">
        <v>447</v>
      </c>
      <c r="L1082">
        <v>447</v>
      </c>
      <c r="N1082" t="s">
        <v>476</v>
      </c>
      <c r="O1082" s="3">
        <v>0</v>
      </c>
      <c r="P1082" s="3">
        <v>0</v>
      </c>
      <c r="Q1082" s="3">
        <v>398.23</v>
      </c>
      <c r="R1082" s="3">
        <v>51.769900000000007</v>
      </c>
      <c r="S1082" s="3">
        <v>0</v>
      </c>
      <c r="T1082" s="3">
        <v>0</v>
      </c>
      <c r="U1082" s="3">
        <v>449.99990000000003</v>
      </c>
      <c r="V1082" s="44" t="s">
        <v>475</v>
      </c>
      <c r="W1082" t="s">
        <v>1</v>
      </c>
    </row>
    <row r="1083" spans="5:23" x14ac:dyDescent="0.25">
      <c r="E1083" t="s">
        <v>449</v>
      </c>
      <c r="F1083" t="s">
        <v>450</v>
      </c>
      <c r="G1083" t="s">
        <v>1</v>
      </c>
      <c r="H1083" t="s">
        <v>0</v>
      </c>
      <c r="I1083" t="s">
        <v>186</v>
      </c>
      <c r="J1083" t="s">
        <v>187</v>
      </c>
      <c r="K1083">
        <v>446</v>
      </c>
      <c r="L1083">
        <v>446</v>
      </c>
      <c r="N1083" t="s">
        <v>37</v>
      </c>
      <c r="O1083" s="3">
        <v>0</v>
      </c>
      <c r="P1083" s="3">
        <v>0</v>
      </c>
      <c r="Q1083" s="3">
        <v>84.96</v>
      </c>
      <c r="R1083" s="3">
        <v>11.0448</v>
      </c>
      <c r="S1083" s="3">
        <v>0</v>
      </c>
      <c r="T1083" s="3">
        <v>0</v>
      </c>
      <c r="U1083" s="3">
        <v>96.004799999999989</v>
      </c>
      <c r="V1083" s="44" t="s">
        <v>427</v>
      </c>
      <c r="W1083" t="s">
        <v>1</v>
      </c>
    </row>
    <row r="1084" spans="5:23" x14ac:dyDescent="0.25">
      <c r="E1084" t="s">
        <v>449</v>
      </c>
      <c r="F1084" t="s">
        <v>450</v>
      </c>
      <c r="G1084" t="s">
        <v>1</v>
      </c>
      <c r="H1084" t="s">
        <v>0</v>
      </c>
      <c r="I1084" t="s">
        <v>186</v>
      </c>
      <c r="J1084" t="s">
        <v>187</v>
      </c>
      <c r="K1084">
        <v>445</v>
      </c>
      <c r="L1084">
        <v>445</v>
      </c>
      <c r="N1084" t="s">
        <v>274</v>
      </c>
      <c r="O1084" s="3">
        <v>0</v>
      </c>
      <c r="P1084" s="3">
        <v>0</v>
      </c>
      <c r="Q1084" s="3">
        <v>434.34</v>
      </c>
      <c r="R1084" s="3">
        <v>56.464199999999998</v>
      </c>
      <c r="S1084" s="3">
        <v>0</v>
      </c>
      <c r="T1084" s="3">
        <v>0</v>
      </c>
      <c r="U1084" s="3">
        <v>490.80419999999998</v>
      </c>
      <c r="V1084" s="44" t="s">
        <v>421</v>
      </c>
      <c r="W1084" t="s">
        <v>1</v>
      </c>
    </row>
    <row r="1085" spans="5:23" x14ac:dyDescent="0.25">
      <c r="E1085" t="s">
        <v>449</v>
      </c>
      <c r="F1085" t="s">
        <v>450</v>
      </c>
      <c r="G1085" t="s">
        <v>1</v>
      </c>
      <c r="H1085" t="s">
        <v>0</v>
      </c>
      <c r="I1085" t="s">
        <v>186</v>
      </c>
      <c r="J1085" t="s">
        <v>187</v>
      </c>
      <c r="K1085">
        <v>444</v>
      </c>
      <c r="L1085">
        <v>444</v>
      </c>
      <c r="N1085" t="s">
        <v>55</v>
      </c>
      <c r="O1085" s="3">
        <v>0</v>
      </c>
      <c r="P1085" s="3">
        <v>0</v>
      </c>
      <c r="Q1085" s="3">
        <v>476.11</v>
      </c>
      <c r="R1085" s="3">
        <v>61.894300000000001</v>
      </c>
      <c r="S1085" s="3">
        <v>0</v>
      </c>
      <c r="T1085" s="3">
        <v>0</v>
      </c>
      <c r="U1085" s="3">
        <v>538.00430000000006</v>
      </c>
      <c r="V1085" s="44" t="s">
        <v>432</v>
      </c>
      <c r="W1085" t="s">
        <v>1</v>
      </c>
    </row>
    <row r="1086" spans="5:23" x14ac:dyDescent="0.25">
      <c r="E1086" t="s">
        <v>384</v>
      </c>
      <c r="F1086" t="s">
        <v>408</v>
      </c>
      <c r="G1086" t="s">
        <v>1</v>
      </c>
      <c r="H1086" t="s">
        <v>0</v>
      </c>
      <c r="I1086" t="s">
        <v>186</v>
      </c>
      <c r="J1086" t="s">
        <v>187</v>
      </c>
      <c r="K1086">
        <v>443</v>
      </c>
      <c r="L1086">
        <v>443</v>
      </c>
      <c r="N1086" t="s">
        <v>281</v>
      </c>
      <c r="O1086" s="3">
        <v>0</v>
      </c>
      <c r="P1086" s="3">
        <v>0</v>
      </c>
      <c r="Q1086" s="3">
        <v>212.12</v>
      </c>
      <c r="R1086" s="3">
        <v>27.575600000000001</v>
      </c>
      <c r="S1086" s="3">
        <v>0</v>
      </c>
      <c r="T1086" s="3">
        <v>0</v>
      </c>
      <c r="U1086" s="3">
        <v>239.69560000000001</v>
      </c>
      <c r="V1086" s="44" t="s">
        <v>430</v>
      </c>
      <c r="W1086" t="s">
        <v>1</v>
      </c>
    </row>
    <row r="1087" spans="5:23" x14ac:dyDescent="0.25">
      <c r="E1087" t="s">
        <v>384</v>
      </c>
      <c r="F1087" t="s">
        <v>408</v>
      </c>
      <c r="G1087" t="s">
        <v>1</v>
      </c>
      <c r="H1087" t="s">
        <v>0</v>
      </c>
      <c r="I1087" t="s">
        <v>186</v>
      </c>
      <c r="J1087" t="s">
        <v>187</v>
      </c>
      <c r="K1087">
        <v>442</v>
      </c>
      <c r="L1087">
        <v>442</v>
      </c>
      <c r="N1087" t="s">
        <v>426</v>
      </c>
      <c r="O1087" s="3">
        <v>0</v>
      </c>
      <c r="P1087" s="3">
        <v>0</v>
      </c>
      <c r="Q1087" s="3">
        <v>212.6</v>
      </c>
      <c r="R1087" s="3">
        <v>27.638000000000002</v>
      </c>
      <c r="S1087" s="3">
        <v>0</v>
      </c>
      <c r="T1087" s="3">
        <v>0</v>
      </c>
      <c r="U1087" s="3">
        <v>240.238</v>
      </c>
      <c r="V1087" s="44" t="s">
        <v>425</v>
      </c>
      <c r="W1087" t="s">
        <v>1</v>
      </c>
    </row>
    <row r="1088" spans="5:23" x14ac:dyDescent="0.25">
      <c r="E1088" t="s">
        <v>384</v>
      </c>
      <c r="F1088" t="s">
        <v>407</v>
      </c>
      <c r="G1088" t="s">
        <v>1</v>
      </c>
      <c r="H1088" t="s">
        <v>0</v>
      </c>
      <c r="I1088" t="s">
        <v>186</v>
      </c>
      <c r="J1088" t="s">
        <v>187</v>
      </c>
      <c r="K1088">
        <v>441</v>
      </c>
      <c r="L1088">
        <v>441</v>
      </c>
      <c r="N1088" t="s">
        <v>55</v>
      </c>
      <c r="O1088" s="3">
        <v>0</v>
      </c>
      <c r="P1088" s="3">
        <v>0</v>
      </c>
      <c r="Q1088" s="3">
        <v>608.85</v>
      </c>
      <c r="R1088" s="3">
        <v>79.150500000000008</v>
      </c>
      <c r="S1088" s="3">
        <v>0</v>
      </c>
      <c r="T1088" s="3">
        <v>0</v>
      </c>
      <c r="U1088" s="3">
        <v>688.00049999999999</v>
      </c>
      <c r="V1088" s="44" t="s">
        <v>432</v>
      </c>
      <c r="W1088" t="s">
        <v>1</v>
      </c>
    </row>
    <row r="1089" spans="5:23" x14ac:dyDescent="0.25">
      <c r="E1089" t="s">
        <v>384</v>
      </c>
      <c r="F1089" t="s">
        <v>407</v>
      </c>
      <c r="G1089" t="s">
        <v>1</v>
      </c>
      <c r="H1089" t="s">
        <v>0</v>
      </c>
      <c r="I1089" t="s">
        <v>186</v>
      </c>
      <c r="J1089" t="s">
        <v>187</v>
      </c>
      <c r="K1089">
        <v>440</v>
      </c>
      <c r="L1089">
        <v>440</v>
      </c>
      <c r="N1089" t="s">
        <v>287</v>
      </c>
      <c r="O1089" s="3">
        <v>0</v>
      </c>
      <c r="P1089" s="3">
        <v>0</v>
      </c>
      <c r="Q1089" s="3">
        <v>486.73</v>
      </c>
      <c r="R1089" s="3">
        <v>63.274900000000002</v>
      </c>
      <c r="S1089" s="3">
        <v>0</v>
      </c>
      <c r="T1089" s="3">
        <v>0</v>
      </c>
      <c r="U1089" s="3">
        <v>550.00490000000002</v>
      </c>
      <c r="V1089" s="44" t="s">
        <v>414</v>
      </c>
      <c r="W1089" t="s">
        <v>1</v>
      </c>
    </row>
    <row r="1090" spans="5:23" x14ac:dyDescent="0.25">
      <c r="E1090" t="s">
        <v>384</v>
      </c>
      <c r="F1090" t="s">
        <v>406</v>
      </c>
      <c r="G1090" t="s">
        <v>1</v>
      </c>
      <c r="H1090" t="s">
        <v>0</v>
      </c>
      <c r="I1090" t="s">
        <v>186</v>
      </c>
      <c r="J1090" t="s">
        <v>187</v>
      </c>
      <c r="K1090">
        <v>439</v>
      </c>
      <c r="L1090">
        <v>439</v>
      </c>
      <c r="M1090" t="s">
        <v>222</v>
      </c>
      <c r="N1090" t="s">
        <v>223</v>
      </c>
      <c r="O1090" s="3">
        <v>0</v>
      </c>
      <c r="P1090" s="3">
        <v>0</v>
      </c>
      <c r="Q1090" s="3">
        <v>5.31</v>
      </c>
      <c r="R1090" s="3">
        <v>0.69030000000000002</v>
      </c>
      <c r="S1090" s="3">
        <v>0</v>
      </c>
      <c r="T1090" s="3">
        <v>0</v>
      </c>
      <c r="U1090" s="3">
        <v>6.0002999999999993</v>
      </c>
      <c r="W1090" t="s">
        <v>1</v>
      </c>
    </row>
    <row r="1091" spans="5:23" x14ac:dyDescent="0.25">
      <c r="E1091" t="s">
        <v>384</v>
      </c>
      <c r="F1091" t="s">
        <v>406</v>
      </c>
      <c r="G1091" t="s">
        <v>1</v>
      </c>
      <c r="H1091" t="s">
        <v>0</v>
      </c>
      <c r="I1091" t="s">
        <v>186</v>
      </c>
      <c r="J1091" t="s">
        <v>187</v>
      </c>
      <c r="K1091">
        <v>438</v>
      </c>
      <c r="L1091">
        <v>438</v>
      </c>
      <c r="N1091" t="s">
        <v>195</v>
      </c>
      <c r="O1091" s="3">
        <v>0</v>
      </c>
      <c r="P1091" s="3">
        <v>0</v>
      </c>
      <c r="Q1091" s="3">
        <v>504.2</v>
      </c>
      <c r="R1091" s="3">
        <v>65.546000000000006</v>
      </c>
      <c r="S1091" s="3">
        <v>0</v>
      </c>
      <c r="T1091" s="3">
        <v>0</v>
      </c>
      <c r="U1091" s="3">
        <v>569.74599999999998</v>
      </c>
      <c r="V1091" s="44" t="s">
        <v>417</v>
      </c>
      <c r="W1091" t="s">
        <v>1</v>
      </c>
    </row>
    <row r="1092" spans="5:23" x14ac:dyDescent="0.25">
      <c r="E1092" t="s">
        <v>384</v>
      </c>
      <c r="F1092" t="s">
        <v>406</v>
      </c>
      <c r="G1092" t="s">
        <v>1</v>
      </c>
      <c r="H1092" t="s">
        <v>0</v>
      </c>
      <c r="I1092" t="s">
        <v>186</v>
      </c>
      <c r="J1092" t="s">
        <v>187</v>
      </c>
      <c r="K1092">
        <v>437</v>
      </c>
      <c r="L1092">
        <v>437</v>
      </c>
      <c r="N1092" t="s">
        <v>55</v>
      </c>
      <c r="O1092" s="3">
        <v>0</v>
      </c>
      <c r="P1092" s="3">
        <v>0</v>
      </c>
      <c r="Q1092" s="3">
        <v>706.19</v>
      </c>
      <c r="R1092" s="3">
        <v>91.804700000000011</v>
      </c>
      <c r="S1092" s="3">
        <v>0</v>
      </c>
      <c r="T1092" s="3">
        <v>0</v>
      </c>
      <c r="U1092" s="3">
        <v>797.99470000000008</v>
      </c>
      <c r="V1092" s="44" t="s">
        <v>432</v>
      </c>
      <c r="W1092" t="s">
        <v>1</v>
      </c>
    </row>
    <row r="1093" spans="5:23" x14ac:dyDescent="0.25">
      <c r="E1093" t="s">
        <v>384</v>
      </c>
      <c r="F1093" t="s">
        <v>405</v>
      </c>
      <c r="G1093" t="s">
        <v>1</v>
      </c>
      <c r="H1093" t="s">
        <v>0</v>
      </c>
      <c r="I1093" t="s">
        <v>186</v>
      </c>
      <c r="J1093" t="s">
        <v>187</v>
      </c>
      <c r="K1093">
        <v>436</v>
      </c>
      <c r="L1093">
        <v>436</v>
      </c>
      <c r="N1093" t="s">
        <v>287</v>
      </c>
      <c r="O1093" s="3">
        <v>0</v>
      </c>
      <c r="P1093" s="3">
        <v>0</v>
      </c>
      <c r="Q1093" s="3">
        <v>486.73</v>
      </c>
      <c r="R1093" s="3">
        <v>63.274900000000002</v>
      </c>
      <c r="S1093" s="3">
        <v>0</v>
      </c>
      <c r="T1093" s="3">
        <v>0</v>
      </c>
      <c r="U1093" s="3">
        <v>550.00490000000002</v>
      </c>
      <c r="V1093" s="44" t="s">
        <v>414</v>
      </c>
      <c r="W1093" t="s">
        <v>1</v>
      </c>
    </row>
    <row r="1094" spans="5:23" x14ac:dyDescent="0.25">
      <c r="E1094" t="s">
        <v>384</v>
      </c>
      <c r="F1094" t="s">
        <v>405</v>
      </c>
      <c r="G1094" t="s">
        <v>1</v>
      </c>
      <c r="H1094" t="s">
        <v>0</v>
      </c>
      <c r="I1094" t="s">
        <v>186</v>
      </c>
      <c r="J1094" t="s">
        <v>187</v>
      </c>
      <c r="K1094">
        <v>435</v>
      </c>
      <c r="L1094">
        <v>435</v>
      </c>
      <c r="N1094" t="s">
        <v>281</v>
      </c>
      <c r="O1094" s="3">
        <v>0</v>
      </c>
      <c r="P1094" s="3">
        <v>0</v>
      </c>
      <c r="Q1094" s="3">
        <v>264.61</v>
      </c>
      <c r="R1094" s="3">
        <v>34.399300000000004</v>
      </c>
      <c r="S1094" s="3">
        <v>0</v>
      </c>
      <c r="T1094" s="3">
        <v>0</v>
      </c>
      <c r="U1094" s="3">
        <v>299.0093</v>
      </c>
      <c r="V1094" s="44" t="s">
        <v>430</v>
      </c>
      <c r="W1094" t="s">
        <v>1</v>
      </c>
    </row>
    <row r="1095" spans="5:23" x14ac:dyDescent="0.25">
      <c r="E1095" t="s">
        <v>384</v>
      </c>
      <c r="F1095" t="s">
        <v>405</v>
      </c>
      <c r="G1095" t="s">
        <v>1</v>
      </c>
      <c r="H1095" t="s">
        <v>0</v>
      </c>
      <c r="I1095" t="s">
        <v>186</v>
      </c>
      <c r="J1095" t="s">
        <v>187</v>
      </c>
      <c r="K1095">
        <v>434</v>
      </c>
      <c r="L1095">
        <v>434</v>
      </c>
      <c r="N1095" t="s">
        <v>41</v>
      </c>
      <c r="O1095" s="3">
        <v>0</v>
      </c>
      <c r="P1095" s="3">
        <v>0</v>
      </c>
      <c r="Q1095" s="3">
        <v>110.62</v>
      </c>
      <c r="R1095" s="3">
        <v>14.380600000000001</v>
      </c>
      <c r="S1095" s="3">
        <v>0</v>
      </c>
      <c r="T1095" s="3">
        <v>0</v>
      </c>
      <c r="U1095" s="3">
        <v>125.00060000000001</v>
      </c>
      <c r="V1095" s="44" t="s">
        <v>431</v>
      </c>
      <c r="W1095" t="s">
        <v>1</v>
      </c>
    </row>
    <row r="1096" spans="5:23" x14ac:dyDescent="0.25">
      <c r="E1096" t="s">
        <v>384</v>
      </c>
      <c r="F1096" t="s">
        <v>405</v>
      </c>
      <c r="G1096" t="s">
        <v>1</v>
      </c>
      <c r="H1096" t="s">
        <v>0</v>
      </c>
      <c r="I1096" t="s">
        <v>186</v>
      </c>
      <c r="J1096" t="s">
        <v>187</v>
      </c>
      <c r="K1096">
        <v>433</v>
      </c>
      <c r="L1096">
        <v>433</v>
      </c>
      <c r="N1096" t="s">
        <v>45</v>
      </c>
      <c r="O1096" s="3">
        <v>0</v>
      </c>
      <c r="P1096" s="3">
        <v>0</v>
      </c>
      <c r="Q1096" s="3">
        <v>625.66</v>
      </c>
      <c r="R1096" s="3">
        <v>81.335799999999992</v>
      </c>
      <c r="S1096" s="3">
        <v>0</v>
      </c>
      <c r="T1096" s="3">
        <v>0</v>
      </c>
      <c r="U1096" s="3">
        <v>706.99579999999992</v>
      </c>
      <c r="V1096" s="44" t="s">
        <v>416</v>
      </c>
      <c r="W1096" t="s">
        <v>1</v>
      </c>
    </row>
    <row r="1097" spans="5:23" x14ac:dyDescent="0.25">
      <c r="E1097" t="s">
        <v>384</v>
      </c>
      <c r="F1097" t="s">
        <v>403</v>
      </c>
      <c r="G1097" t="s">
        <v>1</v>
      </c>
      <c r="H1097" t="s">
        <v>0</v>
      </c>
      <c r="I1097" t="s">
        <v>186</v>
      </c>
      <c r="J1097" t="s">
        <v>187</v>
      </c>
      <c r="K1097">
        <v>432</v>
      </c>
      <c r="L1097">
        <v>432</v>
      </c>
      <c r="N1097" t="s">
        <v>281</v>
      </c>
      <c r="O1097" s="3">
        <v>0</v>
      </c>
      <c r="P1097" s="3">
        <v>0</v>
      </c>
      <c r="Q1097" s="3">
        <v>207.08</v>
      </c>
      <c r="R1097" s="3">
        <v>26.920400000000001</v>
      </c>
      <c r="S1097" s="3">
        <v>0</v>
      </c>
      <c r="T1097" s="3">
        <v>0</v>
      </c>
      <c r="U1097" s="3">
        <v>234.00040000000001</v>
      </c>
      <c r="V1097" s="44" t="s">
        <v>430</v>
      </c>
      <c r="W1097" t="s">
        <v>1</v>
      </c>
    </row>
    <row r="1098" spans="5:23" x14ac:dyDescent="0.25">
      <c r="E1098" t="s">
        <v>384</v>
      </c>
      <c r="F1098" t="s">
        <v>403</v>
      </c>
      <c r="G1098" t="s">
        <v>1</v>
      </c>
      <c r="H1098" t="s">
        <v>0</v>
      </c>
      <c r="I1098" t="s">
        <v>186</v>
      </c>
      <c r="J1098" t="s">
        <v>187</v>
      </c>
      <c r="K1098">
        <v>431</v>
      </c>
      <c r="L1098">
        <v>431</v>
      </c>
      <c r="N1098" t="s">
        <v>429</v>
      </c>
      <c r="O1098" s="3">
        <v>0</v>
      </c>
      <c r="P1098" s="3">
        <v>0</v>
      </c>
      <c r="Q1098" s="3">
        <v>20.18</v>
      </c>
      <c r="R1098" s="3">
        <v>2.6234000000000002</v>
      </c>
      <c r="S1098" s="3">
        <v>0</v>
      </c>
      <c r="T1098" s="3">
        <v>0</v>
      </c>
      <c r="U1098" s="3">
        <v>22.8034</v>
      </c>
      <c r="V1098" s="44" t="s">
        <v>428</v>
      </c>
      <c r="W1098" t="s">
        <v>1</v>
      </c>
    </row>
    <row r="1099" spans="5:23" x14ac:dyDescent="0.25">
      <c r="E1099" t="s">
        <v>384</v>
      </c>
      <c r="F1099" t="s">
        <v>403</v>
      </c>
      <c r="G1099" t="s">
        <v>1</v>
      </c>
      <c r="H1099" t="s">
        <v>0</v>
      </c>
      <c r="I1099" t="s">
        <v>186</v>
      </c>
      <c r="J1099" t="s">
        <v>187</v>
      </c>
      <c r="K1099">
        <v>430</v>
      </c>
      <c r="L1099">
        <v>430</v>
      </c>
      <c r="N1099" t="s">
        <v>195</v>
      </c>
      <c r="O1099" s="3">
        <v>0</v>
      </c>
      <c r="P1099" s="3">
        <v>0</v>
      </c>
      <c r="Q1099" s="3">
        <v>529.21</v>
      </c>
      <c r="R1099" s="3">
        <v>68.797300000000007</v>
      </c>
      <c r="S1099" s="3">
        <v>0</v>
      </c>
      <c r="T1099" s="3">
        <v>0</v>
      </c>
      <c r="U1099" s="3">
        <v>598.00729999999999</v>
      </c>
      <c r="V1099" s="44" t="s">
        <v>417</v>
      </c>
      <c r="W1099" t="s">
        <v>1</v>
      </c>
    </row>
    <row r="1100" spans="5:23" x14ac:dyDescent="0.25">
      <c r="E1100" t="s">
        <v>384</v>
      </c>
      <c r="F1100" t="s">
        <v>403</v>
      </c>
      <c r="G1100" t="s">
        <v>1</v>
      </c>
      <c r="H1100" t="s">
        <v>0</v>
      </c>
      <c r="I1100" t="s">
        <v>186</v>
      </c>
      <c r="J1100" t="s">
        <v>187</v>
      </c>
      <c r="K1100">
        <v>429</v>
      </c>
      <c r="L1100">
        <v>429</v>
      </c>
      <c r="N1100" t="s">
        <v>29</v>
      </c>
      <c r="O1100" s="3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W1100" t="s">
        <v>1</v>
      </c>
    </row>
    <row r="1101" spans="5:23" x14ac:dyDescent="0.25">
      <c r="E1101" t="s">
        <v>384</v>
      </c>
      <c r="F1101" t="s">
        <v>403</v>
      </c>
      <c r="G1101" t="s">
        <v>1</v>
      </c>
      <c r="H1101" t="s">
        <v>0</v>
      </c>
      <c r="I1101" t="s">
        <v>186</v>
      </c>
      <c r="J1101" t="s">
        <v>187</v>
      </c>
      <c r="K1101">
        <v>428</v>
      </c>
      <c r="L1101">
        <v>428</v>
      </c>
      <c r="N1101" t="s">
        <v>37</v>
      </c>
      <c r="O1101" s="3">
        <v>0</v>
      </c>
      <c r="P1101" s="3">
        <v>0</v>
      </c>
      <c r="Q1101" s="3">
        <v>76.55</v>
      </c>
      <c r="R1101" s="3">
        <v>9.9514999999999993</v>
      </c>
      <c r="S1101" s="3">
        <v>0</v>
      </c>
      <c r="T1101" s="3">
        <v>0</v>
      </c>
      <c r="U1101" s="3">
        <v>86.501499999999993</v>
      </c>
      <c r="V1101" s="44" t="s">
        <v>427</v>
      </c>
      <c r="W1101" t="s">
        <v>1</v>
      </c>
    </row>
    <row r="1102" spans="5:23" x14ac:dyDescent="0.25">
      <c r="E1102" t="s">
        <v>384</v>
      </c>
      <c r="F1102" t="s">
        <v>400</v>
      </c>
      <c r="G1102" t="s">
        <v>1</v>
      </c>
      <c r="H1102" t="s">
        <v>0</v>
      </c>
      <c r="I1102" t="s">
        <v>186</v>
      </c>
      <c r="J1102" t="s">
        <v>187</v>
      </c>
      <c r="K1102">
        <v>427</v>
      </c>
      <c r="L1102">
        <v>427</v>
      </c>
      <c r="N1102" t="s">
        <v>426</v>
      </c>
      <c r="O1102" s="3">
        <v>0</v>
      </c>
      <c r="P1102" s="3">
        <v>0</v>
      </c>
      <c r="Q1102" s="3">
        <v>236.81</v>
      </c>
      <c r="R1102" s="3">
        <v>30.785300000000003</v>
      </c>
      <c r="S1102" s="3">
        <v>0</v>
      </c>
      <c r="T1102" s="3">
        <v>0</v>
      </c>
      <c r="U1102" s="3">
        <v>267.59530000000001</v>
      </c>
      <c r="V1102" s="44" t="s">
        <v>425</v>
      </c>
      <c r="W1102" t="s">
        <v>1</v>
      </c>
    </row>
    <row r="1103" spans="5:23" x14ac:dyDescent="0.25">
      <c r="E1103" t="s">
        <v>384</v>
      </c>
      <c r="F1103" t="s">
        <v>400</v>
      </c>
      <c r="G1103" t="s">
        <v>1</v>
      </c>
      <c r="H1103" t="s">
        <v>0</v>
      </c>
      <c r="I1103" t="s">
        <v>186</v>
      </c>
      <c r="J1103" t="s">
        <v>187</v>
      </c>
      <c r="K1103">
        <v>426</v>
      </c>
      <c r="L1103">
        <v>426</v>
      </c>
      <c r="N1103" t="s">
        <v>195</v>
      </c>
      <c r="O1103" s="3">
        <v>0</v>
      </c>
      <c r="P1103" s="3">
        <v>0</v>
      </c>
      <c r="Q1103" s="3">
        <v>507.08</v>
      </c>
      <c r="R1103" s="3">
        <v>65.920400000000001</v>
      </c>
      <c r="S1103" s="3">
        <v>0</v>
      </c>
      <c r="T1103" s="3">
        <v>0</v>
      </c>
      <c r="U1103" s="3">
        <v>573.00040000000001</v>
      </c>
      <c r="V1103" s="44" t="s">
        <v>417</v>
      </c>
      <c r="W1103" t="s">
        <v>1</v>
      </c>
    </row>
    <row r="1104" spans="5:23" x14ac:dyDescent="0.25">
      <c r="E1104" t="s">
        <v>384</v>
      </c>
      <c r="F1104" t="s">
        <v>399</v>
      </c>
      <c r="G1104" t="s">
        <v>1</v>
      </c>
      <c r="H1104" t="s">
        <v>0</v>
      </c>
      <c r="I1104" t="s">
        <v>186</v>
      </c>
      <c r="J1104" t="s">
        <v>187</v>
      </c>
      <c r="K1104">
        <v>425</v>
      </c>
      <c r="L1104">
        <v>425</v>
      </c>
      <c r="N1104" t="s">
        <v>287</v>
      </c>
      <c r="O1104" s="3">
        <v>0</v>
      </c>
      <c r="P1104" s="3">
        <v>0</v>
      </c>
      <c r="Q1104" s="3">
        <v>463.71</v>
      </c>
      <c r="R1104" s="3">
        <v>60.282299999999999</v>
      </c>
      <c r="S1104" s="3">
        <v>0</v>
      </c>
      <c r="T1104" s="3">
        <v>0</v>
      </c>
      <c r="U1104" s="3">
        <v>523.9923</v>
      </c>
      <c r="V1104" s="44" t="s">
        <v>414</v>
      </c>
      <c r="W1104" t="s">
        <v>1</v>
      </c>
    </row>
    <row r="1105" spans="5:23" x14ac:dyDescent="0.25">
      <c r="E1105" t="s">
        <v>384</v>
      </c>
      <c r="F1105" t="s">
        <v>399</v>
      </c>
      <c r="G1105" t="s">
        <v>1</v>
      </c>
      <c r="H1105" t="s">
        <v>0</v>
      </c>
      <c r="I1105" t="s">
        <v>186</v>
      </c>
      <c r="J1105" t="s">
        <v>187</v>
      </c>
      <c r="K1105">
        <v>424</v>
      </c>
      <c r="L1105">
        <v>424</v>
      </c>
      <c r="M1105" t="s">
        <v>211</v>
      </c>
      <c r="N1105" t="s">
        <v>212</v>
      </c>
      <c r="O1105" s="3">
        <v>0</v>
      </c>
      <c r="P1105" s="3">
        <v>0</v>
      </c>
      <c r="Q1105" s="3">
        <v>265.49</v>
      </c>
      <c r="R1105" s="3">
        <v>34.5137</v>
      </c>
      <c r="S1105" s="3">
        <v>0</v>
      </c>
      <c r="T1105" s="3">
        <v>0</v>
      </c>
      <c r="U1105" s="3">
        <v>300.00369999999998</v>
      </c>
      <c r="W1105" t="s">
        <v>1</v>
      </c>
    </row>
    <row r="1106" spans="5:23" x14ac:dyDescent="0.25">
      <c r="E1106" t="s">
        <v>384</v>
      </c>
      <c r="F1106" t="s">
        <v>399</v>
      </c>
      <c r="G1106" t="s">
        <v>1</v>
      </c>
      <c r="H1106" t="s">
        <v>0</v>
      </c>
      <c r="I1106" t="s">
        <v>186</v>
      </c>
      <c r="J1106" t="s">
        <v>187</v>
      </c>
      <c r="K1106">
        <v>423</v>
      </c>
      <c r="L1106">
        <v>423</v>
      </c>
      <c r="N1106" t="s">
        <v>45</v>
      </c>
      <c r="O1106" s="3">
        <v>0</v>
      </c>
      <c r="P1106" s="3">
        <v>0</v>
      </c>
      <c r="Q1106" s="3">
        <v>575.66</v>
      </c>
      <c r="R1106" s="3">
        <v>74.835799999999992</v>
      </c>
      <c r="S1106" s="3">
        <v>0</v>
      </c>
      <c r="T1106" s="3">
        <v>0</v>
      </c>
      <c r="U1106" s="3">
        <v>650.49579999999992</v>
      </c>
      <c r="V1106" s="44" t="s">
        <v>416</v>
      </c>
      <c r="W1106" t="s">
        <v>1</v>
      </c>
    </row>
    <row r="1107" spans="5:23" x14ac:dyDescent="0.25">
      <c r="E1107" t="s">
        <v>384</v>
      </c>
      <c r="F1107" t="s">
        <v>399</v>
      </c>
      <c r="G1107" t="s">
        <v>1</v>
      </c>
      <c r="H1107" t="s">
        <v>0</v>
      </c>
      <c r="I1107" t="s">
        <v>186</v>
      </c>
      <c r="J1107" t="s">
        <v>187</v>
      </c>
      <c r="K1107">
        <v>422</v>
      </c>
      <c r="L1107">
        <v>422</v>
      </c>
      <c r="N1107" t="s">
        <v>29</v>
      </c>
      <c r="O1107" s="3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W1107" t="s">
        <v>1</v>
      </c>
    </row>
    <row r="1108" spans="5:23" x14ac:dyDescent="0.25">
      <c r="E1108" t="s">
        <v>384</v>
      </c>
      <c r="F1108" t="s">
        <v>398</v>
      </c>
      <c r="G1108" t="s">
        <v>1</v>
      </c>
      <c r="H1108" t="s">
        <v>0</v>
      </c>
      <c r="I1108" t="s">
        <v>186</v>
      </c>
      <c r="J1108" t="s">
        <v>187</v>
      </c>
      <c r="K1108">
        <v>421</v>
      </c>
      <c r="L1108">
        <v>421</v>
      </c>
      <c r="N1108" t="s">
        <v>424</v>
      </c>
      <c r="O1108" s="3">
        <v>0</v>
      </c>
      <c r="P1108" s="3">
        <v>0</v>
      </c>
      <c r="Q1108" s="3">
        <v>26.55</v>
      </c>
      <c r="R1108" s="3">
        <v>3.4515000000000002</v>
      </c>
      <c r="S1108" s="3">
        <v>0</v>
      </c>
      <c r="T1108" s="3">
        <v>0</v>
      </c>
      <c r="U1108" s="3">
        <v>30.0015</v>
      </c>
      <c r="V1108" s="44" t="s">
        <v>423</v>
      </c>
      <c r="W1108" t="s">
        <v>1</v>
      </c>
    </row>
    <row r="1109" spans="5:23" x14ac:dyDescent="0.25">
      <c r="E1109" t="s">
        <v>384</v>
      </c>
      <c r="F1109" t="s">
        <v>398</v>
      </c>
      <c r="G1109" t="s">
        <v>1</v>
      </c>
      <c r="H1109" t="s">
        <v>0</v>
      </c>
      <c r="I1109" t="s">
        <v>186</v>
      </c>
      <c r="J1109" t="s">
        <v>187</v>
      </c>
      <c r="K1109">
        <v>420</v>
      </c>
      <c r="L1109">
        <v>420</v>
      </c>
      <c r="N1109" t="s">
        <v>350</v>
      </c>
      <c r="O1109" s="3">
        <v>0</v>
      </c>
      <c r="P1109" s="3">
        <v>0</v>
      </c>
      <c r="Q1109" s="3">
        <v>449.56</v>
      </c>
      <c r="R1109" s="3">
        <v>58.442800000000005</v>
      </c>
      <c r="S1109" s="3">
        <v>0</v>
      </c>
      <c r="T1109" s="3">
        <v>0</v>
      </c>
      <c r="U1109" s="3">
        <v>508.00279999999998</v>
      </c>
      <c r="V1109" s="44" t="s">
        <v>419</v>
      </c>
      <c r="W1109" t="s">
        <v>1</v>
      </c>
    </row>
    <row r="1110" spans="5:23" x14ac:dyDescent="0.25">
      <c r="E1110" t="s">
        <v>384</v>
      </c>
      <c r="F1110" t="s">
        <v>397</v>
      </c>
      <c r="G1110" t="s">
        <v>1</v>
      </c>
      <c r="H1110" t="s">
        <v>0</v>
      </c>
      <c r="I1110" t="s">
        <v>186</v>
      </c>
      <c r="J1110" t="s">
        <v>187</v>
      </c>
      <c r="K1110">
        <v>419</v>
      </c>
      <c r="L1110">
        <v>419</v>
      </c>
      <c r="N1110" t="s">
        <v>274</v>
      </c>
      <c r="O1110" s="3">
        <v>0</v>
      </c>
      <c r="P1110" s="3">
        <v>0</v>
      </c>
      <c r="Q1110" s="3">
        <v>445.35</v>
      </c>
      <c r="R1110" s="3">
        <v>57.895500000000006</v>
      </c>
      <c r="S1110" s="3">
        <v>0</v>
      </c>
      <c r="T1110" s="3">
        <v>0</v>
      </c>
      <c r="U1110" s="3">
        <v>503.24550000000005</v>
      </c>
      <c r="V1110" s="44" t="s">
        <v>421</v>
      </c>
      <c r="W1110" t="s">
        <v>1</v>
      </c>
    </row>
    <row r="1111" spans="5:23" x14ac:dyDescent="0.25">
      <c r="E1111" t="s">
        <v>384</v>
      </c>
      <c r="F1111" t="s">
        <v>397</v>
      </c>
      <c r="G1111" t="s">
        <v>1</v>
      </c>
      <c r="H1111" t="s">
        <v>0</v>
      </c>
      <c r="I1111" t="s">
        <v>186</v>
      </c>
      <c r="J1111" t="s">
        <v>187</v>
      </c>
      <c r="K1111">
        <v>418</v>
      </c>
      <c r="L1111">
        <v>418</v>
      </c>
      <c r="N1111" t="s">
        <v>287</v>
      </c>
      <c r="O1111" s="3">
        <v>0</v>
      </c>
      <c r="P1111" s="3">
        <v>0</v>
      </c>
      <c r="Q1111" s="3">
        <v>486.73</v>
      </c>
      <c r="R1111" s="3">
        <v>63.274900000000002</v>
      </c>
      <c r="S1111" s="3">
        <v>0</v>
      </c>
      <c r="T1111" s="3">
        <v>0</v>
      </c>
      <c r="U1111" s="3">
        <v>550.00490000000002</v>
      </c>
      <c r="V1111" s="44" t="s">
        <v>414</v>
      </c>
      <c r="W1111" t="s">
        <v>1</v>
      </c>
    </row>
    <row r="1112" spans="5:23" x14ac:dyDescent="0.25">
      <c r="E1112" t="s">
        <v>384</v>
      </c>
      <c r="F1112" t="s">
        <v>396</v>
      </c>
      <c r="G1112" t="s">
        <v>1</v>
      </c>
      <c r="H1112" t="s">
        <v>0</v>
      </c>
      <c r="I1112" t="s">
        <v>186</v>
      </c>
      <c r="J1112" t="s">
        <v>187</v>
      </c>
      <c r="K1112">
        <v>417</v>
      </c>
      <c r="L1112">
        <v>417</v>
      </c>
      <c r="N1112" t="s">
        <v>29</v>
      </c>
      <c r="O1112" s="3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W1112" t="s">
        <v>1</v>
      </c>
    </row>
    <row r="1113" spans="5:23" x14ac:dyDescent="0.25">
      <c r="E1113" t="s">
        <v>384</v>
      </c>
      <c r="F1113" t="s">
        <v>396</v>
      </c>
      <c r="G1113" t="s">
        <v>1</v>
      </c>
      <c r="H1113" t="s">
        <v>0</v>
      </c>
      <c r="I1113" t="s">
        <v>186</v>
      </c>
      <c r="J1113" t="s">
        <v>187</v>
      </c>
      <c r="K1113">
        <v>416</v>
      </c>
      <c r="L1113">
        <v>416</v>
      </c>
      <c r="N1113" t="s">
        <v>381</v>
      </c>
      <c r="O1113" s="3">
        <v>0</v>
      </c>
      <c r="P1113" s="3">
        <v>0</v>
      </c>
      <c r="Q1113" s="3">
        <v>136.27000000000001</v>
      </c>
      <c r="R1113" s="3">
        <v>17.715100000000003</v>
      </c>
      <c r="S1113" s="3">
        <v>0</v>
      </c>
      <c r="T1113" s="3">
        <v>0</v>
      </c>
      <c r="U1113" s="3">
        <v>153.98510000000002</v>
      </c>
      <c r="V1113" s="44" t="s">
        <v>420</v>
      </c>
      <c r="W1113" t="s">
        <v>1</v>
      </c>
    </row>
    <row r="1114" spans="5:23" x14ac:dyDescent="0.25">
      <c r="E1114" t="s">
        <v>384</v>
      </c>
      <c r="F1114" t="s">
        <v>396</v>
      </c>
      <c r="G1114" t="s">
        <v>1</v>
      </c>
      <c r="H1114" t="s">
        <v>0</v>
      </c>
      <c r="I1114" t="s">
        <v>186</v>
      </c>
      <c r="J1114" t="s">
        <v>187</v>
      </c>
      <c r="K1114">
        <v>415</v>
      </c>
      <c r="L1114">
        <v>415</v>
      </c>
      <c r="N1114" t="s">
        <v>381</v>
      </c>
      <c r="O1114" s="3">
        <v>0</v>
      </c>
      <c r="P1114" s="3">
        <v>0</v>
      </c>
      <c r="Q1114" s="3">
        <v>130.80000000000001</v>
      </c>
      <c r="R1114" s="3">
        <v>17.004000000000001</v>
      </c>
      <c r="S1114" s="3">
        <v>0</v>
      </c>
      <c r="T1114" s="3">
        <v>0</v>
      </c>
      <c r="U1114" s="3">
        <v>147.804</v>
      </c>
      <c r="V1114" s="44" t="s">
        <v>420</v>
      </c>
      <c r="W1114" t="s">
        <v>1</v>
      </c>
    </row>
    <row r="1115" spans="5:23" x14ac:dyDescent="0.25">
      <c r="E1115" t="s">
        <v>384</v>
      </c>
      <c r="F1115" t="s">
        <v>395</v>
      </c>
      <c r="G1115" t="s">
        <v>1</v>
      </c>
      <c r="H1115" t="s">
        <v>0</v>
      </c>
      <c r="I1115" t="s">
        <v>186</v>
      </c>
      <c r="J1115" t="s">
        <v>187</v>
      </c>
      <c r="K1115">
        <v>414</v>
      </c>
      <c r="L1115">
        <v>414</v>
      </c>
      <c r="N1115" t="s">
        <v>225</v>
      </c>
      <c r="O1115" s="3">
        <v>0</v>
      </c>
      <c r="P1115" s="3">
        <v>0</v>
      </c>
      <c r="Q1115" s="3">
        <v>557.53</v>
      </c>
      <c r="R1115" s="3">
        <v>72.478899999999996</v>
      </c>
      <c r="S1115" s="3">
        <v>0</v>
      </c>
      <c r="T1115" s="3">
        <v>0</v>
      </c>
      <c r="U1115" s="3">
        <v>630.00889999999993</v>
      </c>
      <c r="V1115" s="44" t="s">
        <v>415</v>
      </c>
      <c r="W1115" t="s">
        <v>1</v>
      </c>
    </row>
    <row r="1116" spans="5:23" x14ac:dyDescent="0.25">
      <c r="E1116" t="s">
        <v>384</v>
      </c>
      <c r="F1116" t="s">
        <v>395</v>
      </c>
      <c r="G1116" t="s">
        <v>1</v>
      </c>
      <c r="H1116" t="s">
        <v>0</v>
      </c>
      <c r="I1116" t="s">
        <v>186</v>
      </c>
      <c r="J1116" t="s">
        <v>187</v>
      </c>
      <c r="K1116">
        <v>413</v>
      </c>
      <c r="L1116">
        <v>413</v>
      </c>
      <c r="N1116" t="s">
        <v>350</v>
      </c>
      <c r="O1116" s="3">
        <v>0</v>
      </c>
      <c r="P1116" s="3">
        <v>0</v>
      </c>
      <c r="Q1116" s="3">
        <v>539.82000000000005</v>
      </c>
      <c r="R1116" s="3">
        <v>70.176600000000008</v>
      </c>
      <c r="S1116" s="3">
        <v>0</v>
      </c>
      <c r="T1116" s="3">
        <v>0</v>
      </c>
      <c r="U1116" s="3">
        <v>609.99660000000006</v>
      </c>
      <c r="V1116" s="44" t="s">
        <v>419</v>
      </c>
      <c r="W1116" t="s">
        <v>1</v>
      </c>
    </row>
    <row r="1117" spans="5:23" x14ac:dyDescent="0.25">
      <c r="E1117" t="s">
        <v>384</v>
      </c>
      <c r="F1117" t="s">
        <v>394</v>
      </c>
      <c r="G1117" t="s">
        <v>1</v>
      </c>
      <c r="H1117" t="s">
        <v>0</v>
      </c>
      <c r="I1117" t="s">
        <v>186</v>
      </c>
      <c r="J1117" t="s">
        <v>187</v>
      </c>
      <c r="K1117">
        <v>412</v>
      </c>
      <c r="L1117">
        <v>412</v>
      </c>
      <c r="N1117" t="s">
        <v>287</v>
      </c>
      <c r="O1117" s="3">
        <v>0</v>
      </c>
      <c r="P1117" s="3">
        <v>0</v>
      </c>
      <c r="Q1117" s="3">
        <v>400.88</v>
      </c>
      <c r="R1117" s="3">
        <v>52.114400000000003</v>
      </c>
      <c r="S1117" s="3">
        <v>0</v>
      </c>
      <c r="T1117" s="3">
        <v>0</v>
      </c>
      <c r="U1117" s="3">
        <v>452.99439999999998</v>
      </c>
      <c r="V1117" s="44" t="s">
        <v>414</v>
      </c>
      <c r="W1117" t="s">
        <v>1</v>
      </c>
    </row>
    <row r="1118" spans="5:23" x14ac:dyDescent="0.25">
      <c r="E1118" t="s">
        <v>384</v>
      </c>
      <c r="F1118" t="s">
        <v>394</v>
      </c>
      <c r="G1118" t="s">
        <v>1</v>
      </c>
      <c r="H1118" t="s">
        <v>0</v>
      </c>
      <c r="I1118" t="s">
        <v>186</v>
      </c>
      <c r="J1118" t="s">
        <v>187</v>
      </c>
      <c r="K1118">
        <v>411</v>
      </c>
      <c r="L1118">
        <v>411</v>
      </c>
      <c r="M1118" t="s">
        <v>190</v>
      </c>
      <c r="N1118" t="s">
        <v>281</v>
      </c>
      <c r="O1118" s="3">
        <v>0</v>
      </c>
      <c r="P1118" s="3">
        <v>0</v>
      </c>
      <c r="Q1118" s="3">
        <v>79.650000000000006</v>
      </c>
      <c r="R1118" s="3">
        <v>10.354500000000002</v>
      </c>
      <c r="S1118" s="3">
        <v>0</v>
      </c>
      <c r="T1118" s="3">
        <v>0</v>
      </c>
      <c r="U1118" s="3">
        <v>90.004500000000007</v>
      </c>
      <c r="W1118" t="s">
        <v>1</v>
      </c>
    </row>
    <row r="1119" spans="5:23" x14ac:dyDescent="0.25">
      <c r="E1119" t="s">
        <v>384</v>
      </c>
      <c r="F1119" t="s">
        <v>394</v>
      </c>
      <c r="G1119" t="s">
        <v>1</v>
      </c>
      <c r="H1119" t="s">
        <v>0</v>
      </c>
      <c r="I1119" t="s">
        <v>186</v>
      </c>
      <c r="J1119" t="s">
        <v>187</v>
      </c>
      <c r="K1119">
        <v>410</v>
      </c>
      <c r="L1119">
        <v>410</v>
      </c>
      <c r="N1119" t="s">
        <v>193</v>
      </c>
      <c r="O1119" s="3">
        <v>0</v>
      </c>
      <c r="P1119" s="3">
        <v>0</v>
      </c>
      <c r="Q1119" s="3">
        <v>102.62</v>
      </c>
      <c r="R1119" s="3">
        <v>13.3406</v>
      </c>
      <c r="S1119" s="3">
        <v>0</v>
      </c>
      <c r="T1119" s="3">
        <v>0</v>
      </c>
      <c r="U1119" s="3">
        <v>115.9606</v>
      </c>
      <c r="V1119" s="44" t="s">
        <v>418</v>
      </c>
      <c r="W1119" t="s">
        <v>1</v>
      </c>
    </row>
    <row r="1120" spans="5:23" x14ac:dyDescent="0.25">
      <c r="E1120" t="s">
        <v>384</v>
      </c>
      <c r="F1120" t="s">
        <v>393</v>
      </c>
      <c r="G1120" t="s">
        <v>1</v>
      </c>
      <c r="H1120" t="s">
        <v>0</v>
      </c>
      <c r="I1120" t="s">
        <v>186</v>
      </c>
      <c r="J1120" t="s">
        <v>187</v>
      </c>
      <c r="K1120">
        <v>409</v>
      </c>
      <c r="L1120">
        <v>409</v>
      </c>
      <c r="N1120" t="s">
        <v>193</v>
      </c>
      <c r="O1120" s="3">
        <v>0</v>
      </c>
      <c r="P1120" s="3">
        <v>0</v>
      </c>
      <c r="Q1120" s="3">
        <v>442.48</v>
      </c>
      <c r="R1120" s="3">
        <v>57.522400000000005</v>
      </c>
      <c r="S1120" s="3">
        <v>0</v>
      </c>
      <c r="T1120" s="3">
        <v>0</v>
      </c>
      <c r="U1120" s="3">
        <v>500.00240000000002</v>
      </c>
      <c r="V1120" s="44" t="s">
        <v>418</v>
      </c>
      <c r="W1120" t="s">
        <v>1</v>
      </c>
    </row>
    <row r="1121" spans="5:23" x14ac:dyDescent="0.25">
      <c r="E1121" t="s">
        <v>384</v>
      </c>
      <c r="F1121" t="s">
        <v>393</v>
      </c>
      <c r="G1121" t="s">
        <v>1</v>
      </c>
      <c r="H1121" t="s">
        <v>0</v>
      </c>
      <c r="I1121" t="s">
        <v>186</v>
      </c>
      <c r="J1121" t="s">
        <v>187</v>
      </c>
      <c r="K1121">
        <v>408</v>
      </c>
      <c r="L1121">
        <v>408</v>
      </c>
      <c r="N1121" t="s">
        <v>29</v>
      </c>
      <c r="O1121" s="3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W1121" t="s">
        <v>1</v>
      </c>
    </row>
    <row r="1122" spans="5:23" x14ac:dyDescent="0.25">
      <c r="E1122" t="s">
        <v>384</v>
      </c>
      <c r="F1122" t="s">
        <v>393</v>
      </c>
      <c r="G1122" t="s">
        <v>1</v>
      </c>
      <c r="H1122" t="s">
        <v>0</v>
      </c>
      <c r="I1122" t="s">
        <v>186</v>
      </c>
      <c r="J1122" t="s">
        <v>187</v>
      </c>
      <c r="K1122">
        <v>407</v>
      </c>
      <c r="L1122">
        <v>407</v>
      </c>
      <c r="N1122" t="s">
        <v>195</v>
      </c>
      <c r="O1122" s="3">
        <v>0</v>
      </c>
      <c r="P1122" s="3">
        <v>0</v>
      </c>
      <c r="Q1122" s="3">
        <v>508.41</v>
      </c>
      <c r="R1122" s="3">
        <v>66.093299999999999</v>
      </c>
      <c r="S1122" s="3">
        <v>0</v>
      </c>
      <c r="T1122" s="3">
        <v>0</v>
      </c>
      <c r="U1122" s="3">
        <v>574.50330000000008</v>
      </c>
      <c r="V1122" s="44" t="s">
        <v>417</v>
      </c>
      <c r="W1122" t="s">
        <v>1</v>
      </c>
    </row>
    <row r="1123" spans="5:23" x14ac:dyDescent="0.25">
      <c r="E1123" t="s">
        <v>384</v>
      </c>
      <c r="F1123" t="s">
        <v>393</v>
      </c>
      <c r="G1123" t="s">
        <v>1</v>
      </c>
      <c r="H1123" t="s">
        <v>0</v>
      </c>
      <c r="I1123" t="s">
        <v>186</v>
      </c>
      <c r="J1123" t="s">
        <v>187</v>
      </c>
      <c r="K1123">
        <v>406</v>
      </c>
      <c r="L1123">
        <v>406</v>
      </c>
      <c r="N1123" t="s">
        <v>45</v>
      </c>
      <c r="O1123" s="3">
        <v>0</v>
      </c>
      <c r="P1123" s="3">
        <v>0</v>
      </c>
      <c r="Q1123" s="3">
        <v>567.26</v>
      </c>
      <c r="R1123" s="3">
        <v>73.743800000000007</v>
      </c>
      <c r="S1123" s="3">
        <v>0</v>
      </c>
      <c r="T1123" s="3">
        <v>0</v>
      </c>
      <c r="U1123" s="3">
        <v>641.00379999999996</v>
      </c>
      <c r="V1123" s="44" t="s">
        <v>416</v>
      </c>
      <c r="W1123" t="s">
        <v>1</v>
      </c>
    </row>
    <row r="1124" spans="5:23" x14ac:dyDescent="0.25">
      <c r="E1124" t="s">
        <v>384</v>
      </c>
      <c r="F1124" t="s">
        <v>392</v>
      </c>
      <c r="G1124" t="s">
        <v>1</v>
      </c>
      <c r="H1124" t="s">
        <v>0</v>
      </c>
      <c r="I1124" t="s">
        <v>186</v>
      </c>
      <c r="J1124" t="s">
        <v>187</v>
      </c>
      <c r="K1124">
        <v>405</v>
      </c>
      <c r="L1124">
        <v>405</v>
      </c>
      <c r="N1124" t="s">
        <v>225</v>
      </c>
      <c r="O1124" s="3">
        <v>0</v>
      </c>
      <c r="P1124" s="3">
        <v>0</v>
      </c>
      <c r="Q1124" s="3">
        <v>94.25</v>
      </c>
      <c r="R1124" s="3">
        <v>12.252500000000001</v>
      </c>
      <c r="S1124" s="3">
        <v>0</v>
      </c>
      <c r="T1124" s="3">
        <v>0</v>
      </c>
      <c r="U1124" s="3">
        <v>106.5025</v>
      </c>
      <c r="V1124" s="44" t="s">
        <v>415</v>
      </c>
      <c r="W1124" t="s">
        <v>1</v>
      </c>
    </row>
    <row r="1125" spans="5:23" x14ac:dyDescent="0.25">
      <c r="E1125" t="s">
        <v>384</v>
      </c>
      <c r="F1125" t="s">
        <v>392</v>
      </c>
      <c r="G1125" t="s">
        <v>1</v>
      </c>
      <c r="H1125" t="s">
        <v>0</v>
      </c>
      <c r="I1125" t="s">
        <v>186</v>
      </c>
      <c r="J1125" t="s">
        <v>187</v>
      </c>
      <c r="K1125">
        <v>404</v>
      </c>
      <c r="L1125">
        <v>404</v>
      </c>
      <c r="N1125" t="s">
        <v>61</v>
      </c>
      <c r="O1125" s="3">
        <v>0</v>
      </c>
      <c r="P1125" s="3">
        <v>0</v>
      </c>
      <c r="Q1125" s="3">
        <v>407.69</v>
      </c>
      <c r="R1125" s="3">
        <v>52.999700000000004</v>
      </c>
      <c r="S1125" s="3">
        <v>0</v>
      </c>
      <c r="T1125" s="3">
        <v>0</v>
      </c>
      <c r="U1125" s="3">
        <v>460.68970000000002</v>
      </c>
      <c r="V1125" s="44" t="s">
        <v>413</v>
      </c>
      <c r="W1125" t="s">
        <v>1</v>
      </c>
    </row>
    <row r="1126" spans="5:23" x14ac:dyDescent="0.25">
      <c r="E1126" t="s">
        <v>384</v>
      </c>
      <c r="F1126" t="s">
        <v>391</v>
      </c>
      <c r="G1126" t="s">
        <v>1</v>
      </c>
      <c r="H1126" t="s">
        <v>0</v>
      </c>
      <c r="I1126" t="s">
        <v>186</v>
      </c>
      <c r="J1126" t="s">
        <v>187</v>
      </c>
      <c r="K1126">
        <v>403</v>
      </c>
      <c r="L1126">
        <v>403</v>
      </c>
      <c r="N1126" t="s">
        <v>287</v>
      </c>
      <c r="O1126" s="3">
        <v>0</v>
      </c>
      <c r="P1126" s="3">
        <v>0</v>
      </c>
      <c r="Q1126" s="3">
        <v>380.53</v>
      </c>
      <c r="R1126" s="3">
        <v>49.468899999999998</v>
      </c>
      <c r="S1126" s="3">
        <v>0</v>
      </c>
      <c r="T1126" s="3">
        <v>0</v>
      </c>
      <c r="U1126" s="3">
        <v>429.99889999999999</v>
      </c>
      <c r="V1126" s="44" t="s">
        <v>414</v>
      </c>
      <c r="W1126" t="s">
        <v>1</v>
      </c>
    </row>
    <row r="1127" spans="5:23" x14ac:dyDescent="0.25">
      <c r="E1127" t="s">
        <v>384</v>
      </c>
      <c r="F1127" t="s">
        <v>391</v>
      </c>
      <c r="G1127" t="s">
        <v>1</v>
      </c>
      <c r="H1127" t="s">
        <v>0</v>
      </c>
      <c r="I1127" t="s">
        <v>186</v>
      </c>
      <c r="J1127" t="s">
        <v>187</v>
      </c>
      <c r="K1127">
        <v>402</v>
      </c>
      <c r="L1127">
        <v>402</v>
      </c>
      <c r="N1127" t="s">
        <v>61</v>
      </c>
      <c r="O1127" s="3">
        <v>0</v>
      </c>
      <c r="P1127" s="3">
        <v>0</v>
      </c>
      <c r="Q1127" s="3">
        <v>207.96</v>
      </c>
      <c r="R1127" s="3">
        <v>27.034800000000001</v>
      </c>
      <c r="S1127" s="3">
        <v>0</v>
      </c>
      <c r="T1127" s="3">
        <v>0</v>
      </c>
      <c r="U1127" s="3">
        <v>234.9948</v>
      </c>
      <c r="V1127" s="44" t="s">
        <v>413</v>
      </c>
      <c r="W1127" t="s">
        <v>1</v>
      </c>
    </row>
    <row r="1128" spans="5:23" x14ac:dyDescent="0.25">
      <c r="E1128" t="s">
        <v>384</v>
      </c>
      <c r="F1128" t="s">
        <v>391</v>
      </c>
      <c r="G1128" t="s">
        <v>1</v>
      </c>
      <c r="H1128" t="s">
        <v>0</v>
      </c>
      <c r="I1128" t="s">
        <v>186</v>
      </c>
      <c r="J1128" t="s">
        <v>187</v>
      </c>
      <c r="K1128">
        <v>401</v>
      </c>
      <c r="L1128">
        <v>401</v>
      </c>
      <c r="N1128" t="s">
        <v>410</v>
      </c>
      <c r="O1128" s="3">
        <v>0</v>
      </c>
      <c r="P1128" s="3">
        <v>0</v>
      </c>
      <c r="Q1128" s="3">
        <v>7456.99</v>
      </c>
      <c r="R1128" s="3">
        <v>969.40869999999995</v>
      </c>
      <c r="S1128" s="3">
        <v>0</v>
      </c>
      <c r="T1128" s="3">
        <v>0</v>
      </c>
      <c r="U1128" s="3">
        <v>8426.3986999999997</v>
      </c>
      <c r="V1128" s="44" t="s">
        <v>409</v>
      </c>
      <c r="W1128" t="s">
        <v>1</v>
      </c>
    </row>
    <row r="1129" spans="5:23" x14ac:dyDescent="0.25">
      <c r="E1129" t="s">
        <v>384</v>
      </c>
      <c r="F1129" t="s">
        <v>391</v>
      </c>
      <c r="G1129" t="s">
        <v>1</v>
      </c>
      <c r="H1129" t="s">
        <v>0</v>
      </c>
      <c r="I1129" t="s">
        <v>186</v>
      </c>
      <c r="J1129" t="s">
        <v>187</v>
      </c>
      <c r="K1129">
        <v>400</v>
      </c>
      <c r="L1129">
        <v>400</v>
      </c>
      <c r="N1129" t="s">
        <v>287</v>
      </c>
      <c r="O1129" s="3">
        <v>0</v>
      </c>
      <c r="P1129" s="3">
        <v>0</v>
      </c>
      <c r="Q1129" s="3">
        <v>486.73</v>
      </c>
      <c r="R1129" s="3">
        <v>63.274900000000002</v>
      </c>
      <c r="S1129" s="3">
        <v>0</v>
      </c>
      <c r="T1129" s="3">
        <v>0</v>
      </c>
      <c r="U1129" s="3">
        <v>550.00490000000002</v>
      </c>
      <c r="V1129" s="44" t="s">
        <v>414</v>
      </c>
      <c r="W1129" t="s">
        <v>1</v>
      </c>
    </row>
    <row r="1130" spans="5:23" x14ac:dyDescent="0.25">
      <c r="E1130" t="s">
        <v>384</v>
      </c>
      <c r="F1130" t="s">
        <v>391</v>
      </c>
      <c r="G1130" t="s">
        <v>1</v>
      </c>
      <c r="H1130" t="s">
        <v>0</v>
      </c>
      <c r="I1130" t="s">
        <v>186</v>
      </c>
      <c r="J1130" t="s">
        <v>187</v>
      </c>
      <c r="K1130">
        <v>399</v>
      </c>
      <c r="L1130">
        <v>399</v>
      </c>
      <c r="N1130" t="s">
        <v>61</v>
      </c>
      <c r="O1130" s="3">
        <v>0</v>
      </c>
      <c r="P1130" s="3">
        <v>0</v>
      </c>
      <c r="Q1130" s="3">
        <v>199.11</v>
      </c>
      <c r="R1130" s="3">
        <v>25.884300000000003</v>
      </c>
      <c r="S1130" s="3">
        <v>0</v>
      </c>
      <c r="T1130" s="3">
        <v>0</v>
      </c>
      <c r="U1130" s="3">
        <v>224.99430000000001</v>
      </c>
      <c r="V1130" s="44" t="s">
        <v>413</v>
      </c>
      <c r="W1130" t="s">
        <v>1</v>
      </c>
    </row>
    <row r="1131" spans="5:23" x14ac:dyDescent="0.25">
      <c r="E1131" t="s">
        <v>384</v>
      </c>
      <c r="F1131" t="s">
        <v>390</v>
      </c>
      <c r="G1131" t="s">
        <v>1</v>
      </c>
      <c r="H1131" t="s">
        <v>0</v>
      </c>
      <c r="I1131" t="s">
        <v>186</v>
      </c>
      <c r="J1131" t="s">
        <v>187</v>
      </c>
      <c r="K1131">
        <v>398</v>
      </c>
      <c r="L1131">
        <v>398</v>
      </c>
      <c r="M1131" t="s">
        <v>46</v>
      </c>
      <c r="N1131" t="s">
        <v>45</v>
      </c>
      <c r="O1131" s="3">
        <v>0</v>
      </c>
      <c r="P1131" s="3">
        <v>0</v>
      </c>
      <c r="Q1131" s="3">
        <v>526.11</v>
      </c>
      <c r="R1131" s="3">
        <v>68.394300000000001</v>
      </c>
      <c r="S1131" s="3">
        <v>0</v>
      </c>
      <c r="T1131" s="3">
        <v>0</v>
      </c>
      <c r="U1131" s="3">
        <v>594.50430000000006</v>
      </c>
      <c r="W1131" t="s">
        <v>1</v>
      </c>
    </row>
    <row r="1132" spans="5:23" x14ac:dyDescent="0.25">
      <c r="E1132" t="s">
        <v>384</v>
      </c>
      <c r="F1132" t="s">
        <v>388</v>
      </c>
      <c r="G1132" t="s">
        <v>1</v>
      </c>
      <c r="H1132" t="s">
        <v>0</v>
      </c>
      <c r="I1132" t="s">
        <v>186</v>
      </c>
      <c r="J1132" t="s">
        <v>187</v>
      </c>
      <c r="K1132">
        <v>397</v>
      </c>
      <c r="L1132">
        <v>397</v>
      </c>
      <c r="M1132" t="s">
        <v>190</v>
      </c>
      <c r="N1132" t="s">
        <v>281</v>
      </c>
      <c r="O1132" s="3">
        <v>0</v>
      </c>
      <c r="P1132" s="3">
        <v>0</v>
      </c>
      <c r="Q1132" s="3">
        <v>123.67</v>
      </c>
      <c r="R1132" s="3">
        <v>16.077100000000002</v>
      </c>
      <c r="S1132" s="3">
        <v>0</v>
      </c>
      <c r="T1132" s="3">
        <v>0</v>
      </c>
      <c r="U1132" s="3">
        <v>139.74709999999999</v>
      </c>
      <c r="W1132" t="s">
        <v>1</v>
      </c>
    </row>
    <row r="1133" spans="5:23" x14ac:dyDescent="0.25">
      <c r="E1133" t="s">
        <v>384</v>
      </c>
      <c r="F1133" t="s">
        <v>388</v>
      </c>
      <c r="G1133" t="s">
        <v>1</v>
      </c>
      <c r="H1133" t="s">
        <v>0</v>
      </c>
      <c r="I1133" t="s">
        <v>186</v>
      </c>
      <c r="J1133" t="s">
        <v>187</v>
      </c>
      <c r="K1133">
        <v>396</v>
      </c>
      <c r="L1133">
        <v>396</v>
      </c>
      <c r="M1133" t="s">
        <v>194</v>
      </c>
      <c r="N1133" t="s">
        <v>195</v>
      </c>
      <c r="O1133" s="3">
        <v>0</v>
      </c>
      <c r="P1133" s="3">
        <v>0</v>
      </c>
      <c r="Q1133" s="3">
        <v>363.72</v>
      </c>
      <c r="R1133" s="3">
        <v>47.283600000000007</v>
      </c>
      <c r="S1133" s="3">
        <v>0</v>
      </c>
      <c r="T1133" s="3">
        <v>0</v>
      </c>
      <c r="U1133" s="3">
        <v>411.00360000000001</v>
      </c>
      <c r="W1133" t="s">
        <v>1</v>
      </c>
    </row>
    <row r="1134" spans="5:23" x14ac:dyDescent="0.25">
      <c r="E1134" t="s">
        <v>384</v>
      </c>
      <c r="F1134" t="s">
        <v>388</v>
      </c>
      <c r="G1134" t="s">
        <v>1</v>
      </c>
      <c r="H1134" t="s">
        <v>0</v>
      </c>
      <c r="I1134" t="s">
        <v>186</v>
      </c>
      <c r="J1134" t="s">
        <v>187</v>
      </c>
      <c r="K1134">
        <v>395</v>
      </c>
      <c r="L1134">
        <v>395</v>
      </c>
      <c r="M1134" t="s">
        <v>347</v>
      </c>
      <c r="N1134" t="s">
        <v>348</v>
      </c>
      <c r="O1134" s="3">
        <v>0</v>
      </c>
      <c r="P1134" s="3">
        <v>0</v>
      </c>
      <c r="Q1134" s="3">
        <v>48.67</v>
      </c>
      <c r="R1134" s="3">
        <v>6.3271000000000006</v>
      </c>
      <c r="S1134" s="3">
        <v>0</v>
      </c>
      <c r="T1134" s="3">
        <v>0</v>
      </c>
      <c r="U1134" s="3">
        <v>54.997100000000003</v>
      </c>
      <c r="W1134" t="s">
        <v>1</v>
      </c>
    </row>
    <row r="1135" spans="5:23" x14ac:dyDescent="0.25">
      <c r="E1135" t="s">
        <v>384</v>
      </c>
      <c r="F1135" t="s">
        <v>388</v>
      </c>
      <c r="G1135" t="s">
        <v>1</v>
      </c>
      <c r="H1135" t="s">
        <v>0</v>
      </c>
      <c r="I1135" t="s">
        <v>186</v>
      </c>
      <c r="J1135" t="s">
        <v>187</v>
      </c>
      <c r="K1135">
        <v>394</v>
      </c>
      <c r="L1135">
        <v>394</v>
      </c>
      <c r="M1135" t="s">
        <v>62</v>
      </c>
      <c r="N1135" t="s">
        <v>61</v>
      </c>
      <c r="O1135" s="3">
        <v>0</v>
      </c>
      <c r="P1135" s="3">
        <v>0</v>
      </c>
      <c r="Q1135" s="3">
        <v>228.98</v>
      </c>
      <c r="R1135" s="3">
        <v>29.767399999999999</v>
      </c>
      <c r="S1135" s="3">
        <v>0</v>
      </c>
      <c r="T1135" s="3">
        <v>0</v>
      </c>
      <c r="U1135" s="3">
        <v>258.74739999999997</v>
      </c>
      <c r="W1135" t="s">
        <v>1</v>
      </c>
    </row>
    <row r="1136" spans="5:23" x14ac:dyDescent="0.25">
      <c r="E1136" t="s">
        <v>384</v>
      </c>
      <c r="F1136" t="s">
        <v>388</v>
      </c>
      <c r="G1136" t="s">
        <v>1</v>
      </c>
      <c r="H1136" t="s">
        <v>0</v>
      </c>
      <c r="I1136" t="s">
        <v>186</v>
      </c>
      <c r="J1136" t="s">
        <v>187</v>
      </c>
      <c r="K1136">
        <v>393</v>
      </c>
      <c r="L1136">
        <v>393</v>
      </c>
      <c r="M1136" t="s">
        <v>286</v>
      </c>
      <c r="N1136" t="s">
        <v>287</v>
      </c>
      <c r="O1136" s="3">
        <v>0</v>
      </c>
      <c r="P1136" s="3">
        <v>0</v>
      </c>
      <c r="Q1136" s="3">
        <v>463.71</v>
      </c>
      <c r="R1136" s="3">
        <v>60.282299999999999</v>
      </c>
      <c r="S1136" s="3">
        <v>0</v>
      </c>
      <c r="T1136" s="3">
        <v>0</v>
      </c>
      <c r="U1136" s="3">
        <v>523.9923</v>
      </c>
      <c r="W1136" t="s">
        <v>1</v>
      </c>
    </row>
    <row r="1137" spans="5:23" x14ac:dyDescent="0.25">
      <c r="E1137" t="s">
        <v>384</v>
      </c>
      <c r="F1137" t="s">
        <v>387</v>
      </c>
      <c r="G1137" t="s">
        <v>1</v>
      </c>
      <c r="H1137" t="s">
        <v>0</v>
      </c>
      <c r="I1137" t="s">
        <v>186</v>
      </c>
      <c r="J1137" t="s">
        <v>187</v>
      </c>
      <c r="K1137">
        <v>392</v>
      </c>
      <c r="L1137">
        <v>392</v>
      </c>
      <c r="M1137" t="s">
        <v>266</v>
      </c>
      <c r="N1137" t="s">
        <v>267</v>
      </c>
      <c r="O1137" s="3">
        <v>0</v>
      </c>
      <c r="P1137" s="3">
        <v>0</v>
      </c>
      <c r="Q1137" s="3">
        <v>130.97</v>
      </c>
      <c r="R1137" s="3">
        <v>17.0261</v>
      </c>
      <c r="S1137" s="3">
        <v>0</v>
      </c>
      <c r="T1137" s="3">
        <v>0</v>
      </c>
      <c r="U1137" s="3">
        <v>147.99610000000001</v>
      </c>
      <c r="W1137" t="s">
        <v>1</v>
      </c>
    </row>
    <row r="1138" spans="5:23" x14ac:dyDescent="0.25">
      <c r="E1138" t="s">
        <v>384</v>
      </c>
      <c r="F1138" t="s">
        <v>387</v>
      </c>
      <c r="G1138" t="s">
        <v>1</v>
      </c>
      <c r="H1138" t="s">
        <v>0</v>
      </c>
      <c r="I1138" t="s">
        <v>186</v>
      </c>
      <c r="J1138" t="s">
        <v>187</v>
      </c>
      <c r="K1138">
        <v>391</v>
      </c>
      <c r="L1138">
        <v>391</v>
      </c>
      <c r="M1138" t="s">
        <v>194</v>
      </c>
      <c r="N1138" t="s">
        <v>195</v>
      </c>
      <c r="O1138" s="3">
        <v>0</v>
      </c>
      <c r="P1138" s="3">
        <v>0</v>
      </c>
      <c r="Q1138" s="3">
        <v>430.98</v>
      </c>
      <c r="R1138" s="3">
        <v>56.027400000000007</v>
      </c>
      <c r="S1138" s="3">
        <v>0</v>
      </c>
      <c r="T1138" s="3">
        <v>0</v>
      </c>
      <c r="U1138" s="3">
        <v>487.00740000000002</v>
      </c>
      <c r="W1138" t="s">
        <v>1</v>
      </c>
    </row>
    <row r="1139" spans="5:23" x14ac:dyDescent="0.25">
      <c r="E1139" t="s">
        <v>384</v>
      </c>
      <c r="F1139" t="s">
        <v>387</v>
      </c>
      <c r="G1139" t="s">
        <v>1</v>
      </c>
      <c r="H1139" t="s">
        <v>0</v>
      </c>
      <c r="I1139" t="s">
        <v>186</v>
      </c>
      <c r="J1139" t="s">
        <v>187</v>
      </c>
      <c r="K1139">
        <v>390</v>
      </c>
      <c r="L1139">
        <v>390</v>
      </c>
      <c r="M1139" t="s">
        <v>313</v>
      </c>
      <c r="N1139" t="s">
        <v>314</v>
      </c>
      <c r="O1139" s="3">
        <v>0</v>
      </c>
      <c r="P1139" s="3">
        <v>0</v>
      </c>
      <c r="Q1139" s="3">
        <v>151.33000000000001</v>
      </c>
      <c r="R1139" s="3">
        <v>19.672900000000002</v>
      </c>
      <c r="S1139" s="3">
        <v>0</v>
      </c>
      <c r="T1139" s="3">
        <v>0</v>
      </c>
      <c r="U1139" s="3">
        <v>171.00290000000001</v>
      </c>
      <c r="W1139" t="s">
        <v>1</v>
      </c>
    </row>
    <row r="1140" spans="5:23" x14ac:dyDescent="0.25">
      <c r="E1140" t="s">
        <v>384</v>
      </c>
      <c r="F1140" t="s">
        <v>387</v>
      </c>
      <c r="G1140" t="s">
        <v>1</v>
      </c>
      <c r="H1140" t="s">
        <v>0</v>
      </c>
      <c r="I1140" t="s">
        <v>186</v>
      </c>
      <c r="J1140" t="s">
        <v>187</v>
      </c>
      <c r="K1140">
        <v>389</v>
      </c>
      <c r="L1140">
        <v>389</v>
      </c>
      <c r="M1140" t="s">
        <v>224</v>
      </c>
      <c r="N1140" t="s">
        <v>225</v>
      </c>
      <c r="O1140" s="3">
        <v>0</v>
      </c>
      <c r="P1140" s="3">
        <v>0</v>
      </c>
      <c r="Q1140" s="3">
        <v>156.72999999999999</v>
      </c>
      <c r="R1140" s="3">
        <v>20.3749</v>
      </c>
      <c r="S1140" s="3">
        <v>0</v>
      </c>
      <c r="T1140" s="3">
        <v>0</v>
      </c>
      <c r="U1140" s="3">
        <v>177.10489999999999</v>
      </c>
      <c r="W1140" t="s">
        <v>1</v>
      </c>
    </row>
    <row r="1141" spans="5:23" x14ac:dyDescent="0.25">
      <c r="E1141" t="s">
        <v>384</v>
      </c>
      <c r="F1141" t="s">
        <v>386</v>
      </c>
      <c r="G1141" t="s">
        <v>1</v>
      </c>
      <c r="H1141" t="s">
        <v>0</v>
      </c>
      <c r="I1141" t="s">
        <v>186</v>
      </c>
      <c r="J1141" t="s">
        <v>187</v>
      </c>
      <c r="K1141">
        <v>388</v>
      </c>
      <c r="L1141">
        <v>388</v>
      </c>
      <c r="M1141" t="s">
        <v>205</v>
      </c>
      <c r="N1141" t="s">
        <v>206</v>
      </c>
      <c r="O1141" s="3">
        <v>0</v>
      </c>
      <c r="P1141" s="3">
        <v>0</v>
      </c>
      <c r="Q1141" s="3">
        <v>358.4</v>
      </c>
      <c r="R1141" s="3">
        <v>46.591999999999999</v>
      </c>
      <c r="S1141" s="3">
        <v>0</v>
      </c>
      <c r="T1141" s="3">
        <v>0</v>
      </c>
      <c r="U1141" s="3">
        <v>404.99199999999996</v>
      </c>
      <c r="W1141" t="s">
        <v>1</v>
      </c>
    </row>
    <row r="1142" spans="5:23" x14ac:dyDescent="0.25">
      <c r="E1142" t="s">
        <v>384</v>
      </c>
      <c r="F1142" t="s">
        <v>386</v>
      </c>
      <c r="G1142" t="s">
        <v>1</v>
      </c>
      <c r="H1142" t="s">
        <v>0</v>
      </c>
      <c r="I1142" t="s">
        <v>186</v>
      </c>
      <c r="J1142" t="s">
        <v>187</v>
      </c>
      <c r="K1142">
        <v>387</v>
      </c>
      <c r="L1142">
        <v>387</v>
      </c>
      <c r="M1142" t="s">
        <v>190</v>
      </c>
      <c r="N1142" t="s">
        <v>281</v>
      </c>
      <c r="O1142" s="3">
        <v>0</v>
      </c>
      <c r="P1142" s="3">
        <v>0</v>
      </c>
      <c r="Q1142" s="3">
        <v>264.60000000000002</v>
      </c>
      <c r="R1142" s="3">
        <v>34.398000000000003</v>
      </c>
      <c r="S1142" s="3">
        <v>0</v>
      </c>
      <c r="T1142" s="3">
        <v>0</v>
      </c>
      <c r="U1142" s="3">
        <v>298.99800000000005</v>
      </c>
      <c r="W1142" t="s">
        <v>1</v>
      </c>
    </row>
    <row r="1143" spans="5:23" x14ac:dyDescent="0.25">
      <c r="E1143" t="s">
        <v>384</v>
      </c>
      <c r="F1143" t="s">
        <v>386</v>
      </c>
      <c r="G1143" t="s">
        <v>1</v>
      </c>
      <c r="H1143" t="s">
        <v>0</v>
      </c>
      <c r="I1143" t="s">
        <v>186</v>
      </c>
      <c r="J1143" t="s">
        <v>187</v>
      </c>
      <c r="K1143">
        <v>386</v>
      </c>
      <c r="L1143">
        <v>386</v>
      </c>
      <c r="M1143" t="s">
        <v>191</v>
      </c>
      <c r="N1143" t="s">
        <v>192</v>
      </c>
      <c r="O1143" s="3">
        <v>0</v>
      </c>
      <c r="P1143" s="3">
        <v>0</v>
      </c>
      <c r="Q1143" s="3">
        <v>436.28</v>
      </c>
      <c r="R1143" s="3">
        <v>56.7164</v>
      </c>
      <c r="S1143" s="3">
        <v>0</v>
      </c>
      <c r="T1143" s="3">
        <v>0</v>
      </c>
      <c r="U1143" s="3">
        <v>492.99639999999999</v>
      </c>
      <c r="W1143" t="s">
        <v>1</v>
      </c>
    </row>
    <row r="1144" spans="5:23" x14ac:dyDescent="0.25">
      <c r="E1144" t="s">
        <v>384</v>
      </c>
      <c r="F1144" t="s">
        <v>386</v>
      </c>
      <c r="G1144" t="s">
        <v>1</v>
      </c>
      <c r="H1144" t="s">
        <v>0</v>
      </c>
      <c r="I1144" t="s">
        <v>186</v>
      </c>
      <c r="J1144" t="s">
        <v>187</v>
      </c>
      <c r="K1144">
        <v>385</v>
      </c>
      <c r="L1144">
        <v>385</v>
      </c>
      <c r="N1144" t="s">
        <v>29</v>
      </c>
      <c r="O1144" s="3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W1144" t="s">
        <v>1</v>
      </c>
    </row>
    <row r="1145" spans="5:23" x14ac:dyDescent="0.25">
      <c r="E1145" t="s">
        <v>384</v>
      </c>
      <c r="F1145" t="s">
        <v>386</v>
      </c>
      <c r="G1145" t="s">
        <v>1</v>
      </c>
      <c r="H1145" t="s">
        <v>0</v>
      </c>
      <c r="I1145" t="s">
        <v>186</v>
      </c>
      <c r="J1145" t="s">
        <v>187</v>
      </c>
      <c r="K1145">
        <v>384</v>
      </c>
      <c r="L1145">
        <v>384</v>
      </c>
      <c r="M1145" t="s">
        <v>42</v>
      </c>
      <c r="N1145" t="s">
        <v>41</v>
      </c>
      <c r="O1145" s="3">
        <v>0</v>
      </c>
      <c r="P1145" s="3">
        <v>0</v>
      </c>
      <c r="Q1145" s="3">
        <v>100.62</v>
      </c>
      <c r="R1145" s="3">
        <v>13.0806</v>
      </c>
      <c r="S1145" s="3">
        <v>0</v>
      </c>
      <c r="T1145" s="3">
        <v>0</v>
      </c>
      <c r="U1145" s="3">
        <v>113.70060000000001</v>
      </c>
      <c r="W1145" t="s">
        <v>1</v>
      </c>
    </row>
    <row r="1146" spans="5:23" x14ac:dyDescent="0.25">
      <c r="E1146" t="s">
        <v>384</v>
      </c>
      <c r="F1146" t="s">
        <v>385</v>
      </c>
      <c r="G1146" t="s">
        <v>1</v>
      </c>
      <c r="H1146" t="s">
        <v>0</v>
      </c>
      <c r="I1146" t="s">
        <v>186</v>
      </c>
      <c r="J1146" t="s">
        <v>187</v>
      </c>
      <c r="K1146">
        <v>383</v>
      </c>
      <c r="L1146">
        <v>383</v>
      </c>
      <c r="M1146" t="s">
        <v>266</v>
      </c>
      <c r="N1146" t="s">
        <v>267</v>
      </c>
      <c r="O1146" s="3">
        <v>0</v>
      </c>
      <c r="P1146" s="3">
        <v>0</v>
      </c>
      <c r="Q1146" s="3">
        <v>105.75</v>
      </c>
      <c r="R1146" s="3">
        <v>13.7475</v>
      </c>
      <c r="S1146" s="3">
        <v>0</v>
      </c>
      <c r="T1146" s="3">
        <v>0</v>
      </c>
      <c r="U1146" s="3">
        <v>119.4975</v>
      </c>
      <c r="W1146" t="s">
        <v>1</v>
      </c>
    </row>
    <row r="1147" spans="5:23" x14ac:dyDescent="0.25">
      <c r="E1147" t="s">
        <v>384</v>
      </c>
      <c r="F1147" t="s">
        <v>385</v>
      </c>
      <c r="G1147" t="s">
        <v>1</v>
      </c>
      <c r="H1147" t="s">
        <v>0</v>
      </c>
      <c r="I1147" t="s">
        <v>186</v>
      </c>
      <c r="J1147" t="s">
        <v>187</v>
      </c>
      <c r="K1147">
        <v>382</v>
      </c>
      <c r="L1147">
        <v>382</v>
      </c>
      <c r="M1147" t="s">
        <v>411</v>
      </c>
      <c r="N1147" t="s">
        <v>412</v>
      </c>
      <c r="O1147" s="3">
        <v>0</v>
      </c>
      <c r="P1147" s="3">
        <v>0</v>
      </c>
      <c r="Q1147" s="3">
        <v>26.55</v>
      </c>
      <c r="R1147" s="3">
        <v>3.4515000000000002</v>
      </c>
      <c r="S1147" s="3">
        <v>0</v>
      </c>
      <c r="T1147" s="3">
        <v>0</v>
      </c>
      <c r="U1147" s="3">
        <v>30.0015</v>
      </c>
      <c r="W1147" t="s">
        <v>1</v>
      </c>
    </row>
    <row r="1148" spans="5:23" x14ac:dyDescent="0.25">
      <c r="E1148" t="s">
        <v>384</v>
      </c>
      <c r="F1148" t="s">
        <v>385</v>
      </c>
      <c r="G1148" t="s">
        <v>1</v>
      </c>
      <c r="H1148" t="s">
        <v>0</v>
      </c>
      <c r="I1148" t="s">
        <v>186</v>
      </c>
      <c r="J1148" t="s">
        <v>187</v>
      </c>
      <c r="K1148">
        <v>381</v>
      </c>
      <c r="L1148">
        <v>381</v>
      </c>
      <c r="M1148" t="s">
        <v>286</v>
      </c>
      <c r="N1148" t="s">
        <v>287</v>
      </c>
      <c r="O1148" s="3">
        <v>0</v>
      </c>
      <c r="P1148" s="3">
        <v>0</v>
      </c>
      <c r="Q1148" s="3">
        <v>446.91</v>
      </c>
      <c r="R1148" s="3">
        <v>58.098300000000002</v>
      </c>
      <c r="S1148" s="3">
        <v>0</v>
      </c>
      <c r="T1148" s="3">
        <v>0</v>
      </c>
      <c r="U1148" s="3">
        <v>505.00830000000002</v>
      </c>
      <c r="W1148" t="s">
        <v>1</v>
      </c>
    </row>
    <row r="1149" spans="5:23" x14ac:dyDescent="0.25">
      <c r="E1149" t="s">
        <v>93</v>
      </c>
      <c r="F1149" t="s">
        <v>120</v>
      </c>
      <c r="G1149" t="s">
        <v>1</v>
      </c>
      <c r="H1149" t="s">
        <v>0</v>
      </c>
      <c r="I1149" t="s">
        <v>186</v>
      </c>
      <c r="J1149" t="s">
        <v>187</v>
      </c>
      <c r="K1149">
        <v>380</v>
      </c>
      <c r="L1149">
        <v>380</v>
      </c>
      <c r="M1149" t="s">
        <v>286</v>
      </c>
      <c r="N1149" t="s">
        <v>287</v>
      </c>
      <c r="O1149" s="3">
        <v>0</v>
      </c>
      <c r="P1149" s="3">
        <v>0</v>
      </c>
      <c r="Q1149" s="3">
        <v>113.72</v>
      </c>
      <c r="R1149" s="3">
        <v>14.7836</v>
      </c>
      <c r="S1149" s="3">
        <v>0</v>
      </c>
      <c r="T1149" s="3">
        <v>0</v>
      </c>
      <c r="U1149" s="3">
        <v>128.50360000000001</v>
      </c>
      <c r="W1149" t="s">
        <v>1</v>
      </c>
    </row>
    <row r="1150" spans="5:23" x14ac:dyDescent="0.25">
      <c r="E1150" t="s">
        <v>93</v>
      </c>
      <c r="F1150" t="s">
        <v>120</v>
      </c>
      <c r="G1150" t="s">
        <v>1</v>
      </c>
      <c r="H1150" t="s">
        <v>0</v>
      </c>
      <c r="I1150" t="s">
        <v>186</v>
      </c>
      <c r="J1150" t="s">
        <v>187</v>
      </c>
      <c r="K1150">
        <v>379</v>
      </c>
      <c r="L1150">
        <v>379</v>
      </c>
      <c r="M1150" t="s">
        <v>194</v>
      </c>
      <c r="N1150" t="s">
        <v>195</v>
      </c>
      <c r="O1150" s="3">
        <v>0</v>
      </c>
      <c r="P1150" s="3">
        <v>0</v>
      </c>
      <c r="Q1150" s="3">
        <v>310.17</v>
      </c>
      <c r="R1150" s="3">
        <v>40.322100000000006</v>
      </c>
      <c r="S1150" s="3">
        <v>0</v>
      </c>
      <c r="T1150" s="3">
        <v>0</v>
      </c>
      <c r="U1150" s="3">
        <v>350.49210000000005</v>
      </c>
      <c r="W1150" t="s">
        <v>1</v>
      </c>
    </row>
    <row r="1151" spans="5:23" x14ac:dyDescent="0.25">
      <c r="E1151" t="s">
        <v>93</v>
      </c>
      <c r="F1151" t="s">
        <v>120</v>
      </c>
      <c r="G1151" t="s">
        <v>1</v>
      </c>
      <c r="H1151" t="s">
        <v>0</v>
      </c>
      <c r="I1151" t="s">
        <v>186</v>
      </c>
      <c r="J1151" t="s">
        <v>187</v>
      </c>
      <c r="K1151">
        <v>378</v>
      </c>
      <c r="L1151">
        <v>378</v>
      </c>
      <c r="M1151" t="s">
        <v>382</v>
      </c>
      <c r="N1151" t="s">
        <v>383</v>
      </c>
      <c r="O1151" s="3">
        <v>0</v>
      </c>
      <c r="P1151" s="3">
        <v>0</v>
      </c>
      <c r="Q1151" s="3">
        <v>161.72</v>
      </c>
      <c r="R1151" s="3">
        <v>21.023600000000002</v>
      </c>
      <c r="S1151" s="3">
        <v>0</v>
      </c>
      <c r="T1151" s="3">
        <v>0</v>
      </c>
      <c r="U1151" s="3">
        <v>182.74360000000001</v>
      </c>
      <c r="W1151" t="s">
        <v>1</v>
      </c>
    </row>
    <row r="1152" spans="5:23" x14ac:dyDescent="0.25">
      <c r="E1152" t="s">
        <v>93</v>
      </c>
      <c r="F1152" t="s">
        <v>120</v>
      </c>
      <c r="G1152" t="s">
        <v>1</v>
      </c>
      <c r="H1152" t="s">
        <v>0</v>
      </c>
      <c r="I1152" t="s">
        <v>186</v>
      </c>
      <c r="J1152" t="s">
        <v>187</v>
      </c>
      <c r="K1152">
        <v>377</v>
      </c>
      <c r="L1152">
        <v>377</v>
      </c>
      <c r="M1152" t="s">
        <v>332</v>
      </c>
      <c r="N1152" t="s">
        <v>333</v>
      </c>
      <c r="O1152" s="3">
        <v>0</v>
      </c>
      <c r="P1152" s="3">
        <v>0</v>
      </c>
      <c r="Q1152" s="3">
        <v>523.01</v>
      </c>
      <c r="R1152" s="3">
        <v>67.991299999999995</v>
      </c>
      <c r="S1152" s="3">
        <v>0</v>
      </c>
      <c r="T1152" s="3">
        <v>0</v>
      </c>
      <c r="U1152" s="3">
        <v>591.00130000000001</v>
      </c>
      <c r="W1152" t="s">
        <v>1</v>
      </c>
    </row>
    <row r="1153" spans="5:23" x14ac:dyDescent="0.25">
      <c r="E1153" t="s">
        <v>93</v>
      </c>
      <c r="F1153" t="s">
        <v>119</v>
      </c>
      <c r="G1153" t="s">
        <v>1</v>
      </c>
      <c r="H1153" t="s">
        <v>0</v>
      </c>
      <c r="I1153" t="s">
        <v>186</v>
      </c>
      <c r="J1153" t="s">
        <v>187</v>
      </c>
      <c r="K1153">
        <v>376</v>
      </c>
      <c r="L1153">
        <v>376</v>
      </c>
      <c r="M1153" t="s">
        <v>315</v>
      </c>
      <c r="N1153" t="s">
        <v>316</v>
      </c>
      <c r="O1153" s="3">
        <v>0</v>
      </c>
      <c r="P1153" s="3">
        <v>0</v>
      </c>
      <c r="Q1153" s="3">
        <v>510.36</v>
      </c>
      <c r="R1153" s="3">
        <v>66.346800000000002</v>
      </c>
      <c r="S1153" s="3">
        <v>0</v>
      </c>
      <c r="T1153" s="3">
        <v>0</v>
      </c>
      <c r="U1153" s="3">
        <v>576.70680000000004</v>
      </c>
      <c r="W1153" t="s">
        <v>1</v>
      </c>
    </row>
    <row r="1154" spans="5:23" x14ac:dyDescent="0.25">
      <c r="E1154" t="s">
        <v>93</v>
      </c>
      <c r="F1154" t="s">
        <v>119</v>
      </c>
      <c r="G1154" t="s">
        <v>1</v>
      </c>
      <c r="H1154" t="s">
        <v>0</v>
      </c>
      <c r="I1154" t="s">
        <v>186</v>
      </c>
      <c r="J1154" t="s">
        <v>187</v>
      </c>
      <c r="K1154">
        <v>375</v>
      </c>
      <c r="L1154">
        <v>375</v>
      </c>
      <c r="M1154" t="s">
        <v>286</v>
      </c>
      <c r="N1154" t="s">
        <v>287</v>
      </c>
      <c r="O1154" s="3">
        <v>0</v>
      </c>
      <c r="P1154" s="3">
        <v>0</v>
      </c>
      <c r="Q1154" s="3">
        <v>392.92</v>
      </c>
      <c r="R1154" s="3">
        <v>51.079600000000006</v>
      </c>
      <c r="S1154" s="3">
        <v>0</v>
      </c>
      <c r="T1154" s="3">
        <v>0</v>
      </c>
      <c r="U1154" s="3">
        <v>443.99960000000004</v>
      </c>
      <c r="W1154" t="s">
        <v>1</v>
      </c>
    </row>
    <row r="1155" spans="5:23" x14ac:dyDescent="0.25">
      <c r="E1155" t="s">
        <v>93</v>
      </c>
      <c r="F1155" t="s">
        <v>119</v>
      </c>
      <c r="G1155" t="s">
        <v>1</v>
      </c>
      <c r="H1155" t="s">
        <v>0</v>
      </c>
      <c r="I1155" t="s">
        <v>186</v>
      </c>
      <c r="J1155" t="s">
        <v>187</v>
      </c>
      <c r="K1155">
        <v>374</v>
      </c>
      <c r="L1155">
        <v>374</v>
      </c>
      <c r="M1155" t="s">
        <v>332</v>
      </c>
      <c r="N1155" t="s">
        <v>333</v>
      </c>
      <c r="O1155" s="3">
        <v>0</v>
      </c>
      <c r="P1155" s="3">
        <v>0</v>
      </c>
      <c r="Q1155" s="3">
        <v>523.01</v>
      </c>
      <c r="R1155" s="3">
        <v>67.991299999999995</v>
      </c>
      <c r="S1155" s="3">
        <v>0</v>
      </c>
      <c r="T1155" s="3">
        <v>0</v>
      </c>
      <c r="U1155" s="3">
        <v>591.00130000000001</v>
      </c>
      <c r="W1155" t="s">
        <v>1</v>
      </c>
    </row>
    <row r="1156" spans="5:23" x14ac:dyDescent="0.25">
      <c r="E1156" t="s">
        <v>93</v>
      </c>
      <c r="F1156" t="s">
        <v>119</v>
      </c>
      <c r="G1156" t="s">
        <v>1</v>
      </c>
      <c r="H1156" t="s">
        <v>0</v>
      </c>
      <c r="I1156" t="s">
        <v>186</v>
      </c>
      <c r="J1156" t="s">
        <v>187</v>
      </c>
      <c r="K1156">
        <v>373</v>
      </c>
      <c r="L1156">
        <v>373</v>
      </c>
      <c r="M1156" t="s">
        <v>40</v>
      </c>
      <c r="N1156" t="s">
        <v>39</v>
      </c>
      <c r="O1156" s="3">
        <v>0</v>
      </c>
      <c r="P1156" s="3">
        <v>0</v>
      </c>
      <c r="Q1156" s="3">
        <v>14.16</v>
      </c>
      <c r="R1156" s="3">
        <v>1.8408</v>
      </c>
      <c r="S1156" s="3">
        <v>0</v>
      </c>
      <c r="T1156" s="3">
        <v>0</v>
      </c>
      <c r="U1156" s="3">
        <v>16.000800000000002</v>
      </c>
      <c r="W1156" t="s">
        <v>1</v>
      </c>
    </row>
    <row r="1157" spans="5:23" x14ac:dyDescent="0.25">
      <c r="E1157" t="s">
        <v>93</v>
      </c>
      <c r="F1157" t="s">
        <v>119</v>
      </c>
      <c r="G1157" t="s">
        <v>1</v>
      </c>
      <c r="H1157" t="s">
        <v>0</v>
      </c>
      <c r="I1157" t="s">
        <v>186</v>
      </c>
      <c r="J1157" t="s">
        <v>187</v>
      </c>
      <c r="K1157">
        <v>372</v>
      </c>
      <c r="L1157">
        <v>372</v>
      </c>
      <c r="M1157" t="s">
        <v>372</v>
      </c>
      <c r="N1157" t="s">
        <v>373</v>
      </c>
      <c r="O1157" s="3">
        <v>0</v>
      </c>
      <c r="P1157" s="3">
        <v>0</v>
      </c>
      <c r="Q1157" s="3">
        <v>79.87</v>
      </c>
      <c r="R1157" s="3">
        <v>10.383100000000001</v>
      </c>
      <c r="S1157" s="3">
        <v>0</v>
      </c>
      <c r="T1157" s="3">
        <v>0</v>
      </c>
      <c r="U1157" s="3">
        <v>90.253100000000003</v>
      </c>
      <c r="W1157" t="s">
        <v>1</v>
      </c>
    </row>
    <row r="1158" spans="5:23" x14ac:dyDescent="0.25">
      <c r="E1158" t="s">
        <v>93</v>
      </c>
      <c r="F1158" t="s">
        <v>119</v>
      </c>
      <c r="G1158" t="s">
        <v>1</v>
      </c>
      <c r="H1158" t="s">
        <v>0</v>
      </c>
      <c r="I1158" t="s">
        <v>186</v>
      </c>
      <c r="J1158" t="s">
        <v>187</v>
      </c>
      <c r="K1158">
        <v>371</v>
      </c>
      <c r="L1158">
        <v>371</v>
      </c>
      <c r="M1158" t="s">
        <v>46</v>
      </c>
      <c r="N1158" t="s">
        <v>45</v>
      </c>
      <c r="O1158" s="3">
        <v>0</v>
      </c>
      <c r="P1158" s="3">
        <v>0</v>
      </c>
      <c r="Q1158" s="3">
        <v>632.29999999999995</v>
      </c>
      <c r="R1158" s="3">
        <v>82.198999999999998</v>
      </c>
      <c r="S1158" s="3">
        <v>0</v>
      </c>
      <c r="T1158" s="3">
        <v>0</v>
      </c>
      <c r="U1158" s="3">
        <v>714.49899999999991</v>
      </c>
      <c r="W1158" t="s">
        <v>1</v>
      </c>
    </row>
    <row r="1159" spans="5:23" x14ac:dyDescent="0.25">
      <c r="E1159" t="s">
        <v>93</v>
      </c>
      <c r="F1159" t="s">
        <v>119</v>
      </c>
      <c r="G1159" t="s">
        <v>1</v>
      </c>
      <c r="H1159" t="s">
        <v>0</v>
      </c>
      <c r="I1159" t="s">
        <v>186</v>
      </c>
      <c r="J1159" t="s">
        <v>187</v>
      </c>
      <c r="K1159">
        <v>370</v>
      </c>
      <c r="L1159">
        <v>370</v>
      </c>
      <c r="M1159" t="s">
        <v>315</v>
      </c>
      <c r="N1159" t="s">
        <v>316</v>
      </c>
      <c r="O1159" s="3">
        <v>0</v>
      </c>
      <c r="P1159" s="3">
        <v>0</v>
      </c>
      <c r="Q1159" s="3">
        <v>493.89</v>
      </c>
      <c r="R1159" s="3">
        <v>64.205700000000007</v>
      </c>
      <c r="S1159" s="3">
        <v>0</v>
      </c>
      <c r="T1159" s="3">
        <v>0</v>
      </c>
      <c r="U1159" s="3">
        <v>558.09569999999997</v>
      </c>
      <c r="W1159" t="s">
        <v>1</v>
      </c>
    </row>
    <row r="1160" spans="5:23" x14ac:dyDescent="0.25">
      <c r="E1160" t="s">
        <v>93</v>
      </c>
      <c r="F1160" t="s">
        <v>117</v>
      </c>
      <c r="G1160" t="s">
        <v>1</v>
      </c>
      <c r="H1160" t="s">
        <v>0</v>
      </c>
      <c r="I1160" t="s">
        <v>186</v>
      </c>
      <c r="J1160" t="s">
        <v>187</v>
      </c>
      <c r="K1160">
        <v>369</v>
      </c>
      <c r="L1160">
        <v>369</v>
      </c>
      <c r="M1160" t="s">
        <v>224</v>
      </c>
      <c r="N1160" t="s">
        <v>225</v>
      </c>
      <c r="O1160" s="3">
        <v>0</v>
      </c>
      <c r="P1160" s="3">
        <v>0</v>
      </c>
      <c r="Q1160" s="3">
        <v>71.680000000000007</v>
      </c>
      <c r="R1160" s="3">
        <v>9.3184000000000005</v>
      </c>
      <c r="S1160" s="3">
        <v>0</v>
      </c>
      <c r="T1160" s="3">
        <v>0</v>
      </c>
      <c r="U1160" s="3">
        <v>80.998400000000004</v>
      </c>
      <c r="W1160" t="s">
        <v>1</v>
      </c>
    </row>
    <row r="1161" spans="5:23" x14ac:dyDescent="0.25">
      <c r="E1161" t="s">
        <v>93</v>
      </c>
      <c r="F1161" t="s">
        <v>117</v>
      </c>
      <c r="G1161" t="s">
        <v>1</v>
      </c>
      <c r="H1161" t="s">
        <v>0</v>
      </c>
      <c r="I1161" t="s">
        <v>186</v>
      </c>
      <c r="J1161" t="s">
        <v>187</v>
      </c>
      <c r="K1161">
        <v>368</v>
      </c>
      <c r="L1161">
        <v>368</v>
      </c>
      <c r="M1161" t="s">
        <v>194</v>
      </c>
      <c r="N1161" t="s">
        <v>195</v>
      </c>
      <c r="O1161" s="3">
        <v>0</v>
      </c>
      <c r="P1161" s="3">
        <v>0</v>
      </c>
      <c r="Q1161" s="3">
        <v>349.56</v>
      </c>
      <c r="R1161" s="3">
        <v>45.442799999999998</v>
      </c>
      <c r="S1161" s="3">
        <v>0</v>
      </c>
      <c r="T1161" s="3">
        <v>0</v>
      </c>
      <c r="U1161" s="3">
        <v>395.00279999999998</v>
      </c>
      <c r="W1161" t="s">
        <v>1</v>
      </c>
    </row>
    <row r="1162" spans="5:23" x14ac:dyDescent="0.25">
      <c r="E1162" t="s">
        <v>93</v>
      </c>
      <c r="F1162" t="s">
        <v>116</v>
      </c>
      <c r="G1162" t="s">
        <v>1</v>
      </c>
      <c r="H1162" t="s">
        <v>0</v>
      </c>
      <c r="I1162" t="s">
        <v>186</v>
      </c>
      <c r="J1162" t="s">
        <v>187</v>
      </c>
      <c r="K1162">
        <v>367</v>
      </c>
      <c r="L1162">
        <v>367</v>
      </c>
      <c r="M1162" t="s">
        <v>62</v>
      </c>
      <c r="N1162" t="s">
        <v>61</v>
      </c>
      <c r="O1162" s="3">
        <v>0</v>
      </c>
      <c r="P1162" s="3">
        <v>0</v>
      </c>
      <c r="Q1162" s="3">
        <v>145.13</v>
      </c>
      <c r="R1162" s="3">
        <v>18.866900000000001</v>
      </c>
      <c r="S1162" s="3">
        <v>0</v>
      </c>
      <c r="T1162" s="3">
        <v>0</v>
      </c>
      <c r="U1162" s="3">
        <v>163.99689999999998</v>
      </c>
      <c r="W1162" t="s">
        <v>1</v>
      </c>
    </row>
    <row r="1163" spans="5:23" x14ac:dyDescent="0.25">
      <c r="E1163" t="s">
        <v>93</v>
      </c>
      <c r="F1163" t="s">
        <v>116</v>
      </c>
      <c r="G1163" t="s">
        <v>1</v>
      </c>
      <c r="H1163" t="s">
        <v>0</v>
      </c>
      <c r="I1163" t="s">
        <v>186</v>
      </c>
      <c r="J1163" t="s">
        <v>187</v>
      </c>
      <c r="K1163">
        <v>366</v>
      </c>
      <c r="L1163">
        <v>366</v>
      </c>
      <c r="M1163" t="s">
        <v>190</v>
      </c>
      <c r="N1163" t="s">
        <v>281</v>
      </c>
      <c r="O1163" s="3">
        <v>0</v>
      </c>
      <c r="P1163" s="3">
        <v>0</v>
      </c>
      <c r="Q1163" s="3">
        <v>168.4</v>
      </c>
      <c r="R1163" s="3">
        <v>21.892000000000003</v>
      </c>
      <c r="S1163" s="3">
        <v>0</v>
      </c>
      <c r="T1163" s="3">
        <v>0</v>
      </c>
      <c r="U1163" s="3">
        <v>190.292</v>
      </c>
      <c r="W1163" t="s">
        <v>1</v>
      </c>
    </row>
    <row r="1164" spans="5:23" x14ac:dyDescent="0.25">
      <c r="E1164" t="s">
        <v>93</v>
      </c>
      <c r="F1164" t="s">
        <v>116</v>
      </c>
      <c r="G1164" t="s">
        <v>1</v>
      </c>
      <c r="H1164" t="s">
        <v>0</v>
      </c>
      <c r="I1164" t="s">
        <v>186</v>
      </c>
      <c r="J1164" t="s">
        <v>187</v>
      </c>
      <c r="K1164">
        <v>365</v>
      </c>
      <c r="L1164">
        <v>365</v>
      </c>
      <c r="M1164" t="s">
        <v>46</v>
      </c>
      <c r="N1164" t="s">
        <v>45</v>
      </c>
      <c r="O1164" s="3">
        <v>0</v>
      </c>
      <c r="P1164" s="3">
        <v>0</v>
      </c>
      <c r="Q1164" s="3">
        <v>599.19000000000005</v>
      </c>
      <c r="R1164" s="3">
        <v>77.894700000000014</v>
      </c>
      <c r="S1164" s="3">
        <v>0</v>
      </c>
      <c r="T1164" s="3">
        <v>0</v>
      </c>
      <c r="U1164" s="3">
        <v>677.08470000000011</v>
      </c>
      <c r="W1164" t="s">
        <v>1</v>
      </c>
    </row>
    <row r="1165" spans="5:23" x14ac:dyDescent="0.25">
      <c r="E1165" t="s">
        <v>93</v>
      </c>
      <c r="F1165" t="s">
        <v>116</v>
      </c>
      <c r="G1165" t="s">
        <v>1</v>
      </c>
      <c r="H1165" t="s">
        <v>0</v>
      </c>
      <c r="I1165" t="s">
        <v>186</v>
      </c>
      <c r="J1165" t="s">
        <v>187</v>
      </c>
      <c r="K1165">
        <v>363</v>
      </c>
      <c r="L1165">
        <v>363</v>
      </c>
      <c r="M1165" t="s">
        <v>198</v>
      </c>
      <c r="N1165" t="s">
        <v>29</v>
      </c>
      <c r="O1165" s="3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W1165" t="s">
        <v>1</v>
      </c>
    </row>
    <row r="1166" spans="5:23" x14ac:dyDescent="0.25">
      <c r="E1166" t="s">
        <v>93</v>
      </c>
      <c r="F1166" t="s">
        <v>116</v>
      </c>
      <c r="G1166" t="s">
        <v>1</v>
      </c>
      <c r="H1166" t="s">
        <v>0</v>
      </c>
      <c r="I1166" t="s">
        <v>186</v>
      </c>
      <c r="J1166" t="s">
        <v>187</v>
      </c>
      <c r="K1166">
        <v>362</v>
      </c>
      <c r="L1166">
        <v>362</v>
      </c>
      <c r="M1166" t="s">
        <v>194</v>
      </c>
      <c r="N1166" t="s">
        <v>195</v>
      </c>
      <c r="O1166" s="3">
        <v>0</v>
      </c>
      <c r="P1166" s="3">
        <v>0</v>
      </c>
      <c r="Q1166" s="3">
        <v>128.31</v>
      </c>
      <c r="R1166" s="3">
        <v>16.680300000000003</v>
      </c>
      <c r="S1166" s="3">
        <v>0</v>
      </c>
      <c r="T1166" s="3">
        <v>0</v>
      </c>
      <c r="U1166" s="3">
        <v>144.99029999999999</v>
      </c>
      <c r="W1166" t="s">
        <v>1</v>
      </c>
    </row>
    <row r="1167" spans="5:23" x14ac:dyDescent="0.25">
      <c r="E1167" t="s">
        <v>93</v>
      </c>
      <c r="F1167" t="s">
        <v>116</v>
      </c>
      <c r="G1167" t="s">
        <v>1</v>
      </c>
      <c r="H1167" t="s">
        <v>0</v>
      </c>
      <c r="I1167" t="s">
        <v>186</v>
      </c>
      <c r="J1167" t="s">
        <v>187</v>
      </c>
      <c r="K1167">
        <v>361</v>
      </c>
      <c r="L1167">
        <v>361</v>
      </c>
      <c r="M1167" t="s">
        <v>194</v>
      </c>
      <c r="N1167" t="s">
        <v>195</v>
      </c>
      <c r="O1167" s="3">
        <v>0</v>
      </c>
      <c r="P1167" s="3">
        <v>0</v>
      </c>
      <c r="Q1167" s="3">
        <v>334.16</v>
      </c>
      <c r="R1167" s="3">
        <v>43.440800000000003</v>
      </c>
      <c r="S1167" s="3">
        <v>0</v>
      </c>
      <c r="T1167" s="3">
        <v>0</v>
      </c>
      <c r="U1167" s="3">
        <v>377.60080000000005</v>
      </c>
      <c r="W1167" t="s">
        <v>1</v>
      </c>
    </row>
    <row r="1168" spans="5:23" x14ac:dyDescent="0.25">
      <c r="E1168" t="s">
        <v>93</v>
      </c>
      <c r="F1168" t="s">
        <v>116</v>
      </c>
      <c r="G1168" t="s">
        <v>1</v>
      </c>
      <c r="H1168" t="s">
        <v>0</v>
      </c>
      <c r="I1168" t="s">
        <v>186</v>
      </c>
      <c r="J1168" t="s">
        <v>187</v>
      </c>
      <c r="K1168">
        <v>360</v>
      </c>
      <c r="L1168">
        <v>360</v>
      </c>
      <c r="M1168" t="s">
        <v>380</v>
      </c>
      <c r="N1168" t="s">
        <v>381</v>
      </c>
      <c r="O1168" s="3">
        <v>0</v>
      </c>
      <c r="P1168" s="3">
        <v>0</v>
      </c>
      <c r="Q1168" s="3">
        <v>554.86</v>
      </c>
      <c r="R1168" s="3">
        <v>72.131799999999998</v>
      </c>
      <c r="S1168" s="3">
        <v>0</v>
      </c>
      <c r="T1168" s="3">
        <v>0</v>
      </c>
      <c r="U1168" s="3">
        <v>626.99180000000001</v>
      </c>
      <c r="W1168" t="s">
        <v>1</v>
      </c>
    </row>
    <row r="1169" spans="5:23" x14ac:dyDescent="0.25">
      <c r="E1169" t="s">
        <v>93</v>
      </c>
      <c r="F1169" t="s">
        <v>115</v>
      </c>
      <c r="G1169" t="s">
        <v>1</v>
      </c>
      <c r="H1169" t="s">
        <v>0</v>
      </c>
      <c r="I1169" t="s">
        <v>186</v>
      </c>
      <c r="J1169" t="s">
        <v>187</v>
      </c>
      <c r="K1169">
        <v>359</v>
      </c>
      <c r="L1169">
        <v>359</v>
      </c>
      <c r="M1169" t="s">
        <v>266</v>
      </c>
      <c r="N1169" t="s">
        <v>267</v>
      </c>
      <c r="O1169" s="3">
        <v>0</v>
      </c>
      <c r="P1169" s="3">
        <v>0</v>
      </c>
      <c r="Q1169" s="3">
        <v>212.39</v>
      </c>
      <c r="R1169" s="3">
        <v>27.610699999999998</v>
      </c>
      <c r="S1169" s="3">
        <v>0</v>
      </c>
      <c r="T1169" s="3">
        <v>0</v>
      </c>
      <c r="U1169" s="3">
        <v>240.00069999999999</v>
      </c>
      <c r="W1169" t="s">
        <v>1</v>
      </c>
    </row>
    <row r="1170" spans="5:23" x14ac:dyDescent="0.25">
      <c r="E1170" t="s">
        <v>93</v>
      </c>
      <c r="F1170" t="s">
        <v>115</v>
      </c>
      <c r="G1170" t="s">
        <v>1</v>
      </c>
      <c r="H1170" t="s">
        <v>0</v>
      </c>
      <c r="I1170" t="s">
        <v>186</v>
      </c>
      <c r="J1170" t="s">
        <v>187</v>
      </c>
      <c r="K1170">
        <v>358</v>
      </c>
      <c r="L1170">
        <v>358</v>
      </c>
      <c r="M1170" t="s">
        <v>190</v>
      </c>
      <c r="N1170" t="s">
        <v>281</v>
      </c>
      <c r="O1170" s="3">
        <v>0</v>
      </c>
      <c r="P1170" s="3">
        <v>0</v>
      </c>
      <c r="Q1170" s="3">
        <v>100.88</v>
      </c>
      <c r="R1170" s="3">
        <v>13.1144</v>
      </c>
      <c r="S1170" s="3">
        <v>0</v>
      </c>
      <c r="T1170" s="3">
        <v>0</v>
      </c>
      <c r="U1170" s="3">
        <v>113.9944</v>
      </c>
      <c r="W1170" t="s">
        <v>1</v>
      </c>
    </row>
    <row r="1171" spans="5:23" x14ac:dyDescent="0.25">
      <c r="E1171" t="s">
        <v>93</v>
      </c>
      <c r="F1171" t="s">
        <v>114</v>
      </c>
      <c r="G1171" t="s">
        <v>1</v>
      </c>
      <c r="H1171" t="s">
        <v>0</v>
      </c>
      <c r="I1171" t="s">
        <v>186</v>
      </c>
      <c r="J1171" t="s">
        <v>187</v>
      </c>
      <c r="K1171">
        <v>357</v>
      </c>
      <c r="L1171">
        <v>357</v>
      </c>
      <c r="M1171" t="s">
        <v>286</v>
      </c>
      <c r="N1171" t="s">
        <v>287</v>
      </c>
      <c r="O1171" s="3">
        <v>0</v>
      </c>
      <c r="P1171" s="3">
        <v>0</v>
      </c>
      <c r="Q1171" s="3">
        <v>135.58000000000001</v>
      </c>
      <c r="R1171" s="3">
        <v>17.625400000000003</v>
      </c>
      <c r="S1171" s="3">
        <v>0</v>
      </c>
      <c r="T1171" s="3">
        <v>0</v>
      </c>
      <c r="U1171" s="3">
        <v>153.20540000000003</v>
      </c>
      <c r="W1171" t="s">
        <v>1</v>
      </c>
    </row>
    <row r="1172" spans="5:23" x14ac:dyDescent="0.25">
      <c r="E1172" t="s">
        <v>93</v>
      </c>
      <c r="F1172" t="s">
        <v>114</v>
      </c>
      <c r="G1172" t="s">
        <v>1</v>
      </c>
      <c r="H1172" t="s">
        <v>0</v>
      </c>
      <c r="I1172" t="s">
        <v>186</v>
      </c>
      <c r="J1172" t="s">
        <v>187</v>
      </c>
      <c r="K1172">
        <v>356</v>
      </c>
      <c r="L1172">
        <v>356</v>
      </c>
      <c r="M1172" t="s">
        <v>198</v>
      </c>
      <c r="N1172" t="s">
        <v>29</v>
      </c>
      <c r="O1172" s="3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W1172" t="s">
        <v>1</v>
      </c>
    </row>
    <row r="1173" spans="5:23" x14ac:dyDescent="0.25">
      <c r="E1173" t="s">
        <v>93</v>
      </c>
      <c r="F1173" t="s">
        <v>114</v>
      </c>
      <c r="G1173" t="s">
        <v>1</v>
      </c>
      <c r="H1173" t="s">
        <v>0</v>
      </c>
      <c r="I1173" t="s">
        <v>186</v>
      </c>
      <c r="J1173" t="s">
        <v>187</v>
      </c>
      <c r="K1173">
        <v>355</v>
      </c>
      <c r="L1173">
        <v>355</v>
      </c>
      <c r="M1173" t="s">
        <v>286</v>
      </c>
      <c r="N1173" t="s">
        <v>287</v>
      </c>
      <c r="O1173" s="3">
        <v>0</v>
      </c>
      <c r="P1173" s="3">
        <v>0</v>
      </c>
      <c r="Q1173" s="3">
        <v>377.88</v>
      </c>
      <c r="R1173" s="3">
        <v>49.124400000000001</v>
      </c>
      <c r="S1173" s="3">
        <v>0</v>
      </c>
      <c r="T1173" s="3">
        <v>0</v>
      </c>
      <c r="U1173" s="3">
        <v>427.00439999999998</v>
      </c>
      <c r="W1173" t="s">
        <v>1</v>
      </c>
    </row>
    <row r="1174" spans="5:23" x14ac:dyDescent="0.25">
      <c r="E1174" t="s">
        <v>93</v>
      </c>
      <c r="F1174" t="s">
        <v>114</v>
      </c>
      <c r="G1174" t="s">
        <v>1</v>
      </c>
      <c r="H1174" t="s">
        <v>0</v>
      </c>
      <c r="I1174" t="s">
        <v>186</v>
      </c>
      <c r="J1174" t="s">
        <v>187</v>
      </c>
      <c r="K1174">
        <v>354</v>
      </c>
      <c r="L1174">
        <v>354</v>
      </c>
      <c r="M1174" t="s">
        <v>60</v>
      </c>
      <c r="N1174" t="s">
        <v>59</v>
      </c>
      <c r="O1174" s="3">
        <v>0</v>
      </c>
      <c r="P1174" s="3">
        <v>0</v>
      </c>
      <c r="Q1174" s="3">
        <v>557.52</v>
      </c>
      <c r="R1174" s="3">
        <v>72.477599999999995</v>
      </c>
      <c r="S1174" s="3">
        <v>0</v>
      </c>
      <c r="T1174" s="3">
        <v>0</v>
      </c>
      <c r="U1174" s="3">
        <v>629.99759999999992</v>
      </c>
      <c r="W1174" t="s">
        <v>1</v>
      </c>
    </row>
    <row r="1175" spans="5:23" x14ac:dyDescent="0.25">
      <c r="E1175" t="s">
        <v>93</v>
      </c>
      <c r="F1175" t="s">
        <v>114</v>
      </c>
      <c r="G1175" t="s">
        <v>1</v>
      </c>
      <c r="H1175" t="s">
        <v>0</v>
      </c>
      <c r="I1175" t="s">
        <v>186</v>
      </c>
      <c r="J1175" t="s">
        <v>187</v>
      </c>
      <c r="K1175">
        <v>353</v>
      </c>
      <c r="L1175">
        <v>353</v>
      </c>
      <c r="M1175" t="s">
        <v>194</v>
      </c>
      <c r="N1175" t="s">
        <v>195</v>
      </c>
      <c r="O1175" s="3">
        <v>0</v>
      </c>
      <c r="P1175" s="3">
        <v>0</v>
      </c>
      <c r="Q1175" s="3">
        <v>469.03</v>
      </c>
      <c r="R1175" s="3">
        <v>60.9739</v>
      </c>
      <c r="S1175" s="3">
        <v>0</v>
      </c>
      <c r="T1175" s="3">
        <v>0</v>
      </c>
      <c r="U1175" s="3">
        <v>530.00389999999993</v>
      </c>
      <c r="W1175" t="s">
        <v>1</v>
      </c>
    </row>
    <row r="1176" spans="5:23" x14ac:dyDescent="0.25">
      <c r="E1176" t="s">
        <v>93</v>
      </c>
      <c r="F1176" t="s">
        <v>113</v>
      </c>
      <c r="G1176" t="s">
        <v>1</v>
      </c>
      <c r="H1176" t="s">
        <v>0</v>
      </c>
      <c r="I1176" t="s">
        <v>186</v>
      </c>
      <c r="J1176" t="s">
        <v>187</v>
      </c>
      <c r="K1176">
        <v>352</v>
      </c>
      <c r="L1176">
        <v>352</v>
      </c>
      <c r="M1176" t="s">
        <v>32</v>
      </c>
      <c r="N1176" t="s">
        <v>31</v>
      </c>
      <c r="O1176" s="3">
        <v>0</v>
      </c>
      <c r="P1176" s="3">
        <v>0</v>
      </c>
      <c r="Q1176" s="3">
        <v>342.03</v>
      </c>
      <c r="R1176" s="3">
        <v>44.463899999999995</v>
      </c>
      <c r="S1176" s="3">
        <v>0</v>
      </c>
      <c r="T1176" s="3">
        <v>0</v>
      </c>
      <c r="U1176" s="3">
        <v>386.49389999999994</v>
      </c>
      <c r="W1176" t="s">
        <v>1</v>
      </c>
    </row>
    <row r="1177" spans="5:23" x14ac:dyDescent="0.25">
      <c r="E1177" t="s">
        <v>93</v>
      </c>
      <c r="F1177" t="s">
        <v>113</v>
      </c>
      <c r="G1177" t="s">
        <v>1</v>
      </c>
      <c r="H1177" t="s">
        <v>0</v>
      </c>
      <c r="I1177" t="s">
        <v>186</v>
      </c>
      <c r="J1177" t="s">
        <v>187</v>
      </c>
      <c r="K1177">
        <v>351</v>
      </c>
      <c r="L1177">
        <v>351</v>
      </c>
      <c r="M1177" t="s">
        <v>194</v>
      </c>
      <c r="N1177" t="s">
        <v>195</v>
      </c>
      <c r="O1177" s="3">
        <v>0</v>
      </c>
      <c r="P1177" s="3">
        <v>0</v>
      </c>
      <c r="Q1177" s="3">
        <v>553.1</v>
      </c>
      <c r="R1177" s="3">
        <v>71.903000000000006</v>
      </c>
      <c r="S1177" s="3">
        <v>0</v>
      </c>
      <c r="T1177" s="3">
        <v>0</v>
      </c>
      <c r="U1177" s="3">
        <v>625.00300000000004</v>
      </c>
      <c r="W1177" t="s">
        <v>1</v>
      </c>
    </row>
    <row r="1178" spans="5:23" x14ac:dyDescent="0.25">
      <c r="E1178" t="s">
        <v>93</v>
      </c>
      <c r="F1178" t="s">
        <v>113</v>
      </c>
      <c r="G1178" t="s">
        <v>1</v>
      </c>
      <c r="H1178" t="s">
        <v>0</v>
      </c>
      <c r="I1178" t="s">
        <v>186</v>
      </c>
      <c r="J1178" t="s">
        <v>187</v>
      </c>
      <c r="K1178">
        <v>350</v>
      </c>
      <c r="L1178">
        <v>350</v>
      </c>
      <c r="M1178" t="s">
        <v>224</v>
      </c>
      <c r="N1178" t="s">
        <v>225</v>
      </c>
      <c r="O1178" s="3">
        <v>0</v>
      </c>
      <c r="P1178" s="3">
        <v>0</v>
      </c>
      <c r="Q1178" s="3">
        <v>353.1</v>
      </c>
      <c r="R1178" s="3">
        <v>45.903000000000006</v>
      </c>
      <c r="S1178" s="3">
        <v>0</v>
      </c>
      <c r="T1178" s="3">
        <v>0</v>
      </c>
      <c r="U1178" s="3">
        <v>399.00300000000004</v>
      </c>
      <c r="W1178" t="s">
        <v>1</v>
      </c>
    </row>
    <row r="1179" spans="5:23" x14ac:dyDescent="0.25">
      <c r="E1179" t="s">
        <v>93</v>
      </c>
      <c r="F1179" t="s">
        <v>113</v>
      </c>
      <c r="G1179" t="s">
        <v>1</v>
      </c>
      <c r="H1179" t="s">
        <v>0</v>
      </c>
      <c r="I1179" t="s">
        <v>186</v>
      </c>
      <c r="J1179" t="s">
        <v>187</v>
      </c>
      <c r="K1179">
        <v>349</v>
      </c>
      <c r="L1179">
        <v>349</v>
      </c>
      <c r="M1179" t="s">
        <v>198</v>
      </c>
      <c r="N1179" t="s">
        <v>29</v>
      </c>
      <c r="O1179" s="3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W1179" t="s">
        <v>1</v>
      </c>
    </row>
    <row r="1180" spans="5:23" x14ac:dyDescent="0.25">
      <c r="E1180" t="s">
        <v>93</v>
      </c>
      <c r="F1180" t="s">
        <v>113</v>
      </c>
      <c r="G1180" t="s">
        <v>1</v>
      </c>
      <c r="H1180" t="s">
        <v>0</v>
      </c>
      <c r="I1180" t="s">
        <v>186</v>
      </c>
      <c r="J1180" t="s">
        <v>187</v>
      </c>
      <c r="K1180">
        <v>348</v>
      </c>
      <c r="L1180">
        <v>348</v>
      </c>
      <c r="M1180" t="s">
        <v>60</v>
      </c>
      <c r="N1180" t="s">
        <v>59</v>
      </c>
      <c r="O1180" s="3">
        <v>0</v>
      </c>
      <c r="P1180" s="3">
        <v>0</v>
      </c>
      <c r="Q1180" s="3">
        <v>471.68</v>
      </c>
      <c r="R1180" s="3">
        <v>61.318400000000004</v>
      </c>
      <c r="S1180" s="3">
        <v>0</v>
      </c>
      <c r="T1180" s="3">
        <v>0</v>
      </c>
      <c r="U1180" s="3">
        <v>532.99840000000006</v>
      </c>
      <c r="W1180" t="s">
        <v>1</v>
      </c>
    </row>
    <row r="1181" spans="5:23" x14ac:dyDescent="0.25">
      <c r="E1181" t="s">
        <v>93</v>
      </c>
      <c r="F1181" t="s">
        <v>113</v>
      </c>
      <c r="G1181" t="s">
        <v>1</v>
      </c>
      <c r="H1181" t="s">
        <v>0</v>
      </c>
      <c r="I1181" t="s">
        <v>186</v>
      </c>
      <c r="J1181" t="s">
        <v>187</v>
      </c>
      <c r="K1181">
        <v>347</v>
      </c>
      <c r="L1181">
        <v>347</v>
      </c>
      <c r="M1181" t="s">
        <v>38</v>
      </c>
      <c r="N1181" t="s">
        <v>37</v>
      </c>
      <c r="O1181" s="3">
        <v>0</v>
      </c>
      <c r="P1181" s="3">
        <v>0</v>
      </c>
      <c r="Q1181" s="3">
        <v>92.92</v>
      </c>
      <c r="R1181" s="3">
        <v>12.079600000000001</v>
      </c>
      <c r="S1181" s="3">
        <v>0</v>
      </c>
      <c r="T1181" s="3">
        <v>0</v>
      </c>
      <c r="U1181" s="3">
        <v>104.9996</v>
      </c>
      <c r="W1181" t="s">
        <v>1</v>
      </c>
    </row>
    <row r="1182" spans="5:23" x14ac:dyDescent="0.25">
      <c r="E1182" t="s">
        <v>93</v>
      </c>
      <c r="F1182" t="s">
        <v>113</v>
      </c>
      <c r="G1182" t="s">
        <v>1</v>
      </c>
      <c r="H1182" t="s">
        <v>0</v>
      </c>
      <c r="I1182" t="s">
        <v>186</v>
      </c>
      <c r="J1182" t="s">
        <v>187</v>
      </c>
      <c r="K1182">
        <v>346</v>
      </c>
      <c r="L1182">
        <v>346</v>
      </c>
      <c r="M1182" t="s">
        <v>224</v>
      </c>
      <c r="N1182" t="s">
        <v>225</v>
      </c>
      <c r="O1182" s="3">
        <v>0</v>
      </c>
      <c r="P1182" s="3">
        <v>0</v>
      </c>
      <c r="Q1182" s="3">
        <v>50.44</v>
      </c>
      <c r="R1182" s="3">
        <v>6.5571999999999999</v>
      </c>
      <c r="S1182" s="3">
        <v>0</v>
      </c>
      <c r="T1182" s="3">
        <v>0</v>
      </c>
      <c r="U1182" s="3">
        <v>56.997199999999999</v>
      </c>
      <c r="W1182" t="s">
        <v>1</v>
      </c>
    </row>
    <row r="1183" spans="5:23" x14ac:dyDescent="0.25">
      <c r="E1183" t="s">
        <v>93</v>
      </c>
      <c r="F1183" t="s">
        <v>113</v>
      </c>
      <c r="G1183" t="s">
        <v>1</v>
      </c>
      <c r="H1183" t="s">
        <v>0</v>
      </c>
      <c r="I1183" t="s">
        <v>186</v>
      </c>
      <c r="J1183" t="s">
        <v>187</v>
      </c>
      <c r="K1183">
        <v>345</v>
      </c>
      <c r="L1183">
        <v>345</v>
      </c>
      <c r="M1183" t="s">
        <v>224</v>
      </c>
      <c r="N1183" t="s">
        <v>225</v>
      </c>
      <c r="O1183" s="3">
        <v>0</v>
      </c>
      <c r="P1183" s="3">
        <v>0</v>
      </c>
      <c r="Q1183" s="3">
        <v>148.22999999999999</v>
      </c>
      <c r="R1183" s="3">
        <v>19.2699</v>
      </c>
      <c r="S1183" s="3">
        <v>0</v>
      </c>
      <c r="T1183" s="3">
        <v>0</v>
      </c>
      <c r="U1183" s="3">
        <v>167.4999</v>
      </c>
      <c r="W1183" t="s">
        <v>1</v>
      </c>
    </row>
    <row r="1184" spans="5:23" x14ac:dyDescent="0.25">
      <c r="E1184" t="s">
        <v>93</v>
      </c>
      <c r="F1184" t="s">
        <v>113</v>
      </c>
      <c r="G1184" t="s">
        <v>1</v>
      </c>
      <c r="H1184" t="s">
        <v>0</v>
      </c>
      <c r="I1184" t="s">
        <v>186</v>
      </c>
      <c r="J1184" t="s">
        <v>187</v>
      </c>
      <c r="K1184">
        <v>344</v>
      </c>
      <c r="L1184">
        <v>344</v>
      </c>
      <c r="M1184" t="s">
        <v>38</v>
      </c>
      <c r="N1184" t="s">
        <v>37</v>
      </c>
      <c r="O1184" s="3">
        <v>0</v>
      </c>
      <c r="P1184" s="3">
        <v>0</v>
      </c>
      <c r="Q1184" s="3">
        <v>96.64</v>
      </c>
      <c r="R1184" s="3">
        <v>12.5632</v>
      </c>
      <c r="S1184" s="3">
        <v>0</v>
      </c>
      <c r="T1184" s="3">
        <v>0</v>
      </c>
      <c r="U1184" s="3">
        <v>109.2032</v>
      </c>
      <c r="W1184" t="s">
        <v>1</v>
      </c>
    </row>
    <row r="1185" spans="5:23" x14ac:dyDescent="0.25">
      <c r="E1185" t="s">
        <v>93</v>
      </c>
      <c r="F1185" s="1" t="s">
        <v>94</v>
      </c>
      <c r="G1185" t="s">
        <v>1</v>
      </c>
      <c r="H1185" t="s">
        <v>0</v>
      </c>
      <c r="I1185" t="s">
        <v>186</v>
      </c>
      <c r="J1185" t="s">
        <v>187</v>
      </c>
      <c r="K1185">
        <v>343</v>
      </c>
      <c r="L1185">
        <v>343</v>
      </c>
      <c r="M1185" t="s">
        <v>198</v>
      </c>
      <c r="N1185" t="s">
        <v>29</v>
      </c>
      <c r="O1185" s="3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W1185" t="s">
        <v>1</v>
      </c>
    </row>
    <row r="1186" spans="5:23" x14ac:dyDescent="0.25">
      <c r="E1186" t="s">
        <v>93</v>
      </c>
      <c r="F1186" t="s">
        <v>113</v>
      </c>
      <c r="G1186" t="s">
        <v>1</v>
      </c>
      <c r="H1186" t="s">
        <v>0</v>
      </c>
      <c r="I1186" t="s">
        <v>186</v>
      </c>
      <c r="J1186" t="s">
        <v>187</v>
      </c>
      <c r="K1186">
        <v>342</v>
      </c>
      <c r="L1186">
        <v>342</v>
      </c>
      <c r="M1186" t="s">
        <v>38</v>
      </c>
      <c r="N1186" t="s">
        <v>37</v>
      </c>
      <c r="O1186" s="3">
        <v>0</v>
      </c>
      <c r="P1186" s="3">
        <v>0</v>
      </c>
      <c r="Q1186" s="3">
        <v>29.25</v>
      </c>
      <c r="R1186" s="3">
        <v>3.8025000000000002</v>
      </c>
      <c r="S1186" s="3">
        <v>0</v>
      </c>
      <c r="T1186" s="3">
        <v>0</v>
      </c>
      <c r="U1186" s="3">
        <v>33.052500000000002</v>
      </c>
      <c r="W1186" t="s">
        <v>1</v>
      </c>
    </row>
    <row r="1187" spans="5:23" x14ac:dyDescent="0.25">
      <c r="E1187" t="s">
        <v>93</v>
      </c>
      <c r="F1187" t="s">
        <v>113</v>
      </c>
      <c r="G1187" t="s">
        <v>1</v>
      </c>
      <c r="H1187" t="s">
        <v>0</v>
      </c>
      <c r="I1187" t="s">
        <v>186</v>
      </c>
      <c r="J1187" t="s">
        <v>187</v>
      </c>
      <c r="K1187">
        <v>341</v>
      </c>
      <c r="L1187">
        <v>341</v>
      </c>
      <c r="M1187" t="s">
        <v>349</v>
      </c>
      <c r="N1187" t="s">
        <v>350</v>
      </c>
      <c r="O1187" s="3">
        <v>0</v>
      </c>
      <c r="P1187" s="3">
        <v>0</v>
      </c>
      <c r="Q1187" s="3">
        <v>453.99</v>
      </c>
      <c r="R1187" s="3">
        <v>59.018700000000003</v>
      </c>
      <c r="S1187" s="3">
        <v>0</v>
      </c>
      <c r="T1187" s="3">
        <v>0</v>
      </c>
      <c r="U1187" s="3">
        <v>513.00869999999998</v>
      </c>
      <c r="W1187" t="s">
        <v>1</v>
      </c>
    </row>
    <row r="1188" spans="5:23" x14ac:dyDescent="0.25">
      <c r="E1188" t="s">
        <v>93</v>
      </c>
      <c r="F1188" t="s">
        <v>113</v>
      </c>
      <c r="G1188" t="s">
        <v>1</v>
      </c>
      <c r="H1188" t="s">
        <v>0</v>
      </c>
      <c r="I1188" t="s">
        <v>186</v>
      </c>
      <c r="J1188" t="s">
        <v>187</v>
      </c>
      <c r="K1188">
        <v>340</v>
      </c>
      <c r="L1188">
        <v>340</v>
      </c>
      <c r="M1188" t="s">
        <v>38</v>
      </c>
      <c r="N1188" t="s">
        <v>37</v>
      </c>
      <c r="O1188" s="3">
        <v>0</v>
      </c>
      <c r="P1188" s="3">
        <v>0</v>
      </c>
      <c r="Q1188" s="3">
        <v>96.64</v>
      </c>
      <c r="R1188" s="3">
        <v>12.5632</v>
      </c>
      <c r="S1188" s="3">
        <v>0</v>
      </c>
      <c r="T1188" s="3">
        <v>0</v>
      </c>
      <c r="U1188" s="3">
        <v>109.2032</v>
      </c>
      <c r="W1188" t="s">
        <v>1</v>
      </c>
    </row>
    <row r="1189" spans="5:23" x14ac:dyDescent="0.25">
      <c r="E1189" t="s">
        <v>93</v>
      </c>
      <c r="F1189" t="s">
        <v>113</v>
      </c>
      <c r="G1189" t="s">
        <v>1</v>
      </c>
      <c r="H1189" t="s">
        <v>0</v>
      </c>
      <c r="I1189" t="s">
        <v>186</v>
      </c>
      <c r="J1189" t="s">
        <v>187</v>
      </c>
      <c r="K1189">
        <v>339</v>
      </c>
      <c r="L1189">
        <v>339</v>
      </c>
      <c r="M1189" t="s">
        <v>46</v>
      </c>
      <c r="N1189" t="s">
        <v>45</v>
      </c>
      <c r="O1189" s="3">
        <v>0</v>
      </c>
      <c r="P1189" s="3">
        <v>0</v>
      </c>
      <c r="Q1189" s="3">
        <v>616.15</v>
      </c>
      <c r="R1189" s="3">
        <v>80.099500000000006</v>
      </c>
      <c r="S1189" s="3">
        <v>0</v>
      </c>
      <c r="T1189" s="3">
        <v>0</v>
      </c>
      <c r="U1189" s="3">
        <v>696.24950000000001</v>
      </c>
      <c r="W1189" t="s">
        <v>1</v>
      </c>
    </row>
    <row r="1190" spans="5:23" x14ac:dyDescent="0.25">
      <c r="E1190" t="s">
        <v>93</v>
      </c>
      <c r="F1190" t="s">
        <v>109</v>
      </c>
      <c r="G1190" t="s">
        <v>1</v>
      </c>
      <c r="H1190" t="s">
        <v>0</v>
      </c>
      <c r="I1190" t="s">
        <v>186</v>
      </c>
      <c r="J1190" t="s">
        <v>187</v>
      </c>
      <c r="K1190">
        <v>338</v>
      </c>
      <c r="L1190">
        <v>338</v>
      </c>
      <c r="M1190" t="s">
        <v>60</v>
      </c>
      <c r="N1190" t="s">
        <v>59</v>
      </c>
      <c r="O1190" s="3">
        <v>0</v>
      </c>
      <c r="P1190" s="3">
        <v>0</v>
      </c>
      <c r="Q1190" s="3">
        <v>654.87</v>
      </c>
      <c r="R1190" s="3">
        <v>85.133099999999999</v>
      </c>
      <c r="S1190" s="3">
        <v>0</v>
      </c>
      <c r="T1190" s="3">
        <v>0</v>
      </c>
      <c r="U1190" s="3">
        <v>740.00310000000002</v>
      </c>
      <c r="W1190" t="s">
        <v>1</v>
      </c>
    </row>
    <row r="1191" spans="5:23" x14ac:dyDescent="0.25">
      <c r="E1191" t="s">
        <v>93</v>
      </c>
      <c r="F1191" t="s">
        <v>109</v>
      </c>
      <c r="G1191" t="s">
        <v>1</v>
      </c>
      <c r="H1191" t="s">
        <v>0</v>
      </c>
      <c r="I1191" t="s">
        <v>186</v>
      </c>
      <c r="J1191" t="s">
        <v>187</v>
      </c>
      <c r="K1191">
        <v>337</v>
      </c>
      <c r="L1191">
        <v>337</v>
      </c>
      <c r="M1191" t="s">
        <v>224</v>
      </c>
      <c r="N1191" t="s">
        <v>225</v>
      </c>
      <c r="O1191" s="3">
        <v>0</v>
      </c>
      <c r="P1191" s="3">
        <v>0</v>
      </c>
      <c r="Q1191" s="3">
        <v>47.79</v>
      </c>
      <c r="R1191" s="3">
        <v>6.2126999999999999</v>
      </c>
      <c r="S1191" s="3">
        <v>0</v>
      </c>
      <c r="T1191" s="3">
        <v>0</v>
      </c>
      <c r="U1191" s="3">
        <v>54.002699999999997</v>
      </c>
      <c r="W1191" t="s">
        <v>1</v>
      </c>
    </row>
    <row r="1192" spans="5:23" x14ac:dyDescent="0.25">
      <c r="E1192" t="s">
        <v>93</v>
      </c>
      <c r="F1192" t="s">
        <v>109</v>
      </c>
      <c r="G1192" t="s">
        <v>1</v>
      </c>
      <c r="H1192" t="s">
        <v>0</v>
      </c>
      <c r="I1192" t="s">
        <v>186</v>
      </c>
      <c r="J1192" t="s">
        <v>187</v>
      </c>
      <c r="K1192">
        <v>336</v>
      </c>
      <c r="L1192">
        <v>336</v>
      </c>
      <c r="M1192" t="s">
        <v>194</v>
      </c>
      <c r="N1192" t="s">
        <v>195</v>
      </c>
      <c r="O1192" s="3">
        <v>0</v>
      </c>
      <c r="P1192" s="3">
        <v>0</v>
      </c>
      <c r="Q1192" s="3">
        <v>485.84</v>
      </c>
      <c r="R1192" s="3">
        <v>63.159199999999998</v>
      </c>
      <c r="S1192" s="3">
        <v>0</v>
      </c>
      <c r="T1192" s="3">
        <v>0</v>
      </c>
      <c r="U1192" s="3">
        <v>548.99919999999997</v>
      </c>
      <c r="W1192" t="s">
        <v>1</v>
      </c>
    </row>
    <row r="1193" spans="5:23" x14ac:dyDescent="0.25">
      <c r="E1193" t="s">
        <v>93</v>
      </c>
      <c r="F1193" t="s">
        <v>109</v>
      </c>
      <c r="G1193" t="s">
        <v>1</v>
      </c>
      <c r="H1193" t="s">
        <v>0</v>
      </c>
      <c r="I1193" t="s">
        <v>186</v>
      </c>
      <c r="J1193" t="s">
        <v>187</v>
      </c>
      <c r="K1193">
        <v>335</v>
      </c>
      <c r="L1193">
        <v>335</v>
      </c>
      <c r="M1193" t="s">
        <v>60</v>
      </c>
      <c r="N1193" t="s">
        <v>59</v>
      </c>
      <c r="O1193" s="3">
        <v>0</v>
      </c>
      <c r="P1193" s="3">
        <v>0</v>
      </c>
      <c r="Q1193" s="3">
        <v>551.33000000000004</v>
      </c>
      <c r="R1193" s="3">
        <v>71.672900000000013</v>
      </c>
      <c r="S1193" s="3">
        <v>0</v>
      </c>
      <c r="T1193" s="3">
        <v>0</v>
      </c>
      <c r="U1193" s="3">
        <v>623.00290000000007</v>
      </c>
      <c r="W1193" t="s">
        <v>1</v>
      </c>
    </row>
    <row r="1194" spans="5:23" x14ac:dyDescent="0.25">
      <c r="E1194" t="s">
        <v>93</v>
      </c>
      <c r="F1194" s="1" t="s">
        <v>94</v>
      </c>
      <c r="G1194" t="s">
        <v>1</v>
      </c>
      <c r="H1194" t="s">
        <v>0</v>
      </c>
      <c r="I1194" t="s">
        <v>186</v>
      </c>
      <c r="J1194" t="s">
        <v>187</v>
      </c>
      <c r="K1194">
        <v>334</v>
      </c>
      <c r="L1194">
        <v>334</v>
      </c>
      <c r="M1194" t="s">
        <v>198</v>
      </c>
      <c r="N1194" t="s">
        <v>29</v>
      </c>
      <c r="O1194" s="3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W1194" t="s">
        <v>1</v>
      </c>
    </row>
    <row r="1195" spans="5:23" x14ac:dyDescent="0.25">
      <c r="E1195" t="s">
        <v>93</v>
      </c>
      <c r="F1195" t="s">
        <v>109</v>
      </c>
      <c r="G1195" t="s">
        <v>1</v>
      </c>
      <c r="H1195" t="s">
        <v>0</v>
      </c>
      <c r="I1195" t="s">
        <v>186</v>
      </c>
      <c r="J1195" t="s">
        <v>187</v>
      </c>
      <c r="K1195">
        <v>333</v>
      </c>
      <c r="L1195">
        <v>333</v>
      </c>
      <c r="M1195" t="s">
        <v>194</v>
      </c>
      <c r="N1195" t="s">
        <v>195</v>
      </c>
      <c r="O1195" s="3">
        <v>0</v>
      </c>
      <c r="P1195" s="3">
        <v>0</v>
      </c>
      <c r="Q1195" s="3">
        <v>52.21</v>
      </c>
      <c r="R1195" s="3">
        <v>6.7873000000000001</v>
      </c>
      <c r="S1195" s="3">
        <v>0</v>
      </c>
      <c r="T1195" s="3">
        <v>0</v>
      </c>
      <c r="U1195" s="3">
        <v>58.997300000000003</v>
      </c>
      <c r="W1195" t="s">
        <v>1</v>
      </c>
    </row>
    <row r="1196" spans="5:23" x14ac:dyDescent="0.25">
      <c r="E1196" t="s">
        <v>93</v>
      </c>
      <c r="F1196" t="s">
        <v>109</v>
      </c>
      <c r="G1196" t="s">
        <v>1</v>
      </c>
      <c r="H1196" t="s">
        <v>0</v>
      </c>
      <c r="I1196" t="s">
        <v>186</v>
      </c>
      <c r="J1196" t="s">
        <v>187</v>
      </c>
      <c r="K1196">
        <v>332</v>
      </c>
      <c r="L1196">
        <v>332</v>
      </c>
      <c r="M1196" t="s">
        <v>194</v>
      </c>
      <c r="N1196" t="s">
        <v>195</v>
      </c>
      <c r="O1196" s="3">
        <v>0</v>
      </c>
      <c r="P1196" s="3">
        <v>0</v>
      </c>
      <c r="Q1196" s="3">
        <v>47.79</v>
      </c>
      <c r="R1196" s="3">
        <v>6.2126999999999999</v>
      </c>
      <c r="S1196" s="3">
        <v>0</v>
      </c>
      <c r="T1196" s="3">
        <v>0</v>
      </c>
      <c r="U1196" s="3">
        <v>54.002699999999997</v>
      </c>
      <c r="W1196" t="s">
        <v>1</v>
      </c>
    </row>
    <row r="1197" spans="5:23" x14ac:dyDescent="0.25">
      <c r="E1197" t="s">
        <v>93</v>
      </c>
      <c r="F1197" t="s">
        <v>109</v>
      </c>
      <c r="G1197" t="s">
        <v>1</v>
      </c>
      <c r="H1197" t="s">
        <v>0</v>
      </c>
      <c r="I1197" t="s">
        <v>186</v>
      </c>
      <c r="J1197" t="s">
        <v>187</v>
      </c>
      <c r="K1197">
        <v>331</v>
      </c>
      <c r="L1197">
        <v>331</v>
      </c>
      <c r="M1197" t="s">
        <v>194</v>
      </c>
      <c r="N1197" t="s">
        <v>195</v>
      </c>
      <c r="O1197" s="3">
        <v>0</v>
      </c>
      <c r="P1197" s="3">
        <v>0</v>
      </c>
      <c r="Q1197" s="3">
        <v>265.49</v>
      </c>
      <c r="R1197" s="3">
        <v>34.5137</v>
      </c>
      <c r="S1197" s="3">
        <v>0</v>
      </c>
      <c r="T1197" s="3">
        <v>0</v>
      </c>
      <c r="U1197" s="3">
        <v>300.00369999999998</v>
      </c>
      <c r="W1197" t="s">
        <v>1</v>
      </c>
    </row>
    <row r="1198" spans="5:23" x14ac:dyDescent="0.25">
      <c r="E1198" t="s">
        <v>93</v>
      </c>
      <c r="F1198" t="s">
        <v>109</v>
      </c>
      <c r="G1198" t="s">
        <v>1</v>
      </c>
      <c r="H1198" t="s">
        <v>0</v>
      </c>
      <c r="I1198" t="s">
        <v>186</v>
      </c>
      <c r="J1198" t="s">
        <v>187</v>
      </c>
      <c r="K1198">
        <v>330</v>
      </c>
      <c r="L1198">
        <v>330</v>
      </c>
      <c r="M1198" t="s">
        <v>198</v>
      </c>
      <c r="N1198" t="s">
        <v>29</v>
      </c>
      <c r="O1198" s="3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W1198" t="s">
        <v>1</v>
      </c>
    </row>
    <row r="1199" spans="5:23" x14ac:dyDescent="0.25">
      <c r="E1199" t="s">
        <v>93</v>
      </c>
      <c r="F1199" t="s">
        <v>109</v>
      </c>
      <c r="G1199" t="s">
        <v>1</v>
      </c>
      <c r="H1199" t="s">
        <v>0</v>
      </c>
      <c r="I1199" t="s">
        <v>186</v>
      </c>
      <c r="J1199" t="s">
        <v>187</v>
      </c>
      <c r="K1199">
        <v>329</v>
      </c>
      <c r="L1199">
        <v>329</v>
      </c>
      <c r="M1199" t="s">
        <v>190</v>
      </c>
      <c r="N1199" t="s">
        <v>281</v>
      </c>
      <c r="O1199" s="3">
        <v>0</v>
      </c>
      <c r="P1199" s="3">
        <v>0</v>
      </c>
      <c r="Q1199" s="3">
        <v>88.36</v>
      </c>
      <c r="R1199" s="3">
        <v>11.486800000000001</v>
      </c>
      <c r="S1199" s="3">
        <v>0</v>
      </c>
      <c r="T1199" s="3">
        <v>0</v>
      </c>
      <c r="U1199" s="3">
        <v>99.846800000000002</v>
      </c>
      <c r="W1199" t="s">
        <v>1</v>
      </c>
    </row>
    <row r="1200" spans="5:23" x14ac:dyDescent="0.25">
      <c r="E1200" t="s">
        <v>93</v>
      </c>
      <c r="F1200" t="s">
        <v>109</v>
      </c>
      <c r="G1200" t="s">
        <v>1</v>
      </c>
      <c r="H1200" t="s">
        <v>0</v>
      </c>
      <c r="I1200" t="s">
        <v>186</v>
      </c>
      <c r="J1200" t="s">
        <v>187</v>
      </c>
      <c r="K1200">
        <v>328</v>
      </c>
      <c r="L1200">
        <v>328</v>
      </c>
      <c r="M1200" t="s">
        <v>286</v>
      </c>
      <c r="N1200" t="s">
        <v>287</v>
      </c>
      <c r="O1200" s="3">
        <v>0</v>
      </c>
      <c r="P1200" s="3">
        <v>0</v>
      </c>
      <c r="Q1200" s="3">
        <v>446.91</v>
      </c>
      <c r="R1200" s="3">
        <v>58.098300000000002</v>
      </c>
      <c r="S1200" s="3">
        <v>0</v>
      </c>
      <c r="T1200" s="3">
        <v>0</v>
      </c>
      <c r="U1200" s="3">
        <v>505.00830000000002</v>
      </c>
      <c r="W1200" t="s">
        <v>1</v>
      </c>
    </row>
    <row r="1201" spans="5:23" x14ac:dyDescent="0.25">
      <c r="E1201" t="s">
        <v>93</v>
      </c>
      <c r="F1201" t="s">
        <v>109</v>
      </c>
      <c r="G1201" t="s">
        <v>1</v>
      </c>
      <c r="H1201" t="s">
        <v>0</v>
      </c>
      <c r="I1201" t="s">
        <v>186</v>
      </c>
      <c r="J1201" t="s">
        <v>187</v>
      </c>
      <c r="K1201">
        <v>327</v>
      </c>
      <c r="L1201">
        <v>327</v>
      </c>
      <c r="M1201" t="s">
        <v>60</v>
      </c>
      <c r="N1201" t="s">
        <v>59</v>
      </c>
      <c r="O1201" s="3">
        <v>0</v>
      </c>
      <c r="P1201" s="3">
        <v>0</v>
      </c>
      <c r="Q1201" s="3">
        <v>643.36</v>
      </c>
      <c r="R1201" s="3">
        <v>83.636800000000008</v>
      </c>
      <c r="S1201" s="3">
        <v>0</v>
      </c>
      <c r="T1201" s="3">
        <v>0</v>
      </c>
      <c r="U1201" s="3">
        <v>726.99680000000001</v>
      </c>
      <c r="W1201" t="s">
        <v>1</v>
      </c>
    </row>
    <row r="1202" spans="5:23" x14ac:dyDescent="0.25">
      <c r="E1202" t="s">
        <v>93</v>
      </c>
      <c r="F1202" t="s">
        <v>109</v>
      </c>
      <c r="G1202" t="s">
        <v>1</v>
      </c>
      <c r="H1202" t="s">
        <v>0</v>
      </c>
      <c r="I1202" t="s">
        <v>186</v>
      </c>
      <c r="J1202" t="s">
        <v>187</v>
      </c>
      <c r="K1202">
        <v>326</v>
      </c>
      <c r="L1202">
        <v>326</v>
      </c>
      <c r="M1202" t="s">
        <v>378</v>
      </c>
      <c r="N1202" t="s">
        <v>379</v>
      </c>
      <c r="O1202" s="3">
        <v>0</v>
      </c>
      <c r="P1202" s="3">
        <v>0</v>
      </c>
      <c r="Q1202" s="3">
        <v>123.89</v>
      </c>
      <c r="R1202" s="3">
        <v>16.105700000000002</v>
      </c>
      <c r="S1202" s="3">
        <v>0</v>
      </c>
      <c r="T1202" s="3">
        <v>0</v>
      </c>
      <c r="U1202" s="3">
        <v>139.9957</v>
      </c>
      <c r="W1202" t="s">
        <v>1</v>
      </c>
    </row>
    <row r="1203" spans="5:23" x14ac:dyDescent="0.25">
      <c r="E1203" t="s">
        <v>93</v>
      </c>
      <c r="F1203" t="s">
        <v>109</v>
      </c>
      <c r="G1203" t="s">
        <v>1</v>
      </c>
      <c r="H1203" t="s">
        <v>0</v>
      </c>
      <c r="I1203" t="s">
        <v>186</v>
      </c>
      <c r="J1203" t="s">
        <v>187</v>
      </c>
      <c r="K1203">
        <v>325</v>
      </c>
      <c r="L1203">
        <v>325</v>
      </c>
      <c r="M1203" t="s">
        <v>190</v>
      </c>
      <c r="N1203" t="s">
        <v>281</v>
      </c>
      <c r="O1203" s="3">
        <v>0</v>
      </c>
      <c r="P1203" s="3">
        <v>0</v>
      </c>
      <c r="Q1203" s="3">
        <v>26.55</v>
      </c>
      <c r="R1203" s="3">
        <v>3.4515000000000002</v>
      </c>
      <c r="S1203" s="3">
        <v>0</v>
      </c>
      <c r="T1203" s="3">
        <v>0</v>
      </c>
      <c r="U1203" s="3">
        <v>30.0015</v>
      </c>
      <c r="W1203" t="s">
        <v>1</v>
      </c>
    </row>
    <row r="1204" spans="5:23" x14ac:dyDescent="0.25">
      <c r="E1204" t="s">
        <v>93</v>
      </c>
      <c r="F1204" t="s">
        <v>108</v>
      </c>
      <c r="G1204" t="s">
        <v>1</v>
      </c>
      <c r="H1204" t="s">
        <v>0</v>
      </c>
      <c r="I1204" t="s">
        <v>186</v>
      </c>
      <c r="J1204" t="s">
        <v>187</v>
      </c>
      <c r="K1204">
        <v>324</v>
      </c>
      <c r="L1204">
        <v>324</v>
      </c>
      <c r="M1204" t="s">
        <v>190</v>
      </c>
      <c r="N1204" t="s">
        <v>281</v>
      </c>
      <c r="O1204" s="3">
        <v>0</v>
      </c>
      <c r="P1204" s="3">
        <v>0</v>
      </c>
      <c r="Q1204" s="3">
        <v>97.56</v>
      </c>
      <c r="R1204" s="3">
        <v>12.6828</v>
      </c>
      <c r="S1204" s="3">
        <v>0</v>
      </c>
      <c r="T1204" s="3">
        <v>0</v>
      </c>
      <c r="U1204" s="3">
        <v>110.2428</v>
      </c>
      <c r="W1204" t="s">
        <v>1</v>
      </c>
    </row>
    <row r="1205" spans="5:23" x14ac:dyDescent="0.25">
      <c r="E1205" t="s">
        <v>93</v>
      </c>
      <c r="F1205" t="s">
        <v>108</v>
      </c>
      <c r="G1205" t="s">
        <v>1</v>
      </c>
      <c r="H1205" t="s">
        <v>0</v>
      </c>
      <c r="I1205" t="s">
        <v>186</v>
      </c>
      <c r="J1205" t="s">
        <v>187</v>
      </c>
      <c r="K1205">
        <v>323</v>
      </c>
      <c r="L1205">
        <v>323</v>
      </c>
      <c r="M1205" t="s">
        <v>268</v>
      </c>
      <c r="N1205" t="s">
        <v>269</v>
      </c>
      <c r="O1205" s="3">
        <v>0</v>
      </c>
      <c r="P1205" s="3">
        <v>0</v>
      </c>
      <c r="Q1205" s="3">
        <v>69.459999999999994</v>
      </c>
      <c r="R1205" s="3">
        <v>9.0297999999999998</v>
      </c>
      <c r="S1205" s="3">
        <v>0</v>
      </c>
      <c r="T1205" s="3">
        <v>0</v>
      </c>
      <c r="U1205" s="3">
        <v>78.489799999999988</v>
      </c>
      <c r="W1205" t="s">
        <v>1</v>
      </c>
    </row>
    <row r="1206" spans="5:23" x14ac:dyDescent="0.25">
      <c r="E1206" t="s">
        <v>93</v>
      </c>
      <c r="F1206" t="s">
        <v>107</v>
      </c>
      <c r="G1206" t="s">
        <v>1</v>
      </c>
      <c r="H1206" t="s">
        <v>0</v>
      </c>
      <c r="I1206" t="s">
        <v>186</v>
      </c>
      <c r="J1206" t="s">
        <v>187</v>
      </c>
      <c r="K1206">
        <v>322</v>
      </c>
      <c r="L1206">
        <v>322</v>
      </c>
      <c r="M1206" t="s">
        <v>378</v>
      </c>
      <c r="N1206" t="s">
        <v>379</v>
      </c>
      <c r="O1206" s="3">
        <v>0</v>
      </c>
      <c r="P1206" s="3">
        <v>0</v>
      </c>
      <c r="Q1206" s="3">
        <v>141.59</v>
      </c>
      <c r="R1206" s="3">
        <v>18.406700000000001</v>
      </c>
      <c r="S1206" s="3">
        <v>0</v>
      </c>
      <c r="T1206" s="3">
        <v>0</v>
      </c>
      <c r="U1206" s="3">
        <v>159.9967</v>
      </c>
      <c r="W1206" t="s">
        <v>1</v>
      </c>
    </row>
    <row r="1207" spans="5:23" x14ac:dyDescent="0.25">
      <c r="E1207" t="s">
        <v>93</v>
      </c>
      <c r="F1207" t="s">
        <v>107</v>
      </c>
      <c r="G1207" t="s">
        <v>1</v>
      </c>
      <c r="H1207" t="s">
        <v>0</v>
      </c>
      <c r="I1207" t="s">
        <v>186</v>
      </c>
      <c r="J1207" t="s">
        <v>187</v>
      </c>
      <c r="K1207">
        <v>321</v>
      </c>
      <c r="L1207">
        <v>321</v>
      </c>
      <c r="M1207" t="s">
        <v>38</v>
      </c>
      <c r="N1207" t="s">
        <v>37</v>
      </c>
      <c r="O1207" s="3">
        <v>0</v>
      </c>
      <c r="P1207" s="3">
        <v>0</v>
      </c>
      <c r="Q1207" s="3">
        <v>99.56</v>
      </c>
      <c r="R1207" s="3">
        <v>12.9428</v>
      </c>
      <c r="S1207" s="3">
        <v>0</v>
      </c>
      <c r="T1207" s="3">
        <v>0</v>
      </c>
      <c r="U1207" s="3">
        <v>112.50280000000001</v>
      </c>
      <c r="W1207" t="s">
        <v>1</v>
      </c>
    </row>
    <row r="1208" spans="5:23" x14ac:dyDescent="0.25">
      <c r="E1208" t="s">
        <v>93</v>
      </c>
      <c r="F1208" t="s">
        <v>106</v>
      </c>
      <c r="G1208" t="s">
        <v>1</v>
      </c>
      <c r="H1208" t="s">
        <v>0</v>
      </c>
      <c r="I1208" t="s">
        <v>186</v>
      </c>
      <c r="J1208" t="s">
        <v>187</v>
      </c>
      <c r="K1208">
        <v>320</v>
      </c>
      <c r="L1208">
        <v>320</v>
      </c>
      <c r="M1208" t="s">
        <v>378</v>
      </c>
      <c r="N1208" t="s">
        <v>379</v>
      </c>
      <c r="O1208" s="3">
        <v>0</v>
      </c>
      <c r="P1208" s="3">
        <v>0</v>
      </c>
      <c r="Q1208" s="3">
        <v>132.74</v>
      </c>
      <c r="R1208" s="3">
        <v>17.256200000000003</v>
      </c>
      <c r="S1208" s="3">
        <v>0</v>
      </c>
      <c r="T1208" s="3">
        <v>0</v>
      </c>
      <c r="U1208" s="3">
        <v>149.99620000000002</v>
      </c>
      <c r="W1208" t="s">
        <v>1</v>
      </c>
    </row>
    <row r="1209" spans="5:23" x14ac:dyDescent="0.25">
      <c r="E1209" t="s">
        <v>93</v>
      </c>
      <c r="F1209" t="s">
        <v>106</v>
      </c>
      <c r="G1209" t="s">
        <v>1</v>
      </c>
      <c r="H1209" t="s">
        <v>0</v>
      </c>
      <c r="I1209" t="s">
        <v>186</v>
      </c>
      <c r="J1209" t="s">
        <v>187</v>
      </c>
      <c r="K1209">
        <v>319</v>
      </c>
      <c r="L1209">
        <v>319</v>
      </c>
      <c r="M1209" t="s">
        <v>194</v>
      </c>
      <c r="N1209" t="s">
        <v>195</v>
      </c>
      <c r="O1209" s="3">
        <v>0</v>
      </c>
      <c r="P1209" s="3">
        <v>0</v>
      </c>
      <c r="Q1209" s="3">
        <v>256.19</v>
      </c>
      <c r="R1209" s="3">
        <v>33.304700000000004</v>
      </c>
      <c r="S1209" s="3">
        <v>0</v>
      </c>
      <c r="T1209" s="3">
        <v>0</v>
      </c>
      <c r="U1209" s="3">
        <v>289.49470000000002</v>
      </c>
      <c r="W1209" t="s">
        <v>1</v>
      </c>
    </row>
    <row r="1210" spans="5:23" x14ac:dyDescent="0.25">
      <c r="E1210" t="s">
        <v>93</v>
      </c>
      <c r="F1210" t="s">
        <v>106</v>
      </c>
      <c r="G1210" t="s">
        <v>1</v>
      </c>
      <c r="H1210" t="s">
        <v>0</v>
      </c>
      <c r="I1210" t="s">
        <v>186</v>
      </c>
      <c r="J1210" t="s">
        <v>187</v>
      </c>
      <c r="K1210">
        <v>318</v>
      </c>
      <c r="L1210">
        <v>318</v>
      </c>
      <c r="M1210" t="s">
        <v>376</v>
      </c>
      <c r="N1210" t="s">
        <v>377</v>
      </c>
      <c r="O1210" s="3">
        <v>0</v>
      </c>
      <c r="P1210" s="3">
        <v>0</v>
      </c>
      <c r="Q1210" s="3">
        <v>195.57</v>
      </c>
      <c r="R1210" s="3">
        <v>25.424099999999999</v>
      </c>
      <c r="S1210" s="3">
        <v>0</v>
      </c>
      <c r="T1210" s="3">
        <v>0</v>
      </c>
      <c r="U1210" s="3">
        <v>220.9941</v>
      </c>
      <c r="W1210" t="s">
        <v>1</v>
      </c>
    </row>
    <row r="1211" spans="5:23" x14ac:dyDescent="0.25">
      <c r="E1211" t="s">
        <v>93</v>
      </c>
      <c r="F1211" t="s">
        <v>106</v>
      </c>
      <c r="G1211" t="s">
        <v>1</v>
      </c>
      <c r="H1211" t="s">
        <v>0</v>
      </c>
      <c r="I1211" t="s">
        <v>186</v>
      </c>
      <c r="J1211" t="s">
        <v>187</v>
      </c>
      <c r="K1211">
        <v>317</v>
      </c>
      <c r="L1211">
        <v>317</v>
      </c>
      <c r="M1211" t="s">
        <v>46</v>
      </c>
      <c r="N1211" t="s">
        <v>45</v>
      </c>
      <c r="O1211" s="3">
        <v>0</v>
      </c>
      <c r="P1211" s="3">
        <v>0</v>
      </c>
      <c r="Q1211" s="3">
        <v>646.46</v>
      </c>
      <c r="R1211" s="3">
        <v>84.039800000000014</v>
      </c>
      <c r="S1211" s="3">
        <v>0</v>
      </c>
      <c r="T1211" s="3">
        <v>0</v>
      </c>
      <c r="U1211" s="3">
        <v>730.49980000000005</v>
      </c>
      <c r="W1211" t="s">
        <v>1</v>
      </c>
    </row>
    <row r="1212" spans="5:23" x14ac:dyDescent="0.25">
      <c r="E1212" t="s">
        <v>93</v>
      </c>
      <c r="F1212" t="s">
        <v>105</v>
      </c>
      <c r="G1212" t="s">
        <v>1</v>
      </c>
      <c r="H1212" t="s">
        <v>0</v>
      </c>
      <c r="I1212" t="s">
        <v>186</v>
      </c>
      <c r="J1212" t="s">
        <v>187</v>
      </c>
      <c r="K1212">
        <v>316</v>
      </c>
      <c r="L1212">
        <v>316</v>
      </c>
      <c r="M1212" t="s">
        <v>194</v>
      </c>
      <c r="N1212" t="s">
        <v>195</v>
      </c>
      <c r="O1212" s="3">
        <v>0</v>
      </c>
      <c r="P1212" s="3">
        <v>0</v>
      </c>
      <c r="Q1212" s="3">
        <v>517.70000000000005</v>
      </c>
      <c r="R1212" s="3">
        <v>67.301000000000002</v>
      </c>
      <c r="S1212" s="3">
        <v>0</v>
      </c>
      <c r="T1212" s="3">
        <v>0</v>
      </c>
      <c r="U1212" s="3">
        <v>585.00100000000009</v>
      </c>
      <c r="W1212" t="s">
        <v>1</v>
      </c>
    </row>
    <row r="1213" spans="5:23" x14ac:dyDescent="0.25">
      <c r="E1213" t="s">
        <v>93</v>
      </c>
      <c r="F1213" t="s">
        <v>105</v>
      </c>
      <c r="G1213" t="s">
        <v>1</v>
      </c>
      <c r="H1213" t="s">
        <v>0</v>
      </c>
      <c r="I1213" t="s">
        <v>186</v>
      </c>
      <c r="J1213" t="s">
        <v>187</v>
      </c>
      <c r="K1213">
        <v>315</v>
      </c>
      <c r="L1213">
        <v>315</v>
      </c>
      <c r="M1213" t="s">
        <v>62</v>
      </c>
      <c r="N1213" t="s">
        <v>61</v>
      </c>
      <c r="O1213" s="3">
        <v>0</v>
      </c>
      <c r="P1213" s="3">
        <v>0</v>
      </c>
      <c r="Q1213" s="3">
        <v>398.23</v>
      </c>
      <c r="R1213" s="3">
        <v>51.769900000000007</v>
      </c>
      <c r="S1213" s="3">
        <v>0</v>
      </c>
      <c r="T1213" s="3">
        <v>0</v>
      </c>
      <c r="U1213" s="3">
        <v>449.99990000000003</v>
      </c>
      <c r="W1213" t="s">
        <v>1</v>
      </c>
    </row>
    <row r="1214" spans="5:23" x14ac:dyDescent="0.25">
      <c r="E1214" t="s">
        <v>93</v>
      </c>
      <c r="F1214" t="s">
        <v>105</v>
      </c>
      <c r="G1214" t="s">
        <v>1</v>
      </c>
      <c r="H1214" t="s">
        <v>0</v>
      </c>
      <c r="I1214" t="s">
        <v>186</v>
      </c>
      <c r="J1214" t="s">
        <v>187</v>
      </c>
      <c r="K1214">
        <v>314</v>
      </c>
      <c r="L1214">
        <v>314</v>
      </c>
      <c r="M1214" t="s">
        <v>290</v>
      </c>
      <c r="N1214" t="s">
        <v>291</v>
      </c>
      <c r="O1214" s="3">
        <v>0</v>
      </c>
      <c r="P1214" s="3">
        <v>0</v>
      </c>
      <c r="Q1214" s="3">
        <v>129.63999999999999</v>
      </c>
      <c r="R1214" s="3">
        <v>16.853199999999998</v>
      </c>
      <c r="S1214" s="3">
        <v>0</v>
      </c>
      <c r="T1214" s="3">
        <v>0</v>
      </c>
      <c r="U1214" s="3">
        <v>146.49319999999997</v>
      </c>
      <c r="W1214" t="s">
        <v>1</v>
      </c>
    </row>
    <row r="1215" spans="5:23" x14ac:dyDescent="0.25">
      <c r="E1215" t="s">
        <v>93</v>
      </c>
      <c r="F1215" t="s">
        <v>105</v>
      </c>
      <c r="G1215" t="s">
        <v>1</v>
      </c>
      <c r="H1215" t="s">
        <v>0</v>
      </c>
      <c r="I1215" t="s">
        <v>186</v>
      </c>
      <c r="J1215" t="s">
        <v>187</v>
      </c>
      <c r="K1215">
        <v>313</v>
      </c>
      <c r="L1215">
        <v>313</v>
      </c>
      <c r="M1215" t="s">
        <v>38</v>
      </c>
      <c r="N1215" t="s">
        <v>37</v>
      </c>
      <c r="O1215" s="3">
        <v>0</v>
      </c>
      <c r="P1215" s="3">
        <v>0</v>
      </c>
      <c r="Q1215" s="3">
        <v>91.59</v>
      </c>
      <c r="R1215" s="3">
        <v>11.906700000000001</v>
      </c>
      <c r="S1215" s="3">
        <v>0</v>
      </c>
      <c r="T1215" s="3">
        <v>0</v>
      </c>
      <c r="U1215" s="3">
        <v>103.4967</v>
      </c>
      <c r="W1215" t="s">
        <v>1</v>
      </c>
    </row>
    <row r="1216" spans="5:23" x14ac:dyDescent="0.25">
      <c r="E1216" t="s">
        <v>93</v>
      </c>
      <c r="F1216" t="s">
        <v>104</v>
      </c>
      <c r="G1216" t="s">
        <v>1</v>
      </c>
      <c r="H1216" t="s">
        <v>0</v>
      </c>
      <c r="I1216" t="s">
        <v>186</v>
      </c>
      <c r="J1216" t="s">
        <v>187</v>
      </c>
      <c r="K1216">
        <v>312</v>
      </c>
      <c r="L1216">
        <v>312</v>
      </c>
      <c r="M1216" t="s">
        <v>194</v>
      </c>
      <c r="N1216" t="s">
        <v>195</v>
      </c>
      <c r="O1216" s="3">
        <v>0</v>
      </c>
      <c r="P1216" s="3">
        <v>0</v>
      </c>
      <c r="Q1216" s="3">
        <v>304.33999999999997</v>
      </c>
      <c r="R1216" s="3">
        <v>39.5642</v>
      </c>
      <c r="S1216" s="3">
        <v>0</v>
      </c>
      <c r="T1216" s="3">
        <v>0</v>
      </c>
      <c r="U1216" s="3">
        <v>343.90419999999995</v>
      </c>
      <c r="W1216" t="s">
        <v>1</v>
      </c>
    </row>
    <row r="1217" spans="5:23" x14ac:dyDescent="0.25">
      <c r="E1217" t="s">
        <v>93</v>
      </c>
      <c r="F1217" t="s">
        <v>104</v>
      </c>
      <c r="G1217" t="s">
        <v>1</v>
      </c>
      <c r="H1217" t="s">
        <v>0</v>
      </c>
      <c r="I1217" t="s">
        <v>186</v>
      </c>
      <c r="J1217" t="s">
        <v>187</v>
      </c>
      <c r="K1217">
        <v>311</v>
      </c>
      <c r="L1217">
        <v>311</v>
      </c>
      <c r="M1217" t="s">
        <v>194</v>
      </c>
      <c r="N1217" t="s">
        <v>195</v>
      </c>
      <c r="O1217" s="3">
        <v>0</v>
      </c>
      <c r="P1217" s="3">
        <v>0</v>
      </c>
      <c r="Q1217" s="3">
        <v>506.64</v>
      </c>
      <c r="R1217" s="3">
        <v>65.863200000000006</v>
      </c>
      <c r="S1217" s="3">
        <v>0</v>
      </c>
      <c r="T1217" s="3">
        <v>0</v>
      </c>
      <c r="U1217" s="3">
        <v>572.50319999999999</v>
      </c>
      <c r="W1217" t="s">
        <v>1</v>
      </c>
    </row>
    <row r="1218" spans="5:23" x14ac:dyDescent="0.25">
      <c r="E1218" t="s">
        <v>93</v>
      </c>
      <c r="F1218" t="s">
        <v>104</v>
      </c>
      <c r="G1218" t="s">
        <v>1</v>
      </c>
      <c r="H1218" t="s">
        <v>0</v>
      </c>
      <c r="I1218" t="s">
        <v>186</v>
      </c>
      <c r="J1218" t="s">
        <v>187</v>
      </c>
      <c r="K1218">
        <v>310</v>
      </c>
      <c r="L1218">
        <v>310</v>
      </c>
      <c r="M1218" t="s">
        <v>286</v>
      </c>
      <c r="N1218" t="s">
        <v>287</v>
      </c>
      <c r="O1218" s="3">
        <v>0</v>
      </c>
      <c r="P1218" s="3">
        <v>0</v>
      </c>
      <c r="Q1218" s="3">
        <v>428.32</v>
      </c>
      <c r="R1218" s="3">
        <v>55.681600000000003</v>
      </c>
      <c r="S1218" s="3">
        <v>0</v>
      </c>
      <c r="T1218" s="3">
        <v>0</v>
      </c>
      <c r="U1218" s="3">
        <v>484.0016</v>
      </c>
      <c r="W1218" t="s">
        <v>1</v>
      </c>
    </row>
    <row r="1219" spans="5:23" x14ac:dyDescent="0.25">
      <c r="E1219" t="s">
        <v>93</v>
      </c>
      <c r="F1219" t="s">
        <v>104</v>
      </c>
      <c r="G1219" t="s">
        <v>1</v>
      </c>
      <c r="H1219" t="s">
        <v>0</v>
      </c>
      <c r="I1219" t="s">
        <v>186</v>
      </c>
      <c r="J1219" t="s">
        <v>187</v>
      </c>
      <c r="K1219">
        <v>309</v>
      </c>
      <c r="L1219">
        <v>309</v>
      </c>
      <c r="M1219" t="s">
        <v>46</v>
      </c>
      <c r="N1219" t="s">
        <v>45</v>
      </c>
      <c r="O1219" s="3">
        <v>0</v>
      </c>
      <c r="P1219" s="3">
        <v>0</v>
      </c>
      <c r="Q1219" s="3">
        <v>593.5</v>
      </c>
      <c r="R1219" s="3">
        <v>77.155000000000001</v>
      </c>
      <c r="S1219" s="3">
        <v>0</v>
      </c>
      <c r="T1219" s="3">
        <v>0</v>
      </c>
      <c r="U1219" s="3">
        <v>670.65499999999997</v>
      </c>
      <c r="W1219" t="s">
        <v>1</v>
      </c>
    </row>
    <row r="1220" spans="5:23" x14ac:dyDescent="0.25">
      <c r="E1220" t="s">
        <v>93</v>
      </c>
      <c r="F1220" t="s">
        <v>103</v>
      </c>
      <c r="G1220" t="s">
        <v>1</v>
      </c>
      <c r="H1220" t="s">
        <v>0</v>
      </c>
      <c r="I1220" t="s">
        <v>186</v>
      </c>
      <c r="J1220" t="s">
        <v>187</v>
      </c>
      <c r="K1220">
        <v>308</v>
      </c>
      <c r="L1220">
        <v>308</v>
      </c>
      <c r="M1220" t="s">
        <v>250</v>
      </c>
      <c r="N1220" t="s">
        <v>251</v>
      </c>
      <c r="O1220" s="3">
        <v>0</v>
      </c>
      <c r="P1220" s="3">
        <v>0</v>
      </c>
      <c r="Q1220" s="3">
        <v>24.85</v>
      </c>
      <c r="R1220" s="3">
        <v>3.2305000000000001</v>
      </c>
      <c r="S1220" s="3">
        <v>0</v>
      </c>
      <c r="T1220" s="3">
        <v>0</v>
      </c>
      <c r="U1220" s="3">
        <v>28.080500000000001</v>
      </c>
      <c r="W1220" t="s">
        <v>1</v>
      </c>
    </row>
    <row r="1221" spans="5:23" x14ac:dyDescent="0.25">
      <c r="E1221" t="s">
        <v>93</v>
      </c>
      <c r="F1221" t="s">
        <v>103</v>
      </c>
      <c r="G1221" t="s">
        <v>1</v>
      </c>
      <c r="H1221" t="s">
        <v>0</v>
      </c>
      <c r="I1221" t="s">
        <v>186</v>
      </c>
      <c r="J1221" t="s">
        <v>187</v>
      </c>
      <c r="K1221">
        <v>307</v>
      </c>
      <c r="L1221">
        <v>307</v>
      </c>
      <c r="M1221" t="s">
        <v>38</v>
      </c>
      <c r="N1221" t="s">
        <v>37</v>
      </c>
      <c r="O1221" s="3">
        <v>0</v>
      </c>
      <c r="P1221" s="3">
        <v>0</v>
      </c>
      <c r="Q1221" s="3">
        <v>96.68</v>
      </c>
      <c r="R1221" s="3">
        <v>12.5684</v>
      </c>
      <c r="S1221" s="3">
        <v>0</v>
      </c>
      <c r="T1221" s="3">
        <v>0</v>
      </c>
      <c r="U1221" s="3">
        <v>109.2484</v>
      </c>
      <c r="W1221" t="s">
        <v>1</v>
      </c>
    </row>
    <row r="1222" spans="5:23" x14ac:dyDescent="0.25">
      <c r="E1222" t="s">
        <v>93</v>
      </c>
      <c r="F1222" t="s">
        <v>103</v>
      </c>
      <c r="G1222" t="s">
        <v>1</v>
      </c>
      <c r="H1222" t="s">
        <v>0</v>
      </c>
      <c r="I1222" t="s">
        <v>186</v>
      </c>
      <c r="J1222" t="s">
        <v>187</v>
      </c>
      <c r="K1222">
        <v>306</v>
      </c>
      <c r="L1222">
        <v>306</v>
      </c>
      <c r="M1222" t="s">
        <v>191</v>
      </c>
      <c r="N1222" t="s">
        <v>192</v>
      </c>
      <c r="O1222" s="3">
        <v>0</v>
      </c>
      <c r="P1222" s="3">
        <v>0</v>
      </c>
      <c r="Q1222" s="3">
        <v>83.63</v>
      </c>
      <c r="R1222" s="3">
        <v>10.8719</v>
      </c>
      <c r="S1222" s="3">
        <v>0</v>
      </c>
      <c r="T1222" s="3">
        <v>0</v>
      </c>
      <c r="U1222" s="3">
        <v>94.501899999999992</v>
      </c>
      <c r="W1222" t="s">
        <v>1</v>
      </c>
    </row>
    <row r="1223" spans="5:23" x14ac:dyDescent="0.25">
      <c r="E1223" t="s">
        <v>93</v>
      </c>
      <c r="F1223" t="s">
        <v>102</v>
      </c>
      <c r="G1223" t="s">
        <v>1</v>
      </c>
      <c r="H1223" t="s">
        <v>0</v>
      </c>
      <c r="I1223" t="s">
        <v>186</v>
      </c>
      <c r="J1223" t="s">
        <v>187</v>
      </c>
      <c r="K1223">
        <v>305</v>
      </c>
      <c r="L1223">
        <v>305</v>
      </c>
      <c r="M1223" t="s">
        <v>196</v>
      </c>
      <c r="N1223" t="s">
        <v>197</v>
      </c>
      <c r="O1223" s="3">
        <v>0</v>
      </c>
      <c r="P1223" s="3">
        <v>0</v>
      </c>
      <c r="Q1223" s="3">
        <v>463.72</v>
      </c>
      <c r="R1223" s="3">
        <v>60.283600000000007</v>
      </c>
      <c r="S1223" s="3">
        <v>0</v>
      </c>
      <c r="T1223" s="3">
        <v>0</v>
      </c>
      <c r="U1223" s="3">
        <v>524.00360000000001</v>
      </c>
      <c r="W1223" t="s">
        <v>1</v>
      </c>
    </row>
    <row r="1224" spans="5:23" x14ac:dyDescent="0.25">
      <c r="E1224" t="s">
        <v>93</v>
      </c>
      <c r="F1224" t="s">
        <v>102</v>
      </c>
      <c r="G1224" t="s">
        <v>1</v>
      </c>
      <c r="H1224" t="s">
        <v>0</v>
      </c>
      <c r="I1224" t="s">
        <v>186</v>
      </c>
      <c r="J1224" t="s">
        <v>187</v>
      </c>
      <c r="K1224">
        <v>304</v>
      </c>
      <c r="L1224">
        <v>304</v>
      </c>
      <c r="M1224" t="s">
        <v>190</v>
      </c>
      <c r="N1224" t="s">
        <v>281</v>
      </c>
      <c r="O1224" s="3">
        <v>0</v>
      </c>
      <c r="P1224" s="3">
        <v>0</v>
      </c>
      <c r="Q1224" s="3">
        <v>176.9</v>
      </c>
      <c r="R1224" s="3">
        <v>22.997</v>
      </c>
      <c r="S1224" s="3">
        <v>0</v>
      </c>
      <c r="T1224" s="3">
        <v>0</v>
      </c>
      <c r="U1224" s="3">
        <v>199.89699999999999</v>
      </c>
      <c r="W1224" t="s">
        <v>1</v>
      </c>
    </row>
    <row r="1225" spans="5:23" x14ac:dyDescent="0.25">
      <c r="E1225" t="s">
        <v>93</v>
      </c>
      <c r="F1225" t="s">
        <v>102</v>
      </c>
      <c r="G1225" t="s">
        <v>1</v>
      </c>
      <c r="H1225" t="s">
        <v>0</v>
      </c>
      <c r="I1225" t="s">
        <v>186</v>
      </c>
      <c r="J1225" t="s">
        <v>187</v>
      </c>
      <c r="K1225">
        <v>303</v>
      </c>
      <c r="L1225">
        <v>303</v>
      </c>
      <c r="M1225" t="s">
        <v>363</v>
      </c>
      <c r="N1225" t="s">
        <v>364</v>
      </c>
      <c r="O1225" s="3">
        <v>0</v>
      </c>
      <c r="P1225" s="3">
        <v>0</v>
      </c>
      <c r="Q1225" s="3">
        <v>403.98</v>
      </c>
      <c r="R1225" s="3">
        <v>52.517400000000002</v>
      </c>
      <c r="S1225" s="3">
        <v>0</v>
      </c>
      <c r="T1225" s="3">
        <v>0</v>
      </c>
      <c r="U1225" s="3">
        <v>456.49740000000003</v>
      </c>
      <c r="W1225" t="s">
        <v>1</v>
      </c>
    </row>
    <row r="1226" spans="5:23" x14ac:dyDescent="0.25">
      <c r="E1226" t="s">
        <v>93</v>
      </c>
      <c r="F1226" t="s">
        <v>101</v>
      </c>
      <c r="G1226" t="s">
        <v>1</v>
      </c>
      <c r="H1226" t="s">
        <v>0</v>
      </c>
      <c r="I1226" t="s">
        <v>186</v>
      </c>
      <c r="J1226" t="s">
        <v>187</v>
      </c>
      <c r="K1226">
        <v>302</v>
      </c>
      <c r="L1226">
        <v>302</v>
      </c>
      <c r="M1226" t="s">
        <v>194</v>
      </c>
      <c r="N1226" t="s">
        <v>195</v>
      </c>
      <c r="O1226" s="3">
        <v>0</v>
      </c>
      <c r="P1226" s="3">
        <v>0</v>
      </c>
      <c r="Q1226" s="3">
        <v>393.81</v>
      </c>
      <c r="R1226" s="3">
        <v>51.195300000000003</v>
      </c>
      <c r="S1226" s="3">
        <v>0</v>
      </c>
      <c r="T1226" s="3">
        <v>0</v>
      </c>
      <c r="U1226" s="3">
        <v>445.00530000000003</v>
      </c>
      <c r="W1226" t="s">
        <v>1</v>
      </c>
    </row>
    <row r="1227" spans="5:23" x14ac:dyDescent="0.25">
      <c r="E1227" t="s">
        <v>93</v>
      </c>
      <c r="F1227" t="s">
        <v>101</v>
      </c>
      <c r="G1227" t="s">
        <v>1</v>
      </c>
      <c r="H1227" t="s">
        <v>0</v>
      </c>
      <c r="I1227" t="s">
        <v>186</v>
      </c>
      <c r="J1227" t="s">
        <v>187</v>
      </c>
      <c r="K1227">
        <v>301</v>
      </c>
      <c r="L1227">
        <v>301</v>
      </c>
      <c r="M1227" t="s">
        <v>190</v>
      </c>
      <c r="N1227" t="s">
        <v>281</v>
      </c>
      <c r="O1227" s="3">
        <v>0</v>
      </c>
      <c r="P1227" s="3">
        <v>0</v>
      </c>
      <c r="Q1227" s="3">
        <v>187.65</v>
      </c>
      <c r="R1227" s="3">
        <v>24.394500000000001</v>
      </c>
      <c r="S1227" s="3">
        <v>0</v>
      </c>
      <c r="T1227" s="3">
        <v>0</v>
      </c>
      <c r="U1227" s="3">
        <v>212.0445</v>
      </c>
      <c r="W1227" t="s">
        <v>1</v>
      </c>
    </row>
    <row r="1228" spans="5:23" x14ac:dyDescent="0.25">
      <c r="E1228" t="s">
        <v>93</v>
      </c>
      <c r="F1228" t="s">
        <v>100</v>
      </c>
      <c r="G1228" t="s">
        <v>1</v>
      </c>
      <c r="H1228" t="s">
        <v>0</v>
      </c>
      <c r="I1228" t="s">
        <v>186</v>
      </c>
      <c r="J1228" t="s">
        <v>187</v>
      </c>
      <c r="K1228">
        <v>300</v>
      </c>
      <c r="L1228">
        <v>300</v>
      </c>
      <c r="M1228" t="s">
        <v>32</v>
      </c>
      <c r="N1228" t="s">
        <v>31</v>
      </c>
      <c r="O1228" s="3">
        <v>0</v>
      </c>
      <c r="P1228" s="3">
        <v>0</v>
      </c>
      <c r="Q1228" s="3">
        <v>32.659999999999997</v>
      </c>
      <c r="R1228" s="3">
        <v>4.2458</v>
      </c>
      <c r="S1228" s="3">
        <v>0</v>
      </c>
      <c r="T1228" s="3">
        <v>0</v>
      </c>
      <c r="U1228" s="3">
        <v>36.905799999999999</v>
      </c>
      <c r="W1228" t="s">
        <v>1</v>
      </c>
    </row>
    <row r="1229" spans="5:23" x14ac:dyDescent="0.25">
      <c r="E1229" t="s">
        <v>93</v>
      </c>
      <c r="F1229" t="s">
        <v>100</v>
      </c>
      <c r="G1229" t="s">
        <v>1</v>
      </c>
      <c r="H1229" t="s">
        <v>0</v>
      </c>
      <c r="I1229" t="s">
        <v>186</v>
      </c>
      <c r="J1229" t="s">
        <v>187</v>
      </c>
      <c r="K1229">
        <v>299</v>
      </c>
      <c r="L1229">
        <v>299</v>
      </c>
      <c r="M1229" t="s">
        <v>290</v>
      </c>
      <c r="N1229" t="s">
        <v>291</v>
      </c>
      <c r="O1229" s="3">
        <v>0</v>
      </c>
      <c r="P1229" s="3">
        <v>0</v>
      </c>
      <c r="Q1229" s="3">
        <v>21.24</v>
      </c>
      <c r="R1229" s="3">
        <v>2.7612000000000001</v>
      </c>
      <c r="S1229" s="3">
        <v>0</v>
      </c>
      <c r="T1229" s="3">
        <v>0</v>
      </c>
      <c r="U1229" s="3">
        <v>24.001199999999997</v>
      </c>
      <c r="W1229" t="s">
        <v>1</v>
      </c>
    </row>
    <row r="1230" spans="5:23" x14ac:dyDescent="0.25">
      <c r="E1230" t="s">
        <v>93</v>
      </c>
      <c r="F1230" t="s">
        <v>100</v>
      </c>
      <c r="G1230" t="s">
        <v>1</v>
      </c>
      <c r="H1230" t="s">
        <v>0</v>
      </c>
      <c r="I1230" t="s">
        <v>186</v>
      </c>
      <c r="J1230" t="s">
        <v>187</v>
      </c>
      <c r="K1230">
        <v>298</v>
      </c>
      <c r="L1230">
        <v>298</v>
      </c>
      <c r="M1230" t="s">
        <v>290</v>
      </c>
      <c r="N1230" t="s">
        <v>291</v>
      </c>
      <c r="O1230" s="3">
        <v>0</v>
      </c>
      <c r="P1230" s="3">
        <v>0</v>
      </c>
      <c r="Q1230" s="3">
        <v>137.16999999999999</v>
      </c>
      <c r="R1230" s="3">
        <v>17.832100000000001</v>
      </c>
      <c r="S1230" s="3">
        <v>0</v>
      </c>
      <c r="T1230" s="3">
        <v>0</v>
      </c>
      <c r="U1230" s="3">
        <v>155.00209999999998</v>
      </c>
      <c r="W1230" t="s">
        <v>1</v>
      </c>
    </row>
    <row r="1231" spans="5:23" x14ac:dyDescent="0.25">
      <c r="E1231" t="s">
        <v>93</v>
      </c>
      <c r="F1231" t="s">
        <v>100</v>
      </c>
      <c r="G1231" t="s">
        <v>1</v>
      </c>
      <c r="H1231" t="s">
        <v>0</v>
      </c>
      <c r="I1231" t="s">
        <v>186</v>
      </c>
      <c r="J1231" t="s">
        <v>187</v>
      </c>
      <c r="K1231">
        <v>297</v>
      </c>
      <c r="L1231">
        <v>297</v>
      </c>
      <c r="M1231" t="s">
        <v>286</v>
      </c>
      <c r="N1231" t="s">
        <v>287</v>
      </c>
      <c r="O1231" s="3">
        <v>0</v>
      </c>
      <c r="P1231" s="3">
        <v>0</v>
      </c>
      <c r="Q1231" s="3">
        <v>410.09</v>
      </c>
      <c r="R1231" s="3">
        <v>53.311700000000002</v>
      </c>
      <c r="S1231" s="3">
        <v>0</v>
      </c>
      <c r="T1231" s="3">
        <v>0</v>
      </c>
      <c r="U1231" s="3">
        <v>463.40170000000001</v>
      </c>
      <c r="W1231" t="s">
        <v>1</v>
      </c>
    </row>
    <row r="1232" spans="5:23" x14ac:dyDescent="0.25">
      <c r="E1232" t="s">
        <v>93</v>
      </c>
      <c r="F1232" t="s">
        <v>99</v>
      </c>
      <c r="G1232" t="s">
        <v>1</v>
      </c>
      <c r="H1232" t="s">
        <v>0</v>
      </c>
      <c r="I1232" t="s">
        <v>186</v>
      </c>
      <c r="J1232" t="s">
        <v>187</v>
      </c>
      <c r="K1232">
        <v>296</v>
      </c>
      <c r="L1232">
        <v>296</v>
      </c>
      <c r="M1232" t="s">
        <v>190</v>
      </c>
      <c r="N1232" t="s">
        <v>281</v>
      </c>
      <c r="O1232" s="3">
        <v>0</v>
      </c>
      <c r="P1232" s="3">
        <v>0</v>
      </c>
      <c r="Q1232" s="3">
        <v>132.65</v>
      </c>
      <c r="R1232" s="3">
        <v>17.244500000000002</v>
      </c>
      <c r="S1232" s="3">
        <v>0</v>
      </c>
      <c r="T1232" s="3">
        <v>0</v>
      </c>
      <c r="U1232" s="3">
        <v>149.89449999999999</v>
      </c>
      <c r="W1232" t="s">
        <v>1</v>
      </c>
    </row>
    <row r="1233" spans="5:23" x14ac:dyDescent="0.25">
      <c r="E1233" t="s">
        <v>93</v>
      </c>
      <c r="F1233" t="s">
        <v>99</v>
      </c>
      <c r="G1233" t="s">
        <v>1</v>
      </c>
      <c r="H1233" t="s">
        <v>0</v>
      </c>
      <c r="I1233" t="s">
        <v>186</v>
      </c>
      <c r="J1233" t="s">
        <v>187</v>
      </c>
      <c r="K1233">
        <v>295</v>
      </c>
      <c r="L1233">
        <v>295</v>
      </c>
      <c r="M1233" t="s">
        <v>198</v>
      </c>
      <c r="N1233" t="s">
        <v>29</v>
      </c>
      <c r="O1233" s="3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W1233" t="s">
        <v>1</v>
      </c>
    </row>
    <row r="1234" spans="5:23" x14ac:dyDescent="0.25">
      <c r="E1234" t="s">
        <v>93</v>
      </c>
      <c r="F1234" t="s">
        <v>99</v>
      </c>
      <c r="G1234" t="s">
        <v>1</v>
      </c>
      <c r="H1234" t="s">
        <v>0</v>
      </c>
      <c r="I1234" t="s">
        <v>186</v>
      </c>
      <c r="J1234" t="s">
        <v>187</v>
      </c>
      <c r="K1234">
        <v>294</v>
      </c>
      <c r="L1234">
        <v>294</v>
      </c>
      <c r="M1234" t="s">
        <v>374</v>
      </c>
      <c r="N1234" t="s">
        <v>375</v>
      </c>
      <c r="O1234" s="3">
        <v>0</v>
      </c>
      <c r="P1234" s="3">
        <v>0</v>
      </c>
      <c r="Q1234" s="3">
        <v>88.5</v>
      </c>
      <c r="R1234" s="3">
        <v>11.505000000000001</v>
      </c>
      <c r="S1234" s="3">
        <v>0</v>
      </c>
      <c r="T1234" s="3">
        <v>0</v>
      </c>
      <c r="U1234" s="3">
        <v>100.005</v>
      </c>
      <c r="W1234" t="s">
        <v>1</v>
      </c>
    </row>
    <row r="1235" spans="5:23" x14ac:dyDescent="0.25">
      <c r="E1235" t="s">
        <v>93</v>
      </c>
      <c r="F1235" t="s">
        <v>99</v>
      </c>
      <c r="G1235" t="s">
        <v>1</v>
      </c>
      <c r="H1235" t="s">
        <v>0</v>
      </c>
      <c r="I1235" t="s">
        <v>186</v>
      </c>
      <c r="J1235" t="s">
        <v>187</v>
      </c>
      <c r="K1235">
        <v>293</v>
      </c>
      <c r="L1235">
        <v>293</v>
      </c>
      <c r="M1235" t="s">
        <v>268</v>
      </c>
      <c r="N1235" t="s">
        <v>269</v>
      </c>
      <c r="O1235" s="3">
        <v>0</v>
      </c>
      <c r="P1235" s="3">
        <v>0</v>
      </c>
      <c r="Q1235" s="3">
        <v>203.1</v>
      </c>
      <c r="R1235" s="3">
        <v>26.402999999999999</v>
      </c>
      <c r="S1235" s="3">
        <v>0</v>
      </c>
      <c r="T1235" s="3">
        <v>0</v>
      </c>
      <c r="U1235" s="3">
        <v>229.50299999999999</v>
      </c>
      <c r="W1235" t="s">
        <v>1</v>
      </c>
    </row>
    <row r="1236" spans="5:23" x14ac:dyDescent="0.25">
      <c r="E1236" t="s">
        <v>93</v>
      </c>
      <c r="F1236" t="s">
        <v>99</v>
      </c>
      <c r="G1236" t="s">
        <v>1</v>
      </c>
      <c r="H1236" t="s">
        <v>0</v>
      </c>
      <c r="I1236" t="s">
        <v>186</v>
      </c>
      <c r="J1236" t="s">
        <v>187</v>
      </c>
      <c r="K1236">
        <v>292</v>
      </c>
      <c r="L1236">
        <v>292</v>
      </c>
      <c r="M1236" t="s">
        <v>196</v>
      </c>
      <c r="N1236" t="s">
        <v>197</v>
      </c>
      <c r="O1236" s="3">
        <v>0</v>
      </c>
      <c r="P1236" s="3">
        <v>0</v>
      </c>
      <c r="Q1236" s="3">
        <v>471.59</v>
      </c>
      <c r="R1236" s="3">
        <v>61.306699999999999</v>
      </c>
      <c r="S1236" s="3">
        <v>0</v>
      </c>
      <c r="T1236" s="3">
        <v>0</v>
      </c>
      <c r="U1236" s="3">
        <v>532.89670000000001</v>
      </c>
      <c r="W1236" t="s">
        <v>1</v>
      </c>
    </row>
    <row r="1237" spans="5:23" x14ac:dyDescent="0.25">
      <c r="E1237" t="s">
        <v>93</v>
      </c>
      <c r="F1237" t="s">
        <v>98</v>
      </c>
      <c r="G1237" t="s">
        <v>1</v>
      </c>
      <c r="H1237" t="s">
        <v>0</v>
      </c>
      <c r="I1237" t="s">
        <v>186</v>
      </c>
      <c r="J1237" t="s">
        <v>187</v>
      </c>
      <c r="K1237">
        <v>291</v>
      </c>
      <c r="L1237">
        <v>291</v>
      </c>
      <c r="M1237" t="s">
        <v>372</v>
      </c>
      <c r="N1237" t="s">
        <v>373</v>
      </c>
      <c r="O1237" s="3">
        <v>0</v>
      </c>
      <c r="P1237" s="3">
        <v>0</v>
      </c>
      <c r="Q1237" s="3">
        <v>71.42</v>
      </c>
      <c r="R1237" s="3">
        <v>9.2846000000000011</v>
      </c>
      <c r="S1237" s="3">
        <v>0</v>
      </c>
      <c r="T1237" s="3">
        <v>0</v>
      </c>
      <c r="U1237" s="3">
        <v>80.704599999999999</v>
      </c>
      <c r="W1237" t="s">
        <v>1</v>
      </c>
    </row>
    <row r="1238" spans="5:23" x14ac:dyDescent="0.25">
      <c r="E1238" t="s">
        <v>93</v>
      </c>
      <c r="F1238" t="s">
        <v>98</v>
      </c>
      <c r="G1238" t="s">
        <v>1</v>
      </c>
      <c r="H1238" t="s">
        <v>0</v>
      </c>
      <c r="I1238" t="s">
        <v>186</v>
      </c>
      <c r="J1238" t="s">
        <v>187</v>
      </c>
      <c r="K1238">
        <v>290</v>
      </c>
      <c r="L1238">
        <v>290</v>
      </c>
      <c r="M1238" t="s">
        <v>62</v>
      </c>
      <c r="N1238" t="s">
        <v>61</v>
      </c>
      <c r="O1238" s="3">
        <v>0</v>
      </c>
      <c r="P1238" s="3">
        <v>0</v>
      </c>
      <c r="Q1238" s="3">
        <v>264.61</v>
      </c>
      <c r="R1238" s="3">
        <v>34.399300000000004</v>
      </c>
      <c r="S1238" s="3">
        <v>0</v>
      </c>
      <c r="T1238" s="3">
        <v>0</v>
      </c>
      <c r="U1238" s="3">
        <v>299.0093</v>
      </c>
      <c r="W1238" t="s">
        <v>1</v>
      </c>
    </row>
    <row r="1239" spans="5:23" x14ac:dyDescent="0.25">
      <c r="E1239" t="s">
        <v>93</v>
      </c>
      <c r="F1239" t="s">
        <v>98</v>
      </c>
      <c r="G1239" t="s">
        <v>1</v>
      </c>
      <c r="H1239" t="s">
        <v>0</v>
      </c>
      <c r="I1239" t="s">
        <v>186</v>
      </c>
      <c r="J1239" t="s">
        <v>187</v>
      </c>
      <c r="K1239">
        <v>289</v>
      </c>
      <c r="L1239">
        <v>289</v>
      </c>
      <c r="M1239" t="s">
        <v>286</v>
      </c>
      <c r="N1239" t="s">
        <v>287</v>
      </c>
      <c r="O1239" s="3">
        <v>0</v>
      </c>
      <c r="P1239" s="3">
        <v>0</v>
      </c>
      <c r="Q1239" s="3">
        <v>419.03</v>
      </c>
      <c r="R1239" s="3">
        <v>54.4739</v>
      </c>
      <c r="S1239" s="3">
        <v>0</v>
      </c>
      <c r="T1239" s="3">
        <v>0</v>
      </c>
      <c r="U1239" s="3">
        <v>473.50389999999999</v>
      </c>
      <c r="W1239" t="s">
        <v>1</v>
      </c>
    </row>
    <row r="1240" spans="5:23" x14ac:dyDescent="0.25">
      <c r="E1240" t="s">
        <v>93</v>
      </c>
      <c r="F1240" t="s">
        <v>98</v>
      </c>
      <c r="G1240" t="s">
        <v>1</v>
      </c>
      <c r="H1240" t="s">
        <v>0</v>
      </c>
      <c r="I1240" t="s">
        <v>186</v>
      </c>
      <c r="J1240" t="s">
        <v>187</v>
      </c>
      <c r="K1240">
        <v>288</v>
      </c>
      <c r="L1240">
        <v>288</v>
      </c>
      <c r="M1240" t="s">
        <v>62</v>
      </c>
      <c r="N1240" t="s">
        <v>61</v>
      </c>
      <c r="O1240" s="3">
        <v>0</v>
      </c>
      <c r="P1240" s="3">
        <v>0</v>
      </c>
      <c r="Q1240" s="3">
        <v>118.14</v>
      </c>
      <c r="R1240" s="3">
        <v>15.3582</v>
      </c>
      <c r="S1240" s="3">
        <v>0</v>
      </c>
      <c r="T1240" s="3">
        <v>0</v>
      </c>
      <c r="U1240" s="3">
        <v>133.4982</v>
      </c>
      <c r="W1240" t="s">
        <v>1</v>
      </c>
    </row>
    <row r="1241" spans="5:23" x14ac:dyDescent="0.25">
      <c r="E1241" t="s">
        <v>93</v>
      </c>
      <c r="F1241" t="s">
        <v>97</v>
      </c>
      <c r="G1241" t="s">
        <v>1</v>
      </c>
      <c r="H1241" t="s">
        <v>0</v>
      </c>
      <c r="I1241" t="s">
        <v>186</v>
      </c>
      <c r="J1241" t="s">
        <v>187</v>
      </c>
      <c r="K1241">
        <v>287</v>
      </c>
      <c r="L1241">
        <v>287</v>
      </c>
      <c r="M1241" t="s">
        <v>298</v>
      </c>
      <c r="N1241" t="s">
        <v>299</v>
      </c>
      <c r="O1241" s="3">
        <v>0</v>
      </c>
      <c r="P1241" s="3">
        <v>0</v>
      </c>
      <c r="Q1241" s="3">
        <v>379.65</v>
      </c>
      <c r="R1241" s="3">
        <v>49.354500000000002</v>
      </c>
      <c r="S1241" s="3">
        <v>0</v>
      </c>
      <c r="T1241" s="3">
        <v>0</v>
      </c>
      <c r="U1241" s="3">
        <v>429.00450000000001</v>
      </c>
      <c r="W1241" t="s">
        <v>1</v>
      </c>
    </row>
    <row r="1242" spans="5:23" x14ac:dyDescent="0.25">
      <c r="E1242" t="s">
        <v>93</v>
      </c>
      <c r="F1242" t="s">
        <v>97</v>
      </c>
      <c r="G1242" t="s">
        <v>1</v>
      </c>
      <c r="H1242" t="s">
        <v>0</v>
      </c>
      <c r="I1242" t="s">
        <v>186</v>
      </c>
      <c r="J1242" t="s">
        <v>187</v>
      </c>
      <c r="K1242">
        <v>286</v>
      </c>
      <c r="L1242">
        <v>286</v>
      </c>
      <c r="M1242" t="s">
        <v>194</v>
      </c>
      <c r="N1242" t="s">
        <v>195</v>
      </c>
      <c r="O1242" s="3">
        <v>0</v>
      </c>
      <c r="P1242" s="3">
        <v>0</v>
      </c>
      <c r="Q1242" s="3">
        <v>495.58</v>
      </c>
      <c r="R1242" s="3">
        <v>64.425399999999996</v>
      </c>
      <c r="S1242" s="3">
        <v>0</v>
      </c>
      <c r="T1242" s="3">
        <v>0</v>
      </c>
      <c r="U1242" s="3">
        <v>560.00540000000001</v>
      </c>
      <c r="W1242" t="s">
        <v>1</v>
      </c>
    </row>
    <row r="1243" spans="5:23" x14ac:dyDescent="0.25">
      <c r="E1243" t="s">
        <v>93</v>
      </c>
      <c r="F1243" t="s">
        <v>97</v>
      </c>
      <c r="G1243" t="s">
        <v>1</v>
      </c>
      <c r="H1243" t="s">
        <v>0</v>
      </c>
      <c r="I1243" t="s">
        <v>186</v>
      </c>
      <c r="J1243" t="s">
        <v>187</v>
      </c>
      <c r="K1243">
        <v>285</v>
      </c>
      <c r="L1243">
        <v>285</v>
      </c>
      <c r="M1243" t="s">
        <v>190</v>
      </c>
      <c r="N1243" t="s">
        <v>281</v>
      </c>
      <c r="O1243" s="3">
        <v>0</v>
      </c>
      <c r="P1243" s="3">
        <v>0</v>
      </c>
      <c r="Q1243" s="3">
        <v>185.75</v>
      </c>
      <c r="R1243" s="3">
        <v>24.147500000000001</v>
      </c>
      <c r="S1243" s="3">
        <v>0</v>
      </c>
      <c r="T1243" s="3">
        <v>0</v>
      </c>
      <c r="U1243" s="3">
        <v>209.89750000000001</v>
      </c>
      <c r="W1243" t="s">
        <v>1</v>
      </c>
    </row>
    <row r="1244" spans="5:23" x14ac:dyDescent="0.25">
      <c r="E1244" t="s">
        <v>93</v>
      </c>
      <c r="F1244" t="s">
        <v>94</v>
      </c>
      <c r="G1244" t="s">
        <v>1</v>
      </c>
      <c r="H1244" t="s">
        <v>0</v>
      </c>
      <c r="I1244" t="s">
        <v>186</v>
      </c>
      <c r="J1244" t="s">
        <v>187</v>
      </c>
      <c r="K1244">
        <v>284</v>
      </c>
      <c r="L1244">
        <v>284</v>
      </c>
      <c r="M1244" t="s">
        <v>188</v>
      </c>
      <c r="N1244" t="s">
        <v>189</v>
      </c>
      <c r="O1244" s="3">
        <v>0</v>
      </c>
      <c r="P1244" s="3">
        <v>0</v>
      </c>
      <c r="Q1244" s="3">
        <v>57.74</v>
      </c>
      <c r="R1244" s="3">
        <v>7.5062000000000006</v>
      </c>
      <c r="S1244" s="3">
        <v>0</v>
      </c>
      <c r="T1244" s="3">
        <v>0</v>
      </c>
      <c r="U1244" s="3">
        <v>65.246200000000002</v>
      </c>
      <c r="W1244" t="s">
        <v>1</v>
      </c>
    </row>
    <row r="1245" spans="5:23" x14ac:dyDescent="0.25">
      <c r="E1245" t="s">
        <v>91</v>
      </c>
      <c r="O1245" s="2"/>
      <c r="P1245" s="2"/>
      <c r="Q1245" s="31">
        <f>SUBTOTAL(109,Tabla2[V. GRAVADA])</f>
        <v>406721.19999999978</v>
      </c>
      <c r="R1245" s="31">
        <f>SUBTOTAL(109,Tabla2[D.FISCAL])</f>
        <v>52873.74879999995</v>
      </c>
      <c r="S1245" s="2"/>
      <c r="T1245" s="2"/>
      <c r="U1245" s="31">
        <f>SUBTOTAL(109,Tabla2[VENTA TOTAL])</f>
        <v>459594.94879999937</v>
      </c>
      <c r="V1245" s="1"/>
      <c r="W1245">
        <f>SUBTOTAL(103,Tabla2[ANEXO])</f>
        <v>1242</v>
      </c>
    </row>
  </sheetData>
  <conditionalFormatting sqref="K3:K1244">
    <cfRule type="duplicateValues" dxfId="295" priority="7"/>
  </conditionalFormatting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>
    <tabColor rgb="FF00B0F0"/>
  </sheetPr>
  <dimension ref="A1:I224"/>
  <sheetViews>
    <sheetView topLeftCell="A188" workbookViewId="0">
      <selection activeCell="A225" sqref="A225"/>
    </sheetView>
  </sheetViews>
  <sheetFormatPr baseColWidth="10" defaultRowHeight="15" x14ac:dyDescent="0.25"/>
  <cols>
    <col min="1" max="1" width="15" style="1" bestFit="1" customWidth="1"/>
    <col min="2" max="2" width="48" bestFit="1" customWidth="1"/>
    <col min="3" max="3" width="11.42578125" style="1"/>
    <col min="4" max="4" width="11.85546875" bestFit="1" customWidth="1"/>
    <col min="5" max="5" width="17.28515625" bestFit="1" customWidth="1"/>
    <col min="7" max="7" width="37.7109375" bestFit="1" customWidth="1"/>
    <col min="9" max="9" width="11.42578125" style="2"/>
  </cols>
  <sheetData>
    <row r="1" spans="1:8" x14ac:dyDescent="0.25">
      <c r="A1" s="1" t="s">
        <v>66</v>
      </c>
      <c r="B1" t="s">
        <v>65</v>
      </c>
    </row>
    <row r="2" spans="1:8" x14ac:dyDescent="0.25">
      <c r="A2" s="1" t="s">
        <v>64</v>
      </c>
      <c r="B2" t="s">
        <v>63</v>
      </c>
      <c r="E2" s="1"/>
      <c r="F2" s="1"/>
      <c r="G2" s="1"/>
      <c r="H2" s="1"/>
    </row>
    <row r="3" spans="1:8" x14ac:dyDescent="0.25">
      <c r="A3" s="1" t="s">
        <v>413</v>
      </c>
      <c r="B3" t="s">
        <v>61</v>
      </c>
      <c r="E3" s="1"/>
      <c r="F3" s="1"/>
      <c r="G3" s="1"/>
      <c r="H3" s="1"/>
    </row>
    <row r="4" spans="1:8" x14ac:dyDescent="0.25">
      <c r="A4" s="1" t="s">
        <v>726</v>
      </c>
      <c r="B4" t="s">
        <v>59</v>
      </c>
      <c r="E4" s="1"/>
      <c r="F4" s="1"/>
      <c r="G4" s="1"/>
      <c r="H4" s="1"/>
    </row>
    <row r="5" spans="1:8" x14ac:dyDescent="0.25">
      <c r="A5" s="1" t="s">
        <v>58</v>
      </c>
      <c r="B5" t="s">
        <v>57</v>
      </c>
      <c r="E5" s="1"/>
      <c r="F5" s="1"/>
      <c r="G5" s="1"/>
      <c r="H5" s="1"/>
    </row>
    <row r="6" spans="1:8" x14ac:dyDescent="0.25">
      <c r="A6" s="1" t="s">
        <v>668</v>
      </c>
      <c r="B6" t="s">
        <v>56</v>
      </c>
      <c r="E6" s="1"/>
      <c r="F6" s="1"/>
      <c r="G6" s="1"/>
      <c r="H6" s="1"/>
    </row>
    <row r="7" spans="1:8" x14ac:dyDescent="0.25">
      <c r="A7" s="1" t="s">
        <v>432</v>
      </c>
      <c r="B7" t="s">
        <v>55</v>
      </c>
      <c r="E7" s="1"/>
      <c r="F7" s="1"/>
      <c r="G7" s="1"/>
      <c r="H7" s="1"/>
    </row>
    <row r="8" spans="1:8" x14ac:dyDescent="0.25">
      <c r="A8" s="1" t="s">
        <v>54</v>
      </c>
      <c r="B8" t="s">
        <v>53</v>
      </c>
      <c r="E8" s="1"/>
      <c r="F8" s="1"/>
      <c r="G8" s="1"/>
      <c r="H8" s="1"/>
    </row>
    <row r="9" spans="1:8" x14ac:dyDescent="0.25">
      <c r="A9" s="1" t="s">
        <v>52</v>
      </c>
      <c r="B9" t="s">
        <v>51</v>
      </c>
      <c r="E9" s="1"/>
      <c r="F9" s="1"/>
      <c r="G9" s="1"/>
      <c r="H9" s="1"/>
    </row>
    <row r="10" spans="1:8" x14ac:dyDescent="0.25">
      <c r="A10" s="1" t="s">
        <v>50</v>
      </c>
      <c r="B10" t="s">
        <v>49</v>
      </c>
      <c r="E10" s="1"/>
      <c r="F10" s="1"/>
      <c r="G10" s="1"/>
      <c r="H10" s="1"/>
    </row>
    <row r="11" spans="1:8" x14ac:dyDescent="0.25">
      <c r="A11" s="1" t="s">
        <v>48</v>
      </c>
      <c r="B11" t="s">
        <v>47</v>
      </c>
      <c r="E11" s="1"/>
      <c r="F11" s="1"/>
      <c r="G11" s="1"/>
      <c r="H11" s="1"/>
    </row>
    <row r="12" spans="1:8" x14ac:dyDescent="0.25">
      <c r="A12" s="1" t="s">
        <v>416</v>
      </c>
      <c r="B12" t="s">
        <v>45</v>
      </c>
      <c r="E12" s="1"/>
      <c r="F12" s="1"/>
      <c r="G12" s="1"/>
      <c r="H12" s="1"/>
    </row>
    <row r="13" spans="1:8" x14ac:dyDescent="0.25">
      <c r="A13" s="1" t="s">
        <v>44</v>
      </c>
      <c r="B13" t="s">
        <v>43</v>
      </c>
    </row>
    <row r="14" spans="1:8" x14ac:dyDescent="0.25">
      <c r="A14" s="1" t="s">
        <v>431</v>
      </c>
      <c r="B14" t="s">
        <v>41</v>
      </c>
    </row>
    <row r="15" spans="1:8" x14ac:dyDescent="0.25">
      <c r="A15" s="1" t="s">
        <v>40</v>
      </c>
      <c r="B15" t="s">
        <v>39</v>
      </c>
    </row>
    <row r="16" spans="1:8" x14ac:dyDescent="0.25">
      <c r="A16" s="1" t="s">
        <v>427</v>
      </c>
      <c r="B16" t="s">
        <v>37</v>
      </c>
    </row>
    <row r="17" spans="1:2" x14ac:dyDescent="0.25">
      <c r="A17" s="1" t="s">
        <v>36</v>
      </c>
      <c r="B17" t="s">
        <v>35</v>
      </c>
    </row>
    <row r="18" spans="1:2" x14ac:dyDescent="0.25">
      <c r="A18" s="1" t="s">
        <v>34</v>
      </c>
      <c r="B18" t="s">
        <v>33</v>
      </c>
    </row>
    <row r="19" spans="1:2" x14ac:dyDescent="0.25">
      <c r="A19" s="1" t="s">
        <v>32</v>
      </c>
      <c r="B19" t="s">
        <v>31</v>
      </c>
    </row>
    <row r="20" spans="1:2" x14ac:dyDescent="0.25">
      <c r="A20" s="1" t="s">
        <v>535</v>
      </c>
      <c r="B20" t="s">
        <v>30</v>
      </c>
    </row>
    <row r="21" spans="1:2" x14ac:dyDescent="0.25">
      <c r="A21" s="1" t="s">
        <v>661</v>
      </c>
      <c r="B21" t="s">
        <v>192</v>
      </c>
    </row>
    <row r="22" spans="1:2" x14ac:dyDescent="0.25">
      <c r="A22" s="1" t="s">
        <v>418</v>
      </c>
      <c r="B22" t="s">
        <v>193</v>
      </c>
    </row>
    <row r="23" spans="1:2" x14ac:dyDescent="0.25">
      <c r="A23" s="1" t="s">
        <v>417</v>
      </c>
      <c r="B23" t="s">
        <v>195</v>
      </c>
    </row>
    <row r="24" spans="1:2" x14ac:dyDescent="0.25">
      <c r="A24" s="1" t="s">
        <v>477</v>
      </c>
      <c r="B24" t="s">
        <v>197</v>
      </c>
    </row>
    <row r="25" spans="1:2" x14ac:dyDescent="0.25">
      <c r="A25" s="1" t="s">
        <v>198</v>
      </c>
      <c r="B25" t="s">
        <v>29</v>
      </c>
    </row>
    <row r="26" spans="1:2" x14ac:dyDescent="0.25">
      <c r="A26" s="1" t="s">
        <v>199</v>
      </c>
      <c r="B26" t="s">
        <v>200</v>
      </c>
    </row>
    <row r="27" spans="1:2" x14ac:dyDescent="0.25">
      <c r="A27" s="1" t="s">
        <v>201</v>
      </c>
      <c r="B27" t="s">
        <v>202</v>
      </c>
    </row>
    <row r="28" spans="1:2" x14ac:dyDescent="0.25">
      <c r="A28" s="1" t="s">
        <v>203</v>
      </c>
      <c r="B28" t="s">
        <v>204</v>
      </c>
    </row>
    <row r="29" spans="1:2" x14ac:dyDescent="0.25">
      <c r="A29" s="1" t="s">
        <v>478</v>
      </c>
      <c r="B29" t="s">
        <v>206</v>
      </c>
    </row>
    <row r="30" spans="1:2" x14ac:dyDescent="0.25">
      <c r="A30" s="1" t="s">
        <v>207</v>
      </c>
      <c r="B30" t="s">
        <v>208</v>
      </c>
    </row>
    <row r="31" spans="1:2" x14ac:dyDescent="0.25">
      <c r="A31" s="1" t="s">
        <v>209</v>
      </c>
      <c r="B31" t="s">
        <v>210</v>
      </c>
    </row>
    <row r="32" spans="1:2" x14ac:dyDescent="0.25">
      <c r="A32" s="1" t="s">
        <v>211</v>
      </c>
      <c r="B32" t="s">
        <v>212</v>
      </c>
    </row>
    <row r="33" spans="1:2" x14ac:dyDescent="0.25">
      <c r="A33" s="1" t="s">
        <v>213</v>
      </c>
      <c r="B33" t="s">
        <v>214</v>
      </c>
    </row>
    <row r="34" spans="1:2" x14ac:dyDescent="0.25">
      <c r="A34" s="1" t="s">
        <v>215</v>
      </c>
      <c r="B34" t="s">
        <v>216</v>
      </c>
    </row>
    <row r="35" spans="1:2" x14ac:dyDescent="0.25">
      <c r="A35" s="1" t="s">
        <v>217</v>
      </c>
      <c r="B35" t="s">
        <v>218</v>
      </c>
    </row>
    <row r="36" spans="1:2" x14ac:dyDescent="0.25">
      <c r="A36" s="1" t="s">
        <v>219</v>
      </c>
      <c r="B36" t="s">
        <v>220</v>
      </c>
    </row>
    <row r="37" spans="1:2" x14ac:dyDescent="0.25">
      <c r="A37" s="1" t="s">
        <v>530</v>
      </c>
      <c r="B37" t="s">
        <v>221</v>
      </c>
    </row>
    <row r="38" spans="1:2" x14ac:dyDescent="0.25">
      <c r="A38" s="1" t="s">
        <v>222</v>
      </c>
      <c r="B38" t="s">
        <v>223</v>
      </c>
    </row>
    <row r="39" spans="1:2" x14ac:dyDescent="0.25">
      <c r="A39" s="1" t="s">
        <v>415</v>
      </c>
      <c r="B39" t="s">
        <v>225</v>
      </c>
    </row>
    <row r="40" spans="1:2" x14ac:dyDescent="0.25">
      <c r="A40" s="1" t="s">
        <v>226</v>
      </c>
      <c r="B40" t="s">
        <v>227</v>
      </c>
    </row>
    <row r="41" spans="1:2" x14ac:dyDescent="0.25">
      <c r="A41" s="1" t="s">
        <v>228</v>
      </c>
      <c r="B41" t="s">
        <v>229</v>
      </c>
    </row>
    <row r="42" spans="1:2" x14ac:dyDescent="0.25">
      <c r="A42" s="1" t="s">
        <v>230</v>
      </c>
      <c r="B42" t="s">
        <v>231</v>
      </c>
    </row>
    <row r="43" spans="1:2" x14ac:dyDescent="0.25">
      <c r="A43" s="1" t="s">
        <v>487</v>
      </c>
      <c r="B43" t="s">
        <v>232</v>
      </c>
    </row>
    <row r="44" spans="1:2" x14ac:dyDescent="0.25">
      <c r="A44" s="1" t="s">
        <v>233</v>
      </c>
      <c r="B44" t="s">
        <v>234</v>
      </c>
    </row>
    <row r="45" spans="1:2" x14ac:dyDescent="0.25">
      <c r="A45" s="1" t="s">
        <v>531</v>
      </c>
      <c r="B45" t="s">
        <v>235</v>
      </c>
    </row>
    <row r="46" spans="1:2" x14ac:dyDescent="0.25">
      <c r="A46" s="1" t="s">
        <v>236</v>
      </c>
      <c r="B46" t="s">
        <v>237</v>
      </c>
    </row>
    <row r="47" spans="1:2" x14ac:dyDescent="0.25">
      <c r="A47" s="1" t="s">
        <v>238</v>
      </c>
      <c r="B47" t="s">
        <v>239</v>
      </c>
    </row>
    <row r="48" spans="1:2" x14ac:dyDescent="0.25">
      <c r="A48" s="1" t="s">
        <v>240</v>
      </c>
      <c r="B48" s="1" t="s">
        <v>241</v>
      </c>
    </row>
    <row r="49" spans="1:2" x14ac:dyDescent="0.25">
      <c r="A49" s="1" t="s">
        <v>242</v>
      </c>
      <c r="B49" t="s">
        <v>243</v>
      </c>
    </row>
    <row r="50" spans="1:2" x14ac:dyDescent="0.25">
      <c r="A50" s="1" t="s">
        <v>244</v>
      </c>
      <c r="B50" t="s">
        <v>245</v>
      </c>
    </row>
    <row r="51" spans="1:2" x14ac:dyDescent="0.25">
      <c r="A51" s="1" t="s">
        <v>246</v>
      </c>
      <c r="B51" t="s">
        <v>247</v>
      </c>
    </row>
    <row r="52" spans="1:2" x14ac:dyDescent="0.25">
      <c r="A52" s="1" t="s">
        <v>248</v>
      </c>
      <c r="B52" t="s">
        <v>249</v>
      </c>
    </row>
    <row r="53" spans="1:2" x14ac:dyDescent="0.25">
      <c r="A53" s="1" t="s">
        <v>250</v>
      </c>
      <c r="B53" t="s">
        <v>251</v>
      </c>
    </row>
    <row r="54" spans="1:2" x14ac:dyDescent="0.25">
      <c r="A54" s="1" t="s">
        <v>252</v>
      </c>
      <c r="B54" t="s">
        <v>253</v>
      </c>
    </row>
    <row r="55" spans="1:2" x14ac:dyDescent="0.25">
      <c r="A55" s="1" t="s">
        <v>254</v>
      </c>
      <c r="B55" t="s">
        <v>255</v>
      </c>
    </row>
    <row r="56" spans="1:2" x14ac:dyDescent="0.25">
      <c r="A56" s="1" t="s">
        <v>256</v>
      </c>
      <c r="B56" t="s">
        <v>257</v>
      </c>
    </row>
    <row r="57" spans="1:2" x14ac:dyDescent="0.25">
      <c r="A57" s="1" t="s">
        <v>534</v>
      </c>
      <c r="B57" t="s">
        <v>258</v>
      </c>
    </row>
    <row r="58" spans="1:2" x14ac:dyDescent="0.25">
      <c r="A58" s="1" t="s">
        <v>259</v>
      </c>
      <c r="B58" t="s">
        <v>260</v>
      </c>
    </row>
    <row r="59" spans="1:2" x14ac:dyDescent="0.25">
      <c r="A59" s="1" t="s">
        <v>261</v>
      </c>
      <c r="B59" t="s">
        <v>262</v>
      </c>
    </row>
    <row r="60" spans="1:2" x14ac:dyDescent="0.25">
      <c r="A60" s="1" t="s">
        <v>979</v>
      </c>
      <c r="B60" t="s">
        <v>263</v>
      </c>
    </row>
    <row r="61" spans="1:2" x14ac:dyDescent="0.25">
      <c r="A61" s="1" t="s">
        <v>264</v>
      </c>
      <c r="B61" t="s">
        <v>265</v>
      </c>
    </row>
    <row r="62" spans="1:2" x14ac:dyDescent="0.25">
      <c r="A62" s="1" t="s">
        <v>266</v>
      </c>
      <c r="B62" t="s">
        <v>267</v>
      </c>
    </row>
    <row r="63" spans="1:2" x14ac:dyDescent="0.25">
      <c r="A63" s="1" t="s">
        <v>268</v>
      </c>
      <c r="B63" t="s">
        <v>269</v>
      </c>
    </row>
    <row r="64" spans="1:2" x14ac:dyDescent="0.25">
      <c r="A64" s="1" t="s">
        <v>270</v>
      </c>
      <c r="B64" t="s">
        <v>271</v>
      </c>
    </row>
    <row r="65" spans="1:2" x14ac:dyDescent="0.25">
      <c r="A65" s="1" t="s">
        <v>272</v>
      </c>
      <c r="B65" t="s">
        <v>273</v>
      </c>
    </row>
    <row r="66" spans="1:2" x14ac:dyDescent="0.25">
      <c r="A66" s="1" t="s">
        <v>421</v>
      </c>
      <c r="B66" t="s">
        <v>274</v>
      </c>
    </row>
    <row r="67" spans="1:2" x14ac:dyDescent="0.25">
      <c r="A67" s="1" t="s">
        <v>275</v>
      </c>
      <c r="B67" t="s">
        <v>276</v>
      </c>
    </row>
    <row r="68" spans="1:2" x14ac:dyDescent="0.25">
      <c r="A68" s="1" t="s">
        <v>277</v>
      </c>
      <c r="B68" t="s">
        <v>278</v>
      </c>
    </row>
    <row r="69" spans="1:2" x14ac:dyDescent="0.25">
      <c r="A69" s="1" t="s">
        <v>279</v>
      </c>
      <c r="B69" t="s">
        <v>280</v>
      </c>
    </row>
    <row r="70" spans="1:2" x14ac:dyDescent="0.25">
      <c r="A70" s="1" t="s">
        <v>430</v>
      </c>
      <c r="B70" t="s">
        <v>281</v>
      </c>
    </row>
    <row r="71" spans="1:2" x14ac:dyDescent="0.25">
      <c r="A71" s="1" t="s">
        <v>282</v>
      </c>
      <c r="B71" t="s">
        <v>283</v>
      </c>
    </row>
    <row r="72" spans="1:2" x14ac:dyDescent="0.25">
      <c r="A72" s="1" t="s">
        <v>284</v>
      </c>
      <c r="B72" t="s">
        <v>285</v>
      </c>
    </row>
    <row r="73" spans="1:2" x14ac:dyDescent="0.25">
      <c r="A73" s="1" t="s">
        <v>414</v>
      </c>
      <c r="B73" t="s">
        <v>287</v>
      </c>
    </row>
    <row r="74" spans="1:2" x14ac:dyDescent="0.25">
      <c r="A74" s="1" t="s">
        <v>288</v>
      </c>
      <c r="B74" t="s">
        <v>289</v>
      </c>
    </row>
    <row r="75" spans="1:2" x14ac:dyDescent="0.25">
      <c r="A75" s="1" t="s">
        <v>290</v>
      </c>
      <c r="B75" t="s">
        <v>291</v>
      </c>
    </row>
    <row r="76" spans="1:2" x14ac:dyDescent="0.25">
      <c r="A76" s="1" t="s">
        <v>292</v>
      </c>
      <c r="B76" t="s">
        <v>293</v>
      </c>
    </row>
    <row r="77" spans="1:2" x14ac:dyDescent="0.25">
      <c r="A77" s="1" t="s">
        <v>294</v>
      </c>
      <c r="B77" t="s">
        <v>295</v>
      </c>
    </row>
    <row r="78" spans="1:2" x14ac:dyDescent="0.25">
      <c r="A78" s="1" t="s">
        <v>296</v>
      </c>
      <c r="B78" s="25" t="s">
        <v>297</v>
      </c>
    </row>
    <row r="79" spans="1:2" x14ac:dyDescent="0.25">
      <c r="A79" s="1" t="s">
        <v>538</v>
      </c>
      <c r="B79" t="s">
        <v>299</v>
      </c>
    </row>
    <row r="80" spans="1:2" x14ac:dyDescent="0.25">
      <c r="A80" s="1" t="s">
        <v>300</v>
      </c>
      <c r="B80" t="s">
        <v>301</v>
      </c>
    </row>
    <row r="81" spans="1:2" x14ac:dyDescent="0.25">
      <c r="A81" s="1" t="s">
        <v>302</v>
      </c>
      <c r="B81" t="s">
        <v>303</v>
      </c>
    </row>
    <row r="82" spans="1:2" x14ac:dyDescent="0.25">
      <c r="A82" s="1" t="s">
        <v>304</v>
      </c>
      <c r="B82" t="s">
        <v>305</v>
      </c>
    </row>
    <row r="83" spans="1:2" x14ac:dyDescent="0.25">
      <c r="A83" s="1" t="s">
        <v>609</v>
      </c>
      <c r="B83" t="s">
        <v>306</v>
      </c>
    </row>
    <row r="84" spans="1:2" x14ac:dyDescent="0.25">
      <c r="A84" s="1" t="s">
        <v>307</v>
      </c>
      <c r="B84" t="s">
        <v>308</v>
      </c>
    </row>
    <row r="85" spans="1:2" x14ac:dyDescent="0.25">
      <c r="A85" s="1" t="s">
        <v>309</v>
      </c>
      <c r="B85" t="s">
        <v>310</v>
      </c>
    </row>
    <row r="86" spans="1:2" x14ac:dyDescent="0.25">
      <c r="A86" s="1" t="s">
        <v>311</v>
      </c>
      <c r="B86" t="s">
        <v>312</v>
      </c>
    </row>
    <row r="87" spans="1:2" x14ac:dyDescent="0.25">
      <c r="A87" s="1" t="s">
        <v>907</v>
      </c>
      <c r="B87" t="s">
        <v>314</v>
      </c>
    </row>
    <row r="88" spans="1:2" x14ac:dyDescent="0.25">
      <c r="A88" s="1" t="s">
        <v>315</v>
      </c>
      <c r="B88" t="s">
        <v>316</v>
      </c>
    </row>
    <row r="89" spans="1:2" x14ac:dyDescent="0.25">
      <c r="A89" s="1" t="s">
        <v>317</v>
      </c>
      <c r="B89" t="s">
        <v>318</v>
      </c>
    </row>
    <row r="90" spans="1:2" x14ac:dyDescent="0.25">
      <c r="A90" s="1" t="s">
        <v>319</v>
      </c>
      <c r="B90" t="s">
        <v>320</v>
      </c>
    </row>
    <row r="91" spans="1:2" x14ac:dyDescent="0.25">
      <c r="A91" s="1" t="s">
        <v>321</v>
      </c>
      <c r="B91" t="s">
        <v>322</v>
      </c>
    </row>
    <row r="92" spans="1:2" x14ac:dyDescent="0.25">
      <c r="A92" s="1" t="s">
        <v>323</v>
      </c>
      <c r="B92" s="26" t="s">
        <v>324</v>
      </c>
    </row>
    <row r="93" spans="1:2" x14ac:dyDescent="0.25">
      <c r="A93" s="1" t="s">
        <v>325</v>
      </c>
      <c r="B93" t="s">
        <v>326</v>
      </c>
    </row>
    <row r="94" spans="1:2" x14ac:dyDescent="0.25">
      <c r="A94" s="1" t="s">
        <v>327</v>
      </c>
      <c r="B94" t="s">
        <v>328</v>
      </c>
    </row>
    <row r="95" spans="1:2" x14ac:dyDescent="0.25">
      <c r="A95" s="1" t="s">
        <v>329</v>
      </c>
      <c r="B95" t="s">
        <v>330</v>
      </c>
    </row>
    <row r="96" spans="1:2" x14ac:dyDescent="0.25">
      <c r="A96" s="1" t="s">
        <v>485</v>
      </c>
      <c r="B96" t="s">
        <v>331</v>
      </c>
    </row>
    <row r="97" spans="1:2" x14ac:dyDescent="0.25">
      <c r="A97" s="1" t="s">
        <v>582</v>
      </c>
      <c r="B97" t="s">
        <v>333</v>
      </c>
    </row>
    <row r="98" spans="1:2" x14ac:dyDescent="0.25">
      <c r="A98" s="1" t="s">
        <v>334</v>
      </c>
      <c r="B98" t="s">
        <v>335</v>
      </c>
    </row>
    <row r="99" spans="1:2" x14ac:dyDescent="0.25">
      <c r="A99" s="1" t="s">
        <v>336</v>
      </c>
      <c r="B99" t="s">
        <v>337</v>
      </c>
    </row>
    <row r="100" spans="1:2" x14ac:dyDescent="0.25">
      <c r="A100" s="1" t="s">
        <v>338</v>
      </c>
      <c r="B100" t="s">
        <v>339</v>
      </c>
    </row>
    <row r="101" spans="1:2" x14ac:dyDescent="0.25">
      <c r="A101" s="1" t="s">
        <v>340</v>
      </c>
      <c r="B101" t="s">
        <v>341</v>
      </c>
    </row>
    <row r="102" spans="1:2" x14ac:dyDescent="0.25">
      <c r="A102" s="1" t="s">
        <v>342</v>
      </c>
      <c r="B102" t="s">
        <v>343</v>
      </c>
    </row>
    <row r="103" spans="1:2" x14ac:dyDescent="0.25">
      <c r="A103" s="1" t="s">
        <v>710</v>
      </c>
      <c r="B103" t="s">
        <v>344</v>
      </c>
    </row>
    <row r="104" spans="1:2" x14ac:dyDescent="0.25">
      <c r="A104" s="1" t="s">
        <v>345</v>
      </c>
      <c r="B104" t="s">
        <v>346</v>
      </c>
    </row>
    <row r="105" spans="1:2" x14ac:dyDescent="0.25">
      <c r="A105" s="1" t="s">
        <v>656</v>
      </c>
      <c r="B105" t="s">
        <v>348</v>
      </c>
    </row>
    <row r="106" spans="1:2" x14ac:dyDescent="0.25">
      <c r="A106" s="1" t="s">
        <v>419</v>
      </c>
      <c r="B106" t="s">
        <v>350</v>
      </c>
    </row>
    <row r="107" spans="1:2" x14ac:dyDescent="0.25">
      <c r="A107" s="1" t="s">
        <v>351</v>
      </c>
      <c r="B107" t="s">
        <v>352</v>
      </c>
    </row>
    <row r="108" spans="1:2" x14ac:dyDescent="0.25">
      <c r="A108" s="1" t="s">
        <v>353</v>
      </c>
      <c r="B108" t="s">
        <v>354</v>
      </c>
    </row>
    <row r="109" spans="1:2" x14ac:dyDescent="0.25">
      <c r="A109" s="1" t="s">
        <v>715</v>
      </c>
      <c r="B109" t="s">
        <v>355</v>
      </c>
    </row>
    <row r="110" spans="1:2" x14ac:dyDescent="0.25">
      <c r="A110" s="1" t="s">
        <v>484</v>
      </c>
      <c r="B110" t="s">
        <v>356</v>
      </c>
    </row>
    <row r="111" spans="1:2" x14ac:dyDescent="0.25">
      <c r="A111" s="1" t="s">
        <v>357</v>
      </c>
      <c r="B111" t="s">
        <v>358</v>
      </c>
    </row>
    <row r="112" spans="1:2" x14ac:dyDescent="0.25">
      <c r="A112" s="1" t="s">
        <v>359</v>
      </c>
      <c r="B112" t="s">
        <v>360</v>
      </c>
    </row>
    <row r="113" spans="1:2" x14ac:dyDescent="0.25">
      <c r="A113" s="1" t="s">
        <v>361</v>
      </c>
      <c r="B113" t="s">
        <v>362</v>
      </c>
    </row>
    <row r="114" spans="1:2" x14ac:dyDescent="0.25">
      <c r="A114" s="1" t="s">
        <v>363</v>
      </c>
      <c r="B114" t="s">
        <v>364</v>
      </c>
    </row>
    <row r="115" spans="1:2" x14ac:dyDescent="0.25">
      <c r="A115" s="1" t="s">
        <v>905</v>
      </c>
      <c r="B115" t="s">
        <v>365</v>
      </c>
    </row>
    <row r="116" spans="1:2" x14ac:dyDescent="0.25">
      <c r="A116" s="1" t="s">
        <v>366</v>
      </c>
      <c r="B116" t="s">
        <v>367</v>
      </c>
    </row>
    <row r="117" spans="1:2" x14ac:dyDescent="0.25">
      <c r="A117" s="1" t="s">
        <v>368</v>
      </c>
      <c r="B117" t="s">
        <v>369</v>
      </c>
    </row>
    <row r="118" spans="1:2" x14ac:dyDescent="0.25">
      <c r="A118" s="1" t="s">
        <v>370</v>
      </c>
      <c r="B118" t="s">
        <v>371</v>
      </c>
    </row>
    <row r="119" spans="1:2" x14ac:dyDescent="0.25">
      <c r="A119" s="1" t="s">
        <v>372</v>
      </c>
      <c r="B119" t="s">
        <v>373</v>
      </c>
    </row>
    <row r="120" spans="1:2" x14ac:dyDescent="0.25">
      <c r="A120" s="1" t="s">
        <v>374</v>
      </c>
      <c r="B120" t="s">
        <v>375</v>
      </c>
    </row>
    <row r="121" spans="1:2" x14ac:dyDescent="0.25">
      <c r="A121" s="1" t="s">
        <v>376</v>
      </c>
      <c r="B121" t="s">
        <v>377</v>
      </c>
    </row>
    <row r="122" spans="1:2" x14ac:dyDescent="0.25">
      <c r="A122" s="1" t="s">
        <v>378</v>
      </c>
      <c r="B122" t="s">
        <v>379</v>
      </c>
    </row>
    <row r="123" spans="1:2" x14ac:dyDescent="0.25">
      <c r="A123" s="1" t="s">
        <v>420</v>
      </c>
      <c r="B123" t="s">
        <v>381</v>
      </c>
    </row>
    <row r="124" spans="1:2" x14ac:dyDescent="0.25">
      <c r="A124" s="1" t="s">
        <v>382</v>
      </c>
      <c r="B124" t="s">
        <v>383</v>
      </c>
    </row>
    <row r="125" spans="1:2" x14ac:dyDescent="0.25">
      <c r="A125" s="1" t="s">
        <v>409</v>
      </c>
      <c r="B125" t="s">
        <v>410</v>
      </c>
    </row>
    <row r="126" spans="1:2" x14ac:dyDescent="0.25">
      <c r="A126" s="1" t="s">
        <v>422</v>
      </c>
      <c r="B126" t="s">
        <v>412</v>
      </c>
    </row>
    <row r="127" spans="1:2" x14ac:dyDescent="0.25">
      <c r="A127" s="1" t="s">
        <v>423</v>
      </c>
      <c r="B127" t="s">
        <v>424</v>
      </c>
    </row>
    <row r="128" spans="1:2" x14ac:dyDescent="0.25">
      <c r="A128" s="1" t="s">
        <v>425</v>
      </c>
      <c r="B128" t="s">
        <v>426</v>
      </c>
    </row>
    <row r="129" spans="1:2" x14ac:dyDescent="0.25">
      <c r="A129" s="1" t="s">
        <v>428</v>
      </c>
      <c r="B129" t="s">
        <v>429</v>
      </c>
    </row>
    <row r="130" spans="1:2" x14ac:dyDescent="0.25">
      <c r="A130" s="1" t="s">
        <v>475</v>
      </c>
      <c r="B130" t="s">
        <v>476</v>
      </c>
    </row>
    <row r="131" spans="1:2" x14ac:dyDescent="0.25">
      <c r="A131" s="1" t="s">
        <v>479</v>
      </c>
      <c r="B131" t="s">
        <v>480</v>
      </c>
    </row>
    <row r="132" spans="1:2" x14ac:dyDescent="0.25">
      <c r="A132" s="1" t="s">
        <v>481</v>
      </c>
      <c r="B132" t="s">
        <v>482</v>
      </c>
    </row>
    <row r="133" spans="1:2" x14ac:dyDescent="0.25">
      <c r="A133" s="1" t="s">
        <v>488</v>
      </c>
      <c r="B133" t="s">
        <v>489</v>
      </c>
    </row>
    <row r="134" spans="1:2" x14ac:dyDescent="0.25">
      <c r="A134" s="1" t="s">
        <v>492</v>
      </c>
      <c r="B134" t="s">
        <v>493</v>
      </c>
    </row>
    <row r="135" spans="1:2" x14ac:dyDescent="0.25">
      <c r="A135" s="1" t="s">
        <v>494</v>
      </c>
      <c r="B135" t="s">
        <v>495</v>
      </c>
    </row>
    <row r="136" spans="1:2" x14ac:dyDescent="0.25">
      <c r="A136" s="1" t="s">
        <v>526</v>
      </c>
      <c r="B136" t="s">
        <v>527</v>
      </c>
    </row>
    <row r="137" spans="1:2" x14ac:dyDescent="0.25">
      <c r="A137" s="1" t="s">
        <v>528</v>
      </c>
      <c r="B137" t="s">
        <v>529</v>
      </c>
    </row>
    <row r="138" spans="1:2" x14ac:dyDescent="0.25">
      <c r="A138" s="1" t="s">
        <v>532</v>
      </c>
      <c r="B138" t="s">
        <v>533</v>
      </c>
    </row>
    <row r="139" spans="1:2" x14ac:dyDescent="0.25">
      <c r="A139" s="1" t="s">
        <v>536</v>
      </c>
      <c r="B139" t="s">
        <v>537</v>
      </c>
    </row>
    <row r="140" spans="1:2" x14ac:dyDescent="0.25">
      <c r="A140" s="1" t="s">
        <v>539</v>
      </c>
      <c r="B140" t="s">
        <v>540</v>
      </c>
    </row>
    <row r="141" spans="1:2" x14ac:dyDescent="0.25">
      <c r="A141" s="1" t="s">
        <v>580</v>
      </c>
      <c r="B141" t="s">
        <v>581</v>
      </c>
    </row>
    <row r="142" spans="1:2" x14ac:dyDescent="0.25">
      <c r="A142" s="1" t="s">
        <v>583</v>
      </c>
      <c r="B142" t="s">
        <v>584</v>
      </c>
    </row>
    <row r="143" spans="1:2" x14ac:dyDescent="0.25">
      <c r="A143" s="1" t="s">
        <v>585</v>
      </c>
      <c r="B143" t="s">
        <v>586</v>
      </c>
    </row>
    <row r="144" spans="1:2" x14ac:dyDescent="0.25">
      <c r="A144" s="1" t="s">
        <v>587</v>
      </c>
      <c r="B144" t="s">
        <v>588</v>
      </c>
    </row>
    <row r="145" spans="1:2" x14ac:dyDescent="0.25">
      <c r="A145" s="1" t="s">
        <v>589</v>
      </c>
      <c r="B145" t="s">
        <v>590</v>
      </c>
    </row>
    <row r="146" spans="1:2" x14ac:dyDescent="0.25">
      <c r="A146" s="1" t="s">
        <v>591</v>
      </c>
      <c r="B146" t="s">
        <v>592</v>
      </c>
    </row>
    <row r="147" spans="1:2" x14ac:dyDescent="0.25">
      <c r="A147" s="1" t="s">
        <v>593</v>
      </c>
      <c r="B147" t="s">
        <v>594</v>
      </c>
    </row>
    <row r="148" spans="1:2" x14ac:dyDescent="0.25">
      <c r="A148" s="1" t="s">
        <v>595</v>
      </c>
      <c r="B148" t="s">
        <v>596</v>
      </c>
    </row>
    <row r="149" spans="1:2" x14ac:dyDescent="0.25">
      <c r="A149" s="1" t="s">
        <v>597</v>
      </c>
      <c r="B149" t="s">
        <v>598</v>
      </c>
    </row>
    <row r="150" spans="1:2" x14ac:dyDescent="0.25">
      <c r="A150" s="1" t="s">
        <v>599</v>
      </c>
      <c r="B150" t="s">
        <v>600</v>
      </c>
    </row>
    <row r="151" spans="1:2" x14ac:dyDescent="0.25">
      <c r="A151" s="1" t="s">
        <v>601</v>
      </c>
      <c r="B151" t="s">
        <v>602</v>
      </c>
    </row>
    <row r="152" spans="1:2" x14ac:dyDescent="0.25">
      <c r="A152" s="1" t="s">
        <v>603</v>
      </c>
      <c r="B152" t="s">
        <v>604</v>
      </c>
    </row>
    <row r="153" spans="1:2" x14ac:dyDescent="0.25">
      <c r="A153" s="1" t="s">
        <v>605</v>
      </c>
      <c r="B153" t="s">
        <v>606</v>
      </c>
    </row>
    <row r="154" spans="1:2" x14ac:dyDescent="0.25">
      <c r="A154" s="1" t="s">
        <v>607</v>
      </c>
      <c r="B154" t="s">
        <v>608</v>
      </c>
    </row>
    <row r="155" spans="1:2" x14ac:dyDescent="0.25">
      <c r="A155" s="1" t="s">
        <v>640</v>
      </c>
      <c r="B155" t="s">
        <v>641</v>
      </c>
    </row>
    <row r="156" spans="1:2" x14ac:dyDescent="0.25">
      <c r="A156" s="1" t="s">
        <v>642</v>
      </c>
      <c r="B156" t="s">
        <v>643</v>
      </c>
    </row>
    <row r="157" spans="1:2" x14ac:dyDescent="0.25">
      <c r="A157" s="1" t="s">
        <v>644</v>
      </c>
      <c r="B157" t="s">
        <v>645</v>
      </c>
    </row>
    <row r="158" spans="1:2" x14ac:dyDescent="0.25">
      <c r="A158" s="1" t="s">
        <v>646</v>
      </c>
      <c r="B158" t="s">
        <v>647</v>
      </c>
    </row>
    <row r="159" spans="1:2" x14ac:dyDescent="0.25">
      <c r="A159" s="1" t="s">
        <v>648</v>
      </c>
      <c r="B159" t="s">
        <v>649</v>
      </c>
    </row>
    <row r="160" spans="1:2" x14ac:dyDescent="0.25">
      <c r="A160" s="1" t="s">
        <v>650</v>
      </c>
      <c r="B160" t="s">
        <v>651</v>
      </c>
    </row>
    <row r="161" spans="1:2" x14ac:dyDescent="0.25">
      <c r="A161" s="1" t="s">
        <v>652</v>
      </c>
      <c r="B161" t="s">
        <v>653</v>
      </c>
    </row>
    <row r="162" spans="1:2" x14ac:dyDescent="0.25">
      <c r="A162" s="1" t="s">
        <v>654</v>
      </c>
      <c r="B162" t="s">
        <v>655</v>
      </c>
    </row>
    <row r="163" spans="1:2" x14ac:dyDescent="0.25">
      <c r="A163" s="1" t="s">
        <v>657</v>
      </c>
      <c r="B163" t="s">
        <v>658</v>
      </c>
    </row>
    <row r="164" spans="1:2" x14ac:dyDescent="0.25">
      <c r="A164" s="1" t="s">
        <v>659</v>
      </c>
      <c r="B164" t="s">
        <v>660</v>
      </c>
    </row>
    <row r="165" spans="1:2" x14ac:dyDescent="0.25">
      <c r="A165" s="1" t="s">
        <v>662</v>
      </c>
      <c r="B165" t="s">
        <v>663</v>
      </c>
    </row>
    <row r="166" spans="1:2" x14ac:dyDescent="0.25">
      <c r="A166" s="1" t="s">
        <v>664</v>
      </c>
      <c r="B166" t="s">
        <v>665</v>
      </c>
    </row>
    <row r="167" spans="1:2" x14ac:dyDescent="0.25">
      <c r="A167" s="1" t="s">
        <v>666</v>
      </c>
      <c r="B167" t="s">
        <v>667</v>
      </c>
    </row>
    <row r="168" spans="1:2" x14ac:dyDescent="0.25">
      <c r="A168" s="1" t="s">
        <v>669</v>
      </c>
      <c r="B168" t="s">
        <v>670</v>
      </c>
    </row>
    <row r="169" spans="1:2" x14ac:dyDescent="0.25">
      <c r="A169" s="1" t="s">
        <v>671</v>
      </c>
      <c r="B169" t="s">
        <v>672</v>
      </c>
    </row>
    <row r="170" spans="1:2" x14ac:dyDescent="0.25">
      <c r="A170" s="1" t="s">
        <v>704</v>
      </c>
      <c r="B170" t="s">
        <v>705</v>
      </c>
    </row>
    <row r="171" spans="1:2" x14ac:dyDescent="0.25">
      <c r="A171" s="1" t="s">
        <v>706</v>
      </c>
      <c r="B171" t="s">
        <v>707</v>
      </c>
    </row>
    <row r="172" spans="1:2" x14ac:dyDescent="0.25">
      <c r="A172" s="1" t="s">
        <v>708</v>
      </c>
      <c r="B172" t="s">
        <v>709</v>
      </c>
    </row>
    <row r="173" spans="1:2" x14ac:dyDescent="0.25">
      <c r="A173" s="1" t="s">
        <v>711</v>
      </c>
      <c r="B173" t="s">
        <v>712</v>
      </c>
    </row>
    <row r="174" spans="1:2" x14ac:dyDescent="0.25">
      <c r="A174" s="1" t="s">
        <v>713</v>
      </c>
      <c r="B174" t="s">
        <v>714</v>
      </c>
    </row>
    <row r="175" spans="1:2" x14ac:dyDescent="0.25">
      <c r="A175" s="1" t="s">
        <v>716</v>
      </c>
      <c r="B175" t="s">
        <v>717</v>
      </c>
    </row>
    <row r="176" spans="1:2" x14ac:dyDescent="0.25">
      <c r="A176" s="1" t="s">
        <v>718</v>
      </c>
      <c r="B176" t="s">
        <v>719</v>
      </c>
    </row>
    <row r="177" spans="1:2" x14ac:dyDescent="0.25">
      <c r="A177" s="1" t="s">
        <v>720</v>
      </c>
      <c r="B177" t="s">
        <v>721</v>
      </c>
    </row>
    <row r="178" spans="1:2" x14ac:dyDescent="0.25">
      <c r="A178" s="1" t="s">
        <v>722</v>
      </c>
      <c r="B178" t="s">
        <v>723</v>
      </c>
    </row>
    <row r="179" spans="1:2" x14ac:dyDescent="0.25">
      <c r="A179" s="1" t="s">
        <v>724</v>
      </c>
      <c r="B179" t="s">
        <v>725</v>
      </c>
    </row>
    <row r="180" spans="1:2" x14ac:dyDescent="0.25">
      <c r="A180" s="1" t="s">
        <v>727</v>
      </c>
      <c r="B180" t="s">
        <v>728</v>
      </c>
    </row>
    <row r="181" spans="1:2" x14ac:dyDescent="0.25">
      <c r="A181" s="1" t="s">
        <v>729</v>
      </c>
      <c r="B181" t="s">
        <v>730</v>
      </c>
    </row>
    <row r="182" spans="1:2" x14ac:dyDescent="0.25">
      <c r="A182" s="1" t="s">
        <v>731</v>
      </c>
      <c r="B182" t="s">
        <v>732</v>
      </c>
    </row>
    <row r="183" spans="1:2" x14ac:dyDescent="0.25">
      <c r="A183" s="1" t="s">
        <v>733</v>
      </c>
      <c r="B183" t="s">
        <v>734</v>
      </c>
    </row>
    <row r="184" spans="1:2" x14ac:dyDescent="0.25">
      <c r="A184" s="1" t="s">
        <v>735</v>
      </c>
      <c r="B184" t="s">
        <v>736</v>
      </c>
    </row>
    <row r="185" spans="1:2" x14ac:dyDescent="0.25">
      <c r="A185" s="1" t="s">
        <v>764</v>
      </c>
      <c r="B185" t="s">
        <v>765</v>
      </c>
    </row>
    <row r="186" spans="1:2" x14ac:dyDescent="0.25">
      <c r="A186" s="1" t="s">
        <v>766</v>
      </c>
      <c r="B186" t="s">
        <v>767</v>
      </c>
    </row>
    <row r="187" spans="1:2" x14ac:dyDescent="0.25">
      <c r="A187" s="1" t="s">
        <v>768</v>
      </c>
      <c r="B187" t="s">
        <v>769</v>
      </c>
    </row>
    <row r="188" spans="1:2" x14ac:dyDescent="0.25">
      <c r="A188" s="1" t="s">
        <v>770</v>
      </c>
      <c r="B188" t="s">
        <v>771</v>
      </c>
    </row>
    <row r="189" spans="1:2" x14ac:dyDescent="0.25">
      <c r="A189" s="1" t="s">
        <v>772</v>
      </c>
      <c r="B189" t="s">
        <v>773</v>
      </c>
    </row>
    <row r="190" spans="1:2" x14ac:dyDescent="0.25">
      <c r="A190" s="1" t="s">
        <v>774</v>
      </c>
      <c r="B190" t="s">
        <v>775</v>
      </c>
    </row>
    <row r="191" spans="1:2" x14ac:dyDescent="0.25">
      <c r="A191" s="1" t="s">
        <v>776</v>
      </c>
      <c r="B191" t="s">
        <v>777</v>
      </c>
    </row>
    <row r="192" spans="1:2" x14ac:dyDescent="0.25">
      <c r="A192" s="1" t="s">
        <v>778</v>
      </c>
      <c r="B192" t="s">
        <v>779</v>
      </c>
    </row>
    <row r="193" spans="1:2" x14ac:dyDescent="0.25">
      <c r="A193" s="1" t="s">
        <v>780</v>
      </c>
      <c r="B193" t="s">
        <v>781</v>
      </c>
    </row>
    <row r="194" spans="1:2" x14ac:dyDescent="0.25">
      <c r="A194" s="1" t="s">
        <v>810</v>
      </c>
      <c r="B194" t="s">
        <v>811</v>
      </c>
    </row>
    <row r="195" spans="1:2" x14ac:dyDescent="0.25">
      <c r="A195" s="1" t="s">
        <v>812</v>
      </c>
      <c r="B195" t="s">
        <v>813</v>
      </c>
    </row>
    <row r="196" spans="1:2" x14ac:dyDescent="0.25">
      <c r="A196" s="1" t="s">
        <v>814</v>
      </c>
      <c r="B196" t="s">
        <v>815</v>
      </c>
    </row>
    <row r="197" spans="1:2" x14ac:dyDescent="0.25">
      <c r="A197" s="1" t="s">
        <v>869</v>
      </c>
      <c r="B197" t="s">
        <v>870</v>
      </c>
    </row>
    <row r="198" spans="1:2" x14ac:dyDescent="0.25">
      <c r="A198" s="1" t="s">
        <v>871</v>
      </c>
      <c r="B198" t="s">
        <v>872</v>
      </c>
    </row>
    <row r="199" spans="1:2" x14ac:dyDescent="0.25">
      <c r="A199" s="1" t="s">
        <v>875</v>
      </c>
      <c r="B199" t="s">
        <v>876</v>
      </c>
    </row>
    <row r="200" spans="1:2" x14ac:dyDescent="0.25">
      <c r="A200" s="1" t="s">
        <v>873</v>
      </c>
      <c r="B200" t="s">
        <v>877</v>
      </c>
    </row>
    <row r="201" spans="1:2" x14ac:dyDescent="0.25">
      <c r="A201" s="1" t="s">
        <v>879</v>
      </c>
      <c r="B201" t="s">
        <v>880</v>
      </c>
    </row>
    <row r="202" spans="1:2" x14ac:dyDescent="0.25">
      <c r="A202" s="1" t="s">
        <v>881</v>
      </c>
      <c r="B202" t="s">
        <v>882</v>
      </c>
    </row>
    <row r="203" spans="1:2" x14ac:dyDescent="0.25">
      <c r="A203" s="1" t="s">
        <v>893</v>
      </c>
      <c r="B203" t="s">
        <v>894</v>
      </c>
    </row>
    <row r="204" spans="1:2" x14ac:dyDescent="0.25">
      <c r="A204" s="1" t="s">
        <v>896</v>
      </c>
      <c r="B204" t="s">
        <v>897</v>
      </c>
    </row>
    <row r="205" spans="1:2" x14ac:dyDescent="0.25">
      <c r="A205" s="1" t="s">
        <v>899</v>
      </c>
      <c r="B205" t="s">
        <v>900</v>
      </c>
    </row>
    <row r="206" spans="1:2" x14ac:dyDescent="0.25">
      <c r="A206" s="1" t="s">
        <v>901</v>
      </c>
      <c r="B206" t="s">
        <v>904</v>
      </c>
    </row>
    <row r="207" spans="1:2" x14ac:dyDescent="0.25">
      <c r="A207" s="1" t="s">
        <v>912</v>
      </c>
      <c r="B207" t="s">
        <v>913</v>
      </c>
    </row>
    <row r="208" spans="1:2" x14ac:dyDescent="0.25">
      <c r="A208" s="1" t="s">
        <v>918</v>
      </c>
      <c r="B208" t="s">
        <v>919</v>
      </c>
    </row>
    <row r="209" spans="1:2" x14ac:dyDescent="0.25">
      <c r="A209" s="1" t="s">
        <v>921</v>
      </c>
      <c r="B209" t="s">
        <v>922</v>
      </c>
    </row>
    <row r="210" spans="1:2" x14ac:dyDescent="0.25">
      <c r="A210" s="1" t="s">
        <v>925</v>
      </c>
      <c r="B210" t="s">
        <v>926</v>
      </c>
    </row>
    <row r="211" spans="1:2" x14ac:dyDescent="0.25">
      <c r="A211" s="1" t="s">
        <v>969</v>
      </c>
      <c r="B211" t="s">
        <v>970</v>
      </c>
    </row>
    <row r="212" spans="1:2" x14ac:dyDescent="0.25">
      <c r="A212" s="1" t="s">
        <v>971</v>
      </c>
      <c r="B212" t="s">
        <v>972</v>
      </c>
    </row>
    <row r="213" spans="1:2" x14ac:dyDescent="0.25">
      <c r="A213" s="1" t="s">
        <v>973</v>
      </c>
      <c r="B213" t="s">
        <v>974</v>
      </c>
    </row>
    <row r="214" spans="1:2" x14ac:dyDescent="0.25">
      <c r="A214" s="1" t="s">
        <v>975</v>
      </c>
      <c r="B214" t="s">
        <v>976</v>
      </c>
    </row>
    <row r="215" spans="1:2" x14ac:dyDescent="0.25">
      <c r="A215" s="1" t="s">
        <v>977</v>
      </c>
      <c r="B215" t="s">
        <v>978</v>
      </c>
    </row>
    <row r="216" spans="1:2" x14ac:dyDescent="0.25">
      <c r="A216" s="1" t="s">
        <v>981</v>
      </c>
      <c r="B216" t="s">
        <v>982</v>
      </c>
    </row>
    <row r="217" spans="1:2" x14ac:dyDescent="0.25">
      <c r="A217" s="1" t="s">
        <v>983</v>
      </c>
      <c r="B217" t="s">
        <v>984</v>
      </c>
    </row>
    <row r="218" spans="1:2" x14ac:dyDescent="0.25">
      <c r="A218" s="1" t="s">
        <v>985</v>
      </c>
      <c r="B218" t="s">
        <v>986</v>
      </c>
    </row>
    <row r="219" spans="1:2" x14ac:dyDescent="0.25">
      <c r="A219" s="1" t="s">
        <v>987</v>
      </c>
      <c r="B219" t="s">
        <v>988</v>
      </c>
    </row>
    <row r="220" spans="1:2" x14ac:dyDescent="0.25">
      <c r="A220" s="1" t="s">
        <v>989</v>
      </c>
      <c r="B220" t="s">
        <v>990</v>
      </c>
    </row>
    <row r="221" spans="1:2" x14ac:dyDescent="0.25">
      <c r="A221" s="1" t="s">
        <v>991</v>
      </c>
      <c r="B221" t="s">
        <v>992</v>
      </c>
    </row>
    <row r="222" spans="1:2" x14ac:dyDescent="0.25">
      <c r="A222" s="1" t="s">
        <v>993</v>
      </c>
      <c r="B222" t="s">
        <v>994</v>
      </c>
    </row>
    <row r="223" spans="1:2" x14ac:dyDescent="0.25">
      <c r="A223" s="1" t="s">
        <v>995</v>
      </c>
      <c r="B223" t="s">
        <v>996</v>
      </c>
    </row>
    <row r="224" spans="1:2" x14ac:dyDescent="0.25">
      <c r="A224" s="1" t="s">
        <v>997</v>
      </c>
      <c r="B224" t="s">
        <v>998</v>
      </c>
    </row>
  </sheetData>
  <autoFilter ref="A1:C1"/>
  <conditionalFormatting sqref="A1:A2 A4:A1048576">
    <cfRule type="duplicateValues" dxfId="285" priority="3"/>
  </conditionalFormatting>
  <conditionalFormatting sqref="C125">
    <cfRule type="duplicateValues" dxfId="284" priority="2"/>
  </conditionalFormatting>
  <conditionalFormatting sqref="A1:A1048576">
    <cfRule type="cellIs" dxfId="283" priority="1" operator="between">
      <formula>9</formula>
      <formula>7</formula>
    </cfRule>
  </conditionalFormatting>
  <dataValidations count="2">
    <dataValidation allowBlank="1" showInputMessage="1" showErrorMessage="1" errorTitle="Error" error="debe ingresar un nombre que tenga entre 3 y 40 carácteres " promptTitle=" " sqref="B78"/>
    <dataValidation type="textLength" allowBlank="1" showInputMessage="1" showErrorMessage="1" sqref="C1:C124 C126:C1048576 A3">
      <formula1>9</formula1>
      <formula2>9</formula2>
    </dataValidation>
  </dataValidations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9">
    <tabColor theme="4"/>
  </sheetPr>
  <dimension ref="B1:D23"/>
  <sheetViews>
    <sheetView showGridLines="0" zoomScale="85" zoomScaleNormal="85" workbookViewId="0">
      <selection activeCell="B6" sqref="B6"/>
    </sheetView>
  </sheetViews>
  <sheetFormatPr baseColWidth="10" defaultRowHeight="15" x14ac:dyDescent="0.25"/>
  <cols>
    <col min="2" max="2" width="15.140625" customWidth="1"/>
    <col min="3" max="3" width="3.85546875" customWidth="1"/>
    <col min="4" max="4" width="25.85546875" style="4" customWidth="1"/>
    <col min="5" max="5" width="7.85546875" customWidth="1"/>
  </cols>
  <sheetData>
    <row r="1" spans="2:4" ht="79.5" customHeight="1" thickBot="1" x14ac:dyDescent="0.3"/>
    <row r="2" spans="2:4" x14ac:dyDescent="0.25">
      <c r="B2" s="5" t="s">
        <v>17</v>
      </c>
      <c r="D2" s="10" t="s">
        <v>93</v>
      </c>
    </row>
    <row r="3" spans="2:4" x14ac:dyDescent="0.25">
      <c r="B3" s="5" t="s">
        <v>2</v>
      </c>
      <c r="D3" s="11"/>
    </row>
    <row r="4" spans="2:4" x14ac:dyDescent="0.25">
      <c r="B4" s="5" t="s">
        <v>3</v>
      </c>
      <c r="D4" s="14" t="s">
        <v>1</v>
      </c>
    </row>
    <row r="5" spans="2:4" x14ac:dyDescent="0.25">
      <c r="B5" s="21" t="s">
        <v>4</v>
      </c>
      <c r="D5" s="14" t="s">
        <v>89</v>
      </c>
    </row>
    <row r="6" spans="2:4" x14ac:dyDescent="0.25">
      <c r="B6" s="6" t="s">
        <v>81</v>
      </c>
      <c r="D6" s="14"/>
    </row>
    <row r="7" spans="2:4" x14ac:dyDescent="0.25">
      <c r="B7" s="6" t="s">
        <v>80</v>
      </c>
      <c r="D7" s="14"/>
    </row>
    <row r="8" spans="2:4" x14ac:dyDescent="0.25">
      <c r="B8" s="6" t="s">
        <v>79</v>
      </c>
      <c r="D8" s="15"/>
    </row>
    <row r="9" spans="2:4" x14ac:dyDescent="0.25">
      <c r="B9" s="5" t="s">
        <v>78</v>
      </c>
      <c r="D9" s="16">
        <f>+D8</f>
        <v>0</v>
      </c>
    </row>
    <row r="10" spans="2:4" x14ac:dyDescent="0.25">
      <c r="B10" s="5" t="s">
        <v>79</v>
      </c>
      <c r="D10" s="23">
        <f>+D9</f>
        <v>0</v>
      </c>
    </row>
    <row r="11" spans="2:4" x14ac:dyDescent="0.25">
      <c r="B11" s="5" t="s">
        <v>78</v>
      </c>
      <c r="D11" s="18">
        <f>+D10</f>
        <v>0</v>
      </c>
    </row>
    <row r="12" spans="2:4" x14ac:dyDescent="0.25">
      <c r="B12" s="5" t="s">
        <v>77</v>
      </c>
      <c r="D12" s="18">
        <v>0</v>
      </c>
    </row>
    <row r="13" spans="2:4" x14ac:dyDescent="0.25">
      <c r="B13" s="5" t="s">
        <v>76</v>
      </c>
      <c r="D13" s="8">
        <v>0</v>
      </c>
    </row>
    <row r="14" spans="2:4" x14ac:dyDescent="0.25">
      <c r="B14" s="5" t="s">
        <v>75</v>
      </c>
      <c r="D14" s="17">
        <v>0</v>
      </c>
    </row>
    <row r="15" spans="2:4" x14ac:dyDescent="0.25">
      <c r="B15" s="22" t="s">
        <v>74</v>
      </c>
      <c r="D15" s="17">
        <v>0</v>
      </c>
    </row>
    <row r="16" spans="2:4" x14ac:dyDescent="0.25">
      <c r="B16" s="22" t="s">
        <v>73</v>
      </c>
      <c r="D16" s="13">
        <v>0</v>
      </c>
    </row>
    <row r="17" spans="2:4" x14ac:dyDescent="0.25">
      <c r="B17" s="22" t="s">
        <v>72</v>
      </c>
      <c r="D17" s="8">
        <v>0</v>
      </c>
    </row>
    <row r="18" spans="2:4" x14ac:dyDescent="0.25">
      <c r="B18" s="22" t="s">
        <v>71</v>
      </c>
      <c r="D18" s="8">
        <v>0</v>
      </c>
    </row>
    <row r="19" spans="2:4" x14ac:dyDescent="0.25">
      <c r="B19" s="22" t="s">
        <v>70</v>
      </c>
      <c r="D19" s="8">
        <v>0</v>
      </c>
    </row>
    <row r="20" spans="2:4" x14ac:dyDescent="0.25">
      <c r="B20" s="22" t="s">
        <v>69</v>
      </c>
      <c r="D20" s="8">
        <v>0</v>
      </c>
    </row>
    <row r="21" spans="2:4" x14ac:dyDescent="0.25">
      <c r="B21" s="22" t="s">
        <v>68</v>
      </c>
      <c r="D21" s="8">
        <v>0</v>
      </c>
    </row>
    <row r="22" spans="2:4" x14ac:dyDescent="0.25">
      <c r="B22" s="22" t="s">
        <v>19</v>
      </c>
      <c r="D22" s="19">
        <f>SUM(D13:D21)</f>
        <v>0</v>
      </c>
    </row>
    <row r="23" spans="2:4" ht="15.75" thickBot="1" x14ac:dyDescent="0.3">
      <c r="B23" s="22" t="s">
        <v>18</v>
      </c>
      <c r="D23" s="20" t="s">
        <v>67</v>
      </c>
    </row>
  </sheetData>
  <dataValidations count="1">
    <dataValidation type="decimal" allowBlank="1" showInputMessage="1" showErrorMessage="1" errorTitle="Error de ingreso" error="Los datos ingresados no son validos solo se aceptan numeros" sqref="D9">
      <formula1>0</formula1>
      <formula2>10000000</formula2>
    </dataValidation>
  </dataValidations>
  <pageMargins left="0.7" right="0.7" top="0.75" bottom="0.75" header="0.3" footer="0.3"/>
  <pageSetup orientation="landscape" horizontalDpi="4294967294" verticalDpi="0" r:id="rId1"/>
  <drawing r:id="rId2"/>
  <legacyDrawing r:id="rId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>
    <tabColor rgb="FFFFFF00"/>
  </sheetPr>
  <dimension ref="A3:E305"/>
  <sheetViews>
    <sheetView zoomScale="85" zoomScaleNormal="85" workbookViewId="0">
      <selection activeCell="D29" sqref="D29"/>
    </sheetView>
  </sheetViews>
  <sheetFormatPr baseColWidth="10" defaultRowHeight="15" x14ac:dyDescent="0.25"/>
  <cols>
    <col min="1" max="1" width="12.5703125" bestFit="1" customWidth="1"/>
    <col min="2" max="2" width="19.42578125" hidden="1" customWidth="1"/>
    <col min="3" max="3" width="13.7109375" hidden="1" customWidth="1"/>
    <col min="4" max="4" width="20.85546875" style="3" bestFit="1" customWidth="1"/>
  </cols>
  <sheetData>
    <row r="3" spans="1:5" x14ac:dyDescent="0.25">
      <c r="B3" s="88" t="s">
        <v>886</v>
      </c>
      <c r="D3"/>
    </row>
    <row r="4" spans="1:5" x14ac:dyDescent="0.25">
      <c r="A4" s="88" t="s">
        <v>2</v>
      </c>
      <c r="B4" t="s">
        <v>887</v>
      </c>
      <c r="C4" t="s">
        <v>888</v>
      </c>
      <c r="D4" t="s">
        <v>889</v>
      </c>
    </row>
    <row r="5" spans="1:5" x14ac:dyDescent="0.25">
      <c r="A5" s="99" t="s">
        <v>891</v>
      </c>
      <c r="B5" s="100">
        <v>2621</v>
      </c>
      <c r="C5" s="100">
        <v>2653</v>
      </c>
      <c r="D5" s="100">
        <v>7795.7699999999995</v>
      </c>
      <c r="E5" s="100">
        <v>1</v>
      </c>
    </row>
    <row r="6" spans="1:5" x14ac:dyDescent="0.25">
      <c r="A6" s="99" t="s">
        <v>892</v>
      </c>
      <c r="B6" s="100">
        <v>2654</v>
      </c>
      <c r="C6" s="100">
        <v>2677</v>
      </c>
      <c r="D6" s="100">
        <v>4647.76</v>
      </c>
      <c r="E6" s="100">
        <v>2</v>
      </c>
    </row>
    <row r="7" spans="1:5" x14ac:dyDescent="0.25">
      <c r="A7" s="99" t="s">
        <v>929</v>
      </c>
      <c r="B7" s="100">
        <v>2678</v>
      </c>
      <c r="C7" s="100">
        <v>2696</v>
      </c>
      <c r="D7" s="100">
        <v>2542.46</v>
      </c>
      <c r="E7" s="100">
        <v>3</v>
      </c>
    </row>
    <row r="8" spans="1:5" x14ac:dyDescent="0.25">
      <c r="A8" s="99" t="s">
        <v>895</v>
      </c>
      <c r="B8" s="100">
        <v>2697</v>
      </c>
      <c r="C8" s="100">
        <v>2709</v>
      </c>
      <c r="D8" s="100">
        <v>3496.08</v>
      </c>
      <c r="E8" s="100">
        <v>4</v>
      </c>
    </row>
    <row r="9" spans="1:5" x14ac:dyDescent="0.25">
      <c r="A9" s="99" t="s">
        <v>898</v>
      </c>
      <c r="B9" s="100">
        <v>2710</v>
      </c>
      <c r="C9" s="100">
        <v>2736</v>
      </c>
      <c r="D9" s="100">
        <v>5412.4800000000005</v>
      </c>
      <c r="E9" s="100">
        <v>5</v>
      </c>
    </row>
    <row r="10" spans="1:5" x14ac:dyDescent="0.25">
      <c r="A10" s="99" t="s">
        <v>903</v>
      </c>
      <c r="B10" s="100">
        <v>2737</v>
      </c>
      <c r="C10" s="100">
        <v>2762</v>
      </c>
      <c r="D10" s="100">
        <v>3763.8599999999997</v>
      </c>
      <c r="E10" s="100">
        <v>6</v>
      </c>
    </row>
    <row r="11" spans="1:5" x14ac:dyDescent="0.25">
      <c r="A11" s="99" t="s">
        <v>906</v>
      </c>
      <c r="B11" s="100">
        <v>2763</v>
      </c>
      <c r="C11" s="100">
        <v>2785</v>
      </c>
      <c r="D11" s="100">
        <v>6911</v>
      </c>
      <c r="E11" s="100">
        <v>7</v>
      </c>
    </row>
    <row r="12" spans="1:5" x14ac:dyDescent="0.25">
      <c r="A12" s="99" t="s">
        <v>908</v>
      </c>
      <c r="B12" s="100">
        <v>2786</v>
      </c>
      <c r="C12" s="100">
        <v>2804</v>
      </c>
      <c r="D12" s="100">
        <v>4328.2200000000012</v>
      </c>
      <c r="E12" s="100">
        <v>8</v>
      </c>
    </row>
    <row r="13" spans="1:5" x14ac:dyDescent="0.25">
      <c r="A13" s="99" t="s">
        <v>909</v>
      </c>
      <c r="B13" s="100">
        <v>2805</v>
      </c>
      <c r="C13" s="100">
        <v>2829</v>
      </c>
      <c r="D13" s="100">
        <v>4194.13</v>
      </c>
      <c r="E13" s="100">
        <v>9</v>
      </c>
    </row>
    <row r="14" spans="1:5" x14ac:dyDescent="0.25">
      <c r="A14" s="99" t="s">
        <v>934</v>
      </c>
      <c r="B14" s="100">
        <v>2830</v>
      </c>
      <c r="C14" s="100">
        <v>2845</v>
      </c>
      <c r="D14" s="100">
        <v>2354.62</v>
      </c>
      <c r="E14" s="100">
        <v>10</v>
      </c>
    </row>
    <row r="15" spans="1:5" x14ac:dyDescent="0.25">
      <c r="A15" s="99" t="s">
        <v>910</v>
      </c>
      <c r="B15" s="100">
        <v>2846</v>
      </c>
      <c r="C15" s="100">
        <v>2871</v>
      </c>
      <c r="D15" s="100">
        <v>5799.87</v>
      </c>
      <c r="E15" s="100">
        <v>11</v>
      </c>
    </row>
    <row r="16" spans="1:5" x14ac:dyDescent="0.25">
      <c r="A16" s="99" t="s">
        <v>911</v>
      </c>
      <c r="B16" s="100">
        <v>2872</v>
      </c>
      <c r="C16" s="100">
        <v>2899</v>
      </c>
      <c r="D16" s="100">
        <v>6788.9400000000005</v>
      </c>
      <c r="E16" s="100">
        <v>12</v>
      </c>
    </row>
    <row r="17" spans="1:5" x14ac:dyDescent="0.25">
      <c r="A17" s="99" t="s">
        <v>914</v>
      </c>
      <c r="B17" s="100">
        <v>2900</v>
      </c>
      <c r="C17" s="100">
        <v>2917</v>
      </c>
      <c r="D17" s="100">
        <v>3553.01</v>
      </c>
      <c r="E17" s="100">
        <v>13</v>
      </c>
    </row>
    <row r="18" spans="1:5" x14ac:dyDescent="0.25">
      <c r="A18" s="99" t="s">
        <v>915</v>
      </c>
      <c r="B18" s="100">
        <v>2918</v>
      </c>
      <c r="C18" s="100">
        <v>2944</v>
      </c>
      <c r="D18" s="100">
        <v>4503.2299999999996</v>
      </c>
      <c r="E18" s="100">
        <v>14</v>
      </c>
    </row>
    <row r="19" spans="1:5" x14ac:dyDescent="0.25">
      <c r="A19" s="99" t="s">
        <v>916</v>
      </c>
      <c r="B19" s="100">
        <v>2945</v>
      </c>
      <c r="C19" s="100">
        <v>2956</v>
      </c>
      <c r="D19" s="100">
        <v>3573.3100000000004</v>
      </c>
      <c r="E19" s="100">
        <v>15</v>
      </c>
    </row>
    <row r="20" spans="1:5" x14ac:dyDescent="0.25">
      <c r="A20" s="99" t="s">
        <v>935</v>
      </c>
      <c r="B20" s="100">
        <v>2957</v>
      </c>
      <c r="C20" s="100">
        <v>2975</v>
      </c>
      <c r="D20" s="100">
        <v>4926.62</v>
      </c>
      <c r="E20" s="100">
        <v>16</v>
      </c>
    </row>
    <row r="21" spans="1:5" x14ac:dyDescent="0.25">
      <c r="A21" s="99" t="s">
        <v>936</v>
      </c>
      <c r="B21" s="100">
        <v>2976</v>
      </c>
      <c r="C21" s="100">
        <v>3012</v>
      </c>
      <c r="D21" s="100">
        <v>13594.589999999998</v>
      </c>
      <c r="E21" s="100">
        <v>17</v>
      </c>
    </row>
    <row r="22" spans="1:5" x14ac:dyDescent="0.25">
      <c r="A22" s="99" t="s">
        <v>917</v>
      </c>
      <c r="B22" s="100">
        <v>3013</v>
      </c>
      <c r="C22" s="100">
        <v>3047</v>
      </c>
      <c r="D22" s="100">
        <v>8341.7200000000012</v>
      </c>
      <c r="E22" s="100">
        <v>18</v>
      </c>
    </row>
    <row r="23" spans="1:5" x14ac:dyDescent="0.25">
      <c r="A23" s="99" t="s">
        <v>920</v>
      </c>
      <c r="B23" s="100">
        <v>3048</v>
      </c>
      <c r="C23" s="100">
        <v>3077</v>
      </c>
      <c r="D23" s="100">
        <v>9134.0299999999988</v>
      </c>
      <c r="E23" s="100">
        <v>19</v>
      </c>
    </row>
    <row r="24" spans="1:5" x14ac:dyDescent="0.25">
      <c r="A24" s="99" t="s">
        <v>932</v>
      </c>
      <c r="B24" s="100">
        <v>3078</v>
      </c>
      <c r="C24" s="100">
        <v>3097</v>
      </c>
      <c r="D24" s="100">
        <v>5251.95</v>
      </c>
      <c r="E24" s="100">
        <v>20</v>
      </c>
    </row>
    <row r="25" spans="1:5" x14ac:dyDescent="0.25">
      <c r="A25" s="99" t="s">
        <v>923</v>
      </c>
      <c r="B25" s="100">
        <v>3098</v>
      </c>
      <c r="C25" s="100">
        <v>3115</v>
      </c>
      <c r="D25" s="100">
        <v>3310.38</v>
      </c>
      <c r="E25" s="100">
        <v>21</v>
      </c>
    </row>
    <row r="26" spans="1:5" x14ac:dyDescent="0.25">
      <c r="A26" s="99" t="s">
        <v>924</v>
      </c>
      <c r="B26" s="100">
        <v>3116</v>
      </c>
      <c r="C26" s="100">
        <v>3140</v>
      </c>
      <c r="D26" s="100">
        <v>5046.95</v>
      </c>
      <c r="E26" s="100">
        <v>22</v>
      </c>
    </row>
    <row r="27" spans="1:5" x14ac:dyDescent="0.25">
      <c r="A27" s="99" t="s">
        <v>927</v>
      </c>
      <c r="B27" s="100">
        <v>3141</v>
      </c>
      <c r="C27" s="100">
        <v>3174</v>
      </c>
      <c r="D27" s="100">
        <v>5644.3399999999992</v>
      </c>
      <c r="E27" s="100">
        <v>23</v>
      </c>
    </row>
    <row r="28" spans="1:5" x14ac:dyDescent="0.25">
      <c r="A28" s="99" t="s">
        <v>933</v>
      </c>
      <c r="B28" s="100">
        <v>3175</v>
      </c>
      <c r="C28" s="100">
        <v>3198</v>
      </c>
      <c r="D28" s="100">
        <v>4523.4800000000005</v>
      </c>
      <c r="E28" s="100">
        <v>24</v>
      </c>
    </row>
    <row r="29" spans="1:5" x14ac:dyDescent="0.25">
      <c r="A29" s="99" t="s">
        <v>928</v>
      </c>
      <c r="B29" s="100">
        <v>3199</v>
      </c>
      <c r="C29" s="100">
        <v>3220</v>
      </c>
      <c r="D29" s="100">
        <v>7483.9500000000016</v>
      </c>
      <c r="E29" s="100">
        <v>25</v>
      </c>
    </row>
    <row r="30" spans="1:5" x14ac:dyDescent="0.25">
      <c r="A30" t="s">
        <v>885</v>
      </c>
      <c r="B30" s="2">
        <v>2621</v>
      </c>
      <c r="C30" s="2">
        <v>3220</v>
      </c>
      <c r="D30" s="2">
        <v>136922.75</v>
      </c>
      <c r="E30" s="100">
        <v>26</v>
      </c>
    </row>
    <row r="31" spans="1:5" x14ac:dyDescent="0.25">
      <c r="D31"/>
    </row>
    <row r="32" spans="1:5" x14ac:dyDescent="0.25">
      <c r="D32"/>
    </row>
    <row r="33" spans="4:4" x14ac:dyDescent="0.25">
      <c r="D33"/>
    </row>
    <row r="34" spans="4:4" x14ac:dyDescent="0.25">
      <c r="D34"/>
    </row>
    <row r="35" spans="4:4" x14ac:dyDescent="0.25">
      <c r="D35"/>
    </row>
    <row r="36" spans="4:4" x14ac:dyDescent="0.25">
      <c r="D36"/>
    </row>
    <row r="37" spans="4:4" x14ac:dyDescent="0.25">
      <c r="D37"/>
    </row>
    <row r="38" spans="4:4" x14ac:dyDescent="0.25">
      <c r="D38"/>
    </row>
    <row r="39" spans="4:4" x14ac:dyDescent="0.25">
      <c r="D39"/>
    </row>
    <row r="40" spans="4:4" x14ac:dyDescent="0.25">
      <c r="D40"/>
    </row>
    <row r="41" spans="4:4" x14ac:dyDescent="0.25">
      <c r="D41"/>
    </row>
    <row r="42" spans="4:4" x14ac:dyDescent="0.25">
      <c r="D42"/>
    </row>
    <row r="43" spans="4:4" x14ac:dyDescent="0.25">
      <c r="D43"/>
    </row>
    <row r="44" spans="4:4" x14ac:dyDescent="0.25">
      <c r="D44"/>
    </row>
    <row r="45" spans="4:4" x14ac:dyDescent="0.25">
      <c r="D45"/>
    </row>
    <row r="46" spans="4:4" x14ac:dyDescent="0.25">
      <c r="D46"/>
    </row>
    <row r="47" spans="4:4" x14ac:dyDescent="0.25">
      <c r="D47"/>
    </row>
    <row r="48" spans="4:4" x14ac:dyDescent="0.25">
      <c r="D48"/>
    </row>
    <row r="49" spans="4:4" x14ac:dyDescent="0.25">
      <c r="D49"/>
    </row>
    <row r="50" spans="4:4" x14ac:dyDescent="0.25">
      <c r="D50"/>
    </row>
    <row r="51" spans="4:4" x14ac:dyDescent="0.25">
      <c r="D51"/>
    </row>
    <row r="52" spans="4:4" x14ac:dyDescent="0.25">
      <c r="D52"/>
    </row>
    <row r="53" spans="4:4" x14ac:dyDescent="0.25">
      <c r="D53"/>
    </row>
    <row r="54" spans="4:4" x14ac:dyDescent="0.25">
      <c r="D54"/>
    </row>
    <row r="55" spans="4:4" x14ac:dyDescent="0.25">
      <c r="D55"/>
    </row>
    <row r="56" spans="4:4" x14ac:dyDescent="0.25">
      <c r="D56"/>
    </row>
    <row r="57" spans="4:4" x14ac:dyDescent="0.25">
      <c r="D57"/>
    </row>
    <row r="58" spans="4:4" x14ac:dyDescent="0.25">
      <c r="D58"/>
    </row>
    <row r="59" spans="4:4" x14ac:dyDescent="0.25">
      <c r="D59"/>
    </row>
    <row r="60" spans="4:4" x14ac:dyDescent="0.25">
      <c r="D60"/>
    </row>
    <row r="61" spans="4:4" x14ac:dyDescent="0.25">
      <c r="D61"/>
    </row>
    <row r="62" spans="4:4" x14ac:dyDescent="0.25">
      <c r="D62"/>
    </row>
    <row r="63" spans="4:4" x14ac:dyDescent="0.25">
      <c r="D63"/>
    </row>
    <row r="64" spans="4:4" x14ac:dyDescent="0.25">
      <c r="D64"/>
    </row>
    <row r="65" spans="4:4" x14ac:dyDescent="0.25">
      <c r="D65"/>
    </row>
    <row r="66" spans="4:4" x14ac:dyDescent="0.25">
      <c r="D66"/>
    </row>
    <row r="67" spans="4:4" x14ac:dyDescent="0.25">
      <c r="D67"/>
    </row>
    <row r="68" spans="4:4" x14ac:dyDescent="0.25">
      <c r="D68"/>
    </row>
    <row r="69" spans="4:4" x14ac:dyDescent="0.25">
      <c r="D69"/>
    </row>
    <row r="70" spans="4:4" x14ac:dyDescent="0.25">
      <c r="D70"/>
    </row>
    <row r="71" spans="4:4" x14ac:dyDescent="0.25">
      <c r="D71"/>
    </row>
    <row r="72" spans="4:4" x14ac:dyDescent="0.25">
      <c r="D72"/>
    </row>
    <row r="73" spans="4:4" x14ac:dyDescent="0.25">
      <c r="D73"/>
    </row>
    <row r="74" spans="4:4" x14ac:dyDescent="0.25">
      <c r="D74"/>
    </row>
    <row r="75" spans="4:4" x14ac:dyDescent="0.25">
      <c r="D75"/>
    </row>
    <row r="76" spans="4:4" x14ac:dyDescent="0.25">
      <c r="D76"/>
    </row>
    <row r="77" spans="4:4" x14ac:dyDescent="0.25">
      <c r="D77"/>
    </row>
    <row r="78" spans="4:4" x14ac:dyDescent="0.25">
      <c r="D78"/>
    </row>
    <row r="79" spans="4:4" x14ac:dyDescent="0.25">
      <c r="D79"/>
    </row>
    <row r="80" spans="4:4" x14ac:dyDescent="0.25">
      <c r="D80"/>
    </row>
    <row r="81" spans="4:4" x14ac:dyDescent="0.25">
      <c r="D81"/>
    </row>
    <row r="82" spans="4:4" x14ac:dyDescent="0.25">
      <c r="D82"/>
    </row>
    <row r="83" spans="4:4" x14ac:dyDescent="0.25">
      <c r="D83"/>
    </row>
    <row r="84" spans="4:4" x14ac:dyDescent="0.25">
      <c r="D84"/>
    </row>
    <row r="85" spans="4:4" x14ac:dyDescent="0.25">
      <c r="D85"/>
    </row>
    <row r="86" spans="4:4" x14ac:dyDescent="0.25">
      <c r="D86"/>
    </row>
    <row r="87" spans="4:4" x14ac:dyDescent="0.25">
      <c r="D87"/>
    </row>
    <row r="88" spans="4:4" x14ac:dyDescent="0.25">
      <c r="D88"/>
    </row>
    <row r="89" spans="4:4" x14ac:dyDescent="0.25">
      <c r="D89"/>
    </row>
    <row r="90" spans="4:4" x14ac:dyDescent="0.25">
      <c r="D90"/>
    </row>
    <row r="91" spans="4:4" x14ac:dyDescent="0.25">
      <c r="D91"/>
    </row>
    <row r="92" spans="4:4" x14ac:dyDescent="0.25">
      <c r="D92"/>
    </row>
    <row r="93" spans="4:4" x14ac:dyDescent="0.25">
      <c r="D93"/>
    </row>
    <row r="94" spans="4:4" x14ac:dyDescent="0.25">
      <c r="D94"/>
    </row>
    <row r="95" spans="4:4" x14ac:dyDescent="0.25">
      <c r="D95"/>
    </row>
    <row r="96" spans="4:4" x14ac:dyDescent="0.25">
      <c r="D96"/>
    </row>
    <row r="97" spans="4:4" x14ac:dyDescent="0.25">
      <c r="D97"/>
    </row>
    <row r="98" spans="4:4" x14ac:dyDescent="0.25">
      <c r="D98"/>
    </row>
    <row r="99" spans="4:4" x14ac:dyDescent="0.25">
      <c r="D99"/>
    </row>
    <row r="100" spans="4:4" x14ac:dyDescent="0.25">
      <c r="D100"/>
    </row>
    <row r="101" spans="4:4" x14ac:dyDescent="0.25">
      <c r="D101"/>
    </row>
    <row r="102" spans="4:4" x14ac:dyDescent="0.25">
      <c r="D102"/>
    </row>
    <row r="103" spans="4:4" x14ac:dyDescent="0.25">
      <c r="D103"/>
    </row>
    <row r="104" spans="4:4" x14ac:dyDescent="0.25">
      <c r="D104"/>
    </row>
    <row r="105" spans="4:4" x14ac:dyDescent="0.25">
      <c r="D105"/>
    </row>
    <row r="106" spans="4:4" x14ac:dyDescent="0.25">
      <c r="D106"/>
    </row>
    <row r="107" spans="4:4" x14ac:dyDescent="0.25">
      <c r="D107"/>
    </row>
    <row r="108" spans="4:4" x14ac:dyDescent="0.25">
      <c r="D108"/>
    </row>
    <row r="109" spans="4:4" x14ac:dyDescent="0.25">
      <c r="D109"/>
    </row>
    <row r="110" spans="4:4" x14ac:dyDescent="0.25">
      <c r="D110"/>
    </row>
    <row r="111" spans="4:4" x14ac:dyDescent="0.25">
      <c r="D111"/>
    </row>
    <row r="112" spans="4:4" x14ac:dyDescent="0.25">
      <c r="D112"/>
    </row>
    <row r="113" spans="4:4" x14ac:dyDescent="0.25">
      <c r="D113"/>
    </row>
    <row r="114" spans="4:4" x14ac:dyDescent="0.25">
      <c r="D114"/>
    </row>
    <row r="115" spans="4:4" x14ac:dyDescent="0.25">
      <c r="D115"/>
    </row>
    <row r="116" spans="4:4" x14ac:dyDescent="0.25">
      <c r="D116"/>
    </row>
    <row r="117" spans="4:4" x14ac:dyDescent="0.25">
      <c r="D117"/>
    </row>
    <row r="118" spans="4:4" x14ac:dyDescent="0.25">
      <c r="D118"/>
    </row>
    <row r="119" spans="4:4" x14ac:dyDescent="0.25">
      <c r="D119"/>
    </row>
    <row r="120" spans="4:4" x14ac:dyDescent="0.25">
      <c r="D120"/>
    </row>
    <row r="121" spans="4:4" x14ac:dyDescent="0.25">
      <c r="D121"/>
    </row>
    <row r="122" spans="4:4" x14ac:dyDescent="0.25">
      <c r="D122"/>
    </row>
    <row r="123" spans="4:4" x14ac:dyDescent="0.25">
      <c r="D123"/>
    </row>
    <row r="124" spans="4:4" x14ac:dyDescent="0.25">
      <c r="D124"/>
    </row>
    <row r="125" spans="4:4" x14ac:dyDescent="0.25">
      <c r="D125"/>
    </row>
    <row r="126" spans="4:4" x14ac:dyDescent="0.25">
      <c r="D126"/>
    </row>
    <row r="127" spans="4:4" x14ac:dyDescent="0.25">
      <c r="D127"/>
    </row>
    <row r="128" spans="4:4" x14ac:dyDescent="0.25">
      <c r="D128"/>
    </row>
    <row r="129" spans="4:4" x14ac:dyDescent="0.25">
      <c r="D129"/>
    </row>
    <row r="130" spans="4:4" x14ac:dyDescent="0.25">
      <c r="D130"/>
    </row>
    <row r="131" spans="4:4" x14ac:dyDescent="0.25">
      <c r="D131"/>
    </row>
    <row r="132" spans="4:4" x14ac:dyDescent="0.25">
      <c r="D132"/>
    </row>
    <row r="133" spans="4:4" x14ac:dyDescent="0.25">
      <c r="D133"/>
    </row>
    <row r="134" spans="4:4" x14ac:dyDescent="0.25">
      <c r="D134"/>
    </row>
    <row r="135" spans="4:4" x14ac:dyDescent="0.25">
      <c r="D135"/>
    </row>
    <row r="136" spans="4:4" x14ac:dyDescent="0.25">
      <c r="D136"/>
    </row>
    <row r="137" spans="4:4" x14ac:dyDescent="0.25">
      <c r="D137"/>
    </row>
    <row r="138" spans="4:4" x14ac:dyDescent="0.25">
      <c r="D138"/>
    </row>
    <row r="139" spans="4:4" x14ac:dyDescent="0.25">
      <c r="D139"/>
    </row>
    <row r="140" spans="4:4" x14ac:dyDescent="0.25">
      <c r="D140"/>
    </row>
    <row r="141" spans="4:4" x14ac:dyDescent="0.25">
      <c r="D141"/>
    </row>
    <row r="142" spans="4:4" x14ac:dyDescent="0.25">
      <c r="D142"/>
    </row>
    <row r="143" spans="4:4" x14ac:dyDescent="0.25">
      <c r="D143"/>
    </row>
    <row r="144" spans="4:4" x14ac:dyDescent="0.25">
      <c r="D144"/>
    </row>
    <row r="145" spans="4:4" x14ac:dyDescent="0.25">
      <c r="D145"/>
    </row>
    <row r="146" spans="4:4" x14ac:dyDescent="0.25">
      <c r="D146"/>
    </row>
    <row r="147" spans="4:4" x14ac:dyDescent="0.25">
      <c r="D147"/>
    </row>
    <row r="148" spans="4:4" x14ac:dyDescent="0.25">
      <c r="D148"/>
    </row>
    <row r="149" spans="4:4" x14ac:dyDescent="0.25">
      <c r="D149"/>
    </row>
    <row r="150" spans="4:4" x14ac:dyDescent="0.25">
      <c r="D150"/>
    </row>
    <row r="151" spans="4:4" x14ac:dyDescent="0.25">
      <c r="D151"/>
    </row>
    <row r="152" spans="4:4" x14ac:dyDescent="0.25">
      <c r="D152"/>
    </row>
    <row r="153" spans="4:4" x14ac:dyDescent="0.25">
      <c r="D153"/>
    </row>
    <row r="154" spans="4:4" x14ac:dyDescent="0.25">
      <c r="D154"/>
    </row>
    <row r="155" spans="4:4" x14ac:dyDescent="0.25">
      <c r="D155"/>
    </row>
    <row r="156" spans="4:4" x14ac:dyDescent="0.25">
      <c r="D156"/>
    </row>
    <row r="157" spans="4:4" x14ac:dyDescent="0.25">
      <c r="D157"/>
    </row>
    <row r="158" spans="4:4" x14ac:dyDescent="0.25">
      <c r="D158"/>
    </row>
    <row r="159" spans="4:4" x14ac:dyDescent="0.25">
      <c r="D159"/>
    </row>
    <row r="160" spans="4:4" x14ac:dyDescent="0.25">
      <c r="D160"/>
    </row>
    <row r="161" spans="4:4" x14ac:dyDescent="0.25">
      <c r="D161"/>
    </row>
    <row r="162" spans="4:4" x14ac:dyDescent="0.25">
      <c r="D162"/>
    </row>
    <row r="163" spans="4:4" x14ac:dyDescent="0.25">
      <c r="D163"/>
    </row>
    <row r="164" spans="4:4" x14ac:dyDescent="0.25">
      <c r="D164"/>
    </row>
    <row r="165" spans="4:4" x14ac:dyDescent="0.25">
      <c r="D165"/>
    </row>
    <row r="166" spans="4:4" x14ac:dyDescent="0.25">
      <c r="D166"/>
    </row>
    <row r="167" spans="4:4" x14ac:dyDescent="0.25">
      <c r="D167"/>
    </row>
    <row r="168" spans="4:4" x14ac:dyDescent="0.25">
      <c r="D168"/>
    </row>
    <row r="169" spans="4:4" x14ac:dyDescent="0.25">
      <c r="D169"/>
    </row>
    <row r="170" spans="4:4" x14ac:dyDescent="0.25">
      <c r="D170"/>
    </row>
    <row r="171" spans="4:4" x14ac:dyDescent="0.25">
      <c r="D171"/>
    </row>
    <row r="172" spans="4:4" x14ac:dyDescent="0.25">
      <c r="D172"/>
    </row>
    <row r="173" spans="4:4" x14ac:dyDescent="0.25">
      <c r="D173"/>
    </row>
    <row r="174" spans="4:4" x14ac:dyDescent="0.25">
      <c r="D174"/>
    </row>
    <row r="175" spans="4:4" x14ac:dyDescent="0.25">
      <c r="D175"/>
    </row>
    <row r="176" spans="4:4" x14ac:dyDescent="0.25">
      <c r="D176"/>
    </row>
    <row r="177" spans="4:4" x14ac:dyDescent="0.25">
      <c r="D177"/>
    </row>
    <row r="178" spans="4:4" x14ac:dyDescent="0.25">
      <c r="D178"/>
    </row>
    <row r="179" spans="4:4" x14ac:dyDescent="0.25">
      <c r="D179"/>
    </row>
    <row r="180" spans="4:4" x14ac:dyDescent="0.25">
      <c r="D180"/>
    </row>
    <row r="181" spans="4:4" x14ac:dyDescent="0.25">
      <c r="D181"/>
    </row>
    <row r="182" spans="4:4" x14ac:dyDescent="0.25">
      <c r="D182"/>
    </row>
    <row r="183" spans="4:4" x14ac:dyDescent="0.25">
      <c r="D183"/>
    </row>
    <row r="184" spans="4:4" x14ac:dyDescent="0.25">
      <c r="D184"/>
    </row>
    <row r="185" spans="4:4" x14ac:dyDescent="0.25">
      <c r="D185"/>
    </row>
    <row r="186" spans="4:4" x14ac:dyDescent="0.25">
      <c r="D186"/>
    </row>
    <row r="187" spans="4:4" x14ac:dyDescent="0.25">
      <c r="D187"/>
    </row>
    <row r="188" spans="4:4" x14ac:dyDescent="0.25">
      <c r="D188"/>
    </row>
    <row r="189" spans="4:4" x14ac:dyDescent="0.25">
      <c r="D189"/>
    </row>
    <row r="190" spans="4:4" x14ac:dyDescent="0.25">
      <c r="D190"/>
    </row>
    <row r="191" spans="4:4" x14ac:dyDescent="0.25">
      <c r="D191"/>
    </row>
    <row r="192" spans="4:4" x14ac:dyDescent="0.25">
      <c r="D192"/>
    </row>
    <row r="193" spans="4:4" x14ac:dyDescent="0.25">
      <c r="D193"/>
    </row>
    <row r="194" spans="4:4" x14ac:dyDescent="0.25">
      <c r="D194"/>
    </row>
    <row r="195" spans="4:4" x14ac:dyDescent="0.25">
      <c r="D195"/>
    </row>
    <row r="196" spans="4:4" x14ac:dyDescent="0.25">
      <c r="D196"/>
    </row>
    <row r="197" spans="4:4" x14ac:dyDescent="0.25">
      <c r="D197"/>
    </row>
    <row r="198" spans="4:4" x14ac:dyDescent="0.25">
      <c r="D198"/>
    </row>
    <row r="199" spans="4:4" x14ac:dyDescent="0.25">
      <c r="D199"/>
    </row>
    <row r="200" spans="4:4" x14ac:dyDescent="0.25">
      <c r="D200"/>
    </row>
    <row r="201" spans="4:4" x14ac:dyDescent="0.25">
      <c r="D201"/>
    </row>
    <row r="202" spans="4:4" x14ac:dyDescent="0.25">
      <c r="D202"/>
    </row>
    <row r="203" spans="4:4" x14ac:dyDescent="0.25">
      <c r="D203"/>
    </row>
    <row r="204" spans="4:4" x14ac:dyDescent="0.25">
      <c r="D204"/>
    </row>
    <row r="205" spans="4:4" x14ac:dyDescent="0.25">
      <c r="D205"/>
    </row>
    <row r="206" spans="4:4" x14ac:dyDescent="0.25">
      <c r="D206"/>
    </row>
    <row r="207" spans="4:4" x14ac:dyDescent="0.25">
      <c r="D207"/>
    </row>
    <row r="208" spans="4:4" x14ac:dyDescent="0.25">
      <c r="D208"/>
    </row>
    <row r="209" spans="4:4" x14ac:dyDescent="0.25">
      <c r="D209"/>
    </row>
    <row r="210" spans="4:4" x14ac:dyDescent="0.25">
      <c r="D210"/>
    </row>
    <row r="211" spans="4:4" x14ac:dyDescent="0.25">
      <c r="D211"/>
    </row>
    <row r="212" spans="4:4" x14ac:dyDescent="0.25">
      <c r="D212"/>
    </row>
    <row r="213" spans="4:4" x14ac:dyDescent="0.25">
      <c r="D213"/>
    </row>
    <row r="214" spans="4:4" x14ac:dyDescent="0.25">
      <c r="D214"/>
    </row>
    <row r="215" spans="4:4" x14ac:dyDescent="0.25">
      <c r="D215"/>
    </row>
    <row r="216" spans="4:4" x14ac:dyDescent="0.25">
      <c r="D216"/>
    </row>
    <row r="217" spans="4:4" x14ac:dyDescent="0.25">
      <c r="D217"/>
    </row>
    <row r="218" spans="4:4" x14ac:dyDescent="0.25">
      <c r="D218"/>
    </row>
    <row r="219" spans="4:4" x14ac:dyDescent="0.25">
      <c r="D219"/>
    </row>
    <row r="220" spans="4:4" x14ac:dyDescent="0.25">
      <c r="D220"/>
    </row>
    <row r="221" spans="4:4" x14ac:dyDescent="0.25">
      <c r="D221"/>
    </row>
    <row r="222" spans="4:4" x14ac:dyDescent="0.25">
      <c r="D222"/>
    </row>
    <row r="223" spans="4:4" x14ac:dyDescent="0.25">
      <c r="D223"/>
    </row>
    <row r="224" spans="4:4" x14ac:dyDescent="0.25">
      <c r="D224"/>
    </row>
    <row r="225" spans="4:4" x14ac:dyDescent="0.25">
      <c r="D225"/>
    </row>
    <row r="226" spans="4:4" x14ac:dyDescent="0.25">
      <c r="D226"/>
    </row>
    <row r="227" spans="4:4" x14ac:dyDescent="0.25">
      <c r="D227"/>
    </row>
    <row r="228" spans="4:4" x14ac:dyDescent="0.25">
      <c r="D228"/>
    </row>
    <row r="229" spans="4:4" x14ac:dyDescent="0.25">
      <c r="D229"/>
    </row>
    <row r="230" spans="4:4" x14ac:dyDescent="0.25">
      <c r="D230"/>
    </row>
    <row r="231" spans="4:4" x14ac:dyDescent="0.25">
      <c r="D231"/>
    </row>
    <row r="232" spans="4:4" x14ac:dyDescent="0.25">
      <c r="D232"/>
    </row>
    <row r="233" spans="4:4" x14ac:dyDescent="0.25">
      <c r="D233"/>
    </row>
    <row r="234" spans="4:4" x14ac:dyDescent="0.25">
      <c r="D234"/>
    </row>
    <row r="235" spans="4:4" x14ac:dyDescent="0.25">
      <c r="D235"/>
    </row>
    <row r="236" spans="4:4" x14ac:dyDescent="0.25">
      <c r="D236"/>
    </row>
    <row r="237" spans="4:4" x14ac:dyDescent="0.25">
      <c r="D237"/>
    </row>
    <row r="238" spans="4:4" x14ac:dyDescent="0.25">
      <c r="D238"/>
    </row>
    <row r="239" spans="4:4" x14ac:dyDescent="0.25">
      <c r="D239"/>
    </row>
    <row r="240" spans="4:4" x14ac:dyDescent="0.25">
      <c r="D240"/>
    </row>
    <row r="241" spans="4:4" x14ac:dyDescent="0.25">
      <c r="D241"/>
    </row>
    <row r="242" spans="4:4" x14ac:dyDescent="0.25">
      <c r="D242"/>
    </row>
    <row r="243" spans="4:4" x14ac:dyDescent="0.25">
      <c r="D243"/>
    </row>
    <row r="244" spans="4:4" x14ac:dyDescent="0.25">
      <c r="D244"/>
    </row>
    <row r="245" spans="4:4" x14ac:dyDescent="0.25">
      <c r="D245"/>
    </row>
    <row r="246" spans="4:4" x14ac:dyDescent="0.25">
      <c r="D246"/>
    </row>
    <row r="247" spans="4:4" x14ac:dyDescent="0.25">
      <c r="D247"/>
    </row>
    <row r="248" spans="4:4" x14ac:dyDescent="0.25">
      <c r="D248"/>
    </row>
    <row r="249" spans="4:4" x14ac:dyDescent="0.25">
      <c r="D249"/>
    </row>
    <row r="250" spans="4:4" x14ac:dyDescent="0.25">
      <c r="D250"/>
    </row>
    <row r="251" spans="4:4" x14ac:dyDescent="0.25">
      <c r="D251"/>
    </row>
    <row r="252" spans="4:4" x14ac:dyDescent="0.25">
      <c r="D252"/>
    </row>
    <row r="253" spans="4:4" x14ac:dyDescent="0.25">
      <c r="D253"/>
    </row>
    <row r="254" spans="4:4" x14ac:dyDescent="0.25">
      <c r="D254"/>
    </row>
    <row r="255" spans="4:4" x14ac:dyDescent="0.25">
      <c r="D255"/>
    </row>
    <row r="256" spans="4:4" x14ac:dyDescent="0.25">
      <c r="D256"/>
    </row>
    <row r="257" spans="4:4" x14ac:dyDescent="0.25">
      <c r="D257"/>
    </row>
    <row r="258" spans="4:4" x14ac:dyDescent="0.25">
      <c r="D258"/>
    </row>
    <row r="259" spans="4:4" x14ac:dyDescent="0.25">
      <c r="D259"/>
    </row>
    <row r="260" spans="4:4" x14ac:dyDescent="0.25">
      <c r="D260"/>
    </row>
    <row r="261" spans="4:4" x14ac:dyDescent="0.25">
      <c r="D261"/>
    </row>
    <row r="262" spans="4:4" x14ac:dyDescent="0.25">
      <c r="D262"/>
    </row>
    <row r="263" spans="4:4" x14ac:dyDescent="0.25">
      <c r="D263"/>
    </row>
    <row r="264" spans="4:4" x14ac:dyDescent="0.25">
      <c r="D264"/>
    </row>
    <row r="265" spans="4:4" x14ac:dyDescent="0.25">
      <c r="D265"/>
    </row>
    <row r="266" spans="4:4" x14ac:dyDescent="0.25">
      <c r="D266"/>
    </row>
    <row r="267" spans="4:4" x14ac:dyDescent="0.25">
      <c r="D267"/>
    </row>
    <row r="268" spans="4:4" x14ac:dyDescent="0.25">
      <c r="D268"/>
    </row>
    <row r="269" spans="4:4" x14ac:dyDescent="0.25">
      <c r="D269"/>
    </row>
    <row r="270" spans="4:4" x14ac:dyDescent="0.25">
      <c r="D270"/>
    </row>
    <row r="271" spans="4:4" x14ac:dyDescent="0.25">
      <c r="D271"/>
    </row>
    <row r="272" spans="4:4" x14ac:dyDescent="0.25">
      <c r="D272"/>
    </row>
    <row r="273" spans="4:4" x14ac:dyDescent="0.25">
      <c r="D273"/>
    </row>
    <row r="274" spans="4:4" x14ac:dyDescent="0.25">
      <c r="D274"/>
    </row>
    <row r="275" spans="4:4" x14ac:dyDescent="0.25">
      <c r="D275"/>
    </row>
    <row r="276" spans="4:4" x14ac:dyDescent="0.25">
      <c r="D276"/>
    </row>
    <row r="277" spans="4:4" x14ac:dyDescent="0.25">
      <c r="D277"/>
    </row>
    <row r="278" spans="4:4" x14ac:dyDescent="0.25">
      <c r="D278"/>
    </row>
    <row r="279" spans="4:4" x14ac:dyDescent="0.25">
      <c r="D279"/>
    </row>
    <row r="280" spans="4:4" x14ac:dyDescent="0.25">
      <c r="D280"/>
    </row>
    <row r="281" spans="4:4" x14ac:dyDescent="0.25">
      <c r="D281"/>
    </row>
    <row r="282" spans="4:4" x14ac:dyDescent="0.25">
      <c r="D282"/>
    </row>
    <row r="283" spans="4:4" x14ac:dyDescent="0.25">
      <c r="D283"/>
    </row>
    <row r="284" spans="4:4" x14ac:dyDescent="0.25">
      <c r="D284"/>
    </row>
    <row r="285" spans="4:4" x14ac:dyDescent="0.25">
      <c r="D285"/>
    </row>
    <row r="286" spans="4:4" x14ac:dyDescent="0.25">
      <c r="D286"/>
    </row>
    <row r="287" spans="4:4" x14ac:dyDescent="0.25">
      <c r="D287"/>
    </row>
    <row r="288" spans="4:4" x14ac:dyDescent="0.25">
      <c r="D288"/>
    </row>
    <row r="289" spans="4:4" x14ac:dyDescent="0.25">
      <c r="D289"/>
    </row>
    <row r="290" spans="4:4" x14ac:dyDescent="0.25">
      <c r="D290"/>
    </row>
    <row r="291" spans="4:4" x14ac:dyDescent="0.25">
      <c r="D291"/>
    </row>
    <row r="292" spans="4:4" x14ac:dyDescent="0.25">
      <c r="D292"/>
    </row>
    <row r="293" spans="4:4" x14ac:dyDescent="0.25">
      <c r="D293"/>
    </row>
    <row r="294" spans="4:4" x14ac:dyDescent="0.25">
      <c r="D294"/>
    </row>
    <row r="295" spans="4:4" x14ac:dyDescent="0.25">
      <c r="D295"/>
    </row>
    <row r="296" spans="4:4" x14ac:dyDescent="0.25">
      <c r="D296"/>
    </row>
    <row r="297" spans="4:4" x14ac:dyDescent="0.25">
      <c r="D297"/>
    </row>
    <row r="298" spans="4:4" x14ac:dyDescent="0.25">
      <c r="D298"/>
    </row>
    <row r="299" spans="4:4" x14ac:dyDescent="0.25">
      <c r="D299"/>
    </row>
    <row r="300" spans="4:4" x14ac:dyDescent="0.25">
      <c r="D300"/>
    </row>
    <row r="301" spans="4:4" x14ac:dyDescent="0.25">
      <c r="D301"/>
    </row>
    <row r="302" spans="4:4" x14ac:dyDescent="0.25">
      <c r="D302"/>
    </row>
    <row r="303" spans="4:4" x14ac:dyDescent="0.25">
      <c r="D303"/>
    </row>
    <row r="304" spans="4:4" x14ac:dyDescent="0.25">
      <c r="D304"/>
    </row>
    <row r="305" spans="4:4" x14ac:dyDescent="0.25">
      <c r="D305"/>
    </row>
  </sheetData>
  <pageMargins left="0.7" right="0.7" top="0.75" bottom="0.75" header="0.3" footer="0.3"/>
  <drawing r:id="rId2"/>
  <extLst>
    <ext xmlns:x14="http://schemas.microsoft.com/office/spreadsheetml/2009/9/main" uri="{A8765BA9-456A-4dab-B4F3-ACF838C121DE}">
      <x14:slicerList>
        <x14:slicer r:id="rId3"/>
      </x14:slicerList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10">
    <tabColor theme="5" tint="-0.249977111117893"/>
  </sheetPr>
  <dimension ref="A1:V6244"/>
  <sheetViews>
    <sheetView topLeftCell="A2" zoomScaleNormal="100" workbookViewId="0">
      <selection activeCell="A3" sqref="A3"/>
    </sheetView>
  </sheetViews>
  <sheetFormatPr baseColWidth="10" defaultRowHeight="15" x14ac:dyDescent="0.25"/>
  <cols>
    <col min="2" max="2" width="11.42578125" style="1"/>
    <col min="3" max="3" width="15.42578125" customWidth="1"/>
    <col min="4" max="4" width="14.28515625" customWidth="1"/>
    <col min="5" max="5" width="14.5703125" customWidth="1"/>
    <col min="6" max="6" width="11.42578125" customWidth="1"/>
    <col min="7" max="7" width="14.140625" customWidth="1"/>
    <col min="8" max="8" width="11.42578125" customWidth="1"/>
    <col min="9" max="9" width="15.140625" customWidth="1"/>
    <col min="11" max="11" width="11.42578125" customWidth="1"/>
    <col min="12" max="12" width="11.7109375" style="3" customWidth="1"/>
    <col min="13" max="13" width="13.42578125" style="3" customWidth="1"/>
    <col min="14" max="14" width="15.5703125" style="3" customWidth="1"/>
    <col min="15" max="15" width="14.85546875" style="3" customWidth="1"/>
    <col min="16" max="16" width="11.42578125" style="3"/>
    <col min="17" max="17" width="12.42578125" style="3" customWidth="1"/>
    <col min="18" max="18" width="12.85546875" style="3" customWidth="1"/>
    <col min="19" max="19" width="15.28515625" style="3" customWidth="1"/>
    <col min="20" max="20" width="15" style="3" customWidth="1"/>
    <col min="21" max="21" width="15.140625" style="3" customWidth="1"/>
    <col min="22" max="22" width="12.5703125" bestFit="1" customWidth="1"/>
  </cols>
  <sheetData>
    <row r="1" spans="1:22" x14ac:dyDescent="0.25">
      <c r="A1" s="89"/>
    </row>
    <row r="2" spans="1:22" x14ac:dyDescent="0.25">
      <c r="A2" t="s">
        <v>1007</v>
      </c>
      <c r="B2" s="1" t="s">
        <v>2</v>
      </c>
      <c r="C2" t="s">
        <v>3</v>
      </c>
      <c r="D2" t="s">
        <v>4</v>
      </c>
      <c r="E2" t="s">
        <v>81</v>
      </c>
      <c r="F2" t="s">
        <v>80</v>
      </c>
      <c r="G2" t="s">
        <v>79</v>
      </c>
      <c r="H2" t="s">
        <v>78</v>
      </c>
      <c r="I2" t="s">
        <v>87</v>
      </c>
      <c r="J2" t="s">
        <v>88</v>
      </c>
      <c r="K2" t="s">
        <v>77</v>
      </c>
      <c r="L2" s="3" t="s">
        <v>76</v>
      </c>
      <c r="M2" s="3" t="s">
        <v>75</v>
      </c>
      <c r="N2" s="3" t="s">
        <v>74</v>
      </c>
      <c r="O2" s="3" t="s">
        <v>73</v>
      </c>
      <c r="P2" s="3" t="s">
        <v>72</v>
      </c>
      <c r="Q2" s="3" t="s">
        <v>71</v>
      </c>
      <c r="R2" s="3" t="s">
        <v>70</v>
      </c>
      <c r="S2" s="3" t="s">
        <v>69</v>
      </c>
      <c r="T2" s="3" t="s">
        <v>68</v>
      </c>
      <c r="U2" s="3" t="s">
        <v>19</v>
      </c>
      <c r="V2" t="s">
        <v>18</v>
      </c>
    </row>
    <row r="3" spans="1:22" x14ac:dyDescent="0.25">
      <c r="A3" t="s">
        <v>93</v>
      </c>
      <c r="B3" s="1" t="s">
        <v>97</v>
      </c>
      <c r="C3" t="s">
        <v>1</v>
      </c>
      <c r="D3" t="s">
        <v>89</v>
      </c>
      <c r="E3" t="s">
        <v>95</v>
      </c>
      <c r="F3" t="s">
        <v>96</v>
      </c>
      <c r="G3">
        <v>5553</v>
      </c>
      <c r="H3">
        <v>5553</v>
      </c>
      <c r="I3">
        <v>5553</v>
      </c>
      <c r="J3">
        <v>5553</v>
      </c>
      <c r="L3" s="3">
        <v>0</v>
      </c>
      <c r="M3" s="3">
        <v>0</v>
      </c>
      <c r="N3" s="3">
        <v>0</v>
      </c>
      <c r="O3" s="3">
        <v>973.8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f>+Tabla3[[#This Row],[V GRAVADAS]]</f>
        <v>973.8</v>
      </c>
      <c r="V3">
        <v>2</v>
      </c>
    </row>
    <row r="4" spans="1:22" x14ac:dyDescent="0.25">
      <c r="A4" t="s">
        <v>93</v>
      </c>
      <c r="B4" s="1" t="s">
        <v>97</v>
      </c>
      <c r="C4" t="s">
        <v>1</v>
      </c>
      <c r="D4" t="s">
        <v>89</v>
      </c>
      <c r="E4" t="s">
        <v>95</v>
      </c>
      <c r="F4" t="s">
        <v>96</v>
      </c>
      <c r="G4">
        <v>5554</v>
      </c>
      <c r="H4">
        <v>5554</v>
      </c>
      <c r="I4">
        <v>5554</v>
      </c>
      <c r="J4">
        <v>5554</v>
      </c>
      <c r="L4" s="3">
        <v>0</v>
      </c>
      <c r="M4" s="3">
        <v>0</v>
      </c>
      <c r="N4" s="3">
        <v>0</v>
      </c>
      <c r="O4" s="3">
        <v>532.5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f>+Tabla3[[#This Row],[V GRAVADAS]]</f>
        <v>532.5</v>
      </c>
      <c r="V4">
        <v>2</v>
      </c>
    </row>
    <row r="5" spans="1:22" x14ac:dyDescent="0.25">
      <c r="A5" t="s">
        <v>93</v>
      </c>
      <c r="B5" s="1" t="s">
        <v>97</v>
      </c>
      <c r="C5" t="s">
        <v>1</v>
      </c>
      <c r="D5" t="s">
        <v>89</v>
      </c>
      <c r="E5" t="s">
        <v>95</v>
      </c>
      <c r="F5" t="s">
        <v>96</v>
      </c>
      <c r="G5">
        <v>5555</v>
      </c>
      <c r="H5">
        <v>5555</v>
      </c>
      <c r="I5">
        <v>5555</v>
      </c>
      <c r="J5">
        <v>5555</v>
      </c>
      <c r="L5" s="3">
        <v>0</v>
      </c>
      <c r="M5" s="3">
        <v>0</v>
      </c>
      <c r="N5" s="3">
        <v>0</v>
      </c>
      <c r="O5" s="3">
        <v>124.25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f>+Tabla3[[#This Row],[V GRAVADAS]]</f>
        <v>124.25</v>
      </c>
      <c r="V5">
        <v>2</v>
      </c>
    </row>
    <row r="6" spans="1:22" x14ac:dyDescent="0.25">
      <c r="A6" t="s">
        <v>93</v>
      </c>
      <c r="B6" s="1" t="s">
        <v>97</v>
      </c>
      <c r="C6" t="s">
        <v>1</v>
      </c>
      <c r="D6" t="s">
        <v>89</v>
      </c>
      <c r="E6" t="s">
        <v>95</v>
      </c>
      <c r="F6" t="s">
        <v>96</v>
      </c>
      <c r="G6">
        <v>5556</v>
      </c>
      <c r="H6">
        <v>5556</v>
      </c>
      <c r="I6">
        <v>5556</v>
      </c>
      <c r="J6">
        <v>5556</v>
      </c>
      <c r="L6" s="3">
        <v>0</v>
      </c>
      <c r="M6" s="3">
        <v>0</v>
      </c>
      <c r="N6" s="3">
        <v>0</v>
      </c>
      <c r="O6" s="3">
        <v>239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f>+Tabla3[[#This Row],[V GRAVADAS]]</f>
        <v>239</v>
      </c>
      <c r="V6">
        <v>2</v>
      </c>
    </row>
    <row r="7" spans="1:22" x14ac:dyDescent="0.25">
      <c r="A7" t="s">
        <v>93</v>
      </c>
      <c r="B7" s="1" t="s">
        <v>97</v>
      </c>
      <c r="C7" t="s">
        <v>1</v>
      </c>
      <c r="D7" t="s">
        <v>89</v>
      </c>
      <c r="E7" t="s">
        <v>95</v>
      </c>
      <c r="F7" t="s">
        <v>96</v>
      </c>
      <c r="G7">
        <v>5557</v>
      </c>
      <c r="H7">
        <v>5557</v>
      </c>
      <c r="I7">
        <v>5557</v>
      </c>
      <c r="J7">
        <v>5557</v>
      </c>
      <c r="L7" s="3">
        <v>0</v>
      </c>
      <c r="M7" s="3">
        <v>0</v>
      </c>
      <c r="N7" s="3">
        <v>0</v>
      </c>
      <c r="O7" s="3">
        <v>2247.5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f>+Tabla3[[#This Row],[V GRAVADAS]]</f>
        <v>2247.5</v>
      </c>
      <c r="V7">
        <v>2</v>
      </c>
    </row>
    <row r="8" spans="1:22" x14ac:dyDescent="0.25">
      <c r="A8" t="s">
        <v>93</v>
      </c>
      <c r="B8" s="1" t="s">
        <v>97</v>
      </c>
      <c r="C8" t="s">
        <v>1</v>
      </c>
      <c r="D8" t="s">
        <v>89</v>
      </c>
      <c r="E8" t="s">
        <v>95</v>
      </c>
      <c r="F8" t="s">
        <v>96</v>
      </c>
      <c r="G8">
        <v>5558</v>
      </c>
      <c r="H8">
        <v>5558</v>
      </c>
      <c r="I8">
        <v>5558</v>
      </c>
      <c r="J8">
        <v>5558</v>
      </c>
      <c r="L8" s="3">
        <v>0</v>
      </c>
      <c r="M8" s="3">
        <v>0</v>
      </c>
      <c r="N8" s="3">
        <v>0</v>
      </c>
      <c r="O8" s="3">
        <v>450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f>+Tabla3[[#This Row],[V GRAVADAS]]</f>
        <v>450</v>
      </c>
      <c r="V8">
        <v>2</v>
      </c>
    </row>
    <row r="9" spans="1:22" x14ac:dyDescent="0.25">
      <c r="A9" t="s">
        <v>93</v>
      </c>
      <c r="B9" s="1" t="s">
        <v>97</v>
      </c>
      <c r="C9" t="s">
        <v>1</v>
      </c>
      <c r="D9" t="s">
        <v>89</v>
      </c>
      <c r="E9" t="s">
        <v>95</v>
      </c>
      <c r="F9" t="s">
        <v>96</v>
      </c>
      <c r="G9">
        <v>5559</v>
      </c>
      <c r="H9">
        <v>5559</v>
      </c>
      <c r="I9">
        <v>5559</v>
      </c>
      <c r="J9">
        <v>5559</v>
      </c>
      <c r="L9" s="3">
        <v>0</v>
      </c>
      <c r="M9" s="3">
        <v>0</v>
      </c>
      <c r="N9" s="3">
        <v>0</v>
      </c>
      <c r="O9" s="3">
        <v>179.55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f>+Tabla3[[#This Row],[V GRAVADAS]]</f>
        <v>179.55</v>
      </c>
      <c r="V9">
        <v>2</v>
      </c>
    </row>
    <row r="10" spans="1:22" x14ac:dyDescent="0.25">
      <c r="A10" t="s">
        <v>93</v>
      </c>
      <c r="B10" s="1" t="s">
        <v>97</v>
      </c>
      <c r="C10" t="s">
        <v>1</v>
      </c>
      <c r="D10" t="s">
        <v>89</v>
      </c>
      <c r="E10" t="s">
        <v>95</v>
      </c>
      <c r="F10" t="s">
        <v>96</v>
      </c>
      <c r="G10">
        <v>5560</v>
      </c>
      <c r="H10">
        <v>5560</v>
      </c>
      <c r="I10">
        <v>5560</v>
      </c>
      <c r="J10">
        <v>5560</v>
      </c>
      <c r="L10" s="3">
        <v>0</v>
      </c>
      <c r="M10" s="3">
        <v>0</v>
      </c>
      <c r="N10" s="3">
        <v>0</v>
      </c>
      <c r="O10" s="3">
        <v>32.82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f>+Tabla3[[#This Row],[V GRAVADAS]]</f>
        <v>32.82</v>
      </c>
      <c r="V10">
        <v>2</v>
      </c>
    </row>
    <row r="11" spans="1:22" x14ac:dyDescent="0.25">
      <c r="A11" t="s">
        <v>93</v>
      </c>
      <c r="B11" s="1" t="s">
        <v>97</v>
      </c>
      <c r="C11" t="s">
        <v>1</v>
      </c>
      <c r="D11" t="s">
        <v>89</v>
      </c>
      <c r="E11" t="s">
        <v>95</v>
      </c>
      <c r="F11" t="s">
        <v>96</v>
      </c>
      <c r="G11">
        <v>5561</v>
      </c>
      <c r="H11">
        <v>5561</v>
      </c>
      <c r="I11">
        <v>5561</v>
      </c>
      <c r="J11">
        <v>5561</v>
      </c>
      <c r="L11" s="3">
        <v>0</v>
      </c>
      <c r="M11" s="3">
        <v>0</v>
      </c>
      <c r="N11" s="3">
        <v>0</v>
      </c>
      <c r="O11" s="3">
        <v>37.6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f>+Tabla3[[#This Row],[V GRAVADAS]]</f>
        <v>37.6</v>
      </c>
      <c r="V11">
        <v>2</v>
      </c>
    </row>
    <row r="12" spans="1:22" x14ac:dyDescent="0.25">
      <c r="A12" t="s">
        <v>93</v>
      </c>
      <c r="B12" s="1" t="s">
        <v>97</v>
      </c>
      <c r="C12" t="s">
        <v>1</v>
      </c>
      <c r="D12" t="s">
        <v>89</v>
      </c>
      <c r="E12" t="s">
        <v>95</v>
      </c>
      <c r="F12" t="s">
        <v>96</v>
      </c>
      <c r="G12">
        <v>5562</v>
      </c>
      <c r="H12">
        <v>5562</v>
      </c>
      <c r="I12">
        <v>5562</v>
      </c>
      <c r="J12">
        <v>5562</v>
      </c>
      <c r="L12" s="3">
        <v>0</v>
      </c>
      <c r="M12" s="3">
        <v>0</v>
      </c>
      <c r="N12" s="3">
        <v>0</v>
      </c>
      <c r="O12" s="3">
        <v>77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f>+Tabla3[[#This Row],[V GRAVADAS]]</f>
        <v>77</v>
      </c>
      <c r="V12">
        <v>2</v>
      </c>
    </row>
    <row r="13" spans="1:22" x14ac:dyDescent="0.25">
      <c r="A13" t="s">
        <v>93</v>
      </c>
      <c r="B13" s="1" t="s">
        <v>97</v>
      </c>
      <c r="C13" t="s">
        <v>1</v>
      </c>
      <c r="D13" t="s">
        <v>89</v>
      </c>
      <c r="E13" t="s">
        <v>95</v>
      </c>
      <c r="F13" t="s">
        <v>96</v>
      </c>
      <c r="G13">
        <v>5563</v>
      </c>
      <c r="H13">
        <v>5563</v>
      </c>
      <c r="I13">
        <v>5563</v>
      </c>
      <c r="J13">
        <v>5563</v>
      </c>
      <c r="L13" s="3">
        <v>0</v>
      </c>
      <c r="M13" s="3">
        <v>0</v>
      </c>
      <c r="N13" s="3">
        <v>0</v>
      </c>
      <c r="O13" s="3">
        <v>32.75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f>+Tabla3[[#This Row],[V GRAVADAS]]</f>
        <v>32.75</v>
      </c>
      <c r="V13">
        <v>2</v>
      </c>
    </row>
    <row r="14" spans="1:22" x14ac:dyDescent="0.25">
      <c r="A14" t="s">
        <v>93</v>
      </c>
      <c r="B14" s="1" t="s">
        <v>97</v>
      </c>
      <c r="C14" t="s">
        <v>1</v>
      </c>
      <c r="D14" t="s">
        <v>89</v>
      </c>
      <c r="E14" t="s">
        <v>95</v>
      </c>
      <c r="F14" t="s">
        <v>96</v>
      </c>
      <c r="G14">
        <v>5564</v>
      </c>
      <c r="H14">
        <v>5564</v>
      </c>
      <c r="I14">
        <v>5564</v>
      </c>
      <c r="J14">
        <v>5564</v>
      </c>
      <c r="L14" s="3">
        <v>0</v>
      </c>
      <c r="M14" s="3">
        <v>0</v>
      </c>
      <c r="N14" s="3">
        <v>0</v>
      </c>
      <c r="O14" s="3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f>+Tabla3[[#This Row],[V GRAVADAS]]</f>
        <v>0</v>
      </c>
      <c r="V14">
        <v>2</v>
      </c>
    </row>
    <row r="15" spans="1:22" x14ac:dyDescent="0.25">
      <c r="A15" t="s">
        <v>93</v>
      </c>
      <c r="B15" s="1" t="s">
        <v>97</v>
      </c>
      <c r="C15" t="s">
        <v>1</v>
      </c>
      <c r="D15" t="s">
        <v>89</v>
      </c>
      <c r="E15" t="s">
        <v>95</v>
      </c>
      <c r="F15" t="s">
        <v>96</v>
      </c>
      <c r="G15">
        <v>5565</v>
      </c>
      <c r="H15">
        <v>5565</v>
      </c>
      <c r="I15">
        <v>5565</v>
      </c>
      <c r="J15">
        <v>5565</v>
      </c>
      <c r="L15" s="3">
        <v>0</v>
      </c>
      <c r="M15" s="3">
        <v>0</v>
      </c>
      <c r="N15" s="3">
        <v>0</v>
      </c>
      <c r="O15" s="3">
        <v>54.3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f>+Tabla3[[#This Row],[V GRAVADAS]]</f>
        <v>54.3</v>
      </c>
      <c r="V15">
        <v>2</v>
      </c>
    </row>
    <row r="16" spans="1:22" x14ac:dyDescent="0.25">
      <c r="A16" t="s">
        <v>93</v>
      </c>
      <c r="B16" s="1" t="s">
        <v>97</v>
      </c>
      <c r="C16" t="s">
        <v>1</v>
      </c>
      <c r="D16" t="s">
        <v>89</v>
      </c>
      <c r="E16" t="s">
        <v>95</v>
      </c>
      <c r="F16" t="s">
        <v>96</v>
      </c>
      <c r="G16">
        <v>5566</v>
      </c>
      <c r="H16">
        <v>5566</v>
      </c>
      <c r="I16">
        <v>5566</v>
      </c>
      <c r="J16">
        <v>5566</v>
      </c>
      <c r="L16" s="3">
        <v>0</v>
      </c>
      <c r="M16" s="3">
        <v>0</v>
      </c>
      <c r="N16" s="3">
        <v>0</v>
      </c>
      <c r="O16" s="3">
        <v>60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f>+Tabla3[[#This Row],[V GRAVADAS]]</f>
        <v>60</v>
      </c>
      <c r="V16">
        <v>2</v>
      </c>
    </row>
    <row r="17" spans="1:22" x14ac:dyDescent="0.25">
      <c r="A17" t="s">
        <v>93</v>
      </c>
      <c r="B17" s="1" t="s">
        <v>97</v>
      </c>
      <c r="C17" t="s">
        <v>1</v>
      </c>
      <c r="D17" t="s">
        <v>89</v>
      </c>
      <c r="E17" t="s">
        <v>95</v>
      </c>
      <c r="F17" t="s">
        <v>96</v>
      </c>
      <c r="G17">
        <v>5567</v>
      </c>
      <c r="H17">
        <v>5567</v>
      </c>
      <c r="I17">
        <v>5567</v>
      </c>
      <c r="J17">
        <v>5567</v>
      </c>
      <c r="L17" s="3">
        <v>0</v>
      </c>
      <c r="M17" s="3">
        <v>0</v>
      </c>
      <c r="N17" s="3">
        <v>0</v>
      </c>
      <c r="O17" s="3">
        <v>25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f>+Tabla3[[#This Row],[V GRAVADAS]]</f>
        <v>25</v>
      </c>
      <c r="V17">
        <v>2</v>
      </c>
    </row>
    <row r="18" spans="1:22" x14ac:dyDescent="0.25">
      <c r="A18" t="s">
        <v>93</v>
      </c>
      <c r="B18" s="1" t="s">
        <v>97</v>
      </c>
      <c r="C18" t="s">
        <v>1</v>
      </c>
      <c r="D18" t="s">
        <v>89</v>
      </c>
      <c r="E18" t="s">
        <v>95</v>
      </c>
      <c r="F18" t="s">
        <v>96</v>
      </c>
      <c r="G18">
        <v>5568</v>
      </c>
      <c r="H18">
        <v>5568</v>
      </c>
      <c r="I18">
        <v>5568</v>
      </c>
      <c r="J18">
        <v>5568</v>
      </c>
      <c r="L18" s="3">
        <v>0</v>
      </c>
      <c r="M18" s="3">
        <v>0</v>
      </c>
      <c r="N18" s="3">
        <v>0</v>
      </c>
      <c r="O18" s="3">
        <v>218.4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f>+Tabla3[[#This Row],[V GRAVADAS]]</f>
        <v>218.4</v>
      </c>
      <c r="V18">
        <v>2</v>
      </c>
    </row>
    <row r="19" spans="1:22" x14ac:dyDescent="0.25">
      <c r="A19" t="s">
        <v>93</v>
      </c>
      <c r="B19" s="1" t="s">
        <v>97</v>
      </c>
      <c r="C19" t="s">
        <v>1</v>
      </c>
      <c r="D19" t="s">
        <v>89</v>
      </c>
      <c r="E19" t="s">
        <v>95</v>
      </c>
      <c r="F19" t="s">
        <v>96</v>
      </c>
      <c r="G19">
        <v>5569</v>
      </c>
      <c r="H19">
        <v>5569</v>
      </c>
      <c r="I19">
        <v>5569</v>
      </c>
      <c r="J19">
        <v>5569</v>
      </c>
      <c r="L19" s="3">
        <v>0</v>
      </c>
      <c r="M19" s="3">
        <v>0</v>
      </c>
      <c r="N19" s="3">
        <v>0</v>
      </c>
      <c r="O19" s="3">
        <v>50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f>+Tabla3[[#This Row],[V GRAVADAS]]</f>
        <v>50</v>
      </c>
      <c r="V19">
        <v>2</v>
      </c>
    </row>
    <row r="20" spans="1:22" x14ac:dyDescent="0.25">
      <c r="A20" t="s">
        <v>93</v>
      </c>
      <c r="B20" s="1" t="s">
        <v>97</v>
      </c>
      <c r="C20" t="s">
        <v>1</v>
      </c>
      <c r="D20" t="s">
        <v>89</v>
      </c>
      <c r="E20" t="s">
        <v>95</v>
      </c>
      <c r="F20" t="s">
        <v>96</v>
      </c>
      <c r="G20">
        <v>5570</v>
      </c>
      <c r="H20">
        <v>5570</v>
      </c>
      <c r="I20">
        <v>5570</v>
      </c>
      <c r="J20">
        <v>5570</v>
      </c>
      <c r="L20" s="3">
        <v>0</v>
      </c>
      <c r="M20" s="3">
        <v>0</v>
      </c>
      <c r="N20" s="3">
        <v>0</v>
      </c>
      <c r="O20" s="3">
        <v>36.25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f>+Tabla3[[#This Row],[V GRAVADAS]]</f>
        <v>36.25</v>
      </c>
      <c r="V20">
        <v>2</v>
      </c>
    </row>
    <row r="21" spans="1:22" x14ac:dyDescent="0.25">
      <c r="A21" t="s">
        <v>93</v>
      </c>
      <c r="B21" s="1" t="s">
        <v>97</v>
      </c>
      <c r="C21" t="s">
        <v>1</v>
      </c>
      <c r="D21" t="s">
        <v>89</v>
      </c>
      <c r="E21" t="s">
        <v>95</v>
      </c>
      <c r="F21" t="s">
        <v>96</v>
      </c>
      <c r="G21">
        <v>5571</v>
      </c>
      <c r="H21">
        <v>5571</v>
      </c>
      <c r="I21">
        <v>5571</v>
      </c>
      <c r="J21">
        <v>5571</v>
      </c>
      <c r="L21" s="3">
        <v>0</v>
      </c>
      <c r="M21" s="3">
        <v>0</v>
      </c>
      <c r="N21" s="3">
        <v>0</v>
      </c>
      <c r="O21" s="3">
        <v>87.5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f>+Tabla3[[#This Row],[V GRAVADAS]]</f>
        <v>87.5</v>
      </c>
      <c r="V21">
        <v>2</v>
      </c>
    </row>
    <row r="22" spans="1:22" x14ac:dyDescent="0.25">
      <c r="A22" t="s">
        <v>93</v>
      </c>
      <c r="B22" s="1" t="s">
        <v>97</v>
      </c>
      <c r="C22" t="s">
        <v>1</v>
      </c>
      <c r="D22" t="s">
        <v>89</v>
      </c>
      <c r="E22" t="s">
        <v>95</v>
      </c>
      <c r="F22" t="s">
        <v>96</v>
      </c>
      <c r="G22">
        <v>5572</v>
      </c>
      <c r="H22">
        <v>5572</v>
      </c>
      <c r="I22">
        <v>5572</v>
      </c>
      <c r="J22">
        <v>5572</v>
      </c>
      <c r="L22" s="3">
        <v>0</v>
      </c>
      <c r="M22" s="3">
        <v>0</v>
      </c>
      <c r="N22" s="3">
        <v>0</v>
      </c>
      <c r="O22" s="3">
        <v>126.35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f>+Tabla3[[#This Row],[V GRAVADAS]]</f>
        <v>126.35</v>
      </c>
      <c r="V22">
        <v>2</v>
      </c>
    </row>
    <row r="23" spans="1:22" x14ac:dyDescent="0.25">
      <c r="A23" t="s">
        <v>93</v>
      </c>
      <c r="B23" s="1" t="s">
        <v>97</v>
      </c>
      <c r="C23" t="s">
        <v>1</v>
      </c>
      <c r="D23" t="s">
        <v>89</v>
      </c>
      <c r="E23" t="s">
        <v>95</v>
      </c>
      <c r="F23" t="s">
        <v>96</v>
      </c>
      <c r="G23">
        <v>5573</v>
      </c>
      <c r="H23">
        <v>5573</v>
      </c>
      <c r="I23">
        <v>5573</v>
      </c>
      <c r="J23">
        <v>5573</v>
      </c>
      <c r="L23" s="3">
        <v>0</v>
      </c>
      <c r="M23" s="3">
        <v>0</v>
      </c>
      <c r="N23" s="3">
        <v>0</v>
      </c>
      <c r="O23" s="3">
        <v>18.2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f>+Tabla3[[#This Row],[V GRAVADAS]]</f>
        <v>18.2</v>
      </c>
      <c r="V23">
        <v>2</v>
      </c>
    </row>
    <row r="24" spans="1:22" x14ac:dyDescent="0.25">
      <c r="A24" t="s">
        <v>93</v>
      </c>
      <c r="B24" s="1" t="s">
        <v>97</v>
      </c>
      <c r="C24" t="s">
        <v>1</v>
      </c>
      <c r="D24" t="s">
        <v>89</v>
      </c>
      <c r="E24" t="s">
        <v>95</v>
      </c>
      <c r="F24" t="s">
        <v>96</v>
      </c>
      <c r="G24">
        <v>5574</v>
      </c>
      <c r="H24">
        <v>5574</v>
      </c>
      <c r="I24">
        <v>5574</v>
      </c>
      <c r="J24">
        <v>5574</v>
      </c>
      <c r="L24" s="3">
        <v>0</v>
      </c>
      <c r="M24" s="3">
        <v>0</v>
      </c>
      <c r="N24" s="3">
        <v>0</v>
      </c>
      <c r="O24" s="3">
        <v>430.3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f>+Tabla3[[#This Row],[V GRAVADAS]]</f>
        <v>430.3</v>
      </c>
      <c r="V24">
        <v>2</v>
      </c>
    </row>
    <row r="25" spans="1:22" x14ac:dyDescent="0.25">
      <c r="A25" t="s">
        <v>93</v>
      </c>
      <c r="B25" s="1" t="s">
        <v>97</v>
      </c>
      <c r="C25" t="s">
        <v>1</v>
      </c>
      <c r="D25" t="s">
        <v>89</v>
      </c>
      <c r="E25" t="s">
        <v>95</v>
      </c>
      <c r="F25" t="s">
        <v>96</v>
      </c>
      <c r="G25">
        <v>5575</v>
      </c>
      <c r="H25">
        <v>5575</v>
      </c>
      <c r="I25">
        <v>5575</v>
      </c>
      <c r="J25">
        <v>5575</v>
      </c>
      <c r="L25" s="3">
        <v>0</v>
      </c>
      <c r="M25" s="3">
        <v>0</v>
      </c>
      <c r="N25" s="3">
        <v>0</v>
      </c>
      <c r="O25" s="3">
        <v>450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f>+Tabla3[[#This Row],[V GRAVADAS]]</f>
        <v>450</v>
      </c>
      <c r="V25">
        <v>2</v>
      </c>
    </row>
    <row r="26" spans="1:22" x14ac:dyDescent="0.25">
      <c r="A26" t="s">
        <v>93</v>
      </c>
      <c r="B26" s="1" t="s">
        <v>98</v>
      </c>
      <c r="C26" t="s">
        <v>1</v>
      </c>
      <c r="D26" t="s">
        <v>89</v>
      </c>
      <c r="E26" t="s">
        <v>95</v>
      </c>
      <c r="F26" t="s">
        <v>96</v>
      </c>
      <c r="G26">
        <v>5576</v>
      </c>
      <c r="H26">
        <v>5576</v>
      </c>
      <c r="I26">
        <v>5576</v>
      </c>
      <c r="J26">
        <v>5576</v>
      </c>
      <c r="L26" s="3">
        <v>0</v>
      </c>
      <c r="M26" s="3">
        <v>0</v>
      </c>
      <c r="N26" s="3">
        <v>0</v>
      </c>
      <c r="O26" s="3">
        <v>605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f>+Tabla3[[#This Row],[V GRAVADAS]]</f>
        <v>605</v>
      </c>
      <c r="V26">
        <v>2</v>
      </c>
    </row>
    <row r="27" spans="1:22" x14ac:dyDescent="0.25">
      <c r="A27" t="s">
        <v>93</v>
      </c>
      <c r="B27" s="1" t="s">
        <v>98</v>
      </c>
      <c r="C27" t="s">
        <v>1</v>
      </c>
      <c r="D27" t="s">
        <v>89</v>
      </c>
      <c r="E27" t="s">
        <v>95</v>
      </c>
      <c r="F27" t="s">
        <v>96</v>
      </c>
      <c r="G27">
        <v>5577</v>
      </c>
      <c r="H27">
        <v>5577</v>
      </c>
      <c r="I27">
        <v>5577</v>
      </c>
      <c r="J27">
        <v>5577</v>
      </c>
      <c r="L27" s="3">
        <v>0</v>
      </c>
      <c r="M27" s="3">
        <v>0</v>
      </c>
      <c r="N27" s="3">
        <v>0</v>
      </c>
      <c r="O27" s="3">
        <v>60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f>+Tabla3[[#This Row],[V GRAVADAS]]</f>
        <v>60</v>
      </c>
      <c r="V27">
        <v>2</v>
      </c>
    </row>
    <row r="28" spans="1:22" x14ac:dyDescent="0.25">
      <c r="A28" t="s">
        <v>93</v>
      </c>
      <c r="B28" s="1" t="s">
        <v>98</v>
      </c>
      <c r="C28" t="s">
        <v>1</v>
      </c>
      <c r="D28" t="s">
        <v>89</v>
      </c>
      <c r="E28" t="s">
        <v>95</v>
      </c>
      <c r="F28" t="s">
        <v>96</v>
      </c>
      <c r="G28">
        <v>5578</v>
      </c>
      <c r="H28">
        <v>5578</v>
      </c>
      <c r="I28">
        <v>5578</v>
      </c>
      <c r="J28">
        <v>5578</v>
      </c>
      <c r="L28" s="3">
        <v>0</v>
      </c>
      <c r="M28" s="3">
        <v>0</v>
      </c>
      <c r="N28" s="3">
        <v>0</v>
      </c>
      <c r="O28" s="3">
        <v>187.5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f>+Tabla3[[#This Row],[V GRAVADAS]]</f>
        <v>187.5</v>
      </c>
      <c r="V28">
        <v>2</v>
      </c>
    </row>
    <row r="29" spans="1:22" x14ac:dyDescent="0.25">
      <c r="A29" t="s">
        <v>93</v>
      </c>
      <c r="B29" s="1" t="s">
        <v>98</v>
      </c>
      <c r="C29" t="s">
        <v>1</v>
      </c>
      <c r="D29" t="s">
        <v>89</v>
      </c>
      <c r="E29" t="s">
        <v>95</v>
      </c>
      <c r="F29" t="s">
        <v>96</v>
      </c>
      <c r="G29">
        <v>5579</v>
      </c>
      <c r="H29">
        <v>5579</v>
      </c>
      <c r="I29">
        <v>5579</v>
      </c>
      <c r="J29">
        <v>5579</v>
      </c>
      <c r="L29" s="3">
        <v>0</v>
      </c>
      <c r="M29" s="3">
        <v>0</v>
      </c>
      <c r="N29" s="3">
        <v>0</v>
      </c>
      <c r="O29" s="3">
        <v>140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f>+Tabla3[[#This Row],[V GRAVADAS]]</f>
        <v>140</v>
      </c>
      <c r="V29">
        <v>2</v>
      </c>
    </row>
    <row r="30" spans="1:22" x14ac:dyDescent="0.25">
      <c r="A30" t="s">
        <v>93</v>
      </c>
      <c r="B30" s="1" t="s">
        <v>98</v>
      </c>
      <c r="C30" t="s">
        <v>1</v>
      </c>
      <c r="D30" t="s">
        <v>89</v>
      </c>
      <c r="E30" t="s">
        <v>95</v>
      </c>
      <c r="F30" t="s">
        <v>96</v>
      </c>
      <c r="G30">
        <v>5580</v>
      </c>
      <c r="H30">
        <v>5580</v>
      </c>
      <c r="I30">
        <v>5580</v>
      </c>
      <c r="J30">
        <v>5580</v>
      </c>
      <c r="L30" s="3">
        <v>0</v>
      </c>
      <c r="M30" s="3">
        <v>0</v>
      </c>
      <c r="N30" s="3">
        <v>0</v>
      </c>
      <c r="O30" s="3">
        <v>189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f>+Tabla3[[#This Row],[V GRAVADAS]]</f>
        <v>189</v>
      </c>
      <c r="V30">
        <v>2</v>
      </c>
    </row>
    <row r="31" spans="1:22" x14ac:dyDescent="0.25">
      <c r="A31" t="s">
        <v>93</v>
      </c>
      <c r="B31" s="1" t="s">
        <v>98</v>
      </c>
      <c r="C31" t="s">
        <v>1</v>
      </c>
      <c r="D31" t="s">
        <v>89</v>
      </c>
      <c r="E31" t="s">
        <v>95</v>
      </c>
      <c r="F31" t="s">
        <v>96</v>
      </c>
      <c r="G31">
        <v>5581</v>
      </c>
      <c r="H31">
        <v>5581</v>
      </c>
      <c r="I31">
        <v>5581</v>
      </c>
      <c r="J31">
        <v>5581</v>
      </c>
      <c r="L31" s="3">
        <v>0</v>
      </c>
      <c r="M31" s="3">
        <v>0</v>
      </c>
      <c r="N31" s="3">
        <v>0</v>
      </c>
      <c r="O31" s="3">
        <v>71.25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f>+Tabla3[[#This Row],[V GRAVADAS]]</f>
        <v>71.25</v>
      </c>
      <c r="V31">
        <v>2</v>
      </c>
    </row>
    <row r="32" spans="1:22" x14ac:dyDescent="0.25">
      <c r="A32" t="s">
        <v>93</v>
      </c>
      <c r="B32" s="1" t="s">
        <v>98</v>
      </c>
      <c r="C32" t="s">
        <v>1</v>
      </c>
      <c r="D32" t="s">
        <v>89</v>
      </c>
      <c r="E32" t="s">
        <v>95</v>
      </c>
      <c r="F32" t="s">
        <v>96</v>
      </c>
      <c r="G32">
        <v>5582</v>
      </c>
      <c r="H32">
        <v>5582</v>
      </c>
      <c r="I32">
        <v>5582</v>
      </c>
      <c r="J32">
        <v>5582</v>
      </c>
      <c r="L32" s="3">
        <v>0</v>
      </c>
      <c r="M32" s="3">
        <v>0</v>
      </c>
      <c r="N32" s="3">
        <v>0</v>
      </c>
      <c r="O32" s="3">
        <v>810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f>+Tabla3[[#This Row],[V GRAVADAS]]</f>
        <v>810</v>
      </c>
      <c r="V32">
        <v>2</v>
      </c>
    </row>
    <row r="33" spans="1:22" x14ac:dyDescent="0.25">
      <c r="A33" t="s">
        <v>93</v>
      </c>
      <c r="B33" s="1" t="s">
        <v>98</v>
      </c>
      <c r="C33" t="s">
        <v>1</v>
      </c>
      <c r="D33" t="s">
        <v>89</v>
      </c>
      <c r="E33" t="s">
        <v>95</v>
      </c>
      <c r="F33" t="s">
        <v>96</v>
      </c>
      <c r="G33">
        <v>5583</v>
      </c>
      <c r="H33">
        <v>5583</v>
      </c>
      <c r="I33">
        <v>5583</v>
      </c>
      <c r="J33">
        <v>5583</v>
      </c>
      <c r="L33" s="3">
        <v>0</v>
      </c>
      <c r="M33" s="3">
        <v>0</v>
      </c>
      <c r="N33" s="3">
        <v>0</v>
      </c>
      <c r="O33" s="3">
        <v>296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f>+Tabla3[[#This Row],[V GRAVADAS]]</f>
        <v>296</v>
      </c>
      <c r="V33">
        <v>2</v>
      </c>
    </row>
    <row r="34" spans="1:22" x14ac:dyDescent="0.25">
      <c r="A34" t="s">
        <v>93</v>
      </c>
      <c r="B34" s="1" t="s">
        <v>98</v>
      </c>
      <c r="C34" t="s">
        <v>1</v>
      </c>
      <c r="D34" t="s">
        <v>89</v>
      </c>
      <c r="E34" t="s">
        <v>95</v>
      </c>
      <c r="F34" t="s">
        <v>96</v>
      </c>
      <c r="G34">
        <v>5584</v>
      </c>
      <c r="H34">
        <v>5584</v>
      </c>
      <c r="I34">
        <v>5584</v>
      </c>
      <c r="J34">
        <v>5584</v>
      </c>
      <c r="L34" s="3">
        <v>0</v>
      </c>
      <c r="M34" s="3">
        <v>0</v>
      </c>
      <c r="N34" s="3">
        <v>0</v>
      </c>
      <c r="O34" s="3">
        <v>175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f>+Tabla3[[#This Row],[V GRAVADAS]]</f>
        <v>175</v>
      </c>
      <c r="V34">
        <v>2</v>
      </c>
    </row>
    <row r="35" spans="1:22" x14ac:dyDescent="0.25">
      <c r="A35" t="s">
        <v>93</v>
      </c>
      <c r="B35" s="1" t="s">
        <v>98</v>
      </c>
      <c r="C35" t="s">
        <v>1</v>
      </c>
      <c r="D35" t="s">
        <v>89</v>
      </c>
      <c r="E35" t="s">
        <v>95</v>
      </c>
      <c r="F35" t="s">
        <v>96</v>
      </c>
      <c r="G35">
        <v>5585</v>
      </c>
      <c r="H35">
        <v>5585</v>
      </c>
      <c r="I35">
        <v>5585</v>
      </c>
      <c r="J35">
        <v>5585</v>
      </c>
      <c r="L35" s="3">
        <v>0</v>
      </c>
      <c r="M35" s="3">
        <v>0</v>
      </c>
      <c r="N35" s="3">
        <v>0</v>
      </c>
      <c r="O35" s="3">
        <v>163.5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f>+Tabla3[[#This Row],[V GRAVADAS]]</f>
        <v>163.5</v>
      </c>
      <c r="V35">
        <v>2</v>
      </c>
    </row>
    <row r="36" spans="1:22" x14ac:dyDescent="0.25">
      <c r="A36" t="s">
        <v>93</v>
      </c>
      <c r="B36" s="1" t="s">
        <v>98</v>
      </c>
      <c r="C36" t="s">
        <v>1</v>
      </c>
      <c r="D36" t="s">
        <v>89</v>
      </c>
      <c r="E36" t="s">
        <v>95</v>
      </c>
      <c r="F36" t="s">
        <v>96</v>
      </c>
      <c r="G36">
        <v>5586</v>
      </c>
      <c r="H36">
        <v>5586</v>
      </c>
      <c r="I36">
        <v>5586</v>
      </c>
      <c r="J36">
        <v>5586</v>
      </c>
      <c r="L36" s="3">
        <v>0</v>
      </c>
      <c r="M36" s="3">
        <v>0</v>
      </c>
      <c r="N36" s="3">
        <v>0</v>
      </c>
      <c r="O36" s="3">
        <v>536.20000000000005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f>+Tabla3[[#This Row],[V GRAVADAS]]</f>
        <v>536.20000000000005</v>
      </c>
      <c r="V36">
        <v>2</v>
      </c>
    </row>
    <row r="37" spans="1:22" x14ac:dyDescent="0.25">
      <c r="A37" t="s">
        <v>93</v>
      </c>
      <c r="B37" s="1" t="s">
        <v>98</v>
      </c>
      <c r="C37" t="s">
        <v>1</v>
      </c>
      <c r="D37" t="s">
        <v>89</v>
      </c>
      <c r="E37" t="s">
        <v>95</v>
      </c>
      <c r="F37" t="s">
        <v>96</v>
      </c>
      <c r="G37">
        <v>5587</v>
      </c>
      <c r="H37">
        <v>5587</v>
      </c>
      <c r="I37">
        <v>5587</v>
      </c>
      <c r="J37">
        <v>5587</v>
      </c>
      <c r="L37" s="3">
        <v>0</v>
      </c>
      <c r="M37" s="3">
        <v>0</v>
      </c>
      <c r="N37" s="3">
        <v>0</v>
      </c>
      <c r="O37" s="3">
        <v>128.9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f>+Tabla3[[#This Row],[V GRAVADAS]]</f>
        <v>128.9</v>
      </c>
      <c r="V37">
        <v>2</v>
      </c>
    </row>
    <row r="38" spans="1:22" x14ac:dyDescent="0.25">
      <c r="A38" t="s">
        <v>93</v>
      </c>
      <c r="B38" s="1" t="s">
        <v>98</v>
      </c>
      <c r="C38" t="s">
        <v>1</v>
      </c>
      <c r="D38" t="s">
        <v>89</v>
      </c>
      <c r="E38" t="s">
        <v>95</v>
      </c>
      <c r="F38" t="s">
        <v>96</v>
      </c>
      <c r="G38">
        <v>5588</v>
      </c>
      <c r="H38">
        <v>5588</v>
      </c>
      <c r="I38">
        <v>5588</v>
      </c>
      <c r="J38">
        <v>5588</v>
      </c>
      <c r="L38" s="3">
        <v>0</v>
      </c>
      <c r="M38" s="3">
        <v>0</v>
      </c>
      <c r="N38" s="3">
        <v>0</v>
      </c>
      <c r="O38" s="3">
        <v>170.1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f>+Tabla3[[#This Row],[V GRAVADAS]]</f>
        <v>170.1</v>
      </c>
      <c r="V38">
        <v>2</v>
      </c>
    </row>
    <row r="39" spans="1:22" x14ac:dyDescent="0.25">
      <c r="A39" t="s">
        <v>93</v>
      </c>
      <c r="B39" s="1" t="s">
        <v>98</v>
      </c>
      <c r="C39" t="s">
        <v>1</v>
      </c>
      <c r="D39" t="s">
        <v>89</v>
      </c>
      <c r="E39" t="s">
        <v>95</v>
      </c>
      <c r="F39" t="s">
        <v>96</v>
      </c>
      <c r="G39">
        <v>5589</v>
      </c>
      <c r="H39">
        <v>5589</v>
      </c>
      <c r="I39">
        <v>5589</v>
      </c>
      <c r="J39">
        <v>5589</v>
      </c>
      <c r="L39" s="3">
        <v>0</v>
      </c>
      <c r="M39" s="3">
        <v>0</v>
      </c>
      <c r="N39" s="3">
        <v>0</v>
      </c>
      <c r="O39" s="3">
        <v>41.9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f>+Tabla3[[#This Row],[V GRAVADAS]]</f>
        <v>41.9</v>
      </c>
      <c r="V39">
        <v>2</v>
      </c>
    </row>
    <row r="40" spans="1:22" x14ac:dyDescent="0.25">
      <c r="A40" t="s">
        <v>93</v>
      </c>
      <c r="B40" s="1" t="s">
        <v>98</v>
      </c>
      <c r="C40" t="s">
        <v>1</v>
      </c>
      <c r="D40" t="s">
        <v>89</v>
      </c>
      <c r="E40" t="s">
        <v>95</v>
      </c>
      <c r="F40" t="s">
        <v>96</v>
      </c>
      <c r="G40">
        <v>5590</v>
      </c>
      <c r="H40">
        <v>5590</v>
      </c>
      <c r="I40">
        <v>5590</v>
      </c>
      <c r="J40">
        <v>5590</v>
      </c>
      <c r="L40" s="3">
        <v>0</v>
      </c>
      <c r="M40" s="3">
        <v>0</v>
      </c>
      <c r="N40" s="3">
        <v>0</v>
      </c>
      <c r="O40" s="3">
        <v>77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f>+Tabla3[[#This Row],[V GRAVADAS]]</f>
        <v>77</v>
      </c>
      <c r="V40">
        <v>2</v>
      </c>
    </row>
    <row r="41" spans="1:22" x14ac:dyDescent="0.25">
      <c r="A41" t="s">
        <v>93</v>
      </c>
      <c r="B41" s="1" t="s">
        <v>98</v>
      </c>
      <c r="C41" t="s">
        <v>1</v>
      </c>
      <c r="D41" t="s">
        <v>89</v>
      </c>
      <c r="E41" t="s">
        <v>95</v>
      </c>
      <c r="F41" t="s">
        <v>96</v>
      </c>
      <c r="G41">
        <v>5591</v>
      </c>
      <c r="H41">
        <v>5591</v>
      </c>
      <c r="I41">
        <v>5591</v>
      </c>
      <c r="J41">
        <v>5591</v>
      </c>
      <c r="L41" s="3">
        <v>0</v>
      </c>
      <c r="M41" s="3">
        <v>0</v>
      </c>
      <c r="N41" s="3">
        <v>0</v>
      </c>
      <c r="O41" s="3">
        <v>99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f>+Tabla3[[#This Row],[V GRAVADAS]]</f>
        <v>99</v>
      </c>
      <c r="V41">
        <v>2</v>
      </c>
    </row>
    <row r="42" spans="1:22" x14ac:dyDescent="0.25">
      <c r="A42" t="s">
        <v>93</v>
      </c>
      <c r="B42" s="1" t="s">
        <v>98</v>
      </c>
      <c r="C42" t="s">
        <v>1</v>
      </c>
      <c r="D42" t="s">
        <v>89</v>
      </c>
      <c r="E42" t="s">
        <v>95</v>
      </c>
      <c r="F42" t="s">
        <v>96</v>
      </c>
      <c r="G42">
        <v>5592</v>
      </c>
      <c r="H42">
        <v>5592</v>
      </c>
      <c r="I42">
        <v>5592</v>
      </c>
      <c r="J42">
        <v>5592</v>
      </c>
      <c r="L42" s="3">
        <v>0</v>
      </c>
      <c r="M42" s="3">
        <v>0</v>
      </c>
      <c r="N42" s="3">
        <v>0</v>
      </c>
      <c r="O42" s="3">
        <v>937.5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f>+Tabla3[[#This Row],[V GRAVADAS]]</f>
        <v>937.5</v>
      </c>
      <c r="V42">
        <v>2</v>
      </c>
    </row>
    <row r="43" spans="1:22" x14ac:dyDescent="0.25">
      <c r="A43" t="s">
        <v>93</v>
      </c>
      <c r="B43" s="1" t="s">
        <v>98</v>
      </c>
      <c r="C43" t="s">
        <v>1</v>
      </c>
      <c r="D43" t="s">
        <v>89</v>
      </c>
      <c r="E43" t="s">
        <v>95</v>
      </c>
      <c r="F43" t="s">
        <v>96</v>
      </c>
      <c r="G43">
        <v>5593</v>
      </c>
      <c r="H43">
        <v>5593</v>
      </c>
      <c r="I43">
        <v>5593</v>
      </c>
      <c r="J43">
        <v>5593</v>
      </c>
      <c r="L43" s="3">
        <v>0</v>
      </c>
      <c r="M43" s="3">
        <v>0</v>
      </c>
      <c r="N43" s="3">
        <v>0</v>
      </c>
      <c r="O43" s="3">
        <v>40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f>+Tabla3[[#This Row],[V GRAVADAS]]</f>
        <v>40</v>
      </c>
      <c r="V43">
        <v>2</v>
      </c>
    </row>
    <row r="44" spans="1:22" x14ac:dyDescent="0.25">
      <c r="A44" t="s">
        <v>93</v>
      </c>
      <c r="B44" s="1" t="s">
        <v>98</v>
      </c>
      <c r="C44" t="s">
        <v>1</v>
      </c>
      <c r="D44" t="s">
        <v>89</v>
      </c>
      <c r="E44" t="s">
        <v>95</v>
      </c>
      <c r="F44" t="s">
        <v>96</v>
      </c>
      <c r="G44">
        <v>5594</v>
      </c>
      <c r="H44">
        <v>5594</v>
      </c>
      <c r="I44">
        <v>5594</v>
      </c>
      <c r="J44">
        <v>5594</v>
      </c>
      <c r="L44" s="3">
        <v>0</v>
      </c>
      <c r="M44" s="3">
        <v>0</v>
      </c>
      <c r="N44" s="3">
        <v>0</v>
      </c>
      <c r="O44" s="3">
        <v>12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f>+Tabla3[[#This Row],[V GRAVADAS]]</f>
        <v>12</v>
      </c>
      <c r="V44">
        <v>2</v>
      </c>
    </row>
    <row r="45" spans="1:22" x14ac:dyDescent="0.25">
      <c r="A45" t="s">
        <v>93</v>
      </c>
      <c r="B45" s="1" t="s">
        <v>98</v>
      </c>
      <c r="C45" t="s">
        <v>1</v>
      </c>
      <c r="D45" t="s">
        <v>89</v>
      </c>
      <c r="E45" t="s">
        <v>95</v>
      </c>
      <c r="F45" t="s">
        <v>96</v>
      </c>
      <c r="G45">
        <v>5595</v>
      </c>
      <c r="H45">
        <v>5595</v>
      </c>
      <c r="I45">
        <v>5595</v>
      </c>
      <c r="J45">
        <v>5595</v>
      </c>
      <c r="L45" s="3">
        <v>0</v>
      </c>
      <c r="M45" s="3">
        <v>0</v>
      </c>
      <c r="N45" s="3">
        <v>0</v>
      </c>
      <c r="O45" s="3">
        <v>454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f>+Tabla3[[#This Row],[V GRAVADAS]]</f>
        <v>454</v>
      </c>
      <c r="V45">
        <v>2</v>
      </c>
    </row>
    <row r="46" spans="1:22" x14ac:dyDescent="0.25">
      <c r="A46" t="s">
        <v>93</v>
      </c>
      <c r="B46" s="1" t="s">
        <v>98</v>
      </c>
      <c r="C46" t="s">
        <v>1</v>
      </c>
      <c r="D46" t="s">
        <v>89</v>
      </c>
      <c r="E46" t="s">
        <v>95</v>
      </c>
      <c r="F46" t="s">
        <v>96</v>
      </c>
      <c r="G46">
        <v>5596</v>
      </c>
      <c r="H46">
        <v>5596</v>
      </c>
      <c r="I46">
        <v>5596</v>
      </c>
      <c r="J46">
        <v>5596</v>
      </c>
      <c r="L46" s="3">
        <v>0</v>
      </c>
      <c r="M46" s="3">
        <v>0</v>
      </c>
      <c r="N46" s="3">
        <v>0</v>
      </c>
      <c r="O46" s="3">
        <v>44.05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f>+Tabla3[[#This Row],[V GRAVADAS]]</f>
        <v>44.05</v>
      </c>
      <c r="V46">
        <v>2</v>
      </c>
    </row>
    <row r="47" spans="1:22" x14ac:dyDescent="0.25">
      <c r="A47" t="s">
        <v>93</v>
      </c>
      <c r="B47" s="1" t="s">
        <v>98</v>
      </c>
      <c r="C47" t="s">
        <v>1</v>
      </c>
      <c r="D47" t="s">
        <v>89</v>
      </c>
      <c r="E47" t="s">
        <v>95</v>
      </c>
      <c r="F47" t="s">
        <v>96</v>
      </c>
      <c r="G47">
        <v>5597</v>
      </c>
      <c r="H47">
        <v>5597</v>
      </c>
      <c r="I47">
        <v>5597</v>
      </c>
      <c r="J47">
        <v>5597</v>
      </c>
      <c r="L47" s="3">
        <v>0</v>
      </c>
      <c r="M47" s="3">
        <v>0</v>
      </c>
      <c r="N47" s="3">
        <v>0</v>
      </c>
      <c r="O47" s="3">
        <v>113.1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f>+Tabla3[[#This Row],[V GRAVADAS]]</f>
        <v>113.1</v>
      </c>
      <c r="V47">
        <v>2</v>
      </c>
    </row>
    <row r="48" spans="1:22" x14ac:dyDescent="0.25">
      <c r="A48" t="s">
        <v>93</v>
      </c>
      <c r="B48" s="1" t="s">
        <v>98</v>
      </c>
      <c r="C48" t="s">
        <v>1</v>
      </c>
      <c r="D48" t="s">
        <v>89</v>
      </c>
      <c r="E48" t="s">
        <v>95</v>
      </c>
      <c r="F48" t="s">
        <v>96</v>
      </c>
      <c r="G48">
        <v>5598</v>
      </c>
      <c r="H48">
        <v>5598</v>
      </c>
      <c r="I48">
        <v>5598</v>
      </c>
      <c r="J48">
        <v>5598</v>
      </c>
      <c r="L48" s="3">
        <v>0</v>
      </c>
      <c r="M48" s="3">
        <v>0</v>
      </c>
      <c r="N48" s="3">
        <v>0</v>
      </c>
      <c r="O48" s="3">
        <v>213.2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f>+Tabla3[[#This Row],[V GRAVADAS]]</f>
        <v>213.2</v>
      </c>
      <c r="V48">
        <v>2</v>
      </c>
    </row>
    <row r="49" spans="1:22" x14ac:dyDescent="0.25">
      <c r="A49" t="s">
        <v>93</v>
      </c>
      <c r="B49" s="1" t="s">
        <v>98</v>
      </c>
      <c r="C49" t="s">
        <v>1</v>
      </c>
      <c r="D49" t="s">
        <v>89</v>
      </c>
      <c r="E49" t="s">
        <v>95</v>
      </c>
      <c r="F49" t="s">
        <v>96</v>
      </c>
      <c r="G49">
        <v>5599</v>
      </c>
      <c r="H49">
        <v>5599</v>
      </c>
      <c r="I49">
        <v>5599</v>
      </c>
      <c r="J49">
        <v>5599</v>
      </c>
      <c r="L49" s="3">
        <v>0</v>
      </c>
      <c r="M49" s="3">
        <v>0</v>
      </c>
      <c r="N49" s="3">
        <v>0</v>
      </c>
      <c r="O49" s="3">
        <v>30.8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f>+Tabla3[[#This Row],[V GRAVADAS]]</f>
        <v>30.8</v>
      </c>
      <c r="V49">
        <v>2</v>
      </c>
    </row>
    <row r="50" spans="1:22" x14ac:dyDescent="0.25">
      <c r="A50" t="s">
        <v>93</v>
      </c>
      <c r="B50" s="1" t="s">
        <v>98</v>
      </c>
      <c r="C50" t="s">
        <v>1</v>
      </c>
      <c r="D50" t="s">
        <v>89</v>
      </c>
      <c r="E50" t="s">
        <v>95</v>
      </c>
      <c r="F50" t="s">
        <v>96</v>
      </c>
      <c r="G50">
        <v>5600</v>
      </c>
      <c r="H50">
        <v>5600</v>
      </c>
      <c r="I50">
        <v>5600</v>
      </c>
      <c r="J50">
        <v>5600</v>
      </c>
      <c r="L50" s="3">
        <v>0</v>
      </c>
      <c r="M50" s="3">
        <v>0</v>
      </c>
      <c r="N50" s="3">
        <v>0</v>
      </c>
      <c r="O50" s="3">
        <v>41.4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f>+Tabla3[[#This Row],[V GRAVADAS]]</f>
        <v>41.4</v>
      </c>
      <c r="V50">
        <v>2</v>
      </c>
    </row>
    <row r="51" spans="1:22" x14ac:dyDescent="0.25">
      <c r="A51" t="s">
        <v>93</v>
      </c>
      <c r="B51" s="1" t="s">
        <v>98</v>
      </c>
      <c r="C51" t="s">
        <v>1</v>
      </c>
      <c r="D51" t="s">
        <v>89</v>
      </c>
      <c r="E51" t="s">
        <v>95</v>
      </c>
      <c r="F51" t="s">
        <v>96</v>
      </c>
      <c r="G51">
        <v>5601</v>
      </c>
      <c r="H51">
        <v>5601</v>
      </c>
      <c r="I51">
        <v>5601</v>
      </c>
      <c r="J51">
        <v>5601</v>
      </c>
      <c r="L51" s="3">
        <v>0</v>
      </c>
      <c r="M51" s="3">
        <v>0</v>
      </c>
      <c r="N51" s="3">
        <v>0</v>
      </c>
      <c r="O51" s="3">
        <v>59.16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f>+Tabla3[[#This Row],[V GRAVADAS]]</f>
        <v>59.16</v>
      </c>
      <c r="V51">
        <v>2</v>
      </c>
    </row>
    <row r="52" spans="1:22" x14ac:dyDescent="0.25">
      <c r="A52" t="s">
        <v>93</v>
      </c>
      <c r="B52" s="1" t="s">
        <v>98</v>
      </c>
      <c r="C52" t="s">
        <v>1</v>
      </c>
      <c r="D52" t="s">
        <v>89</v>
      </c>
      <c r="E52" t="s">
        <v>95</v>
      </c>
      <c r="F52" t="s">
        <v>96</v>
      </c>
      <c r="G52">
        <v>5602</v>
      </c>
      <c r="H52">
        <v>5602</v>
      </c>
      <c r="I52">
        <v>5602</v>
      </c>
      <c r="J52">
        <v>5602</v>
      </c>
      <c r="L52" s="3">
        <v>0</v>
      </c>
      <c r="M52" s="3">
        <v>0</v>
      </c>
      <c r="N52" s="3">
        <v>0</v>
      </c>
      <c r="O52" s="3">
        <v>1015.65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f>+Tabla3[[#This Row],[V GRAVADAS]]</f>
        <v>1015.65</v>
      </c>
      <c r="V52">
        <v>2</v>
      </c>
    </row>
    <row r="53" spans="1:22" x14ac:dyDescent="0.25">
      <c r="A53" t="s">
        <v>93</v>
      </c>
      <c r="B53" s="1" t="s">
        <v>98</v>
      </c>
      <c r="C53" t="s">
        <v>1</v>
      </c>
      <c r="D53" t="s">
        <v>89</v>
      </c>
      <c r="E53" t="s">
        <v>95</v>
      </c>
      <c r="F53" t="s">
        <v>96</v>
      </c>
      <c r="G53">
        <v>5603</v>
      </c>
      <c r="H53">
        <v>5603</v>
      </c>
      <c r="I53">
        <v>5603</v>
      </c>
      <c r="J53">
        <v>5603</v>
      </c>
      <c r="L53" s="3">
        <v>0</v>
      </c>
      <c r="M53" s="3">
        <v>0</v>
      </c>
      <c r="N53" s="3">
        <v>0</v>
      </c>
      <c r="O53" s="3">
        <v>65.849999999999994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f>+Tabla3[[#This Row],[V GRAVADAS]]</f>
        <v>65.849999999999994</v>
      </c>
      <c r="V53">
        <v>2</v>
      </c>
    </row>
    <row r="54" spans="1:22" x14ac:dyDescent="0.25">
      <c r="A54" t="s">
        <v>93</v>
      </c>
      <c r="B54" s="1" t="s">
        <v>98</v>
      </c>
      <c r="C54" t="s">
        <v>1</v>
      </c>
      <c r="D54" t="s">
        <v>89</v>
      </c>
      <c r="E54" t="s">
        <v>95</v>
      </c>
      <c r="F54" t="s">
        <v>96</v>
      </c>
      <c r="G54">
        <v>5604</v>
      </c>
      <c r="H54">
        <v>5604</v>
      </c>
      <c r="I54">
        <v>5604</v>
      </c>
      <c r="J54">
        <v>5604</v>
      </c>
      <c r="L54" s="3">
        <v>0</v>
      </c>
      <c r="M54" s="3">
        <v>0</v>
      </c>
      <c r="N54" s="3">
        <v>0</v>
      </c>
      <c r="O54" s="3">
        <v>31.65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f>+Tabla3[[#This Row],[V GRAVADAS]]</f>
        <v>31.65</v>
      </c>
      <c r="V54">
        <v>2</v>
      </c>
    </row>
    <row r="55" spans="1:22" x14ac:dyDescent="0.25">
      <c r="A55" t="s">
        <v>93</v>
      </c>
      <c r="B55" s="1" t="s">
        <v>98</v>
      </c>
      <c r="C55" t="s">
        <v>1</v>
      </c>
      <c r="D55" t="s">
        <v>89</v>
      </c>
      <c r="E55" t="s">
        <v>95</v>
      </c>
      <c r="F55" t="s">
        <v>96</v>
      </c>
      <c r="G55">
        <v>5605</v>
      </c>
      <c r="H55">
        <v>5605</v>
      </c>
      <c r="I55">
        <v>5605</v>
      </c>
      <c r="J55">
        <v>5605</v>
      </c>
      <c r="L55" s="3">
        <v>0</v>
      </c>
      <c r="M55" s="3">
        <v>0</v>
      </c>
      <c r="N55" s="3">
        <v>0</v>
      </c>
      <c r="O55" s="3">
        <v>43.2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f>+Tabla3[[#This Row],[V GRAVADAS]]</f>
        <v>43.2</v>
      </c>
      <c r="V55">
        <v>2</v>
      </c>
    </row>
    <row r="56" spans="1:22" x14ac:dyDescent="0.25">
      <c r="A56" t="s">
        <v>93</v>
      </c>
      <c r="B56" s="1" t="s">
        <v>98</v>
      </c>
      <c r="C56" t="s">
        <v>1</v>
      </c>
      <c r="D56" t="s">
        <v>89</v>
      </c>
      <c r="E56" t="s">
        <v>95</v>
      </c>
      <c r="F56" t="s">
        <v>96</v>
      </c>
      <c r="G56">
        <v>5606</v>
      </c>
      <c r="H56">
        <v>5606</v>
      </c>
      <c r="I56">
        <v>5606</v>
      </c>
      <c r="J56">
        <v>5606</v>
      </c>
      <c r="L56" s="3">
        <v>0</v>
      </c>
      <c r="M56" s="3">
        <v>0</v>
      </c>
      <c r="N56" s="3">
        <v>0</v>
      </c>
      <c r="O56" s="3">
        <v>14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f>+Tabla3[[#This Row],[V GRAVADAS]]</f>
        <v>14</v>
      </c>
      <c r="V56">
        <v>2</v>
      </c>
    </row>
    <row r="57" spans="1:22" x14ac:dyDescent="0.25">
      <c r="A57" t="s">
        <v>93</v>
      </c>
      <c r="B57" s="1" t="s">
        <v>98</v>
      </c>
      <c r="C57" t="s">
        <v>1</v>
      </c>
      <c r="D57" t="s">
        <v>89</v>
      </c>
      <c r="E57" t="s">
        <v>95</v>
      </c>
      <c r="F57" t="s">
        <v>96</v>
      </c>
      <c r="G57">
        <v>5607</v>
      </c>
      <c r="H57">
        <v>5607</v>
      </c>
      <c r="I57">
        <v>5607</v>
      </c>
      <c r="J57">
        <v>5607</v>
      </c>
      <c r="L57" s="3">
        <v>0</v>
      </c>
      <c r="M57" s="3">
        <v>0</v>
      </c>
      <c r="N57" s="3">
        <v>0</v>
      </c>
      <c r="O57" s="3">
        <v>8.5500000000000007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f>+Tabla3[[#This Row],[V GRAVADAS]]</f>
        <v>8.5500000000000007</v>
      </c>
      <c r="V57">
        <v>2</v>
      </c>
    </row>
    <row r="58" spans="1:22" x14ac:dyDescent="0.25">
      <c r="A58" t="s">
        <v>93</v>
      </c>
      <c r="B58" s="1" t="s">
        <v>98</v>
      </c>
      <c r="C58" t="s">
        <v>1</v>
      </c>
      <c r="D58" t="s">
        <v>89</v>
      </c>
      <c r="E58" t="s">
        <v>95</v>
      </c>
      <c r="F58" t="s">
        <v>96</v>
      </c>
      <c r="G58">
        <v>5608</v>
      </c>
      <c r="H58">
        <v>5608</v>
      </c>
      <c r="I58">
        <v>5608</v>
      </c>
      <c r="J58">
        <v>5608</v>
      </c>
      <c r="L58" s="3">
        <v>0</v>
      </c>
      <c r="M58" s="3">
        <v>0</v>
      </c>
      <c r="N58" s="3">
        <v>0</v>
      </c>
      <c r="O58" s="3">
        <v>30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f>+Tabla3[[#This Row],[V GRAVADAS]]</f>
        <v>30</v>
      </c>
      <c r="V58">
        <v>2</v>
      </c>
    </row>
    <row r="59" spans="1:22" x14ac:dyDescent="0.25">
      <c r="A59" t="s">
        <v>93</v>
      </c>
      <c r="B59" s="1" t="s">
        <v>98</v>
      </c>
      <c r="C59" t="s">
        <v>1</v>
      </c>
      <c r="D59" t="s">
        <v>89</v>
      </c>
      <c r="E59" t="s">
        <v>95</v>
      </c>
      <c r="F59" t="s">
        <v>96</v>
      </c>
      <c r="G59">
        <v>5609</v>
      </c>
      <c r="H59">
        <v>5609</v>
      </c>
      <c r="I59">
        <v>5609</v>
      </c>
      <c r="J59">
        <v>5609</v>
      </c>
      <c r="L59" s="3">
        <v>0</v>
      </c>
      <c r="M59" s="3">
        <v>0</v>
      </c>
      <c r="N59" s="3">
        <v>0</v>
      </c>
      <c r="O59" s="3">
        <v>34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f>+Tabla3[[#This Row],[V GRAVADAS]]</f>
        <v>34</v>
      </c>
      <c r="V59">
        <v>2</v>
      </c>
    </row>
    <row r="60" spans="1:22" x14ac:dyDescent="0.25">
      <c r="A60" t="s">
        <v>93</v>
      </c>
      <c r="B60" s="1" t="s">
        <v>98</v>
      </c>
      <c r="C60" t="s">
        <v>1</v>
      </c>
      <c r="D60" t="s">
        <v>89</v>
      </c>
      <c r="E60" t="s">
        <v>95</v>
      </c>
      <c r="F60" t="s">
        <v>96</v>
      </c>
      <c r="G60">
        <v>5610</v>
      </c>
      <c r="H60">
        <v>5610</v>
      </c>
      <c r="I60">
        <v>5610</v>
      </c>
      <c r="J60">
        <v>5610</v>
      </c>
      <c r="L60" s="3">
        <v>0</v>
      </c>
      <c r="M60" s="3">
        <v>0</v>
      </c>
      <c r="N60" s="3">
        <v>0</v>
      </c>
      <c r="O60" s="3">
        <v>30.4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f>+Tabla3[[#This Row],[V GRAVADAS]]</f>
        <v>30.4</v>
      </c>
      <c r="V60">
        <v>2</v>
      </c>
    </row>
    <row r="61" spans="1:22" x14ac:dyDescent="0.25">
      <c r="A61" t="s">
        <v>93</v>
      </c>
      <c r="B61" s="1" t="s">
        <v>98</v>
      </c>
      <c r="C61" t="s">
        <v>1</v>
      </c>
      <c r="D61" t="s">
        <v>89</v>
      </c>
      <c r="E61" t="s">
        <v>95</v>
      </c>
      <c r="F61" t="s">
        <v>96</v>
      </c>
      <c r="G61">
        <v>5611</v>
      </c>
      <c r="H61">
        <v>5611</v>
      </c>
      <c r="I61">
        <v>5611</v>
      </c>
      <c r="J61">
        <v>5611</v>
      </c>
      <c r="L61" s="3">
        <v>0</v>
      </c>
      <c r="M61" s="3">
        <v>0</v>
      </c>
      <c r="N61" s="3">
        <v>0</v>
      </c>
      <c r="O61" s="3">
        <v>606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f>+Tabla3[[#This Row],[V GRAVADAS]]</f>
        <v>606</v>
      </c>
      <c r="V61">
        <v>2</v>
      </c>
    </row>
    <row r="62" spans="1:22" x14ac:dyDescent="0.25">
      <c r="A62" t="s">
        <v>93</v>
      </c>
      <c r="B62" s="1" t="s">
        <v>98</v>
      </c>
      <c r="C62" t="s">
        <v>1</v>
      </c>
      <c r="D62" t="s">
        <v>89</v>
      </c>
      <c r="E62" t="s">
        <v>95</v>
      </c>
      <c r="F62" t="s">
        <v>96</v>
      </c>
      <c r="G62">
        <v>5612</v>
      </c>
      <c r="H62">
        <v>5612</v>
      </c>
      <c r="I62">
        <v>5612</v>
      </c>
      <c r="J62">
        <v>5612</v>
      </c>
      <c r="L62" s="3">
        <v>0</v>
      </c>
      <c r="M62" s="3">
        <v>0</v>
      </c>
      <c r="N62" s="3">
        <v>0</v>
      </c>
      <c r="O62" s="3">
        <v>128.4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f>+Tabla3[[#This Row],[V GRAVADAS]]</f>
        <v>128.4</v>
      </c>
      <c r="V62">
        <v>2</v>
      </c>
    </row>
    <row r="63" spans="1:22" x14ac:dyDescent="0.25">
      <c r="A63" t="s">
        <v>93</v>
      </c>
      <c r="B63" s="1" t="s">
        <v>98</v>
      </c>
      <c r="C63" t="s">
        <v>1</v>
      </c>
      <c r="D63" t="s">
        <v>89</v>
      </c>
      <c r="E63" t="s">
        <v>95</v>
      </c>
      <c r="F63" t="s">
        <v>96</v>
      </c>
      <c r="G63">
        <v>5613</v>
      </c>
      <c r="H63">
        <v>5613</v>
      </c>
      <c r="I63">
        <v>5613</v>
      </c>
      <c r="J63">
        <v>5613</v>
      </c>
      <c r="L63" s="3">
        <v>0</v>
      </c>
      <c r="M63" s="3">
        <v>0</v>
      </c>
      <c r="N63" s="3">
        <v>0</v>
      </c>
      <c r="O63" s="3">
        <v>378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f>+Tabla3[[#This Row],[V GRAVADAS]]</f>
        <v>378</v>
      </c>
      <c r="V63">
        <v>2</v>
      </c>
    </row>
    <row r="64" spans="1:22" x14ac:dyDescent="0.25">
      <c r="A64" t="s">
        <v>93</v>
      </c>
      <c r="B64" s="1" t="s">
        <v>98</v>
      </c>
      <c r="C64" t="s">
        <v>1</v>
      </c>
      <c r="D64" t="s">
        <v>89</v>
      </c>
      <c r="E64" t="s">
        <v>95</v>
      </c>
      <c r="F64" t="s">
        <v>96</v>
      </c>
      <c r="G64">
        <v>5614</v>
      </c>
      <c r="H64">
        <v>5614</v>
      </c>
      <c r="I64">
        <v>5614</v>
      </c>
      <c r="J64">
        <v>5614</v>
      </c>
      <c r="L64" s="3">
        <v>0</v>
      </c>
      <c r="M64" s="3">
        <v>0</v>
      </c>
      <c r="N64" s="3">
        <v>0</v>
      </c>
      <c r="O64" s="3">
        <v>33.75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f>+Tabla3[[#This Row],[V GRAVADAS]]</f>
        <v>33.75</v>
      </c>
      <c r="V64">
        <v>2</v>
      </c>
    </row>
    <row r="65" spans="1:22" x14ac:dyDescent="0.25">
      <c r="A65" t="s">
        <v>93</v>
      </c>
      <c r="B65" s="1" t="s">
        <v>98</v>
      </c>
      <c r="C65" t="s">
        <v>1</v>
      </c>
      <c r="D65" t="s">
        <v>89</v>
      </c>
      <c r="E65" t="s">
        <v>95</v>
      </c>
      <c r="F65" t="s">
        <v>96</v>
      </c>
      <c r="G65">
        <v>5615</v>
      </c>
      <c r="H65">
        <v>5615</v>
      </c>
      <c r="I65">
        <v>5615</v>
      </c>
      <c r="J65">
        <v>5615</v>
      </c>
      <c r="L65" s="3">
        <v>0</v>
      </c>
      <c r="M65" s="3">
        <v>0</v>
      </c>
      <c r="N65" s="3">
        <v>0</v>
      </c>
      <c r="O65" s="3">
        <v>50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f>+Tabla3[[#This Row],[V GRAVADAS]]</f>
        <v>50</v>
      </c>
      <c r="V65">
        <v>2</v>
      </c>
    </row>
    <row r="66" spans="1:22" x14ac:dyDescent="0.25">
      <c r="A66" t="s">
        <v>93</v>
      </c>
      <c r="B66" s="1" t="s">
        <v>98</v>
      </c>
      <c r="C66" t="s">
        <v>1</v>
      </c>
      <c r="D66" t="s">
        <v>89</v>
      </c>
      <c r="E66" t="s">
        <v>95</v>
      </c>
      <c r="F66" t="s">
        <v>96</v>
      </c>
      <c r="G66">
        <v>5616</v>
      </c>
      <c r="H66">
        <v>5616</v>
      </c>
      <c r="I66">
        <v>5616</v>
      </c>
      <c r="J66">
        <v>5616</v>
      </c>
      <c r="L66" s="3">
        <v>0</v>
      </c>
      <c r="M66" s="3">
        <v>0</v>
      </c>
      <c r="N66" s="3">
        <v>0</v>
      </c>
      <c r="O66" s="3">
        <v>30.45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f>+Tabla3[[#This Row],[V GRAVADAS]]</f>
        <v>30.45</v>
      </c>
      <c r="V66">
        <v>2</v>
      </c>
    </row>
    <row r="67" spans="1:22" x14ac:dyDescent="0.25">
      <c r="A67" t="s">
        <v>93</v>
      </c>
      <c r="B67" s="1" t="s">
        <v>98</v>
      </c>
      <c r="C67" t="s">
        <v>1</v>
      </c>
      <c r="D67" t="s">
        <v>89</v>
      </c>
      <c r="E67" t="s">
        <v>95</v>
      </c>
      <c r="F67" t="s">
        <v>96</v>
      </c>
      <c r="G67">
        <v>5617</v>
      </c>
      <c r="H67">
        <v>5617</v>
      </c>
      <c r="I67">
        <v>5617</v>
      </c>
      <c r="J67">
        <v>5617</v>
      </c>
      <c r="L67" s="3">
        <v>0</v>
      </c>
      <c r="M67" s="3">
        <v>0</v>
      </c>
      <c r="N67" s="3">
        <v>0</v>
      </c>
      <c r="O67" s="3">
        <v>115.65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f>+Tabla3[[#This Row],[V GRAVADAS]]</f>
        <v>115.65</v>
      </c>
      <c r="V67">
        <v>2</v>
      </c>
    </row>
    <row r="68" spans="1:22" x14ac:dyDescent="0.25">
      <c r="A68" t="s">
        <v>93</v>
      </c>
      <c r="B68" s="1" t="s">
        <v>99</v>
      </c>
      <c r="C68" t="s">
        <v>1</v>
      </c>
      <c r="D68" t="s">
        <v>89</v>
      </c>
      <c r="E68" t="s">
        <v>95</v>
      </c>
      <c r="F68" t="s">
        <v>96</v>
      </c>
      <c r="G68">
        <v>5618</v>
      </c>
      <c r="H68">
        <v>5618</v>
      </c>
      <c r="I68">
        <v>5618</v>
      </c>
      <c r="J68">
        <v>5618</v>
      </c>
      <c r="L68" s="3">
        <v>0</v>
      </c>
      <c r="M68" s="3">
        <v>0</v>
      </c>
      <c r="N68" s="3">
        <v>0</v>
      </c>
      <c r="O68" s="3">
        <v>525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f>+Tabla3[[#This Row],[V GRAVADAS]]</f>
        <v>525</v>
      </c>
      <c r="V68">
        <v>2</v>
      </c>
    </row>
    <row r="69" spans="1:22" x14ac:dyDescent="0.25">
      <c r="A69" t="s">
        <v>93</v>
      </c>
      <c r="B69" s="1" t="s">
        <v>99</v>
      </c>
      <c r="C69" t="s">
        <v>1</v>
      </c>
      <c r="D69" t="s">
        <v>89</v>
      </c>
      <c r="E69" t="s">
        <v>95</v>
      </c>
      <c r="F69" t="s">
        <v>96</v>
      </c>
      <c r="G69">
        <v>5619</v>
      </c>
      <c r="H69">
        <v>5619</v>
      </c>
      <c r="I69">
        <v>5619</v>
      </c>
      <c r="J69">
        <v>5619</v>
      </c>
      <c r="L69" s="3">
        <v>0</v>
      </c>
      <c r="M69" s="3">
        <v>0</v>
      </c>
      <c r="N69" s="3">
        <v>0</v>
      </c>
      <c r="O69" s="3">
        <v>57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f>+Tabla3[[#This Row],[V GRAVADAS]]</f>
        <v>57</v>
      </c>
      <c r="V69">
        <v>2</v>
      </c>
    </row>
    <row r="70" spans="1:22" x14ac:dyDescent="0.25">
      <c r="A70" t="s">
        <v>93</v>
      </c>
      <c r="B70" s="1" t="s">
        <v>99</v>
      </c>
      <c r="C70" t="s">
        <v>1</v>
      </c>
      <c r="D70" t="s">
        <v>89</v>
      </c>
      <c r="E70" t="s">
        <v>95</v>
      </c>
      <c r="F70" t="s">
        <v>96</v>
      </c>
      <c r="G70">
        <v>5620</v>
      </c>
      <c r="H70">
        <v>5620</v>
      </c>
      <c r="I70">
        <v>5620</v>
      </c>
      <c r="J70">
        <v>5620</v>
      </c>
      <c r="L70" s="3">
        <v>0</v>
      </c>
      <c r="M70" s="3">
        <v>0</v>
      </c>
      <c r="N70" s="3">
        <v>0</v>
      </c>
      <c r="O70" s="3">
        <v>215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f>+Tabla3[[#This Row],[V GRAVADAS]]</f>
        <v>215</v>
      </c>
      <c r="V70">
        <v>2</v>
      </c>
    </row>
    <row r="71" spans="1:22" x14ac:dyDescent="0.25">
      <c r="A71" t="s">
        <v>93</v>
      </c>
      <c r="B71" s="1" t="s">
        <v>99</v>
      </c>
      <c r="C71" t="s">
        <v>1</v>
      </c>
      <c r="D71" t="s">
        <v>89</v>
      </c>
      <c r="E71" t="s">
        <v>95</v>
      </c>
      <c r="F71" t="s">
        <v>96</v>
      </c>
      <c r="G71">
        <v>5621</v>
      </c>
      <c r="H71">
        <v>5621</v>
      </c>
      <c r="I71">
        <v>5621</v>
      </c>
      <c r="J71">
        <v>5621</v>
      </c>
      <c r="L71" s="3">
        <v>0</v>
      </c>
      <c r="M71" s="3">
        <v>0</v>
      </c>
      <c r="N71" s="3">
        <v>0</v>
      </c>
      <c r="O71" s="3">
        <v>108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f>+Tabla3[[#This Row],[V GRAVADAS]]</f>
        <v>108</v>
      </c>
      <c r="V71">
        <v>2</v>
      </c>
    </row>
    <row r="72" spans="1:22" x14ac:dyDescent="0.25">
      <c r="A72" t="s">
        <v>93</v>
      </c>
      <c r="B72" s="1" t="s">
        <v>99</v>
      </c>
      <c r="C72" t="s">
        <v>1</v>
      </c>
      <c r="D72" t="s">
        <v>89</v>
      </c>
      <c r="E72" t="s">
        <v>95</v>
      </c>
      <c r="F72" t="s">
        <v>96</v>
      </c>
      <c r="G72">
        <v>5622</v>
      </c>
      <c r="H72">
        <v>5622</v>
      </c>
      <c r="I72">
        <v>5622</v>
      </c>
      <c r="J72">
        <v>5622</v>
      </c>
      <c r="L72" s="3">
        <v>0</v>
      </c>
      <c r="M72" s="3">
        <v>0</v>
      </c>
      <c r="N72" s="3">
        <v>0</v>
      </c>
      <c r="O72" s="3">
        <v>492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f>+Tabla3[[#This Row],[V GRAVADAS]]</f>
        <v>492</v>
      </c>
      <c r="V72">
        <v>2</v>
      </c>
    </row>
    <row r="73" spans="1:22" x14ac:dyDescent="0.25">
      <c r="A73" t="s">
        <v>93</v>
      </c>
      <c r="B73" s="1" t="s">
        <v>99</v>
      </c>
      <c r="C73" t="s">
        <v>1</v>
      </c>
      <c r="D73" t="s">
        <v>89</v>
      </c>
      <c r="E73" t="s">
        <v>95</v>
      </c>
      <c r="F73" t="s">
        <v>96</v>
      </c>
      <c r="G73">
        <v>5623</v>
      </c>
      <c r="H73">
        <v>5623</v>
      </c>
      <c r="I73">
        <v>5623</v>
      </c>
      <c r="J73">
        <v>5623</v>
      </c>
      <c r="L73" s="3">
        <v>0</v>
      </c>
      <c r="M73" s="3">
        <v>0</v>
      </c>
      <c r="N73" s="3">
        <v>0</v>
      </c>
      <c r="O73" s="3">
        <v>813.6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f>+Tabla3[[#This Row],[V GRAVADAS]]</f>
        <v>813.6</v>
      </c>
      <c r="V73">
        <v>2</v>
      </c>
    </row>
    <row r="74" spans="1:22" x14ac:dyDescent="0.25">
      <c r="A74" t="s">
        <v>93</v>
      </c>
      <c r="B74" s="1" t="s">
        <v>99</v>
      </c>
      <c r="C74" t="s">
        <v>1</v>
      </c>
      <c r="D74" t="s">
        <v>89</v>
      </c>
      <c r="E74" t="s">
        <v>95</v>
      </c>
      <c r="F74" t="s">
        <v>96</v>
      </c>
      <c r="G74">
        <v>5624</v>
      </c>
      <c r="H74">
        <v>5624</v>
      </c>
      <c r="I74">
        <v>5624</v>
      </c>
      <c r="J74">
        <v>5624</v>
      </c>
      <c r="L74" s="3">
        <v>0</v>
      </c>
      <c r="M74" s="3">
        <v>0</v>
      </c>
      <c r="N74" s="3">
        <v>0</v>
      </c>
      <c r="O74" s="3">
        <v>126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f>+Tabla3[[#This Row],[V GRAVADAS]]</f>
        <v>126</v>
      </c>
      <c r="V74">
        <v>2</v>
      </c>
    </row>
    <row r="75" spans="1:22" x14ac:dyDescent="0.25">
      <c r="A75" t="s">
        <v>93</v>
      </c>
      <c r="B75" s="1" t="s">
        <v>99</v>
      </c>
      <c r="C75" t="s">
        <v>1</v>
      </c>
      <c r="D75" t="s">
        <v>89</v>
      </c>
      <c r="E75" t="s">
        <v>95</v>
      </c>
      <c r="F75" t="s">
        <v>96</v>
      </c>
      <c r="G75">
        <v>5625</v>
      </c>
      <c r="H75">
        <v>5625</v>
      </c>
      <c r="I75">
        <v>5625</v>
      </c>
      <c r="J75">
        <v>5625</v>
      </c>
      <c r="L75" s="3">
        <v>0</v>
      </c>
      <c r="M75" s="3">
        <v>0</v>
      </c>
      <c r="N75" s="3">
        <v>0</v>
      </c>
      <c r="O75" s="3">
        <v>75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f>+Tabla3[[#This Row],[V GRAVADAS]]</f>
        <v>75</v>
      </c>
      <c r="V75">
        <v>2</v>
      </c>
    </row>
    <row r="76" spans="1:22" x14ac:dyDescent="0.25">
      <c r="A76" t="s">
        <v>93</v>
      </c>
      <c r="B76" s="1" t="s">
        <v>99</v>
      </c>
      <c r="C76" t="s">
        <v>1</v>
      </c>
      <c r="D76" t="s">
        <v>89</v>
      </c>
      <c r="E76" t="s">
        <v>95</v>
      </c>
      <c r="F76" t="s">
        <v>96</v>
      </c>
      <c r="G76">
        <v>5626</v>
      </c>
      <c r="H76">
        <v>5626</v>
      </c>
      <c r="I76">
        <v>5626</v>
      </c>
      <c r="J76">
        <v>5626</v>
      </c>
      <c r="L76" s="3">
        <v>0</v>
      </c>
      <c r="M76" s="3">
        <v>0</v>
      </c>
      <c r="N76" s="3">
        <v>0</v>
      </c>
      <c r="O76" s="3">
        <v>300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f>+Tabla3[[#This Row],[V GRAVADAS]]</f>
        <v>300</v>
      </c>
      <c r="V76">
        <v>2</v>
      </c>
    </row>
    <row r="77" spans="1:22" x14ac:dyDescent="0.25">
      <c r="A77" t="s">
        <v>93</v>
      </c>
      <c r="B77" s="1" t="s">
        <v>99</v>
      </c>
      <c r="C77" t="s">
        <v>1</v>
      </c>
      <c r="D77" t="s">
        <v>89</v>
      </c>
      <c r="E77" t="s">
        <v>95</v>
      </c>
      <c r="F77" t="s">
        <v>96</v>
      </c>
      <c r="G77">
        <v>5627</v>
      </c>
      <c r="H77">
        <v>5627</v>
      </c>
      <c r="I77">
        <v>5627</v>
      </c>
      <c r="J77">
        <v>5627</v>
      </c>
      <c r="L77" s="3">
        <v>0</v>
      </c>
      <c r="M77" s="3">
        <v>0</v>
      </c>
      <c r="N77" s="3">
        <v>0</v>
      </c>
      <c r="O77" s="3">
        <v>31.25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f>+Tabla3[[#This Row],[V GRAVADAS]]</f>
        <v>31.25</v>
      </c>
      <c r="V77">
        <v>2</v>
      </c>
    </row>
    <row r="78" spans="1:22" x14ac:dyDescent="0.25">
      <c r="A78" t="s">
        <v>93</v>
      </c>
      <c r="B78" s="1" t="s">
        <v>99</v>
      </c>
      <c r="C78" t="s">
        <v>1</v>
      </c>
      <c r="D78" t="s">
        <v>89</v>
      </c>
      <c r="E78" t="s">
        <v>95</v>
      </c>
      <c r="F78" t="s">
        <v>96</v>
      </c>
      <c r="G78">
        <v>5628</v>
      </c>
      <c r="H78">
        <v>5628</v>
      </c>
      <c r="I78">
        <v>5628</v>
      </c>
      <c r="J78">
        <v>5628</v>
      </c>
      <c r="L78" s="3">
        <v>0</v>
      </c>
      <c r="M78" s="3">
        <v>0</v>
      </c>
      <c r="N78" s="3">
        <v>0</v>
      </c>
      <c r="O78" s="3">
        <v>216.2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f>+Tabla3[[#This Row],[V GRAVADAS]]</f>
        <v>216.2</v>
      </c>
      <c r="V78">
        <v>2</v>
      </c>
    </row>
    <row r="79" spans="1:22" x14ac:dyDescent="0.25">
      <c r="A79" t="s">
        <v>93</v>
      </c>
      <c r="B79" s="1" t="s">
        <v>99</v>
      </c>
      <c r="C79" t="s">
        <v>1</v>
      </c>
      <c r="D79" t="s">
        <v>89</v>
      </c>
      <c r="E79" t="s">
        <v>95</v>
      </c>
      <c r="F79" t="s">
        <v>96</v>
      </c>
      <c r="G79">
        <v>5629</v>
      </c>
      <c r="H79">
        <v>5629</v>
      </c>
      <c r="I79">
        <v>5629</v>
      </c>
      <c r="J79">
        <v>5629</v>
      </c>
      <c r="L79" s="3">
        <v>0</v>
      </c>
      <c r="M79" s="3">
        <v>0</v>
      </c>
      <c r="N79" s="3">
        <v>0</v>
      </c>
      <c r="O79" s="3">
        <v>66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f>+Tabla3[[#This Row],[V GRAVADAS]]</f>
        <v>66</v>
      </c>
      <c r="V79">
        <v>2</v>
      </c>
    </row>
    <row r="80" spans="1:22" x14ac:dyDescent="0.25">
      <c r="A80" t="s">
        <v>93</v>
      </c>
      <c r="B80" s="1" t="s">
        <v>99</v>
      </c>
      <c r="C80" t="s">
        <v>1</v>
      </c>
      <c r="D80" t="s">
        <v>89</v>
      </c>
      <c r="E80" t="s">
        <v>95</v>
      </c>
      <c r="F80" t="s">
        <v>96</v>
      </c>
      <c r="G80">
        <v>5630</v>
      </c>
      <c r="H80">
        <v>5630</v>
      </c>
      <c r="I80">
        <v>5630</v>
      </c>
      <c r="J80">
        <v>5630</v>
      </c>
      <c r="L80" s="3">
        <v>0</v>
      </c>
      <c r="M80" s="3">
        <v>0</v>
      </c>
      <c r="N80" s="3">
        <v>0</v>
      </c>
      <c r="O80" s="3">
        <v>189.5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f>+Tabla3[[#This Row],[V GRAVADAS]]</f>
        <v>189.5</v>
      </c>
      <c r="V80">
        <v>2</v>
      </c>
    </row>
    <row r="81" spans="1:22" x14ac:dyDescent="0.25">
      <c r="A81" t="s">
        <v>93</v>
      </c>
      <c r="B81" s="1" t="s">
        <v>99</v>
      </c>
      <c r="C81" t="s">
        <v>1</v>
      </c>
      <c r="D81" t="s">
        <v>89</v>
      </c>
      <c r="E81" t="s">
        <v>95</v>
      </c>
      <c r="F81" t="s">
        <v>96</v>
      </c>
      <c r="G81">
        <v>5631</v>
      </c>
      <c r="H81">
        <v>5631</v>
      </c>
      <c r="I81">
        <v>5631</v>
      </c>
      <c r="J81">
        <v>5631</v>
      </c>
      <c r="L81" s="3">
        <v>0</v>
      </c>
      <c r="M81" s="3">
        <v>0</v>
      </c>
      <c r="N81" s="3">
        <v>0</v>
      </c>
      <c r="O81" s="3">
        <v>50.35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f>+Tabla3[[#This Row],[V GRAVADAS]]</f>
        <v>50.35</v>
      </c>
      <c r="V81">
        <v>2</v>
      </c>
    </row>
    <row r="82" spans="1:22" x14ac:dyDescent="0.25">
      <c r="A82" t="s">
        <v>93</v>
      </c>
      <c r="B82" s="1" t="s">
        <v>99</v>
      </c>
      <c r="C82" t="s">
        <v>1</v>
      </c>
      <c r="D82" t="s">
        <v>89</v>
      </c>
      <c r="E82" t="s">
        <v>95</v>
      </c>
      <c r="F82" t="s">
        <v>96</v>
      </c>
      <c r="G82">
        <v>5632</v>
      </c>
      <c r="H82">
        <v>5632</v>
      </c>
      <c r="I82">
        <v>5632</v>
      </c>
      <c r="J82">
        <v>5632</v>
      </c>
      <c r="L82" s="3">
        <v>0</v>
      </c>
      <c r="M82" s="3">
        <v>0</v>
      </c>
      <c r="N82" s="3">
        <v>0</v>
      </c>
      <c r="O82" s="3">
        <v>51.25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f>+Tabla3[[#This Row],[V GRAVADAS]]</f>
        <v>51.25</v>
      </c>
      <c r="V82">
        <v>2</v>
      </c>
    </row>
    <row r="83" spans="1:22" x14ac:dyDescent="0.25">
      <c r="A83" t="s">
        <v>93</v>
      </c>
      <c r="B83" s="1" t="s">
        <v>99</v>
      </c>
      <c r="C83" t="s">
        <v>1</v>
      </c>
      <c r="D83" t="s">
        <v>89</v>
      </c>
      <c r="E83" t="s">
        <v>95</v>
      </c>
      <c r="F83" t="s">
        <v>96</v>
      </c>
      <c r="G83">
        <v>5633</v>
      </c>
      <c r="H83">
        <v>5633</v>
      </c>
      <c r="I83">
        <v>5633</v>
      </c>
      <c r="J83">
        <v>5633</v>
      </c>
      <c r="L83" s="3">
        <v>0</v>
      </c>
      <c r="M83" s="3">
        <v>0</v>
      </c>
      <c r="N83" s="3">
        <v>0</v>
      </c>
      <c r="O83" s="3">
        <v>132.5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f>+Tabla3[[#This Row],[V GRAVADAS]]</f>
        <v>132.5</v>
      </c>
      <c r="V83">
        <v>2</v>
      </c>
    </row>
    <row r="84" spans="1:22" x14ac:dyDescent="0.25">
      <c r="A84" t="s">
        <v>93</v>
      </c>
      <c r="B84" s="1" t="s">
        <v>99</v>
      </c>
      <c r="C84" t="s">
        <v>1</v>
      </c>
      <c r="D84" t="s">
        <v>89</v>
      </c>
      <c r="E84" t="s">
        <v>95</v>
      </c>
      <c r="F84" t="s">
        <v>96</v>
      </c>
      <c r="G84">
        <v>5634</v>
      </c>
      <c r="H84">
        <v>5634</v>
      </c>
      <c r="I84">
        <v>5634</v>
      </c>
      <c r="J84">
        <v>5634</v>
      </c>
      <c r="L84" s="3">
        <v>0</v>
      </c>
      <c r="M84" s="3">
        <v>0</v>
      </c>
      <c r="N84" s="3">
        <v>0</v>
      </c>
      <c r="O84" s="3">
        <v>17.5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f>+Tabla3[[#This Row],[V GRAVADAS]]</f>
        <v>17.5</v>
      </c>
      <c r="V84">
        <v>2</v>
      </c>
    </row>
    <row r="85" spans="1:22" x14ac:dyDescent="0.25">
      <c r="A85" t="s">
        <v>93</v>
      </c>
      <c r="B85" s="1" t="s">
        <v>99</v>
      </c>
      <c r="C85" t="s">
        <v>1</v>
      </c>
      <c r="D85" t="s">
        <v>89</v>
      </c>
      <c r="E85" t="s">
        <v>95</v>
      </c>
      <c r="F85" t="s">
        <v>96</v>
      </c>
      <c r="G85">
        <v>5635</v>
      </c>
      <c r="H85">
        <v>5635</v>
      </c>
      <c r="I85">
        <v>5635</v>
      </c>
      <c r="J85">
        <v>5635</v>
      </c>
      <c r="L85" s="3">
        <v>0</v>
      </c>
      <c r="M85" s="3">
        <v>0</v>
      </c>
      <c r="N85" s="3">
        <v>0</v>
      </c>
      <c r="O85" s="3">
        <v>40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f>+Tabla3[[#This Row],[V GRAVADAS]]</f>
        <v>40</v>
      </c>
      <c r="V85">
        <v>2</v>
      </c>
    </row>
    <row r="86" spans="1:22" x14ac:dyDescent="0.25">
      <c r="A86" t="s">
        <v>93</v>
      </c>
      <c r="B86" s="1" t="s">
        <v>99</v>
      </c>
      <c r="C86" t="s">
        <v>1</v>
      </c>
      <c r="D86" t="s">
        <v>89</v>
      </c>
      <c r="E86" t="s">
        <v>95</v>
      </c>
      <c r="F86" t="s">
        <v>96</v>
      </c>
      <c r="G86">
        <v>5636</v>
      </c>
      <c r="H86">
        <v>5636</v>
      </c>
      <c r="I86">
        <v>5636</v>
      </c>
      <c r="J86">
        <v>5636</v>
      </c>
      <c r="L86" s="3">
        <v>0</v>
      </c>
      <c r="M86" s="3">
        <v>0</v>
      </c>
      <c r="N86" s="3">
        <v>0</v>
      </c>
      <c r="O86" s="3">
        <v>72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f>+Tabla3[[#This Row],[V GRAVADAS]]</f>
        <v>72</v>
      </c>
      <c r="V86">
        <v>2</v>
      </c>
    </row>
    <row r="87" spans="1:22" x14ac:dyDescent="0.25">
      <c r="A87" t="s">
        <v>93</v>
      </c>
      <c r="B87" s="1" t="s">
        <v>99</v>
      </c>
      <c r="C87" t="s">
        <v>1</v>
      </c>
      <c r="D87" t="s">
        <v>89</v>
      </c>
      <c r="E87" t="s">
        <v>95</v>
      </c>
      <c r="F87" t="s">
        <v>96</v>
      </c>
      <c r="G87">
        <v>5637</v>
      </c>
      <c r="H87">
        <v>5637</v>
      </c>
      <c r="I87">
        <v>5637</v>
      </c>
      <c r="J87">
        <v>5637</v>
      </c>
      <c r="L87" s="3">
        <v>0</v>
      </c>
      <c r="M87" s="3">
        <v>0</v>
      </c>
      <c r="N87" s="3">
        <v>0</v>
      </c>
      <c r="O87" s="3">
        <v>428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f>+Tabla3[[#This Row],[V GRAVADAS]]</f>
        <v>428</v>
      </c>
      <c r="V87">
        <v>2</v>
      </c>
    </row>
    <row r="88" spans="1:22" x14ac:dyDescent="0.25">
      <c r="A88" t="s">
        <v>93</v>
      </c>
      <c r="B88" s="1" t="s">
        <v>99</v>
      </c>
      <c r="C88" t="s">
        <v>1</v>
      </c>
      <c r="D88" t="s">
        <v>89</v>
      </c>
      <c r="E88" t="s">
        <v>95</v>
      </c>
      <c r="F88" t="s">
        <v>96</v>
      </c>
      <c r="G88">
        <v>5638</v>
      </c>
      <c r="H88">
        <v>5638</v>
      </c>
      <c r="I88">
        <v>5638</v>
      </c>
      <c r="J88">
        <v>5638</v>
      </c>
      <c r="L88" s="3">
        <v>0</v>
      </c>
      <c r="M88" s="3">
        <v>0</v>
      </c>
      <c r="N88" s="3">
        <v>0</v>
      </c>
      <c r="O88" s="3">
        <v>236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f>+Tabla3[[#This Row],[V GRAVADAS]]</f>
        <v>236</v>
      </c>
      <c r="V88">
        <v>2</v>
      </c>
    </row>
    <row r="89" spans="1:22" x14ac:dyDescent="0.25">
      <c r="A89" t="s">
        <v>93</v>
      </c>
      <c r="B89" s="1" t="s">
        <v>99</v>
      </c>
      <c r="C89" t="s">
        <v>1</v>
      </c>
      <c r="D89" t="s">
        <v>89</v>
      </c>
      <c r="E89" t="s">
        <v>95</v>
      </c>
      <c r="F89" t="s">
        <v>96</v>
      </c>
      <c r="G89">
        <v>5639</v>
      </c>
      <c r="H89">
        <v>5639</v>
      </c>
      <c r="I89">
        <v>5639</v>
      </c>
      <c r="J89">
        <v>5639</v>
      </c>
      <c r="L89" s="3">
        <v>0</v>
      </c>
      <c r="M89" s="3">
        <v>0</v>
      </c>
      <c r="N89" s="3">
        <v>0</v>
      </c>
      <c r="O89" s="3">
        <v>547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f>+Tabla3[[#This Row],[V GRAVADAS]]</f>
        <v>547</v>
      </c>
      <c r="V89">
        <v>2</v>
      </c>
    </row>
    <row r="90" spans="1:22" x14ac:dyDescent="0.25">
      <c r="A90" t="s">
        <v>93</v>
      </c>
      <c r="B90" s="1" t="s">
        <v>100</v>
      </c>
      <c r="C90" t="s">
        <v>1</v>
      </c>
      <c r="D90" t="s">
        <v>89</v>
      </c>
      <c r="E90" t="s">
        <v>95</v>
      </c>
      <c r="F90" t="s">
        <v>96</v>
      </c>
      <c r="G90">
        <v>5640</v>
      </c>
      <c r="H90">
        <v>5640</v>
      </c>
      <c r="I90">
        <v>5640</v>
      </c>
      <c r="J90">
        <v>5640</v>
      </c>
      <c r="L90" s="3">
        <v>0</v>
      </c>
      <c r="M90" s="3">
        <v>0</v>
      </c>
      <c r="N90" s="3">
        <v>0</v>
      </c>
      <c r="O90" s="3">
        <v>176.8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f>+Tabla3[[#This Row],[V GRAVADAS]]</f>
        <v>176.8</v>
      </c>
      <c r="V90">
        <v>2</v>
      </c>
    </row>
    <row r="91" spans="1:22" x14ac:dyDescent="0.25">
      <c r="A91" t="s">
        <v>93</v>
      </c>
      <c r="B91" s="1" t="s">
        <v>100</v>
      </c>
      <c r="C91" t="s">
        <v>1</v>
      </c>
      <c r="D91" t="s">
        <v>89</v>
      </c>
      <c r="E91" t="s">
        <v>95</v>
      </c>
      <c r="F91" t="s">
        <v>96</v>
      </c>
      <c r="G91">
        <v>5641</v>
      </c>
      <c r="H91">
        <v>5641</v>
      </c>
      <c r="I91">
        <v>5641</v>
      </c>
      <c r="J91">
        <v>5641</v>
      </c>
      <c r="L91" s="3">
        <v>0</v>
      </c>
      <c r="M91" s="3">
        <v>0</v>
      </c>
      <c r="N91" s="3">
        <v>0</v>
      </c>
      <c r="O91" s="3">
        <v>735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f>+Tabla3[[#This Row],[V GRAVADAS]]</f>
        <v>735</v>
      </c>
      <c r="V91">
        <v>2</v>
      </c>
    </row>
    <row r="92" spans="1:22" x14ac:dyDescent="0.25">
      <c r="A92" t="s">
        <v>93</v>
      </c>
      <c r="B92" s="1" t="s">
        <v>100</v>
      </c>
      <c r="C92" t="s">
        <v>1</v>
      </c>
      <c r="D92" t="s">
        <v>89</v>
      </c>
      <c r="E92" t="s">
        <v>95</v>
      </c>
      <c r="F92" t="s">
        <v>96</v>
      </c>
      <c r="G92">
        <v>5642</v>
      </c>
      <c r="H92">
        <v>5642</v>
      </c>
      <c r="I92">
        <v>5642</v>
      </c>
      <c r="J92">
        <v>5642</v>
      </c>
      <c r="L92" s="3">
        <v>0</v>
      </c>
      <c r="M92" s="3">
        <v>0</v>
      </c>
      <c r="N92" s="3">
        <v>0</v>
      </c>
      <c r="O92" s="3">
        <v>206.4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f>+Tabla3[[#This Row],[V GRAVADAS]]</f>
        <v>206.4</v>
      </c>
      <c r="V92">
        <v>2</v>
      </c>
    </row>
    <row r="93" spans="1:22" x14ac:dyDescent="0.25">
      <c r="A93" t="s">
        <v>93</v>
      </c>
      <c r="B93" s="1" t="s">
        <v>100</v>
      </c>
      <c r="C93" t="s">
        <v>1</v>
      </c>
      <c r="D93" t="s">
        <v>89</v>
      </c>
      <c r="E93" t="s">
        <v>95</v>
      </c>
      <c r="F93" t="s">
        <v>96</v>
      </c>
      <c r="G93">
        <v>5643</v>
      </c>
      <c r="H93">
        <v>5643</v>
      </c>
      <c r="I93">
        <v>5643</v>
      </c>
      <c r="J93">
        <v>5643</v>
      </c>
      <c r="L93" s="3">
        <v>0</v>
      </c>
      <c r="M93" s="3">
        <v>0</v>
      </c>
      <c r="N93" s="3">
        <v>0</v>
      </c>
      <c r="O93" s="3">
        <v>273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f>+Tabla3[[#This Row],[V GRAVADAS]]</f>
        <v>273</v>
      </c>
      <c r="V93">
        <v>2</v>
      </c>
    </row>
    <row r="94" spans="1:22" x14ac:dyDescent="0.25">
      <c r="A94" t="s">
        <v>93</v>
      </c>
      <c r="B94" s="1" t="s">
        <v>100</v>
      </c>
      <c r="C94" t="s">
        <v>1</v>
      </c>
      <c r="D94" t="s">
        <v>89</v>
      </c>
      <c r="E94" t="s">
        <v>95</v>
      </c>
      <c r="F94" t="s">
        <v>96</v>
      </c>
      <c r="G94">
        <v>5644</v>
      </c>
      <c r="H94">
        <v>5644</v>
      </c>
      <c r="I94">
        <v>5644</v>
      </c>
      <c r="J94">
        <v>5644</v>
      </c>
      <c r="L94" s="3">
        <v>0</v>
      </c>
      <c r="M94" s="3">
        <v>0</v>
      </c>
      <c r="N94" s="3">
        <v>0</v>
      </c>
      <c r="O94" s="3">
        <v>17.2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f>+Tabla3[[#This Row],[V GRAVADAS]]</f>
        <v>17.2</v>
      </c>
      <c r="V94">
        <v>2</v>
      </c>
    </row>
    <row r="95" spans="1:22" x14ac:dyDescent="0.25">
      <c r="A95" t="s">
        <v>93</v>
      </c>
      <c r="B95" s="1" t="s">
        <v>100</v>
      </c>
      <c r="C95" t="s">
        <v>1</v>
      </c>
      <c r="D95" t="s">
        <v>89</v>
      </c>
      <c r="E95" t="s">
        <v>95</v>
      </c>
      <c r="F95" t="s">
        <v>96</v>
      </c>
      <c r="G95">
        <v>5645</v>
      </c>
      <c r="H95">
        <v>5645</v>
      </c>
      <c r="I95">
        <v>5645</v>
      </c>
      <c r="J95">
        <v>5645</v>
      </c>
      <c r="L95" s="3">
        <v>0</v>
      </c>
      <c r="M95" s="3">
        <v>0</v>
      </c>
      <c r="N95" s="3">
        <v>0</v>
      </c>
      <c r="O95" s="3">
        <v>606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f>+Tabla3[[#This Row],[V GRAVADAS]]</f>
        <v>606</v>
      </c>
      <c r="V95">
        <v>2</v>
      </c>
    </row>
    <row r="96" spans="1:22" x14ac:dyDescent="0.25">
      <c r="A96" t="s">
        <v>93</v>
      </c>
      <c r="B96" s="1" t="s">
        <v>100</v>
      </c>
      <c r="C96" t="s">
        <v>1</v>
      </c>
      <c r="D96" t="s">
        <v>89</v>
      </c>
      <c r="E96" t="s">
        <v>95</v>
      </c>
      <c r="F96" t="s">
        <v>96</v>
      </c>
      <c r="G96">
        <v>5646</v>
      </c>
      <c r="H96">
        <v>5646</v>
      </c>
      <c r="I96">
        <v>5646</v>
      </c>
      <c r="J96">
        <v>5646</v>
      </c>
      <c r="L96" s="3">
        <v>0</v>
      </c>
      <c r="M96" s="3">
        <v>0</v>
      </c>
      <c r="N96" s="3">
        <v>0</v>
      </c>
      <c r="O96" s="3">
        <v>54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f>+Tabla3[[#This Row],[V GRAVADAS]]</f>
        <v>54</v>
      </c>
      <c r="V96">
        <v>2</v>
      </c>
    </row>
    <row r="97" spans="1:22" x14ac:dyDescent="0.25">
      <c r="A97" t="s">
        <v>93</v>
      </c>
      <c r="B97" s="1" t="s">
        <v>100</v>
      </c>
      <c r="C97" t="s">
        <v>1</v>
      </c>
      <c r="D97" t="s">
        <v>89</v>
      </c>
      <c r="E97" t="s">
        <v>95</v>
      </c>
      <c r="F97" t="s">
        <v>96</v>
      </c>
      <c r="G97">
        <v>5647</v>
      </c>
      <c r="H97">
        <v>5647</v>
      </c>
      <c r="I97">
        <v>5647</v>
      </c>
      <c r="J97">
        <v>5647</v>
      </c>
      <c r="L97" s="3">
        <v>0</v>
      </c>
      <c r="M97" s="3">
        <v>0</v>
      </c>
      <c r="N97" s="3">
        <v>0</v>
      </c>
      <c r="O97" s="3">
        <v>63.9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f>+Tabla3[[#This Row],[V GRAVADAS]]</f>
        <v>63.9</v>
      </c>
      <c r="V97">
        <v>2</v>
      </c>
    </row>
    <row r="98" spans="1:22" x14ac:dyDescent="0.25">
      <c r="A98" t="s">
        <v>93</v>
      </c>
      <c r="B98" s="1" t="s">
        <v>100</v>
      </c>
      <c r="C98" t="s">
        <v>1</v>
      </c>
      <c r="D98" t="s">
        <v>89</v>
      </c>
      <c r="E98" t="s">
        <v>95</v>
      </c>
      <c r="F98" t="s">
        <v>96</v>
      </c>
      <c r="G98">
        <v>5648</v>
      </c>
      <c r="H98">
        <v>5648</v>
      </c>
      <c r="I98">
        <v>5648</v>
      </c>
      <c r="J98">
        <v>5648</v>
      </c>
      <c r="L98" s="3">
        <v>0</v>
      </c>
      <c r="M98" s="3">
        <v>0</v>
      </c>
      <c r="N98" s="3">
        <v>0</v>
      </c>
      <c r="O98" s="3">
        <v>400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f>+Tabla3[[#This Row],[V GRAVADAS]]</f>
        <v>400</v>
      </c>
      <c r="V98">
        <v>2</v>
      </c>
    </row>
    <row r="99" spans="1:22" x14ac:dyDescent="0.25">
      <c r="A99" t="s">
        <v>93</v>
      </c>
      <c r="B99" s="1" t="s">
        <v>100</v>
      </c>
      <c r="C99" t="s">
        <v>1</v>
      </c>
      <c r="D99" t="s">
        <v>89</v>
      </c>
      <c r="E99" t="s">
        <v>95</v>
      </c>
      <c r="F99" t="s">
        <v>96</v>
      </c>
      <c r="G99">
        <v>5649</v>
      </c>
      <c r="H99">
        <v>5649</v>
      </c>
      <c r="I99">
        <v>5649</v>
      </c>
      <c r="J99">
        <v>5649</v>
      </c>
      <c r="L99" s="3">
        <v>0</v>
      </c>
      <c r="M99" s="3">
        <v>0</v>
      </c>
      <c r="N99" s="3">
        <v>0</v>
      </c>
      <c r="O99" s="3">
        <v>15.83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f>+Tabla3[[#This Row],[V GRAVADAS]]</f>
        <v>15.83</v>
      </c>
      <c r="V99">
        <v>2</v>
      </c>
    </row>
    <row r="100" spans="1:22" x14ac:dyDescent="0.25">
      <c r="A100" t="s">
        <v>93</v>
      </c>
      <c r="B100" s="1" t="s">
        <v>100</v>
      </c>
      <c r="C100" t="s">
        <v>1</v>
      </c>
      <c r="D100" t="s">
        <v>89</v>
      </c>
      <c r="E100" t="s">
        <v>95</v>
      </c>
      <c r="F100" t="s">
        <v>96</v>
      </c>
      <c r="G100">
        <v>5650</v>
      </c>
      <c r="H100">
        <v>5650</v>
      </c>
      <c r="I100">
        <v>5650</v>
      </c>
      <c r="J100">
        <v>5650</v>
      </c>
      <c r="L100" s="3">
        <v>0</v>
      </c>
      <c r="M100" s="3">
        <v>0</v>
      </c>
      <c r="N100" s="3">
        <v>0</v>
      </c>
      <c r="O100" s="3">
        <v>452.5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f>+Tabla3[[#This Row],[V GRAVADAS]]</f>
        <v>452.5</v>
      </c>
      <c r="V100">
        <v>2</v>
      </c>
    </row>
    <row r="101" spans="1:22" x14ac:dyDescent="0.25">
      <c r="A101" t="s">
        <v>93</v>
      </c>
      <c r="B101" s="1" t="s">
        <v>100</v>
      </c>
      <c r="C101" t="s">
        <v>1</v>
      </c>
      <c r="D101" t="s">
        <v>89</v>
      </c>
      <c r="E101" t="s">
        <v>95</v>
      </c>
      <c r="F101" t="s">
        <v>96</v>
      </c>
      <c r="G101">
        <v>5651</v>
      </c>
      <c r="H101">
        <v>5651</v>
      </c>
      <c r="I101">
        <v>5651</v>
      </c>
      <c r="J101">
        <v>5651</v>
      </c>
      <c r="L101" s="3">
        <v>0</v>
      </c>
      <c r="M101" s="3">
        <v>0</v>
      </c>
      <c r="N101" s="3">
        <v>0</v>
      </c>
      <c r="O101" s="3">
        <v>16.399999999999999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f>+Tabla3[[#This Row],[V GRAVADAS]]</f>
        <v>16.399999999999999</v>
      </c>
      <c r="V101">
        <v>2</v>
      </c>
    </row>
    <row r="102" spans="1:22" x14ac:dyDescent="0.25">
      <c r="A102" t="s">
        <v>93</v>
      </c>
      <c r="B102" s="1" t="s">
        <v>100</v>
      </c>
      <c r="C102" t="s">
        <v>1</v>
      </c>
      <c r="D102" t="s">
        <v>89</v>
      </c>
      <c r="E102" t="s">
        <v>95</v>
      </c>
      <c r="F102" t="s">
        <v>96</v>
      </c>
      <c r="G102">
        <v>5652</v>
      </c>
      <c r="H102">
        <v>5652</v>
      </c>
      <c r="I102">
        <v>5652</v>
      </c>
      <c r="J102">
        <v>5652</v>
      </c>
      <c r="L102" s="3">
        <v>0</v>
      </c>
      <c r="M102" s="3">
        <v>0</v>
      </c>
      <c r="N102" s="3">
        <v>0</v>
      </c>
      <c r="O102" s="3">
        <v>76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f>+Tabla3[[#This Row],[V GRAVADAS]]</f>
        <v>76</v>
      </c>
      <c r="V102">
        <v>2</v>
      </c>
    </row>
    <row r="103" spans="1:22" x14ac:dyDescent="0.25">
      <c r="A103" t="s">
        <v>93</v>
      </c>
      <c r="B103" s="1" t="s">
        <v>100</v>
      </c>
      <c r="C103" t="s">
        <v>1</v>
      </c>
      <c r="D103" t="s">
        <v>89</v>
      </c>
      <c r="E103" t="s">
        <v>95</v>
      </c>
      <c r="F103" t="s">
        <v>96</v>
      </c>
      <c r="G103">
        <v>5653</v>
      </c>
      <c r="H103">
        <v>5653</v>
      </c>
      <c r="I103">
        <v>5653</v>
      </c>
      <c r="J103">
        <v>5653</v>
      </c>
      <c r="L103" s="3">
        <v>0</v>
      </c>
      <c r="M103" s="3">
        <v>0</v>
      </c>
      <c r="N103" s="3">
        <v>0</v>
      </c>
      <c r="O103" s="3">
        <v>20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f>+Tabla3[[#This Row],[V GRAVADAS]]</f>
        <v>20</v>
      </c>
      <c r="V103">
        <v>2</v>
      </c>
    </row>
    <row r="104" spans="1:22" x14ac:dyDescent="0.25">
      <c r="A104" t="s">
        <v>93</v>
      </c>
      <c r="B104" s="1" t="s">
        <v>100</v>
      </c>
      <c r="C104" t="s">
        <v>1</v>
      </c>
      <c r="D104" t="s">
        <v>89</v>
      </c>
      <c r="E104" t="s">
        <v>95</v>
      </c>
      <c r="F104" t="s">
        <v>96</v>
      </c>
      <c r="G104">
        <v>5654</v>
      </c>
      <c r="H104">
        <v>5654</v>
      </c>
      <c r="I104">
        <v>5654</v>
      </c>
      <c r="J104">
        <v>5654</v>
      </c>
      <c r="L104" s="3">
        <v>0</v>
      </c>
      <c r="M104" s="3">
        <v>0</v>
      </c>
      <c r="N104" s="3">
        <v>0</v>
      </c>
      <c r="O104" s="3">
        <v>87.5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f>+Tabla3[[#This Row],[V GRAVADAS]]</f>
        <v>87.5</v>
      </c>
      <c r="V104">
        <v>2</v>
      </c>
    </row>
    <row r="105" spans="1:22" x14ac:dyDescent="0.25">
      <c r="A105" t="s">
        <v>93</v>
      </c>
      <c r="B105" s="1" t="s">
        <v>100</v>
      </c>
      <c r="C105" t="s">
        <v>1</v>
      </c>
      <c r="D105" t="s">
        <v>89</v>
      </c>
      <c r="E105" t="s">
        <v>95</v>
      </c>
      <c r="F105" t="s">
        <v>96</v>
      </c>
      <c r="G105">
        <v>5655</v>
      </c>
      <c r="H105">
        <v>5655</v>
      </c>
      <c r="I105">
        <v>5655</v>
      </c>
      <c r="J105">
        <v>5655</v>
      </c>
      <c r="L105" s="3">
        <v>0</v>
      </c>
      <c r="M105" s="3">
        <v>0</v>
      </c>
      <c r="N105" s="3">
        <v>0</v>
      </c>
      <c r="O105" s="3">
        <v>271.39999999999998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f>+Tabla3[[#This Row],[V GRAVADAS]]</f>
        <v>271.39999999999998</v>
      </c>
      <c r="V105">
        <v>2</v>
      </c>
    </row>
    <row r="106" spans="1:22" x14ac:dyDescent="0.25">
      <c r="A106" t="s">
        <v>93</v>
      </c>
      <c r="B106" s="1" t="s">
        <v>100</v>
      </c>
      <c r="C106" t="s">
        <v>1</v>
      </c>
      <c r="D106" t="s">
        <v>89</v>
      </c>
      <c r="E106" t="s">
        <v>95</v>
      </c>
      <c r="F106" t="s">
        <v>96</v>
      </c>
      <c r="G106">
        <v>5656</v>
      </c>
      <c r="H106">
        <v>5656</v>
      </c>
      <c r="I106">
        <v>5656</v>
      </c>
      <c r="J106">
        <v>5656</v>
      </c>
      <c r="L106" s="3">
        <v>0</v>
      </c>
      <c r="M106" s="3">
        <v>0</v>
      </c>
      <c r="N106" s="3">
        <v>0</v>
      </c>
      <c r="O106" s="3">
        <v>146.19999999999999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f>+Tabla3[[#This Row],[V GRAVADAS]]</f>
        <v>146.19999999999999</v>
      </c>
      <c r="V106">
        <v>2</v>
      </c>
    </row>
    <row r="107" spans="1:22" x14ac:dyDescent="0.25">
      <c r="A107" t="s">
        <v>93</v>
      </c>
      <c r="B107" s="1" t="s">
        <v>101</v>
      </c>
      <c r="C107" t="s">
        <v>1</v>
      </c>
      <c r="D107" t="s">
        <v>89</v>
      </c>
      <c r="E107" t="s">
        <v>95</v>
      </c>
      <c r="F107" t="s">
        <v>96</v>
      </c>
      <c r="G107">
        <v>5657</v>
      </c>
      <c r="H107">
        <v>5657</v>
      </c>
      <c r="I107">
        <v>5657</v>
      </c>
      <c r="J107">
        <v>5657</v>
      </c>
      <c r="L107" s="3">
        <v>0</v>
      </c>
      <c r="M107" s="3">
        <v>0</v>
      </c>
      <c r="N107" s="3">
        <v>0</v>
      </c>
      <c r="O107" s="3">
        <v>762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f>+Tabla3[[#This Row],[V GRAVADAS]]</f>
        <v>762</v>
      </c>
      <c r="V107">
        <v>2</v>
      </c>
    </row>
    <row r="108" spans="1:22" x14ac:dyDescent="0.25">
      <c r="A108" t="s">
        <v>93</v>
      </c>
      <c r="B108" s="1" t="s">
        <v>101</v>
      </c>
      <c r="C108" t="s">
        <v>1</v>
      </c>
      <c r="D108" t="s">
        <v>89</v>
      </c>
      <c r="E108" t="s">
        <v>95</v>
      </c>
      <c r="F108" t="s">
        <v>96</v>
      </c>
      <c r="G108">
        <v>5658</v>
      </c>
      <c r="H108">
        <v>5658</v>
      </c>
      <c r="I108">
        <v>5658</v>
      </c>
      <c r="J108">
        <v>5658</v>
      </c>
      <c r="L108" s="3">
        <v>0</v>
      </c>
      <c r="M108" s="3">
        <v>0</v>
      </c>
      <c r="N108" s="3">
        <v>0</v>
      </c>
      <c r="O108" s="3">
        <v>74.400000000000006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f>+Tabla3[[#This Row],[V GRAVADAS]]</f>
        <v>74.400000000000006</v>
      </c>
      <c r="V108">
        <v>2</v>
      </c>
    </row>
    <row r="109" spans="1:22" x14ac:dyDescent="0.25">
      <c r="A109" t="s">
        <v>93</v>
      </c>
      <c r="B109" s="1" t="s">
        <v>101</v>
      </c>
      <c r="C109" t="s">
        <v>1</v>
      </c>
      <c r="D109" t="s">
        <v>89</v>
      </c>
      <c r="E109" t="s">
        <v>95</v>
      </c>
      <c r="F109" t="s">
        <v>96</v>
      </c>
      <c r="G109">
        <v>5659</v>
      </c>
      <c r="H109">
        <v>5659</v>
      </c>
      <c r="I109">
        <v>5659</v>
      </c>
      <c r="J109">
        <v>5659</v>
      </c>
      <c r="L109" s="3">
        <v>0</v>
      </c>
      <c r="M109" s="3">
        <v>0</v>
      </c>
      <c r="N109" s="3">
        <v>0</v>
      </c>
      <c r="O109" s="3">
        <v>18.8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f>+Tabla3[[#This Row],[V GRAVADAS]]</f>
        <v>18.8</v>
      </c>
      <c r="V109">
        <v>2</v>
      </c>
    </row>
    <row r="110" spans="1:22" x14ac:dyDescent="0.25">
      <c r="A110" t="s">
        <v>93</v>
      </c>
      <c r="B110" s="1" t="s">
        <v>101</v>
      </c>
      <c r="C110" t="s">
        <v>1</v>
      </c>
      <c r="D110" t="s">
        <v>89</v>
      </c>
      <c r="E110" t="s">
        <v>95</v>
      </c>
      <c r="F110" t="s">
        <v>96</v>
      </c>
      <c r="G110">
        <v>5660</v>
      </c>
      <c r="H110">
        <v>5660</v>
      </c>
      <c r="I110">
        <v>5660</v>
      </c>
      <c r="J110">
        <v>5660</v>
      </c>
      <c r="L110" s="3">
        <v>0</v>
      </c>
      <c r="M110" s="3">
        <v>0</v>
      </c>
      <c r="N110" s="3">
        <v>0</v>
      </c>
      <c r="O110" s="3">
        <v>320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f>+Tabla3[[#This Row],[V GRAVADAS]]</f>
        <v>320</v>
      </c>
      <c r="V110">
        <v>2</v>
      </c>
    </row>
    <row r="111" spans="1:22" x14ac:dyDescent="0.25">
      <c r="A111" t="s">
        <v>93</v>
      </c>
      <c r="B111" s="1" t="s">
        <v>101</v>
      </c>
      <c r="C111" t="s">
        <v>1</v>
      </c>
      <c r="D111" t="s">
        <v>89</v>
      </c>
      <c r="E111" t="s">
        <v>95</v>
      </c>
      <c r="F111" t="s">
        <v>96</v>
      </c>
      <c r="G111">
        <v>5661</v>
      </c>
      <c r="H111">
        <v>5661</v>
      </c>
      <c r="I111">
        <v>5661</v>
      </c>
      <c r="J111">
        <v>5661</v>
      </c>
      <c r="L111" s="3">
        <v>0</v>
      </c>
      <c r="M111" s="3">
        <v>0</v>
      </c>
      <c r="N111" s="3">
        <v>0</v>
      </c>
      <c r="O111" s="3">
        <v>26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f>+Tabla3[[#This Row],[V GRAVADAS]]</f>
        <v>26</v>
      </c>
      <c r="V111">
        <v>2</v>
      </c>
    </row>
    <row r="112" spans="1:22" x14ac:dyDescent="0.25">
      <c r="A112" t="s">
        <v>93</v>
      </c>
      <c r="B112" s="1" t="s">
        <v>101</v>
      </c>
      <c r="C112" t="s">
        <v>1</v>
      </c>
      <c r="D112" t="s">
        <v>89</v>
      </c>
      <c r="E112" t="s">
        <v>95</v>
      </c>
      <c r="F112" t="s">
        <v>96</v>
      </c>
      <c r="G112">
        <v>5662</v>
      </c>
      <c r="H112">
        <v>5662</v>
      </c>
      <c r="I112">
        <v>5662</v>
      </c>
      <c r="J112">
        <v>5662</v>
      </c>
      <c r="L112" s="3">
        <v>0</v>
      </c>
      <c r="M112" s="3">
        <v>0</v>
      </c>
      <c r="N112" s="3">
        <v>0</v>
      </c>
      <c r="O112" s="3">
        <v>506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f>+Tabla3[[#This Row],[V GRAVADAS]]</f>
        <v>506</v>
      </c>
      <c r="V112">
        <v>2</v>
      </c>
    </row>
    <row r="113" spans="1:22" x14ac:dyDescent="0.25">
      <c r="A113" t="s">
        <v>93</v>
      </c>
      <c r="B113" s="1" t="s">
        <v>101</v>
      </c>
      <c r="C113" t="s">
        <v>1</v>
      </c>
      <c r="D113" t="s">
        <v>89</v>
      </c>
      <c r="E113" t="s">
        <v>95</v>
      </c>
      <c r="F113" t="s">
        <v>96</v>
      </c>
      <c r="G113">
        <v>5663</v>
      </c>
      <c r="H113">
        <v>5663</v>
      </c>
      <c r="I113">
        <v>5663</v>
      </c>
      <c r="J113">
        <v>5663</v>
      </c>
      <c r="L113" s="3">
        <v>0</v>
      </c>
      <c r="M113" s="3">
        <v>0</v>
      </c>
      <c r="N113" s="3">
        <v>0</v>
      </c>
      <c r="O113" s="3">
        <v>206.15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f>+Tabla3[[#This Row],[V GRAVADAS]]</f>
        <v>206.15</v>
      </c>
      <c r="V113">
        <v>2</v>
      </c>
    </row>
    <row r="114" spans="1:22" x14ac:dyDescent="0.25">
      <c r="A114" t="s">
        <v>93</v>
      </c>
      <c r="B114" s="1" t="s">
        <v>101</v>
      </c>
      <c r="C114" t="s">
        <v>1</v>
      </c>
      <c r="D114" t="s">
        <v>89</v>
      </c>
      <c r="E114" t="s">
        <v>95</v>
      </c>
      <c r="F114" t="s">
        <v>96</v>
      </c>
      <c r="G114">
        <v>5664</v>
      </c>
      <c r="H114">
        <v>5664</v>
      </c>
      <c r="I114">
        <v>5664</v>
      </c>
      <c r="J114">
        <v>5664</v>
      </c>
      <c r="L114" s="3">
        <v>0</v>
      </c>
      <c r="M114" s="3">
        <v>0</v>
      </c>
      <c r="N114" s="3">
        <v>0</v>
      </c>
      <c r="O114" s="3">
        <v>171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f>+Tabla3[[#This Row],[V GRAVADAS]]</f>
        <v>171</v>
      </c>
      <c r="V114">
        <v>2</v>
      </c>
    </row>
    <row r="115" spans="1:22" x14ac:dyDescent="0.25">
      <c r="A115" t="s">
        <v>93</v>
      </c>
      <c r="B115" s="1" t="s">
        <v>101</v>
      </c>
      <c r="C115" t="s">
        <v>1</v>
      </c>
      <c r="D115" t="s">
        <v>89</v>
      </c>
      <c r="E115" t="s">
        <v>95</v>
      </c>
      <c r="F115" t="s">
        <v>96</v>
      </c>
      <c r="G115">
        <v>5665</v>
      </c>
      <c r="H115">
        <v>5665</v>
      </c>
      <c r="I115">
        <v>5665</v>
      </c>
      <c r="J115">
        <v>5665</v>
      </c>
      <c r="L115" s="3">
        <v>0</v>
      </c>
      <c r="M115" s="3">
        <v>0</v>
      </c>
      <c r="N115" s="3">
        <v>0</v>
      </c>
      <c r="O115" s="3">
        <v>270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f>+Tabla3[[#This Row],[V GRAVADAS]]</f>
        <v>270</v>
      </c>
      <c r="V115">
        <v>2</v>
      </c>
    </row>
    <row r="116" spans="1:22" x14ac:dyDescent="0.25">
      <c r="A116" t="s">
        <v>93</v>
      </c>
      <c r="B116" s="1" t="s">
        <v>101</v>
      </c>
      <c r="C116" t="s">
        <v>1</v>
      </c>
      <c r="D116" t="s">
        <v>89</v>
      </c>
      <c r="E116" t="s">
        <v>95</v>
      </c>
      <c r="F116" t="s">
        <v>96</v>
      </c>
      <c r="G116">
        <v>5666</v>
      </c>
      <c r="H116">
        <v>5666</v>
      </c>
      <c r="I116">
        <v>5666</v>
      </c>
      <c r="J116">
        <v>5666</v>
      </c>
      <c r="L116" s="3">
        <v>0</v>
      </c>
      <c r="M116" s="3">
        <v>0</v>
      </c>
      <c r="N116" s="3">
        <v>0</v>
      </c>
      <c r="O116" s="3">
        <v>36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f>+Tabla3[[#This Row],[V GRAVADAS]]</f>
        <v>36</v>
      </c>
      <c r="V116">
        <v>2</v>
      </c>
    </row>
    <row r="117" spans="1:22" x14ac:dyDescent="0.25">
      <c r="A117" t="s">
        <v>93</v>
      </c>
      <c r="B117" s="1" t="s">
        <v>101</v>
      </c>
      <c r="C117" t="s">
        <v>1</v>
      </c>
      <c r="D117" t="s">
        <v>89</v>
      </c>
      <c r="E117" t="s">
        <v>95</v>
      </c>
      <c r="F117" t="s">
        <v>96</v>
      </c>
      <c r="G117">
        <v>5667</v>
      </c>
      <c r="H117">
        <v>5667</v>
      </c>
      <c r="I117">
        <v>5667</v>
      </c>
      <c r="J117">
        <v>5667</v>
      </c>
      <c r="L117" s="3">
        <v>0</v>
      </c>
      <c r="M117" s="3">
        <v>0</v>
      </c>
      <c r="N117" s="3">
        <v>0</v>
      </c>
      <c r="O117" s="3">
        <v>213.2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f>+Tabla3[[#This Row],[V GRAVADAS]]</f>
        <v>213.2</v>
      </c>
      <c r="V117">
        <v>2</v>
      </c>
    </row>
    <row r="118" spans="1:22" x14ac:dyDescent="0.25">
      <c r="A118" t="s">
        <v>93</v>
      </c>
      <c r="B118" s="1" t="s">
        <v>101</v>
      </c>
      <c r="C118" t="s">
        <v>1</v>
      </c>
      <c r="D118" t="s">
        <v>89</v>
      </c>
      <c r="E118" t="s">
        <v>95</v>
      </c>
      <c r="F118" t="s">
        <v>96</v>
      </c>
      <c r="G118">
        <v>5668</v>
      </c>
      <c r="H118">
        <v>5668</v>
      </c>
      <c r="I118">
        <v>5668</v>
      </c>
      <c r="J118">
        <v>5668</v>
      </c>
      <c r="L118" s="3">
        <v>0</v>
      </c>
      <c r="M118" s="3">
        <v>0</v>
      </c>
      <c r="N118" s="3">
        <v>0</v>
      </c>
      <c r="O118" s="3">
        <v>443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f>+Tabla3[[#This Row],[V GRAVADAS]]</f>
        <v>443</v>
      </c>
      <c r="V118">
        <v>2</v>
      </c>
    </row>
    <row r="119" spans="1:22" x14ac:dyDescent="0.25">
      <c r="A119" t="s">
        <v>93</v>
      </c>
      <c r="B119" s="1" t="s">
        <v>101</v>
      </c>
      <c r="C119" t="s">
        <v>1</v>
      </c>
      <c r="D119" t="s">
        <v>89</v>
      </c>
      <c r="E119" t="s">
        <v>95</v>
      </c>
      <c r="F119" t="s">
        <v>96</v>
      </c>
      <c r="G119">
        <v>5669</v>
      </c>
      <c r="H119">
        <v>5669</v>
      </c>
      <c r="I119">
        <v>5669</v>
      </c>
      <c r="J119">
        <v>5669</v>
      </c>
      <c r="L119" s="3">
        <v>0</v>
      </c>
      <c r="M119" s="3">
        <v>0</v>
      </c>
      <c r="N119" s="3">
        <v>0</v>
      </c>
      <c r="O119" s="3">
        <v>116.6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f>+Tabla3[[#This Row],[V GRAVADAS]]</f>
        <v>116.6</v>
      </c>
      <c r="V119">
        <v>2</v>
      </c>
    </row>
    <row r="120" spans="1:22" x14ac:dyDescent="0.25">
      <c r="A120" t="s">
        <v>93</v>
      </c>
      <c r="B120" s="1" t="s">
        <v>101</v>
      </c>
      <c r="C120" t="s">
        <v>1</v>
      </c>
      <c r="D120" t="s">
        <v>89</v>
      </c>
      <c r="E120" t="s">
        <v>95</v>
      </c>
      <c r="F120" t="s">
        <v>96</v>
      </c>
      <c r="G120">
        <v>5670</v>
      </c>
      <c r="H120">
        <v>5670</v>
      </c>
      <c r="I120">
        <v>5670</v>
      </c>
      <c r="J120">
        <v>5670</v>
      </c>
      <c r="L120" s="3">
        <v>0</v>
      </c>
      <c r="M120" s="3">
        <v>0</v>
      </c>
      <c r="N120" s="3">
        <v>0</v>
      </c>
      <c r="O120" s="3">
        <v>64.75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f>+Tabla3[[#This Row],[V GRAVADAS]]</f>
        <v>64.75</v>
      </c>
      <c r="V120">
        <v>2</v>
      </c>
    </row>
    <row r="121" spans="1:22" x14ac:dyDescent="0.25">
      <c r="A121" t="s">
        <v>93</v>
      </c>
      <c r="B121" s="1" t="s">
        <v>101</v>
      </c>
      <c r="C121" t="s">
        <v>1</v>
      </c>
      <c r="D121" t="s">
        <v>89</v>
      </c>
      <c r="E121" t="s">
        <v>95</v>
      </c>
      <c r="F121" t="s">
        <v>96</v>
      </c>
      <c r="G121">
        <v>5671</v>
      </c>
      <c r="H121">
        <v>5671</v>
      </c>
      <c r="I121">
        <v>5671</v>
      </c>
      <c r="J121">
        <v>5671</v>
      </c>
      <c r="L121" s="3">
        <v>0</v>
      </c>
      <c r="M121" s="3">
        <v>0</v>
      </c>
      <c r="N121" s="3">
        <v>0</v>
      </c>
      <c r="O121" s="3">
        <v>65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f>+Tabla3[[#This Row],[V GRAVADAS]]</f>
        <v>65</v>
      </c>
      <c r="V121">
        <v>2</v>
      </c>
    </row>
    <row r="122" spans="1:22" x14ac:dyDescent="0.25">
      <c r="A122" t="s">
        <v>93</v>
      </c>
      <c r="B122" s="1" t="s">
        <v>101</v>
      </c>
      <c r="C122" t="s">
        <v>1</v>
      </c>
      <c r="D122" t="s">
        <v>89</v>
      </c>
      <c r="E122" t="s">
        <v>95</v>
      </c>
      <c r="F122" t="s">
        <v>96</v>
      </c>
      <c r="G122">
        <v>5672</v>
      </c>
      <c r="H122">
        <v>5672</v>
      </c>
      <c r="I122">
        <v>5672</v>
      </c>
      <c r="J122">
        <v>5672</v>
      </c>
      <c r="L122" s="3">
        <v>0</v>
      </c>
      <c r="M122" s="3">
        <v>0</v>
      </c>
      <c r="N122" s="3">
        <v>0</v>
      </c>
      <c r="O122" s="3">
        <v>98.5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f>+Tabla3[[#This Row],[V GRAVADAS]]</f>
        <v>98.5</v>
      </c>
      <c r="V122">
        <v>2</v>
      </c>
    </row>
    <row r="123" spans="1:22" x14ac:dyDescent="0.25">
      <c r="A123" t="s">
        <v>93</v>
      </c>
      <c r="B123" s="1" t="s">
        <v>101</v>
      </c>
      <c r="C123" t="s">
        <v>1</v>
      </c>
      <c r="D123" t="s">
        <v>89</v>
      </c>
      <c r="E123" t="s">
        <v>95</v>
      </c>
      <c r="F123" t="s">
        <v>96</v>
      </c>
      <c r="G123">
        <v>5673</v>
      </c>
      <c r="H123">
        <v>5673</v>
      </c>
      <c r="I123">
        <v>5673</v>
      </c>
      <c r="J123">
        <v>5673</v>
      </c>
      <c r="L123" s="3">
        <v>0</v>
      </c>
      <c r="M123" s="3">
        <v>0</v>
      </c>
      <c r="N123" s="3">
        <v>0</v>
      </c>
      <c r="O123" s="3">
        <v>155.82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f>+Tabla3[[#This Row],[V GRAVADAS]]</f>
        <v>155.82</v>
      </c>
      <c r="V123">
        <v>2</v>
      </c>
    </row>
    <row r="124" spans="1:22" x14ac:dyDescent="0.25">
      <c r="A124" t="s">
        <v>93</v>
      </c>
      <c r="B124" s="1" t="s">
        <v>101</v>
      </c>
      <c r="C124" t="s">
        <v>1</v>
      </c>
      <c r="D124" t="s">
        <v>89</v>
      </c>
      <c r="E124" t="s">
        <v>95</v>
      </c>
      <c r="F124" t="s">
        <v>96</v>
      </c>
      <c r="G124">
        <v>5674</v>
      </c>
      <c r="H124">
        <v>5674</v>
      </c>
      <c r="I124">
        <v>5674</v>
      </c>
      <c r="J124">
        <v>5674</v>
      </c>
      <c r="L124" s="3">
        <v>0</v>
      </c>
      <c r="M124" s="3">
        <v>0</v>
      </c>
      <c r="N124" s="3">
        <v>0</v>
      </c>
      <c r="O124" s="3">
        <v>28.5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f>+Tabla3[[#This Row],[V GRAVADAS]]</f>
        <v>28.5</v>
      </c>
      <c r="V124">
        <v>2</v>
      </c>
    </row>
    <row r="125" spans="1:22" x14ac:dyDescent="0.25">
      <c r="A125" t="s">
        <v>93</v>
      </c>
      <c r="B125" s="1" t="s">
        <v>101</v>
      </c>
      <c r="C125" t="s">
        <v>1</v>
      </c>
      <c r="D125" t="s">
        <v>89</v>
      </c>
      <c r="E125" t="s">
        <v>95</v>
      </c>
      <c r="F125" t="s">
        <v>96</v>
      </c>
      <c r="G125">
        <v>5675</v>
      </c>
      <c r="H125">
        <v>5675</v>
      </c>
      <c r="I125">
        <v>5675</v>
      </c>
      <c r="J125">
        <v>5675</v>
      </c>
      <c r="L125" s="3">
        <v>0</v>
      </c>
      <c r="M125" s="3">
        <v>0</v>
      </c>
      <c r="N125" s="3">
        <v>0</v>
      </c>
      <c r="O125" s="3">
        <v>148.82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f>+Tabla3[[#This Row],[V GRAVADAS]]</f>
        <v>148.82</v>
      </c>
      <c r="V125">
        <v>2</v>
      </c>
    </row>
    <row r="126" spans="1:22" x14ac:dyDescent="0.25">
      <c r="A126" t="s">
        <v>93</v>
      </c>
      <c r="B126" s="1" t="s">
        <v>102</v>
      </c>
      <c r="C126" t="s">
        <v>1</v>
      </c>
      <c r="D126" t="s">
        <v>89</v>
      </c>
      <c r="E126" t="s">
        <v>95</v>
      </c>
      <c r="F126" t="s">
        <v>96</v>
      </c>
      <c r="G126">
        <v>5676</v>
      </c>
      <c r="H126">
        <v>5676</v>
      </c>
      <c r="I126">
        <v>5676</v>
      </c>
      <c r="J126">
        <v>5676</v>
      </c>
      <c r="L126" s="3">
        <v>0</v>
      </c>
      <c r="M126" s="3">
        <v>0</v>
      </c>
      <c r="N126" s="3">
        <v>0</v>
      </c>
      <c r="O126" s="3">
        <v>614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f>+Tabla3[[#This Row],[V GRAVADAS]]</f>
        <v>614</v>
      </c>
      <c r="V126">
        <v>2</v>
      </c>
    </row>
    <row r="127" spans="1:22" x14ac:dyDescent="0.25">
      <c r="A127" t="s">
        <v>93</v>
      </c>
      <c r="B127" s="1" t="s">
        <v>102</v>
      </c>
      <c r="C127" t="s">
        <v>1</v>
      </c>
      <c r="D127" t="s">
        <v>89</v>
      </c>
      <c r="E127" t="s">
        <v>95</v>
      </c>
      <c r="F127" t="s">
        <v>96</v>
      </c>
      <c r="G127">
        <v>5677</v>
      </c>
      <c r="H127">
        <v>5677</v>
      </c>
      <c r="I127">
        <v>5677</v>
      </c>
      <c r="J127">
        <v>5677</v>
      </c>
      <c r="L127" s="3">
        <v>0</v>
      </c>
      <c r="M127" s="3">
        <v>0</v>
      </c>
      <c r="N127" s="3">
        <v>0</v>
      </c>
      <c r="O127" s="3">
        <v>84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f>+Tabla3[[#This Row],[V GRAVADAS]]</f>
        <v>84</v>
      </c>
      <c r="V127">
        <v>2</v>
      </c>
    </row>
    <row r="128" spans="1:22" x14ac:dyDescent="0.25">
      <c r="A128" t="s">
        <v>93</v>
      </c>
      <c r="B128" s="1" t="s">
        <v>102</v>
      </c>
      <c r="C128" t="s">
        <v>1</v>
      </c>
      <c r="D128" t="s">
        <v>89</v>
      </c>
      <c r="E128" t="s">
        <v>95</v>
      </c>
      <c r="F128" t="s">
        <v>96</v>
      </c>
      <c r="G128">
        <v>5678</v>
      </c>
      <c r="H128">
        <v>5678</v>
      </c>
      <c r="I128">
        <v>5678</v>
      </c>
      <c r="J128">
        <v>5678</v>
      </c>
      <c r="L128" s="3">
        <v>0</v>
      </c>
      <c r="M128" s="3">
        <v>0</v>
      </c>
      <c r="N128" s="3">
        <v>0</v>
      </c>
      <c r="O128" s="3">
        <v>300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f>+Tabla3[[#This Row],[V GRAVADAS]]</f>
        <v>300</v>
      </c>
      <c r="V128">
        <v>2</v>
      </c>
    </row>
    <row r="129" spans="1:22" x14ac:dyDescent="0.25">
      <c r="A129" t="s">
        <v>93</v>
      </c>
      <c r="B129" s="1" t="s">
        <v>102</v>
      </c>
      <c r="C129" t="s">
        <v>1</v>
      </c>
      <c r="D129" t="s">
        <v>89</v>
      </c>
      <c r="E129" t="s">
        <v>95</v>
      </c>
      <c r="F129" t="s">
        <v>96</v>
      </c>
      <c r="G129">
        <v>5679</v>
      </c>
      <c r="H129">
        <v>5679</v>
      </c>
      <c r="I129">
        <v>5679</v>
      </c>
      <c r="J129">
        <v>5679</v>
      </c>
      <c r="L129" s="3">
        <v>0</v>
      </c>
      <c r="M129" s="3">
        <v>0</v>
      </c>
      <c r="N129" s="3">
        <v>0</v>
      </c>
      <c r="O129" s="3">
        <v>101.36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f>+Tabla3[[#This Row],[V GRAVADAS]]</f>
        <v>101.36</v>
      </c>
      <c r="V129">
        <v>2</v>
      </c>
    </row>
    <row r="130" spans="1:22" x14ac:dyDescent="0.25">
      <c r="A130" t="s">
        <v>93</v>
      </c>
      <c r="B130" s="1" t="s">
        <v>102</v>
      </c>
      <c r="C130" t="s">
        <v>1</v>
      </c>
      <c r="D130" t="s">
        <v>89</v>
      </c>
      <c r="E130" t="s">
        <v>95</v>
      </c>
      <c r="F130" t="s">
        <v>96</v>
      </c>
      <c r="G130">
        <v>5680</v>
      </c>
      <c r="H130">
        <v>5680</v>
      </c>
      <c r="I130">
        <v>5680</v>
      </c>
      <c r="J130">
        <v>5680</v>
      </c>
      <c r="L130" s="3">
        <v>0</v>
      </c>
      <c r="M130" s="3">
        <v>0</v>
      </c>
      <c r="N130" s="3">
        <v>0</v>
      </c>
      <c r="O130" s="3">
        <v>1528.45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f>+Tabla3[[#This Row],[V GRAVADAS]]</f>
        <v>1528.45</v>
      </c>
      <c r="V130">
        <v>2</v>
      </c>
    </row>
    <row r="131" spans="1:22" x14ac:dyDescent="0.25">
      <c r="A131" t="s">
        <v>93</v>
      </c>
      <c r="B131" s="1" t="s">
        <v>102</v>
      </c>
      <c r="C131" t="s">
        <v>1</v>
      </c>
      <c r="D131" t="s">
        <v>89</v>
      </c>
      <c r="E131" t="s">
        <v>95</v>
      </c>
      <c r="F131" t="s">
        <v>96</v>
      </c>
      <c r="G131">
        <v>5681</v>
      </c>
      <c r="H131">
        <v>5681</v>
      </c>
      <c r="I131">
        <v>5681</v>
      </c>
      <c r="J131">
        <v>5681</v>
      </c>
      <c r="L131" s="3">
        <v>0</v>
      </c>
      <c r="M131" s="3">
        <v>0</v>
      </c>
      <c r="N131" s="3">
        <v>0</v>
      </c>
      <c r="O131" s="3">
        <v>9.6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f>+Tabla3[[#This Row],[V GRAVADAS]]</f>
        <v>9.6</v>
      </c>
      <c r="V131">
        <v>2</v>
      </c>
    </row>
    <row r="132" spans="1:22" x14ac:dyDescent="0.25">
      <c r="A132" t="s">
        <v>93</v>
      </c>
      <c r="B132" s="1" t="s">
        <v>102</v>
      </c>
      <c r="C132" t="s">
        <v>1</v>
      </c>
      <c r="D132" t="s">
        <v>89</v>
      </c>
      <c r="E132" t="s">
        <v>95</v>
      </c>
      <c r="F132" t="s">
        <v>96</v>
      </c>
      <c r="G132">
        <v>5682</v>
      </c>
      <c r="H132">
        <v>5682</v>
      </c>
      <c r="I132">
        <v>5682</v>
      </c>
      <c r="J132">
        <v>5682</v>
      </c>
      <c r="L132" s="3">
        <v>0</v>
      </c>
      <c r="M132" s="3">
        <v>0</v>
      </c>
      <c r="N132" s="3">
        <v>0</v>
      </c>
      <c r="O132" s="3">
        <v>50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f>+Tabla3[[#This Row],[V GRAVADAS]]</f>
        <v>50</v>
      </c>
      <c r="V132">
        <v>2</v>
      </c>
    </row>
    <row r="133" spans="1:22" x14ac:dyDescent="0.25">
      <c r="A133" t="s">
        <v>93</v>
      </c>
      <c r="B133" s="1" t="s">
        <v>102</v>
      </c>
      <c r="C133" t="s">
        <v>1</v>
      </c>
      <c r="D133" t="s">
        <v>89</v>
      </c>
      <c r="E133" t="s">
        <v>95</v>
      </c>
      <c r="F133" t="s">
        <v>96</v>
      </c>
      <c r="G133">
        <v>5683</v>
      </c>
      <c r="H133">
        <v>5683</v>
      </c>
      <c r="I133">
        <v>5683</v>
      </c>
      <c r="J133">
        <v>5683</v>
      </c>
      <c r="L133" s="3">
        <v>0</v>
      </c>
      <c r="M133" s="3">
        <v>0</v>
      </c>
      <c r="N133" s="3">
        <v>0</v>
      </c>
      <c r="O133" s="3">
        <v>276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f>+Tabla3[[#This Row],[V GRAVADAS]]</f>
        <v>276</v>
      </c>
      <c r="V133">
        <v>2</v>
      </c>
    </row>
    <row r="134" spans="1:22" x14ac:dyDescent="0.25">
      <c r="A134" t="s">
        <v>93</v>
      </c>
      <c r="B134" s="1" t="s">
        <v>102</v>
      </c>
      <c r="C134" t="s">
        <v>1</v>
      </c>
      <c r="D134" t="s">
        <v>89</v>
      </c>
      <c r="E134" t="s">
        <v>95</v>
      </c>
      <c r="F134" t="s">
        <v>96</v>
      </c>
      <c r="G134">
        <v>5684</v>
      </c>
      <c r="H134">
        <v>5684</v>
      </c>
      <c r="I134">
        <v>5684</v>
      </c>
      <c r="J134">
        <v>5684</v>
      </c>
      <c r="L134" s="3">
        <v>0</v>
      </c>
      <c r="M134" s="3">
        <v>0</v>
      </c>
      <c r="N134" s="3">
        <v>0</v>
      </c>
      <c r="O134" s="3">
        <v>280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f>+Tabla3[[#This Row],[V GRAVADAS]]</f>
        <v>280</v>
      </c>
      <c r="V134">
        <v>2</v>
      </c>
    </row>
    <row r="135" spans="1:22" x14ac:dyDescent="0.25">
      <c r="A135" t="s">
        <v>93</v>
      </c>
      <c r="B135" s="1" t="s">
        <v>102</v>
      </c>
      <c r="C135" t="s">
        <v>1</v>
      </c>
      <c r="D135" t="s">
        <v>89</v>
      </c>
      <c r="E135" t="s">
        <v>95</v>
      </c>
      <c r="F135" t="s">
        <v>96</v>
      </c>
      <c r="G135">
        <v>5685</v>
      </c>
      <c r="H135">
        <v>5685</v>
      </c>
      <c r="I135">
        <v>5685</v>
      </c>
      <c r="J135">
        <v>5685</v>
      </c>
      <c r="L135" s="3">
        <v>0</v>
      </c>
      <c r="M135" s="3">
        <v>0</v>
      </c>
      <c r="N135" s="3">
        <v>0</v>
      </c>
      <c r="O135" s="3">
        <v>40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f>+Tabla3[[#This Row],[V GRAVADAS]]</f>
        <v>40</v>
      </c>
      <c r="V135">
        <v>2</v>
      </c>
    </row>
    <row r="136" spans="1:22" x14ac:dyDescent="0.25">
      <c r="A136" t="s">
        <v>93</v>
      </c>
      <c r="B136" s="1" t="s">
        <v>102</v>
      </c>
      <c r="C136" t="s">
        <v>1</v>
      </c>
      <c r="D136" t="s">
        <v>89</v>
      </c>
      <c r="E136" t="s">
        <v>95</v>
      </c>
      <c r="F136" t="s">
        <v>96</v>
      </c>
      <c r="G136">
        <v>5686</v>
      </c>
      <c r="H136">
        <v>5686</v>
      </c>
      <c r="I136">
        <v>5686</v>
      </c>
      <c r="J136">
        <v>5686</v>
      </c>
      <c r="L136" s="3">
        <v>0</v>
      </c>
      <c r="M136" s="3">
        <v>0</v>
      </c>
      <c r="N136" s="3">
        <v>0</v>
      </c>
      <c r="O136" s="3">
        <v>159.75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f>+Tabla3[[#This Row],[V GRAVADAS]]</f>
        <v>159.75</v>
      </c>
      <c r="V136">
        <v>2</v>
      </c>
    </row>
    <row r="137" spans="1:22" x14ac:dyDescent="0.25">
      <c r="A137" t="s">
        <v>93</v>
      </c>
      <c r="B137" s="1" t="s">
        <v>102</v>
      </c>
      <c r="C137" t="s">
        <v>1</v>
      </c>
      <c r="D137" t="s">
        <v>89</v>
      </c>
      <c r="E137" t="s">
        <v>95</v>
      </c>
      <c r="F137" t="s">
        <v>96</v>
      </c>
      <c r="G137">
        <v>5687</v>
      </c>
      <c r="H137">
        <v>5687</v>
      </c>
      <c r="I137">
        <v>5687</v>
      </c>
      <c r="J137">
        <v>5687</v>
      </c>
      <c r="L137" s="3">
        <v>0</v>
      </c>
      <c r="M137" s="3">
        <v>0</v>
      </c>
      <c r="N137" s="3">
        <v>0</v>
      </c>
      <c r="O137" s="3">
        <v>341.3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f>+Tabla3[[#This Row],[V GRAVADAS]]</f>
        <v>341.3</v>
      </c>
      <c r="V137">
        <v>2</v>
      </c>
    </row>
    <row r="138" spans="1:22" x14ac:dyDescent="0.25">
      <c r="A138" t="s">
        <v>93</v>
      </c>
      <c r="B138" s="1" t="s">
        <v>102</v>
      </c>
      <c r="C138" t="s">
        <v>1</v>
      </c>
      <c r="D138" t="s">
        <v>89</v>
      </c>
      <c r="E138" t="s">
        <v>95</v>
      </c>
      <c r="F138" t="s">
        <v>96</v>
      </c>
      <c r="G138">
        <v>5688</v>
      </c>
      <c r="H138">
        <v>5688</v>
      </c>
      <c r="I138">
        <v>5688</v>
      </c>
      <c r="J138">
        <v>5688</v>
      </c>
      <c r="L138" s="3">
        <v>0</v>
      </c>
      <c r="M138" s="3">
        <v>0</v>
      </c>
      <c r="N138" s="3">
        <v>0</v>
      </c>
      <c r="O138" s="3">
        <v>51.25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f>+Tabla3[[#This Row],[V GRAVADAS]]</f>
        <v>51.25</v>
      </c>
      <c r="V138">
        <v>2</v>
      </c>
    </row>
    <row r="139" spans="1:22" x14ac:dyDescent="0.25">
      <c r="A139" t="s">
        <v>93</v>
      </c>
      <c r="B139" s="1" t="s">
        <v>102</v>
      </c>
      <c r="C139" t="s">
        <v>1</v>
      </c>
      <c r="D139" t="s">
        <v>89</v>
      </c>
      <c r="E139" t="s">
        <v>95</v>
      </c>
      <c r="F139" t="s">
        <v>96</v>
      </c>
      <c r="G139">
        <v>5689</v>
      </c>
      <c r="H139">
        <v>5689</v>
      </c>
      <c r="I139">
        <v>5689</v>
      </c>
      <c r="J139">
        <v>5689</v>
      </c>
      <c r="L139" s="3">
        <v>0</v>
      </c>
      <c r="M139" s="3">
        <v>0</v>
      </c>
      <c r="N139" s="3">
        <v>0</v>
      </c>
      <c r="O139" s="3">
        <v>32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f>+Tabla3[[#This Row],[V GRAVADAS]]</f>
        <v>32</v>
      </c>
      <c r="V139">
        <v>2</v>
      </c>
    </row>
    <row r="140" spans="1:22" x14ac:dyDescent="0.25">
      <c r="A140" t="s">
        <v>93</v>
      </c>
      <c r="B140" s="1" t="s">
        <v>102</v>
      </c>
      <c r="C140" t="s">
        <v>1</v>
      </c>
      <c r="D140" t="s">
        <v>89</v>
      </c>
      <c r="E140" t="s">
        <v>95</v>
      </c>
      <c r="F140" t="s">
        <v>96</v>
      </c>
      <c r="G140">
        <v>5690</v>
      </c>
      <c r="H140">
        <v>5690</v>
      </c>
      <c r="I140">
        <v>5690</v>
      </c>
      <c r="J140">
        <v>5690</v>
      </c>
      <c r="L140" s="3">
        <v>0</v>
      </c>
      <c r="M140" s="3">
        <v>0</v>
      </c>
      <c r="N140" s="3">
        <v>0</v>
      </c>
      <c r="O140" s="3">
        <v>536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f>+Tabla3[[#This Row],[V GRAVADAS]]</f>
        <v>536</v>
      </c>
      <c r="V140">
        <v>2</v>
      </c>
    </row>
    <row r="141" spans="1:22" x14ac:dyDescent="0.25">
      <c r="A141" t="s">
        <v>93</v>
      </c>
      <c r="B141" s="1" t="s">
        <v>102</v>
      </c>
      <c r="C141" t="s">
        <v>1</v>
      </c>
      <c r="D141" t="s">
        <v>89</v>
      </c>
      <c r="E141" t="s">
        <v>95</v>
      </c>
      <c r="F141" t="s">
        <v>96</v>
      </c>
      <c r="G141">
        <v>5691</v>
      </c>
      <c r="H141">
        <v>5691</v>
      </c>
      <c r="I141">
        <v>5691</v>
      </c>
      <c r="J141">
        <v>5691</v>
      </c>
      <c r="L141" s="3">
        <v>0</v>
      </c>
      <c r="M141" s="3">
        <v>0</v>
      </c>
      <c r="N141" s="3">
        <v>0</v>
      </c>
      <c r="O141" s="3">
        <v>30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f>+Tabla3[[#This Row],[V GRAVADAS]]</f>
        <v>30</v>
      </c>
      <c r="V141">
        <v>2</v>
      </c>
    </row>
    <row r="142" spans="1:22" x14ac:dyDescent="0.25">
      <c r="A142" t="s">
        <v>93</v>
      </c>
      <c r="B142" s="1" t="s">
        <v>102</v>
      </c>
      <c r="C142" t="s">
        <v>1</v>
      </c>
      <c r="D142" t="s">
        <v>89</v>
      </c>
      <c r="E142" t="s">
        <v>95</v>
      </c>
      <c r="F142" t="s">
        <v>96</v>
      </c>
      <c r="G142">
        <v>5692</v>
      </c>
      <c r="H142">
        <v>5692</v>
      </c>
      <c r="I142">
        <v>5692</v>
      </c>
      <c r="J142">
        <v>5692</v>
      </c>
      <c r="L142" s="3">
        <v>0</v>
      </c>
      <c r="M142" s="3">
        <v>0</v>
      </c>
      <c r="N142" s="3">
        <v>0</v>
      </c>
      <c r="O142" s="3">
        <v>335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f>+Tabla3[[#This Row],[V GRAVADAS]]</f>
        <v>335</v>
      </c>
      <c r="V142">
        <v>2</v>
      </c>
    </row>
    <row r="143" spans="1:22" x14ac:dyDescent="0.25">
      <c r="A143" t="s">
        <v>93</v>
      </c>
      <c r="B143" s="1" t="s">
        <v>102</v>
      </c>
      <c r="C143" t="s">
        <v>1</v>
      </c>
      <c r="D143" t="s">
        <v>89</v>
      </c>
      <c r="E143" t="s">
        <v>95</v>
      </c>
      <c r="F143" t="s">
        <v>96</v>
      </c>
      <c r="G143">
        <v>5693</v>
      </c>
      <c r="H143">
        <v>5693</v>
      </c>
      <c r="I143">
        <v>5693</v>
      </c>
      <c r="J143">
        <v>5693</v>
      </c>
      <c r="L143" s="3">
        <v>0</v>
      </c>
      <c r="M143" s="3">
        <v>0</v>
      </c>
      <c r="N143" s="3">
        <v>0</v>
      </c>
      <c r="O143" s="3">
        <v>231.9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f>+Tabla3[[#This Row],[V GRAVADAS]]</f>
        <v>231.9</v>
      </c>
      <c r="V143">
        <v>2</v>
      </c>
    </row>
    <row r="144" spans="1:22" x14ac:dyDescent="0.25">
      <c r="A144" t="s">
        <v>93</v>
      </c>
      <c r="B144" s="1" t="s">
        <v>102</v>
      </c>
      <c r="C144" t="s">
        <v>1</v>
      </c>
      <c r="D144" t="s">
        <v>89</v>
      </c>
      <c r="E144" t="s">
        <v>95</v>
      </c>
      <c r="F144" t="s">
        <v>96</v>
      </c>
      <c r="G144">
        <v>5694</v>
      </c>
      <c r="H144">
        <v>5694</v>
      </c>
      <c r="I144">
        <v>5694</v>
      </c>
      <c r="J144">
        <v>5694</v>
      </c>
      <c r="L144" s="3">
        <v>0</v>
      </c>
      <c r="M144" s="3">
        <v>0</v>
      </c>
      <c r="N144" s="3">
        <v>0</v>
      </c>
      <c r="O144" s="3">
        <v>70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f>+Tabla3[[#This Row],[V GRAVADAS]]</f>
        <v>70</v>
      </c>
      <c r="V144">
        <v>2</v>
      </c>
    </row>
    <row r="145" spans="1:22" x14ac:dyDescent="0.25">
      <c r="A145" t="s">
        <v>93</v>
      </c>
      <c r="B145" s="1" t="s">
        <v>102</v>
      </c>
      <c r="C145" t="s">
        <v>1</v>
      </c>
      <c r="D145" t="s">
        <v>89</v>
      </c>
      <c r="E145" t="s">
        <v>95</v>
      </c>
      <c r="F145" t="s">
        <v>96</v>
      </c>
      <c r="G145">
        <v>5695</v>
      </c>
      <c r="H145">
        <v>5695</v>
      </c>
      <c r="I145">
        <v>5695</v>
      </c>
      <c r="J145">
        <v>5695</v>
      </c>
      <c r="L145" s="3">
        <v>0</v>
      </c>
      <c r="M145" s="3">
        <v>0</v>
      </c>
      <c r="N145" s="3">
        <v>0</v>
      </c>
      <c r="O145" s="3">
        <v>189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f>+Tabla3[[#This Row],[V GRAVADAS]]</f>
        <v>189</v>
      </c>
      <c r="V145">
        <v>2</v>
      </c>
    </row>
    <row r="146" spans="1:22" x14ac:dyDescent="0.25">
      <c r="A146" t="s">
        <v>93</v>
      </c>
      <c r="B146" s="1" t="s">
        <v>102</v>
      </c>
      <c r="C146" t="s">
        <v>1</v>
      </c>
      <c r="D146" t="s">
        <v>89</v>
      </c>
      <c r="E146" t="s">
        <v>95</v>
      </c>
      <c r="F146" t="s">
        <v>96</v>
      </c>
      <c r="G146">
        <v>5696</v>
      </c>
      <c r="H146">
        <v>5696</v>
      </c>
      <c r="I146">
        <v>5696</v>
      </c>
      <c r="J146">
        <v>5696</v>
      </c>
      <c r="L146" s="3">
        <v>0</v>
      </c>
      <c r="M146" s="3">
        <v>0</v>
      </c>
      <c r="N146" s="3">
        <v>0</v>
      </c>
      <c r="O146" s="3">
        <v>34.65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f>+Tabla3[[#This Row],[V GRAVADAS]]</f>
        <v>34.65</v>
      </c>
      <c r="V146">
        <v>2</v>
      </c>
    </row>
    <row r="147" spans="1:22" x14ac:dyDescent="0.25">
      <c r="A147" t="s">
        <v>93</v>
      </c>
      <c r="B147" s="1" t="s">
        <v>103</v>
      </c>
      <c r="C147" t="s">
        <v>1</v>
      </c>
      <c r="D147" t="s">
        <v>89</v>
      </c>
      <c r="E147" t="s">
        <v>95</v>
      </c>
      <c r="F147" t="s">
        <v>96</v>
      </c>
      <c r="G147">
        <v>5697</v>
      </c>
      <c r="H147">
        <v>5697</v>
      </c>
      <c r="I147">
        <v>5697</v>
      </c>
      <c r="J147">
        <v>5697</v>
      </c>
      <c r="L147" s="3">
        <v>0</v>
      </c>
      <c r="M147" s="3">
        <v>0</v>
      </c>
      <c r="N147" s="3">
        <v>0</v>
      </c>
      <c r="O147" s="3">
        <v>145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f>+Tabla3[[#This Row],[V GRAVADAS]]</f>
        <v>145</v>
      </c>
      <c r="V147">
        <v>2</v>
      </c>
    </row>
    <row r="148" spans="1:22" x14ac:dyDescent="0.25">
      <c r="A148" t="s">
        <v>93</v>
      </c>
      <c r="B148" s="1" t="s">
        <v>103</v>
      </c>
      <c r="C148" t="s">
        <v>1</v>
      </c>
      <c r="D148" t="s">
        <v>89</v>
      </c>
      <c r="E148" t="s">
        <v>95</v>
      </c>
      <c r="F148" t="s">
        <v>96</v>
      </c>
      <c r="G148">
        <v>5698</v>
      </c>
      <c r="H148">
        <v>5698</v>
      </c>
      <c r="I148">
        <v>5698</v>
      </c>
      <c r="J148">
        <v>5698</v>
      </c>
      <c r="L148" s="3">
        <v>0</v>
      </c>
      <c r="M148" s="3">
        <v>0</v>
      </c>
      <c r="N148" s="3">
        <v>0</v>
      </c>
      <c r="O148" s="3">
        <v>184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f>+Tabla3[[#This Row],[V GRAVADAS]]</f>
        <v>184</v>
      </c>
      <c r="V148">
        <v>2</v>
      </c>
    </row>
    <row r="149" spans="1:22" x14ac:dyDescent="0.25">
      <c r="A149" t="s">
        <v>93</v>
      </c>
      <c r="B149" s="1" t="s">
        <v>103</v>
      </c>
      <c r="C149" t="s">
        <v>1</v>
      </c>
      <c r="D149" t="s">
        <v>89</v>
      </c>
      <c r="E149" t="s">
        <v>95</v>
      </c>
      <c r="F149" t="s">
        <v>96</v>
      </c>
      <c r="G149">
        <v>5699</v>
      </c>
      <c r="H149">
        <v>5699</v>
      </c>
      <c r="I149">
        <v>5699</v>
      </c>
      <c r="J149">
        <v>5699</v>
      </c>
      <c r="L149" s="3">
        <v>0</v>
      </c>
      <c r="M149" s="3">
        <v>0</v>
      </c>
      <c r="N149" s="3">
        <v>0</v>
      </c>
      <c r="O149" s="3">
        <v>638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f>+Tabla3[[#This Row],[V GRAVADAS]]</f>
        <v>638</v>
      </c>
      <c r="V149">
        <v>2</v>
      </c>
    </row>
    <row r="150" spans="1:22" x14ac:dyDescent="0.25">
      <c r="A150" t="s">
        <v>93</v>
      </c>
      <c r="B150" s="1" t="s">
        <v>103</v>
      </c>
      <c r="C150" t="s">
        <v>1</v>
      </c>
      <c r="D150" t="s">
        <v>89</v>
      </c>
      <c r="E150" t="s">
        <v>95</v>
      </c>
      <c r="F150" t="s">
        <v>96</v>
      </c>
      <c r="G150">
        <v>5700</v>
      </c>
      <c r="H150">
        <v>5700</v>
      </c>
      <c r="I150">
        <v>5700</v>
      </c>
      <c r="J150">
        <v>5700</v>
      </c>
      <c r="L150" s="3">
        <v>0</v>
      </c>
      <c r="M150" s="3">
        <v>0</v>
      </c>
      <c r="N150" s="3">
        <v>0</v>
      </c>
      <c r="O150" s="3">
        <v>117.8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f>+Tabla3[[#This Row],[V GRAVADAS]]</f>
        <v>117.8</v>
      </c>
      <c r="V150">
        <v>2</v>
      </c>
    </row>
    <row r="151" spans="1:22" x14ac:dyDescent="0.25">
      <c r="A151" t="s">
        <v>93</v>
      </c>
      <c r="B151" s="1" t="s">
        <v>103</v>
      </c>
      <c r="C151" t="s">
        <v>1</v>
      </c>
      <c r="D151" t="s">
        <v>89</v>
      </c>
      <c r="E151" t="s">
        <v>95</v>
      </c>
      <c r="F151" t="s">
        <v>96</v>
      </c>
      <c r="G151">
        <v>5701</v>
      </c>
      <c r="H151">
        <v>5701</v>
      </c>
      <c r="I151">
        <v>5701</v>
      </c>
      <c r="J151">
        <v>5701</v>
      </c>
      <c r="L151" s="3">
        <v>0</v>
      </c>
      <c r="M151" s="3">
        <v>0</v>
      </c>
      <c r="N151" s="3">
        <v>0</v>
      </c>
      <c r="O151" s="3">
        <v>16.2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f>+Tabla3[[#This Row],[V GRAVADAS]]</f>
        <v>16.2</v>
      </c>
      <c r="V151">
        <v>2</v>
      </c>
    </row>
    <row r="152" spans="1:22" x14ac:dyDescent="0.25">
      <c r="A152" t="s">
        <v>93</v>
      </c>
      <c r="B152" s="1" t="s">
        <v>103</v>
      </c>
      <c r="C152" t="s">
        <v>1</v>
      </c>
      <c r="D152" t="s">
        <v>89</v>
      </c>
      <c r="E152" t="s">
        <v>95</v>
      </c>
      <c r="F152" t="s">
        <v>96</v>
      </c>
      <c r="G152">
        <v>5702</v>
      </c>
      <c r="H152">
        <v>5702</v>
      </c>
      <c r="I152">
        <v>5702</v>
      </c>
      <c r="J152">
        <v>5702</v>
      </c>
      <c r="L152" s="3">
        <v>0</v>
      </c>
      <c r="M152" s="3">
        <v>0</v>
      </c>
      <c r="N152" s="3">
        <v>0</v>
      </c>
      <c r="O152" s="3">
        <v>21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f>+Tabla3[[#This Row],[V GRAVADAS]]</f>
        <v>21</v>
      </c>
      <c r="V152">
        <v>2</v>
      </c>
    </row>
    <row r="153" spans="1:22" x14ac:dyDescent="0.25">
      <c r="A153" t="s">
        <v>93</v>
      </c>
      <c r="B153" s="1" t="s">
        <v>103</v>
      </c>
      <c r="C153" t="s">
        <v>1</v>
      </c>
      <c r="D153" t="s">
        <v>89</v>
      </c>
      <c r="E153" t="s">
        <v>95</v>
      </c>
      <c r="F153" t="s">
        <v>96</v>
      </c>
      <c r="G153">
        <v>5703</v>
      </c>
      <c r="H153">
        <v>5703</v>
      </c>
      <c r="I153">
        <v>5703</v>
      </c>
      <c r="J153">
        <v>5703</v>
      </c>
      <c r="L153" s="3">
        <v>0</v>
      </c>
      <c r="M153" s="3">
        <v>0</v>
      </c>
      <c r="N153" s="3">
        <v>0</v>
      </c>
      <c r="O153" s="3">
        <v>144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f>+Tabla3[[#This Row],[V GRAVADAS]]</f>
        <v>144</v>
      </c>
      <c r="V153">
        <v>2</v>
      </c>
    </row>
    <row r="154" spans="1:22" x14ac:dyDescent="0.25">
      <c r="A154" t="s">
        <v>93</v>
      </c>
      <c r="B154" s="1" t="s">
        <v>103</v>
      </c>
      <c r="C154" t="s">
        <v>1</v>
      </c>
      <c r="D154" t="s">
        <v>89</v>
      </c>
      <c r="E154" t="s">
        <v>95</v>
      </c>
      <c r="F154" t="s">
        <v>96</v>
      </c>
      <c r="G154">
        <v>5704</v>
      </c>
      <c r="H154">
        <v>5704</v>
      </c>
      <c r="I154">
        <v>5704</v>
      </c>
      <c r="J154">
        <v>5704</v>
      </c>
      <c r="L154" s="3">
        <v>0</v>
      </c>
      <c r="M154" s="3">
        <v>0</v>
      </c>
      <c r="N154" s="3">
        <v>0</v>
      </c>
      <c r="O154" s="3">
        <v>76.25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f>+Tabla3[[#This Row],[V GRAVADAS]]</f>
        <v>76.25</v>
      </c>
      <c r="V154">
        <v>2</v>
      </c>
    </row>
    <row r="155" spans="1:22" x14ac:dyDescent="0.25">
      <c r="A155" t="s">
        <v>93</v>
      </c>
      <c r="B155" s="1" t="s">
        <v>103</v>
      </c>
      <c r="C155" t="s">
        <v>1</v>
      </c>
      <c r="D155" t="s">
        <v>89</v>
      </c>
      <c r="E155" t="s">
        <v>95</v>
      </c>
      <c r="F155" t="s">
        <v>96</v>
      </c>
      <c r="G155">
        <v>5705</v>
      </c>
      <c r="H155">
        <v>5705</v>
      </c>
      <c r="I155">
        <v>5705</v>
      </c>
      <c r="J155">
        <v>5705</v>
      </c>
      <c r="L155" s="3">
        <v>0</v>
      </c>
      <c r="M155" s="3">
        <v>0</v>
      </c>
      <c r="N155" s="3">
        <v>0</v>
      </c>
      <c r="O155" s="3">
        <v>1073.75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f>+Tabla3[[#This Row],[V GRAVADAS]]</f>
        <v>1073.75</v>
      </c>
      <c r="V155">
        <v>2</v>
      </c>
    </row>
    <row r="156" spans="1:22" x14ac:dyDescent="0.25">
      <c r="A156" t="s">
        <v>93</v>
      </c>
      <c r="B156" s="1" t="s">
        <v>103</v>
      </c>
      <c r="C156" t="s">
        <v>1</v>
      </c>
      <c r="D156" t="s">
        <v>89</v>
      </c>
      <c r="E156" t="s">
        <v>95</v>
      </c>
      <c r="F156" t="s">
        <v>96</v>
      </c>
      <c r="G156">
        <v>5706</v>
      </c>
      <c r="H156">
        <v>5706</v>
      </c>
      <c r="I156">
        <v>5706</v>
      </c>
      <c r="J156">
        <v>5706</v>
      </c>
      <c r="L156" s="3">
        <v>0</v>
      </c>
      <c r="M156" s="3">
        <v>0</v>
      </c>
      <c r="N156" s="3">
        <v>0</v>
      </c>
      <c r="O156" s="3">
        <v>51.25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f>+Tabla3[[#This Row],[V GRAVADAS]]</f>
        <v>51.25</v>
      </c>
      <c r="V156">
        <v>2</v>
      </c>
    </row>
    <row r="157" spans="1:22" x14ac:dyDescent="0.25">
      <c r="A157" t="s">
        <v>93</v>
      </c>
      <c r="B157" s="1" t="s">
        <v>103</v>
      </c>
      <c r="C157" t="s">
        <v>1</v>
      </c>
      <c r="D157" t="s">
        <v>89</v>
      </c>
      <c r="E157" t="s">
        <v>95</v>
      </c>
      <c r="F157" t="s">
        <v>96</v>
      </c>
      <c r="G157">
        <v>5707</v>
      </c>
      <c r="H157">
        <v>5707</v>
      </c>
      <c r="I157">
        <v>5707</v>
      </c>
      <c r="J157">
        <v>5707</v>
      </c>
      <c r="L157" s="3">
        <v>0</v>
      </c>
      <c r="M157" s="3">
        <v>0</v>
      </c>
      <c r="N157" s="3">
        <v>0</v>
      </c>
      <c r="O157" s="3">
        <v>40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f>+Tabla3[[#This Row],[V GRAVADAS]]</f>
        <v>40</v>
      </c>
      <c r="V157">
        <v>2</v>
      </c>
    </row>
    <row r="158" spans="1:22" x14ac:dyDescent="0.25">
      <c r="A158" t="s">
        <v>93</v>
      </c>
      <c r="B158" s="1" t="s">
        <v>103</v>
      </c>
      <c r="C158" t="s">
        <v>1</v>
      </c>
      <c r="D158" t="s">
        <v>89</v>
      </c>
      <c r="E158" t="s">
        <v>95</v>
      </c>
      <c r="F158" t="s">
        <v>96</v>
      </c>
      <c r="G158">
        <v>5708</v>
      </c>
      <c r="H158">
        <v>5708</v>
      </c>
      <c r="I158">
        <v>5708</v>
      </c>
      <c r="J158">
        <v>5708</v>
      </c>
      <c r="L158" s="3">
        <v>0</v>
      </c>
      <c r="M158" s="3">
        <v>0</v>
      </c>
      <c r="N158" s="3">
        <v>0</v>
      </c>
      <c r="O158" s="3">
        <v>32.5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f>+Tabla3[[#This Row],[V GRAVADAS]]</f>
        <v>32.5</v>
      </c>
      <c r="V158">
        <v>2</v>
      </c>
    </row>
    <row r="159" spans="1:22" x14ac:dyDescent="0.25">
      <c r="A159" t="s">
        <v>93</v>
      </c>
      <c r="B159" s="1" t="s">
        <v>103</v>
      </c>
      <c r="C159" t="s">
        <v>1</v>
      </c>
      <c r="D159" t="s">
        <v>89</v>
      </c>
      <c r="E159" t="s">
        <v>95</v>
      </c>
      <c r="F159" t="s">
        <v>96</v>
      </c>
      <c r="G159">
        <v>5709</v>
      </c>
      <c r="H159">
        <v>5709</v>
      </c>
      <c r="I159">
        <v>5709</v>
      </c>
      <c r="J159">
        <v>5709</v>
      </c>
      <c r="L159" s="3">
        <v>0</v>
      </c>
      <c r="M159" s="3">
        <v>0</v>
      </c>
      <c r="N159" s="3">
        <v>0</v>
      </c>
      <c r="O159" s="3">
        <v>51.25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f>+Tabla3[[#This Row],[V GRAVADAS]]</f>
        <v>51.25</v>
      </c>
      <c r="V159">
        <v>2</v>
      </c>
    </row>
    <row r="160" spans="1:22" x14ac:dyDescent="0.25">
      <c r="A160" t="s">
        <v>93</v>
      </c>
      <c r="B160" s="1" t="s">
        <v>103</v>
      </c>
      <c r="C160" t="s">
        <v>1</v>
      </c>
      <c r="D160" t="s">
        <v>89</v>
      </c>
      <c r="E160" t="s">
        <v>95</v>
      </c>
      <c r="F160" t="s">
        <v>96</v>
      </c>
      <c r="G160">
        <v>5710</v>
      </c>
      <c r="H160">
        <v>5710</v>
      </c>
      <c r="I160">
        <v>5710</v>
      </c>
      <c r="J160">
        <v>5710</v>
      </c>
      <c r="L160" s="3">
        <v>0</v>
      </c>
      <c r="M160" s="3">
        <v>0</v>
      </c>
      <c r="N160" s="3">
        <v>0</v>
      </c>
      <c r="O160" s="3">
        <v>18.5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f>+Tabla3[[#This Row],[V GRAVADAS]]</f>
        <v>18.5</v>
      </c>
      <c r="V160">
        <v>2</v>
      </c>
    </row>
    <row r="161" spans="1:22" x14ac:dyDescent="0.25">
      <c r="A161" t="s">
        <v>93</v>
      </c>
      <c r="B161" s="1" t="s">
        <v>103</v>
      </c>
      <c r="C161" t="s">
        <v>1</v>
      </c>
      <c r="D161" t="s">
        <v>89</v>
      </c>
      <c r="E161" t="s">
        <v>95</v>
      </c>
      <c r="F161" t="s">
        <v>96</v>
      </c>
      <c r="G161">
        <v>5711</v>
      </c>
      <c r="H161">
        <v>5711</v>
      </c>
      <c r="I161">
        <v>5711</v>
      </c>
      <c r="J161">
        <v>5711</v>
      </c>
      <c r="L161" s="3">
        <v>0</v>
      </c>
      <c r="M161" s="3">
        <v>0</v>
      </c>
      <c r="N161" s="3">
        <v>0</v>
      </c>
      <c r="O161" s="3">
        <v>7.5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f>+Tabla3[[#This Row],[V GRAVADAS]]</f>
        <v>7.5</v>
      </c>
      <c r="V161">
        <v>2</v>
      </c>
    </row>
    <row r="162" spans="1:22" x14ac:dyDescent="0.25">
      <c r="A162" t="s">
        <v>93</v>
      </c>
      <c r="B162" s="1" t="s">
        <v>103</v>
      </c>
      <c r="C162" t="s">
        <v>1</v>
      </c>
      <c r="D162" t="s">
        <v>89</v>
      </c>
      <c r="E162" t="s">
        <v>95</v>
      </c>
      <c r="F162" t="s">
        <v>96</v>
      </c>
      <c r="G162">
        <v>5712</v>
      </c>
      <c r="H162">
        <v>5712</v>
      </c>
      <c r="I162">
        <v>5712</v>
      </c>
      <c r="J162">
        <v>5712</v>
      </c>
      <c r="L162" s="3">
        <v>0</v>
      </c>
      <c r="M162" s="3">
        <v>0</v>
      </c>
      <c r="N162" s="3">
        <v>0</v>
      </c>
      <c r="O162" s="3">
        <v>183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f>+Tabla3[[#This Row],[V GRAVADAS]]</f>
        <v>183</v>
      </c>
      <c r="V162">
        <v>2</v>
      </c>
    </row>
    <row r="163" spans="1:22" x14ac:dyDescent="0.25">
      <c r="A163" t="s">
        <v>93</v>
      </c>
      <c r="B163" s="1" t="s">
        <v>103</v>
      </c>
      <c r="C163" t="s">
        <v>1</v>
      </c>
      <c r="D163" t="s">
        <v>89</v>
      </c>
      <c r="E163" t="s">
        <v>95</v>
      </c>
      <c r="F163" t="s">
        <v>96</v>
      </c>
      <c r="G163">
        <v>5713</v>
      </c>
      <c r="H163">
        <v>5713</v>
      </c>
      <c r="I163">
        <v>5713</v>
      </c>
      <c r="J163">
        <v>5713</v>
      </c>
      <c r="L163" s="3">
        <v>0</v>
      </c>
      <c r="M163" s="3">
        <v>0</v>
      </c>
      <c r="N163" s="3">
        <v>0</v>
      </c>
      <c r="O163" s="3">
        <v>21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f>+Tabla3[[#This Row],[V GRAVADAS]]</f>
        <v>21</v>
      </c>
      <c r="V163">
        <v>2</v>
      </c>
    </row>
    <row r="164" spans="1:22" x14ac:dyDescent="0.25">
      <c r="A164" t="s">
        <v>93</v>
      </c>
      <c r="B164" s="1" t="s">
        <v>103</v>
      </c>
      <c r="C164" t="s">
        <v>1</v>
      </c>
      <c r="D164" t="s">
        <v>89</v>
      </c>
      <c r="E164" t="s">
        <v>95</v>
      </c>
      <c r="F164" t="s">
        <v>96</v>
      </c>
      <c r="G164">
        <v>5714</v>
      </c>
      <c r="H164">
        <v>5714</v>
      </c>
      <c r="I164">
        <v>5714</v>
      </c>
      <c r="J164">
        <v>5714</v>
      </c>
      <c r="L164" s="3">
        <v>0</v>
      </c>
      <c r="M164" s="3">
        <v>0</v>
      </c>
      <c r="N164" s="3">
        <v>0</v>
      </c>
      <c r="O164" s="3">
        <v>90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f>+Tabla3[[#This Row],[V GRAVADAS]]</f>
        <v>90</v>
      </c>
      <c r="V164">
        <v>2</v>
      </c>
    </row>
    <row r="165" spans="1:22" x14ac:dyDescent="0.25">
      <c r="A165" t="s">
        <v>93</v>
      </c>
      <c r="B165" s="1" t="s">
        <v>103</v>
      </c>
      <c r="C165" t="s">
        <v>1</v>
      </c>
      <c r="D165" t="s">
        <v>89</v>
      </c>
      <c r="E165" t="s">
        <v>95</v>
      </c>
      <c r="F165" t="s">
        <v>96</v>
      </c>
      <c r="G165">
        <v>5715</v>
      </c>
      <c r="H165">
        <v>5715</v>
      </c>
      <c r="I165">
        <v>5715</v>
      </c>
      <c r="J165">
        <v>5715</v>
      </c>
      <c r="L165" s="3">
        <v>0</v>
      </c>
      <c r="M165" s="3">
        <v>0</v>
      </c>
      <c r="N165" s="3">
        <v>0</v>
      </c>
      <c r="O165" s="3">
        <v>75.03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f>+Tabla3[[#This Row],[V GRAVADAS]]</f>
        <v>75.03</v>
      </c>
      <c r="V165">
        <v>2</v>
      </c>
    </row>
    <row r="166" spans="1:22" x14ac:dyDescent="0.25">
      <c r="A166" t="s">
        <v>93</v>
      </c>
      <c r="B166" s="1" t="s">
        <v>103</v>
      </c>
      <c r="C166" t="s">
        <v>1</v>
      </c>
      <c r="D166" t="s">
        <v>89</v>
      </c>
      <c r="E166" t="s">
        <v>95</v>
      </c>
      <c r="F166" t="s">
        <v>96</v>
      </c>
      <c r="G166">
        <v>5716</v>
      </c>
      <c r="H166">
        <v>5716</v>
      </c>
      <c r="I166">
        <v>5716</v>
      </c>
      <c r="J166">
        <v>5716</v>
      </c>
      <c r="L166" s="3">
        <v>0</v>
      </c>
      <c r="M166" s="3">
        <v>0</v>
      </c>
      <c r="N166" s="3">
        <v>0</v>
      </c>
      <c r="O166" s="3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f>+Tabla3[[#This Row],[V GRAVADAS]]</f>
        <v>0</v>
      </c>
      <c r="V166">
        <v>2</v>
      </c>
    </row>
    <row r="167" spans="1:22" x14ac:dyDescent="0.25">
      <c r="A167" t="s">
        <v>93</v>
      </c>
      <c r="B167" s="1" t="s">
        <v>103</v>
      </c>
      <c r="C167" t="s">
        <v>1</v>
      </c>
      <c r="D167" t="s">
        <v>89</v>
      </c>
      <c r="E167" t="s">
        <v>95</v>
      </c>
      <c r="F167" t="s">
        <v>96</v>
      </c>
      <c r="G167">
        <v>5717</v>
      </c>
      <c r="H167">
        <v>5717</v>
      </c>
      <c r="I167">
        <v>5717</v>
      </c>
      <c r="J167">
        <v>5717</v>
      </c>
      <c r="L167" s="3">
        <v>0</v>
      </c>
      <c r="M167" s="3">
        <v>0</v>
      </c>
      <c r="N167" s="3">
        <v>0</v>
      </c>
      <c r="O167" s="3">
        <v>452.1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f>+Tabla3[[#This Row],[V GRAVADAS]]</f>
        <v>452.1</v>
      </c>
      <c r="V167">
        <v>2</v>
      </c>
    </row>
    <row r="168" spans="1:22" x14ac:dyDescent="0.25">
      <c r="A168" t="s">
        <v>93</v>
      </c>
      <c r="B168" s="1" t="s">
        <v>103</v>
      </c>
      <c r="C168" t="s">
        <v>1</v>
      </c>
      <c r="D168" t="s">
        <v>89</v>
      </c>
      <c r="E168" t="s">
        <v>95</v>
      </c>
      <c r="F168" t="s">
        <v>96</v>
      </c>
      <c r="G168">
        <v>5718</v>
      </c>
      <c r="H168">
        <v>5718</v>
      </c>
      <c r="I168">
        <v>5718</v>
      </c>
      <c r="J168">
        <v>5718</v>
      </c>
      <c r="L168" s="3">
        <v>0</v>
      </c>
      <c r="M168" s="3">
        <v>0</v>
      </c>
      <c r="N168" s="3">
        <v>0</v>
      </c>
      <c r="O168" s="3">
        <v>1363.65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f>+Tabla3[[#This Row],[V GRAVADAS]]</f>
        <v>1363.65</v>
      </c>
      <c r="V168">
        <v>2</v>
      </c>
    </row>
    <row r="169" spans="1:22" x14ac:dyDescent="0.25">
      <c r="A169" t="s">
        <v>93</v>
      </c>
      <c r="B169" s="1" t="s">
        <v>103</v>
      </c>
      <c r="C169" t="s">
        <v>1</v>
      </c>
      <c r="D169" t="s">
        <v>89</v>
      </c>
      <c r="E169" t="s">
        <v>95</v>
      </c>
      <c r="F169" t="s">
        <v>96</v>
      </c>
      <c r="G169">
        <v>5719</v>
      </c>
      <c r="H169">
        <v>5719</v>
      </c>
      <c r="I169">
        <v>5719</v>
      </c>
      <c r="J169">
        <v>5719</v>
      </c>
      <c r="L169" s="3">
        <v>0</v>
      </c>
      <c r="M169" s="3">
        <v>0</v>
      </c>
      <c r="N169" s="3">
        <v>0</v>
      </c>
      <c r="O169" s="3">
        <v>67.5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f>+Tabla3[[#This Row],[V GRAVADAS]]</f>
        <v>67.5</v>
      </c>
      <c r="V169">
        <v>2</v>
      </c>
    </row>
    <row r="170" spans="1:22" x14ac:dyDescent="0.25">
      <c r="A170" t="s">
        <v>93</v>
      </c>
      <c r="B170" s="1" t="s">
        <v>104</v>
      </c>
      <c r="C170" t="s">
        <v>1</v>
      </c>
      <c r="D170" t="s">
        <v>89</v>
      </c>
      <c r="E170" t="s">
        <v>95</v>
      </c>
      <c r="F170" t="s">
        <v>96</v>
      </c>
      <c r="G170">
        <v>5720</v>
      </c>
      <c r="H170">
        <v>5720</v>
      </c>
      <c r="I170">
        <v>5720</v>
      </c>
      <c r="J170">
        <v>5720</v>
      </c>
      <c r="L170" s="3">
        <v>0</v>
      </c>
      <c r="M170" s="3">
        <v>0</v>
      </c>
      <c r="N170" s="3">
        <v>0</v>
      </c>
      <c r="O170" s="3">
        <v>558.75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f>+Tabla3[[#This Row],[V GRAVADAS]]</f>
        <v>558.75</v>
      </c>
      <c r="V170">
        <v>2</v>
      </c>
    </row>
    <row r="171" spans="1:22" x14ac:dyDescent="0.25">
      <c r="A171" t="s">
        <v>93</v>
      </c>
      <c r="B171" s="1" t="s">
        <v>104</v>
      </c>
      <c r="C171" t="s">
        <v>1</v>
      </c>
      <c r="D171" t="s">
        <v>89</v>
      </c>
      <c r="E171" t="s">
        <v>95</v>
      </c>
      <c r="F171" t="s">
        <v>96</v>
      </c>
      <c r="G171">
        <v>5721</v>
      </c>
      <c r="H171">
        <v>5721</v>
      </c>
      <c r="I171">
        <v>5721</v>
      </c>
      <c r="J171">
        <v>5721</v>
      </c>
      <c r="L171" s="3">
        <v>0</v>
      </c>
      <c r="M171" s="3">
        <v>0</v>
      </c>
      <c r="N171" s="3">
        <v>0</v>
      </c>
      <c r="O171" s="3">
        <v>519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f>+Tabla3[[#This Row],[V GRAVADAS]]</f>
        <v>519</v>
      </c>
      <c r="V171">
        <v>2</v>
      </c>
    </row>
    <row r="172" spans="1:22" x14ac:dyDescent="0.25">
      <c r="A172" t="s">
        <v>93</v>
      </c>
      <c r="B172" s="1" t="s">
        <v>104</v>
      </c>
      <c r="C172" t="s">
        <v>1</v>
      </c>
      <c r="D172" t="s">
        <v>89</v>
      </c>
      <c r="E172" t="s">
        <v>95</v>
      </c>
      <c r="F172" t="s">
        <v>96</v>
      </c>
      <c r="G172">
        <v>5722</v>
      </c>
      <c r="H172">
        <v>5722</v>
      </c>
      <c r="I172">
        <v>5722</v>
      </c>
      <c r="J172">
        <v>5722</v>
      </c>
      <c r="L172" s="3">
        <v>0</v>
      </c>
      <c r="M172" s="3">
        <v>0</v>
      </c>
      <c r="N172" s="3">
        <v>0</v>
      </c>
      <c r="O172" s="3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f>+Tabla3[[#This Row],[V GRAVADAS]]</f>
        <v>0</v>
      </c>
      <c r="V172">
        <v>2</v>
      </c>
    </row>
    <row r="173" spans="1:22" x14ac:dyDescent="0.25">
      <c r="A173" t="s">
        <v>93</v>
      </c>
      <c r="B173" s="1" t="s">
        <v>104</v>
      </c>
      <c r="C173" t="s">
        <v>1</v>
      </c>
      <c r="D173" t="s">
        <v>89</v>
      </c>
      <c r="E173" t="s">
        <v>95</v>
      </c>
      <c r="F173" t="s">
        <v>96</v>
      </c>
      <c r="G173">
        <v>5723</v>
      </c>
      <c r="H173">
        <v>5723</v>
      </c>
      <c r="I173">
        <v>5723</v>
      </c>
      <c r="J173">
        <v>5723</v>
      </c>
      <c r="L173" s="3">
        <v>0</v>
      </c>
      <c r="M173" s="3">
        <v>0</v>
      </c>
      <c r="N173" s="3">
        <v>0</v>
      </c>
      <c r="O173" s="3">
        <v>477.35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f>+Tabla3[[#This Row],[V GRAVADAS]]</f>
        <v>477.35</v>
      </c>
      <c r="V173">
        <v>2</v>
      </c>
    </row>
    <row r="174" spans="1:22" x14ac:dyDescent="0.25">
      <c r="A174" t="s">
        <v>93</v>
      </c>
      <c r="B174" s="1" t="s">
        <v>104</v>
      </c>
      <c r="C174" t="s">
        <v>1</v>
      </c>
      <c r="D174" t="s">
        <v>89</v>
      </c>
      <c r="E174" t="s">
        <v>95</v>
      </c>
      <c r="F174" t="s">
        <v>96</v>
      </c>
      <c r="G174">
        <v>5724</v>
      </c>
      <c r="H174">
        <v>5724</v>
      </c>
      <c r="I174">
        <v>5724</v>
      </c>
      <c r="J174">
        <v>5724</v>
      </c>
      <c r="L174" s="3">
        <v>0</v>
      </c>
      <c r="M174" s="3">
        <v>0</v>
      </c>
      <c r="N174" s="3">
        <v>0</v>
      </c>
      <c r="O174" s="3">
        <v>256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f>+Tabla3[[#This Row],[V GRAVADAS]]</f>
        <v>256</v>
      </c>
      <c r="V174">
        <v>2</v>
      </c>
    </row>
    <row r="175" spans="1:22" x14ac:dyDescent="0.25">
      <c r="A175" t="s">
        <v>93</v>
      </c>
      <c r="B175" s="1" t="s">
        <v>104</v>
      </c>
      <c r="C175" t="s">
        <v>1</v>
      </c>
      <c r="D175" t="s">
        <v>89</v>
      </c>
      <c r="E175" t="s">
        <v>95</v>
      </c>
      <c r="F175" t="s">
        <v>96</v>
      </c>
      <c r="G175">
        <v>5725</v>
      </c>
      <c r="H175">
        <v>5725</v>
      </c>
      <c r="I175">
        <v>5725</v>
      </c>
      <c r="J175">
        <v>5725</v>
      </c>
      <c r="L175" s="3">
        <v>0</v>
      </c>
      <c r="M175" s="3">
        <v>0</v>
      </c>
      <c r="N175" s="3">
        <v>0</v>
      </c>
      <c r="O175" s="3">
        <v>640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f>+Tabla3[[#This Row],[V GRAVADAS]]</f>
        <v>640</v>
      </c>
      <c r="V175">
        <v>2</v>
      </c>
    </row>
    <row r="176" spans="1:22" x14ac:dyDescent="0.25">
      <c r="A176" t="s">
        <v>93</v>
      </c>
      <c r="B176" s="1" t="s">
        <v>104</v>
      </c>
      <c r="C176" t="s">
        <v>1</v>
      </c>
      <c r="D176" t="s">
        <v>89</v>
      </c>
      <c r="E176" t="s">
        <v>95</v>
      </c>
      <c r="F176" t="s">
        <v>96</v>
      </c>
      <c r="G176">
        <v>5726</v>
      </c>
      <c r="H176">
        <v>5726</v>
      </c>
      <c r="I176">
        <v>5726</v>
      </c>
      <c r="J176">
        <v>5726</v>
      </c>
      <c r="L176" s="3">
        <v>0</v>
      </c>
      <c r="M176" s="3">
        <v>0</v>
      </c>
      <c r="N176" s="3">
        <v>0</v>
      </c>
      <c r="O176" s="3">
        <v>209.75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f>+Tabla3[[#This Row],[V GRAVADAS]]</f>
        <v>209.75</v>
      </c>
      <c r="V176">
        <v>2</v>
      </c>
    </row>
    <row r="177" spans="1:22" x14ac:dyDescent="0.25">
      <c r="A177" t="s">
        <v>93</v>
      </c>
      <c r="B177" s="1" t="s">
        <v>104</v>
      </c>
      <c r="C177" t="s">
        <v>1</v>
      </c>
      <c r="D177" t="s">
        <v>89</v>
      </c>
      <c r="E177" t="s">
        <v>95</v>
      </c>
      <c r="F177" t="s">
        <v>96</v>
      </c>
      <c r="G177">
        <v>5727</v>
      </c>
      <c r="H177">
        <v>5727</v>
      </c>
      <c r="I177">
        <v>5727</v>
      </c>
      <c r="J177">
        <v>5727</v>
      </c>
      <c r="L177" s="3">
        <v>0</v>
      </c>
      <c r="M177" s="3">
        <v>0</v>
      </c>
      <c r="N177" s="3">
        <v>0</v>
      </c>
      <c r="O177" s="3">
        <v>531.5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f>+Tabla3[[#This Row],[V GRAVADAS]]</f>
        <v>531.5</v>
      </c>
      <c r="V177">
        <v>2</v>
      </c>
    </row>
    <row r="178" spans="1:22" x14ac:dyDescent="0.25">
      <c r="A178" t="s">
        <v>93</v>
      </c>
      <c r="B178" s="1" t="s">
        <v>104</v>
      </c>
      <c r="C178" t="s">
        <v>1</v>
      </c>
      <c r="D178" t="s">
        <v>89</v>
      </c>
      <c r="E178" t="s">
        <v>95</v>
      </c>
      <c r="F178" t="s">
        <v>96</v>
      </c>
      <c r="G178">
        <v>5728</v>
      </c>
      <c r="H178">
        <v>5728</v>
      </c>
      <c r="I178">
        <v>5728</v>
      </c>
      <c r="J178">
        <v>5728</v>
      </c>
      <c r="L178" s="3">
        <v>0</v>
      </c>
      <c r="M178" s="3">
        <v>0</v>
      </c>
      <c r="N178" s="3">
        <v>0</v>
      </c>
      <c r="O178" s="3">
        <v>13.5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f>+Tabla3[[#This Row],[V GRAVADAS]]</f>
        <v>13.5</v>
      </c>
      <c r="V178">
        <v>2</v>
      </c>
    </row>
    <row r="179" spans="1:22" x14ac:dyDescent="0.25">
      <c r="A179" t="s">
        <v>93</v>
      </c>
      <c r="B179" s="1" t="s">
        <v>104</v>
      </c>
      <c r="C179" t="s">
        <v>1</v>
      </c>
      <c r="D179" t="s">
        <v>89</v>
      </c>
      <c r="E179" t="s">
        <v>95</v>
      </c>
      <c r="F179" t="s">
        <v>96</v>
      </c>
      <c r="G179">
        <v>5729</v>
      </c>
      <c r="H179">
        <v>5729</v>
      </c>
      <c r="I179">
        <v>5729</v>
      </c>
      <c r="J179">
        <v>5729</v>
      </c>
      <c r="L179" s="3">
        <v>0</v>
      </c>
      <c r="M179" s="3">
        <v>0</v>
      </c>
      <c r="N179" s="3">
        <v>0</v>
      </c>
      <c r="O179" s="3">
        <v>96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f>+Tabla3[[#This Row],[V GRAVADAS]]</f>
        <v>96</v>
      </c>
      <c r="V179">
        <v>2</v>
      </c>
    </row>
    <row r="180" spans="1:22" x14ac:dyDescent="0.25">
      <c r="A180" t="s">
        <v>93</v>
      </c>
      <c r="B180" s="1" t="s">
        <v>104</v>
      </c>
      <c r="C180" t="s">
        <v>1</v>
      </c>
      <c r="D180" t="s">
        <v>89</v>
      </c>
      <c r="E180" t="s">
        <v>95</v>
      </c>
      <c r="F180" t="s">
        <v>96</v>
      </c>
      <c r="G180">
        <v>5730</v>
      </c>
      <c r="H180">
        <v>5730</v>
      </c>
      <c r="I180">
        <v>5730</v>
      </c>
      <c r="J180">
        <v>5730</v>
      </c>
      <c r="L180" s="3">
        <v>0</v>
      </c>
      <c r="M180" s="3">
        <v>0</v>
      </c>
      <c r="N180" s="3">
        <v>0</v>
      </c>
      <c r="O180" s="3">
        <v>497.36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f>+Tabla3[[#This Row],[V GRAVADAS]]</f>
        <v>497.36</v>
      </c>
      <c r="V180">
        <v>2</v>
      </c>
    </row>
    <row r="181" spans="1:22" x14ac:dyDescent="0.25">
      <c r="A181" t="s">
        <v>93</v>
      </c>
      <c r="B181" s="1" t="s">
        <v>104</v>
      </c>
      <c r="C181" t="s">
        <v>1</v>
      </c>
      <c r="D181" t="s">
        <v>89</v>
      </c>
      <c r="E181" t="s">
        <v>95</v>
      </c>
      <c r="F181" t="s">
        <v>96</v>
      </c>
      <c r="G181">
        <v>5731</v>
      </c>
      <c r="H181">
        <v>5731</v>
      </c>
      <c r="I181">
        <v>5731</v>
      </c>
      <c r="J181">
        <v>5731</v>
      </c>
      <c r="L181" s="3">
        <v>0</v>
      </c>
      <c r="M181" s="3">
        <v>0</v>
      </c>
      <c r="N181" s="3">
        <v>0</v>
      </c>
      <c r="O181" s="3">
        <v>28.8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f>+Tabla3[[#This Row],[V GRAVADAS]]</f>
        <v>28.8</v>
      </c>
      <c r="V181">
        <v>2</v>
      </c>
    </row>
    <row r="182" spans="1:22" x14ac:dyDescent="0.25">
      <c r="A182" t="s">
        <v>93</v>
      </c>
      <c r="B182" s="1" t="s">
        <v>104</v>
      </c>
      <c r="C182" t="s">
        <v>1</v>
      </c>
      <c r="D182" t="s">
        <v>89</v>
      </c>
      <c r="E182" t="s">
        <v>95</v>
      </c>
      <c r="F182" t="s">
        <v>96</v>
      </c>
      <c r="G182">
        <v>5732</v>
      </c>
      <c r="H182">
        <v>5732</v>
      </c>
      <c r="I182">
        <v>5732</v>
      </c>
      <c r="J182">
        <v>5732</v>
      </c>
      <c r="L182" s="3">
        <v>0</v>
      </c>
      <c r="M182" s="3">
        <v>0</v>
      </c>
      <c r="N182" s="3">
        <v>0</v>
      </c>
      <c r="O182" s="3">
        <v>37.5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f>+Tabla3[[#This Row],[V GRAVADAS]]</f>
        <v>37.5</v>
      </c>
      <c r="V182">
        <v>2</v>
      </c>
    </row>
    <row r="183" spans="1:22" x14ac:dyDescent="0.25">
      <c r="A183" t="s">
        <v>93</v>
      </c>
      <c r="B183" s="1" t="s">
        <v>104</v>
      </c>
      <c r="C183" t="s">
        <v>1</v>
      </c>
      <c r="D183" t="s">
        <v>89</v>
      </c>
      <c r="E183" t="s">
        <v>95</v>
      </c>
      <c r="F183" t="s">
        <v>96</v>
      </c>
      <c r="G183">
        <v>5733</v>
      </c>
      <c r="H183">
        <v>5733</v>
      </c>
      <c r="I183">
        <v>5733</v>
      </c>
      <c r="J183">
        <v>5733</v>
      </c>
      <c r="L183" s="3">
        <v>0</v>
      </c>
      <c r="M183" s="3">
        <v>0</v>
      </c>
      <c r="N183" s="3">
        <v>0</v>
      </c>
      <c r="O183" s="3">
        <v>18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f>+Tabla3[[#This Row],[V GRAVADAS]]</f>
        <v>18</v>
      </c>
      <c r="V183">
        <v>2</v>
      </c>
    </row>
    <row r="184" spans="1:22" x14ac:dyDescent="0.25">
      <c r="A184" t="s">
        <v>93</v>
      </c>
      <c r="B184" s="1" t="s">
        <v>104</v>
      </c>
      <c r="C184" t="s">
        <v>1</v>
      </c>
      <c r="D184" t="s">
        <v>89</v>
      </c>
      <c r="E184" t="s">
        <v>95</v>
      </c>
      <c r="F184" t="s">
        <v>96</v>
      </c>
      <c r="G184">
        <v>5734</v>
      </c>
      <c r="H184">
        <v>5734</v>
      </c>
      <c r="I184">
        <v>5734</v>
      </c>
      <c r="J184">
        <v>5734</v>
      </c>
      <c r="L184" s="3">
        <v>0</v>
      </c>
      <c r="M184" s="3">
        <v>0</v>
      </c>
      <c r="N184" s="3">
        <v>0</v>
      </c>
      <c r="O184" s="3">
        <v>92.3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f>+Tabla3[[#This Row],[V GRAVADAS]]</f>
        <v>92.3</v>
      </c>
      <c r="V184">
        <v>2</v>
      </c>
    </row>
    <row r="185" spans="1:22" x14ac:dyDescent="0.25">
      <c r="A185" t="s">
        <v>93</v>
      </c>
      <c r="B185" s="1" t="s">
        <v>104</v>
      </c>
      <c r="C185" t="s">
        <v>1</v>
      </c>
      <c r="D185" t="s">
        <v>89</v>
      </c>
      <c r="E185" t="s">
        <v>95</v>
      </c>
      <c r="F185" t="s">
        <v>96</v>
      </c>
      <c r="G185">
        <v>5735</v>
      </c>
      <c r="H185">
        <v>5735</v>
      </c>
      <c r="I185">
        <v>5735</v>
      </c>
      <c r="J185">
        <v>5735</v>
      </c>
      <c r="L185" s="3">
        <v>0</v>
      </c>
      <c r="M185" s="3">
        <v>0</v>
      </c>
      <c r="N185" s="3">
        <v>0</v>
      </c>
      <c r="O185" s="3">
        <v>100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f>+Tabla3[[#This Row],[V GRAVADAS]]</f>
        <v>100</v>
      </c>
      <c r="V185">
        <v>2</v>
      </c>
    </row>
    <row r="186" spans="1:22" x14ac:dyDescent="0.25">
      <c r="A186" t="s">
        <v>93</v>
      </c>
      <c r="B186" s="1" t="s">
        <v>104</v>
      </c>
      <c r="C186" t="s">
        <v>1</v>
      </c>
      <c r="D186" t="s">
        <v>89</v>
      </c>
      <c r="E186" t="s">
        <v>95</v>
      </c>
      <c r="F186" t="s">
        <v>96</v>
      </c>
      <c r="G186">
        <v>5736</v>
      </c>
      <c r="H186">
        <v>5736</v>
      </c>
      <c r="I186">
        <v>5736</v>
      </c>
      <c r="J186">
        <v>5736</v>
      </c>
      <c r="L186" s="3">
        <v>0</v>
      </c>
      <c r="M186" s="3">
        <v>0</v>
      </c>
      <c r="N186" s="3">
        <v>0</v>
      </c>
      <c r="O186" s="3">
        <v>11.2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f>+Tabla3[[#This Row],[V GRAVADAS]]</f>
        <v>11.2</v>
      </c>
      <c r="V186">
        <v>2</v>
      </c>
    </row>
    <row r="187" spans="1:22" x14ac:dyDescent="0.25">
      <c r="A187" t="s">
        <v>93</v>
      </c>
      <c r="B187" s="1" t="s">
        <v>104</v>
      </c>
      <c r="C187" t="s">
        <v>1</v>
      </c>
      <c r="D187" t="s">
        <v>89</v>
      </c>
      <c r="E187" t="s">
        <v>95</v>
      </c>
      <c r="F187" t="s">
        <v>96</v>
      </c>
      <c r="G187">
        <v>5737</v>
      </c>
      <c r="H187">
        <v>5737</v>
      </c>
      <c r="I187">
        <v>5737</v>
      </c>
      <c r="J187">
        <v>5737</v>
      </c>
      <c r="L187" s="3">
        <v>0</v>
      </c>
      <c r="M187" s="3">
        <v>0</v>
      </c>
      <c r="N187" s="3">
        <v>0</v>
      </c>
      <c r="O187" s="3">
        <v>309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f>+Tabla3[[#This Row],[V GRAVADAS]]</f>
        <v>309</v>
      </c>
      <c r="V187">
        <v>2</v>
      </c>
    </row>
    <row r="188" spans="1:22" x14ac:dyDescent="0.25">
      <c r="A188" t="s">
        <v>93</v>
      </c>
      <c r="B188" s="1" t="s">
        <v>104</v>
      </c>
      <c r="C188" t="s">
        <v>1</v>
      </c>
      <c r="D188" t="s">
        <v>89</v>
      </c>
      <c r="E188" t="s">
        <v>95</v>
      </c>
      <c r="F188" t="s">
        <v>96</v>
      </c>
      <c r="G188">
        <v>5738</v>
      </c>
      <c r="H188">
        <v>5738</v>
      </c>
      <c r="I188">
        <v>5738</v>
      </c>
      <c r="J188">
        <v>5738</v>
      </c>
      <c r="L188" s="3">
        <v>0</v>
      </c>
      <c r="M188" s="3">
        <v>0</v>
      </c>
      <c r="N188" s="3">
        <v>0</v>
      </c>
      <c r="O188" s="3">
        <v>15.5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f>+Tabla3[[#This Row],[V GRAVADAS]]</f>
        <v>15.5</v>
      </c>
      <c r="V188">
        <v>2</v>
      </c>
    </row>
    <row r="189" spans="1:22" x14ac:dyDescent="0.25">
      <c r="A189" t="s">
        <v>93</v>
      </c>
      <c r="B189" s="1" t="s">
        <v>104</v>
      </c>
      <c r="C189" t="s">
        <v>1</v>
      </c>
      <c r="D189" t="s">
        <v>89</v>
      </c>
      <c r="E189" t="s">
        <v>95</v>
      </c>
      <c r="F189" t="s">
        <v>96</v>
      </c>
      <c r="G189">
        <v>5739</v>
      </c>
      <c r="H189">
        <v>5739</v>
      </c>
      <c r="I189">
        <v>5739</v>
      </c>
      <c r="J189">
        <v>5739</v>
      </c>
      <c r="L189" s="3">
        <v>0</v>
      </c>
      <c r="M189" s="3">
        <v>0</v>
      </c>
      <c r="N189" s="3">
        <v>0</v>
      </c>
      <c r="O189" s="3">
        <v>714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f>+Tabla3[[#This Row],[V GRAVADAS]]</f>
        <v>714</v>
      </c>
      <c r="V189">
        <v>2</v>
      </c>
    </row>
    <row r="190" spans="1:22" x14ac:dyDescent="0.25">
      <c r="A190" t="s">
        <v>93</v>
      </c>
      <c r="B190" s="1" t="s">
        <v>104</v>
      </c>
      <c r="C190" t="s">
        <v>1</v>
      </c>
      <c r="D190" t="s">
        <v>89</v>
      </c>
      <c r="E190" t="s">
        <v>95</v>
      </c>
      <c r="F190" t="s">
        <v>96</v>
      </c>
      <c r="G190">
        <v>5740</v>
      </c>
      <c r="H190">
        <v>5740</v>
      </c>
      <c r="I190">
        <v>5740</v>
      </c>
      <c r="J190">
        <v>5740</v>
      </c>
      <c r="L190" s="3">
        <v>0</v>
      </c>
      <c r="M190" s="3">
        <v>0</v>
      </c>
      <c r="N190" s="3">
        <v>0</v>
      </c>
      <c r="O190" s="3">
        <v>12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f>+Tabla3[[#This Row],[V GRAVADAS]]</f>
        <v>12</v>
      </c>
      <c r="V190">
        <v>2</v>
      </c>
    </row>
    <row r="191" spans="1:22" x14ac:dyDescent="0.25">
      <c r="A191" t="s">
        <v>93</v>
      </c>
      <c r="B191" s="1" t="s">
        <v>104</v>
      </c>
      <c r="C191" t="s">
        <v>1</v>
      </c>
      <c r="D191" t="s">
        <v>89</v>
      </c>
      <c r="E191" t="s">
        <v>95</v>
      </c>
      <c r="F191" t="s">
        <v>96</v>
      </c>
      <c r="G191">
        <v>5741</v>
      </c>
      <c r="H191">
        <v>5741</v>
      </c>
      <c r="I191">
        <v>5741</v>
      </c>
      <c r="J191">
        <v>5741</v>
      </c>
      <c r="L191" s="3">
        <v>0</v>
      </c>
      <c r="M191" s="3">
        <v>0</v>
      </c>
      <c r="N191" s="3">
        <v>0</v>
      </c>
      <c r="O191" s="3">
        <v>45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f>+Tabla3[[#This Row],[V GRAVADAS]]</f>
        <v>45</v>
      </c>
      <c r="V191">
        <v>2</v>
      </c>
    </row>
    <row r="192" spans="1:22" x14ac:dyDescent="0.25">
      <c r="A192" t="s">
        <v>93</v>
      </c>
      <c r="B192" s="1" t="s">
        <v>104</v>
      </c>
      <c r="C192" t="s">
        <v>1</v>
      </c>
      <c r="D192" t="s">
        <v>89</v>
      </c>
      <c r="E192" t="s">
        <v>95</v>
      </c>
      <c r="F192" t="s">
        <v>96</v>
      </c>
      <c r="G192">
        <v>5742</v>
      </c>
      <c r="H192">
        <v>5742</v>
      </c>
      <c r="I192">
        <v>5742</v>
      </c>
      <c r="J192">
        <v>5742</v>
      </c>
      <c r="L192" s="3">
        <v>0</v>
      </c>
      <c r="M192" s="3">
        <v>0</v>
      </c>
      <c r="N192" s="3">
        <v>0</v>
      </c>
      <c r="O192" s="3">
        <v>8.64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f>+Tabla3[[#This Row],[V GRAVADAS]]</f>
        <v>8.64</v>
      </c>
      <c r="V192">
        <v>2</v>
      </c>
    </row>
    <row r="193" spans="1:22" x14ac:dyDescent="0.25">
      <c r="A193" t="s">
        <v>93</v>
      </c>
      <c r="B193" s="1" t="s">
        <v>105</v>
      </c>
      <c r="C193" t="s">
        <v>1</v>
      </c>
      <c r="D193" t="s">
        <v>89</v>
      </c>
      <c r="E193" t="s">
        <v>95</v>
      </c>
      <c r="F193" t="s">
        <v>96</v>
      </c>
      <c r="G193">
        <v>5743</v>
      </c>
      <c r="H193">
        <v>5743</v>
      </c>
      <c r="I193">
        <v>5743</v>
      </c>
      <c r="J193">
        <v>5743</v>
      </c>
      <c r="L193" s="3">
        <v>0</v>
      </c>
      <c r="M193" s="3">
        <v>0</v>
      </c>
      <c r="N193" s="3">
        <v>0</v>
      </c>
      <c r="O193" s="3">
        <v>423.3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f>+Tabla3[[#This Row],[V GRAVADAS]]</f>
        <v>423.3</v>
      </c>
      <c r="V193">
        <v>2</v>
      </c>
    </row>
    <row r="194" spans="1:22" x14ac:dyDescent="0.25">
      <c r="A194" t="s">
        <v>93</v>
      </c>
      <c r="B194" s="1" t="s">
        <v>105</v>
      </c>
      <c r="C194" t="s">
        <v>1</v>
      </c>
      <c r="D194" t="s">
        <v>89</v>
      </c>
      <c r="E194" t="s">
        <v>95</v>
      </c>
      <c r="F194" t="s">
        <v>96</v>
      </c>
      <c r="G194">
        <v>5744</v>
      </c>
      <c r="H194">
        <v>5744</v>
      </c>
      <c r="I194">
        <v>5744</v>
      </c>
      <c r="J194">
        <v>5744</v>
      </c>
      <c r="L194" s="3">
        <v>0</v>
      </c>
      <c r="M194" s="3">
        <v>0</v>
      </c>
      <c r="N194" s="3">
        <v>0</v>
      </c>
      <c r="O194" s="3">
        <v>50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f>+Tabla3[[#This Row],[V GRAVADAS]]</f>
        <v>50</v>
      </c>
      <c r="V194">
        <v>2</v>
      </c>
    </row>
    <row r="195" spans="1:22" x14ac:dyDescent="0.25">
      <c r="A195" t="s">
        <v>93</v>
      </c>
      <c r="B195" s="1" t="s">
        <v>105</v>
      </c>
      <c r="C195" t="s">
        <v>1</v>
      </c>
      <c r="D195" t="s">
        <v>89</v>
      </c>
      <c r="E195" t="s">
        <v>95</v>
      </c>
      <c r="F195" t="s">
        <v>96</v>
      </c>
      <c r="G195">
        <v>5745</v>
      </c>
      <c r="H195">
        <v>5745</v>
      </c>
      <c r="I195">
        <v>5745</v>
      </c>
      <c r="J195">
        <v>5745</v>
      </c>
      <c r="L195" s="3">
        <v>0</v>
      </c>
      <c r="M195" s="3">
        <v>0</v>
      </c>
      <c r="N195" s="3">
        <v>0</v>
      </c>
      <c r="O195" s="3">
        <v>231.1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f>+Tabla3[[#This Row],[V GRAVADAS]]</f>
        <v>231.1</v>
      </c>
      <c r="V195">
        <v>2</v>
      </c>
    </row>
    <row r="196" spans="1:22" x14ac:dyDescent="0.25">
      <c r="A196" t="s">
        <v>93</v>
      </c>
      <c r="B196" s="1" t="s">
        <v>105</v>
      </c>
      <c r="C196" t="s">
        <v>1</v>
      </c>
      <c r="D196" t="s">
        <v>89</v>
      </c>
      <c r="E196" t="s">
        <v>95</v>
      </c>
      <c r="F196" t="s">
        <v>96</v>
      </c>
      <c r="G196">
        <v>5746</v>
      </c>
      <c r="H196">
        <v>5746</v>
      </c>
      <c r="I196">
        <v>5746</v>
      </c>
      <c r="J196">
        <v>5746</v>
      </c>
      <c r="L196" s="3">
        <v>0</v>
      </c>
      <c r="M196" s="3">
        <v>0</v>
      </c>
      <c r="N196" s="3">
        <v>0</v>
      </c>
      <c r="O196" s="3">
        <v>160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f>+Tabla3[[#This Row],[V GRAVADAS]]</f>
        <v>160</v>
      </c>
      <c r="V196">
        <v>2</v>
      </c>
    </row>
    <row r="197" spans="1:22" x14ac:dyDescent="0.25">
      <c r="A197" t="s">
        <v>93</v>
      </c>
      <c r="B197" s="1" t="s">
        <v>105</v>
      </c>
      <c r="C197" t="s">
        <v>1</v>
      </c>
      <c r="D197" t="s">
        <v>89</v>
      </c>
      <c r="E197" t="s">
        <v>95</v>
      </c>
      <c r="F197" t="s">
        <v>96</v>
      </c>
      <c r="G197">
        <v>5747</v>
      </c>
      <c r="H197">
        <v>5747</v>
      </c>
      <c r="I197">
        <v>5747</v>
      </c>
      <c r="J197">
        <v>5747</v>
      </c>
      <c r="L197" s="3">
        <v>0</v>
      </c>
      <c r="M197" s="3">
        <v>0</v>
      </c>
      <c r="N197" s="3">
        <v>0</v>
      </c>
      <c r="O197" s="3">
        <v>95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f>+Tabla3[[#This Row],[V GRAVADAS]]</f>
        <v>95</v>
      </c>
      <c r="V197">
        <v>2</v>
      </c>
    </row>
    <row r="198" spans="1:22" x14ac:dyDescent="0.25">
      <c r="A198" t="s">
        <v>93</v>
      </c>
      <c r="B198" s="1" t="s">
        <v>105</v>
      </c>
      <c r="C198" t="s">
        <v>1</v>
      </c>
      <c r="D198" t="s">
        <v>89</v>
      </c>
      <c r="E198" t="s">
        <v>95</v>
      </c>
      <c r="F198" t="s">
        <v>96</v>
      </c>
      <c r="G198">
        <v>5748</v>
      </c>
      <c r="H198">
        <v>5748</v>
      </c>
      <c r="I198">
        <v>5748</v>
      </c>
      <c r="J198">
        <v>5748</v>
      </c>
      <c r="L198" s="3">
        <v>0</v>
      </c>
      <c r="M198" s="3">
        <v>0</v>
      </c>
      <c r="N198" s="3">
        <v>0</v>
      </c>
      <c r="O198" s="3">
        <v>252.5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f>+Tabla3[[#This Row],[V GRAVADAS]]</f>
        <v>252.5</v>
      </c>
      <c r="V198">
        <v>2</v>
      </c>
    </row>
    <row r="199" spans="1:22" x14ac:dyDescent="0.25">
      <c r="A199" t="s">
        <v>93</v>
      </c>
      <c r="B199" s="1" t="s">
        <v>105</v>
      </c>
      <c r="C199" t="s">
        <v>1</v>
      </c>
      <c r="D199" t="s">
        <v>89</v>
      </c>
      <c r="E199" t="s">
        <v>95</v>
      </c>
      <c r="F199" t="s">
        <v>96</v>
      </c>
      <c r="G199">
        <v>5749</v>
      </c>
      <c r="H199">
        <v>5749</v>
      </c>
      <c r="I199">
        <v>5749</v>
      </c>
      <c r="J199">
        <v>5749</v>
      </c>
      <c r="L199" s="3">
        <v>0</v>
      </c>
      <c r="M199" s="3">
        <v>0</v>
      </c>
      <c r="N199" s="3">
        <v>0</v>
      </c>
      <c r="O199" s="3">
        <v>396.51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f>+Tabla3[[#This Row],[V GRAVADAS]]</f>
        <v>396.51</v>
      </c>
      <c r="V199">
        <v>2</v>
      </c>
    </row>
    <row r="200" spans="1:22" x14ac:dyDescent="0.25">
      <c r="A200" t="s">
        <v>93</v>
      </c>
      <c r="B200" s="1" t="s">
        <v>105</v>
      </c>
      <c r="C200" t="s">
        <v>1</v>
      </c>
      <c r="D200" t="s">
        <v>89</v>
      </c>
      <c r="E200" t="s">
        <v>95</v>
      </c>
      <c r="F200" t="s">
        <v>96</v>
      </c>
      <c r="G200">
        <v>5750</v>
      </c>
      <c r="H200">
        <v>5750</v>
      </c>
      <c r="I200">
        <v>5750</v>
      </c>
      <c r="J200">
        <v>5750</v>
      </c>
      <c r="L200" s="3">
        <v>0</v>
      </c>
      <c r="M200" s="3">
        <v>0</v>
      </c>
      <c r="N200" s="3">
        <v>0</v>
      </c>
      <c r="O200" s="3">
        <v>440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f>+Tabla3[[#This Row],[V GRAVADAS]]</f>
        <v>440</v>
      </c>
      <c r="V200">
        <v>2</v>
      </c>
    </row>
    <row r="201" spans="1:22" x14ac:dyDescent="0.25">
      <c r="A201" t="s">
        <v>93</v>
      </c>
      <c r="B201" s="1" t="s">
        <v>105</v>
      </c>
      <c r="C201" t="s">
        <v>1</v>
      </c>
      <c r="D201" t="s">
        <v>89</v>
      </c>
      <c r="E201" t="s">
        <v>95</v>
      </c>
      <c r="F201" t="s">
        <v>96</v>
      </c>
      <c r="G201">
        <v>5751</v>
      </c>
      <c r="H201">
        <v>5751</v>
      </c>
      <c r="I201">
        <v>5751</v>
      </c>
      <c r="J201">
        <v>5751</v>
      </c>
      <c r="L201" s="3">
        <v>0</v>
      </c>
      <c r="M201" s="3">
        <v>0</v>
      </c>
      <c r="N201" s="3">
        <v>0</v>
      </c>
      <c r="O201" s="3">
        <v>28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f>+Tabla3[[#This Row],[V GRAVADAS]]</f>
        <v>28</v>
      </c>
      <c r="V201">
        <v>2</v>
      </c>
    </row>
    <row r="202" spans="1:22" x14ac:dyDescent="0.25">
      <c r="A202" t="s">
        <v>93</v>
      </c>
      <c r="B202" s="1" t="s">
        <v>105</v>
      </c>
      <c r="C202" t="s">
        <v>1</v>
      </c>
      <c r="D202" t="s">
        <v>89</v>
      </c>
      <c r="E202" t="s">
        <v>95</v>
      </c>
      <c r="F202" t="s">
        <v>96</v>
      </c>
      <c r="G202">
        <v>5752</v>
      </c>
      <c r="H202">
        <v>5752</v>
      </c>
      <c r="I202">
        <v>5752</v>
      </c>
      <c r="J202">
        <v>5752</v>
      </c>
      <c r="L202" s="3">
        <v>0</v>
      </c>
      <c r="M202" s="3">
        <v>0</v>
      </c>
      <c r="N202" s="3">
        <v>0</v>
      </c>
      <c r="O202" s="3">
        <v>745.8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f>+Tabla3[[#This Row],[V GRAVADAS]]</f>
        <v>745.8</v>
      </c>
      <c r="V202">
        <v>2</v>
      </c>
    </row>
    <row r="203" spans="1:22" x14ac:dyDescent="0.25">
      <c r="A203" t="s">
        <v>93</v>
      </c>
      <c r="B203" s="1" t="s">
        <v>105</v>
      </c>
      <c r="C203" t="s">
        <v>1</v>
      </c>
      <c r="D203" t="s">
        <v>89</v>
      </c>
      <c r="E203" t="s">
        <v>95</v>
      </c>
      <c r="F203" t="s">
        <v>96</v>
      </c>
      <c r="G203">
        <v>5753</v>
      </c>
      <c r="H203">
        <v>5753</v>
      </c>
      <c r="I203">
        <v>5753</v>
      </c>
      <c r="J203">
        <v>5753</v>
      </c>
      <c r="L203" s="3">
        <v>0</v>
      </c>
      <c r="M203" s="3">
        <v>0</v>
      </c>
      <c r="N203" s="3">
        <v>0</v>
      </c>
      <c r="O203" s="3">
        <v>73.5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f>+Tabla3[[#This Row],[V GRAVADAS]]</f>
        <v>73.5</v>
      </c>
      <c r="V203">
        <v>2</v>
      </c>
    </row>
    <row r="204" spans="1:22" x14ac:dyDescent="0.25">
      <c r="A204" t="s">
        <v>93</v>
      </c>
      <c r="B204" s="1" t="s">
        <v>105</v>
      </c>
      <c r="C204" t="s">
        <v>1</v>
      </c>
      <c r="D204" t="s">
        <v>89</v>
      </c>
      <c r="E204" t="s">
        <v>95</v>
      </c>
      <c r="F204" t="s">
        <v>96</v>
      </c>
      <c r="G204">
        <v>5754</v>
      </c>
      <c r="H204">
        <v>5754</v>
      </c>
      <c r="I204">
        <v>5754</v>
      </c>
      <c r="J204">
        <v>5754</v>
      </c>
      <c r="L204" s="3">
        <v>0</v>
      </c>
      <c r="M204" s="3">
        <v>0</v>
      </c>
      <c r="N204" s="3">
        <v>0</v>
      </c>
      <c r="O204" s="3">
        <v>122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f>+Tabla3[[#This Row],[V GRAVADAS]]</f>
        <v>122</v>
      </c>
      <c r="V204">
        <v>2</v>
      </c>
    </row>
    <row r="205" spans="1:22" x14ac:dyDescent="0.25">
      <c r="A205" t="s">
        <v>93</v>
      </c>
      <c r="B205" s="1" t="s">
        <v>105</v>
      </c>
      <c r="C205" t="s">
        <v>1</v>
      </c>
      <c r="D205" t="s">
        <v>89</v>
      </c>
      <c r="E205" t="s">
        <v>95</v>
      </c>
      <c r="F205" t="s">
        <v>96</v>
      </c>
      <c r="G205">
        <v>5755</v>
      </c>
      <c r="H205">
        <v>5755</v>
      </c>
      <c r="I205">
        <v>5755</v>
      </c>
      <c r="J205">
        <v>5755</v>
      </c>
      <c r="L205" s="3">
        <v>0</v>
      </c>
      <c r="M205" s="3">
        <v>0</v>
      </c>
      <c r="N205" s="3">
        <v>0</v>
      </c>
      <c r="O205" s="3">
        <v>23.8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f>+Tabla3[[#This Row],[V GRAVADAS]]</f>
        <v>23.8</v>
      </c>
      <c r="V205">
        <v>2</v>
      </c>
    </row>
    <row r="206" spans="1:22" x14ac:dyDescent="0.25">
      <c r="A206" t="s">
        <v>93</v>
      </c>
      <c r="B206" s="1" t="s">
        <v>105</v>
      </c>
      <c r="C206" t="s">
        <v>1</v>
      </c>
      <c r="D206" t="s">
        <v>89</v>
      </c>
      <c r="E206" t="s">
        <v>95</v>
      </c>
      <c r="F206" t="s">
        <v>96</v>
      </c>
      <c r="G206">
        <v>5756</v>
      </c>
      <c r="H206">
        <v>5756</v>
      </c>
      <c r="I206">
        <v>5756</v>
      </c>
      <c r="J206">
        <v>5756</v>
      </c>
      <c r="L206" s="3">
        <v>0</v>
      </c>
      <c r="M206" s="3">
        <v>0</v>
      </c>
      <c r="N206" s="3">
        <v>0</v>
      </c>
      <c r="O206" s="3">
        <v>15.2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f>+Tabla3[[#This Row],[V GRAVADAS]]</f>
        <v>15.2</v>
      </c>
      <c r="V206">
        <v>2</v>
      </c>
    </row>
    <row r="207" spans="1:22" x14ac:dyDescent="0.25">
      <c r="A207" t="s">
        <v>93</v>
      </c>
      <c r="B207" s="1" t="s">
        <v>105</v>
      </c>
      <c r="C207" t="s">
        <v>1</v>
      </c>
      <c r="D207" t="s">
        <v>89</v>
      </c>
      <c r="E207" t="s">
        <v>95</v>
      </c>
      <c r="F207" t="s">
        <v>96</v>
      </c>
      <c r="G207">
        <v>5757</v>
      </c>
      <c r="H207">
        <v>5757</v>
      </c>
      <c r="I207">
        <v>5757</v>
      </c>
      <c r="J207">
        <v>5757</v>
      </c>
      <c r="L207" s="3">
        <v>0</v>
      </c>
      <c r="M207" s="3">
        <v>0</v>
      </c>
      <c r="N207" s="3">
        <v>0</v>
      </c>
      <c r="O207" s="3">
        <v>166.6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f>+Tabla3[[#This Row],[V GRAVADAS]]</f>
        <v>166.6</v>
      </c>
      <c r="V207">
        <v>2</v>
      </c>
    </row>
    <row r="208" spans="1:22" x14ac:dyDescent="0.25">
      <c r="A208" t="s">
        <v>93</v>
      </c>
      <c r="B208" s="1" t="s">
        <v>105</v>
      </c>
      <c r="C208" t="s">
        <v>1</v>
      </c>
      <c r="D208" t="s">
        <v>89</v>
      </c>
      <c r="E208" t="s">
        <v>95</v>
      </c>
      <c r="F208" t="s">
        <v>96</v>
      </c>
      <c r="G208">
        <v>5758</v>
      </c>
      <c r="H208">
        <v>5758</v>
      </c>
      <c r="I208">
        <v>5758</v>
      </c>
      <c r="J208">
        <v>5758</v>
      </c>
      <c r="L208" s="3">
        <v>0</v>
      </c>
      <c r="M208" s="3">
        <v>0</v>
      </c>
      <c r="N208" s="3">
        <v>0</v>
      </c>
      <c r="O208" s="3">
        <v>435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f>+Tabla3[[#This Row],[V GRAVADAS]]</f>
        <v>435</v>
      </c>
      <c r="V208">
        <v>2</v>
      </c>
    </row>
    <row r="209" spans="1:22" x14ac:dyDescent="0.25">
      <c r="A209" t="s">
        <v>93</v>
      </c>
      <c r="B209" s="1" t="s">
        <v>105</v>
      </c>
      <c r="C209" t="s">
        <v>1</v>
      </c>
      <c r="D209" t="s">
        <v>89</v>
      </c>
      <c r="E209" t="s">
        <v>95</v>
      </c>
      <c r="F209" t="s">
        <v>96</v>
      </c>
      <c r="G209">
        <v>5759</v>
      </c>
      <c r="H209">
        <v>5759</v>
      </c>
      <c r="I209">
        <v>5759</v>
      </c>
      <c r="J209">
        <v>5759</v>
      </c>
      <c r="L209" s="3">
        <v>0</v>
      </c>
      <c r="M209" s="3">
        <v>0</v>
      </c>
      <c r="N209" s="3">
        <v>0</v>
      </c>
      <c r="O209" s="3">
        <v>760.25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f>+Tabla3[[#This Row],[V GRAVADAS]]</f>
        <v>760.25</v>
      </c>
      <c r="V209">
        <v>2</v>
      </c>
    </row>
    <row r="210" spans="1:22" x14ac:dyDescent="0.25">
      <c r="A210" t="s">
        <v>93</v>
      </c>
      <c r="B210" s="1" t="s">
        <v>105</v>
      </c>
      <c r="C210" t="s">
        <v>1</v>
      </c>
      <c r="D210" t="s">
        <v>89</v>
      </c>
      <c r="E210" t="s">
        <v>95</v>
      </c>
      <c r="F210" t="s">
        <v>96</v>
      </c>
      <c r="G210">
        <v>5760</v>
      </c>
      <c r="H210">
        <v>5760</v>
      </c>
      <c r="I210">
        <v>5760</v>
      </c>
      <c r="J210">
        <v>5760</v>
      </c>
      <c r="L210" s="3">
        <v>0</v>
      </c>
      <c r="M210" s="3">
        <v>0</v>
      </c>
      <c r="N210" s="3">
        <v>0</v>
      </c>
      <c r="O210" s="3">
        <v>104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f>+Tabla3[[#This Row],[V GRAVADAS]]</f>
        <v>104</v>
      </c>
      <c r="V210">
        <v>2</v>
      </c>
    </row>
    <row r="211" spans="1:22" x14ac:dyDescent="0.25">
      <c r="A211" t="s">
        <v>93</v>
      </c>
      <c r="B211" s="1" t="s">
        <v>105</v>
      </c>
      <c r="C211" t="s">
        <v>1</v>
      </c>
      <c r="D211" t="s">
        <v>89</v>
      </c>
      <c r="E211" t="s">
        <v>95</v>
      </c>
      <c r="F211" t="s">
        <v>96</v>
      </c>
      <c r="G211">
        <v>5761</v>
      </c>
      <c r="H211">
        <v>5761</v>
      </c>
      <c r="I211">
        <v>5761</v>
      </c>
      <c r="J211">
        <v>5761</v>
      </c>
      <c r="L211" s="3">
        <v>0</v>
      </c>
      <c r="M211" s="3">
        <v>0</v>
      </c>
      <c r="N211" s="3">
        <v>0</v>
      </c>
      <c r="O211" s="3">
        <v>1.9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f>+Tabla3[[#This Row],[V GRAVADAS]]</f>
        <v>1.9</v>
      </c>
      <c r="V211">
        <v>2</v>
      </c>
    </row>
    <row r="212" spans="1:22" x14ac:dyDescent="0.25">
      <c r="A212" t="s">
        <v>93</v>
      </c>
      <c r="B212" s="1" t="s">
        <v>105</v>
      </c>
      <c r="C212" t="s">
        <v>1</v>
      </c>
      <c r="D212" t="s">
        <v>89</v>
      </c>
      <c r="E212" t="s">
        <v>95</v>
      </c>
      <c r="F212" t="s">
        <v>96</v>
      </c>
      <c r="G212">
        <v>5762</v>
      </c>
      <c r="H212">
        <v>5762</v>
      </c>
      <c r="I212">
        <v>5762</v>
      </c>
      <c r="J212">
        <v>5762</v>
      </c>
      <c r="L212" s="3">
        <v>0</v>
      </c>
      <c r="M212" s="3">
        <v>0</v>
      </c>
      <c r="N212" s="3">
        <v>0</v>
      </c>
      <c r="O212" s="3">
        <v>4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f>+Tabla3[[#This Row],[V GRAVADAS]]</f>
        <v>4</v>
      </c>
      <c r="V212">
        <v>2</v>
      </c>
    </row>
    <row r="213" spans="1:22" x14ac:dyDescent="0.25">
      <c r="A213" t="s">
        <v>93</v>
      </c>
      <c r="B213" s="1" t="s">
        <v>105</v>
      </c>
      <c r="C213" t="s">
        <v>1</v>
      </c>
      <c r="D213" t="s">
        <v>89</v>
      </c>
      <c r="E213" t="s">
        <v>95</v>
      </c>
      <c r="F213" t="s">
        <v>96</v>
      </c>
      <c r="G213">
        <v>5763</v>
      </c>
      <c r="H213">
        <v>5763</v>
      </c>
      <c r="I213">
        <v>5763</v>
      </c>
      <c r="J213">
        <v>5763</v>
      </c>
      <c r="L213" s="3">
        <v>0</v>
      </c>
      <c r="M213" s="3">
        <v>0</v>
      </c>
      <c r="N213" s="3">
        <v>0</v>
      </c>
      <c r="O213" s="3">
        <v>25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f>+Tabla3[[#This Row],[V GRAVADAS]]</f>
        <v>25</v>
      </c>
      <c r="V213">
        <v>2</v>
      </c>
    </row>
    <row r="214" spans="1:22" x14ac:dyDescent="0.25">
      <c r="A214" t="s">
        <v>93</v>
      </c>
      <c r="B214" s="1" t="s">
        <v>105</v>
      </c>
      <c r="C214" t="s">
        <v>1</v>
      </c>
      <c r="D214" t="s">
        <v>89</v>
      </c>
      <c r="E214" t="s">
        <v>95</v>
      </c>
      <c r="F214" t="s">
        <v>96</v>
      </c>
      <c r="G214">
        <v>5764</v>
      </c>
      <c r="H214">
        <v>5764</v>
      </c>
      <c r="I214">
        <v>5764</v>
      </c>
      <c r="J214">
        <v>5764</v>
      </c>
      <c r="L214" s="3">
        <v>0</v>
      </c>
      <c r="M214" s="3">
        <v>0</v>
      </c>
      <c r="N214" s="3">
        <v>0</v>
      </c>
      <c r="O214" s="3">
        <v>60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f>+Tabla3[[#This Row],[V GRAVADAS]]</f>
        <v>60</v>
      </c>
      <c r="V214">
        <v>2</v>
      </c>
    </row>
    <row r="215" spans="1:22" x14ac:dyDescent="0.25">
      <c r="A215" t="s">
        <v>93</v>
      </c>
      <c r="B215" s="1" t="s">
        <v>105</v>
      </c>
      <c r="C215" t="s">
        <v>1</v>
      </c>
      <c r="D215" t="s">
        <v>89</v>
      </c>
      <c r="E215" t="s">
        <v>95</v>
      </c>
      <c r="F215" t="s">
        <v>96</v>
      </c>
      <c r="G215">
        <v>5765</v>
      </c>
      <c r="H215">
        <v>5765</v>
      </c>
      <c r="I215">
        <v>5765</v>
      </c>
      <c r="J215">
        <v>5765</v>
      </c>
      <c r="L215" s="3">
        <v>0</v>
      </c>
      <c r="M215" s="3">
        <v>0</v>
      </c>
      <c r="N215" s="3">
        <v>0</v>
      </c>
      <c r="O215" s="3">
        <v>372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f>+Tabla3[[#This Row],[V GRAVADAS]]</f>
        <v>372</v>
      </c>
      <c r="V215">
        <v>2</v>
      </c>
    </row>
    <row r="216" spans="1:22" x14ac:dyDescent="0.25">
      <c r="A216" t="s">
        <v>93</v>
      </c>
      <c r="B216" s="1" t="s">
        <v>105</v>
      </c>
      <c r="C216" t="s">
        <v>1</v>
      </c>
      <c r="D216" t="s">
        <v>89</v>
      </c>
      <c r="E216" t="s">
        <v>95</v>
      </c>
      <c r="F216" t="s">
        <v>96</v>
      </c>
      <c r="G216">
        <v>5766</v>
      </c>
      <c r="H216">
        <v>5766</v>
      </c>
      <c r="I216">
        <v>5766</v>
      </c>
      <c r="J216">
        <v>5766</v>
      </c>
      <c r="L216" s="3">
        <v>0</v>
      </c>
      <c r="M216" s="3">
        <v>0</v>
      </c>
      <c r="N216" s="3">
        <v>0</v>
      </c>
      <c r="O216" s="3">
        <v>76.8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f>+Tabla3[[#This Row],[V GRAVADAS]]</f>
        <v>76.8</v>
      </c>
      <c r="V216">
        <v>2</v>
      </c>
    </row>
    <row r="217" spans="1:22" x14ac:dyDescent="0.25">
      <c r="A217" t="s">
        <v>93</v>
      </c>
      <c r="B217" s="1" t="s">
        <v>105</v>
      </c>
      <c r="C217" t="s">
        <v>1</v>
      </c>
      <c r="D217" t="s">
        <v>89</v>
      </c>
      <c r="E217" t="s">
        <v>95</v>
      </c>
      <c r="F217" t="s">
        <v>96</v>
      </c>
      <c r="G217">
        <v>5767</v>
      </c>
      <c r="H217">
        <v>5767</v>
      </c>
      <c r="I217">
        <v>5767</v>
      </c>
      <c r="J217">
        <v>5767</v>
      </c>
      <c r="L217" s="3">
        <v>0</v>
      </c>
      <c r="M217" s="3">
        <v>0</v>
      </c>
      <c r="N217" s="3">
        <v>0</v>
      </c>
      <c r="O217" s="3">
        <v>473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f>+Tabla3[[#This Row],[V GRAVADAS]]</f>
        <v>473</v>
      </c>
      <c r="V217">
        <v>2</v>
      </c>
    </row>
    <row r="218" spans="1:22" x14ac:dyDescent="0.25">
      <c r="A218" t="s">
        <v>93</v>
      </c>
      <c r="B218" s="1" t="s">
        <v>106</v>
      </c>
      <c r="C218" t="s">
        <v>1</v>
      </c>
      <c r="D218" t="s">
        <v>89</v>
      </c>
      <c r="E218" t="s">
        <v>95</v>
      </c>
      <c r="F218" t="s">
        <v>96</v>
      </c>
      <c r="G218">
        <v>5768</v>
      </c>
      <c r="H218">
        <v>5768</v>
      </c>
      <c r="I218">
        <v>5768</v>
      </c>
      <c r="J218">
        <v>5768</v>
      </c>
      <c r="L218" s="3">
        <v>0</v>
      </c>
      <c r="M218" s="3">
        <v>0</v>
      </c>
      <c r="N218" s="3">
        <v>0</v>
      </c>
      <c r="O218" s="3">
        <v>474.5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f>+Tabla3[[#This Row],[V GRAVADAS]]</f>
        <v>474.5</v>
      </c>
      <c r="V218">
        <v>2</v>
      </c>
    </row>
    <row r="219" spans="1:22" x14ac:dyDescent="0.25">
      <c r="A219" t="s">
        <v>93</v>
      </c>
      <c r="B219" s="1" t="s">
        <v>106</v>
      </c>
      <c r="C219" t="s">
        <v>1</v>
      </c>
      <c r="D219" t="s">
        <v>89</v>
      </c>
      <c r="E219" t="s">
        <v>95</v>
      </c>
      <c r="F219" t="s">
        <v>96</v>
      </c>
      <c r="G219">
        <v>5769</v>
      </c>
      <c r="H219">
        <v>5769</v>
      </c>
      <c r="I219">
        <v>5769</v>
      </c>
      <c r="J219">
        <v>5769</v>
      </c>
      <c r="L219" s="3">
        <v>0</v>
      </c>
      <c r="M219" s="3">
        <v>0</v>
      </c>
      <c r="N219" s="3">
        <v>0</v>
      </c>
      <c r="O219" s="3">
        <v>89.25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f>+Tabla3[[#This Row],[V GRAVADAS]]</f>
        <v>89.25</v>
      </c>
      <c r="V219">
        <v>2</v>
      </c>
    </row>
    <row r="220" spans="1:22" x14ac:dyDescent="0.25">
      <c r="A220" t="s">
        <v>93</v>
      </c>
      <c r="B220" s="1" t="s">
        <v>106</v>
      </c>
      <c r="C220" t="s">
        <v>1</v>
      </c>
      <c r="D220" t="s">
        <v>89</v>
      </c>
      <c r="E220" t="s">
        <v>95</v>
      </c>
      <c r="F220" t="s">
        <v>96</v>
      </c>
      <c r="G220">
        <v>5770</v>
      </c>
      <c r="H220">
        <v>5770</v>
      </c>
      <c r="I220">
        <v>5770</v>
      </c>
      <c r="J220">
        <v>5770</v>
      </c>
      <c r="L220" s="3">
        <v>0</v>
      </c>
      <c r="M220" s="3">
        <v>0</v>
      </c>
      <c r="N220" s="3">
        <v>0</v>
      </c>
      <c r="O220" s="3">
        <v>400.2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f>+Tabla3[[#This Row],[V GRAVADAS]]</f>
        <v>400.2</v>
      </c>
      <c r="V220">
        <v>2</v>
      </c>
    </row>
    <row r="221" spans="1:22" x14ac:dyDescent="0.25">
      <c r="A221" t="s">
        <v>93</v>
      </c>
      <c r="B221" s="1" t="s">
        <v>106</v>
      </c>
      <c r="C221" t="s">
        <v>1</v>
      </c>
      <c r="D221" t="s">
        <v>89</v>
      </c>
      <c r="E221" t="s">
        <v>95</v>
      </c>
      <c r="F221" t="s">
        <v>96</v>
      </c>
      <c r="G221">
        <v>5771</v>
      </c>
      <c r="H221">
        <v>5771</v>
      </c>
      <c r="I221">
        <v>5771</v>
      </c>
      <c r="J221">
        <v>5771</v>
      </c>
      <c r="L221" s="3">
        <v>0</v>
      </c>
      <c r="M221" s="3">
        <v>0</v>
      </c>
      <c r="N221" s="3">
        <v>0</v>
      </c>
      <c r="O221" s="3">
        <v>424.3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f>+Tabla3[[#This Row],[V GRAVADAS]]</f>
        <v>424.3</v>
      </c>
      <c r="V221">
        <v>2</v>
      </c>
    </row>
    <row r="222" spans="1:22" x14ac:dyDescent="0.25">
      <c r="A222" t="s">
        <v>93</v>
      </c>
      <c r="B222" s="1" t="s">
        <v>106</v>
      </c>
      <c r="C222" t="s">
        <v>1</v>
      </c>
      <c r="D222" t="s">
        <v>89</v>
      </c>
      <c r="E222" t="s">
        <v>95</v>
      </c>
      <c r="F222" t="s">
        <v>96</v>
      </c>
      <c r="G222">
        <v>5772</v>
      </c>
      <c r="H222">
        <v>5772</v>
      </c>
      <c r="I222">
        <v>5772</v>
      </c>
      <c r="J222">
        <v>5772</v>
      </c>
      <c r="L222" s="3">
        <v>0</v>
      </c>
      <c r="M222" s="3">
        <v>0</v>
      </c>
      <c r="N222" s="3">
        <v>0</v>
      </c>
      <c r="O222" s="3">
        <v>641.6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f>+Tabla3[[#This Row],[V GRAVADAS]]</f>
        <v>641.6</v>
      </c>
      <c r="V222">
        <v>2</v>
      </c>
    </row>
    <row r="223" spans="1:22" x14ac:dyDescent="0.25">
      <c r="A223" t="s">
        <v>93</v>
      </c>
      <c r="B223" s="1" t="s">
        <v>106</v>
      </c>
      <c r="C223" t="s">
        <v>1</v>
      </c>
      <c r="D223" t="s">
        <v>89</v>
      </c>
      <c r="E223" t="s">
        <v>95</v>
      </c>
      <c r="F223" t="s">
        <v>96</v>
      </c>
      <c r="G223">
        <v>5773</v>
      </c>
      <c r="H223">
        <v>5773</v>
      </c>
      <c r="I223">
        <v>5773</v>
      </c>
      <c r="J223">
        <v>5773</v>
      </c>
      <c r="L223" s="3">
        <v>0</v>
      </c>
      <c r="M223" s="3">
        <v>0</v>
      </c>
      <c r="N223" s="3">
        <v>0</v>
      </c>
      <c r="O223" s="3">
        <v>382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f>+Tabla3[[#This Row],[V GRAVADAS]]</f>
        <v>382</v>
      </c>
      <c r="V223">
        <v>2</v>
      </c>
    </row>
    <row r="224" spans="1:22" x14ac:dyDescent="0.25">
      <c r="A224" t="s">
        <v>93</v>
      </c>
      <c r="B224" s="1" t="s">
        <v>106</v>
      </c>
      <c r="C224" t="s">
        <v>1</v>
      </c>
      <c r="D224" t="s">
        <v>89</v>
      </c>
      <c r="E224" t="s">
        <v>95</v>
      </c>
      <c r="F224" t="s">
        <v>96</v>
      </c>
      <c r="G224">
        <v>5774</v>
      </c>
      <c r="H224">
        <v>5774</v>
      </c>
      <c r="I224">
        <v>5774</v>
      </c>
      <c r="J224">
        <v>5774</v>
      </c>
      <c r="L224" s="3">
        <v>0</v>
      </c>
      <c r="M224" s="3">
        <v>0</v>
      </c>
      <c r="N224" s="3">
        <v>0</v>
      </c>
      <c r="O224" s="3">
        <v>547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f>+Tabla3[[#This Row],[V GRAVADAS]]</f>
        <v>547</v>
      </c>
      <c r="V224">
        <v>2</v>
      </c>
    </row>
    <row r="225" spans="1:22" x14ac:dyDescent="0.25">
      <c r="A225" t="s">
        <v>93</v>
      </c>
      <c r="B225" s="1" t="s">
        <v>106</v>
      </c>
      <c r="C225" t="s">
        <v>1</v>
      </c>
      <c r="D225" t="s">
        <v>89</v>
      </c>
      <c r="E225" t="s">
        <v>95</v>
      </c>
      <c r="F225" t="s">
        <v>96</v>
      </c>
      <c r="G225">
        <v>5775</v>
      </c>
      <c r="H225">
        <v>5775</v>
      </c>
      <c r="I225">
        <v>5775</v>
      </c>
      <c r="J225">
        <v>5775</v>
      </c>
      <c r="L225" s="3">
        <v>0</v>
      </c>
      <c r="M225" s="3">
        <v>0</v>
      </c>
      <c r="N225" s="3">
        <v>0</v>
      </c>
      <c r="O225" s="3">
        <v>74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f>+Tabla3[[#This Row],[V GRAVADAS]]</f>
        <v>74</v>
      </c>
      <c r="V225">
        <v>2</v>
      </c>
    </row>
    <row r="226" spans="1:22" x14ac:dyDescent="0.25">
      <c r="A226" t="s">
        <v>93</v>
      </c>
      <c r="B226" s="1" t="s">
        <v>106</v>
      </c>
      <c r="C226" t="s">
        <v>1</v>
      </c>
      <c r="D226" t="s">
        <v>89</v>
      </c>
      <c r="E226" t="s">
        <v>95</v>
      </c>
      <c r="F226" t="s">
        <v>96</v>
      </c>
      <c r="G226">
        <v>5776</v>
      </c>
      <c r="H226">
        <v>5776</v>
      </c>
      <c r="I226">
        <v>5776</v>
      </c>
      <c r="J226">
        <v>5776</v>
      </c>
      <c r="L226" s="3">
        <v>0</v>
      </c>
      <c r="M226" s="3">
        <v>0</v>
      </c>
      <c r="N226" s="3">
        <v>0</v>
      </c>
      <c r="O226" s="3">
        <v>312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f>+Tabla3[[#This Row],[V GRAVADAS]]</f>
        <v>312</v>
      </c>
      <c r="V226">
        <v>2</v>
      </c>
    </row>
    <row r="227" spans="1:22" x14ac:dyDescent="0.25">
      <c r="A227" t="s">
        <v>93</v>
      </c>
      <c r="B227" s="1" t="s">
        <v>106</v>
      </c>
      <c r="C227" t="s">
        <v>1</v>
      </c>
      <c r="D227" t="s">
        <v>89</v>
      </c>
      <c r="E227" t="s">
        <v>95</v>
      </c>
      <c r="F227" t="s">
        <v>96</v>
      </c>
      <c r="G227">
        <v>5777</v>
      </c>
      <c r="H227">
        <v>5777</v>
      </c>
      <c r="I227">
        <v>5777</v>
      </c>
      <c r="J227">
        <v>5777</v>
      </c>
      <c r="L227" s="3">
        <v>0</v>
      </c>
      <c r="M227" s="3">
        <v>0</v>
      </c>
      <c r="N227" s="3">
        <v>0</v>
      </c>
      <c r="O227" s="3">
        <v>105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f>+Tabla3[[#This Row],[V GRAVADAS]]</f>
        <v>105</v>
      </c>
      <c r="V227">
        <v>2</v>
      </c>
    </row>
    <row r="228" spans="1:22" x14ac:dyDescent="0.25">
      <c r="A228" t="s">
        <v>93</v>
      </c>
      <c r="B228" s="1" t="s">
        <v>106</v>
      </c>
      <c r="C228" t="s">
        <v>1</v>
      </c>
      <c r="D228" t="s">
        <v>89</v>
      </c>
      <c r="E228" t="s">
        <v>95</v>
      </c>
      <c r="F228" t="s">
        <v>96</v>
      </c>
      <c r="G228">
        <v>5778</v>
      </c>
      <c r="H228">
        <v>5778</v>
      </c>
      <c r="I228">
        <v>5778</v>
      </c>
      <c r="J228">
        <v>5778</v>
      </c>
      <c r="L228" s="3">
        <v>0</v>
      </c>
      <c r="M228" s="3">
        <v>0</v>
      </c>
      <c r="N228" s="3">
        <v>0</v>
      </c>
      <c r="O228" s="3">
        <v>51.25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f>+Tabla3[[#This Row],[V GRAVADAS]]</f>
        <v>51.25</v>
      </c>
      <c r="V228">
        <v>2</v>
      </c>
    </row>
    <row r="229" spans="1:22" x14ac:dyDescent="0.25">
      <c r="A229" t="s">
        <v>93</v>
      </c>
      <c r="B229" s="1" t="s">
        <v>106</v>
      </c>
      <c r="C229" t="s">
        <v>1</v>
      </c>
      <c r="D229" t="s">
        <v>89</v>
      </c>
      <c r="E229" t="s">
        <v>95</v>
      </c>
      <c r="F229" t="s">
        <v>96</v>
      </c>
      <c r="G229">
        <v>5779</v>
      </c>
      <c r="H229">
        <v>5779</v>
      </c>
      <c r="I229">
        <v>5779</v>
      </c>
      <c r="J229">
        <v>5779</v>
      </c>
      <c r="L229" s="3">
        <v>0</v>
      </c>
      <c r="M229" s="3">
        <v>0</v>
      </c>
      <c r="N229" s="3">
        <v>0</v>
      </c>
      <c r="O229" s="3">
        <v>115.4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f>+Tabla3[[#This Row],[V GRAVADAS]]</f>
        <v>115.4</v>
      </c>
      <c r="V229">
        <v>2</v>
      </c>
    </row>
    <row r="230" spans="1:22" x14ac:dyDescent="0.25">
      <c r="A230" t="s">
        <v>93</v>
      </c>
      <c r="B230" s="1" t="s">
        <v>106</v>
      </c>
      <c r="C230" t="s">
        <v>1</v>
      </c>
      <c r="D230" t="s">
        <v>89</v>
      </c>
      <c r="E230" t="s">
        <v>95</v>
      </c>
      <c r="F230" t="s">
        <v>96</v>
      </c>
      <c r="G230">
        <v>5780</v>
      </c>
      <c r="H230">
        <v>5780</v>
      </c>
      <c r="I230">
        <v>5780</v>
      </c>
      <c r="J230">
        <v>5780</v>
      </c>
      <c r="L230" s="3">
        <v>0</v>
      </c>
      <c r="M230" s="3">
        <v>0</v>
      </c>
      <c r="N230" s="3">
        <v>0</v>
      </c>
      <c r="O230" s="3">
        <v>420.15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f>+Tabla3[[#This Row],[V GRAVADAS]]</f>
        <v>420.15</v>
      </c>
      <c r="V230">
        <v>2</v>
      </c>
    </row>
    <row r="231" spans="1:22" x14ac:dyDescent="0.25">
      <c r="A231" t="s">
        <v>93</v>
      </c>
      <c r="B231" s="1" t="s">
        <v>106</v>
      </c>
      <c r="C231" t="s">
        <v>1</v>
      </c>
      <c r="D231" t="s">
        <v>89</v>
      </c>
      <c r="E231" t="s">
        <v>95</v>
      </c>
      <c r="F231" t="s">
        <v>96</v>
      </c>
      <c r="G231">
        <v>5781</v>
      </c>
      <c r="H231">
        <v>5781</v>
      </c>
      <c r="I231">
        <v>5781</v>
      </c>
      <c r="J231">
        <v>5781</v>
      </c>
      <c r="L231" s="3">
        <v>0</v>
      </c>
      <c r="M231" s="3">
        <v>0</v>
      </c>
      <c r="N231" s="3">
        <v>0</v>
      </c>
      <c r="O231" s="3">
        <v>138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f>+Tabla3[[#This Row],[V GRAVADAS]]</f>
        <v>138</v>
      </c>
      <c r="V231">
        <v>2</v>
      </c>
    </row>
    <row r="232" spans="1:22" x14ac:dyDescent="0.25">
      <c r="A232" t="s">
        <v>93</v>
      </c>
      <c r="B232" s="1" t="s">
        <v>106</v>
      </c>
      <c r="C232" t="s">
        <v>1</v>
      </c>
      <c r="D232" t="s">
        <v>89</v>
      </c>
      <c r="E232" t="s">
        <v>95</v>
      </c>
      <c r="F232" t="s">
        <v>96</v>
      </c>
      <c r="G232">
        <v>5782</v>
      </c>
      <c r="H232">
        <v>5782</v>
      </c>
      <c r="I232">
        <v>5782</v>
      </c>
      <c r="J232">
        <v>5782</v>
      </c>
      <c r="L232" s="3">
        <v>0</v>
      </c>
      <c r="M232" s="3">
        <v>0</v>
      </c>
      <c r="N232" s="3">
        <v>0</v>
      </c>
      <c r="O232" s="3">
        <v>45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f>+Tabla3[[#This Row],[V GRAVADAS]]</f>
        <v>45</v>
      </c>
      <c r="V232">
        <v>2</v>
      </c>
    </row>
    <row r="233" spans="1:22" x14ac:dyDescent="0.25">
      <c r="A233" t="s">
        <v>93</v>
      </c>
      <c r="B233" s="1" t="s">
        <v>106</v>
      </c>
      <c r="C233" t="s">
        <v>1</v>
      </c>
      <c r="D233" t="s">
        <v>89</v>
      </c>
      <c r="E233" t="s">
        <v>95</v>
      </c>
      <c r="F233" t="s">
        <v>96</v>
      </c>
      <c r="G233">
        <v>5783</v>
      </c>
      <c r="H233">
        <v>5783</v>
      </c>
      <c r="I233">
        <v>5783</v>
      </c>
      <c r="J233">
        <v>5783</v>
      </c>
      <c r="L233" s="3">
        <v>0</v>
      </c>
      <c r="M233" s="3">
        <v>0</v>
      </c>
      <c r="N233" s="3">
        <v>0</v>
      </c>
      <c r="O233" s="3">
        <v>358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f>+Tabla3[[#This Row],[V GRAVADAS]]</f>
        <v>358</v>
      </c>
      <c r="V233">
        <v>2</v>
      </c>
    </row>
    <row r="234" spans="1:22" x14ac:dyDescent="0.25">
      <c r="A234" t="s">
        <v>93</v>
      </c>
      <c r="B234" s="1" t="s">
        <v>106</v>
      </c>
      <c r="C234" t="s">
        <v>1</v>
      </c>
      <c r="D234" t="s">
        <v>89</v>
      </c>
      <c r="E234" t="s">
        <v>95</v>
      </c>
      <c r="F234" t="s">
        <v>96</v>
      </c>
      <c r="G234">
        <v>5784</v>
      </c>
      <c r="H234">
        <v>5784</v>
      </c>
      <c r="I234">
        <v>5784</v>
      </c>
      <c r="J234">
        <v>5784</v>
      </c>
      <c r="L234" s="3">
        <v>0</v>
      </c>
      <c r="M234" s="3">
        <v>0</v>
      </c>
      <c r="N234" s="3">
        <v>0</v>
      </c>
      <c r="O234" s="3">
        <v>12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f>+Tabla3[[#This Row],[V GRAVADAS]]</f>
        <v>12</v>
      </c>
      <c r="V234">
        <v>2</v>
      </c>
    </row>
    <row r="235" spans="1:22" x14ac:dyDescent="0.25">
      <c r="A235" t="s">
        <v>93</v>
      </c>
      <c r="B235" s="1" t="s">
        <v>106</v>
      </c>
      <c r="C235" t="s">
        <v>1</v>
      </c>
      <c r="D235" t="s">
        <v>89</v>
      </c>
      <c r="E235" t="s">
        <v>95</v>
      </c>
      <c r="F235" t="s">
        <v>96</v>
      </c>
      <c r="G235">
        <v>5785</v>
      </c>
      <c r="H235">
        <v>5785</v>
      </c>
      <c r="I235">
        <v>5785</v>
      </c>
      <c r="J235">
        <v>5785</v>
      </c>
      <c r="L235" s="3">
        <v>0</v>
      </c>
      <c r="M235" s="3">
        <v>0</v>
      </c>
      <c r="N235" s="3">
        <v>0</v>
      </c>
      <c r="O235" s="3">
        <v>605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f>+Tabla3[[#This Row],[V GRAVADAS]]</f>
        <v>605</v>
      </c>
      <c r="V235">
        <v>2</v>
      </c>
    </row>
    <row r="236" spans="1:22" x14ac:dyDescent="0.25">
      <c r="A236" t="s">
        <v>93</v>
      </c>
      <c r="B236" s="1" t="s">
        <v>107</v>
      </c>
      <c r="C236" t="s">
        <v>1</v>
      </c>
      <c r="D236" t="s">
        <v>89</v>
      </c>
      <c r="E236" t="s">
        <v>95</v>
      </c>
      <c r="F236" t="s">
        <v>96</v>
      </c>
      <c r="G236">
        <v>5786</v>
      </c>
      <c r="H236">
        <v>5786</v>
      </c>
      <c r="I236">
        <v>5786</v>
      </c>
      <c r="J236">
        <v>5786</v>
      </c>
      <c r="L236" s="3">
        <v>0</v>
      </c>
      <c r="M236" s="3">
        <v>0</v>
      </c>
      <c r="N236" s="3">
        <v>0</v>
      </c>
      <c r="O236" s="3">
        <v>466.3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f>+Tabla3[[#This Row],[V GRAVADAS]]</f>
        <v>466.3</v>
      </c>
      <c r="V236">
        <v>2</v>
      </c>
    </row>
    <row r="237" spans="1:22" x14ac:dyDescent="0.25">
      <c r="A237" t="s">
        <v>93</v>
      </c>
      <c r="B237" s="1" t="s">
        <v>107</v>
      </c>
      <c r="C237" t="s">
        <v>1</v>
      </c>
      <c r="D237" t="s">
        <v>89</v>
      </c>
      <c r="E237" t="s">
        <v>95</v>
      </c>
      <c r="F237" t="s">
        <v>96</v>
      </c>
      <c r="G237">
        <v>5787</v>
      </c>
      <c r="H237">
        <v>5787</v>
      </c>
      <c r="I237">
        <v>5787</v>
      </c>
      <c r="J237">
        <v>5787</v>
      </c>
      <c r="L237" s="3">
        <v>0</v>
      </c>
      <c r="M237" s="3">
        <v>0</v>
      </c>
      <c r="N237" s="3">
        <v>0</v>
      </c>
      <c r="O237" s="3">
        <v>170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f>+Tabla3[[#This Row],[V GRAVADAS]]</f>
        <v>170</v>
      </c>
      <c r="V237">
        <v>2</v>
      </c>
    </row>
    <row r="238" spans="1:22" x14ac:dyDescent="0.25">
      <c r="A238" t="s">
        <v>93</v>
      </c>
      <c r="B238" s="1" t="s">
        <v>107</v>
      </c>
      <c r="C238" t="s">
        <v>1</v>
      </c>
      <c r="D238" t="s">
        <v>89</v>
      </c>
      <c r="E238" t="s">
        <v>95</v>
      </c>
      <c r="F238" t="s">
        <v>96</v>
      </c>
      <c r="G238">
        <v>5788</v>
      </c>
      <c r="H238">
        <v>5788</v>
      </c>
      <c r="I238">
        <v>5788</v>
      </c>
      <c r="J238">
        <v>5788</v>
      </c>
      <c r="L238" s="3">
        <v>0</v>
      </c>
      <c r="M238" s="3">
        <v>0</v>
      </c>
      <c r="N238" s="3">
        <v>0</v>
      </c>
      <c r="O238" s="3">
        <v>554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f>+Tabla3[[#This Row],[V GRAVADAS]]</f>
        <v>554</v>
      </c>
      <c r="V238">
        <v>2</v>
      </c>
    </row>
    <row r="239" spans="1:22" x14ac:dyDescent="0.25">
      <c r="A239" t="s">
        <v>93</v>
      </c>
      <c r="B239" s="1" t="s">
        <v>107</v>
      </c>
      <c r="C239" t="s">
        <v>1</v>
      </c>
      <c r="D239" t="s">
        <v>89</v>
      </c>
      <c r="E239" t="s">
        <v>95</v>
      </c>
      <c r="F239" t="s">
        <v>96</v>
      </c>
      <c r="G239">
        <v>5789</v>
      </c>
      <c r="H239">
        <v>5789</v>
      </c>
      <c r="I239">
        <v>5789</v>
      </c>
      <c r="J239">
        <v>5789</v>
      </c>
      <c r="L239" s="3">
        <v>0</v>
      </c>
      <c r="M239" s="3">
        <v>0</v>
      </c>
      <c r="N239" s="3">
        <v>0</v>
      </c>
      <c r="O239" s="3">
        <v>280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f>+Tabla3[[#This Row],[V GRAVADAS]]</f>
        <v>280</v>
      </c>
      <c r="V239">
        <v>2</v>
      </c>
    </row>
    <row r="240" spans="1:22" x14ac:dyDescent="0.25">
      <c r="A240" t="s">
        <v>93</v>
      </c>
      <c r="B240" s="1" t="s">
        <v>107</v>
      </c>
      <c r="C240" t="s">
        <v>1</v>
      </c>
      <c r="D240" t="s">
        <v>89</v>
      </c>
      <c r="E240" t="s">
        <v>95</v>
      </c>
      <c r="F240" t="s">
        <v>96</v>
      </c>
      <c r="G240">
        <v>5790</v>
      </c>
      <c r="H240">
        <v>5790</v>
      </c>
      <c r="I240">
        <v>5790</v>
      </c>
      <c r="J240">
        <v>5790</v>
      </c>
      <c r="L240" s="3">
        <v>0</v>
      </c>
      <c r="M240" s="3">
        <v>0</v>
      </c>
      <c r="N240" s="3">
        <v>0</v>
      </c>
      <c r="O240" s="3">
        <v>193.25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f>+Tabla3[[#This Row],[V GRAVADAS]]</f>
        <v>193.25</v>
      </c>
      <c r="V240">
        <v>2</v>
      </c>
    </row>
    <row r="241" spans="1:22" x14ac:dyDescent="0.25">
      <c r="A241" t="s">
        <v>93</v>
      </c>
      <c r="B241" s="1" t="s">
        <v>107</v>
      </c>
      <c r="C241" t="s">
        <v>1</v>
      </c>
      <c r="D241" t="s">
        <v>89</v>
      </c>
      <c r="E241" t="s">
        <v>95</v>
      </c>
      <c r="F241" t="s">
        <v>96</v>
      </c>
      <c r="G241">
        <v>5791</v>
      </c>
      <c r="H241">
        <v>5791</v>
      </c>
      <c r="I241">
        <v>5791</v>
      </c>
      <c r="J241">
        <v>5791</v>
      </c>
      <c r="L241" s="3">
        <v>0</v>
      </c>
      <c r="M241" s="3">
        <v>0</v>
      </c>
      <c r="N241" s="3">
        <v>0</v>
      </c>
      <c r="O241" s="3">
        <v>525.5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f>+Tabla3[[#This Row],[V GRAVADAS]]</f>
        <v>525.5</v>
      </c>
      <c r="V241">
        <v>2</v>
      </c>
    </row>
    <row r="242" spans="1:22" x14ac:dyDescent="0.25">
      <c r="A242" t="s">
        <v>93</v>
      </c>
      <c r="B242" s="1" t="s">
        <v>107</v>
      </c>
      <c r="C242" t="s">
        <v>1</v>
      </c>
      <c r="D242" t="s">
        <v>89</v>
      </c>
      <c r="E242" t="s">
        <v>95</v>
      </c>
      <c r="F242" t="s">
        <v>96</v>
      </c>
      <c r="G242">
        <v>5792</v>
      </c>
      <c r="H242">
        <v>5792</v>
      </c>
      <c r="I242">
        <v>5792</v>
      </c>
      <c r="J242">
        <v>5792</v>
      </c>
      <c r="L242" s="3">
        <v>0</v>
      </c>
      <c r="M242" s="3">
        <v>0</v>
      </c>
      <c r="N242" s="3">
        <v>0</v>
      </c>
      <c r="O242" s="3">
        <v>520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f>+Tabla3[[#This Row],[V GRAVADAS]]</f>
        <v>520</v>
      </c>
      <c r="V242">
        <v>2</v>
      </c>
    </row>
    <row r="243" spans="1:22" x14ac:dyDescent="0.25">
      <c r="A243" t="s">
        <v>93</v>
      </c>
      <c r="B243" s="1" t="s">
        <v>107</v>
      </c>
      <c r="C243" t="s">
        <v>1</v>
      </c>
      <c r="D243" t="s">
        <v>89</v>
      </c>
      <c r="E243" t="s">
        <v>95</v>
      </c>
      <c r="F243" t="s">
        <v>96</v>
      </c>
      <c r="G243">
        <v>5793</v>
      </c>
      <c r="H243">
        <v>5793</v>
      </c>
      <c r="I243">
        <v>5793</v>
      </c>
      <c r="J243">
        <v>5793</v>
      </c>
      <c r="L243" s="3">
        <v>0</v>
      </c>
      <c r="M243" s="3">
        <v>0</v>
      </c>
      <c r="N243" s="3">
        <v>0</v>
      </c>
      <c r="O243" s="3">
        <v>392.25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f>+Tabla3[[#This Row],[V GRAVADAS]]</f>
        <v>392.25</v>
      </c>
      <c r="V243">
        <v>2</v>
      </c>
    </row>
    <row r="244" spans="1:22" x14ac:dyDescent="0.25">
      <c r="A244" t="s">
        <v>93</v>
      </c>
      <c r="B244" s="1" t="s">
        <v>107</v>
      </c>
      <c r="C244" t="s">
        <v>1</v>
      </c>
      <c r="D244" t="s">
        <v>89</v>
      </c>
      <c r="E244" t="s">
        <v>95</v>
      </c>
      <c r="F244" t="s">
        <v>96</v>
      </c>
      <c r="G244">
        <v>5794</v>
      </c>
      <c r="H244">
        <v>5794</v>
      </c>
      <c r="I244">
        <v>5794</v>
      </c>
      <c r="J244">
        <v>5794</v>
      </c>
      <c r="L244" s="3">
        <v>0</v>
      </c>
      <c r="M244" s="3">
        <v>0</v>
      </c>
      <c r="N244" s="3">
        <v>0</v>
      </c>
      <c r="O244" s="3">
        <v>88.55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f>+Tabla3[[#This Row],[V GRAVADAS]]</f>
        <v>88.55</v>
      </c>
      <c r="V244">
        <v>2</v>
      </c>
    </row>
    <row r="245" spans="1:22" x14ac:dyDescent="0.25">
      <c r="A245" t="s">
        <v>93</v>
      </c>
      <c r="B245" s="1" t="s">
        <v>107</v>
      </c>
      <c r="C245" t="s">
        <v>1</v>
      </c>
      <c r="D245" t="s">
        <v>89</v>
      </c>
      <c r="E245" t="s">
        <v>95</v>
      </c>
      <c r="F245" t="s">
        <v>96</v>
      </c>
      <c r="G245">
        <v>5795</v>
      </c>
      <c r="H245">
        <v>5795</v>
      </c>
      <c r="I245">
        <v>5795</v>
      </c>
      <c r="J245">
        <v>5795</v>
      </c>
      <c r="L245" s="3">
        <v>0</v>
      </c>
      <c r="M245" s="3">
        <v>0</v>
      </c>
      <c r="N245" s="3">
        <v>0</v>
      </c>
      <c r="O245" s="3">
        <v>52.5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f>+Tabla3[[#This Row],[V GRAVADAS]]</f>
        <v>52.5</v>
      </c>
      <c r="V245">
        <v>2</v>
      </c>
    </row>
    <row r="246" spans="1:22" x14ac:dyDescent="0.25">
      <c r="A246" t="s">
        <v>93</v>
      </c>
      <c r="B246" s="1" t="s">
        <v>107</v>
      </c>
      <c r="C246" t="s">
        <v>1</v>
      </c>
      <c r="D246" t="s">
        <v>89</v>
      </c>
      <c r="E246" t="s">
        <v>95</v>
      </c>
      <c r="F246" t="s">
        <v>96</v>
      </c>
      <c r="G246">
        <v>5796</v>
      </c>
      <c r="H246">
        <v>5796</v>
      </c>
      <c r="I246">
        <v>5796</v>
      </c>
      <c r="J246">
        <v>5796</v>
      </c>
      <c r="L246" s="3">
        <v>0</v>
      </c>
      <c r="M246" s="3">
        <v>0</v>
      </c>
      <c r="N246" s="3">
        <v>0</v>
      </c>
      <c r="O246" s="3">
        <v>184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f>+Tabla3[[#This Row],[V GRAVADAS]]</f>
        <v>184</v>
      </c>
      <c r="V246">
        <v>2</v>
      </c>
    </row>
    <row r="247" spans="1:22" x14ac:dyDescent="0.25">
      <c r="A247" t="s">
        <v>93</v>
      </c>
      <c r="B247" s="1" t="s">
        <v>107</v>
      </c>
      <c r="C247" t="s">
        <v>1</v>
      </c>
      <c r="D247" t="s">
        <v>89</v>
      </c>
      <c r="E247" t="s">
        <v>95</v>
      </c>
      <c r="F247" t="s">
        <v>96</v>
      </c>
      <c r="G247">
        <v>5797</v>
      </c>
      <c r="H247">
        <v>5797</v>
      </c>
      <c r="I247">
        <v>5797</v>
      </c>
      <c r="J247">
        <v>5797</v>
      </c>
      <c r="L247" s="3">
        <v>0</v>
      </c>
      <c r="M247" s="3">
        <v>0</v>
      </c>
      <c r="N247" s="3">
        <v>0</v>
      </c>
      <c r="O247" s="3">
        <v>4.8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f>+Tabla3[[#This Row],[V GRAVADAS]]</f>
        <v>4.8</v>
      </c>
      <c r="V247">
        <v>2</v>
      </c>
    </row>
    <row r="248" spans="1:22" x14ac:dyDescent="0.25">
      <c r="A248" t="s">
        <v>93</v>
      </c>
      <c r="B248" s="1" t="s">
        <v>107</v>
      </c>
      <c r="C248" t="s">
        <v>1</v>
      </c>
      <c r="D248" t="s">
        <v>89</v>
      </c>
      <c r="E248" t="s">
        <v>95</v>
      </c>
      <c r="F248" t="s">
        <v>96</v>
      </c>
      <c r="G248">
        <v>5798</v>
      </c>
      <c r="H248">
        <v>5798</v>
      </c>
      <c r="I248">
        <v>5798</v>
      </c>
      <c r="J248">
        <v>5798</v>
      </c>
      <c r="L248" s="3">
        <v>0</v>
      </c>
      <c r="M248" s="3">
        <v>0</v>
      </c>
      <c r="N248" s="3">
        <v>0</v>
      </c>
      <c r="O248" s="3">
        <v>510.25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f>+Tabla3[[#This Row],[V GRAVADAS]]</f>
        <v>510.25</v>
      </c>
      <c r="V248">
        <v>2</v>
      </c>
    </row>
    <row r="249" spans="1:22" x14ac:dyDescent="0.25">
      <c r="A249" t="s">
        <v>93</v>
      </c>
      <c r="B249" s="1" t="s">
        <v>107</v>
      </c>
      <c r="C249" t="s">
        <v>1</v>
      </c>
      <c r="D249" t="s">
        <v>89</v>
      </c>
      <c r="E249" t="s">
        <v>95</v>
      </c>
      <c r="F249" t="s">
        <v>96</v>
      </c>
      <c r="G249">
        <v>5799</v>
      </c>
      <c r="H249">
        <v>5799</v>
      </c>
      <c r="I249">
        <v>5799</v>
      </c>
      <c r="J249">
        <v>5799</v>
      </c>
      <c r="L249" s="3">
        <v>0</v>
      </c>
      <c r="M249" s="3">
        <v>0</v>
      </c>
      <c r="N249" s="3">
        <v>0</v>
      </c>
      <c r="O249" s="3">
        <v>143.5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f>+Tabla3[[#This Row],[V GRAVADAS]]</f>
        <v>143.5</v>
      </c>
      <c r="V249">
        <v>2</v>
      </c>
    </row>
    <row r="250" spans="1:22" x14ac:dyDescent="0.25">
      <c r="A250" t="s">
        <v>93</v>
      </c>
      <c r="B250" s="1" t="s">
        <v>107</v>
      </c>
      <c r="C250" t="s">
        <v>1</v>
      </c>
      <c r="D250" t="s">
        <v>89</v>
      </c>
      <c r="E250" t="s">
        <v>95</v>
      </c>
      <c r="F250" t="s">
        <v>96</v>
      </c>
      <c r="G250">
        <v>5800</v>
      </c>
      <c r="H250">
        <v>5800</v>
      </c>
      <c r="I250">
        <v>5800</v>
      </c>
      <c r="J250">
        <v>5800</v>
      </c>
      <c r="L250" s="3">
        <v>0</v>
      </c>
      <c r="M250" s="3">
        <v>0</v>
      </c>
      <c r="N250" s="3">
        <v>0</v>
      </c>
      <c r="O250" s="3">
        <v>13.2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f>+Tabla3[[#This Row],[V GRAVADAS]]</f>
        <v>13.2</v>
      </c>
      <c r="V250">
        <v>2</v>
      </c>
    </row>
    <row r="251" spans="1:22" x14ac:dyDescent="0.25">
      <c r="A251" t="s">
        <v>93</v>
      </c>
      <c r="B251" s="1" t="s">
        <v>107</v>
      </c>
      <c r="C251" t="s">
        <v>1</v>
      </c>
      <c r="D251" t="s">
        <v>89</v>
      </c>
      <c r="E251" t="s">
        <v>95</v>
      </c>
      <c r="F251" t="s">
        <v>96</v>
      </c>
      <c r="G251">
        <v>5801</v>
      </c>
      <c r="H251">
        <v>5801</v>
      </c>
      <c r="I251">
        <v>5801</v>
      </c>
      <c r="J251">
        <v>5801</v>
      </c>
      <c r="L251" s="3">
        <v>0</v>
      </c>
      <c r="M251" s="3">
        <v>0</v>
      </c>
      <c r="N251" s="3">
        <v>0</v>
      </c>
      <c r="O251" s="3">
        <v>450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f>+Tabla3[[#This Row],[V GRAVADAS]]</f>
        <v>450</v>
      </c>
      <c r="V251">
        <v>2</v>
      </c>
    </row>
    <row r="252" spans="1:22" x14ac:dyDescent="0.25">
      <c r="A252" t="s">
        <v>93</v>
      </c>
      <c r="B252" s="1" t="s">
        <v>107</v>
      </c>
      <c r="C252" t="s">
        <v>1</v>
      </c>
      <c r="D252" t="s">
        <v>89</v>
      </c>
      <c r="E252" t="s">
        <v>95</v>
      </c>
      <c r="F252" t="s">
        <v>96</v>
      </c>
      <c r="G252">
        <v>5802</v>
      </c>
      <c r="H252">
        <v>5802</v>
      </c>
      <c r="I252">
        <v>5802</v>
      </c>
      <c r="J252">
        <v>5802</v>
      </c>
      <c r="L252" s="3">
        <v>0</v>
      </c>
      <c r="M252" s="3">
        <v>0</v>
      </c>
      <c r="N252" s="3">
        <v>0</v>
      </c>
      <c r="O252" s="3">
        <v>120.05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f>+Tabla3[[#This Row],[V GRAVADAS]]</f>
        <v>120.05</v>
      </c>
      <c r="V252">
        <v>2</v>
      </c>
    </row>
    <row r="253" spans="1:22" x14ac:dyDescent="0.25">
      <c r="A253" t="s">
        <v>93</v>
      </c>
      <c r="B253" s="1" t="s">
        <v>107</v>
      </c>
      <c r="C253" t="s">
        <v>1</v>
      </c>
      <c r="D253" t="s">
        <v>89</v>
      </c>
      <c r="E253" t="s">
        <v>95</v>
      </c>
      <c r="F253" t="s">
        <v>96</v>
      </c>
      <c r="G253">
        <v>5803</v>
      </c>
      <c r="H253">
        <v>5803</v>
      </c>
      <c r="I253">
        <v>5803</v>
      </c>
      <c r="J253">
        <v>5803</v>
      </c>
      <c r="L253" s="3">
        <v>0</v>
      </c>
      <c r="M253" s="3">
        <v>0</v>
      </c>
      <c r="N253" s="3">
        <v>0</v>
      </c>
      <c r="O253" s="3">
        <v>112.5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f>+Tabla3[[#This Row],[V GRAVADAS]]</f>
        <v>112.5</v>
      </c>
      <c r="V253">
        <v>2</v>
      </c>
    </row>
    <row r="254" spans="1:22" x14ac:dyDescent="0.25">
      <c r="A254" t="s">
        <v>93</v>
      </c>
      <c r="B254" s="1" t="s">
        <v>107</v>
      </c>
      <c r="C254" t="s">
        <v>1</v>
      </c>
      <c r="D254" t="s">
        <v>89</v>
      </c>
      <c r="E254" t="s">
        <v>95</v>
      </c>
      <c r="F254" t="s">
        <v>96</v>
      </c>
      <c r="G254">
        <v>5804</v>
      </c>
      <c r="H254">
        <v>5804</v>
      </c>
      <c r="I254">
        <v>5804</v>
      </c>
      <c r="J254">
        <v>5804</v>
      </c>
      <c r="L254" s="3">
        <v>0</v>
      </c>
      <c r="M254" s="3">
        <v>0</v>
      </c>
      <c r="N254" s="3">
        <v>0</v>
      </c>
      <c r="O254" s="3">
        <v>273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f>+Tabla3[[#This Row],[V GRAVADAS]]</f>
        <v>273</v>
      </c>
      <c r="V254">
        <v>2</v>
      </c>
    </row>
    <row r="255" spans="1:22" x14ac:dyDescent="0.25">
      <c r="A255" t="s">
        <v>93</v>
      </c>
      <c r="B255" s="1" t="s">
        <v>107</v>
      </c>
      <c r="C255" t="s">
        <v>1</v>
      </c>
      <c r="D255" t="s">
        <v>89</v>
      </c>
      <c r="E255" t="s">
        <v>95</v>
      </c>
      <c r="F255" t="s">
        <v>96</v>
      </c>
      <c r="G255">
        <v>5805</v>
      </c>
      <c r="H255">
        <v>5805</v>
      </c>
      <c r="I255">
        <v>5805</v>
      </c>
      <c r="J255">
        <v>5805</v>
      </c>
      <c r="L255" s="3">
        <v>0</v>
      </c>
      <c r="M255" s="3">
        <v>0</v>
      </c>
      <c r="N255" s="3">
        <v>0</v>
      </c>
      <c r="O255" s="3">
        <v>72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f>+Tabla3[[#This Row],[V GRAVADAS]]</f>
        <v>72</v>
      </c>
      <c r="V255">
        <v>2</v>
      </c>
    </row>
    <row r="256" spans="1:22" x14ac:dyDescent="0.25">
      <c r="A256" t="s">
        <v>93</v>
      </c>
      <c r="B256" s="1" t="s">
        <v>107</v>
      </c>
      <c r="C256" t="s">
        <v>1</v>
      </c>
      <c r="D256" t="s">
        <v>89</v>
      </c>
      <c r="E256" t="s">
        <v>95</v>
      </c>
      <c r="F256" t="s">
        <v>96</v>
      </c>
      <c r="G256">
        <v>5806</v>
      </c>
      <c r="H256">
        <v>5806</v>
      </c>
      <c r="I256">
        <v>5806</v>
      </c>
      <c r="J256">
        <v>5806</v>
      </c>
      <c r="L256" s="3">
        <v>0</v>
      </c>
      <c r="M256" s="3">
        <v>0</v>
      </c>
      <c r="N256" s="3">
        <v>0</v>
      </c>
      <c r="O256" s="3">
        <v>90.85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f>+Tabla3[[#This Row],[V GRAVADAS]]</f>
        <v>90.85</v>
      </c>
      <c r="V256">
        <v>2</v>
      </c>
    </row>
    <row r="257" spans="1:22" x14ac:dyDescent="0.25">
      <c r="A257" t="s">
        <v>93</v>
      </c>
      <c r="B257" s="1" t="s">
        <v>107</v>
      </c>
      <c r="C257" t="s">
        <v>1</v>
      </c>
      <c r="D257" t="s">
        <v>89</v>
      </c>
      <c r="E257" t="s">
        <v>95</v>
      </c>
      <c r="F257" t="s">
        <v>96</v>
      </c>
      <c r="G257">
        <v>5807</v>
      </c>
      <c r="H257">
        <v>5807</v>
      </c>
      <c r="I257">
        <v>5807</v>
      </c>
      <c r="J257">
        <v>5807</v>
      </c>
      <c r="L257" s="3">
        <v>0</v>
      </c>
      <c r="M257" s="3">
        <v>0</v>
      </c>
      <c r="N257" s="3">
        <v>0</v>
      </c>
      <c r="O257" s="3">
        <v>184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f>+Tabla3[[#This Row],[V GRAVADAS]]</f>
        <v>184</v>
      </c>
      <c r="V257">
        <v>2</v>
      </c>
    </row>
    <row r="258" spans="1:22" x14ac:dyDescent="0.25">
      <c r="A258" t="s">
        <v>93</v>
      </c>
      <c r="B258" s="1" t="s">
        <v>107</v>
      </c>
      <c r="C258" t="s">
        <v>1</v>
      </c>
      <c r="D258" t="s">
        <v>89</v>
      </c>
      <c r="E258" t="s">
        <v>95</v>
      </c>
      <c r="F258" t="s">
        <v>96</v>
      </c>
      <c r="G258">
        <v>5808</v>
      </c>
      <c r="H258">
        <v>5808</v>
      </c>
      <c r="I258">
        <v>5808</v>
      </c>
      <c r="J258">
        <v>5808</v>
      </c>
      <c r="L258" s="3">
        <v>0</v>
      </c>
      <c r="M258" s="3">
        <v>0</v>
      </c>
      <c r="N258" s="3">
        <v>0</v>
      </c>
      <c r="O258" s="3">
        <v>172.6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f>+Tabla3[[#This Row],[V GRAVADAS]]</f>
        <v>172.6</v>
      </c>
      <c r="V258">
        <v>2</v>
      </c>
    </row>
    <row r="259" spans="1:22" x14ac:dyDescent="0.25">
      <c r="A259" t="s">
        <v>93</v>
      </c>
      <c r="B259" s="1" t="s">
        <v>107</v>
      </c>
      <c r="C259" t="s">
        <v>1</v>
      </c>
      <c r="D259" t="s">
        <v>89</v>
      </c>
      <c r="E259" t="s">
        <v>95</v>
      </c>
      <c r="F259" t="s">
        <v>96</v>
      </c>
      <c r="G259">
        <v>5809</v>
      </c>
      <c r="H259">
        <v>5809</v>
      </c>
      <c r="I259">
        <v>5809</v>
      </c>
      <c r="J259">
        <v>5809</v>
      </c>
      <c r="L259" s="3">
        <v>0</v>
      </c>
      <c r="M259" s="3">
        <v>0</v>
      </c>
      <c r="N259" s="3">
        <v>0</v>
      </c>
      <c r="O259" s="3">
        <v>56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f>+Tabla3[[#This Row],[V GRAVADAS]]</f>
        <v>56</v>
      </c>
      <c r="V259">
        <v>2</v>
      </c>
    </row>
    <row r="260" spans="1:22" x14ac:dyDescent="0.25">
      <c r="A260" t="s">
        <v>93</v>
      </c>
      <c r="B260" s="1" t="s">
        <v>107</v>
      </c>
      <c r="C260" t="s">
        <v>1</v>
      </c>
      <c r="D260" t="s">
        <v>89</v>
      </c>
      <c r="E260" t="s">
        <v>95</v>
      </c>
      <c r="F260" t="s">
        <v>96</v>
      </c>
      <c r="G260">
        <v>5810</v>
      </c>
      <c r="H260">
        <v>5810</v>
      </c>
      <c r="I260">
        <v>5810</v>
      </c>
      <c r="J260">
        <v>5810</v>
      </c>
      <c r="L260" s="3">
        <v>0</v>
      </c>
      <c r="M260" s="3">
        <v>0</v>
      </c>
      <c r="N260" s="3">
        <v>0</v>
      </c>
      <c r="O260" s="3">
        <v>118.4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f>+Tabla3[[#This Row],[V GRAVADAS]]</f>
        <v>118.4</v>
      </c>
      <c r="V260">
        <v>2</v>
      </c>
    </row>
    <row r="261" spans="1:22" x14ac:dyDescent="0.25">
      <c r="A261" t="s">
        <v>93</v>
      </c>
      <c r="B261" s="1" t="s">
        <v>107</v>
      </c>
      <c r="C261" t="s">
        <v>1</v>
      </c>
      <c r="D261" t="s">
        <v>89</v>
      </c>
      <c r="E261" t="s">
        <v>95</v>
      </c>
      <c r="F261" t="s">
        <v>96</v>
      </c>
      <c r="G261">
        <v>5811</v>
      </c>
      <c r="H261">
        <v>5811</v>
      </c>
      <c r="I261">
        <v>5811</v>
      </c>
      <c r="J261">
        <v>5811</v>
      </c>
      <c r="L261" s="3">
        <v>0</v>
      </c>
      <c r="M261" s="3">
        <v>0</v>
      </c>
      <c r="N261" s="3">
        <v>0</v>
      </c>
      <c r="O261" s="3">
        <v>1422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f>+Tabla3[[#This Row],[V GRAVADAS]]</f>
        <v>1422</v>
      </c>
      <c r="V261">
        <v>2</v>
      </c>
    </row>
    <row r="262" spans="1:22" x14ac:dyDescent="0.25">
      <c r="A262" t="s">
        <v>93</v>
      </c>
      <c r="B262" s="1" t="s">
        <v>108</v>
      </c>
      <c r="C262" t="s">
        <v>1</v>
      </c>
      <c r="D262" t="s">
        <v>89</v>
      </c>
      <c r="E262" t="s">
        <v>95</v>
      </c>
      <c r="F262" t="s">
        <v>96</v>
      </c>
      <c r="G262">
        <v>5812</v>
      </c>
      <c r="H262">
        <v>5812</v>
      </c>
      <c r="I262">
        <v>5812</v>
      </c>
      <c r="J262">
        <v>5812</v>
      </c>
      <c r="L262" s="3">
        <v>0</v>
      </c>
      <c r="M262" s="3">
        <v>0</v>
      </c>
      <c r="N262" s="3">
        <v>0</v>
      </c>
      <c r="O262" s="3">
        <v>441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f>+Tabla3[[#This Row],[V GRAVADAS]]</f>
        <v>441</v>
      </c>
      <c r="V262">
        <v>2</v>
      </c>
    </row>
    <row r="263" spans="1:22" x14ac:dyDescent="0.25">
      <c r="A263" t="s">
        <v>93</v>
      </c>
      <c r="B263" s="1" t="s">
        <v>108</v>
      </c>
      <c r="C263" t="s">
        <v>1</v>
      </c>
      <c r="D263" t="s">
        <v>89</v>
      </c>
      <c r="E263" t="s">
        <v>95</v>
      </c>
      <c r="F263" t="s">
        <v>96</v>
      </c>
      <c r="G263">
        <v>5813</v>
      </c>
      <c r="H263">
        <v>5813</v>
      </c>
      <c r="I263">
        <v>5813</v>
      </c>
      <c r="J263">
        <v>5813</v>
      </c>
      <c r="L263" s="3">
        <v>0</v>
      </c>
      <c r="M263" s="3">
        <v>0</v>
      </c>
      <c r="N263" s="3">
        <v>0</v>
      </c>
      <c r="O263" s="3">
        <v>396.3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f>+Tabla3[[#This Row],[V GRAVADAS]]</f>
        <v>396.3</v>
      </c>
      <c r="V263">
        <v>2</v>
      </c>
    </row>
    <row r="264" spans="1:22" x14ac:dyDescent="0.25">
      <c r="A264" t="s">
        <v>93</v>
      </c>
      <c r="B264" s="1" t="s">
        <v>108</v>
      </c>
      <c r="C264" t="s">
        <v>1</v>
      </c>
      <c r="D264" t="s">
        <v>89</v>
      </c>
      <c r="E264" t="s">
        <v>95</v>
      </c>
      <c r="F264" t="s">
        <v>96</v>
      </c>
      <c r="G264">
        <v>5814</v>
      </c>
      <c r="H264">
        <v>5814</v>
      </c>
      <c r="I264">
        <v>5814</v>
      </c>
      <c r="J264">
        <v>5814</v>
      </c>
      <c r="L264" s="3">
        <v>0</v>
      </c>
      <c r="M264" s="3">
        <v>0</v>
      </c>
      <c r="N264" s="3">
        <v>0</v>
      </c>
      <c r="O264" s="3">
        <v>105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f>+Tabla3[[#This Row],[V GRAVADAS]]</f>
        <v>105</v>
      </c>
      <c r="V264">
        <v>2</v>
      </c>
    </row>
    <row r="265" spans="1:22" x14ac:dyDescent="0.25">
      <c r="A265" t="s">
        <v>93</v>
      </c>
      <c r="B265" s="1" t="s">
        <v>108</v>
      </c>
      <c r="C265" t="s">
        <v>1</v>
      </c>
      <c r="D265" t="s">
        <v>89</v>
      </c>
      <c r="E265" t="s">
        <v>95</v>
      </c>
      <c r="F265" t="s">
        <v>96</v>
      </c>
      <c r="G265">
        <v>5815</v>
      </c>
      <c r="H265">
        <v>5815</v>
      </c>
      <c r="I265">
        <v>5815</v>
      </c>
      <c r="J265">
        <v>5815</v>
      </c>
      <c r="L265" s="3">
        <v>0</v>
      </c>
      <c r="M265" s="3">
        <v>0</v>
      </c>
      <c r="N265" s="3">
        <v>0</v>
      </c>
      <c r="O265" s="3">
        <v>64.400000000000006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f>+Tabla3[[#This Row],[V GRAVADAS]]</f>
        <v>64.400000000000006</v>
      </c>
      <c r="V265">
        <v>2</v>
      </c>
    </row>
    <row r="266" spans="1:22" x14ac:dyDescent="0.25">
      <c r="A266" t="s">
        <v>93</v>
      </c>
      <c r="B266" s="1" t="s">
        <v>108</v>
      </c>
      <c r="C266" t="s">
        <v>1</v>
      </c>
      <c r="D266" t="s">
        <v>89</v>
      </c>
      <c r="E266" t="s">
        <v>95</v>
      </c>
      <c r="F266" t="s">
        <v>96</v>
      </c>
      <c r="G266">
        <v>5816</v>
      </c>
      <c r="H266">
        <v>5816</v>
      </c>
      <c r="I266">
        <v>5816</v>
      </c>
      <c r="J266">
        <v>5816</v>
      </c>
      <c r="L266" s="3">
        <v>0</v>
      </c>
      <c r="M266" s="3">
        <v>0</v>
      </c>
      <c r="N266" s="3">
        <v>0</v>
      </c>
      <c r="O266" s="3">
        <v>529.9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f>+Tabla3[[#This Row],[V GRAVADAS]]</f>
        <v>529.9</v>
      </c>
      <c r="V266">
        <v>2</v>
      </c>
    </row>
    <row r="267" spans="1:22" x14ac:dyDescent="0.25">
      <c r="A267" t="s">
        <v>93</v>
      </c>
      <c r="B267" s="1" t="s">
        <v>108</v>
      </c>
      <c r="C267" t="s">
        <v>1</v>
      </c>
      <c r="D267" t="s">
        <v>89</v>
      </c>
      <c r="E267" t="s">
        <v>95</v>
      </c>
      <c r="F267" t="s">
        <v>96</v>
      </c>
      <c r="G267">
        <v>5817</v>
      </c>
      <c r="H267">
        <v>5817</v>
      </c>
      <c r="I267">
        <v>5817</v>
      </c>
      <c r="J267">
        <v>5817</v>
      </c>
      <c r="L267" s="3">
        <v>0</v>
      </c>
      <c r="M267" s="3">
        <v>0</v>
      </c>
      <c r="N267" s="3">
        <v>0</v>
      </c>
      <c r="O267" s="3">
        <v>54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f>+Tabla3[[#This Row],[V GRAVADAS]]</f>
        <v>54</v>
      </c>
      <c r="V267">
        <v>2</v>
      </c>
    </row>
    <row r="268" spans="1:22" x14ac:dyDescent="0.25">
      <c r="A268" t="s">
        <v>93</v>
      </c>
      <c r="B268" s="1" t="s">
        <v>108</v>
      </c>
      <c r="C268" t="s">
        <v>1</v>
      </c>
      <c r="D268" t="s">
        <v>89</v>
      </c>
      <c r="E268" t="s">
        <v>95</v>
      </c>
      <c r="F268" t="s">
        <v>96</v>
      </c>
      <c r="G268">
        <v>5818</v>
      </c>
      <c r="H268">
        <v>5818</v>
      </c>
      <c r="I268">
        <v>5818</v>
      </c>
      <c r="J268">
        <v>5818</v>
      </c>
      <c r="L268" s="3">
        <v>0</v>
      </c>
      <c r="M268" s="3">
        <v>0</v>
      </c>
      <c r="N268" s="3">
        <v>0</v>
      </c>
      <c r="O268" s="3">
        <v>133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f>+Tabla3[[#This Row],[V GRAVADAS]]</f>
        <v>133</v>
      </c>
      <c r="V268">
        <v>2</v>
      </c>
    </row>
    <row r="269" spans="1:22" x14ac:dyDescent="0.25">
      <c r="A269" t="s">
        <v>93</v>
      </c>
      <c r="B269" s="1" t="s">
        <v>108</v>
      </c>
      <c r="C269" t="s">
        <v>1</v>
      </c>
      <c r="D269" t="s">
        <v>89</v>
      </c>
      <c r="E269" t="s">
        <v>95</v>
      </c>
      <c r="F269" t="s">
        <v>96</v>
      </c>
      <c r="G269">
        <v>5819</v>
      </c>
      <c r="H269">
        <v>5819</v>
      </c>
      <c r="I269">
        <v>5819</v>
      </c>
      <c r="J269">
        <v>5819</v>
      </c>
      <c r="L269" s="3">
        <v>0</v>
      </c>
      <c r="M269" s="3">
        <v>0</v>
      </c>
      <c r="N269" s="3">
        <v>0</v>
      </c>
      <c r="O269" s="3">
        <v>257.5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f>+Tabla3[[#This Row],[V GRAVADAS]]</f>
        <v>257.5</v>
      </c>
      <c r="V269">
        <v>2</v>
      </c>
    </row>
    <row r="270" spans="1:22" x14ac:dyDescent="0.25">
      <c r="A270" t="s">
        <v>93</v>
      </c>
      <c r="B270" s="1" t="s">
        <v>108</v>
      </c>
      <c r="C270" t="s">
        <v>1</v>
      </c>
      <c r="D270" t="s">
        <v>89</v>
      </c>
      <c r="E270" t="s">
        <v>95</v>
      </c>
      <c r="F270" t="s">
        <v>96</v>
      </c>
      <c r="G270">
        <v>5820</v>
      </c>
      <c r="H270">
        <v>5820</v>
      </c>
      <c r="I270">
        <v>5820</v>
      </c>
      <c r="J270">
        <v>5820</v>
      </c>
      <c r="L270" s="3">
        <v>0</v>
      </c>
      <c r="M270" s="3">
        <v>0</v>
      </c>
      <c r="N270" s="3">
        <v>0</v>
      </c>
      <c r="O270" s="3">
        <v>114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f>+Tabla3[[#This Row],[V GRAVADAS]]</f>
        <v>114</v>
      </c>
      <c r="V270">
        <v>2</v>
      </c>
    </row>
    <row r="271" spans="1:22" x14ac:dyDescent="0.25">
      <c r="A271" t="s">
        <v>93</v>
      </c>
      <c r="B271" s="1" t="s">
        <v>108</v>
      </c>
      <c r="C271" t="s">
        <v>1</v>
      </c>
      <c r="D271" t="s">
        <v>89</v>
      </c>
      <c r="E271" t="s">
        <v>95</v>
      </c>
      <c r="F271" t="s">
        <v>96</v>
      </c>
      <c r="G271">
        <v>5821</v>
      </c>
      <c r="H271">
        <v>5821</v>
      </c>
      <c r="I271">
        <v>5821</v>
      </c>
      <c r="J271">
        <v>5821</v>
      </c>
      <c r="L271" s="3">
        <v>0</v>
      </c>
      <c r="M271" s="3">
        <v>0</v>
      </c>
      <c r="N271" s="3">
        <v>0</v>
      </c>
      <c r="O271" s="3">
        <v>24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f>+Tabla3[[#This Row],[V GRAVADAS]]</f>
        <v>24</v>
      </c>
      <c r="V271">
        <v>2</v>
      </c>
    </row>
    <row r="272" spans="1:22" x14ac:dyDescent="0.25">
      <c r="A272" t="s">
        <v>93</v>
      </c>
      <c r="B272" s="1" t="s">
        <v>108</v>
      </c>
      <c r="C272" t="s">
        <v>1</v>
      </c>
      <c r="D272" t="s">
        <v>89</v>
      </c>
      <c r="E272" t="s">
        <v>95</v>
      </c>
      <c r="F272" t="s">
        <v>96</v>
      </c>
      <c r="G272">
        <v>5822</v>
      </c>
      <c r="H272">
        <v>5822</v>
      </c>
      <c r="I272">
        <v>5822</v>
      </c>
      <c r="J272">
        <v>5822</v>
      </c>
      <c r="L272" s="3">
        <v>0</v>
      </c>
      <c r="M272" s="3">
        <v>0</v>
      </c>
      <c r="N272" s="3">
        <v>0</v>
      </c>
      <c r="O272" s="3">
        <v>137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f>+Tabla3[[#This Row],[V GRAVADAS]]</f>
        <v>137</v>
      </c>
      <c r="V272">
        <v>2</v>
      </c>
    </row>
    <row r="273" spans="1:22" x14ac:dyDescent="0.25">
      <c r="A273" t="s">
        <v>93</v>
      </c>
      <c r="B273" s="1" t="s">
        <v>108</v>
      </c>
      <c r="C273" t="s">
        <v>1</v>
      </c>
      <c r="D273" t="s">
        <v>89</v>
      </c>
      <c r="E273" t="s">
        <v>95</v>
      </c>
      <c r="F273" t="s">
        <v>96</v>
      </c>
      <c r="G273">
        <v>5823</v>
      </c>
      <c r="H273">
        <v>5823</v>
      </c>
      <c r="I273">
        <v>5823</v>
      </c>
      <c r="J273">
        <v>5823</v>
      </c>
      <c r="L273" s="3">
        <v>0</v>
      </c>
      <c r="M273" s="3">
        <v>0</v>
      </c>
      <c r="N273" s="3">
        <v>0</v>
      </c>
      <c r="O273" s="3">
        <v>544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f>+Tabla3[[#This Row],[V GRAVADAS]]</f>
        <v>544</v>
      </c>
      <c r="V273">
        <v>2</v>
      </c>
    </row>
    <row r="274" spans="1:22" x14ac:dyDescent="0.25">
      <c r="A274" t="s">
        <v>93</v>
      </c>
      <c r="B274" s="1" t="s">
        <v>108</v>
      </c>
      <c r="C274" t="s">
        <v>1</v>
      </c>
      <c r="D274" t="s">
        <v>89</v>
      </c>
      <c r="E274" t="s">
        <v>95</v>
      </c>
      <c r="F274" t="s">
        <v>96</v>
      </c>
      <c r="G274">
        <v>5824</v>
      </c>
      <c r="H274">
        <v>5824</v>
      </c>
      <c r="I274">
        <v>5824</v>
      </c>
      <c r="J274">
        <v>5824</v>
      </c>
      <c r="L274" s="3">
        <v>0</v>
      </c>
      <c r="M274" s="3">
        <v>0</v>
      </c>
      <c r="N274" s="3">
        <v>0</v>
      </c>
      <c r="O274" s="3">
        <v>774.8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f>+Tabla3[[#This Row],[V GRAVADAS]]</f>
        <v>774.8</v>
      </c>
      <c r="V274">
        <v>2</v>
      </c>
    </row>
    <row r="275" spans="1:22" x14ac:dyDescent="0.25">
      <c r="A275" t="s">
        <v>93</v>
      </c>
      <c r="B275" s="1" t="s">
        <v>108</v>
      </c>
      <c r="C275" t="s">
        <v>1</v>
      </c>
      <c r="D275" t="s">
        <v>89</v>
      </c>
      <c r="E275" t="s">
        <v>95</v>
      </c>
      <c r="F275" t="s">
        <v>96</v>
      </c>
      <c r="G275">
        <v>5825</v>
      </c>
      <c r="H275">
        <v>5825</v>
      </c>
      <c r="I275">
        <v>5825</v>
      </c>
      <c r="J275">
        <v>5825</v>
      </c>
      <c r="L275" s="3">
        <v>0</v>
      </c>
      <c r="M275" s="3">
        <v>0</v>
      </c>
      <c r="N275" s="3">
        <v>0</v>
      </c>
      <c r="O275" s="3">
        <v>138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f>+Tabla3[[#This Row],[V GRAVADAS]]</f>
        <v>138</v>
      </c>
      <c r="V275">
        <v>2</v>
      </c>
    </row>
    <row r="276" spans="1:22" x14ac:dyDescent="0.25">
      <c r="A276" t="s">
        <v>93</v>
      </c>
      <c r="B276" s="1" t="s">
        <v>108</v>
      </c>
      <c r="C276" t="s">
        <v>1</v>
      </c>
      <c r="D276" t="s">
        <v>89</v>
      </c>
      <c r="E276" t="s">
        <v>95</v>
      </c>
      <c r="F276" t="s">
        <v>96</v>
      </c>
      <c r="G276">
        <v>5826</v>
      </c>
      <c r="H276">
        <v>5826</v>
      </c>
      <c r="I276">
        <v>5826</v>
      </c>
      <c r="J276">
        <v>5826</v>
      </c>
      <c r="L276" s="3">
        <v>0</v>
      </c>
      <c r="M276" s="3">
        <v>0</v>
      </c>
      <c r="N276" s="3">
        <v>0</v>
      </c>
      <c r="O276" s="3">
        <v>24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f>+Tabla3[[#This Row],[V GRAVADAS]]</f>
        <v>24</v>
      </c>
      <c r="V276">
        <v>2</v>
      </c>
    </row>
    <row r="277" spans="1:22" x14ac:dyDescent="0.25">
      <c r="A277" t="s">
        <v>93</v>
      </c>
      <c r="B277" s="1" t="s">
        <v>108</v>
      </c>
      <c r="C277" t="s">
        <v>1</v>
      </c>
      <c r="D277" t="s">
        <v>89</v>
      </c>
      <c r="E277" t="s">
        <v>95</v>
      </c>
      <c r="F277" t="s">
        <v>96</v>
      </c>
      <c r="G277">
        <v>5827</v>
      </c>
      <c r="H277">
        <v>5827</v>
      </c>
      <c r="I277">
        <v>5827</v>
      </c>
      <c r="J277">
        <v>5827</v>
      </c>
      <c r="L277" s="3">
        <v>0</v>
      </c>
      <c r="M277" s="3">
        <v>0</v>
      </c>
      <c r="N277" s="3">
        <v>0</v>
      </c>
      <c r="O277" s="3">
        <v>545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f>+Tabla3[[#This Row],[V GRAVADAS]]</f>
        <v>545</v>
      </c>
      <c r="V277">
        <v>2</v>
      </c>
    </row>
    <row r="278" spans="1:22" x14ac:dyDescent="0.25">
      <c r="A278" t="s">
        <v>93</v>
      </c>
      <c r="B278" s="1" t="s">
        <v>108</v>
      </c>
      <c r="C278" t="s">
        <v>1</v>
      </c>
      <c r="D278" t="s">
        <v>89</v>
      </c>
      <c r="E278" t="s">
        <v>95</v>
      </c>
      <c r="F278" t="s">
        <v>96</v>
      </c>
      <c r="G278">
        <v>5828</v>
      </c>
      <c r="H278">
        <v>5828</v>
      </c>
      <c r="I278">
        <v>5828</v>
      </c>
      <c r="J278">
        <v>5828</v>
      </c>
      <c r="L278" s="3">
        <v>0</v>
      </c>
      <c r="M278" s="3">
        <v>0</v>
      </c>
      <c r="N278" s="3">
        <v>0</v>
      </c>
      <c r="O278" s="3">
        <v>79.92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f>+Tabla3[[#This Row],[V GRAVADAS]]</f>
        <v>79.92</v>
      </c>
      <c r="V278">
        <v>2</v>
      </c>
    </row>
    <row r="279" spans="1:22" x14ac:dyDescent="0.25">
      <c r="A279" t="s">
        <v>93</v>
      </c>
      <c r="B279" s="1" t="s">
        <v>108</v>
      </c>
      <c r="C279" t="s">
        <v>1</v>
      </c>
      <c r="D279" t="s">
        <v>89</v>
      </c>
      <c r="E279" t="s">
        <v>95</v>
      </c>
      <c r="F279" t="s">
        <v>96</v>
      </c>
      <c r="G279">
        <v>5829</v>
      </c>
      <c r="H279">
        <v>5829</v>
      </c>
      <c r="I279">
        <v>5829</v>
      </c>
      <c r="J279">
        <v>5829</v>
      </c>
      <c r="L279" s="3">
        <v>0</v>
      </c>
      <c r="M279" s="3">
        <v>0</v>
      </c>
      <c r="N279" s="3">
        <v>0</v>
      </c>
      <c r="O279" s="3">
        <v>275.45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f>+Tabla3[[#This Row],[V GRAVADAS]]</f>
        <v>275.45</v>
      </c>
      <c r="V279">
        <v>2</v>
      </c>
    </row>
    <row r="280" spans="1:22" x14ac:dyDescent="0.25">
      <c r="A280" t="s">
        <v>93</v>
      </c>
      <c r="B280" s="1" t="s">
        <v>108</v>
      </c>
      <c r="C280" t="s">
        <v>1</v>
      </c>
      <c r="D280" t="s">
        <v>89</v>
      </c>
      <c r="E280" t="s">
        <v>95</v>
      </c>
      <c r="F280" t="s">
        <v>96</v>
      </c>
      <c r="G280">
        <v>5830</v>
      </c>
      <c r="H280">
        <v>5830</v>
      </c>
      <c r="I280">
        <v>5830</v>
      </c>
      <c r="J280">
        <v>5830</v>
      </c>
      <c r="L280" s="3">
        <v>0</v>
      </c>
      <c r="M280" s="3">
        <v>0</v>
      </c>
      <c r="N280" s="3">
        <v>0</v>
      </c>
      <c r="O280" s="3">
        <v>24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f>+Tabla3[[#This Row],[V GRAVADAS]]</f>
        <v>24</v>
      </c>
      <c r="V280">
        <v>2</v>
      </c>
    </row>
    <row r="281" spans="1:22" x14ac:dyDescent="0.25">
      <c r="A281" t="s">
        <v>93</v>
      </c>
      <c r="B281" s="1" t="s">
        <v>108</v>
      </c>
      <c r="C281" t="s">
        <v>1</v>
      </c>
      <c r="D281" t="s">
        <v>89</v>
      </c>
      <c r="E281" t="s">
        <v>95</v>
      </c>
      <c r="F281" t="s">
        <v>96</v>
      </c>
      <c r="G281">
        <v>5831</v>
      </c>
      <c r="H281">
        <v>5831</v>
      </c>
      <c r="I281">
        <v>5831</v>
      </c>
      <c r="J281">
        <v>5831</v>
      </c>
      <c r="L281" s="3">
        <v>0</v>
      </c>
      <c r="M281" s="3">
        <v>0</v>
      </c>
      <c r="N281" s="3">
        <v>0</v>
      </c>
      <c r="O281" s="3">
        <v>482.5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f>+Tabla3[[#This Row],[V GRAVADAS]]</f>
        <v>482.5</v>
      </c>
      <c r="V281">
        <v>2</v>
      </c>
    </row>
    <row r="282" spans="1:22" x14ac:dyDescent="0.25">
      <c r="A282" t="s">
        <v>93</v>
      </c>
      <c r="B282" s="1" t="s">
        <v>108</v>
      </c>
      <c r="C282" t="s">
        <v>1</v>
      </c>
      <c r="D282" t="s">
        <v>89</v>
      </c>
      <c r="E282" t="s">
        <v>95</v>
      </c>
      <c r="F282" t="s">
        <v>96</v>
      </c>
      <c r="G282">
        <v>5832</v>
      </c>
      <c r="H282">
        <v>5832</v>
      </c>
      <c r="I282">
        <v>5832</v>
      </c>
      <c r="J282">
        <v>5832</v>
      </c>
      <c r="L282" s="3">
        <v>0</v>
      </c>
      <c r="M282" s="3">
        <v>0</v>
      </c>
      <c r="N282" s="3">
        <v>0</v>
      </c>
      <c r="O282" s="3">
        <v>90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f>+Tabla3[[#This Row],[V GRAVADAS]]</f>
        <v>90</v>
      </c>
      <c r="V282">
        <v>2</v>
      </c>
    </row>
    <row r="283" spans="1:22" x14ac:dyDescent="0.25">
      <c r="A283" t="s">
        <v>93</v>
      </c>
      <c r="B283" s="1" t="s">
        <v>108</v>
      </c>
      <c r="C283" t="s">
        <v>1</v>
      </c>
      <c r="D283" t="s">
        <v>89</v>
      </c>
      <c r="E283" t="s">
        <v>95</v>
      </c>
      <c r="F283" t="s">
        <v>96</v>
      </c>
      <c r="G283">
        <v>5833</v>
      </c>
      <c r="H283">
        <v>5833</v>
      </c>
      <c r="I283">
        <v>5833</v>
      </c>
      <c r="J283">
        <v>5833</v>
      </c>
      <c r="L283" s="3">
        <v>0</v>
      </c>
      <c r="M283" s="3">
        <v>0</v>
      </c>
      <c r="N283" s="3">
        <v>0</v>
      </c>
      <c r="O283" s="3">
        <v>450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f>+Tabla3[[#This Row],[V GRAVADAS]]</f>
        <v>450</v>
      </c>
      <c r="V283">
        <v>2</v>
      </c>
    </row>
    <row r="284" spans="1:22" x14ac:dyDescent="0.25">
      <c r="A284" t="s">
        <v>93</v>
      </c>
      <c r="B284" s="1" t="s">
        <v>108</v>
      </c>
      <c r="C284" t="s">
        <v>1</v>
      </c>
      <c r="D284" t="s">
        <v>89</v>
      </c>
      <c r="E284" t="s">
        <v>95</v>
      </c>
      <c r="F284" t="s">
        <v>96</v>
      </c>
      <c r="G284">
        <v>5834</v>
      </c>
      <c r="H284">
        <v>5834</v>
      </c>
      <c r="I284">
        <v>5834</v>
      </c>
      <c r="J284">
        <v>5834</v>
      </c>
      <c r="L284" s="3">
        <v>0</v>
      </c>
      <c r="M284" s="3">
        <v>0</v>
      </c>
      <c r="N284" s="3">
        <v>0</v>
      </c>
      <c r="O284" s="3">
        <v>20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f>+Tabla3[[#This Row],[V GRAVADAS]]</f>
        <v>20</v>
      </c>
      <c r="V284">
        <v>2</v>
      </c>
    </row>
    <row r="285" spans="1:22" x14ac:dyDescent="0.25">
      <c r="A285" t="s">
        <v>93</v>
      </c>
      <c r="B285" s="1" t="s">
        <v>108</v>
      </c>
      <c r="C285" t="s">
        <v>1</v>
      </c>
      <c r="D285" t="s">
        <v>89</v>
      </c>
      <c r="E285" t="s">
        <v>95</v>
      </c>
      <c r="F285" t="s">
        <v>96</v>
      </c>
      <c r="G285">
        <v>5835</v>
      </c>
      <c r="H285">
        <v>5835</v>
      </c>
      <c r="I285">
        <v>5835</v>
      </c>
      <c r="J285">
        <v>5835</v>
      </c>
      <c r="L285" s="3">
        <v>0</v>
      </c>
      <c r="M285" s="3">
        <v>0</v>
      </c>
      <c r="N285" s="3">
        <v>0</v>
      </c>
      <c r="O285" s="3">
        <v>40.5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f>+Tabla3[[#This Row],[V GRAVADAS]]</f>
        <v>40.5</v>
      </c>
      <c r="V285">
        <v>2</v>
      </c>
    </row>
    <row r="286" spans="1:22" x14ac:dyDescent="0.25">
      <c r="A286" t="s">
        <v>93</v>
      </c>
      <c r="B286" s="1" t="s">
        <v>108</v>
      </c>
      <c r="C286" t="s">
        <v>1</v>
      </c>
      <c r="D286" t="s">
        <v>89</v>
      </c>
      <c r="E286" t="s">
        <v>95</v>
      </c>
      <c r="F286" t="s">
        <v>96</v>
      </c>
      <c r="G286">
        <v>5836</v>
      </c>
      <c r="H286">
        <v>5836</v>
      </c>
      <c r="I286">
        <v>5836</v>
      </c>
      <c r="J286">
        <v>5836</v>
      </c>
      <c r="L286" s="3">
        <v>0</v>
      </c>
      <c r="M286" s="3">
        <v>0</v>
      </c>
      <c r="N286" s="3">
        <v>0</v>
      </c>
      <c r="O286" s="3">
        <v>4.8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f>+Tabla3[[#This Row],[V GRAVADAS]]</f>
        <v>4.8</v>
      </c>
      <c r="V286">
        <v>2</v>
      </c>
    </row>
    <row r="287" spans="1:22" x14ac:dyDescent="0.25">
      <c r="A287" t="s">
        <v>93</v>
      </c>
      <c r="B287" s="1" t="s">
        <v>108</v>
      </c>
      <c r="C287" t="s">
        <v>1</v>
      </c>
      <c r="D287" t="s">
        <v>89</v>
      </c>
      <c r="E287" t="s">
        <v>95</v>
      </c>
      <c r="F287" t="s">
        <v>96</v>
      </c>
      <c r="G287">
        <v>5837</v>
      </c>
      <c r="H287">
        <v>5837</v>
      </c>
      <c r="I287">
        <v>5837</v>
      </c>
      <c r="J287">
        <v>5837</v>
      </c>
      <c r="L287" s="3">
        <v>0</v>
      </c>
      <c r="M287" s="3">
        <v>0</v>
      </c>
      <c r="N287" s="3">
        <v>0</v>
      </c>
      <c r="O287" s="3">
        <v>585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f>+Tabla3[[#This Row],[V GRAVADAS]]</f>
        <v>585</v>
      </c>
      <c r="V287">
        <v>2</v>
      </c>
    </row>
    <row r="288" spans="1:22" x14ac:dyDescent="0.25">
      <c r="A288" t="s">
        <v>93</v>
      </c>
      <c r="B288" s="1" t="s">
        <v>109</v>
      </c>
      <c r="C288" t="s">
        <v>1</v>
      </c>
      <c r="D288" t="s">
        <v>89</v>
      </c>
      <c r="E288" t="s">
        <v>95</v>
      </c>
      <c r="F288" t="s">
        <v>96</v>
      </c>
      <c r="G288">
        <v>5838</v>
      </c>
      <c r="H288">
        <v>5838</v>
      </c>
      <c r="I288">
        <v>5838</v>
      </c>
      <c r="J288">
        <v>5838</v>
      </c>
      <c r="L288" s="3">
        <v>0</v>
      </c>
      <c r="M288" s="3">
        <v>0</v>
      </c>
      <c r="N288" s="3">
        <v>0</v>
      </c>
      <c r="O288" s="3">
        <v>525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f>+Tabla3[[#This Row],[V GRAVADAS]]</f>
        <v>525</v>
      </c>
      <c r="V288">
        <v>2</v>
      </c>
    </row>
    <row r="289" spans="1:22" x14ac:dyDescent="0.25">
      <c r="A289" t="s">
        <v>93</v>
      </c>
      <c r="B289" s="1" t="s">
        <v>109</v>
      </c>
      <c r="C289" t="s">
        <v>1</v>
      </c>
      <c r="D289" t="s">
        <v>89</v>
      </c>
      <c r="E289" t="s">
        <v>95</v>
      </c>
      <c r="F289" t="s">
        <v>96</v>
      </c>
      <c r="G289">
        <v>5839</v>
      </c>
      <c r="H289">
        <v>5839</v>
      </c>
      <c r="I289">
        <v>5839</v>
      </c>
      <c r="J289">
        <v>5839</v>
      </c>
      <c r="L289" s="3">
        <v>0</v>
      </c>
      <c r="M289" s="3">
        <v>0</v>
      </c>
      <c r="N289" s="3">
        <v>0</v>
      </c>
      <c r="O289" s="3">
        <v>333.25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f>+Tabla3[[#This Row],[V GRAVADAS]]</f>
        <v>333.25</v>
      </c>
      <c r="V289">
        <v>2</v>
      </c>
    </row>
    <row r="290" spans="1:22" x14ac:dyDescent="0.25">
      <c r="A290" t="s">
        <v>93</v>
      </c>
      <c r="B290" s="1" t="s">
        <v>109</v>
      </c>
      <c r="C290" t="s">
        <v>1</v>
      </c>
      <c r="D290" t="s">
        <v>89</v>
      </c>
      <c r="E290" t="s">
        <v>95</v>
      </c>
      <c r="F290" t="s">
        <v>96</v>
      </c>
      <c r="G290">
        <v>5840</v>
      </c>
      <c r="H290">
        <v>5840</v>
      </c>
      <c r="I290">
        <v>5840</v>
      </c>
      <c r="J290">
        <v>5840</v>
      </c>
      <c r="L290" s="3">
        <v>0</v>
      </c>
      <c r="M290" s="3">
        <v>0</v>
      </c>
      <c r="N290" s="3">
        <v>0</v>
      </c>
      <c r="O290" s="3">
        <v>52.5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f>+Tabla3[[#This Row],[V GRAVADAS]]</f>
        <v>52.5</v>
      </c>
      <c r="V290">
        <v>2</v>
      </c>
    </row>
    <row r="291" spans="1:22" x14ac:dyDescent="0.25">
      <c r="A291" t="s">
        <v>93</v>
      </c>
      <c r="B291" s="1" t="s">
        <v>109</v>
      </c>
      <c r="C291" t="s">
        <v>1</v>
      </c>
      <c r="D291" t="s">
        <v>89</v>
      </c>
      <c r="E291" t="s">
        <v>95</v>
      </c>
      <c r="F291" t="s">
        <v>96</v>
      </c>
      <c r="G291">
        <v>5841</v>
      </c>
      <c r="H291">
        <v>5841</v>
      </c>
      <c r="I291">
        <v>5841</v>
      </c>
      <c r="J291">
        <v>5841</v>
      </c>
      <c r="L291" s="3">
        <v>0</v>
      </c>
      <c r="M291" s="3">
        <v>0</v>
      </c>
      <c r="N291" s="3">
        <v>0</v>
      </c>
      <c r="O291" s="3">
        <v>465.85</v>
      </c>
      <c r="P291" s="3">
        <v>0</v>
      </c>
      <c r="Q291" s="3">
        <v>0</v>
      </c>
      <c r="R291" s="3">
        <v>0</v>
      </c>
      <c r="S291" s="3">
        <v>0</v>
      </c>
      <c r="T291" s="3">
        <v>0</v>
      </c>
      <c r="U291" s="3">
        <f>+Tabla3[[#This Row],[V GRAVADAS]]</f>
        <v>465.85</v>
      </c>
      <c r="V291">
        <v>2</v>
      </c>
    </row>
    <row r="292" spans="1:22" x14ac:dyDescent="0.25">
      <c r="A292" t="s">
        <v>93</v>
      </c>
      <c r="B292" s="1" t="s">
        <v>109</v>
      </c>
      <c r="C292" t="s">
        <v>1</v>
      </c>
      <c r="D292" t="s">
        <v>89</v>
      </c>
      <c r="E292" t="s">
        <v>95</v>
      </c>
      <c r="F292" t="s">
        <v>96</v>
      </c>
      <c r="G292">
        <v>5842</v>
      </c>
      <c r="H292">
        <v>5842</v>
      </c>
      <c r="I292">
        <v>5842</v>
      </c>
      <c r="J292">
        <v>5842</v>
      </c>
      <c r="L292" s="3">
        <v>0</v>
      </c>
      <c r="M292" s="3">
        <v>0</v>
      </c>
      <c r="N292" s="3">
        <v>0</v>
      </c>
      <c r="O292" s="3">
        <v>251.3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f>+Tabla3[[#This Row],[V GRAVADAS]]</f>
        <v>251.3</v>
      </c>
      <c r="V292">
        <v>2</v>
      </c>
    </row>
    <row r="293" spans="1:22" x14ac:dyDescent="0.25">
      <c r="A293" t="s">
        <v>93</v>
      </c>
      <c r="B293" s="1" t="s">
        <v>109</v>
      </c>
      <c r="C293" t="s">
        <v>1</v>
      </c>
      <c r="D293" t="s">
        <v>89</v>
      </c>
      <c r="E293" t="s">
        <v>95</v>
      </c>
      <c r="F293" t="s">
        <v>96</v>
      </c>
      <c r="G293">
        <v>5843</v>
      </c>
      <c r="H293">
        <v>5843</v>
      </c>
      <c r="I293">
        <v>5843</v>
      </c>
      <c r="J293">
        <v>5843</v>
      </c>
      <c r="L293" s="3">
        <v>0</v>
      </c>
      <c r="M293" s="3">
        <v>0</v>
      </c>
      <c r="N293" s="3">
        <v>0</v>
      </c>
      <c r="O293" s="3">
        <v>166.95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f>+Tabla3[[#This Row],[V GRAVADAS]]</f>
        <v>166.95</v>
      </c>
      <c r="V293">
        <v>2</v>
      </c>
    </row>
    <row r="294" spans="1:22" x14ac:dyDescent="0.25">
      <c r="A294" t="s">
        <v>93</v>
      </c>
      <c r="B294" s="1" t="s">
        <v>109</v>
      </c>
      <c r="C294" t="s">
        <v>1</v>
      </c>
      <c r="D294" t="s">
        <v>89</v>
      </c>
      <c r="E294" t="s">
        <v>95</v>
      </c>
      <c r="F294" t="s">
        <v>96</v>
      </c>
      <c r="G294">
        <v>5844</v>
      </c>
      <c r="H294">
        <v>5844</v>
      </c>
      <c r="I294">
        <v>5844</v>
      </c>
      <c r="J294">
        <v>5844</v>
      </c>
      <c r="L294" s="3">
        <v>0</v>
      </c>
      <c r="M294" s="3">
        <v>0</v>
      </c>
      <c r="N294" s="3">
        <v>0</v>
      </c>
      <c r="O294" s="3">
        <v>349.5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f>+Tabla3[[#This Row],[V GRAVADAS]]</f>
        <v>349.5</v>
      </c>
      <c r="V294">
        <v>2</v>
      </c>
    </row>
    <row r="295" spans="1:22" x14ac:dyDescent="0.25">
      <c r="A295" t="s">
        <v>93</v>
      </c>
      <c r="B295" s="1" t="s">
        <v>109</v>
      </c>
      <c r="C295" t="s">
        <v>1</v>
      </c>
      <c r="D295" t="s">
        <v>89</v>
      </c>
      <c r="E295" t="s">
        <v>95</v>
      </c>
      <c r="F295" t="s">
        <v>96</v>
      </c>
      <c r="G295">
        <v>5845</v>
      </c>
      <c r="H295">
        <v>5845</v>
      </c>
      <c r="I295">
        <v>5845</v>
      </c>
      <c r="J295">
        <v>5845</v>
      </c>
      <c r="L295" s="3">
        <v>0</v>
      </c>
      <c r="M295" s="3">
        <v>0</v>
      </c>
      <c r="N295" s="3">
        <v>0</v>
      </c>
      <c r="O295" s="3">
        <v>19.2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f>+Tabla3[[#This Row],[V GRAVADAS]]</f>
        <v>19.2</v>
      </c>
      <c r="V295">
        <v>2</v>
      </c>
    </row>
    <row r="296" spans="1:22" x14ac:dyDescent="0.25">
      <c r="A296" t="s">
        <v>93</v>
      </c>
      <c r="B296" s="1" t="s">
        <v>109</v>
      </c>
      <c r="C296" t="s">
        <v>1</v>
      </c>
      <c r="D296" t="s">
        <v>89</v>
      </c>
      <c r="E296" t="s">
        <v>95</v>
      </c>
      <c r="F296" t="s">
        <v>96</v>
      </c>
      <c r="G296">
        <v>5846</v>
      </c>
      <c r="H296">
        <v>5846</v>
      </c>
      <c r="I296">
        <v>5846</v>
      </c>
      <c r="J296">
        <v>5846</v>
      </c>
      <c r="L296" s="3">
        <v>0</v>
      </c>
      <c r="M296" s="3">
        <v>0</v>
      </c>
      <c r="N296" s="3">
        <v>0</v>
      </c>
      <c r="O296" s="3">
        <v>280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f>+Tabla3[[#This Row],[V GRAVADAS]]</f>
        <v>280</v>
      </c>
      <c r="V296">
        <v>2</v>
      </c>
    </row>
    <row r="297" spans="1:22" x14ac:dyDescent="0.25">
      <c r="A297" t="s">
        <v>93</v>
      </c>
      <c r="B297" s="1" t="s">
        <v>109</v>
      </c>
      <c r="C297" t="s">
        <v>1</v>
      </c>
      <c r="D297" t="s">
        <v>89</v>
      </c>
      <c r="E297" t="s">
        <v>95</v>
      </c>
      <c r="F297" t="s">
        <v>96</v>
      </c>
      <c r="G297">
        <v>5847</v>
      </c>
      <c r="H297">
        <v>5847</v>
      </c>
      <c r="I297">
        <v>5847</v>
      </c>
      <c r="J297">
        <v>5847</v>
      </c>
      <c r="L297" s="3">
        <v>0</v>
      </c>
      <c r="M297" s="3">
        <v>0</v>
      </c>
      <c r="N297" s="3">
        <v>0</v>
      </c>
      <c r="O297" s="3">
        <v>534.71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f>+Tabla3[[#This Row],[V GRAVADAS]]</f>
        <v>534.71</v>
      </c>
      <c r="V297">
        <v>2</v>
      </c>
    </row>
    <row r="298" spans="1:22" x14ac:dyDescent="0.25">
      <c r="A298" t="s">
        <v>93</v>
      </c>
      <c r="B298" s="1" t="s">
        <v>109</v>
      </c>
      <c r="C298" t="s">
        <v>1</v>
      </c>
      <c r="D298" t="s">
        <v>89</v>
      </c>
      <c r="E298" t="s">
        <v>95</v>
      </c>
      <c r="F298" t="s">
        <v>96</v>
      </c>
      <c r="G298">
        <v>5848</v>
      </c>
      <c r="H298">
        <v>5848</v>
      </c>
      <c r="I298">
        <v>5848</v>
      </c>
      <c r="J298">
        <v>5848</v>
      </c>
      <c r="L298" s="3">
        <v>0</v>
      </c>
      <c r="M298" s="3">
        <v>0</v>
      </c>
      <c r="N298" s="3">
        <v>0</v>
      </c>
      <c r="O298" s="3">
        <v>250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f>+Tabla3[[#This Row],[V GRAVADAS]]</f>
        <v>250</v>
      </c>
      <c r="V298">
        <v>2</v>
      </c>
    </row>
    <row r="299" spans="1:22" x14ac:dyDescent="0.25">
      <c r="A299" t="s">
        <v>93</v>
      </c>
      <c r="B299" s="1" t="s">
        <v>109</v>
      </c>
      <c r="C299" t="s">
        <v>1</v>
      </c>
      <c r="D299" t="s">
        <v>89</v>
      </c>
      <c r="E299" t="s">
        <v>95</v>
      </c>
      <c r="F299" t="s">
        <v>96</v>
      </c>
      <c r="G299">
        <v>5849</v>
      </c>
      <c r="H299">
        <v>5849</v>
      </c>
      <c r="I299">
        <v>5849</v>
      </c>
      <c r="J299">
        <v>5849</v>
      </c>
      <c r="L299" s="3">
        <v>0</v>
      </c>
      <c r="M299" s="3">
        <v>0</v>
      </c>
      <c r="N299" s="3">
        <v>0</v>
      </c>
      <c r="O299" s="3">
        <v>11.25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f>+Tabla3[[#This Row],[V GRAVADAS]]</f>
        <v>11.25</v>
      </c>
      <c r="V299">
        <v>2</v>
      </c>
    </row>
    <row r="300" spans="1:22" x14ac:dyDescent="0.25">
      <c r="A300" t="s">
        <v>93</v>
      </c>
      <c r="B300" s="1" t="s">
        <v>109</v>
      </c>
      <c r="C300" t="s">
        <v>1</v>
      </c>
      <c r="D300" t="s">
        <v>89</v>
      </c>
      <c r="E300" t="s">
        <v>95</v>
      </c>
      <c r="F300" t="s">
        <v>96</v>
      </c>
      <c r="G300">
        <v>5850</v>
      </c>
      <c r="H300">
        <v>5850</v>
      </c>
      <c r="I300">
        <v>5850</v>
      </c>
      <c r="J300">
        <v>5850</v>
      </c>
      <c r="L300" s="3">
        <v>0</v>
      </c>
      <c r="M300" s="3">
        <v>0</v>
      </c>
      <c r="N300" s="3">
        <v>0</v>
      </c>
      <c r="O300" s="3">
        <v>2423.4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f>+Tabla3[[#This Row],[V GRAVADAS]]</f>
        <v>2423.4</v>
      </c>
      <c r="V300">
        <v>2</v>
      </c>
    </row>
    <row r="301" spans="1:22" x14ac:dyDescent="0.25">
      <c r="A301" t="s">
        <v>93</v>
      </c>
      <c r="B301" s="1" t="s">
        <v>109</v>
      </c>
      <c r="C301" t="s">
        <v>1</v>
      </c>
      <c r="D301" t="s">
        <v>89</v>
      </c>
      <c r="E301" t="s">
        <v>95</v>
      </c>
      <c r="F301" t="s">
        <v>96</v>
      </c>
      <c r="G301">
        <v>5851</v>
      </c>
      <c r="H301">
        <v>5851</v>
      </c>
      <c r="I301">
        <v>5851</v>
      </c>
      <c r="J301">
        <v>5851</v>
      </c>
      <c r="L301" s="3">
        <v>0</v>
      </c>
      <c r="M301" s="3">
        <v>0</v>
      </c>
      <c r="N301" s="3">
        <v>0</v>
      </c>
      <c r="O301" s="3">
        <v>675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f>+Tabla3[[#This Row],[V GRAVADAS]]</f>
        <v>675</v>
      </c>
      <c r="V301">
        <v>2</v>
      </c>
    </row>
    <row r="302" spans="1:22" x14ac:dyDescent="0.25">
      <c r="A302" t="s">
        <v>93</v>
      </c>
      <c r="B302" s="1" t="s">
        <v>109</v>
      </c>
      <c r="C302" t="s">
        <v>1</v>
      </c>
      <c r="D302" t="s">
        <v>89</v>
      </c>
      <c r="E302" t="s">
        <v>95</v>
      </c>
      <c r="F302" t="s">
        <v>96</v>
      </c>
      <c r="G302">
        <v>5852</v>
      </c>
      <c r="H302">
        <v>5852</v>
      </c>
      <c r="I302">
        <v>5852</v>
      </c>
      <c r="J302">
        <v>5852</v>
      </c>
      <c r="L302" s="3">
        <v>0</v>
      </c>
      <c r="M302" s="3">
        <v>0</v>
      </c>
      <c r="N302" s="3">
        <v>0</v>
      </c>
      <c r="O302" s="3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f>+Tabla3[[#This Row],[V GRAVADAS]]</f>
        <v>0</v>
      </c>
      <c r="V302">
        <v>2</v>
      </c>
    </row>
    <row r="303" spans="1:22" x14ac:dyDescent="0.25">
      <c r="A303" t="s">
        <v>93</v>
      </c>
      <c r="B303" s="1" t="s">
        <v>109</v>
      </c>
      <c r="C303" t="s">
        <v>1</v>
      </c>
      <c r="D303" t="s">
        <v>89</v>
      </c>
      <c r="E303" t="s">
        <v>95</v>
      </c>
      <c r="F303" t="s">
        <v>96</v>
      </c>
      <c r="G303">
        <v>5853</v>
      </c>
      <c r="H303">
        <v>5853</v>
      </c>
      <c r="I303">
        <v>5853</v>
      </c>
      <c r="J303">
        <v>5853</v>
      </c>
      <c r="L303" s="3">
        <v>0</v>
      </c>
      <c r="M303" s="3">
        <v>0</v>
      </c>
      <c r="N303" s="3">
        <v>0</v>
      </c>
      <c r="O303" s="3">
        <v>7.5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f>+Tabla3[[#This Row],[V GRAVADAS]]</f>
        <v>7.5</v>
      </c>
      <c r="V303">
        <v>2</v>
      </c>
    </row>
    <row r="304" spans="1:22" x14ac:dyDescent="0.25">
      <c r="A304" t="s">
        <v>93</v>
      </c>
      <c r="B304" s="1" t="s">
        <v>109</v>
      </c>
      <c r="C304" t="s">
        <v>1</v>
      </c>
      <c r="D304" t="s">
        <v>89</v>
      </c>
      <c r="E304" t="s">
        <v>95</v>
      </c>
      <c r="F304" t="s">
        <v>96</v>
      </c>
      <c r="G304">
        <v>5854</v>
      </c>
      <c r="H304">
        <v>5854</v>
      </c>
      <c r="I304">
        <v>5854</v>
      </c>
      <c r="J304">
        <v>5854</v>
      </c>
      <c r="L304" s="3">
        <v>0</v>
      </c>
      <c r="M304" s="3">
        <v>0</v>
      </c>
      <c r="N304" s="3">
        <v>0</v>
      </c>
      <c r="O304" s="3">
        <v>200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f>+Tabla3[[#This Row],[V GRAVADAS]]</f>
        <v>200</v>
      </c>
      <c r="V304">
        <v>2</v>
      </c>
    </row>
    <row r="305" spans="1:22" x14ac:dyDescent="0.25">
      <c r="A305" t="s">
        <v>93</v>
      </c>
      <c r="B305" s="1" t="s">
        <v>109</v>
      </c>
      <c r="C305" t="s">
        <v>1</v>
      </c>
      <c r="D305" t="s">
        <v>89</v>
      </c>
      <c r="E305" t="s">
        <v>95</v>
      </c>
      <c r="F305" t="s">
        <v>96</v>
      </c>
      <c r="G305">
        <v>5855</v>
      </c>
      <c r="H305">
        <v>5855</v>
      </c>
      <c r="I305">
        <v>5855</v>
      </c>
      <c r="J305">
        <v>5855</v>
      </c>
      <c r="L305" s="3">
        <v>0</v>
      </c>
      <c r="M305" s="3">
        <v>0</v>
      </c>
      <c r="N305" s="3">
        <v>0</v>
      </c>
      <c r="O305" s="3">
        <v>700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f>+Tabla3[[#This Row],[V GRAVADAS]]</f>
        <v>700</v>
      </c>
      <c r="V305">
        <v>2</v>
      </c>
    </row>
    <row r="306" spans="1:22" x14ac:dyDescent="0.25">
      <c r="A306" t="s">
        <v>93</v>
      </c>
      <c r="B306" s="1" t="s">
        <v>109</v>
      </c>
      <c r="C306" t="s">
        <v>1</v>
      </c>
      <c r="D306" t="s">
        <v>89</v>
      </c>
      <c r="E306" t="s">
        <v>95</v>
      </c>
      <c r="F306" t="s">
        <v>96</v>
      </c>
      <c r="G306">
        <v>5856</v>
      </c>
      <c r="H306">
        <v>5856</v>
      </c>
      <c r="I306">
        <v>5856</v>
      </c>
      <c r="J306">
        <v>5856</v>
      </c>
      <c r="L306" s="3">
        <v>0</v>
      </c>
      <c r="M306" s="3">
        <v>0</v>
      </c>
      <c r="N306" s="3">
        <v>0</v>
      </c>
      <c r="O306" s="3">
        <v>84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f>+Tabla3[[#This Row],[V GRAVADAS]]</f>
        <v>84</v>
      </c>
      <c r="V306">
        <v>2</v>
      </c>
    </row>
    <row r="307" spans="1:22" x14ac:dyDescent="0.25">
      <c r="A307" t="s">
        <v>93</v>
      </c>
      <c r="B307" s="1" t="s">
        <v>109</v>
      </c>
      <c r="C307" t="s">
        <v>1</v>
      </c>
      <c r="D307" t="s">
        <v>89</v>
      </c>
      <c r="E307" t="s">
        <v>95</v>
      </c>
      <c r="F307" t="s">
        <v>96</v>
      </c>
      <c r="G307">
        <v>5857</v>
      </c>
      <c r="H307">
        <v>5857</v>
      </c>
      <c r="I307">
        <v>5857</v>
      </c>
      <c r="J307">
        <v>5857</v>
      </c>
      <c r="L307" s="3">
        <v>0</v>
      </c>
      <c r="M307" s="3">
        <v>0</v>
      </c>
      <c r="N307" s="3">
        <v>0</v>
      </c>
      <c r="O307" s="3">
        <v>140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f>+Tabla3[[#This Row],[V GRAVADAS]]</f>
        <v>140</v>
      </c>
      <c r="V307">
        <v>2</v>
      </c>
    </row>
    <row r="308" spans="1:22" x14ac:dyDescent="0.25">
      <c r="A308" t="s">
        <v>93</v>
      </c>
      <c r="B308" s="1" t="s">
        <v>109</v>
      </c>
      <c r="C308" t="s">
        <v>1</v>
      </c>
      <c r="D308" t="s">
        <v>89</v>
      </c>
      <c r="E308" t="s">
        <v>95</v>
      </c>
      <c r="F308" t="s">
        <v>96</v>
      </c>
      <c r="G308">
        <v>5858</v>
      </c>
      <c r="H308">
        <v>5858</v>
      </c>
      <c r="I308">
        <v>5858</v>
      </c>
      <c r="J308">
        <v>5858</v>
      </c>
      <c r="L308" s="3">
        <v>0</v>
      </c>
      <c r="M308" s="3">
        <v>0</v>
      </c>
      <c r="N308" s="3">
        <v>0</v>
      </c>
      <c r="O308" s="3">
        <v>5.6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f>+Tabla3[[#This Row],[V GRAVADAS]]</f>
        <v>5.6</v>
      </c>
      <c r="V308">
        <v>2</v>
      </c>
    </row>
    <row r="309" spans="1:22" x14ac:dyDescent="0.25">
      <c r="A309" t="s">
        <v>93</v>
      </c>
      <c r="B309" s="1" t="s">
        <v>109</v>
      </c>
      <c r="C309" t="s">
        <v>1</v>
      </c>
      <c r="D309" t="s">
        <v>89</v>
      </c>
      <c r="E309" t="s">
        <v>95</v>
      </c>
      <c r="F309" t="s">
        <v>96</v>
      </c>
      <c r="G309">
        <v>5859</v>
      </c>
      <c r="H309">
        <v>5859</v>
      </c>
      <c r="I309">
        <v>5859</v>
      </c>
      <c r="J309">
        <v>5859</v>
      </c>
      <c r="L309" s="3">
        <v>0</v>
      </c>
      <c r="M309" s="3">
        <v>0</v>
      </c>
      <c r="N309" s="3">
        <v>0</v>
      </c>
      <c r="O309" s="3">
        <v>48.3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f>+Tabla3[[#This Row],[V GRAVADAS]]</f>
        <v>48.3</v>
      </c>
      <c r="V309">
        <v>2</v>
      </c>
    </row>
    <row r="310" spans="1:22" x14ac:dyDescent="0.25">
      <c r="A310" t="s">
        <v>93</v>
      </c>
      <c r="B310" s="1" t="s">
        <v>109</v>
      </c>
      <c r="C310" t="s">
        <v>1</v>
      </c>
      <c r="D310" t="s">
        <v>89</v>
      </c>
      <c r="E310" t="s">
        <v>95</v>
      </c>
      <c r="F310" t="s">
        <v>96</v>
      </c>
      <c r="G310">
        <v>5860</v>
      </c>
      <c r="H310">
        <v>5860</v>
      </c>
      <c r="I310">
        <v>5860</v>
      </c>
      <c r="J310">
        <v>5860</v>
      </c>
      <c r="L310" s="3">
        <v>0</v>
      </c>
      <c r="M310" s="3">
        <v>0</v>
      </c>
      <c r="N310" s="3">
        <v>0</v>
      </c>
      <c r="O310" s="3">
        <v>118.2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f>+Tabla3[[#This Row],[V GRAVADAS]]</f>
        <v>118.2</v>
      </c>
      <c r="V310">
        <v>2</v>
      </c>
    </row>
    <row r="311" spans="1:22" x14ac:dyDescent="0.25">
      <c r="A311" t="s">
        <v>93</v>
      </c>
      <c r="B311" s="1" t="s">
        <v>109</v>
      </c>
      <c r="C311" t="s">
        <v>1</v>
      </c>
      <c r="D311" t="s">
        <v>89</v>
      </c>
      <c r="E311" t="s">
        <v>95</v>
      </c>
      <c r="F311" t="s">
        <v>96</v>
      </c>
      <c r="G311">
        <v>5861</v>
      </c>
      <c r="H311">
        <v>5861</v>
      </c>
      <c r="I311">
        <v>5861</v>
      </c>
      <c r="J311">
        <v>5861</v>
      </c>
      <c r="L311" s="3">
        <v>0</v>
      </c>
      <c r="M311" s="3">
        <v>0</v>
      </c>
      <c r="N311" s="3">
        <v>0</v>
      </c>
      <c r="O311" s="3">
        <v>75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f>+Tabla3[[#This Row],[V GRAVADAS]]</f>
        <v>75</v>
      </c>
      <c r="V311">
        <v>2</v>
      </c>
    </row>
    <row r="312" spans="1:22" x14ac:dyDescent="0.25">
      <c r="A312" t="s">
        <v>93</v>
      </c>
      <c r="B312" s="1" t="s">
        <v>109</v>
      </c>
      <c r="C312" t="s">
        <v>1</v>
      </c>
      <c r="D312" t="s">
        <v>89</v>
      </c>
      <c r="E312" t="s">
        <v>95</v>
      </c>
      <c r="F312" t="s">
        <v>96</v>
      </c>
      <c r="G312">
        <v>5862</v>
      </c>
      <c r="H312">
        <v>5862</v>
      </c>
      <c r="I312">
        <v>5862</v>
      </c>
      <c r="J312">
        <v>5862</v>
      </c>
      <c r="L312" s="3">
        <v>0</v>
      </c>
      <c r="M312" s="3">
        <v>0</v>
      </c>
      <c r="N312" s="3">
        <v>0</v>
      </c>
      <c r="O312" s="3">
        <v>77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f>+Tabla3[[#This Row],[V GRAVADAS]]</f>
        <v>77</v>
      </c>
      <c r="V312">
        <v>2</v>
      </c>
    </row>
    <row r="313" spans="1:22" x14ac:dyDescent="0.25">
      <c r="A313" t="s">
        <v>93</v>
      </c>
      <c r="B313" s="1" t="s">
        <v>109</v>
      </c>
      <c r="C313" t="s">
        <v>1</v>
      </c>
      <c r="D313" t="s">
        <v>89</v>
      </c>
      <c r="E313" t="s">
        <v>95</v>
      </c>
      <c r="F313" t="s">
        <v>96</v>
      </c>
      <c r="G313">
        <v>5863</v>
      </c>
      <c r="H313">
        <v>5863</v>
      </c>
      <c r="I313">
        <v>5863</v>
      </c>
      <c r="J313">
        <v>5863</v>
      </c>
      <c r="L313" s="3">
        <v>0</v>
      </c>
      <c r="M313" s="3">
        <v>0</v>
      </c>
      <c r="N313" s="3">
        <v>0</v>
      </c>
      <c r="O313" s="3">
        <v>75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f>+Tabla3[[#This Row],[V GRAVADAS]]</f>
        <v>75</v>
      </c>
      <c r="V313">
        <v>2</v>
      </c>
    </row>
    <row r="314" spans="1:22" x14ac:dyDescent="0.25">
      <c r="A314" t="s">
        <v>93</v>
      </c>
      <c r="B314" s="1" t="s">
        <v>109</v>
      </c>
      <c r="C314" t="s">
        <v>1</v>
      </c>
      <c r="D314" t="s">
        <v>89</v>
      </c>
      <c r="E314" t="s">
        <v>95</v>
      </c>
      <c r="F314" t="s">
        <v>96</v>
      </c>
      <c r="G314">
        <v>5864</v>
      </c>
      <c r="H314">
        <v>5864</v>
      </c>
      <c r="I314">
        <v>5864</v>
      </c>
      <c r="J314">
        <v>5864</v>
      </c>
      <c r="L314" s="3">
        <v>0</v>
      </c>
      <c r="M314" s="3">
        <v>0</v>
      </c>
      <c r="N314" s="3">
        <v>0</v>
      </c>
      <c r="O314" s="3">
        <v>200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f>+Tabla3[[#This Row],[V GRAVADAS]]</f>
        <v>200</v>
      </c>
      <c r="V314">
        <v>2</v>
      </c>
    </row>
    <row r="315" spans="1:22" x14ac:dyDescent="0.25">
      <c r="A315" t="s">
        <v>93</v>
      </c>
      <c r="B315" s="1" t="s">
        <v>109</v>
      </c>
      <c r="C315" t="s">
        <v>1</v>
      </c>
      <c r="D315" t="s">
        <v>89</v>
      </c>
      <c r="E315" t="s">
        <v>95</v>
      </c>
      <c r="F315" t="s">
        <v>96</v>
      </c>
      <c r="G315">
        <v>5865</v>
      </c>
      <c r="H315">
        <v>5865</v>
      </c>
      <c r="I315">
        <v>5865</v>
      </c>
      <c r="J315">
        <v>5865</v>
      </c>
      <c r="L315" s="3">
        <v>0</v>
      </c>
      <c r="M315" s="3">
        <v>0</v>
      </c>
      <c r="N315" s="3">
        <v>0</v>
      </c>
      <c r="O315" s="3">
        <v>5.6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f>+Tabla3[[#This Row],[V GRAVADAS]]</f>
        <v>5.6</v>
      </c>
      <c r="V315">
        <v>2</v>
      </c>
    </row>
    <row r="316" spans="1:22" x14ac:dyDescent="0.25">
      <c r="A316" t="s">
        <v>93</v>
      </c>
      <c r="B316" s="1" t="s">
        <v>109</v>
      </c>
      <c r="C316" t="s">
        <v>1</v>
      </c>
      <c r="D316" t="s">
        <v>89</v>
      </c>
      <c r="E316" t="s">
        <v>95</v>
      </c>
      <c r="F316" t="s">
        <v>96</v>
      </c>
      <c r="G316">
        <v>5866</v>
      </c>
      <c r="H316">
        <v>5866</v>
      </c>
      <c r="I316">
        <v>5866</v>
      </c>
      <c r="J316">
        <v>5866</v>
      </c>
      <c r="L316" s="3">
        <v>0</v>
      </c>
      <c r="M316" s="3">
        <v>0</v>
      </c>
      <c r="N316" s="3">
        <v>0</v>
      </c>
      <c r="O316" s="3">
        <v>109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f>+Tabla3[[#This Row],[V GRAVADAS]]</f>
        <v>109</v>
      </c>
      <c r="V316">
        <v>2</v>
      </c>
    </row>
    <row r="317" spans="1:22" x14ac:dyDescent="0.25">
      <c r="A317" t="s">
        <v>93</v>
      </c>
      <c r="B317" s="1" t="s">
        <v>109</v>
      </c>
      <c r="C317" t="s">
        <v>1</v>
      </c>
      <c r="D317" t="s">
        <v>89</v>
      </c>
      <c r="E317" t="s">
        <v>95</v>
      </c>
      <c r="F317" t="s">
        <v>96</v>
      </c>
      <c r="G317">
        <v>5867</v>
      </c>
      <c r="H317">
        <v>5867</v>
      </c>
      <c r="I317">
        <v>5867</v>
      </c>
      <c r="J317">
        <v>5867</v>
      </c>
      <c r="L317" s="3">
        <v>0</v>
      </c>
      <c r="M317" s="3">
        <v>0</v>
      </c>
      <c r="N317" s="3">
        <v>0</v>
      </c>
      <c r="O317" s="3">
        <v>52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f>+Tabla3[[#This Row],[V GRAVADAS]]</f>
        <v>52</v>
      </c>
      <c r="V317">
        <v>2</v>
      </c>
    </row>
    <row r="318" spans="1:22" x14ac:dyDescent="0.25">
      <c r="A318" t="s">
        <v>93</v>
      </c>
      <c r="B318" s="1" t="s">
        <v>109</v>
      </c>
      <c r="C318" t="s">
        <v>1</v>
      </c>
      <c r="D318" t="s">
        <v>89</v>
      </c>
      <c r="E318" t="s">
        <v>95</v>
      </c>
      <c r="F318" t="s">
        <v>96</v>
      </c>
      <c r="G318">
        <v>5868</v>
      </c>
      <c r="H318">
        <v>5868</v>
      </c>
      <c r="I318">
        <v>5868</v>
      </c>
      <c r="J318">
        <v>5868</v>
      </c>
      <c r="L318" s="3">
        <v>0</v>
      </c>
      <c r="M318" s="3">
        <v>0</v>
      </c>
      <c r="N318" s="3">
        <v>0</v>
      </c>
      <c r="O318" s="3">
        <v>724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f>+Tabla3[[#This Row],[V GRAVADAS]]</f>
        <v>724</v>
      </c>
      <c r="V318">
        <v>2</v>
      </c>
    </row>
    <row r="319" spans="1:22" x14ac:dyDescent="0.25">
      <c r="A319" t="s">
        <v>93</v>
      </c>
      <c r="B319" s="1" t="s">
        <v>109</v>
      </c>
      <c r="C319" t="s">
        <v>1</v>
      </c>
      <c r="D319" t="s">
        <v>89</v>
      </c>
      <c r="E319" t="s">
        <v>95</v>
      </c>
      <c r="F319" t="s">
        <v>96</v>
      </c>
      <c r="G319">
        <v>5869</v>
      </c>
      <c r="H319">
        <v>5869</v>
      </c>
      <c r="I319">
        <v>5869</v>
      </c>
      <c r="J319">
        <v>5869</v>
      </c>
      <c r="L319" s="3">
        <v>0</v>
      </c>
      <c r="M319" s="3">
        <v>0</v>
      </c>
      <c r="N319" s="3">
        <v>0</v>
      </c>
      <c r="O319" s="3">
        <v>426.5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f>+Tabla3[[#This Row],[V GRAVADAS]]</f>
        <v>426.5</v>
      </c>
      <c r="V319">
        <v>2</v>
      </c>
    </row>
    <row r="320" spans="1:22" x14ac:dyDescent="0.25">
      <c r="A320" t="s">
        <v>93</v>
      </c>
      <c r="B320" s="1" t="s">
        <v>109</v>
      </c>
      <c r="C320" t="s">
        <v>1</v>
      </c>
      <c r="D320" t="s">
        <v>89</v>
      </c>
      <c r="E320" t="s">
        <v>95</v>
      </c>
      <c r="F320" t="s">
        <v>96</v>
      </c>
      <c r="G320">
        <v>5870</v>
      </c>
      <c r="H320">
        <v>5870</v>
      </c>
      <c r="I320">
        <v>5870</v>
      </c>
      <c r="J320">
        <v>5870</v>
      </c>
      <c r="L320" s="3">
        <v>0</v>
      </c>
      <c r="M320" s="3">
        <v>0</v>
      </c>
      <c r="N320" s="3">
        <v>0</v>
      </c>
      <c r="O320" s="3">
        <v>75.25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f>+Tabla3[[#This Row],[V GRAVADAS]]</f>
        <v>75.25</v>
      </c>
      <c r="V320">
        <v>2</v>
      </c>
    </row>
    <row r="321" spans="1:22" x14ac:dyDescent="0.25">
      <c r="A321" t="s">
        <v>93</v>
      </c>
      <c r="B321" s="1" t="s">
        <v>109</v>
      </c>
      <c r="C321" t="s">
        <v>1</v>
      </c>
      <c r="D321" t="s">
        <v>89</v>
      </c>
      <c r="E321" t="s">
        <v>95</v>
      </c>
      <c r="F321" t="s">
        <v>96</v>
      </c>
      <c r="G321">
        <v>5871</v>
      </c>
      <c r="H321">
        <v>5871</v>
      </c>
      <c r="I321">
        <v>5871</v>
      </c>
      <c r="J321">
        <v>5871</v>
      </c>
      <c r="L321" s="3">
        <v>0</v>
      </c>
      <c r="M321" s="3">
        <v>0</v>
      </c>
      <c r="N321" s="3">
        <v>0</v>
      </c>
      <c r="O321" s="3">
        <v>198.6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f>+Tabla3[[#This Row],[V GRAVADAS]]</f>
        <v>198.6</v>
      </c>
      <c r="V321">
        <v>2</v>
      </c>
    </row>
    <row r="322" spans="1:22" x14ac:dyDescent="0.25">
      <c r="A322" t="s">
        <v>93</v>
      </c>
      <c r="B322" s="1" t="s">
        <v>109</v>
      </c>
      <c r="C322" t="s">
        <v>1</v>
      </c>
      <c r="D322" t="s">
        <v>89</v>
      </c>
      <c r="E322" t="s">
        <v>95</v>
      </c>
      <c r="F322" t="s">
        <v>96</v>
      </c>
      <c r="G322">
        <v>5872</v>
      </c>
      <c r="H322">
        <v>5872</v>
      </c>
      <c r="I322">
        <v>5872</v>
      </c>
      <c r="J322">
        <v>5872</v>
      </c>
      <c r="L322" s="3">
        <v>0</v>
      </c>
      <c r="M322" s="3">
        <v>0</v>
      </c>
      <c r="N322" s="3">
        <v>0</v>
      </c>
      <c r="O322" s="3">
        <v>3850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f>+Tabla3[[#This Row],[V GRAVADAS]]</f>
        <v>3850</v>
      </c>
      <c r="V322">
        <v>2</v>
      </c>
    </row>
    <row r="323" spans="1:22" x14ac:dyDescent="0.25">
      <c r="A323" t="s">
        <v>93</v>
      </c>
      <c r="B323" s="1" t="s">
        <v>109</v>
      </c>
      <c r="C323" t="s">
        <v>1</v>
      </c>
      <c r="D323" t="s">
        <v>89</v>
      </c>
      <c r="E323" t="s">
        <v>95</v>
      </c>
      <c r="F323" t="s">
        <v>96</v>
      </c>
      <c r="G323">
        <v>5873</v>
      </c>
      <c r="H323">
        <v>5873</v>
      </c>
      <c r="I323">
        <v>5873</v>
      </c>
      <c r="J323">
        <v>5873</v>
      </c>
      <c r="L323" s="3">
        <v>0</v>
      </c>
      <c r="M323" s="3">
        <v>0</v>
      </c>
      <c r="N323" s="3">
        <v>0</v>
      </c>
      <c r="O323" s="3">
        <v>56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f>+Tabla3[[#This Row],[V GRAVADAS]]</f>
        <v>56</v>
      </c>
      <c r="V323">
        <v>2</v>
      </c>
    </row>
    <row r="324" spans="1:22" x14ac:dyDescent="0.25">
      <c r="A324" t="s">
        <v>93</v>
      </c>
      <c r="B324" s="1" t="s">
        <v>110</v>
      </c>
      <c r="C324" t="s">
        <v>1</v>
      </c>
      <c r="D324" t="s">
        <v>89</v>
      </c>
      <c r="E324" t="s">
        <v>95</v>
      </c>
      <c r="F324" t="s">
        <v>96</v>
      </c>
      <c r="G324">
        <v>5874</v>
      </c>
      <c r="H324">
        <v>5874</v>
      </c>
      <c r="I324">
        <v>5874</v>
      </c>
      <c r="J324">
        <v>5874</v>
      </c>
      <c r="L324" s="3">
        <v>0</v>
      </c>
      <c r="M324" s="3">
        <v>0</v>
      </c>
      <c r="N324" s="3">
        <v>0</v>
      </c>
      <c r="O324" s="3">
        <v>204.6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f>+Tabla3[[#This Row],[V GRAVADAS]]</f>
        <v>204.6</v>
      </c>
      <c r="V324">
        <v>2</v>
      </c>
    </row>
    <row r="325" spans="1:22" x14ac:dyDescent="0.25">
      <c r="A325" t="s">
        <v>93</v>
      </c>
      <c r="B325" s="1" t="s">
        <v>110</v>
      </c>
      <c r="C325" t="s">
        <v>1</v>
      </c>
      <c r="D325" t="s">
        <v>89</v>
      </c>
      <c r="E325" t="s">
        <v>95</v>
      </c>
      <c r="F325" t="s">
        <v>96</v>
      </c>
      <c r="G325">
        <v>5875</v>
      </c>
      <c r="H325">
        <v>5875</v>
      </c>
      <c r="I325">
        <v>5875</v>
      </c>
      <c r="J325">
        <v>5875</v>
      </c>
      <c r="L325" s="3">
        <v>0</v>
      </c>
      <c r="M325" s="3">
        <v>0</v>
      </c>
      <c r="N325" s="3">
        <v>0</v>
      </c>
      <c r="O325" s="3">
        <v>383.6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f>+Tabla3[[#This Row],[V GRAVADAS]]</f>
        <v>383.6</v>
      </c>
      <c r="V325">
        <v>2</v>
      </c>
    </row>
    <row r="326" spans="1:22" x14ac:dyDescent="0.25">
      <c r="A326" t="s">
        <v>93</v>
      </c>
      <c r="B326" s="1" t="s">
        <v>110</v>
      </c>
      <c r="C326" t="s">
        <v>1</v>
      </c>
      <c r="D326" t="s">
        <v>89</v>
      </c>
      <c r="E326" t="s">
        <v>95</v>
      </c>
      <c r="F326" t="s">
        <v>96</v>
      </c>
      <c r="G326">
        <v>5876</v>
      </c>
      <c r="H326">
        <v>5876</v>
      </c>
      <c r="I326">
        <v>5876</v>
      </c>
      <c r="J326">
        <v>5876</v>
      </c>
      <c r="L326" s="3">
        <v>0</v>
      </c>
      <c r="M326" s="3">
        <v>0</v>
      </c>
      <c r="N326" s="3">
        <v>0</v>
      </c>
      <c r="O326" s="3">
        <v>495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f>+Tabla3[[#This Row],[V GRAVADAS]]</f>
        <v>495</v>
      </c>
      <c r="V326">
        <v>2</v>
      </c>
    </row>
    <row r="327" spans="1:22" x14ac:dyDescent="0.25">
      <c r="A327" t="s">
        <v>93</v>
      </c>
      <c r="B327" s="1" t="s">
        <v>111</v>
      </c>
      <c r="C327" t="s">
        <v>1</v>
      </c>
      <c r="D327" t="s">
        <v>89</v>
      </c>
      <c r="E327" t="s">
        <v>95</v>
      </c>
      <c r="F327" t="s">
        <v>96</v>
      </c>
      <c r="G327">
        <v>5877</v>
      </c>
      <c r="H327">
        <v>5877</v>
      </c>
      <c r="I327">
        <v>5877</v>
      </c>
      <c r="J327">
        <v>5877</v>
      </c>
      <c r="L327" s="3">
        <v>0</v>
      </c>
      <c r="M327" s="3">
        <v>0</v>
      </c>
      <c r="N327" s="3">
        <v>0</v>
      </c>
      <c r="O327" s="3">
        <v>94.4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f>+Tabla3[[#This Row],[V GRAVADAS]]</f>
        <v>94.4</v>
      </c>
      <c r="V327">
        <v>2</v>
      </c>
    </row>
    <row r="328" spans="1:22" x14ac:dyDescent="0.25">
      <c r="A328" t="s">
        <v>93</v>
      </c>
      <c r="B328" s="1" t="s">
        <v>111</v>
      </c>
      <c r="C328" t="s">
        <v>1</v>
      </c>
      <c r="D328" t="s">
        <v>89</v>
      </c>
      <c r="E328" t="s">
        <v>95</v>
      </c>
      <c r="F328" t="s">
        <v>96</v>
      </c>
      <c r="G328">
        <v>5878</v>
      </c>
      <c r="H328">
        <v>5878</v>
      </c>
      <c r="I328">
        <v>5878</v>
      </c>
      <c r="J328">
        <v>5878</v>
      </c>
      <c r="L328" s="3">
        <v>0</v>
      </c>
      <c r="M328" s="3">
        <v>0</v>
      </c>
      <c r="N328" s="3">
        <v>0</v>
      </c>
      <c r="O328" s="3">
        <v>1239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f>+Tabla3[[#This Row],[V GRAVADAS]]</f>
        <v>1239</v>
      </c>
      <c r="V328">
        <v>2</v>
      </c>
    </row>
    <row r="329" spans="1:22" x14ac:dyDescent="0.25">
      <c r="A329" t="s">
        <v>93</v>
      </c>
      <c r="B329" s="1" t="s">
        <v>111</v>
      </c>
      <c r="C329" t="s">
        <v>1</v>
      </c>
      <c r="D329" t="s">
        <v>89</v>
      </c>
      <c r="E329" t="s">
        <v>95</v>
      </c>
      <c r="F329" t="s">
        <v>96</v>
      </c>
      <c r="G329">
        <v>5879</v>
      </c>
      <c r="H329">
        <v>5879</v>
      </c>
      <c r="I329">
        <v>5879</v>
      </c>
      <c r="J329">
        <v>5879</v>
      </c>
      <c r="L329" s="3">
        <v>0</v>
      </c>
      <c r="M329" s="3">
        <v>0</v>
      </c>
      <c r="N329" s="3">
        <v>0</v>
      </c>
      <c r="O329" s="3">
        <v>50.6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f>+Tabla3[[#This Row],[V GRAVADAS]]</f>
        <v>50.6</v>
      </c>
      <c r="V329">
        <v>2</v>
      </c>
    </row>
    <row r="330" spans="1:22" x14ac:dyDescent="0.25">
      <c r="A330" t="s">
        <v>93</v>
      </c>
      <c r="B330" s="1" t="s">
        <v>111</v>
      </c>
      <c r="C330" t="s">
        <v>1</v>
      </c>
      <c r="D330" t="s">
        <v>89</v>
      </c>
      <c r="E330" t="s">
        <v>95</v>
      </c>
      <c r="F330" t="s">
        <v>96</v>
      </c>
      <c r="G330">
        <v>5880</v>
      </c>
      <c r="H330">
        <v>5880</v>
      </c>
      <c r="I330">
        <v>5880</v>
      </c>
      <c r="J330">
        <v>5880</v>
      </c>
      <c r="L330" s="3">
        <v>0</v>
      </c>
      <c r="M330" s="3">
        <v>0</v>
      </c>
      <c r="N330" s="3">
        <v>0</v>
      </c>
      <c r="O330" s="3">
        <v>200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f>+Tabla3[[#This Row],[V GRAVADAS]]</f>
        <v>200</v>
      </c>
      <c r="V330">
        <v>2</v>
      </c>
    </row>
    <row r="331" spans="1:22" x14ac:dyDescent="0.25">
      <c r="A331" t="s">
        <v>93</v>
      </c>
      <c r="B331" s="1" t="s">
        <v>111</v>
      </c>
      <c r="C331" t="s">
        <v>1</v>
      </c>
      <c r="D331" t="s">
        <v>89</v>
      </c>
      <c r="E331" t="s">
        <v>95</v>
      </c>
      <c r="F331" t="s">
        <v>96</v>
      </c>
      <c r="G331">
        <v>5881</v>
      </c>
      <c r="H331">
        <v>5881</v>
      </c>
      <c r="I331">
        <v>5881</v>
      </c>
      <c r="J331">
        <v>5881</v>
      </c>
      <c r="L331" s="3">
        <v>0</v>
      </c>
      <c r="M331" s="3">
        <v>0</v>
      </c>
      <c r="N331" s="3">
        <v>0</v>
      </c>
      <c r="O331" s="3">
        <v>202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f>+Tabla3[[#This Row],[V GRAVADAS]]</f>
        <v>202</v>
      </c>
      <c r="V331">
        <v>2</v>
      </c>
    </row>
    <row r="332" spans="1:22" x14ac:dyDescent="0.25">
      <c r="A332" t="s">
        <v>93</v>
      </c>
      <c r="B332" s="1" t="s">
        <v>111</v>
      </c>
      <c r="C332" t="s">
        <v>1</v>
      </c>
      <c r="D332" t="s">
        <v>89</v>
      </c>
      <c r="E332" t="s">
        <v>95</v>
      </c>
      <c r="F332" t="s">
        <v>96</v>
      </c>
      <c r="G332">
        <v>5882</v>
      </c>
      <c r="H332">
        <v>5882</v>
      </c>
      <c r="I332">
        <v>5882</v>
      </c>
      <c r="J332">
        <v>5882</v>
      </c>
      <c r="L332" s="3">
        <v>0</v>
      </c>
      <c r="M332" s="3">
        <v>0</v>
      </c>
      <c r="N332" s="3">
        <v>0</v>
      </c>
      <c r="O332" s="3">
        <v>1001.75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f>+Tabla3[[#This Row],[V GRAVADAS]]</f>
        <v>1001.75</v>
      </c>
      <c r="V332">
        <v>2</v>
      </c>
    </row>
    <row r="333" spans="1:22" x14ac:dyDescent="0.25">
      <c r="A333" t="s">
        <v>93</v>
      </c>
      <c r="B333" s="1" t="s">
        <v>111</v>
      </c>
      <c r="C333" t="s">
        <v>1</v>
      </c>
      <c r="D333" t="s">
        <v>89</v>
      </c>
      <c r="E333" t="s">
        <v>95</v>
      </c>
      <c r="F333" t="s">
        <v>96</v>
      </c>
      <c r="G333">
        <v>5883</v>
      </c>
      <c r="H333">
        <v>5883</v>
      </c>
      <c r="I333">
        <v>5883</v>
      </c>
      <c r="J333">
        <v>5883</v>
      </c>
      <c r="L333" s="3">
        <v>0</v>
      </c>
      <c r="M333" s="3">
        <v>0</v>
      </c>
      <c r="N333" s="3">
        <v>0</v>
      </c>
      <c r="O333" s="3">
        <v>665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f>+Tabla3[[#This Row],[V GRAVADAS]]</f>
        <v>665</v>
      </c>
      <c r="V333">
        <v>2</v>
      </c>
    </row>
    <row r="334" spans="1:22" x14ac:dyDescent="0.25">
      <c r="A334" t="s">
        <v>93</v>
      </c>
      <c r="B334" s="1" t="s">
        <v>111</v>
      </c>
      <c r="C334" t="s">
        <v>1</v>
      </c>
      <c r="D334" t="s">
        <v>89</v>
      </c>
      <c r="E334" t="s">
        <v>95</v>
      </c>
      <c r="F334" t="s">
        <v>96</v>
      </c>
      <c r="G334">
        <v>5884</v>
      </c>
      <c r="H334">
        <v>5884</v>
      </c>
      <c r="I334">
        <v>5884</v>
      </c>
      <c r="J334">
        <v>5884</v>
      </c>
      <c r="L334" s="3">
        <v>0</v>
      </c>
      <c r="M334" s="3">
        <v>0</v>
      </c>
      <c r="N334" s="3">
        <v>0</v>
      </c>
      <c r="O334" s="3">
        <v>66.5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f>+Tabla3[[#This Row],[V GRAVADAS]]</f>
        <v>66.5</v>
      </c>
      <c r="V334">
        <v>2</v>
      </c>
    </row>
    <row r="335" spans="1:22" x14ac:dyDescent="0.25">
      <c r="A335" t="s">
        <v>93</v>
      </c>
      <c r="B335" s="1" t="s">
        <v>111</v>
      </c>
      <c r="C335" t="s">
        <v>1</v>
      </c>
      <c r="D335" t="s">
        <v>89</v>
      </c>
      <c r="E335" t="s">
        <v>95</v>
      </c>
      <c r="F335" t="s">
        <v>96</v>
      </c>
      <c r="G335">
        <v>5885</v>
      </c>
      <c r="H335">
        <v>5885</v>
      </c>
      <c r="I335">
        <v>5885</v>
      </c>
      <c r="J335">
        <v>5885</v>
      </c>
      <c r="L335" s="3">
        <v>0</v>
      </c>
      <c r="M335" s="3">
        <v>0</v>
      </c>
      <c r="N335" s="3">
        <v>0</v>
      </c>
      <c r="O335" s="3">
        <v>109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f>+Tabla3[[#This Row],[V GRAVADAS]]</f>
        <v>109</v>
      </c>
      <c r="V335">
        <v>2</v>
      </c>
    </row>
    <row r="336" spans="1:22" x14ac:dyDescent="0.25">
      <c r="A336" t="s">
        <v>93</v>
      </c>
      <c r="B336" s="1" t="s">
        <v>111</v>
      </c>
      <c r="C336" t="s">
        <v>1</v>
      </c>
      <c r="D336" t="s">
        <v>89</v>
      </c>
      <c r="E336" t="s">
        <v>95</v>
      </c>
      <c r="F336" t="s">
        <v>96</v>
      </c>
      <c r="G336">
        <v>5886</v>
      </c>
      <c r="H336">
        <v>5886</v>
      </c>
      <c r="I336">
        <v>5886</v>
      </c>
      <c r="J336">
        <v>5886</v>
      </c>
      <c r="L336" s="3">
        <v>0</v>
      </c>
      <c r="M336" s="3">
        <v>0</v>
      </c>
      <c r="N336" s="3">
        <v>0</v>
      </c>
      <c r="O336" s="3">
        <v>1174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f>+Tabla3[[#This Row],[V GRAVADAS]]</f>
        <v>1174</v>
      </c>
      <c r="V336">
        <v>2</v>
      </c>
    </row>
    <row r="337" spans="1:22" x14ac:dyDescent="0.25">
      <c r="A337" t="s">
        <v>93</v>
      </c>
      <c r="B337" s="1" t="s">
        <v>111</v>
      </c>
      <c r="C337" t="s">
        <v>1</v>
      </c>
      <c r="D337" t="s">
        <v>89</v>
      </c>
      <c r="E337" t="s">
        <v>95</v>
      </c>
      <c r="F337" t="s">
        <v>96</v>
      </c>
      <c r="G337">
        <v>5887</v>
      </c>
      <c r="H337">
        <v>5887</v>
      </c>
      <c r="I337">
        <v>5887</v>
      </c>
      <c r="J337">
        <v>5887</v>
      </c>
      <c r="L337" s="3">
        <v>0</v>
      </c>
      <c r="M337" s="3">
        <v>0</v>
      </c>
      <c r="N337" s="3">
        <v>0</v>
      </c>
      <c r="O337" s="3">
        <v>60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f>+Tabla3[[#This Row],[V GRAVADAS]]</f>
        <v>60</v>
      </c>
      <c r="V337">
        <v>2</v>
      </c>
    </row>
    <row r="338" spans="1:22" x14ac:dyDescent="0.25">
      <c r="A338" t="s">
        <v>93</v>
      </c>
      <c r="B338" s="1" t="s">
        <v>111</v>
      </c>
      <c r="C338" t="s">
        <v>1</v>
      </c>
      <c r="D338" t="s">
        <v>89</v>
      </c>
      <c r="E338" t="s">
        <v>95</v>
      </c>
      <c r="F338" t="s">
        <v>96</v>
      </c>
      <c r="G338">
        <v>5888</v>
      </c>
      <c r="H338">
        <v>5888</v>
      </c>
      <c r="I338">
        <v>5888</v>
      </c>
      <c r="J338">
        <v>5888</v>
      </c>
      <c r="L338" s="3">
        <v>0</v>
      </c>
      <c r="M338" s="3">
        <v>0</v>
      </c>
      <c r="N338" s="3">
        <v>0</v>
      </c>
      <c r="O338" s="3">
        <v>186.75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f>+Tabla3[[#This Row],[V GRAVADAS]]</f>
        <v>186.75</v>
      </c>
      <c r="V338">
        <v>2</v>
      </c>
    </row>
    <row r="339" spans="1:22" x14ac:dyDescent="0.25">
      <c r="A339" t="s">
        <v>93</v>
      </c>
      <c r="B339" s="1" t="s">
        <v>111</v>
      </c>
      <c r="C339" t="s">
        <v>1</v>
      </c>
      <c r="D339" t="s">
        <v>89</v>
      </c>
      <c r="E339" t="s">
        <v>95</v>
      </c>
      <c r="F339" t="s">
        <v>96</v>
      </c>
      <c r="G339">
        <v>5889</v>
      </c>
      <c r="H339">
        <v>5889</v>
      </c>
      <c r="I339">
        <v>5889</v>
      </c>
      <c r="J339">
        <v>5889</v>
      </c>
      <c r="L339" s="3">
        <v>0</v>
      </c>
      <c r="M339" s="3">
        <v>0</v>
      </c>
      <c r="N339" s="3">
        <v>0</v>
      </c>
      <c r="O339" s="3">
        <v>6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f>+Tabla3[[#This Row],[V GRAVADAS]]</f>
        <v>6</v>
      </c>
      <c r="V339">
        <v>2</v>
      </c>
    </row>
    <row r="340" spans="1:22" x14ac:dyDescent="0.25">
      <c r="A340" t="s">
        <v>93</v>
      </c>
      <c r="B340" s="1" t="s">
        <v>111</v>
      </c>
      <c r="C340" t="s">
        <v>1</v>
      </c>
      <c r="D340" t="s">
        <v>89</v>
      </c>
      <c r="E340" t="s">
        <v>95</v>
      </c>
      <c r="F340" t="s">
        <v>96</v>
      </c>
      <c r="G340">
        <v>5890</v>
      </c>
      <c r="H340">
        <v>5890</v>
      </c>
      <c r="I340">
        <v>5890</v>
      </c>
      <c r="J340">
        <v>5890</v>
      </c>
      <c r="L340" s="3">
        <v>0</v>
      </c>
      <c r="M340" s="3">
        <v>0</v>
      </c>
      <c r="N340" s="3">
        <v>0</v>
      </c>
      <c r="O340" s="3">
        <v>508</v>
      </c>
      <c r="P340" s="3">
        <v>0</v>
      </c>
      <c r="Q340" s="3">
        <v>0</v>
      </c>
      <c r="R340" s="3">
        <v>0</v>
      </c>
      <c r="S340" s="3">
        <v>0</v>
      </c>
      <c r="T340" s="3">
        <v>0</v>
      </c>
      <c r="U340" s="3">
        <f>+Tabla3[[#This Row],[V GRAVADAS]]</f>
        <v>508</v>
      </c>
      <c r="V340">
        <v>2</v>
      </c>
    </row>
    <row r="341" spans="1:22" x14ac:dyDescent="0.25">
      <c r="A341" t="s">
        <v>93</v>
      </c>
      <c r="B341" s="1" t="s">
        <v>111</v>
      </c>
      <c r="C341" t="s">
        <v>1</v>
      </c>
      <c r="D341" t="s">
        <v>89</v>
      </c>
      <c r="E341" t="s">
        <v>95</v>
      </c>
      <c r="F341" t="s">
        <v>96</v>
      </c>
      <c r="G341">
        <v>5891</v>
      </c>
      <c r="H341">
        <v>5891</v>
      </c>
      <c r="I341">
        <v>5891</v>
      </c>
      <c r="J341">
        <v>5891</v>
      </c>
      <c r="L341" s="3">
        <v>0</v>
      </c>
      <c r="M341" s="3">
        <v>0</v>
      </c>
      <c r="N341" s="3">
        <v>0</v>
      </c>
      <c r="O341" s="3">
        <v>140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f>+Tabla3[[#This Row],[V GRAVADAS]]</f>
        <v>140</v>
      </c>
      <c r="V341">
        <v>2</v>
      </c>
    </row>
    <row r="342" spans="1:22" x14ac:dyDescent="0.25">
      <c r="A342" t="s">
        <v>93</v>
      </c>
      <c r="B342" s="1" t="s">
        <v>111</v>
      </c>
      <c r="C342" t="s">
        <v>1</v>
      </c>
      <c r="D342" t="s">
        <v>89</v>
      </c>
      <c r="E342" t="s">
        <v>95</v>
      </c>
      <c r="F342" t="s">
        <v>96</v>
      </c>
      <c r="G342">
        <v>5892</v>
      </c>
      <c r="H342">
        <v>5892</v>
      </c>
      <c r="I342">
        <v>5892</v>
      </c>
      <c r="J342">
        <v>5892</v>
      </c>
      <c r="L342" s="3">
        <v>0</v>
      </c>
      <c r="M342" s="3">
        <v>0</v>
      </c>
      <c r="N342" s="3">
        <v>0</v>
      </c>
      <c r="O342" s="3">
        <v>25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f>+Tabla3[[#This Row],[V GRAVADAS]]</f>
        <v>25</v>
      </c>
      <c r="V342">
        <v>2</v>
      </c>
    </row>
    <row r="343" spans="1:22" x14ac:dyDescent="0.25">
      <c r="A343" t="s">
        <v>93</v>
      </c>
      <c r="B343" s="1" t="s">
        <v>111</v>
      </c>
      <c r="C343" t="s">
        <v>1</v>
      </c>
      <c r="D343" t="s">
        <v>89</v>
      </c>
      <c r="E343" t="s">
        <v>95</v>
      </c>
      <c r="F343" t="s">
        <v>96</v>
      </c>
      <c r="G343">
        <v>5893</v>
      </c>
      <c r="H343">
        <v>5893</v>
      </c>
      <c r="I343">
        <v>5893</v>
      </c>
      <c r="J343">
        <v>5893</v>
      </c>
      <c r="L343" s="3">
        <v>0</v>
      </c>
      <c r="M343" s="3">
        <v>0</v>
      </c>
      <c r="N343" s="3">
        <v>0</v>
      </c>
      <c r="O343" s="3">
        <v>25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f>+Tabla3[[#This Row],[V GRAVADAS]]</f>
        <v>25</v>
      </c>
      <c r="V343">
        <v>2</v>
      </c>
    </row>
    <row r="344" spans="1:22" x14ac:dyDescent="0.25">
      <c r="A344" t="s">
        <v>93</v>
      </c>
      <c r="B344" s="1" t="s">
        <v>111</v>
      </c>
      <c r="C344" t="s">
        <v>1</v>
      </c>
      <c r="D344" t="s">
        <v>89</v>
      </c>
      <c r="E344" t="s">
        <v>95</v>
      </c>
      <c r="F344" t="s">
        <v>96</v>
      </c>
      <c r="G344">
        <v>5894</v>
      </c>
      <c r="H344">
        <v>5894</v>
      </c>
      <c r="I344">
        <v>5894</v>
      </c>
      <c r="J344">
        <v>5894</v>
      </c>
      <c r="L344" s="3">
        <v>0</v>
      </c>
      <c r="M344" s="3">
        <v>0</v>
      </c>
      <c r="N344" s="3">
        <v>0</v>
      </c>
      <c r="O344" s="3">
        <v>180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f>+Tabla3[[#This Row],[V GRAVADAS]]</f>
        <v>180</v>
      </c>
      <c r="V344">
        <v>2</v>
      </c>
    </row>
    <row r="345" spans="1:22" x14ac:dyDescent="0.25">
      <c r="A345" t="s">
        <v>93</v>
      </c>
      <c r="B345" s="1" t="s">
        <v>111</v>
      </c>
      <c r="C345" t="s">
        <v>1</v>
      </c>
      <c r="D345" t="s">
        <v>89</v>
      </c>
      <c r="E345" t="s">
        <v>95</v>
      </c>
      <c r="F345" t="s">
        <v>96</v>
      </c>
      <c r="G345">
        <v>5895</v>
      </c>
      <c r="H345">
        <v>5895</v>
      </c>
      <c r="I345">
        <v>5895</v>
      </c>
      <c r="J345">
        <v>5895</v>
      </c>
      <c r="L345" s="3">
        <v>0</v>
      </c>
      <c r="M345" s="3">
        <v>0</v>
      </c>
      <c r="N345" s="3">
        <v>0</v>
      </c>
      <c r="O345" s="3">
        <v>40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f>+Tabla3[[#This Row],[V GRAVADAS]]</f>
        <v>40</v>
      </c>
      <c r="V345">
        <v>2</v>
      </c>
    </row>
    <row r="346" spans="1:22" x14ac:dyDescent="0.25">
      <c r="A346" t="s">
        <v>93</v>
      </c>
      <c r="B346" s="1" t="s">
        <v>111</v>
      </c>
      <c r="C346" t="s">
        <v>1</v>
      </c>
      <c r="D346" t="s">
        <v>89</v>
      </c>
      <c r="E346" t="s">
        <v>95</v>
      </c>
      <c r="F346" t="s">
        <v>96</v>
      </c>
      <c r="G346">
        <v>5896</v>
      </c>
      <c r="H346">
        <v>5896</v>
      </c>
      <c r="I346">
        <v>5896</v>
      </c>
      <c r="J346">
        <v>5896</v>
      </c>
      <c r="L346" s="3">
        <v>0</v>
      </c>
      <c r="M346" s="3">
        <v>0</v>
      </c>
      <c r="N346" s="3">
        <v>0</v>
      </c>
      <c r="O346" s="3">
        <v>9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f>+Tabla3[[#This Row],[V GRAVADAS]]</f>
        <v>9</v>
      </c>
      <c r="V346">
        <v>2</v>
      </c>
    </row>
    <row r="347" spans="1:22" x14ac:dyDescent="0.25">
      <c r="A347" t="s">
        <v>93</v>
      </c>
      <c r="B347" s="1" t="s">
        <v>111</v>
      </c>
      <c r="C347" t="s">
        <v>1</v>
      </c>
      <c r="D347" t="s">
        <v>89</v>
      </c>
      <c r="E347" t="s">
        <v>95</v>
      </c>
      <c r="F347" t="s">
        <v>96</v>
      </c>
      <c r="G347">
        <v>5897</v>
      </c>
      <c r="H347">
        <v>5897</v>
      </c>
      <c r="I347">
        <v>5897</v>
      </c>
      <c r="J347">
        <v>5897</v>
      </c>
      <c r="L347" s="3">
        <v>0</v>
      </c>
      <c r="M347" s="3">
        <v>0</v>
      </c>
      <c r="N347" s="3">
        <v>0</v>
      </c>
      <c r="O347" s="3">
        <v>540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f>+Tabla3[[#This Row],[V GRAVADAS]]</f>
        <v>540</v>
      </c>
      <c r="V347">
        <v>2</v>
      </c>
    </row>
    <row r="348" spans="1:22" x14ac:dyDescent="0.25">
      <c r="A348" t="s">
        <v>93</v>
      </c>
      <c r="B348" s="1" t="s">
        <v>111</v>
      </c>
      <c r="C348" t="s">
        <v>1</v>
      </c>
      <c r="D348" t="s">
        <v>89</v>
      </c>
      <c r="E348" t="s">
        <v>95</v>
      </c>
      <c r="F348" t="s">
        <v>96</v>
      </c>
      <c r="G348">
        <v>5898</v>
      </c>
      <c r="H348">
        <v>5898</v>
      </c>
      <c r="I348">
        <v>5898</v>
      </c>
      <c r="J348">
        <v>5898</v>
      </c>
      <c r="L348" s="3">
        <v>0</v>
      </c>
      <c r="M348" s="3">
        <v>0</v>
      </c>
      <c r="N348" s="3">
        <v>0</v>
      </c>
      <c r="O348" s="3">
        <v>65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f>+Tabla3[[#This Row],[V GRAVADAS]]</f>
        <v>65</v>
      </c>
      <c r="V348">
        <v>2</v>
      </c>
    </row>
    <row r="349" spans="1:22" x14ac:dyDescent="0.25">
      <c r="A349" t="s">
        <v>93</v>
      </c>
      <c r="B349" s="1" t="s">
        <v>111</v>
      </c>
      <c r="C349" t="s">
        <v>1</v>
      </c>
      <c r="D349" t="s">
        <v>89</v>
      </c>
      <c r="E349" t="s">
        <v>95</v>
      </c>
      <c r="F349" t="s">
        <v>96</v>
      </c>
      <c r="G349">
        <v>5899</v>
      </c>
      <c r="H349">
        <v>5899</v>
      </c>
      <c r="I349">
        <v>5899</v>
      </c>
      <c r="J349">
        <v>5899</v>
      </c>
      <c r="L349" s="3">
        <v>0</v>
      </c>
      <c r="M349" s="3">
        <v>0</v>
      </c>
      <c r="N349" s="3">
        <v>0</v>
      </c>
      <c r="O349" s="3">
        <v>181.2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f>+Tabla3[[#This Row],[V GRAVADAS]]</f>
        <v>181.2</v>
      </c>
      <c r="V349">
        <v>2</v>
      </c>
    </row>
    <row r="350" spans="1:22" x14ac:dyDescent="0.25">
      <c r="A350" t="s">
        <v>93</v>
      </c>
      <c r="B350" s="1" t="s">
        <v>111</v>
      </c>
      <c r="C350" t="s">
        <v>1</v>
      </c>
      <c r="D350" t="s">
        <v>89</v>
      </c>
      <c r="E350" t="s">
        <v>95</v>
      </c>
      <c r="F350" t="s">
        <v>96</v>
      </c>
      <c r="G350">
        <v>5900</v>
      </c>
      <c r="H350">
        <v>5900</v>
      </c>
      <c r="I350">
        <v>5900</v>
      </c>
      <c r="J350">
        <v>5900</v>
      </c>
      <c r="L350" s="3">
        <v>0</v>
      </c>
      <c r="M350" s="3">
        <v>0</v>
      </c>
      <c r="N350" s="3">
        <v>0</v>
      </c>
      <c r="O350" s="3">
        <v>491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f>+Tabla3[[#This Row],[V GRAVADAS]]</f>
        <v>491</v>
      </c>
      <c r="V350">
        <v>2</v>
      </c>
    </row>
    <row r="351" spans="1:22" x14ac:dyDescent="0.25">
      <c r="A351" t="s">
        <v>93</v>
      </c>
      <c r="B351" s="1" t="s">
        <v>111</v>
      </c>
      <c r="C351" t="s">
        <v>1</v>
      </c>
      <c r="D351" t="s">
        <v>89</v>
      </c>
      <c r="E351" t="s">
        <v>95</v>
      </c>
      <c r="F351" t="s">
        <v>96</v>
      </c>
      <c r="G351">
        <v>5901</v>
      </c>
      <c r="H351">
        <v>5901</v>
      </c>
      <c r="I351">
        <v>5901</v>
      </c>
      <c r="J351">
        <v>5901</v>
      </c>
      <c r="L351" s="3">
        <v>0</v>
      </c>
      <c r="M351" s="3">
        <v>0</v>
      </c>
      <c r="N351" s="3">
        <v>0</v>
      </c>
      <c r="O351" s="3">
        <v>43.8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f>+Tabla3[[#This Row],[V GRAVADAS]]</f>
        <v>43.8</v>
      </c>
      <c r="V351">
        <v>2</v>
      </c>
    </row>
    <row r="352" spans="1:22" x14ac:dyDescent="0.25">
      <c r="A352" t="s">
        <v>93</v>
      </c>
      <c r="B352" s="1" t="s">
        <v>111</v>
      </c>
      <c r="C352" t="s">
        <v>1</v>
      </c>
      <c r="D352" t="s">
        <v>89</v>
      </c>
      <c r="E352" t="s">
        <v>95</v>
      </c>
      <c r="F352" t="s">
        <v>96</v>
      </c>
      <c r="G352">
        <v>5902</v>
      </c>
      <c r="H352">
        <v>5902</v>
      </c>
      <c r="I352">
        <v>5902</v>
      </c>
      <c r="J352">
        <v>5902</v>
      </c>
      <c r="L352" s="3">
        <v>0</v>
      </c>
      <c r="M352" s="3">
        <v>0</v>
      </c>
      <c r="N352" s="3">
        <v>0</v>
      </c>
      <c r="O352" s="3">
        <v>76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f>+Tabla3[[#This Row],[V GRAVADAS]]</f>
        <v>76</v>
      </c>
      <c r="V352">
        <v>2</v>
      </c>
    </row>
    <row r="353" spans="1:22" x14ac:dyDescent="0.25">
      <c r="A353" t="s">
        <v>93</v>
      </c>
      <c r="B353" s="1" t="s">
        <v>111</v>
      </c>
      <c r="C353" t="s">
        <v>1</v>
      </c>
      <c r="D353" t="s">
        <v>89</v>
      </c>
      <c r="E353" t="s">
        <v>95</v>
      </c>
      <c r="F353" t="s">
        <v>96</v>
      </c>
      <c r="G353">
        <v>5903</v>
      </c>
      <c r="H353">
        <v>5903</v>
      </c>
      <c r="I353">
        <v>5903</v>
      </c>
      <c r="J353">
        <v>5903</v>
      </c>
      <c r="L353" s="3">
        <v>0</v>
      </c>
      <c r="M353" s="3">
        <v>0</v>
      </c>
      <c r="N353" s="3">
        <v>0</v>
      </c>
      <c r="O353" s="3">
        <v>557.5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f>+Tabla3[[#This Row],[V GRAVADAS]]</f>
        <v>557.5</v>
      </c>
      <c r="V353">
        <v>2</v>
      </c>
    </row>
    <row r="354" spans="1:22" x14ac:dyDescent="0.25">
      <c r="A354" t="s">
        <v>93</v>
      </c>
      <c r="B354" s="1" t="s">
        <v>111</v>
      </c>
      <c r="C354" t="s">
        <v>1</v>
      </c>
      <c r="D354" t="s">
        <v>89</v>
      </c>
      <c r="E354" t="s">
        <v>95</v>
      </c>
      <c r="F354" t="s">
        <v>96</v>
      </c>
      <c r="G354">
        <v>5904</v>
      </c>
      <c r="H354">
        <v>5904</v>
      </c>
      <c r="I354">
        <v>5904</v>
      </c>
      <c r="J354">
        <v>5904</v>
      </c>
      <c r="L354" s="3">
        <v>0</v>
      </c>
      <c r="M354" s="3">
        <v>0</v>
      </c>
      <c r="N354" s="3">
        <v>0</v>
      </c>
      <c r="O354" s="3">
        <v>505.2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f>+Tabla3[[#This Row],[V GRAVADAS]]</f>
        <v>505.2</v>
      </c>
      <c r="V354">
        <v>2</v>
      </c>
    </row>
    <row r="355" spans="1:22" x14ac:dyDescent="0.25">
      <c r="A355" t="s">
        <v>93</v>
      </c>
      <c r="B355" s="1" t="s">
        <v>111</v>
      </c>
      <c r="C355" t="s">
        <v>1</v>
      </c>
      <c r="D355" t="s">
        <v>89</v>
      </c>
      <c r="E355" t="s">
        <v>95</v>
      </c>
      <c r="F355" t="s">
        <v>96</v>
      </c>
      <c r="G355">
        <v>5905</v>
      </c>
      <c r="H355">
        <v>5905</v>
      </c>
      <c r="I355">
        <v>5905</v>
      </c>
      <c r="J355">
        <v>5905</v>
      </c>
      <c r="L355" s="3">
        <v>0</v>
      </c>
      <c r="M355" s="3">
        <v>0</v>
      </c>
      <c r="N355" s="3">
        <v>0</v>
      </c>
      <c r="O355" s="3">
        <v>103.9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f>+Tabla3[[#This Row],[V GRAVADAS]]</f>
        <v>103.9</v>
      </c>
      <c r="V355">
        <v>2</v>
      </c>
    </row>
    <row r="356" spans="1:22" x14ac:dyDescent="0.25">
      <c r="A356" t="s">
        <v>93</v>
      </c>
      <c r="B356" s="1" t="s">
        <v>111</v>
      </c>
      <c r="C356" t="s">
        <v>1</v>
      </c>
      <c r="D356" t="s">
        <v>89</v>
      </c>
      <c r="E356" t="s">
        <v>95</v>
      </c>
      <c r="F356" t="s">
        <v>96</v>
      </c>
      <c r="G356">
        <v>5906</v>
      </c>
      <c r="H356">
        <v>5906</v>
      </c>
      <c r="I356">
        <v>5906</v>
      </c>
      <c r="J356">
        <v>5906</v>
      </c>
      <c r="L356" s="3">
        <v>0</v>
      </c>
      <c r="M356" s="3">
        <v>0</v>
      </c>
      <c r="N356" s="3">
        <v>0</v>
      </c>
      <c r="O356" s="3">
        <v>944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f>+Tabla3[[#This Row],[V GRAVADAS]]</f>
        <v>944</v>
      </c>
      <c r="V356">
        <v>2</v>
      </c>
    </row>
    <row r="357" spans="1:22" x14ac:dyDescent="0.25">
      <c r="A357" t="s">
        <v>93</v>
      </c>
      <c r="B357" s="1" t="s">
        <v>111</v>
      </c>
      <c r="C357" t="s">
        <v>1</v>
      </c>
      <c r="D357" t="s">
        <v>89</v>
      </c>
      <c r="E357" t="s">
        <v>95</v>
      </c>
      <c r="F357" t="s">
        <v>96</v>
      </c>
      <c r="G357">
        <v>5907</v>
      </c>
      <c r="H357">
        <v>5907</v>
      </c>
      <c r="I357">
        <v>5907</v>
      </c>
      <c r="J357">
        <v>5907</v>
      </c>
      <c r="L357" s="3">
        <v>0</v>
      </c>
      <c r="M357" s="3">
        <v>0</v>
      </c>
      <c r="N357" s="3">
        <v>0</v>
      </c>
      <c r="O357" s="3">
        <v>38.700000000000003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f>+Tabla3[[#This Row],[V GRAVADAS]]</f>
        <v>38.700000000000003</v>
      </c>
      <c r="V357">
        <v>2</v>
      </c>
    </row>
    <row r="358" spans="1:22" x14ac:dyDescent="0.25">
      <c r="A358" t="s">
        <v>93</v>
      </c>
      <c r="B358" s="1" t="s">
        <v>111</v>
      </c>
      <c r="C358" t="s">
        <v>1</v>
      </c>
      <c r="D358" t="s">
        <v>89</v>
      </c>
      <c r="E358" t="s">
        <v>95</v>
      </c>
      <c r="F358" t="s">
        <v>96</v>
      </c>
      <c r="G358">
        <v>5908</v>
      </c>
      <c r="H358">
        <v>5908</v>
      </c>
      <c r="I358">
        <v>5908</v>
      </c>
      <c r="J358">
        <v>5908</v>
      </c>
      <c r="L358" s="3">
        <v>0</v>
      </c>
      <c r="M358" s="3">
        <v>0</v>
      </c>
      <c r="N358" s="3">
        <v>0</v>
      </c>
      <c r="O358" s="3">
        <v>480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f>+Tabla3[[#This Row],[V GRAVADAS]]</f>
        <v>480</v>
      </c>
      <c r="V358">
        <v>2</v>
      </c>
    </row>
    <row r="359" spans="1:22" x14ac:dyDescent="0.25">
      <c r="A359" t="s">
        <v>93</v>
      </c>
      <c r="B359" s="1" t="s">
        <v>111</v>
      </c>
      <c r="C359" t="s">
        <v>1</v>
      </c>
      <c r="D359" t="s">
        <v>89</v>
      </c>
      <c r="E359" t="s">
        <v>95</v>
      </c>
      <c r="F359" t="s">
        <v>96</v>
      </c>
      <c r="G359">
        <v>5909</v>
      </c>
      <c r="H359">
        <v>5909</v>
      </c>
      <c r="I359">
        <v>5909</v>
      </c>
      <c r="J359">
        <v>5909</v>
      </c>
      <c r="L359" s="3">
        <v>0</v>
      </c>
      <c r="M359" s="3">
        <v>0</v>
      </c>
      <c r="N359" s="3">
        <v>0</v>
      </c>
      <c r="O359" s="3">
        <v>194.38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f>+Tabla3[[#This Row],[V GRAVADAS]]</f>
        <v>194.38</v>
      </c>
      <c r="V359">
        <v>2</v>
      </c>
    </row>
    <row r="360" spans="1:22" x14ac:dyDescent="0.25">
      <c r="A360" t="s">
        <v>93</v>
      </c>
      <c r="B360" s="1" t="s">
        <v>111</v>
      </c>
      <c r="C360" t="s">
        <v>1</v>
      </c>
      <c r="D360" t="s">
        <v>89</v>
      </c>
      <c r="E360" t="s">
        <v>95</v>
      </c>
      <c r="F360" t="s">
        <v>96</v>
      </c>
      <c r="G360">
        <v>5910</v>
      </c>
      <c r="H360">
        <v>5910</v>
      </c>
      <c r="I360">
        <v>5910</v>
      </c>
      <c r="J360">
        <v>5910</v>
      </c>
      <c r="L360" s="3">
        <v>0</v>
      </c>
      <c r="M360" s="3">
        <v>0</v>
      </c>
      <c r="N360" s="3">
        <v>0</v>
      </c>
      <c r="O360" s="3">
        <v>33.299999999999997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f>+Tabla3[[#This Row],[V GRAVADAS]]</f>
        <v>33.299999999999997</v>
      </c>
      <c r="V360">
        <v>2</v>
      </c>
    </row>
    <row r="361" spans="1:22" x14ac:dyDescent="0.25">
      <c r="A361" t="s">
        <v>93</v>
      </c>
      <c r="B361" s="1" t="s">
        <v>111</v>
      </c>
      <c r="C361" t="s">
        <v>1</v>
      </c>
      <c r="D361" t="s">
        <v>89</v>
      </c>
      <c r="E361" t="s">
        <v>95</v>
      </c>
      <c r="F361" t="s">
        <v>96</v>
      </c>
      <c r="G361">
        <v>5911</v>
      </c>
      <c r="H361">
        <v>5911</v>
      </c>
      <c r="I361">
        <v>5911</v>
      </c>
      <c r="J361">
        <v>5911</v>
      </c>
      <c r="L361" s="3">
        <v>0</v>
      </c>
      <c r="M361" s="3">
        <v>0</v>
      </c>
      <c r="N361" s="3">
        <v>0</v>
      </c>
      <c r="O361" s="3">
        <v>7.25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f>+Tabla3[[#This Row],[V GRAVADAS]]</f>
        <v>7.25</v>
      </c>
      <c r="V361">
        <v>2</v>
      </c>
    </row>
    <row r="362" spans="1:22" x14ac:dyDescent="0.25">
      <c r="A362" t="s">
        <v>93</v>
      </c>
      <c r="B362" s="1" t="s">
        <v>111</v>
      </c>
      <c r="C362" t="s">
        <v>1</v>
      </c>
      <c r="D362" t="s">
        <v>89</v>
      </c>
      <c r="E362" t="s">
        <v>95</v>
      </c>
      <c r="F362" t="s">
        <v>96</v>
      </c>
      <c r="G362">
        <v>5912</v>
      </c>
      <c r="H362">
        <v>5912</v>
      </c>
      <c r="I362">
        <v>5912</v>
      </c>
      <c r="J362">
        <v>5912</v>
      </c>
      <c r="L362" s="3">
        <v>0</v>
      </c>
      <c r="M362" s="3">
        <v>0</v>
      </c>
      <c r="N362" s="3">
        <v>0</v>
      </c>
      <c r="O362" s="3">
        <v>736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f>+Tabla3[[#This Row],[V GRAVADAS]]</f>
        <v>736</v>
      </c>
      <c r="V362">
        <v>2</v>
      </c>
    </row>
    <row r="363" spans="1:22" x14ac:dyDescent="0.25">
      <c r="A363" t="s">
        <v>93</v>
      </c>
      <c r="B363" s="1" t="s">
        <v>111</v>
      </c>
      <c r="C363" t="s">
        <v>1</v>
      </c>
      <c r="D363" t="s">
        <v>89</v>
      </c>
      <c r="E363" t="s">
        <v>95</v>
      </c>
      <c r="F363" t="s">
        <v>96</v>
      </c>
      <c r="G363">
        <v>5913</v>
      </c>
      <c r="H363">
        <v>5913</v>
      </c>
      <c r="I363">
        <v>5913</v>
      </c>
      <c r="J363">
        <v>5913</v>
      </c>
      <c r="L363" s="3">
        <v>0</v>
      </c>
      <c r="M363" s="3">
        <v>0</v>
      </c>
      <c r="N363" s="3">
        <v>0</v>
      </c>
      <c r="O363" s="3">
        <v>22.6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f>+Tabla3[[#This Row],[V GRAVADAS]]</f>
        <v>22.6</v>
      </c>
      <c r="V363">
        <v>2</v>
      </c>
    </row>
    <row r="364" spans="1:22" x14ac:dyDescent="0.25">
      <c r="A364" t="s">
        <v>93</v>
      </c>
      <c r="B364" s="1" t="s">
        <v>111</v>
      </c>
      <c r="C364" t="s">
        <v>1</v>
      </c>
      <c r="D364" t="s">
        <v>89</v>
      </c>
      <c r="E364" t="s">
        <v>95</v>
      </c>
      <c r="F364" t="s">
        <v>96</v>
      </c>
      <c r="G364">
        <v>5914</v>
      </c>
      <c r="H364">
        <v>5914</v>
      </c>
      <c r="I364">
        <v>5914</v>
      </c>
      <c r="J364">
        <v>5914</v>
      </c>
      <c r="L364" s="3">
        <v>0</v>
      </c>
      <c r="M364" s="3">
        <v>0</v>
      </c>
      <c r="N364" s="3">
        <v>0</v>
      </c>
      <c r="O364" s="3">
        <v>32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f>+Tabla3[[#This Row],[V GRAVADAS]]</f>
        <v>32</v>
      </c>
      <c r="V364">
        <v>2</v>
      </c>
    </row>
    <row r="365" spans="1:22" x14ac:dyDescent="0.25">
      <c r="A365" t="s">
        <v>93</v>
      </c>
      <c r="B365" s="1" t="s">
        <v>111</v>
      </c>
      <c r="C365" t="s">
        <v>1</v>
      </c>
      <c r="D365" t="s">
        <v>89</v>
      </c>
      <c r="E365" t="s">
        <v>95</v>
      </c>
      <c r="F365" t="s">
        <v>96</v>
      </c>
      <c r="G365">
        <v>5915</v>
      </c>
      <c r="H365">
        <v>5915</v>
      </c>
      <c r="I365">
        <v>5915</v>
      </c>
      <c r="J365">
        <v>5915</v>
      </c>
      <c r="L365" s="3">
        <v>0</v>
      </c>
      <c r="M365" s="3">
        <v>0</v>
      </c>
      <c r="N365" s="3">
        <v>0</v>
      </c>
      <c r="O365" s="3">
        <v>94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f>+Tabla3[[#This Row],[V GRAVADAS]]</f>
        <v>94</v>
      </c>
      <c r="V365">
        <v>2</v>
      </c>
    </row>
    <row r="366" spans="1:22" x14ac:dyDescent="0.25">
      <c r="A366" t="s">
        <v>93</v>
      </c>
      <c r="B366" s="1" t="s">
        <v>111</v>
      </c>
      <c r="C366" t="s">
        <v>1</v>
      </c>
      <c r="D366" t="s">
        <v>89</v>
      </c>
      <c r="E366" t="s">
        <v>95</v>
      </c>
      <c r="F366" t="s">
        <v>96</v>
      </c>
      <c r="G366">
        <v>5916</v>
      </c>
      <c r="H366">
        <v>5916</v>
      </c>
      <c r="I366">
        <v>5916</v>
      </c>
      <c r="J366">
        <v>5916</v>
      </c>
      <c r="L366" s="3">
        <v>0</v>
      </c>
      <c r="M366" s="3">
        <v>0</v>
      </c>
      <c r="N366" s="3">
        <v>0</v>
      </c>
      <c r="O366" s="3">
        <v>546.70000000000005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f>+Tabla3[[#This Row],[V GRAVADAS]]</f>
        <v>546.70000000000005</v>
      </c>
      <c r="V366">
        <v>2</v>
      </c>
    </row>
    <row r="367" spans="1:22" x14ac:dyDescent="0.25">
      <c r="A367" t="s">
        <v>93</v>
      </c>
      <c r="B367" s="1" t="s">
        <v>111</v>
      </c>
      <c r="C367" t="s">
        <v>1</v>
      </c>
      <c r="D367" t="s">
        <v>89</v>
      </c>
      <c r="E367" t="s">
        <v>95</v>
      </c>
      <c r="F367" t="s">
        <v>96</v>
      </c>
      <c r="G367">
        <v>5917</v>
      </c>
      <c r="H367">
        <v>5917</v>
      </c>
      <c r="I367">
        <v>5917</v>
      </c>
      <c r="J367">
        <v>5917</v>
      </c>
      <c r="L367" s="3">
        <v>0</v>
      </c>
      <c r="M367" s="3">
        <v>0</v>
      </c>
      <c r="N367" s="3">
        <v>0</v>
      </c>
      <c r="O367" s="3">
        <v>36.299999999999997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f>+Tabla3[[#This Row],[V GRAVADAS]]</f>
        <v>36.299999999999997</v>
      </c>
      <c r="V367">
        <v>2</v>
      </c>
    </row>
    <row r="368" spans="1:22" x14ac:dyDescent="0.25">
      <c r="A368" t="s">
        <v>93</v>
      </c>
      <c r="B368" s="1" t="s">
        <v>111</v>
      </c>
      <c r="C368" t="s">
        <v>1</v>
      </c>
      <c r="D368" t="s">
        <v>89</v>
      </c>
      <c r="E368" t="s">
        <v>95</v>
      </c>
      <c r="F368" t="s">
        <v>96</v>
      </c>
      <c r="G368">
        <v>5918</v>
      </c>
      <c r="H368">
        <v>5918</v>
      </c>
      <c r="I368">
        <v>5918</v>
      </c>
      <c r="J368">
        <v>5918</v>
      </c>
      <c r="L368" s="3">
        <v>0</v>
      </c>
      <c r="M368" s="3">
        <v>0</v>
      </c>
      <c r="N368" s="3">
        <v>0</v>
      </c>
      <c r="O368" s="3">
        <v>600.4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f>+Tabla3[[#This Row],[V GRAVADAS]]</f>
        <v>600.4</v>
      </c>
      <c r="V368">
        <v>2</v>
      </c>
    </row>
    <row r="369" spans="1:22" x14ac:dyDescent="0.25">
      <c r="A369" t="s">
        <v>93</v>
      </c>
      <c r="B369" s="1" t="s">
        <v>111</v>
      </c>
      <c r="C369" t="s">
        <v>1</v>
      </c>
      <c r="D369" t="s">
        <v>89</v>
      </c>
      <c r="E369" t="s">
        <v>95</v>
      </c>
      <c r="F369" t="s">
        <v>96</v>
      </c>
      <c r="G369">
        <v>5919</v>
      </c>
      <c r="H369">
        <v>5919</v>
      </c>
      <c r="I369">
        <v>5919</v>
      </c>
      <c r="J369">
        <v>5919</v>
      </c>
      <c r="L369" s="3">
        <v>0</v>
      </c>
      <c r="M369" s="3">
        <v>0</v>
      </c>
      <c r="N369" s="3">
        <v>0</v>
      </c>
      <c r="O369" s="3">
        <v>136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f>+Tabla3[[#This Row],[V GRAVADAS]]</f>
        <v>136</v>
      </c>
      <c r="V369">
        <v>2</v>
      </c>
    </row>
    <row r="370" spans="1:22" x14ac:dyDescent="0.25">
      <c r="A370" t="s">
        <v>93</v>
      </c>
      <c r="B370" s="1" t="s">
        <v>111</v>
      </c>
      <c r="C370" t="s">
        <v>1</v>
      </c>
      <c r="D370" t="s">
        <v>89</v>
      </c>
      <c r="E370" t="s">
        <v>95</v>
      </c>
      <c r="F370" t="s">
        <v>96</v>
      </c>
      <c r="G370">
        <v>5920</v>
      </c>
      <c r="H370">
        <v>5920</v>
      </c>
      <c r="I370">
        <v>5920</v>
      </c>
      <c r="J370">
        <v>5920</v>
      </c>
      <c r="L370" s="3">
        <v>0</v>
      </c>
      <c r="M370" s="3">
        <v>0</v>
      </c>
      <c r="N370" s="3">
        <v>0</v>
      </c>
      <c r="O370" s="3">
        <v>20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f>+Tabla3[[#This Row],[V GRAVADAS]]</f>
        <v>20</v>
      </c>
      <c r="V370">
        <v>2</v>
      </c>
    </row>
    <row r="371" spans="1:22" x14ac:dyDescent="0.25">
      <c r="A371" t="s">
        <v>93</v>
      </c>
      <c r="B371" s="1" t="s">
        <v>111</v>
      </c>
      <c r="C371" t="s">
        <v>1</v>
      </c>
      <c r="D371" t="s">
        <v>89</v>
      </c>
      <c r="E371" t="s">
        <v>95</v>
      </c>
      <c r="F371" t="s">
        <v>96</v>
      </c>
      <c r="G371">
        <v>5921</v>
      </c>
      <c r="H371">
        <v>5921</v>
      </c>
      <c r="I371">
        <v>5921</v>
      </c>
      <c r="J371">
        <v>5921</v>
      </c>
      <c r="L371" s="3">
        <v>0</v>
      </c>
      <c r="M371" s="3">
        <v>0</v>
      </c>
      <c r="N371" s="3">
        <v>0</v>
      </c>
      <c r="O371" s="3">
        <v>162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f>+Tabla3[[#This Row],[V GRAVADAS]]</f>
        <v>162</v>
      </c>
      <c r="V371">
        <v>2</v>
      </c>
    </row>
    <row r="372" spans="1:22" x14ac:dyDescent="0.25">
      <c r="A372" t="s">
        <v>93</v>
      </c>
      <c r="B372" s="1" t="s">
        <v>111</v>
      </c>
      <c r="C372" t="s">
        <v>1</v>
      </c>
      <c r="D372" t="s">
        <v>89</v>
      </c>
      <c r="E372" t="s">
        <v>95</v>
      </c>
      <c r="F372" t="s">
        <v>96</v>
      </c>
      <c r="G372">
        <v>5922</v>
      </c>
      <c r="H372">
        <v>5922</v>
      </c>
      <c r="I372">
        <v>5922</v>
      </c>
      <c r="J372">
        <v>5922</v>
      </c>
      <c r="L372" s="3">
        <v>0</v>
      </c>
      <c r="M372" s="3">
        <v>0</v>
      </c>
      <c r="N372" s="3">
        <v>0</v>
      </c>
      <c r="O372" s="3">
        <v>24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f>+Tabla3[[#This Row],[V GRAVADAS]]</f>
        <v>24</v>
      </c>
      <c r="V372">
        <v>2</v>
      </c>
    </row>
    <row r="373" spans="1:22" x14ac:dyDescent="0.25">
      <c r="A373" t="s">
        <v>93</v>
      </c>
      <c r="B373" s="1" t="s">
        <v>111</v>
      </c>
      <c r="C373" t="s">
        <v>1</v>
      </c>
      <c r="D373" t="s">
        <v>89</v>
      </c>
      <c r="E373" t="s">
        <v>95</v>
      </c>
      <c r="F373" t="s">
        <v>96</v>
      </c>
      <c r="G373">
        <v>5923</v>
      </c>
      <c r="H373">
        <v>5923</v>
      </c>
      <c r="I373">
        <v>5923</v>
      </c>
      <c r="J373">
        <v>5923</v>
      </c>
      <c r="L373" s="3">
        <v>0</v>
      </c>
      <c r="M373" s="3">
        <v>0</v>
      </c>
      <c r="N373" s="3">
        <v>0</v>
      </c>
      <c r="O373" s="3">
        <v>362.47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f>+Tabla3[[#This Row],[V GRAVADAS]]</f>
        <v>362.47</v>
      </c>
      <c r="V373">
        <v>2</v>
      </c>
    </row>
    <row r="374" spans="1:22" x14ac:dyDescent="0.25">
      <c r="A374" t="s">
        <v>93</v>
      </c>
      <c r="B374" s="1" t="s">
        <v>111</v>
      </c>
      <c r="C374" t="s">
        <v>1</v>
      </c>
      <c r="D374" t="s">
        <v>89</v>
      </c>
      <c r="E374" t="s">
        <v>95</v>
      </c>
      <c r="F374" t="s">
        <v>96</v>
      </c>
      <c r="G374">
        <v>5924</v>
      </c>
      <c r="H374">
        <v>5924</v>
      </c>
      <c r="I374">
        <v>5924</v>
      </c>
      <c r="J374">
        <v>5924</v>
      </c>
      <c r="L374" s="3">
        <v>0</v>
      </c>
      <c r="M374" s="3">
        <v>0</v>
      </c>
      <c r="N374" s="3">
        <v>0</v>
      </c>
      <c r="O374" s="3">
        <v>92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f>+Tabla3[[#This Row],[V GRAVADAS]]</f>
        <v>92</v>
      </c>
      <c r="V374">
        <v>2</v>
      </c>
    </row>
    <row r="375" spans="1:22" x14ac:dyDescent="0.25">
      <c r="A375" t="s">
        <v>93</v>
      </c>
      <c r="B375" s="1" t="s">
        <v>111</v>
      </c>
      <c r="C375" t="s">
        <v>1</v>
      </c>
      <c r="D375" t="s">
        <v>89</v>
      </c>
      <c r="E375" t="s">
        <v>95</v>
      </c>
      <c r="F375" t="s">
        <v>96</v>
      </c>
      <c r="G375">
        <v>5925</v>
      </c>
      <c r="H375">
        <v>5925</v>
      </c>
      <c r="I375">
        <v>5925</v>
      </c>
      <c r="J375">
        <v>5925</v>
      </c>
      <c r="L375" s="3">
        <v>0</v>
      </c>
      <c r="M375" s="3">
        <v>0</v>
      </c>
      <c r="N375" s="3">
        <v>0</v>
      </c>
      <c r="O375" s="3">
        <v>17.12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f>+Tabla3[[#This Row],[V GRAVADAS]]</f>
        <v>17.12</v>
      </c>
      <c r="V375">
        <v>2</v>
      </c>
    </row>
    <row r="376" spans="1:22" x14ac:dyDescent="0.25">
      <c r="A376" t="s">
        <v>93</v>
      </c>
      <c r="B376" s="1" t="s">
        <v>111</v>
      </c>
      <c r="C376" t="s">
        <v>1</v>
      </c>
      <c r="D376" t="s">
        <v>89</v>
      </c>
      <c r="E376" t="s">
        <v>95</v>
      </c>
      <c r="F376" t="s">
        <v>96</v>
      </c>
      <c r="G376">
        <v>5926</v>
      </c>
      <c r="H376">
        <v>5926</v>
      </c>
      <c r="I376">
        <v>5926</v>
      </c>
      <c r="J376">
        <v>5926</v>
      </c>
      <c r="L376" s="3">
        <v>0</v>
      </c>
      <c r="M376" s="3">
        <v>0</v>
      </c>
      <c r="N376" s="3">
        <v>0</v>
      </c>
      <c r="O376" s="3">
        <v>215.64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f>+Tabla3[[#This Row],[V GRAVADAS]]</f>
        <v>215.64</v>
      </c>
      <c r="V376">
        <v>2</v>
      </c>
    </row>
    <row r="377" spans="1:22" x14ac:dyDescent="0.25">
      <c r="A377" t="s">
        <v>93</v>
      </c>
      <c r="B377" s="1" t="s">
        <v>111</v>
      </c>
      <c r="C377" t="s">
        <v>1</v>
      </c>
      <c r="D377" t="s">
        <v>89</v>
      </c>
      <c r="E377" t="s">
        <v>95</v>
      </c>
      <c r="F377" t="s">
        <v>96</v>
      </c>
      <c r="G377">
        <v>5927</v>
      </c>
      <c r="H377">
        <v>5927</v>
      </c>
      <c r="I377">
        <v>5927</v>
      </c>
      <c r="J377">
        <v>5927</v>
      </c>
      <c r="L377" s="3">
        <v>0</v>
      </c>
      <c r="M377" s="3">
        <v>0</v>
      </c>
      <c r="N377" s="3">
        <v>0</v>
      </c>
      <c r="O377" s="3">
        <v>142.5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f>+Tabla3[[#This Row],[V GRAVADAS]]</f>
        <v>142.5</v>
      </c>
      <c r="V377">
        <v>2</v>
      </c>
    </row>
    <row r="378" spans="1:22" x14ac:dyDescent="0.25">
      <c r="A378" t="s">
        <v>93</v>
      </c>
      <c r="B378" s="1" t="s">
        <v>111</v>
      </c>
      <c r="C378" t="s">
        <v>1</v>
      </c>
      <c r="D378" t="s">
        <v>89</v>
      </c>
      <c r="E378" t="s">
        <v>95</v>
      </c>
      <c r="F378" t="s">
        <v>96</v>
      </c>
      <c r="G378">
        <v>5928</v>
      </c>
      <c r="H378">
        <v>5928</v>
      </c>
      <c r="I378">
        <v>5928</v>
      </c>
      <c r="J378">
        <v>5928</v>
      </c>
      <c r="L378" s="3">
        <v>0</v>
      </c>
      <c r="M378" s="3">
        <v>0</v>
      </c>
      <c r="N378" s="3">
        <v>0</v>
      </c>
      <c r="O378" s="3">
        <v>106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f>+Tabla3[[#This Row],[V GRAVADAS]]</f>
        <v>106</v>
      </c>
      <c r="V378">
        <v>2</v>
      </c>
    </row>
    <row r="379" spans="1:22" x14ac:dyDescent="0.25">
      <c r="A379" t="s">
        <v>93</v>
      </c>
      <c r="B379" s="1" t="s">
        <v>111</v>
      </c>
      <c r="C379" t="s">
        <v>1</v>
      </c>
      <c r="D379" t="s">
        <v>89</v>
      </c>
      <c r="E379" t="s">
        <v>95</v>
      </c>
      <c r="F379" t="s">
        <v>96</v>
      </c>
      <c r="G379">
        <v>5929</v>
      </c>
      <c r="H379">
        <v>5929</v>
      </c>
      <c r="I379">
        <v>5929</v>
      </c>
      <c r="J379">
        <v>5929</v>
      </c>
      <c r="L379" s="3">
        <v>0</v>
      </c>
      <c r="M379" s="3">
        <v>0</v>
      </c>
      <c r="N379" s="3">
        <v>0</v>
      </c>
      <c r="O379" s="3">
        <v>21.6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f>+Tabla3[[#This Row],[V GRAVADAS]]</f>
        <v>21.6</v>
      </c>
      <c r="V379">
        <v>2</v>
      </c>
    </row>
    <row r="380" spans="1:22" x14ac:dyDescent="0.25">
      <c r="A380" t="s">
        <v>93</v>
      </c>
      <c r="B380" s="1" t="s">
        <v>112</v>
      </c>
      <c r="C380" t="s">
        <v>1</v>
      </c>
      <c r="D380" t="s">
        <v>89</v>
      </c>
      <c r="E380" t="s">
        <v>95</v>
      </c>
      <c r="F380" t="s">
        <v>96</v>
      </c>
      <c r="G380">
        <v>5930</v>
      </c>
      <c r="H380">
        <v>5930</v>
      </c>
      <c r="I380">
        <v>5930</v>
      </c>
      <c r="J380">
        <v>5930</v>
      </c>
      <c r="L380" s="3">
        <v>0</v>
      </c>
      <c r="M380" s="3">
        <v>0</v>
      </c>
      <c r="N380" s="3">
        <v>0</v>
      </c>
      <c r="O380" s="3">
        <v>586.74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f>+Tabla3[[#This Row],[V GRAVADAS]]</f>
        <v>586.74</v>
      </c>
      <c r="V380">
        <v>2</v>
      </c>
    </row>
    <row r="381" spans="1:22" x14ac:dyDescent="0.25">
      <c r="A381" t="s">
        <v>93</v>
      </c>
      <c r="B381" s="1" t="s">
        <v>112</v>
      </c>
      <c r="C381" t="s">
        <v>1</v>
      </c>
      <c r="D381" t="s">
        <v>89</v>
      </c>
      <c r="E381" t="s">
        <v>95</v>
      </c>
      <c r="F381" t="s">
        <v>96</v>
      </c>
      <c r="G381">
        <v>5931</v>
      </c>
      <c r="H381">
        <v>5931</v>
      </c>
      <c r="I381">
        <v>5931</v>
      </c>
      <c r="J381">
        <v>5931</v>
      </c>
      <c r="L381" s="3">
        <v>0</v>
      </c>
      <c r="M381" s="3">
        <v>0</v>
      </c>
      <c r="N381" s="3">
        <v>0</v>
      </c>
      <c r="O381" s="3">
        <v>557.5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f>+Tabla3[[#This Row],[V GRAVADAS]]</f>
        <v>557.5</v>
      </c>
      <c r="V381">
        <v>2</v>
      </c>
    </row>
    <row r="382" spans="1:22" x14ac:dyDescent="0.25">
      <c r="A382" t="s">
        <v>93</v>
      </c>
      <c r="B382" s="1" t="s">
        <v>112</v>
      </c>
      <c r="C382" t="s">
        <v>1</v>
      </c>
      <c r="D382" t="s">
        <v>89</v>
      </c>
      <c r="E382" t="s">
        <v>95</v>
      </c>
      <c r="F382" t="s">
        <v>96</v>
      </c>
      <c r="G382">
        <v>5932</v>
      </c>
      <c r="H382">
        <v>5932</v>
      </c>
      <c r="I382">
        <v>5932</v>
      </c>
      <c r="J382">
        <v>5932</v>
      </c>
      <c r="L382" s="3">
        <v>0</v>
      </c>
      <c r="M382" s="3">
        <v>0</v>
      </c>
      <c r="N382" s="3">
        <v>0</v>
      </c>
      <c r="O382" s="3">
        <v>179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f>+Tabla3[[#This Row],[V GRAVADAS]]</f>
        <v>179</v>
      </c>
      <c r="V382">
        <v>2</v>
      </c>
    </row>
    <row r="383" spans="1:22" x14ac:dyDescent="0.25">
      <c r="A383" t="s">
        <v>93</v>
      </c>
      <c r="B383" s="1" t="s">
        <v>112</v>
      </c>
      <c r="C383" t="s">
        <v>1</v>
      </c>
      <c r="D383" t="s">
        <v>89</v>
      </c>
      <c r="E383" t="s">
        <v>95</v>
      </c>
      <c r="F383" t="s">
        <v>96</v>
      </c>
      <c r="G383">
        <v>5933</v>
      </c>
      <c r="H383">
        <v>5933</v>
      </c>
      <c r="I383">
        <v>5933</v>
      </c>
      <c r="J383">
        <v>5933</v>
      </c>
      <c r="L383" s="3">
        <v>0</v>
      </c>
      <c r="M383" s="3">
        <v>0</v>
      </c>
      <c r="N383" s="3">
        <v>0</v>
      </c>
      <c r="O383" s="3">
        <v>107.1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f>+Tabla3[[#This Row],[V GRAVADAS]]</f>
        <v>107.1</v>
      </c>
      <c r="V383">
        <v>2</v>
      </c>
    </row>
    <row r="384" spans="1:22" x14ac:dyDescent="0.25">
      <c r="A384" t="s">
        <v>93</v>
      </c>
      <c r="B384" s="1" t="s">
        <v>112</v>
      </c>
      <c r="C384" t="s">
        <v>1</v>
      </c>
      <c r="D384" t="s">
        <v>89</v>
      </c>
      <c r="E384" t="s">
        <v>95</v>
      </c>
      <c r="F384" t="s">
        <v>96</v>
      </c>
      <c r="G384">
        <v>5934</v>
      </c>
      <c r="H384">
        <v>5934</v>
      </c>
      <c r="I384">
        <v>5934</v>
      </c>
      <c r="J384">
        <v>5934</v>
      </c>
      <c r="L384" s="3">
        <v>0</v>
      </c>
      <c r="M384" s="3">
        <v>0</v>
      </c>
      <c r="N384" s="3">
        <v>0</v>
      </c>
      <c r="O384" s="3">
        <v>164.25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f>+Tabla3[[#This Row],[V GRAVADAS]]</f>
        <v>164.25</v>
      </c>
      <c r="V384">
        <v>2</v>
      </c>
    </row>
    <row r="385" spans="1:22" x14ac:dyDescent="0.25">
      <c r="A385" t="s">
        <v>93</v>
      </c>
      <c r="B385" s="1" t="s">
        <v>112</v>
      </c>
      <c r="C385" t="s">
        <v>1</v>
      </c>
      <c r="D385" t="s">
        <v>89</v>
      </c>
      <c r="E385" t="s">
        <v>95</v>
      </c>
      <c r="F385" t="s">
        <v>96</v>
      </c>
      <c r="G385">
        <v>5935</v>
      </c>
      <c r="H385">
        <v>5935</v>
      </c>
      <c r="I385">
        <v>5935</v>
      </c>
      <c r="J385">
        <v>5935</v>
      </c>
      <c r="L385" s="3">
        <v>0</v>
      </c>
      <c r="M385" s="3">
        <v>0</v>
      </c>
      <c r="N385" s="3">
        <v>0</v>
      </c>
      <c r="O385" s="3">
        <v>549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f>+Tabla3[[#This Row],[V GRAVADAS]]</f>
        <v>549</v>
      </c>
      <c r="V385">
        <v>2</v>
      </c>
    </row>
    <row r="386" spans="1:22" x14ac:dyDescent="0.25">
      <c r="A386" t="s">
        <v>93</v>
      </c>
      <c r="B386" s="1" t="s">
        <v>112</v>
      </c>
      <c r="C386" t="s">
        <v>1</v>
      </c>
      <c r="D386" t="s">
        <v>89</v>
      </c>
      <c r="E386" t="s">
        <v>95</v>
      </c>
      <c r="F386" t="s">
        <v>96</v>
      </c>
      <c r="G386">
        <v>5936</v>
      </c>
      <c r="H386">
        <v>5936</v>
      </c>
      <c r="I386">
        <v>5936</v>
      </c>
      <c r="J386">
        <v>5936</v>
      </c>
      <c r="L386" s="3">
        <v>0</v>
      </c>
      <c r="M386" s="3">
        <v>0</v>
      </c>
      <c r="N386" s="3">
        <v>0</v>
      </c>
      <c r="O386" s="3">
        <v>100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f>+Tabla3[[#This Row],[V GRAVADAS]]</f>
        <v>100</v>
      </c>
      <c r="V386">
        <v>2</v>
      </c>
    </row>
    <row r="387" spans="1:22" x14ac:dyDescent="0.25">
      <c r="A387" t="s">
        <v>93</v>
      </c>
      <c r="B387" s="1" t="s">
        <v>112</v>
      </c>
      <c r="C387" t="s">
        <v>1</v>
      </c>
      <c r="D387" t="s">
        <v>89</v>
      </c>
      <c r="E387" t="s">
        <v>95</v>
      </c>
      <c r="F387" t="s">
        <v>96</v>
      </c>
      <c r="G387">
        <v>5937</v>
      </c>
      <c r="H387">
        <v>5937</v>
      </c>
      <c r="I387">
        <v>5937</v>
      </c>
      <c r="J387">
        <v>5937</v>
      </c>
      <c r="L387" s="3">
        <v>0</v>
      </c>
      <c r="M387" s="3">
        <v>0</v>
      </c>
      <c r="N387" s="3">
        <v>0</v>
      </c>
      <c r="O387" s="3">
        <v>9.1999999999999993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f>+Tabla3[[#This Row],[V GRAVADAS]]</f>
        <v>9.1999999999999993</v>
      </c>
      <c r="V387">
        <v>2</v>
      </c>
    </row>
    <row r="388" spans="1:22" x14ac:dyDescent="0.25">
      <c r="A388" t="s">
        <v>93</v>
      </c>
      <c r="B388" s="1" t="s">
        <v>112</v>
      </c>
      <c r="C388" t="s">
        <v>1</v>
      </c>
      <c r="D388" t="s">
        <v>89</v>
      </c>
      <c r="E388" t="s">
        <v>95</v>
      </c>
      <c r="F388" t="s">
        <v>96</v>
      </c>
      <c r="G388">
        <v>5938</v>
      </c>
      <c r="H388">
        <v>5938</v>
      </c>
      <c r="I388">
        <v>5938</v>
      </c>
      <c r="J388">
        <v>5938</v>
      </c>
      <c r="L388" s="3">
        <v>0</v>
      </c>
      <c r="M388" s="3">
        <v>0</v>
      </c>
      <c r="N388" s="3">
        <v>0</v>
      </c>
      <c r="O388" s="3">
        <v>33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f>+Tabla3[[#This Row],[V GRAVADAS]]</f>
        <v>33</v>
      </c>
      <c r="V388">
        <v>2</v>
      </c>
    </row>
    <row r="389" spans="1:22" x14ac:dyDescent="0.25">
      <c r="A389" t="s">
        <v>93</v>
      </c>
      <c r="B389" s="1" t="s">
        <v>112</v>
      </c>
      <c r="C389" t="s">
        <v>1</v>
      </c>
      <c r="D389" t="s">
        <v>89</v>
      </c>
      <c r="E389" t="s">
        <v>95</v>
      </c>
      <c r="F389" t="s">
        <v>96</v>
      </c>
      <c r="G389">
        <v>5939</v>
      </c>
      <c r="H389">
        <v>5939</v>
      </c>
      <c r="I389">
        <v>5939</v>
      </c>
      <c r="J389">
        <v>5939</v>
      </c>
      <c r="L389" s="3">
        <v>0</v>
      </c>
      <c r="M389" s="3">
        <v>0</v>
      </c>
      <c r="N389" s="3">
        <v>0</v>
      </c>
      <c r="O389" s="3">
        <v>360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f>+Tabla3[[#This Row],[V GRAVADAS]]</f>
        <v>360</v>
      </c>
      <c r="V389">
        <v>2</v>
      </c>
    </row>
    <row r="390" spans="1:22" x14ac:dyDescent="0.25">
      <c r="A390" t="s">
        <v>93</v>
      </c>
      <c r="B390" s="1" t="s">
        <v>112</v>
      </c>
      <c r="C390" t="s">
        <v>1</v>
      </c>
      <c r="D390" t="s">
        <v>89</v>
      </c>
      <c r="E390" t="s">
        <v>95</v>
      </c>
      <c r="F390" t="s">
        <v>96</v>
      </c>
      <c r="G390">
        <v>5940</v>
      </c>
      <c r="H390">
        <v>5940</v>
      </c>
      <c r="I390">
        <v>5940</v>
      </c>
      <c r="J390">
        <v>5940</v>
      </c>
      <c r="L390" s="3">
        <v>0</v>
      </c>
      <c r="M390" s="3">
        <v>0</v>
      </c>
      <c r="N390" s="3">
        <v>0</v>
      </c>
      <c r="O390" s="3">
        <v>37.5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f>+Tabla3[[#This Row],[V GRAVADAS]]</f>
        <v>37.5</v>
      </c>
      <c r="V390">
        <v>2</v>
      </c>
    </row>
    <row r="391" spans="1:22" x14ac:dyDescent="0.25">
      <c r="A391" t="s">
        <v>93</v>
      </c>
      <c r="B391" s="1" t="s">
        <v>112</v>
      </c>
      <c r="C391" t="s">
        <v>1</v>
      </c>
      <c r="D391" t="s">
        <v>89</v>
      </c>
      <c r="E391" t="s">
        <v>95</v>
      </c>
      <c r="F391" t="s">
        <v>96</v>
      </c>
      <c r="G391">
        <v>5941</v>
      </c>
      <c r="H391">
        <v>5941</v>
      </c>
      <c r="I391">
        <v>5941</v>
      </c>
      <c r="J391">
        <v>5941</v>
      </c>
      <c r="L391" s="3">
        <v>0</v>
      </c>
      <c r="M391" s="3">
        <v>0</v>
      </c>
      <c r="N391" s="3">
        <v>0</v>
      </c>
      <c r="O391" s="3">
        <v>491.5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f>+Tabla3[[#This Row],[V GRAVADAS]]</f>
        <v>491.5</v>
      </c>
      <c r="V391">
        <v>2</v>
      </c>
    </row>
    <row r="392" spans="1:22" x14ac:dyDescent="0.25">
      <c r="A392" t="s">
        <v>93</v>
      </c>
      <c r="B392" s="1" t="s">
        <v>112</v>
      </c>
      <c r="C392" t="s">
        <v>1</v>
      </c>
      <c r="D392" t="s">
        <v>89</v>
      </c>
      <c r="E392" t="s">
        <v>95</v>
      </c>
      <c r="F392" t="s">
        <v>96</v>
      </c>
      <c r="G392">
        <v>5942</v>
      </c>
      <c r="H392">
        <v>5942</v>
      </c>
      <c r="I392">
        <v>5942</v>
      </c>
      <c r="J392">
        <v>5942</v>
      </c>
      <c r="L392" s="3">
        <v>0</v>
      </c>
      <c r="M392" s="3">
        <v>0</v>
      </c>
      <c r="N392" s="3">
        <v>0</v>
      </c>
      <c r="O392" s="3">
        <v>376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f>+Tabla3[[#This Row],[V GRAVADAS]]</f>
        <v>376</v>
      </c>
      <c r="V392">
        <v>2</v>
      </c>
    </row>
    <row r="393" spans="1:22" x14ac:dyDescent="0.25">
      <c r="A393" t="s">
        <v>93</v>
      </c>
      <c r="B393" s="1" t="s">
        <v>112</v>
      </c>
      <c r="C393" t="s">
        <v>1</v>
      </c>
      <c r="D393" t="s">
        <v>89</v>
      </c>
      <c r="E393" t="s">
        <v>95</v>
      </c>
      <c r="F393" t="s">
        <v>96</v>
      </c>
      <c r="G393">
        <v>5943</v>
      </c>
      <c r="H393">
        <v>5943</v>
      </c>
      <c r="I393">
        <v>5943</v>
      </c>
      <c r="J393">
        <v>5943</v>
      </c>
      <c r="L393" s="3">
        <v>0</v>
      </c>
      <c r="M393" s="3">
        <v>0</v>
      </c>
      <c r="N393" s="3">
        <v>0</v>
      </c>
      <c r="O393" s="3">
        <v>1176.25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f>+Tabla3[[#This Row],[V GRAVADAS]]</f>
        <v>1176.25</v>
      </c>
      <c r="V393">
        <v>2</v>
      </c>
    </row>
    <row r="394" spans="1:22" x14ac:dyDescent="0.25">
      <c r="A394" t="s">
        <v>93</v>
      </c>
      <c r="B394" s="1" t="s">
        <v>112</v>
      </c>
      <c r="C394" t="s">
        <v>1</v>
      </c>
      <c r="D394" t="s">
        <v>89</v>
      </c>
      <c r="E394" t="s">
        <v>95</v>
      </c>
      <c r="F394" t="s">
        <v>96</v>
      </c>
      <c r="G394">
        <v>5944</v>
      </c>
      <c r="H394">
        <v>5944</v>
      </c>
      <c r="I394">
        <v>5944</v>
      </c>
      <c r="J394">
        <v>5944</v>
      </c>
      <c r="L394" s="3">
        <v>0</v>
      </c>
      <c r="M394" s="3">
        <v>0</v>
      </c>
      <c r="N394" s="3">
        <v>0</v>
      </c>
      <c r="O394" s="3">
        <v>402.95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f>+Tabla3[[#This Row],[V GRAVADAS]]</f>
        <v>402.95</v>
      </c>
      <c r="V394">
        <v>2</v>
      </c>
    </row>
    <row r="395" spans="1:22" x14ac:dyDescent="0.25">
      <c r="A395" t="s">
        <v>93</v>
      </c>
      <c r="B395" s="1" t="s">
        <v>112</v>
      </c>
      <c r="C395" t="s">
        <v>1</v>
      </c>
      <c r="D395" t="s">
        <v>89</v>
      </c>
      <c r="E395" t="s">
        <v>95</v>
      </c>
      <c r="F395" t="s">
        <v>96</v>
      </c>
      <c r="G395">
        <v>5945</v>
      </c>
      <c r="H395">
        <v>5945</v>
      </c>
      <c r="I395">
        <v>5945</v>
      </c>
      <c r="J395">
        <v>5945</v>
      </c>
      <c r="L395" s="3">
        <v>0</v>
      </c>
      <c r="M395" s="3">
        <v>0</v>
      </c>
      <c r="N395" s="3">
        <v>0</v>
      </c>
      <c r="O395" s="3">
        <v>20.8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f>+Tabla3[[#This Row],[V GRAVADAS]]</f>
        <v>20.8</v>
      </c>
      <c r="V395">
        <v>2</v>
      </c>
    </row>
    <row r="396" spans="1:22" x14ac:dyDescent="0.25">
      <c r="A396" t="s">
        <v>93</v>
      </c>
      <c r="B396" s="1" t="s">
        <v>112</v>
      </c>
      <c r="C396" t="s">
        <v>1</v>
      </c>
      <c r="D396" t="s">
        <v>89</v>
      </c>
      <c r="E396" t="s">
        <v>95</v>
      </c>
      <c r="F396" t="s">
        <v>96</v>
      </c>
      <c r="G396">
        <v>5946</v>
      </c>
      <c r="H396">
        <v>5946</v>
      </c>
      <c r="I396">
        <v>5946</v>
      </c>
      <c r="J396">
        <v>5946</v>
      </c>
      <c r="L396" s="3">
        <v>0</v>
      </c>
      <c r="M396" s="3">
        <v>0</v>
      </c>
      <c r="N396" s="3">
        <v>0</v>
      </c>
      <c r="O396" s="3">
        <v>14.5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f>+Tabla3[[#This Row],[V GRAVADAS]]</f>
        <v>14.5</v>
      </c>
      <c r="V396">
        <v>2</v>
      </c>
    </row>
    <row r="397" spans="1:22" x14ac:dyDescent="0.25">
      <c r="A397" t="s">
        <v>93</v>
      </c>
      <c r="B397" s="1" t="s">
        <v>112</v>
      </c>
      <c r="C397" t="s">
        <v>1</v>
      </c>
      <c r="D397" t="s">
        <v>89</v>
      </c>
      <c r="E397" t="s">
        <v>95</v>
      </c>
      <c r="F397" t="s">
        <v>96</v>
      </c>
      <c r="G397">
        <v>5947</v>
      </c>
      <c r="H397">
        <v>5947</v>
      </c>
      <c r="I397">
        <v>5947</v>
      </c>
      <c r="J397">
        <v>5947</v>
      </c>
      <c r="L397" s="3">
        <v>0</v>
      </c>
      <c r="M397" s="3">
        <v>0</v>
      </c>
      <c r="N397" s="3">
        <v>0</v>
      </c>
      <c r="O397" s="3">
        <v>47.25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f>+Tabla3[[#This Row],[V GRAVADAS]]</f>
        <v>47.25</v>
      </c>
      <c r="V397">
        <v>2</v>
      </c>
    </row>
    <row r="398" spans="1:22" x14ac:dyDescent="0.25">
      <c r="A398" t="s">
        <v>93</v>
      </c>
      <c r="B398" s="1" t="s">
        <v>112</v>
      </c>
      <c r="C398" t="s">
        <v>1</v>
      </c>
      <c r="D398" t="s">
        <v>89</v>
      </c>
      <c r="E398" t="s">
        <v>95</v>
      </c>
      <c r="F398" t="s">
        <v>96</v>
      </c>
      <c r="G398">
        <v>5948</v>
      </c>
      <c r="H398">
        <v>5948</v>
      </c>
      <c r="I398">
        <v>5948</v>
      </c>
      <c r="J398">
        <v>5948</v>
      </c>
      <c r="L398" s="3">
        <v>0</v>
      </c>
      <c r="M398" s="3">
        <v>0</v>
      </c>
      <c r="N398" s="3">
        <v>0</v>
      </c>
      <c r="O398" s="3">
        <v>34.5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f>+Tabla3[[#This Row],[V GRAVADAS]]</f>
        <v>34.5</v>
      </c>
      <c r="V398">
        <v>2</v>
      </c>
    </row>
    <row r="399" spans="1:22" x14ac:dyDescent="0.25">
      <c r="A399" t="s">
        <v>93</v>
      </c>
      <c r="B399" s="1" t="s">
        <v>112</v>
      </c>
      <c r="C399" t="s">
        <v>1</v>
      </c>
      <c r="D399" t="s">
        <v>89</v>
      </c>
      <c r="E399" t="s">
        <v>95</v>
      </c>
      <c r="F399" t="s">
        <v>96</v>
      </c>
      <c r="G399">
        <v>5949</v>
      </c>
      <c r="H399">
        <v>5949</v>
      </c>
      <c r="I399">
        <v>5949</v>
      </c>
      <c r="J399">
        <v>5949</v>
      </c>
      <c r="L399" s="3">
        <v>0</v>
      </c>
      <c r="M399" s="3">
        <v>0</v>
      </c>
      <c r="N399" s="3">
        <v>0</v>
      </c>
      <c r="O399" s="3">
        <v>125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f>+Tabla3[[#This Row],[V GRAVADAS]]</f>
        <v>125</v>
      </c>
      <c r="V399">
        <v>2</v>
      </c>
    </row>
    <row r="400" spans="1:22" x14ac:dyDescent="0.25">
      <c r="A400" t="s">
        <v>93</v>
      </c>
      <c r="B400" s="1" t="s">
        <v>112</v>
      </c>
      <c r="C400" t="s">
        <v>1</v>
      </c>
      <c r="D400" t="s">
        <v>89</v>
      </c>
      <c r="E400" t="s">
        <v>95</v>
      </c>
      <c r="F400" t="s">
        <v>96</v>
      </c>
      <c r="G400">
        <v>5950</v>
      </c>
      <c r="H400">
        <v>5950</v>
      </c>
      <c r="I400">
        <v>5950</v>
      </c>
      <c r="J400">
        <v>5950</v>
      </c>
      <c r="L400" s="3">
        <v>0</v>
      </c>
      <c r="M400" s="3">
        <v>0</v>
      </c>
      <c r="N400" s="3">
        <v>0</v>
      </c>
      <c r="O400" s="3">
        <v>57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f>+Tabla3[[#This Row],[V GRAVADAS]]</f>
        <v>57</v>
      </c>
      <c r="V400">
        <v>2</v>
      </c>
    </row>
    <row r="401" spans="1:22" x14ac:dyDescent="0.25">
      <c r="A401" t="s">
        <v>93</v>
      </c>
      <c r="B401" s="1" t="s">
        <v>112</v>
      </c>
      <c r="C401" t="s">
        <v>1</v>
      </c>
      <c r="D401" t="s">
        <v>89</v>
      </c>
      <c r="E401" t="s">
        <v>95</v>
      </c>
      <c r="F401" t="s">
        <v>96</v>
      </c>
      <c r="G401">
        <v>5951</v>
      </c>
      <c r="H401">
        <v>5951</v>
      </c>
      <c r="I401">
        <v>5951</v>
      </c>
      <c r="J401">
        <v>5951</v>
      </c>
      <c r="L401" s="3">
        <v>0</v>
      </c>
      <c r="M401" s="3">
        <v>0</v>
      </c>
      <c r="N401" s="3">
        <v>0</v>
      </c>
      <c r="O401" s="3">
        <v>90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f>+Tabla3[[#This Row],[V GRAVADAS]]</f>
        <v>90</v>
      </c>
      <c r="V401">
        <v>2</v>
      </c>
    </row>
    <row r="402" spans="1:22" x14ac:dyDescent="0.25">
      <c r="A402" t="s">
        <v>93</v>
      </c>
      <c r="B402" s="1" t="s">
        <v>112</v>
      </c>
      <c r="C402" t="s">
        <v>1</v>
      </c>
      <c r="D402" t="s">
        <v>89</v>
      </c>
      <c r="E402" t="s">
        <v>95</v>
      </c>
      <c r="F402" t="s">
        <v>96</v>
      </c>
      <c r="G402">
        <v>5952</v>
      </c>
      <c r="H402">
        <v>5952</v>
      </c>
      <c r="I402">
        <v>5952</v>
      </c>
      <c r="J402">
        <v>5952</v>
      </c>
      <c r="L402" s="3">
        <v>0</v>
      </c>
      <c r="M402" s="3">
        <v>0</v>
      </c>
      <c r="N402" s="3">
        <v>0</v>
      </c>
      <c r="O402" s="3">
        <v>24.3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f>+Tabla3[[#This Row],[V GRAVADAS]]</f>
        <v>24.3</v>
      </c>
      <c r="V402">
        <v>2</v>
      </c>
    </row>
    <row r="403" spans="1:22" x14ac:dyDescent="0.25">
      <c r="A403" t="s">
        <v>93</v>
      </c>
      <c r="B403" s="1" t="s">
        <v>112</v>
      </c>
      <c r="C403" t="s">
        <v>1</v>
      </c>
      <c r="D403" t="s">
        <v>89</v>
      </c>
      <c r="E403" t="s">
        <v>95</v>
      </c>
      <c r="F403" t="s">
        <v>96</v>
      </c>
      <c r="G403">
        <v>5953</v>
      </c>
      <c r="H403">
        <v>5953</v>
      </c>
      <c r="I403">
        <v>5953</v>
      </c>
      <c r="J403">
        <v>5953</v>
      </c>
      <c r="L403" s="3">
        <v>0</v>
      </c>
      <c r="M403" s="3">
        <v>0</v>
      </c>
      <c r="N403" s="3">
        <v>0</v>
      </c>
      <c r="O403" s="3">
        <v>12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f>+Tabla3[[#This Row],[V GRAVADAS]]</f>
        <v>12</v>
      </c>
      <c r="V403">
        <v>2</v>
      </c>
    </row>
    <row r="404" spans="1:22" x14ac:dyDescent="0.25">
      <c r="A404" t="s">
        <v>93</v>
      </c>
      <c r="B404" s="1" t="s">
        <v>112</v>
      </c>
      <c r="C404" t="s">
        <v>1</v>
      </c>
      <c r="D404" t="s">
        <v>89</v>
      </c>
      <c r="E404" t="s">
        <v>95</v>
      </c>
      <c r="F404" t="s">
        <v>96</v>
      </c>
      <c r="G404">
        <v>5954</v>
      </c>
      <c r="H404">
        <v>5954</v>
      </c>
      <c r="I404">
        <v>5954</v>
      </c>
      <c r="J404">
        <v>5954</v>
      </c>
      <c r="L404" s="3">
        <v>0</v>
      </c>
      <c r="M404" s="3">
        <v>0</v>
      </c>
      <c r="N404" s="3">
        <v>0</v>
      </c>
      <c r="O404" s="3">
        <v>19.3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f>+Tabla3[[#This Row],[V GRAVADAS]]</f>
        <v>19.3</v>
      </c>
      <c r="V404">
        <v>2</v>
      </c>
    </row>
    <row r="405" spans="1:22" x14ac:dyDescent="0.25">
      <c r="A405" t="s">
        <v>93</v>
      </c>
      <c r="B405" s="1" t="s">
        <v>112</v>
      </c>
      <c r="C405" t="s">
        <v>1</v>
      </c>
      <c r="D405" t="s">
        <v>89</v>
      </c>
      <c r="E405" t="s">
        <v>95</v>
      </c>
      <c r="F405" t="s">
        <v>96</v>
      </c>
      <c r="G405">
        <v>5955</v>
      </c>
      <c r="H405">
        <v>5955</v>
      </c>
      <c r="I405">
        <v>5955</v>
      </c>
      <c r="J405">
        <v>5955</v>
      </c>
      <c r="L405" s="3">
        <v>0</v>
      </c>
      <c r="M405" s="3">
        <v>0</v>
      </c>
      <c r="N405" s="3">
        <v>0</v>
      </c>
      <c r="O405" s="3">
        <v>22.5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f>+Tabla3[[#This Row],[V GRAVADAS]]</f>
        <v>22.5</v>
      </c>
      <c r="V405">
        <v>2</v>
      </c>
    </row>
    <row r="406" spans="1:22" x14ac:dyDescent="0.25">
      <c r="A406" t="s">
        <v>93</v>
      </c>
      <c r="B406" s="1" t="s">
        <v>112</v>
      </c>
      <c r="C406" t="s">
        <v>1</v>
      </c>
      <c r="D406" t="s">
        <v>89</v>
      </c>
      <c r="E406" t="s">
        <v>95</v>
      </c>
      <c r="F406" t="s">
        <v>96</v>
      </c>
      <c r="G406">
        <v>5956</v>
      </c>
      <c r="H406">
        <v>5956</v>
      </c>
      <c r="I406">
        <v>5956</v>
      </c>
      <c r="J406">
        <v>5956</v>
      </c>
      <c r="L406" s="3">
        <v>0</v>
      </c>
      <c r="M406" s="3">
        <v>0</v>
      </c>
      <c r="N406" s="3">
        <v>0</v>
      </c>
      <c r="O406" s="3">
        <v>410.5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f>+Tabla3[[#This Row],[V GRAVADAS]]</f>
        <v>410.5</v>
      </c>
      <c r="V406">
        <v>2</v>
      </c>
    </row>
    <row r="407" spans="1:22" x14ac:dyDescent="0.25">
      <c r="A407" t="s">
        <v>93</v>
      </c>
      <c r="B407" s="1" t="s">
        <v>112</v>
      </c>
      <c r="C407" t="s">
        <v>1</v>
      </c>
      <c r="D407" t="s">
        <v>89</v>
      </c>
      <c r="E407" t="s">
        <v>95</v>
      </c>
      <c r="F407" t="s">
        <v>96</v>
      </c>
      <c r="G407">
        <v>5957</v>
      </c>
      <c r="H407">
        <v>5957</v>
      </c>
      <c r="I407">
        <v>5957</v>
      </c>
      <c r="J407">
        <v>5957</v>
      </c>
      <c r="L407" s="3">
        <v>0</v>
      </c>
      <c r="M407" s="3">
        <v>0</v>
      </c>
      <c r="N407" s="3">
        <v>0</v>
      </c>
      <c r="O407" s="3">
        <v>170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f>+Tabla3[[#This Row],[V GRAVADAS]]</f>
        <v>170</v>
      </c>
      <c r="V407">
        <v>2</v>
      </c>
    </row>
    <row r="408" spans="1:22" x14ac:dyDescent="0.25">
      <c r="A408" t="s">
        <v>93</v>
      </c>
      <c r="B408" s="1" t="s">
        <v>94</v>
      </c>
      <c r="C408" t="s">
        <v>1</v>
      </c>
      <c r="D408" t="s">
        <v>89</v>
      </c>
      <c r="E408" t="s">
        <v>95</v>
      </c>
      <c r="F408" t="s">
        <v>96</v>
      </c>
      <c r="G408">
        <v>5958</v>
      </c>
      <c r="H408">
        <v>5958</v>
      </c>
      <c r="I408">
        <v>5958</v>
      </c>
      <c r="J408">
        <v>5958</v>
      </c>
      <c r="L408" s="3">
        <v>0</v>
      </c>
      <c r="M408" s="3">
        <v>0</v>
      </c>
      <c r="N408" s="3">
        <v>0</v>
      </c>
      <c r="O408" s="3">
        <v>400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f>+Tabla3[[#This Row],[V GRAVADAS]]</f>
        <v>400</v>
      </c>
      <c r="V408">
        <v>2</v>
      </c>
    </row>
    <row r="409" spans="1:22" x14ac:dyDescent="0.25">
      <c r="A409" t="s">
        <v>93</v>
      </c>
      <c r="B409" s="1" t="s">
        <v>94</v>
      </c>
      <c r="C409" t="s">
        <v>1</v>
      </c>
      <c r="D409" t="s">
        <v>89</v>
      </c>
      <c r="E409" t="s">
        <v>95</v>
      </c>
      <c r="F409" t="s">
        <v>96</v>
      </c>
      <c r="G409">
        <v>5959</v>
      </c>
      <c r="H409">
        <v>5959</v>
      </c>
      <c r="I409">
        <v>5959</v>
      </c>
      <c r="J409">
        <v>5959</v>
      </c>
      <c r="L409" s="3">
        <v>0</v>
      </c>
      <c r="M409" s="3">
        <v>0</v>
      </c>
      <c r="N409" s="3">
        <v>0</v>
      </c>
      <c r="O409" s="3">
        <v>624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f>+Tabla3[[#This Row],[V GRAVADAS]]</f>
        <v>624</v>
      </c>
      <c r="V409">
        <v>2</v>
      </c>
    </row>
    <row r="410" spans="1:22" x14ac:dyDescent="0.25">
      <c r="A410" t="s">
        <v>93</v>
      </c>
      <c r="B410" s="1" t="s">
        <v>94</v>
      </c>
      <c r="C410" t="s">
        <v>1</v>
      </c>
      <c r="D410" t="s">
        <v>89</v>
      </c>
      <c r="E410" t="s">
        <v>95</v>
      </c>
      <c r="F410" t="s">
        <v>96</v>
      </c>
      <c r="G410">
        <v>5960</v>
      </c>
      <c r="H410">
        <v>5960</v>
      </c>
      <c r="I410">
        <v>5960</v>
      </c>
      <c r="J410">
        <v>5960</v>
      </c>
      <c r="L410" s="3">
        <v>0</v>
      </c>
      <c r="M410" s="3">
        <v>0</v>
      </c>
      <c r="N410" s="3">
        <v>0</v>
      </c>
      <c r="O410" s="3">
        <v>1148.0999999999999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f>+Tabla3[[#This Row],[V GRAVADAS]]</f>
        <v>1148.0999999999999</v>
      </c>
      <c r="V410">
        <v>2</v>
      </c>
    </row>
    <row r="411" spans="1:22" x14ac:dyDescent="0.25">
      <c r="A411" t="s">
        <v>93</v>
      </c>
      <c r="B411" s="1" t="s">
        <v>94</v>
      </c>
      <c r="C411" t="s">
        <v>1</v>
      </c>
      <c r="D411" t="s">
        <v>89</v>
      </c>
      <c r="E411" t="s">
        <v>95</v>
      </c>
      <c r="F411" t="s">
        <v>96</v>
      </c>
      <c r="G411">
        <v>5961</v>
      </c>
      <c r="H411">
        <v>5961</v>
      </c>
      <c r="I411">
        <v>5961</v>
      </c>
      <c r="J411">
        <v>5961</v>
      </c>
      <c r="L411" s="3">
        <v>0</v>
      </c>
      <c r="M411" s="3">
        <v>0</v>
      </c>
      <c r="N411" s="3">
        <v>0</v>
      </c>
      <c r="O411" s="3">
        <v>490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f>+Tabla3[[#This Row],[V GRAVADAS]]</f>
        <v>490</v>
      </c>
      <c r="V411">
        <v>2</v>
      </c>
    </row>
    <row r="412" spans="1:22" x14ac:dyDescent="0.25">
      <c r="A412" t="s">
        <v>93</v>
      </c>
      <c r="B412" s="1" t="s">
        <v>94</v>
      </c>
      <c r="C412" t="s">
        <v>1</v>
      </c>
      <c r="D412" t="s">
        <v>89</v>
      </c>
      <c r="E412" t="s">
        <v>95</v>
      </c>
      <c r="F412" t="s">
        <v>96</v>
      </c>
      <c r="G412">
        <v>5962</v>
      </c>
      <c r="H412">
        <v>5962</v>
      </c>
      <c r="I412">
        <v>5962</v>
      </c>
      <c r="J412">
        <v>5962</v>
      </c>
      <c r="L412" s="3">
        <v>0</v>
      </c>
      <c r="M412" s="3">
        <v>0</v>
      </c>
      <c r="N412" s="3">
        <v>0</v>
      </c>
      <c r="O412" s="3">
        <v>129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f>+Tabla3[[#This Row],[V GRAVADAS]]</f>
        <v>129</v>
      </c>
      <c r="V412">
        <v>2</v>
      </c>
    </row>
    <row r="413" spans="1:22" x14ac:dyDescent="0.25">
      <c r="A413" t="s">
        <v>93</v>
      </c>
      <c r="B413" s="1" t="s">
        <v>94</v>
      </c>
      <c r="C413" t="s">
        <v>1</v>
      </c>
      <c r="D413" t="s">
        <v>89</v>
      </c>
      <c r="E413" t="s">
        <v>95</v>
      </c>
      <c r="F413" t="s">
        <v>96</v>
      </c>
      <c r="G413">
        <v>5963</v>
      </c>
      <c r="H413">
        <v>5963</v>
      </c>
      <c r="I413">
        <v>5963</v>
      </c>
      <c r="J413">
        <v>5963</v>
      </c>
      <c r="L413" s="3">
        <v>0</v>
      </c>
      <c r="M413" s="3">
        <v>0</v>
      </c>
      <c r="N413" s="3">
        <v>0</v>
      </c>
      <c r="O413" s="3">
        <v>5.7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f>+Tabla3[[#This Row],[V GRAVADAS]]</f>
        <v>5.7</v>
      </c>
      <c r="V413">
        <v>2</v>
      </c>
    </row>
    <row r="414" spans="1:22" x14ac:dyDescent="0.25">
      <c r="A414" t="s">
        <v>93</v>
      </c>
      <c r="B414" s="1" t="s">
        <v>94</v>
      </c>
      <c r="C414" t="s">
        <v>1</v>
      </c>
      <c r="D414" t="s">
        <v>89</v>
      </c>
      <c r="E414" t="s">
        <v>95</v>
      </c>
      <c r="F414" t="s">
        <v>96</v>
      </c>
      <c r="G414">
        <v>5964</v>
      </c>
      <c r="H414">
        <v>5964</v>
      </c>
      <c r="I414">
        <v>5964</v>
      </c>
      <c r="J414">
        <v>5964</v>
      </c>
      <c r="L414" s="3">
        <v>0</v>
      </c>
      <c r="M414" s="3">
        <v>0</v>
      </c>
      <c r="N414" s="3">
        <v>0</v>
      </c>
      <c r="O414" s="3">
        <v>95.12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f>+Tabla3[[#This Row],[V GRAVADAS]]</f>
        <v>95.12</v>
      </c>
      <c r="V414">
        <v>2</v>
      </c>
    </row>
    <row r="415" spans="1:22" x14ac:dyDescent="0.25">
      <c r="A415" t="s">
        <v>93</v>
      </c>
      <c r="B415" s="1" t="s">
        <v>94</v>
      </c>
      <c r="C415" t="s">
        <v>1</v>
      </c>
      <c r="D415" t="s">
        <v>89</v>
      </c>
      <c r="E415" t="s">
        <v>95</v>
      </c>
      <c r="F415" t="s">
        <v>96</v>
      </c>
      <c r="G415">
        <v>5965</v>
      </c>
      <c r="H415">
        <v>5965</v>
      </c>
      <c r="I415">
        <v>5965</v>
      </c>
      <c r="J415">
        <v>5965</v>
      </c>
      <c r="L415" s="3">
        <v>0</v>
      </c>
      <c r="M415" s="3">
        <v>0</v>
      </c>
      <c r="N415" s="3">
        <v>0</v>
      </c>
      <c r="O415" s="3">
        <v>327.11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f>+Tabla3[[#This Row],[V GRAVADAS]]</f>
        <v>327.11</v>
      </c>
      <c r="V415">
        <v>2</v>
      </c>
    </row>
    <row r="416" spans="1:22" x14ac:dyDescent="0.25">
      <c r="A416" t="s">
        <v>93</v>
      </c>
      <c r="B416" s="1" t="s">
        <v>94</v>
      </c>
      <c r="C416" t="s">
        <v>1</v>
      </c>
      <c r="D416" t="s">
        <v>89</v>
      </c>
      <c r="E416" t="s">
        <v>95</v>
      </c>
      <c r="F416" t="s">
        <v>96</v>
      </c>
      <c r="G416">
        <v>5966</v>
      </c>
      <c r="H416">
        <v>5966</v>
      </c>
      <c r="I416">
        <v>5966</v>
      </c>
      <c r="J416">
        <v>5966</v>
      </c>
      <c r="L416" s="3">
        <v>0</v>
      </c>
      <c r="M416" s="3">
        <v>0</v>
      </c>
      <c r="N416" s="3">
        <v>0</v>
      </c>
      <c r="O416" s="3">
        <v>580.5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f>+Tabla3[[#This Row],[V GRAVADAS]]</f>
        <v>580.5</v>
      </c>
      <c r="V416">
        <v>2</v>
      </c>
    </row>
    <row r="417" spans="1:22" x14ac:dyDescent="0.25">
      <c r="A417" t="s">
        <v>93</v>
      </c>
      <c r="B417" s="1" t="s">
        <v>94</v>
      </c>
      <c r="C417" t="s">
        <v>1</v>
      </c>
      <c r="D417" t="s">
        <v>89</v>
      </c>
      <c r="E417" t="s">
        <v>95</v>
      </c>
      <c r="F417" t="s">
        <v>96</v>
      </c>
      <c r="G417">
        <v>5967</v>
      </c>
      <c r="H417">
        <v>5967</v>
      </c>
      <c r="I417">
        <v>5967</v>
      </c>
      <c r="J417">
        <v>5967</v>
      </c>
      <c r="L417" s="3">
        <v>0</v>
      </c>
      <c r="M417" s="3">
        <v>0</v>
      </c>
      <c r="N417" s="3">
        <v>0</v>
      </c>
      <c r="O417" s="3">
        <v>184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f>+Tabla3[[#This Row],[V GRAVADAS]]</f>
        <v>184</v>
      </c>
      <c r="V417">
        <v>2</v>
      </c>
    </row>
    <row r="418" spans="1:22" x14ac:dyDescent="0.25">
      <c r="A418" t="s">
        <v>93</v>
      </c>
      <c r="B418" s="1" t="s">
        <v>94</v>
      </c>
      <c r="C418" t="s">
        <v>1</v>
      </c>
      <c r="D418" t="s">
        <v>89</v>
      </c>
      <c r="E418" t="s">
        <v>95</v>
      </c>
      <c r="F418" t="s">
        <v>96</v>
      </c>
      <c r="G418">
        <v>5968</v>
      </c>
      <c r="H418">
        <v>5968</v>
      </c>
      <c r="I418">
        <v>5968</v>
      </c>
      <c r="J418">
        <v>5968</v>
      </c>
      <c r="L418" s="3">
        <v>0</v>
      </c>
      <c r="M418" s="3">
        <v>0</v>
      </c>
      <c r="N418" s="3">
        <v>0</v>
      </c>
      <c r="O418" s="3">
        <v>140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f>+Tabla3[[#This Row],[V GRAVADAS]]</f>
        <v>140</v>
      </c>
      <c r="V418">
        <v>2</v>
      </c>
    </row>
    <row r="419" spans="1:22" x14ac:dyDescent="0.25">
      <c r="A419" t="s">
        <v>93</v>
      </c>
      <c r="B419" s="1" t="s">
        <v>94</v>
      </c>
      <c r="C419" t="s">
        <v>1</v>
      </c>
      <c r="D419" t="s">
        <v>89</v>
      </c>
      <c r="E419" t="s">
        <v>95</v>
      </c>
      <c r="F419" t="s">
        <v>96</v>
      </c>
      <c r="G419">
        <v>5969</v>
      </c>
      <c r="H419">
        <v>5969</v>
      </c>
      <c r="I419">
        <v>5969</v>
      </c>
      <c r="J419">
        <v>5969</v>
      </c>
      <c r="L419" s="3">
        <v>0</v>
      </c>
      <c r="M419" s="3">
        <v>0</v>
      </c>
      <c r="N419" s="3">
        <v>0</v>
      </c>
      <c r="O419" s="3">
        <v>25.5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f>+Tabla3[[#This Row],[V GRAVADAS]]</f>
        <v>25.5</v>
      </c>
      <c r="V419">
        <v>2</v>
      </c>
    </row>
    <row r="420" spans="1:22" x14ac:dyDescent="0.25">
      <c r="A420" t="s">
        <v>93</v>
      </c>
      <c r="B420" s="1" t="s">
        <v>94</v>
      </c>
      <c r="C420" t="s">
        <v>1</v>
      </c>
      <c r="D420" t="s">
        <v>89</v>
      </c>
      <c r="E420" t="s">
        <v>95</v>
      </c>
      <c r="F420" t="s">
        <v>96</v>
      </c>
      <c r="G420">
        <v>5970</v>
      </c>
      <c r="H420">
        <v>5970</v>
      </c>
      <c r="I420">
        <v>5970</v>
      </c>
      <c r="J420">
        <v>5970</v>
      </c>
      <c r="L420" s="3">
        <v>0</v>
      </c>
      <c r="M420" s="3">
        <v>0</v>
      </c>
      <c r="N420" s="3">
        <v>0</v>
      </c>
      <c r="O420" s="3">
        <v>364.93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f>+Tabla3[[#This Row],[V GRAVADAS]]</f>
        <v>364.93</v>
      </c>
      <c r="V420">
        <v>2</v>
      </c>
    </row>
    <row r="421" spans="1:22" x14ac:dyDescent="0.25">
      <c r="A421" t="s">
        <v>93</v>
      </c>
      <c r="B421" s="1" t="s">
        <v>94</v>
      </c>
      <c r="C421" t="s">
        <v>1</v>
      </c>
      <c r="D421" t="s">
        <v>89</v>
      </c>
      <c r="E421" t="s">
        <v>95</v>
      </c>
      <c r="F421" t="s">
        <v>96</v>
      </c>
      <c r="G421">
        <v>5971</v>
      </c>
      <c r="H421">
        <v>5971</v>
      </c>
      <c r="I421">
        <v>5971</v>
      </c>
      <c r="J421">
        <v>5971</v>
      </c>
      <c r="L421" s="3">
        <v>0</v>
      </c>
      <c r="M421" s="3">
        <v>0</v>
      </c>
      <c r="N421" s="3">
        <v>0</v>
      </c>
      <c r="O421" s="3">
        <v>13.5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f>+Tabla3[[#This Row],[V GRAVADAS]]</f>
        <v>13.5</v>
      </c>
      <c r="V421">
        <v>2</v>
      </c>
    </row>
    <row r="422" spans="1:22" x14ac:dyDescent="0.25">
      <c r="A422" t="s">
        <v>93</v>
      </c>
      <c r="B422" s="1" t="s">
        <v>94</v>
      </c>
      <c r="C422" t="s">
        <v>1</v>
      </c>
      <c r="D422" t="s">
        <v>89</v>
      </c>
      <c r="E422" t="s">
        <v>95</v>
      </c>
      <c r="F422" t="s">
        <v>96</v>
      </c>
      <c r="G422">
        <v>5972</v>
      </c>
      <c r="H422">
        <v>5972</v>
      </c>
      <c r="I422">
        <v>5972</v>
      </c>
      <c r="J422">
        <v>5972</v>
      </c>
      <c r="L422" s="3">
        <v>0</v>
      </c>
      <c r="M422" s="3">
        <v>0</v>
      </c>
      <c r="N422" s="3">
        <v>0</v>
      </c>
      <c r="O422" s="3">
        <v>10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f>+Tabla3[[#This Row],[V GRAVADAS]]</f>
        <v>10</v>
      </c>
      <c r="V422">
        <v>2</v>
      </c>
    </row>
    <row r="423" spans="1:22" x14ac:dyDescent="0.25">
      <c r="A423" t="s">
        <v>93</v>
      </c>
      <c r="B423" s="1" t="s">
        <v>94</v>
      </c>
      <c r="C423" t="s">
        <v>1</v>
      </c>
      <c r="D423" t="s">
        <v>89</v>
      </c>
      <c r="E423" t="s">
        <v>95</v>
      </c>
      <c r="F423" t="s">
        <v>96</v>
      </c>
      <c r="G423">
        <v>5973</v>
      </c>
      <c r="H423">
        <v>5973</v>
      </c>
      <c r="I423">
        <v>5973</v>
      </c>
      <c r="J423">
        <v>5973</v>
      </c>
      <c r="L423" s="3">
        <v>0</v>
      </c>
      <c r="M423" s="3">
        <v>0</v>
      </c>
      <c r="N423" s="3">
        <v>0</v>
      </c>
      <c r="O423" s="3">
        <v>35.5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f>+Tabla3[[#This Row],[V GRAVADAS]]</f>
        <v>35.5</v>
      </c>
      <c r="V423">
        <v>2</v>
      </c>
    </row>
    <row r="424" spans="1:22" x14ac:dyDescent="0.25">
      <c r="A424" t="s">
        <v>93</v>
      </c>
      <c r="B424" s="1" t="s">
        <v>94</v>
      </c>
      <c r="C424" t="s">
        <v>1</v>
      </c>
      <c r="D424" t="s">
        <v>89</v>
      </c>
      <c r="E424" t="s">
        <v>95</v>
      </c>
      <c r="F424" t="s">
        <v>96</v>
      </c>
      <c r="G424">
        <v>5974</v>
      </c>
      <c r="H424">
        <v>5974</v>
      </c>
      <c r="I424">
        <v>5974</v>
      </c>
      <c r="J424">
        <v>5974</v>
      </c>
      <c r="L424" s="3">
        <v>0</v>
      </c>
      <c r="M424" s="3">
        <v>0</v>
      </c>
      <c r="N424" s="3">
        <v>0</v>
      </c>
      <c r="O424" s="3">
        <v>469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f>+Tabla3[[#This Row],[V GRAVADAS]]</f>
        <v>469</v>
      </c>
      <c r="V424">
        <v>2</v>
      </c>
    </row>
    <row r="425" spans="1:22" x14ac:dyDescent="0.25">
      <c r="A425" t="s">
        <v>93</v>
      </c>
      <c r="B425" s="1" t="s">
        <v>94</v>
      </c>
      <c r="C425" t="s">
        <v>1</v>
      </c>
      <c r="D425" t="s">
        <v>89</v>
      </c>
      <c r="E425" t="s">
        <v>95</v>
      </c>
      <c r="F425" t="s">
        <v>96</v>
      </c>
      <c r="G425">
        <v>5975</v>
      </c>
      <c r="H425">
        <v>5975</v>
      </c>
      <c r="I425">
        <v>5975</v>
      </c>
      <c r="J425">
        <v>5975</v>
      </c>
      <c r="L425" s="3">
        <v>0</v>
      </c>
      <c r="M425" s="3">
        <v>0</v>
      </c>
      <c r="N425" s="3">
        <v>0</v>
      </c>
      <c r="O425" s="3">
        <v>186.55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f>+Tabla3[[#This Row],[V GRAVADAS]]</f>
        <v>186.55</v>
      </c>
      <c r="V425">
        <v>2</v>
      </c>
    </row>
    <row r="426" spans="1:22" x14ac:dyDescent="0.25">
      <c r="A426" t="s">
        <v>93</v>
      </c>
      <c r="B426" s="1" t="s">
        <v>94</v>
      </c>
      <c r="C426" t="s">
        <v>1</v>
      </c>
      <c r="D426" t="s">
        <v>89</v>
      </c>
      <c r="E426" t="s">
        <v>95</v>
      </c>
      <c r="F426" t="s">
        <v>96</v>
      </c>
      <c r="G426">
        <v>5976</v>
      </c>
      <c r="H426">
        <v>5976</v>
      </c>
      <c r="I426">
        <v>5976</v>
      </c>
      <c r="J426">
        <v>5976</v>
      </c>
      <c r="L426" s="3">
        <v>0</v>
      </c>
      <c r="M426" s="3">
        <v>0</v>
      </c>
      <c r="N426" s="3">
        <v>0</v>
      </c>
      <c r="O426" s="3">
        <v>450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f>+Tabla3[[#This Row],[V GRAVADAS]]</f>
        <v>450</v>
      </c>
      <c r="V426">
        <v>2</v>
      </c>
    </row>
    <row r="427" spans="1:22" x14ac:dyDescent="0.25">
      <c r="A427" t="s">
        <v>93</v>
      </c>
      <c r="B427" s="1" t="s">
        <v>94</v>
      </c>
      <c r="C427" t="s">
        <v>1</v>
      </c>
      <c r="D427" t="s">
        <v>89</v>
      </c>
      <c r="E427" t="s">
        <v>95</v>
      </c>
      <c r="F427" t="s">
        <v>96</v>
      </c>
      <c r="G427">
        <v>5977</v>
      </c>
      <c r="H427">
        <v>5977</v>
      </c>
      <c r="I427">
        <v>5977</v>
      </c>
      <c r="J427">
        <v>5977</v>
      </c>
      <c r="L427" s="3">
        <v>0</v>
      </c>
      <c r="M427" s="3">
        <v>0</v>
      </c>
      <c r="N427" s="3">
        <v>0</v>
      </c>
      <c r="O427" s="3">
        <v>307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f>+Tabla3[[#This Row],[V GRAVADAS]]</f>
        <v>307</v>
      </c>
      <c r="V427">
        <v>2</v>
      </c>
    </row>
    <row r="428" spans="1:22" x14ac:dyDescent="0.25">
      <c r="A428" t="s">
        <v>93</v>
      </c>
      <c r="B428" s="1" t="s">
        <v>94</v>
      </c>
      <c r="C428" t="s">
        <v>1</v>
      </c>
      <c r="D428" t="s">
        <v>89</v>
      </c>
      <c r="E428" t="s">
        <v>95</v>
      </c>
      <c r="F428" t="s">
        <v>96</v>
      </c>
      <c r="G428">
        <v>5978</v>
      </c>
      <c r="H428">
        <v>5978</v>
      </c>
      <c r="I428">
        <v>5978</v>
      </c>
      <c r="J428">
        <v>5978</v>
      </c>
      <c r="L428" s="3">
        <v>0</v>
      </c>
      <c r="M428" s="3">
        <v>0</v>
      </c>
      <c r="N428" s="3">
        <v>0</v>
      </c>
      <c r="O428" s="3">
        <v>472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f>+Tabla3[[#This Row],[V GRAVADAS]]</f>
        <v>472</v>
      </c>
      <c r="V428">
        <v>2</v>
      </c>
    </row>
    <row r="429" spans="1:22" x14ac:dyDescent="0.25">
      <c r="A429" t="s">
        <v>93</v>
      </c>
      <c r="B429" s="1" t="s">
        <v>94</v>
      </c>
      <c r="C429" t="s">
        <v>1</v>
      </c>
      <c r="D429" t="s">
        <v>89</v>
      </c>
      <c r="E429" t="s">
        <v>95</v>
      </c>
      <c r="F429" t="s">
        <v>96</v>
      </c>
      <c r="G429">
        <v>5979</v>
      </c>
      <c r="H429">
        <v>5979</v>
      </c>
      <c r="I429">
        <v>5979</v>
      </c>
      <c r="J429">
        <v>5979</v>
      </c>
      <c r="L429" s="3">
        <v>0</v>
      </c>
      <c r="M429" s="3">
        <v>0</v>
      </c>
      <c r="N429" s="3">
        <v>0</v>
      </c>
      <c r="O429" s="3">
        <v>13.55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f>+Tabla3[[#This Row],[V GRAVADAS]]</f>
        <v>13.55</v>
      </c>
      <c r="V429">
        <v>2</v>
      </c>
    </row>
    <row r="430" spans="1:22" x14ac:dyDescent="0.25">
      <c r="A430" t="s">
        <v>93</v>
      </c>
      <c r="B430" s="1" t="s">
        <v>94</v>
      </c>
      <c r="C430" t="s">
        <v>1</v>
      </c>
      <c r="D430" t="s">
        <v>89</v>
      </c>
      <c r="E430" t="s">
        <v>95</v>
      </c>
      <c r="F430" t="s">
        <v>96</v>
      </c>
      <c r="G430">
        <v>5980</v>
      </c>
      <c r="H430">
        <v>5980</v>
      </c>
      <c r="I430">
        <v>5980</v>
      </c>
      <c r="J430">
        <v>5980</v>
      </c>
      <c r="L430" s="3">
        <v>0</v>
      </c>
      <c r="M430" s="3">
        <v>0</v>
      </c>
      <c r="N430" s="3">
        <v>0</v>
      </c>
      <c r="O430" s="3">
        <v>40.6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f>+Tabla3[[#This Row],[V GRAVADAS]]</f>
        <v>40.6</v>
      </c>
      <c r="V430">
        <v>2</v>
      </c>
    </row>
    <row r="431" spans="1:22" x14ac:dyDescent="0.25">
      <c r="A431" t="s">
        <v>93</v>
      </c>
      <c r="B431" s="1" t="s">
        <v>94</v>
      </c>
      <c r="C431" t="s">
        <v>1</v>
      </c>
      <c r="D431" t="s">
        <v>89</v>
      </c>
      <c r="E431" t="s">
        <v>95</v>
      </c>
      <c r="F431" t="s">
        <v>96</v>
      </c>
      <c r="G431">
        <v>5981</v>
      </c>
      <c r="H431">
        <v>5981</v>
      </c>
      <c r="I431">
        <v>5981</v>
      </c>
      <c r="J431">
        <v>5981</v>
      </c>
      <c r="L431" s="3">
        <v>0</v>
      </c>
      <c r="M431" s="3">
        <v>0</v>
      </c>
      <c r="N431" s="3">
        <v>0</v>
      </c>
      <c r="O431" s="3">
        <v>144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f>+Tabla3[[#This Row],[V GRAVADAS]]</f>
        <v>144</v>
      </c>
      <c r="V431">
        <v>2</v>
      </c>
    </row>
    <row r="432" spans="1:22" x14ac:dyDescent="0.25">
      <c r="A432" t="s">
        <v>93</v>
      </c>
      <c r="B432" s="1" t="s">
        <v>94</v>
      </c>
      <c r="C432" t="s">
        <v>1</v>
      </c>
      <c r="D432" t="s">
        <v>89</v>
      </c>
      <c r="E432" t="s">
        <v>95</v>
      </c>
      <c r="F432" t="s">
        <v>96</v>
      </c>
      <c r="G432">
        <v>5982</v>
      </c>
      <c r="H432">
        <v>5982</v>
      </c>
      <c r="I432">
        <v>5982</v>
      </c>
      <c r="J432">
        <v>5982</v>
      </c>
      <c r="L432" s="3">
        <v>0</v>
      </c>
      <c r="M432" s="3">
        <v>0</v>
      </c>
      <c r="N432" s="3">
        <v>0</v>
      </c>
      <c r="O432" s="3">
        <v>11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f>+Tabla3[[#This Row],[V GRAVADAS]]</f>
        <v>11</v>
      </c>
      <c r="V432">
        <v>2</v>
      </c>
    </row>
    <row r="433" spans="1:22" x14ac:dyDescent="0.25">
      <c r="A433" t="s">
        <v>93</v>
      </c>
      <c r="B433" s="1" t="s">
        <v>94</v>
      </c>
      <c r="C433" t="s">
        <v>1</v>
      </c>
      <c r="D433" t="s">
        <v>89</v>
      </c>
      <c r="E433" t="s">
        <v>95</v>
      </c>
      <c r="F433" t="s">
        <v>96</v>
      </c>
      <c r="G433">
        <v>5983</v>
      </c>
      <c r="H433">
        <v>5983</v>
      </c>
      <c r="I433">
        <v>5983</v>
      </c>
      <c r="J433">
        <v>5983</v>
      </c>
      <c r="L433" s="3">
        <v>0</v>
      </c>
      <c r="M433" s="3">
        <v>0</v>
      </c>
      <c r="N433" s="3">
        <v>0</v>
      </c>
      <c r="O433" s="3">
        <v>134.05000000000001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f>+Tabla3[[#This Row],[V GRAVADAS]]</f>
        <v>134.05000000000001</v>
      </c>
      <c r="V433">
        <v>2</v>
      </c>
    </row>
    <row r="434" spans="1:22" x14ac:dyDescent="0.25">
      <c r="A434" t="s">
        <v>93</v>
      </c>
      <c r="B434" s="1" t="s">
        <v>113</v>
      </c>
      <c r="C434" t="s">
        <v>1</v>
      </c>
      <c r="D434" t="s">
        <v>89</v>
      </c>
      <c r="E434" t="s">
        <v>95</v>
      </c>
      <c r="F434" t="s">
        <v>96</v>
      </c>
      <c r="G434">
        <v>5984</v>
      </c>
      <c r="H434">
        <v>5984</v>
      </c>
      <c r="I434">
        <v>5984</v>
      </c>
      <c r="J434">
        <v>5984</v>
      </c>
      <c r="L434" s="3">
        <v>0</v>
      </c>
      <c r="M434" s="3">
        <v>0</v>
      </c>
      <c r="N434" s="3">
        <v>0</v>
      </c>
      <c r="O434" s="3">
        <v>312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f>+Tabla3[[#This Row],[V GRAVADAS]]</f>
        <v>312</v>
      </c>
      <c r="V434">
        <v>2</v>
      </c>
    </row>
    <row r="435" spans="1:22" x14ac:dyDescent="0.25">
      <c r="A435" t="s">
        <v>93</v>
      </c>
      <c r="B435" s="1" t="s">
        <v>113</v>
      </c>
      <c r="C435" t="s">
        <v>1</v>
      </c>
      <c r="D435" t="s">
        <v>89</v>
      </c>
      <c r="E435" t="s">
        <v>95</v>
      </c>
      <c r="F435" t="s">
        <v>96</v>
      </c>
      <c r="G435">
        <v>5985</v>
      </c>
      <c r="H435">
        <v>5985</v>
      </c>
      <c r="I435">
        <v>5985</v>
      </c>
      <c r="J435">
        <v>5985</v>
      </c>
      <c r="L435" s="3">
        <v>0</v>
      </c>
      <c r="M435" s="3">
        <v>0</v>
      </c>
      <c r="N435" s="3">
        <v>0</v>
      </c>
      <c r="O435" s="3">
        <v>495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f>+Tabla3[[#This Row],[V GRAVADAS]]</f>
        <v>495</v>
      </c>
      <c r="V435">
        <v>2</v>
      </c>
    </row>
    <row r="436" spans="1:22" x14ac:dyDescent="0.25">
      <c r="A436" t="s">
        <v>93</v>
      </c>
      <c r="B436" s="1" t="s">
        <v>113</v>
      </c>
      <c r="C436" t="s">
        <v>1</v>
      </c>
      <c r="D436" t="s">
        <v>89</v>
      </c>
      <c r="E436" t="s">
        <v>95</v>
      </c>
      <c r="F436" t="s">
        <v>96</v>
      </c>
      <c r="G436">
        <v>5986</v>
      </c>
      <c r="H436">
        <v>5986</v>
      </c>
      <c r="I436">
        <v>5986</v>
      </c>
      <c r="J436">
        <v>5986</v>
      </c>
      <c r="L436" s="3">
        <v>0</v>
      </c>
      <c r="M436" s="3">
        <v>0</v>
      </c>
      <c r="N436" s="3">
        <v>0</v>
      </c>
      <c r="O436" s="3">
        <v>344.3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f>+Tabla3[[#This Row],[V GRAVADAS]]</f>
        <v>344.3</v>
      </c>
      <c r="V436">
        <v>2</v>
      </c>
    </row>
    <row r="437" spans="1:22" x14ac:dyDescent="0.25">
      <c r="A437" t="s">
        <v>93</v>
      </c>
      <c r="B437" s="1" t="s">
        <v>113</v>
      </c>
      <c r="C437" t="s">
        <v>1</v>
      </c>
      <c r="D437" t="s">
        <v>89</v>
      </c>
      <c r="E437" t="s">
        <v>95</v>
      </c>
      <c r="F437" t="s">
        <v>96</v>
      </c>
      <c r="G437">
        <v>5987</v>
      </c>
      <c r="H437">
        <v>5987</v>
      </c>
      <c r="I437">
        <v>5987</v>
      </c>
      <c r="J437">
        <v>5987</v>
      </c>
      <c r="L437" s="3">
        <v>0</v>
      </c>
      <c r="M437" s="3">
        <v>0</v>
      </c>
      <c r="N437" s="3">
        <v>0</v>
      </c>
      <c r="O437" s="3">
        <v>248.8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f>+Tabla3[[#This Row],[V GRAVADAS]]</f>
        <v>248.8</v>
      </c>
      <c r="V437">
        <v>2</v>
      </c>
    </row>
    <row r="438" spans="1:22" x14ac:dyDescent="0.25">
      <c r="A438" t="s">
        <v>93</v>
      </c>
      <c r="B438" s="1" t="s">
        <v>113</v>
      </c>
      <c r="C438" t="s">
        <v>1</v>
      </c>
      <c r="D438" t="s">
        <v>89</v>
      </c>
      <c r="E438" t="s">
        <v>95</v>
      </c>
      <c r="F438" t="s">
        <v>96</v>
      </c>
      <c r="G438">
        <v>5988</v>
      </c>
      <c r="H438">
        <v>5988</v>
      </c>
      <c r="I438">
        <v>5988</v>
      </c>
      <c r="J438">
        <v>5988</v>
      </c>
      <c r="L438" s="3">
        <v>0</v>
      </c>
      <c r="M438" s="3">
        <v>0</v>
      </c>
      <c r="N438" s="3">
        <v>0</v>
      </c>
      <c r="O438" s="3">
        <v>174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f>+Tabla3[[#This Row],[V GRAVADAS]]</f>
        <v>174</v>
      </c>
      <c r="V438">
        <v>2</v>
      </c>
    </row>
    <row r="439" spans="1:22" x14ac:dyDescent="0.25">
      <c r="A439" t="s">
        <v>93</v>
      </c>
      <c r="B439" s="1" t="s">
        <v>113</v>
      </c>
      <c r="C439" t="s">
        <v>1</v>
      </c>
      <c r="D439" t="s">
        <v>89</v>
      </c>
      <c r="E439" t="s">
        <v>95</v>
      </c>
      <c r="F439" t="s">
        <v>96</v>
      </c>
      <c r="G439">
        <v>5989</v>
      </c>
      <c r="H439">
        <v>5989</v>
      </c>
      <c r="I439">
        <v>5989</v>
      </c>
      <c r="J439">
        <v>5989</v>
      </c>
      <c r="L439" s="3">
        <v>0</v>
      </c>
      <c r="M439" s="3">
        <v>0</v>
      </c>
      <c r="N439" s="3">
        <v>0</v>
      </c>
      <c r="O439" s="3">
        <v>447.6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f>+Tabla3[[#This Row],[V GRAVADAS]]</f>
        <v>447.6</v>
      </c>
      <c r="V439">
        <v>2</v>
      </c>
    </row>
    <row r="440" spans="1:22" x14ac:dyDescent="0.25">
      <c r="A440" t="s">
        <v>93</v>
      </c>
      <c r="B440" s="1" t="s">
        <v>113</v>
      </c>
      <c r="C440" t="s">
        <v>1</v>
      </c>
      <c r="D440" t="s">
        <v>89</v>
      </c>
      <c r="E440" t="s">
        <v>95</v>
      </c>
      <c r="F440" t="s">
        <v>96</v>
      </c>
      <c r="G440">
        <v>5990</v>
      </c>
      <c r="H440">
        <v>5990</v>
      </c>
      <c r="I440">
        <v>5990</v>
      </c>
      <c r="J440">
        <v>5990</v>
      </c>
      <c r="L440" s="3">
        <v>0</v>
      </c>
      <c r="M440" s="3">
        <v>0</v>
      </c>
      <c r="N440" s="3">
        <v>0</v>
      </c>
      <c r="O440" s="3">
        <v>75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f>+Tabla3[[#This Row],[V GRAVADAS]]</f>
        <v>75</v>
      </c>
      <c r="V440">
        <v>2</v>
      </c>
    </row>
    <row r="441" spans="1:22" x14ac:dyDescent="0.25">
      <c r="A441" t="s">
        <v>93</v>
      </c>
      <c r="B441" s="1" t="s">
        <v>113</v>
      </c>
      <c r="C441" t="s">
        <v>1</v>
      </c>
      <c r="D441" t="s">
        <v>89</v>
      </c>
      <c r="E441" t="s">
        <v>95</v>
      </c>
      <c r="F441" t="s">
        <v>96</v>
      </c>
      <c r="G441">
        <v>5991</v>
      </c>
      <c r="H441">
        <v>5991</v>
      </c>
      <c r="I441">
        <v>5991</v>
      </c>
      <c r="J441">
        <v>5991</v>
      </c>
      <c r="L441" s="3">
        <v>0</v>
      </c>
      <c r="M441" s="3">
        <v>0</v>
      </c>
      <c r="N441" s="3">
        <v>0</v>
      </c>
      <c r="O441" s="3">
        <v>617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f>+Tabla3[[#This Row],[V GRAVADAS]]</f>
        <v>617</v>
      </c>
      <c r="V441">
        <v>2</v>
      </c>
    </row>
    <row r="442" spans="1:22" x14ac:dyDescent="0.25">
      <c r="A442" t="s">
        <v>93</v>
      </c>
      <c r="B442" s="1" t="s">
        <v>113</v>
      </c>
      <c r="C442" t="s">
        <v>1</v>
      </c>
      <c r="D442" t="s">
        <v>89</v>
      </c>
      <c r="E442" t="s">
        <v>95</v>
      </c>
      <c r="F442" t="s">
        <v>96</v>
      </c>
      <c r="G442">
        <v>5992</v>
      </c>
      <c r="H442">
        <v>5992</v>
      </c>
      <c r="I442">
        <v>5992</v>
      </c>
      <c r="J442">
        <v>5992</v>
      </c>
      <c r="L442" s="3">
        <v>0</v>
      </c>
      <c r="M442" s="3">
        <v>0</v>
      </c>
      <c r="N442" s="3">
        <v>0</v>
      </c>
      <c r="O442" s="3">
        <v>47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f>+Tabla3[[#This Row],[V GRAVADAS]]</f>
        <v>47</v>
      </c>
      <c r="V442">
        <v>2</v>
      </c>
    </row>
    <row r="443" spans="1:22" x14ac:dyDescent="0.25">
      <c r="A443" t="s">
        <v>93</v>
      </c>
      <c r="B443" s="1" t="s">
        <v>113</v>
      </c>
      <c r="C443" t="s">
        <v>1</v>
      </c>
      <c r="D443" t="s">
        <v>89</v>
      </c>
      <c r="E443" t="s">
        <v>95</v>
      </c>
      <c r="F443" t="s">
        <v>96</v>
      </c>
      <c r="G443">
        <v>5993</v>
      </c>
      <c r="H443">
        <v>5993</v>
      </c>
      <c r="I443">
        <v>5993</v>
      </c>
      <c r="J443">
        <v>5993</v>
      </c>
      <c r="L443" s="3">
        <v>0</v>
      </c>
      <c r="M443" s="3">
        <v>0</v>
      </c>
      <c r="N443" s="3">
        <v>0</v>
      </c>
      <c r="O443" s="3">
        <v>30.64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f>+Tabla3[[#This Row],[V GRAVADAS]]</f>
        <v>30.64</v>
      </c>
      <c r="V443">
        <v>2</v>
      </c>
    </row>
    <row r="444" spans="1:22" x14ac:dyDescent="0.25">
      <c r="A444" t="s">
        <v>93</v>
      </c>
      <c r="B444" s="1" t="s">
        <v>113</v>
      </c>
      <c r="C444" t="s">
        <v>1</v>
      </c>
      <c r="D444" t="s">
        <v>89</v>
      </c>
      <c r="E444" t="s">
        <v>95</v>
      </c>
      <c r="F444" t="s">
        <v>96</v>
      </c>
      <c r="G444">
        <v>5994</v>
      </c>
      <c r="H444">
        <v>5994</v>
      </c>
      <c r="I444">
        <v>5994</v>
      </c>
      <c r="J444">
        <v>5994</v>
      </c>
      <c r="L444" s="3">
        <v>0</v>
      </c>
      <c r="M444" s="3">
        <v>0</v>
      </c>
      <c r="N444" s="3">
        <v>0</v>
      </c>
      <c r="O444" s="3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f>+Tabla3[[#This Row],[V GRAVADAS]]</f>
        <v>0</v>
      </c>
      <c r="V444">
        <v>2</v>
      </c>
    </row>
    <row r="445" spans="1:22" x14ac:dyDescent="0.25">
      <c r="A445" t="s">
        <v>93</v>
      </c>
      <c r="B445" s="1" t="s">
        <v>113</v>
      </c>
      <c r="C445" t="s">
        <v>1</v>
      </c>
      <c r="D445" t="s">
        <v>89</v>
      </c>
      <c r="E445" t="s">
        <v>95</v>
      </c>
      <c r="F445" t="s">
        <v>96</v>
      </c>
      <c r="G445">
        <v>5995</v>
      </c>
      <c r="H445">
        <v>5995</v>
      </c>
      <c r="I445">
        <v>5995</v>
      </c>
      <c r="J445">
        <v>5995</v>
      </c>
      <c r="L445" s="3">
        <v>0</v>
      </c>
      <c r="M445" s="3">
        <v>0</v>
      </c>
      <c r="N445" s="3">
        <v>0</v>
      </c>
      <c r="O445" s="3">
        <v>200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f>+Tabla3[[#This Row],[V GRAVADAS]]</f>
        <v>200</v>
      </c>
      <c r="V445">
        <v>2</v>
      </c>
    </row>
    <row r="446" spans="1:22" x14ac:dyDescent="0.25">
      <c r="A446" t="s">
        <v>93</v>
      </c>
      <c r="B446" s="1" t="s">
        <v>113</v>
      </c>
      <c r="C446" t="s">
        <v>1</v>
      </c>
      <c r="D446" t="s">
        <v>89</v>
      </c>
      <c r="E446" t="s">
        <v>95</v>
      </c>
      <c r="F446" t="s">
        <v>96</v>
      </c>
      <c r="G446">
        <v>5996</v>
      </c>
      <c r="H446">
        <v>5996</v>
      </c>
      <c r="I446">
        <v>5996</v>
      </c>
      <c r="J446">
        <v>5996</v>
      </c>
      <c r="L446" s="3">
        <v>0</v>
      </c>
      <c r="M446" s="3">
        <v>0</v>
      </c>
      <c r="N446" s="3">
        <v>0</v>
      </c>
      <c r="O446" s="3">
        <v>866.5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f>+Tabla3[[#This Row],[V GRAVADAS]]</f>
        <v>866.5</v>
      </c>
      <c r="V446">
        <v>2</v>
      </c>
    </row>
    <row r="447" spans="1:22" x14ac:dyDescent="0.25">
      <c r="A447" t="s">
        <v>93</v>
      </c>
      <c r="B447" s="1" t="s">
        <v>113</v>
      </c>
      <c r="C447" t="s">
        <v>1</v>
      </c>
      <c r="D447" t="s">
        <v>89</v>
      </c>
      <c r="E447" t="s">
        <v>95</v>
      </c>
      <c r="F447" t="s">
        <v>96</v>
      </c>
      <c r="G447">
        <v>5997</v>
      </c>
      <c r="H447">
        <v>5997</v>
      </c>
      <c r="I447">
        <v>5997</v>
      </c>
      <c r="J447">
        <v>5997</v>
      </c>
      <c r="L447" s="3">
        <v>0</v>
      </c>
      <c r="M447" s="3">
        <v>0</v>
      </c>
      <c r="N447" s="3">
        <v>0</v>
      </c>
      <c r="O447" s="3">
        <v>279.75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f>+Tabla3[[#This Row],[V GRAVADAS]]</f>
        <v>279.75</v>
      </c>
      <c r="V447">
        <v>2</v>
      </c>
    </row>
    <row r="448" spans="1:22" x14ac:dyDescent="0.25">
      <c r="A448" t="s">
        <v>93</v>
      </c>
      <c r="B448" s="1" t="s">
        <v>113</v>
      </c>
      <c r="C448" t="s">
        <v>1</v>
      </c>
      <c r="D448" t="s">
        <v>89</v>
      </c>
      <c r="E448" t="s">
        <v>95</v>
      </c>
      <c r="F448" t="s">
        <v>96</v>
      </c>
      <c r="G448">
        <v>5998</v>
      </c>
      <c r="H448">
        <v>5998</v>
      </c>
      <c r="I448">
        <v>5998</v>
      </c>
      <c r="J448">
        <v>5998</v>
      </c>
      <c r="L448" s="3">
        <v>0</v>
      </c>
      <c r="M448" s="3">
        <v>0</v>
      </c>
      <c r="N448" s="3">
        <v>0</v>
      </c>
      <c r="O448" s="3">
        <v>102.3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f>+Tabla3[[#This Row],[V GRAVADAS]]</f>
        <v>102.3</v>
      </c>
      <c r="V448">
        <v>2</v>
      </c>
    </row>
    <row r="449" spans="1:22" x14ac:dyDescent="0.25">
      <c r="A449" t="s">
        <v>93</v>
      </c>
      <c r="B449" s="1" t="s">
        <v>113</v>
      </c>
      <c r="C449" t="s">
        <v>1</v>
      </c>
      <c r="D449" t="s">
        <v>89</v>
      </c>
      <c r="E449" t="s">
        <v>95</v>
      </c>
      <c r="F449" t="s">
        <v>96</v>
      </c>
      <c r="G449">
        <v>5999</v>
      </c>
      <c r="H449">
        <v>5999</v>
      </c>
      <c r="I449">
        <v>5999</v>
      </c>
      <c r="J449">
        <v>5999</v>
      </c>
      <c r="L449" s="3">
        <v>0</v>
      </c>
      <c r="M449" s="3">
        <v>0</v>
      </c>
      <c r="N449" s="3">
        <v>0</v>
      </c>
      <c r="O449" s="3">
        <v>50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f>+Tabla3[[#This Row],[V GRAVADAS]]</f>
        <v>50</v>
      </c>
      <c r="V449">
        <v>2</v>
      </c>
    </row>
    <row r="450" spans="1:22" x14ac:dyDescent="0.25">
      <c r="A450" t="s">
        <v>93</v>
      </c>
      <c r="B450" s="1" t="s">
        <v>113</v>
      </c>
      <c r="C450" t="s">
        <v>1</v>
      </c>
      <c r="D450" t="s">
        <v>89</v>
      </c>
      <c r="E450" t="s">
        <v>95</v>
      </c>
      <c r="F450" t="s">
        <v>96</v>
      </c>
      <c r="G450">
        <v>6000</v>
      </c>
      <c r="H450">
        <v>6000</v>
      </c>
      <c r="I450">
        <v>6000</v>
      </c>
      <c r="J450">
        <v>6000</v>
      </c>
      <c r="L450" s="3">
        <v>0</v>
      </c>
      <c r="M450" s="3">
        <v>0</v>
      </c>
      <c r="N450" s="3">
        <v>0</v>
      </c>
      <c r="O450" s="3">
        <v>19.760000000000002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f>+Tabla3[[#This Row],[V GRAVADAS]]</f>
        <v>19.760000000000002</v>
      </c>
      <c r="V450">
        <v>2</v>
      </c>
    </row>
    <row r="451" spans="1:22" x14ac:dyDescent="0.25">
      <c r="A451" t="s">
        <v>93</v>
      </c>
      <c r="B451" s="1" t="s">
        <v>113</v>
      </c>
      <c r="C451" t="s">
        <v>1</v>
      </c>
      <c r="D451" t="s">
        <v>89</v>
      </c>
      <c r="E451" t="s">
        <v>95</v>
      </c>
      <c r="F451" t="s">
        <v>96</v>
      </c>
      <c r="G451">
        <v>6001</v>
      </c>
      <c r="H451">
        <v>6001</v>
      </c>
      <c r="I451">
        <v>6001</v>
      </c>
      <c r="J451">
        <v>6001</v>
      </c>
      <c r="L451" s="3">
        <v>0</v>
      </c>
      <c r="M451" s="3">
        <v>0</v>
      </c>
      <c r="N451" s="3">
        <v>0</v>
      </c>
      <c r="O451" s="3">
        <v>280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f>+Tabla3[[#This Row],[V GRAVADAS]]</f>
        <v>280</v>
      </c>
      <c r="V451">
        <v>2</v>
      </c>
    </row>
    <row r="452" spans="1:22" x14ac:dyDescent="0.25">
      <c r="A452" t="s">
        <v>93</v>
      </c>
      <c r="B452" s="1" t="s">
        <v>113</v>
      </c>
      <c r="C452" t="s">
        <v>1</v>
      </c>
      <c r="D452" t="s">
        <v>89</v>
      </c>
      <c r="E452" t="s">
        <v>95</v>
      </c>
      <c r="F452" t="s">
        <v>96</v>
      </c>
      <c r="G452">
        <v>6002</v>
      </c>
      <c r="H452">
        <v>6002</v>
      </c>
      <c r="I452">
        <v>6002</v>
      </c>
      <c r="J452">
        <v>6002</v>
      </c>
      <c r="L452" s="3">
        <v>0</v>
      </c>
      <c r="M452" s="3">
        <v>0</v>
      </c>
      <c r="N452" s="3">
        <v>0</v>
      </c>
      <c r="O452" s="3">
        <v>476.6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f>+Tabla3[[#This Row],[V GRAVADAS]]</f>
        <v>476.6</v>
      </c>
      <c r="V452">
        <v>2</v>
      </c>
    </row>
    <row r="453" spans="1:22" x14ac:dyDescent="0.25">
      <c r="A453" t="s">
        <v>93</v>
      </c>
      <c r="B453" s="1" t="s">
        <v>113</v>
      </c>
      <c r="C453" t="s">
        <v>1</v>
      </c>
      <c r="D453" t="s">
        <v>89</v>
      </c>
      <c r="E453" t="s">
        <v>95</v>
      </c>
      <c r="F453" t="s">
        <v>96</v>
      </c>
      <c r="G453">
        <v>6003</v>
      </c>
      <c r="H453">
        <v>6003</v>
      </c>
      <c r="I453">
        <v>6003</v>
      </c>
      <c r="J453">
        <v>6003</v>
      </c>
      <c r="L453" s="3">
        <v>0</v>
      </c>
      <c r="M453" s="3">
        <v>0</v>
      </c>
      <c r="N453" s="3">
        <v>0</v>
      </c>
      <c r="O453" s="3">
        <v>1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f>+Tabla3[[#This Row],[V GRAVADAS]]</f>
        <v>1</v>
      </c>
      <c r="V453">
        <v>2</v>
      </c>
    </row>
    <row r="454" spans="1:22" x14ac:dyDescent="0.25">
      <c r="A454" t="s">
        <v>93</v>
      </c>
      <c r="B454" s="1" t="s">
        <v>114</v>
      </c>
      <c r="C454" t="s">
        <v>1</v>
      </c>
      <c r="D454" t="s">
        <v>89</v>
      </c>
      <c r="E454" t="s">
        <v>95</v>
      </c>
      <c r="F454" t="s">
        <v>96</v>
      </c>
      <c r="G454">
        <v>6004</v>
      </c>
      <c r="H454">
        <v>6004</v>
      </c>
      <c r="I454">
        <v>6004</v>
      </c>
      <c r="J454">
        <v>6004</v>
      </c>
      <c r="L454" s="3">
        <v>0</v>
      </c>
      <c r="M454" s="3">
        <v>0</v>
      </c>
      <c r="N454" s="3">
        <v>0</v>
      </c>
      <c r="O454" s="3">
        <v>494.5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f>+Tabla3[[#This Row],[V GRAVADAS]]</f>
        <v>494.5</v>
      </c>
      <c r="V454">
        <v>2</v>
      </c>
    </row>
    <row r="455" spans="1:22" x14ac:dyDescent="0.25">
      <c r="A455" t="s">
        <v>93</v>
      </c>
      <c r="B455" s="1" t="s">
        <v>114</v>
      </c>
      <c r="C455" t="s">
        <v>1</v>
      </c>
      <c r="D455" t="s">
        <v>89</v>
      </c>
      <c r="E455" t="s">
        <v>95</v>
      </c>
      <c r="F455" t="s">
        <v>96</v>
      </c>
      <c r="G455">
        <v>6005</v>
      </c>
      <c r="H455">
        <v>6005</v>
      </c>
      <c r="I455">
        <v>6005</v>
      </c>
      <c r="J455">
        <v>6005</v>
      </c>
      <c r="L455" s="3">
        <v>0</v>
      </c>
      <c r="M455" s="3">
        <v>0</v>
      </c>
      <c r="N455" s="3">
        <v>0</v>
      </c>
      <c r="O455" s="3">
        <v>135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f>+Tabla3[[#This Row],[V GRAVADAS]]</f>
        <v>135</v>
      </c>
      <c r="V455">
        <v>2</v>
      </c>
    </row>
    <row r="456" spans="1:22" x14ac:dyDescent="0.25">
      <c r="A456" t="s">
        <v>93</v>
      </c>
      <c r="B456" s="1" t="s">
        <v>114</v>
      </c>
      <c r="C456" t="s">
        <v>1</v>
      </c>
      <c r="D456" t="s">
        <v>89</v>
      </c>
      <c r="E456" t="s">
        <v>95</v>
      </c>
      <c r="F456" t="s">
        <v>96</v>
      </c>
      <c r="G456">
        <v>6006</v>
      </c>
      <c r="H456">
        <v>6006</v>
      </c>
      <c r="I456">
        <v>6006</v>
      </c>
      <c r="J456">
        <v>6006</v>
      </c>
      <c r="L456" s="3">
        <v>0</v>
      </c>
      <c r="M456" s="3">
        <v>0</v>
      </c>
      <c r="N456" s="3">
        <v>0</v>
      </c>
      <c r="O456" s="3">
        <v>635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f>+Tabla3[[#This Row],[V GRAVADAS]]</f>
        <v>635</v>
      </c>
      <c r="V456">
        <v>2</v>
      </c>
    </row>
    <row r="457" spans="1:22" x14ac:dyDescent="0.25">
      <c r="A457" t="s">
        <v>93</v>
      </c>
      <c r="B457" s="1" t="s">
        <v>114</v>
      </c>
      <c r="C457" t="s">
        <v>1</v>
      </c>
      <c r="D457" t="s">
        <v>89</v>
      </c>
      <c r="E457" t="s">
        <v>95</v>
      </c>
      <c r="F457" t="s">
        <v>96</v>
      </c>
      <c r="G457">
        <v>6007</v>
      </c>
      <c r="H457">
        <v>6007</v>
      </c>
      <c r="I457">
        <v>6007</v>
      </c>
      <c r="J457">
        <v>6007</v>
      </c>
      <c r="L457" s="3">
        <v>0</v>
      </c>
      <c r="M457" s="3">
        <v>0</v>
      </c>
      <c r="N457" s="3">
        <v>0</v>
      </c>
      <c r="O457" s="3">
        <v>368.1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f>+Tabla3[[#This Row],[V GRAVADAS]]</f>
        <v>368.1</v>
      </c>
      <c r="V457">
        <v>2</v>
      </c>
    </row>
    <row r="458" spans="1:22" x14ac:dyDescent="0.25">
      <c r="A458" t="s">
        <v>93</v>
      </c>
      <c r="B458" s="1" t="s">
        <v>114</v>
      </c>
      <c r="C458" t="s">
        <v>1</v>
      </c>
      <c r="D458" t="s">
        <v>89</v>
      </c>
      <c r="E458" t="s">
        <v>95</v>
      </c>
      <c r="F458" t="s">
        <v>96</v>
      </c>
      <c r="G458">
        <v>6008</v>
      </c>
      <c r="H458">
        <v>6008</v>
      </c>
      <c r="I458">
        <v>6008</v>
      </c>
      <c r="J458">
        <v>6008</v>
      </c>
      <c r="L458" s="3">
        <v>0</v>
      </c>
      <c r="M458" s="3">
        <v>0</v>
      </c>
      <c r="N458" s="3">
        <v>0</v>
      </c>
      <c r="O458" s="3">
        <v>534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f>+Tabla3[[#This Row],[V GRAVADAS]]</f>
        <v>534</v>
      </c>
      <c r="V458">
        <v>2</v>
      </c>
    </row>
    <row r="459" spans="1:22" x14ac:dyDescent="0.25">
      <c r="A459" t="s">
        <v>93</v>
      </c>
      <c r="B459" s="1" t="s">
        <v>114</v>
      </c>
      <c r="C459" t="s">
        <v>1</v>
      </c>
      <c r="D459" t="s">
        <v>89</v>
      </c>
      <c r="E459" t="s">
        <v>95</v>
      </c>
      <c r="F459" t="s">
        <v>96</v>
      </c>
      <c r="G459">
        <v>6009</v>
      </c>
      <c r="H459">
        <v>6009</v>
      </c>
      <c r="I459">
        <v>6009</v>
      </c>
      <c r="J459">
        <v>6009</v>
      </c>
      <c r="L459" s="3">
        <v>0</v>
      </c>
      <c r="M459" s="3">
        <v>0</v>
      </c>
      <c r="N459" s="3">
        <v>0</v>
      </c>
      <c r="O459" s="3">
        <v>28.6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f>+Tabla3[[#This Row],[V GRAVADAS]]</f>
        <v>28.6</v>
      </c>
      <c r="V459">
        <v>2</v>
      </c>
    </row>
    <row r="460" spans="1:22" x14ac:dyDescent="0.25">
      <c r="A460" t="s">
        <v>93</v>
      </c>
      <c r="B460" s="1" t="s">
        <v>114</v>
      </c>
      <c r="C460" t="s">
        <v>1</v>
      </c>
      <c r="D460" t="s">
        <v>89</v>
      </c>
      <c r="E460" t="s">
        <v>95</v>
      </c>
      <c r="F460" t="s">
        <v>96</v>
      </c>
      <c r="G460">
        <v>6010</v>
      </c>
      <c r="H460">
        <v>6010</v>
      </c>
      <c r="I460">
        <v>6010</v>
      </c>
      <c r="J460">
        <v>6010</v>
      </c>
      <c r="L460" s="3">
        <v>0</v>
      </c>
      <c r="M460" s="3">
        <v>0</v>
      </c>
      <c r="N460" s="3">
        <v>0</v>
      </c>
      <c r="O460" s="3">
        <v>13.5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f>+Tabla3[[#This Row],[V GRAVADAS]]</f>
        <v>13.5</v>
      </c>
      <c r="V460">
        <v>2</v>
      </c>
    </row>
    <row r="461" spans="1:22" x14ac:dyDescent="0.25">
      <c r="A461" t="s">
        <v>93</v>
      </c>
      <c r="B461" s="1" t="s">
        <v>114</v>
      </c>
      <c r="C461" t="s">
        <v>1</v>
      </c>
      <c r="D461" t="s">
        <v>89</v>
      </c>
      <c r="E461" t="s">
        <v>95</v>
      </c>
      <c r="F461" t="s">
        <v>96</v>
      </c>
      <c r="G461">
        <v>6011</v>
      </c>
      <c r="H461">
        <v>6011</v>
      </c>
      <c r="I461">
        <v>6011</v>
      </c>
      <c r="J461">
        <v>6011</v>
      </c>
      <c r="L461" s="3">
        <v>0</v>
      </c>
      <c r="M461" s="3">
        <v>0</v>
      </c>
      <c r="N461" s="3">
        <v>0</v>
      </c>
      <c r="O461" s="3">
        <v>52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f>+Tabla3[[#This Row],[V GRAVADAS]]</f>
        <v>52</v>
      </c>
      <c r="V461">
        <v>2</v>
      </c>
    </row>
    <row r="462" spans="1:22" x14ac:dyDescent="0.25">
      <c r="A462" t="s">
        <v>93</v>
      </c>
      <c r="B462" s="1" t="s">
        <v>114</v>
      </c>
      <c r="C462" t="s">
        <v>1</v>
      </c>
      <c r="D462" t="s">
        <v>89</v>
      </c>
      <c r="E462" t="s">
        <v>95</v>
      </c>
      <c r="F462" t="s">
        <v>96</v>
      </c>
      <c r="G462">
        <v>6012</v>
      </c>
      <c r="H462">
        <v>6012</v>
      </c>
      <c r="I462">
        <v>6012</v>
      </c>
      <c r="J462">
        <v>6012</v>
      </c>
      <c r="L462" s="3">
        <v>0</v>
      </c>
      <c r="M462" s="3">
        <v>0</v>
      </c>
      <c r="N462" s="3">
        <v>0</v>
      </c>
      <c r="O462" s="3">
        <v>115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f>+Tabla3[[#This Row],[V GRAVADAS]]</f>
        <v>115</v>
      </c>
      <c r="V462">
        <v>2</v>
      </c>
    </row>
    <row r="463" spans="1:22" x14ac:dyDescent="0.25">
      <c r="A463" t="s">
        <v>93</v>
      </c>
      <c r="B463" s="1" t="s">
        <v>114</v>
      </c>
      <c r="C463" t="s">
        <v>1</v>
      </c>
      <c r="D463" t="s">
        <v>89</v>
      </c>
      <c r="E463" t="s">
        <v>95</v>
      </c>
      <c r="F463" t="s">
        <v>96</v>
      </c>
      <c r="G463">
        <v>6013</v>
      </c>
      <c r="H463">
        <v>6013</v>
      </c>
      <c r="I463">
        <v>6013</v>
      </c>
      <c r="J463">
        <v>6013</v>
      </c>
      <c r="L463" s="3">
        <v>0</v>
      </c>
      <c r="M463" s="3">
        <v>0</v>
      </c>
      <c r="N463" s="3">
        <v>0</v>
      </c>
      <c r="O463" s="3">
        <v>13.5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f>+Tabla3[[#This Row],[V GRAVADAS]]</f>
        <v>13.5</v>
      </c>
      <c r="V463">
        <v>2</v>
      </c>
    </row>
    <row r="464" spans="1:22" x14ac:dyDescent="0.25">
      <c r="A464" t="s">
        <v>93</v>
      </c>
      <c r="B464" s="1" t="s">
        <v>114</v>
      </c>
      <c r="C464" t="s">
        <v>1</v>
      </c>
      <c r="D464" t="s">
        <v>89</v>
      </c>
      <c r="E464" t="s">
        <v>95</v>
      </c>
      <c r="F464" t="s">
        <v>96</v>
      </c>
      <c r="G464">
        <v>6014</v>
      </c>
      <c r="H464">
        <v>6014</v>
      </c>
      <c r="I464">
        <v>6014</v>
      </c>
      <c r="J464">
        <v>6014</v>
      </c>
      <c r="L464" s="3">
        <v>0</v>
      </c>
      <c r="M464" s="3">
        <v>0</v>
      </c>
      <c r="N464" s="3">
        <v>0</v>
      </c>
      <c r="O464" s="3">
        <v>238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f>+Tabla3[[#This Row],[V GRAVADAS]]</f>
        <v>238</v>
      </c>
      <c r="V464">
        <v>2</v>
      </c>
    </row>
    <row r="465" spans="1:22" x14ac:dyDescent="0.25">
      <c r="A465" t="s">
        <v>93</v>
      </c>
      <c r="B465" s="1" t="s">
        <v>114</v>
      </c>
      <c r="C465" t="s">
        <v>1</v>
      </c>
      <c r="D465" t="s">
        <v>89</v>
      </c>
      <c r="E465" t="s">
        <v>95</v>
      </c>
      <c r="F465" t="s">
        <v>96</v>
      </c>
      <c r="G465">
        <v>6015</v>
      </c>
      <c r="H465">
        <v>6015</v>
      </c>
      <c r="I465">
        <v>6015</v>
      </c>
      <c r="J465">
        <v>6015</v>
      </c>
      <c r="L465" s="3">
        <v>0</v>
      </c>
      <c r="M465" s="3">
        <v>0</v>
      </c>
      <c r="N465" s="3">
        <v>0</v>
      </c>
      <c r="O465" s="3">
        <v>520.70000000000005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f>+Tabla3[[#This Row],[V GRAVADAS]]</f>
        <v>520.70000000000005</v>
      </c>
      <c r="V465">
        <v>2</v>
      </c>
    </row>
    <row r="466" spans="1:22" x14ac:dyDescent="0.25">
      <c r="A466" t="s">
        <v>93</v>
      </c>
      <c r="B466" s="1" t="s">
        <v>114</v>
      </c>
      <c r="C466" t="s">
        <v>1</v>
      </c>
      <c r="D466" t="s">
        <v>89</v>
      </c>
      <c r="E466" t="s">
        <v>95</v>
      </c>
      <c r="F466" t="s">
        <v>96</v>
      </c>
      <c r="G466">
        <v>6016</v>
      </c>
      <c r="H466">
        <v>6016</v>
      </c>
      <c r="I466">
        <v>6016</v>
      </c>
      <c r="J466">
        <v>6016</v>
      </c>
      <c r="L466" s="3">
        <v>0</v>
      </c>
      <c r="M466" s="3">
        <v>0</v>
      </c>
      <c r="N466" s="3">
        <v>0</v>
      </c>
      <c r="O466" s="3">
        <v>18.05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f>+Tabla3[[#This Row],[V GRAVADAS]]</f>
        <v>18.05</v>
      </c>
      <c r="V466">
        <v>2</v>
      </c>
    </row>
    <row r="467" spans="1:22" x14ac:dyDescent="0.25">
      <c r="A467" t="s">
        <v>93</v>
      </c>
      <c r="B467" s="1" t="s">
        <v>114</v>
      </c>
      <c r="C467" t="s">
        <v>1</v>
      </c>
      <c r="D467" t="s">
        <v>89</v>
      </c>
      <c r="E467" t="s">
        <v>95</v>
      </c>
      <c r="F467" t="s">
        <v>96</v>
      </c>
      <c r="G467">
        <v>6017</v>
      </c>
      <c r="H467">
        <v>6017</v>
      </c>
      <c r="I467">
        <v>6017</v>
      </c>
      <c r="J467">
        <v>6017</v>
      </c>
      <c r="L467" s="3">
        <v>0</v>
      </c>
      <c r="M467" s="3">
        <v>0</v>
      </c>
      <c r="N467" s="3">
        <v>0</v>
      </c>
      <c r="O467" s="3">
        <v>125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f>+Tabla3[[#This Row],[V GRAVADAS]]</f>
        <v>125</v>
      </c>
      <c r="V467">
        <v>2</v>
      </c>
    </row>
    <row r="468" spans="1:22" x14ac:dyDescent="0.25">
      <c r="A468" t="s">
        <v>93</v>
      </c>
      <c r="B468" s="1" t="s">
        <v>114</v>
      </c>
      <c r="C468" t="s">
        <v>1</v>
      </c>
      <c r="D468" t="s">
        <v>89</v>
      </c>
      <c r="E468" t="s">
        <v>95</v>
      </c>
      <c r="F468" t="s">
        <v>96</v>
      </c>
      <c r="G468">
        <v>6018</v>
      </c>
      <c r="H468">
        <v>6018</v>
      </c>
      <c r="I468">
        <v>6018</v>
      </c>
      <c r="J468">
        <v>6018</v>
      </c>
      <c r="L468" s="3">
        <v>0</v>
      </c>
      <c r="M468" s="3">
        <v>0</v>
      </c>
      <c r="N468" s="3">
        <v>0</v>
      </c>
      <c r="O468" s="3">
        <v>31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f>+Tabla3[[#This Row],[V GRAVADAS]]</f>
        <v>31</v>
      </c>
      <c r="V468">
        <v>2</v>
      </c>
    </row>
    <row r="469" spans="1:22" x14ac:dyDescent="0.25">
      <c r="A469" t="s">
        <v>93</v>
      </c>
      <c r="B469" s="1" t="s">
        <v>114</v>
      </c>
      <c r="C469" t="s">
        <v>1</v>
      </c>
      <c r="D469" t="s">
        <v>89</v>
      </c>
      <c r="E469" t="s">
        <v>95</v>
      </c>
      <c r="F469" t="s">
        <v>96</v>
      </c>
      <c r="G469">
        <v>6019</v>
      </c>
      <c r="H469">
        <v>6019</v>
      </c>
      <c r="I469">
        <v>6019</v>
      </c>
      <c r="J469">
        <v>6019</v>
      </c>
      <c r="L469" s="3">
        <v>0</v>
      </c>
      <c r="M469" s="3">
        <v>0</v>
      </c>
      <c r="N469" s="3">
        <v>0</v>
      </c>
      <c r="O469" s="3">
        <v>450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f>+Tabla3[[#This Row],[V GRAVADAS]]</f>
        <v>450</v>
      </c>
      <c r="V469">
        <v>2</v>
      </c>
    </row>
    <row r="470" spans="1:22" x14ac:dyDescent="0.25">
      <c r="A470" t="s">
        <v>93</v>
      </c>
      <c r="B470" s="1" t="s">
        <v>114</v>
      </c>
      <c r="C470" t="s">
        <v>1</v>
      </c>
      <c r="D470" t="s">
        <v>89</v>
      </c>
      <c r="E470" t="s">
        <v>95</v>
      </c>
      <c r="F470" t="s">
        <v>96</v>
      </c>
      <c r="G470">
        <v>6020</v>
      </c>
      <c r="H470">
        <v>6020</v>
      </c>
      <c r="I470">
        <v>6020</v>
      </c>
      <c r="J470">
        <v>6020</v>
      </c>
      <c r="L470" s="3">
        <v>0</v>
      </c>
      <c r="M470" s="3">
        <v>0</v>
      </c>
      <c r="N470" s="3">
        <v>0</v>
      </c>
      <c r="O470" s="3">
        <v>9.1999999999999993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f>+Tabla3[[#This Row],[V GRAVADAS]]</f>
        <v>9.1999999999999993</v>
      </c>
      <c r="V470">
        <v>2</v>
      </c>
    </row>
    <row r="471" spans="1:22" x14ac:dyDescent="0.25">
      <c r="A471" t="s">
        <v>93</v>
      </c>
      <c r="B471" s="1" t="s">
        <v>114</v>
      </c>
      <c r="C471" t="s">
        <v>1</v>
      </c>
      <c r="D471" t="s">
        <v>89</v>
      </c>
      <c r="E471" t="s">
        <v>95</v>
      </c>
      <c r="F471" t="s">
        <v>96</v>
      </c>
      <c r="G471">
        <v>6021</v>
      </c>
      <c r="H471">
        <v>6021</v>
      </c>
      <c r="I471">
        <v>6021</v>
      </c>
      <c r="J471">
        <v>6021</v>
      </c>
      <c r="L471" s="3">
        <v>0</v>
      </c>
      <c r="M471" s="3">
        <v>0</v>
      </c>
      <c r="N471" s="3">
        <v>0</v>
      </c>
      <c r="O471" s="3">
        <v>462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f>+Tabla3[[#This Row],[V GRAVADAS]]</f>
        <v>462</v>
      </c>
      <c r="V471">
        <v>2</v>
      </c>
    </row>
    <row r="472" spans="1:22" x14ac:dyDescent="0.25">
      <c r="A472" t="s">
        <v>93</v>
      </c>
      <c r="B472" s="1" t="s">
        <v>114</v>
      </c>
      <c r="C472" t="s">
        <v>1</v>
      </c>
      <c r="D472" t="s">
        <v>89</v>
      </c>
      <c r="E472" t="s">
        <v>95</v>
      </c>
      <c r="F472" t="s">
        <v>96</v>
      </c>
      <c r="G472">
        <v>6022</v>
      </c>
      <c r="H472">
        <v>6022</v>
      </c>
      <c r="I472">
        <v>6022</v>
      </c>
      <c r="J472">
        <v>6022</v>
      </c>
      <c r="L472" s="3">
        <v>0</v>
      </c>
      <c r="M472" s="3">
        <v>0</v>
      </c>
      <c r="N472" s="3">
        <v>0</v>
      </c>
      <c r="O472" s="3">
        <v>152.5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f>+Tabla3[[#This Row],[V GRAVADAS]]</f>
        <v>152.5</v>
      </c>
      <c r="V472">
        <v>2</v>
      </c>
    </row>
    <row r="473" spans="1:22" x14ac:dyDescent="0.25">
      <c r="A473" t="s">
        <v>93</v>
      </c>
      <c r="B473" s="1" t="s">
        <v>114</v>
      </c>
      <c r="C473" t="s">
        <v>1</v>
      </c>
      <c r="D473" t="s">
        <v>89</v>
      </c>
      <c r="E473" t="s">
        <v>95</v>
      </c>
      <c r="F473" t="s">
        <v>96</v>
      </c>
      <c r="G473">
        <v>6023</v>
      </c>
      <c r="H473">
        <v>6023</v>
      </c>
      <c r="I473">
        <v>6023</v>
      </c>
      <c r="J473">
        <v>6023</v>
      </c>
      <c r="L473" s="3">
        <v>0</v>
      </c>
      <c r="M473" s="3">
        <v>0</v>
      </c>
      <c r="N473" s="3">
        <v>0</v>
      </c>
      <c r="O473" s="3">
        <v>96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f>+Tabla3[[#This Row],[V GRAVADAS]]</f>
        <v>96</v>
      </c>
      <c r="V473">
        <v>2</v>
      </c>
    </row>
    <row r="474" spans="1:22" x14ac:dyDescent="0.25">
      <c r="A474" t="s">
        <v>93</v>
      </c>
      <c r="B474" s="1" t="s">
        <v>114</v>
      </c>
      <c r="C474" t="s">
        <v>1</v>
      </c>
      <c r="D474" t="s">
        <v>89</v>
      </c>
      <c r="E474" t="s">
        <v>95</v>
      </c>
      <c r="F474" t="s">
        <v>96</v>
      </c>
      <c r="G474">
        <v>6024</v>
      </c>
      <c r="H474">
        <v>6024</v>
      </c>
      <c r="I474">
        <v>6024</v>
      </c>
      <c r="J474">
        <v>6024</v>
      </c>
      <c r="L474" s="3">
        <v>0</v>
      </c>
      <c r="M474" s="3">
        <v>0</v>
      </c>
      <c r="N474" s="3">
        <v>0</v>
      </c>
      <c r="O474" s="3">
        <v>139.75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f>+Tabla3[[#This Row],[V GRAVADAS]]</f>
        <v>139.75</v>
      </c>
      <c r="V474">
        <v>2</v>
      </c>
    </row>
    <row r="475" spans="1:22" x14ac:dyDescent="0.25">
      <c r="A475" t="s">
        <v>93</v>
      </c>
      <c r="B475" s="1" t="s">
        <v>114</v>
      </c>
      <c r="C475" t="s">
        <v>1</v>
      </c>
      <c r="D475" t="s">
        <v>89</v>
      </c>
      <c r="E475" t="s">
        <v>95</v>
      </c>
      <c r="F475" t="s">
        <v>96</v>
      </c>
      <c r="G475">
        <v>6025</v>
      </c>
      <c r="H475">
        <v>6025</v>
      </c>
      <c r="I475">
        <v>6025</v>
      </c>
      <c r="J475">
        <v>6025</v>
      </c>
      <c r="L475" s="3">
        <v>0</v>
      </c>
      <c r="M475" s="3">
        <v>0</v>
      </c>
      <c r="N475" s="3">
        <v>0</v>
      </c>
      <c r="O475" s="3">
        <v>450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f>+Tabla3[[#This Row],[V GRAVADAS]]</f>
        <v>450</v>
      </c>
      <c r="V475">
        <v>2</v>
      </c>
    </row>
    <row r="476" spans="1:22" x14ac:dyDescent="0.25">
      <c r="A476" t="s">
        <v>93</v>
      </c>
      <c r="B476" s="1" t="s">
        <v>114</v>
      </c>
      <c r="C476" t="s">
        <v>1</v>
      </c>
      <c r="D476" t="s">
        <v>89</v>
      </c>
      <c r="E476" t="s">
        <v>95</v>
      </c>
      <c r="F476" t="s">
        <v>96</v>
      </c>
      <c r="G476">
        <v>6026</v>
      </c>
      <c r="H476">
        <v>6026</v>
      </c>
      <c r="I476">
        <v>6026</v>
      </c>
      <c r="J476">
        <v>6026</v>
      </c>
      <c r="L476" s="3">
        <v>0</v>
      </c>
      <c r="M476" s="3">
        <v>0</v>
      </c>
      <c r="N476" s="3">
        <v>0</v>
      </c>
      <c r="O476" s="3">
        <v>539.70000000000005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f>+Tabla3[[#This Row],[V GRAVADAS]]</f>
        <v>539.70000000000005</v>
      </c>
      <c r="V476">
        <v>2</v>
      </c>
    </row>
    <row r="477" spans="1:22" x14ac:dyDescent="0.25">
      <c r="A477" t="s">
        <v>93</v>
      </c>
      <c r="B477" s="1" t="s">
        <v>114</v>
      </c>
      <c r="C477" t="s">
        <v>1</v>
      </c>
      <c r="D477" t="s">
        <v>89</v>
      </c>
      <c r="E477" t="s">
        <v>95</v>
      </c>
      <c r="F477" t="s">
        <v>96</v>
      </c>
      <c r="G477">
        <v>6027</v>
      </c>
      <c r="H477">
        <v>6027</v>
      </c>
      <c r="I477">
        <v>6027</v>
      </c>
      <c r="J477">
        <v>6027</v>
      </c>
      <c r="L477" s="3">
        <v>0</v>
      </c>
      <c r="M477" s="3">
        <v>0</v>
      </c>
      <c r="N477" s="3">
        <v>0</v>
      </c>
      <c r="O477" s="3">
        <v>368.65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f>+Tabla3[[#This Row],[V GRAVADAS]]</f>
        <v>368.65</v>
      </c>
      <c r="V477">
        <v>2</v>
      </c>
    </row>
    <row r="478" spans="1:22" x14ac:dyDescent="0.25">
      <c r="A478" t="s">
        <v>93</v>
      </c>
      <c r="B478" s="1" t="s">
        <v>114</v>
      </c>
      <c r="C478" t="s">
        <v>1</v>
      </c>
      <c r="D478" t="s">
        <v>89</v>
      </c>
      <c r="E478" t="s">
        <v>95</v>
      </c>
      <c r="F478" t="s">
        <v>96</v>
      </c>
      <c r="G478">
        <v>6028</v>
      </c>
      <c r="H478">
        <v>6028</v>
      </c>
      <c r="I478">
        <v>6028</v>
      </c>
      <c r="J478">
        <v>6028</v>
      </c>
      <c r="L478" s="3">
        <v>0</v>
      </c>
      <c r="M478" s="3">
        <v>0</v>
      </c>
      <c r="N478" s="3">
        <v>0</v>
      </c>
      <c r="O478" s="3">
        <v>44.5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f>+Tabla3[[#This Row],[V GRAVADAS]]</f>
        <v>44.5</v>
      </c>
      <c r="V478">
        <v>2</v>
      </c>
    </row>
    <row r="479" spans="1:22" x14ac:dyDescent="0.25">
      <c r="A479" t="s">
        <v>93</v>
      </c>
      <c r="B479" s="1" t="s">
        <v>114</v>
      </c>
      <c r="C479" t="s">
        <v>1</v>
      </c>
      <c r="D479" t="s">
        <v>89</v>
      </c>
      <c r="E479" t="s">
        <v>95</v>
      </c>
      <c r="F479" t="s">
        <v>96</v>
      </c>
      <c r="G479">
        <v>6029</v>
      </c>
      <c r="H479">
        <v>6029</v>
      </c>
      <c r="I479">
        <v>6029</v>
      </c>
      <c r="J479">
        <v>6029</v>
      </c>
      <c r="L479" s="3">
        <v>0</v>
      </c>
      <c r="M479" s="3">
        <v>0</v>
      </c>
      <c r="N479" s="3">
        <v>0</v>
      </c>
      <c r="O479" s="3">
        <v>38.1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f>+Tabla3[[#This Row],[V GRAVADAS]]</f>
        <v>38.1</v>
      </c>
      <c r="V479">
        <v>2</v>
      </c>
    </row>
    <row r="480" spans="1:22" x14ac:dyDescent="0.25">
      <c r="A480" t="s">
        <v>93</v>
      </c>
      <c r="B480" s="1" t="s">
        <v>114</v>
      </c>
      <c r="C480" t="s">
        <v>1</v>
      </c>
      <c r="D480" t="s">
        <v>89</v>
      </c>
      <c r="E480" t="s">
        <v>95</v>
      </c>
      <c r="F480" t="s">
        <v>96</v>
      </c>
      <c r="G480">
        <v>6030</v>
      </c>
      <c r="H480">
        <v>6030</v>
      </c>
      <c r="I480">
        <v>6030</v>
      </c>
      <c r="J480">
        <v>6030</v>
      </c>
      <c r="L480" s="3">
        <v>0</v>
      </c>
      <c r="M480" s="3">
        <v>0</v>
      </c>
      <c r="N480" s="3">
        <v>0</v>
      </c>
      <c r="O480" s="3">
        <v>210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f>+Tabla3[[#This Row],[V GRAVADAS]]</f>
        <v>210</v>
      </c>
      <c r="V480">
        <v>2</v>
      </c>
    </row>
    <row r="481" spans="1:22" x14ac:dyDescent="0.25">
      <c r="A481" t="s">
        <v>93</v>
      </c>
      <c r="B481" s="1" t="s">
        <v>114</v>
      </c>
      <c r="C481" t="s">
        <v>1</v>
      </c>
      <c r="D481" t="s">
        <v>89</v>
      </c>
      <c r="E481" t="s">
        <v>95</v>
      </c>
      <c r="F481" t="s">
        <v>96</v>
      </c>
      <c r="G481">
        <v>6031</v>
      </c>
      <c r="H481">
        <v>6031</v>
      </c>
      <c r="I481">
        <v>6031</v>
      </c>
      <c r="J481">
        <v>6031</v>
      </c>
      <c r="L481" s="3">
        <v>0</v>
      </c>
      <c r="M481" s="3">
        <v>0</v>
      </c>
      <c r="N481" s="3">
        <v>0</v>
      </c>
      <c r="O481" s="3">
        <v>40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f>+Tabla3[[#This Row],[V GRAVADAS]]</f>
        <v>40</v>
      </c>
      <c r="V481">
        <v>2</v>
      </c>
    </row>
    <row r="482" spans="1:22" x14ac:dyDescent="0.25">
      <c r="A482" t="s">
        <v>93</v>
      </c>
      <c r="B482" s="1" t="s">
        <v>114</v>
      </c>
      <c r="C482" t="s">
        <v>1</v>
      </c>
      <c r="D482" t="s">
        <v>89</v>
      </c>
      <c r="E482" t="s">
        <v>95</v>
      </c>
      <c r="F482" t="s">
        <v>96</v>
      </c>
      <c r="G482">
        <v>6032</v>
      </c>
      <c r="H482">
        <v>6032</v>
      </c>
      <c r="I482">
        <v>6032</v>
      </c>
      <c r="J482">
        <v>6032</v>
      </c>
      <c r="L482" s="3">
        <v>0</v>
      </c>
      <c r="M482" s="3">
        <v>0</v>
      </c>
      <c r="N482" s="3">
        <v>0</v>
      </c>
      <c r="O482" s="3">
        <v>4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f>+Tabla3[[#This Row],[V GRAVADAS]]</f>
        <v>4</v>
      </c>
      <c r="V482">
        <v>2</v>
      </c>
    </row>
    <row r="483" spans="1:22" x14ac:dyDescent="0.25">
      <c r="A483" t="s">
        <v>93</v>
      </c>
      <c r="B483" s="1" t="s">
        <v>114</v>
      </c>
      <c r="C483" t="s">
        <v>1</v>
      </c>
      <c r="D483" t="s">
        <v>89</v>
      </c>
      <c r="E483" t="s">
        <v>95</v>
      </c>
      <c r="F483" t="s">
        <v>96</v>
      </c>
      <c r="G483">
        <v>6033</v>
      </c>
      <c r="H483">
        <v>6033</v>
      </c>
      <c r="I483">
        <v>6033</v>
      </c>
      <c r="J483">
        <v>6033</v>
      </c>
      <c r="L483" s="3">
        <v>0</v>
      </c>
      <c r="M483" s="3">
        <v>0</v>
      </c>
      <c r="N483" s="3">
        <v>0</v>
      </c>
      <c r="O483" s="3">
        <v>138.69999999999999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f>+Tabla3[[#This Row],[V GRAVADAS]]</f>
        <v>138.69999999999999</v>
      </c>
      <c r="V483">
        <v>2</v>
      </c>
    </row>
    <row r="484" spans="1:22" x14ac:dyDescent="0.25">
      <c r="A484" t="s">
        <v>93</v>
      </c>
      <c r="B484" s="1" t="s">
        <v>114</v>
      </c>
      <c r="C484" t="s">
        <v>1</v>
      </c>
      <c r="D484" t="s">
        <v>89</v>
      </c>
      <c r="E484" t="s">
        <v>95</v>
      </c>
      <c r="F484" t="s">
        <v>96</v>
      </c>
      <c r="G484">
        <v>6034</v>
      </c>
      <c r="H484">
        <v>6034</v>
      </c>
      <c r="I484">
        <v>6034</v>
      </c>
      <c r="J484">
        <v>6034</v>
      </c>
      <c r="L484" s="3">
        <v>0</v>
      </c>
      <c r="M484" s="3">
        <v>0</v>
      </c>
      <c r="N484" s="3">
        <v>0</v>
      </c>
      <c r="O484" s="3">
        <v>22.5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f>+Tabla3[[#This Row],[V GRAVADAS]]</f>
        <v>22.5</v>
      </c>
      <c r="V484">
        <v>2</v>
      </c>
    </row>
    <row r="485" spans="1:22" x14ac:dyDescent="0.25">
      <c r="A485" t="s">
        <v>93</v>
      </c>
      <c r="B485" s="1" t="s">
        <v>115</v>
      </c>
      <c r="C485" t="s">
        <v>1</v>
      </c>
      <c r="D485" t="s">
        <v>89</v>
      </c>
      <c r="E485" t="s">
        <v>95</v>
      </c>
      <c r="F485" t="s">
        <v>96</v>
      </c>
      <c r="G485">
        <v>6035</v>
      </c>
      <c r="H485">
        <v>6035</v>
      </c>
      <c r="I485">
        <v>6035</v>
      </c>
      <c r="J485">
        <v>6035</v>
      </c>
      <c r="L485" s="3">
        <v>0</v>
      </c>
      <c r="M485" s="3">
        <v>0</v>
      </c>
      <c r="N485" s="3">
        <v>0</v>
      </c>
      <c r="O485" s="3">
        <v>584.75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f>+Tabla3[[#This Row],[V GRAVADAS]]</f>
        <v>584.75</v>
      </c>
      <c r="V485">
        <v>2</v>
      </c>
    </row>
    <row r="486" spans="1:22" x14ac:dyDescent="0.25">
      <c r="A486" t="s">
        <v>93</v>
      </c>
      <c r="B486" s="1" t="s">
        <v>115</v>
      </c>
      <c r="C486" t="s">
        <v>1</v>
      </c>
      <c r="D486" t="s">
        <v>89</v>
      </c>
      <c r="E486" t="s">
        <v>95</v>
      </c>
      <c r="F486" t="s">
        <v>96</v>
      </c>
      <c r="G486">
        <v>6036</v>
      </c>
      <c r="H486">
        <v>6036</v>
      </c>
      <c r="I486">
        <v>6036</v>
      </c>
      <c r="J486">
        <v>6036</v>
      </c>
      <c r="L486" s="3">
        <v>0</v>
      </c>
      <c r="M486" s="3">
        <v>0</v>
      </c>
      <c r="N486" s="3">
        <v>0</v>
      </c>
      <c r="O486" s="3">
        <v>495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f>+Tabla3[[#This Row],[V GRAVADAS]]</f>
        <v>495</v>
      </c>
      <c r="V486">
        <v>2</v>
      </c>
    </row>
    <row r="487" spans="1:22" x14ac:dyDescent="0.25">
      <c r="A487" t="s">
        <v>93</v>
      </c>
      <c r="B487" s="1" t="s">
        <v>115</v>
      </c>
      <c r="C487" t="s">
        <v>1</v>
      </c>
      <c r="D487" t="s">
        <v>89</v>
      </c>
      <c r="E487" t="s">
        <v>95</v>
      </c>
      <c r="F487" t="s">
        <v>96</v>
      </c>
      <c r="G487">
        <v>6037</v>
      </c>
      <c r="H487">
        <v>6037</v>
      </c>
      <c r="I487">
        <v>6037</v>
      </c>
      <c r="J487">
        <v>6037</v>
      </c>
      <c r="L487" s="3">
        <v>0</v>
      </c>
      <c r="M487" s="3">
        <v>0</v>
      </c>
      <c r="N487" s="3">
        <v>0</v>
      </c>
      <c r="O487" s="3">
        <v>654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f>+Tabla3[[#This Row],[V GRAVADAS]]</f>
        <v>654</v>
      </c>
      <c r="V487">
        <v>2</v>
      </c>
    </row>
    <row r="488" spans="1:22" x14ac:dyDescent="0.25">
      <c r="A488" t="s">
        <v>93</v>
      </c>
      <c r="B488" s="1" t="s">
        <v>115</v>
      </c>
      <c r="C488" t="s">
        <v>1</v>
      </c>
      <c r="D488" t="s">
        <v>89</v>
      </c>
      <c r="E488" t="s">
        <v>95</v>
      </c>
      <c r="F488" t="s">
        <v>96</v>
      </c>
      <c r="G488">
        <v>6038</v>
      </c>
      <c r="H488">
        <v>6038</v>
      </c>
      <c r="I488">
        <v>6038</v>
      </c>
      <c r="J488">
        <v>6038</v>
      </c>
      <c r="L488" s="3">
        <v>0</v>
      </c>
      <c r="M488" s="3">
        <v>0</v>
      </c>
      <c r="N488" s="3">
        <v>0</v>
      </c>
      <c r="O488" s="3">
        <v>332.2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f>+Tabla3[[#This Row],[V GRAVADAS]]</f>
        <v>332.2</v>
      </c>
      <c r="V488">
        <v>2</v>
      </c>
    </row>
    <row r="489" spans="1:22" x14ac:dyDescent="0.25">
      <c r="A489" t="s">
        <v>93</v>
      </c>
      <c r="B489" s="1" t="s">
        <v>115</v>
      </c>
      <c r="C489" t="s">
        <v>1</v>
      </c>
      <c r="D489" t="s">
        <v>89</v>
      </c>
      <c r="E489" t="s">
        <v>95</v>
      </c>
      <c r="F489" t="s">
        <v>96</v>
      </c>
      <c r="G489">
        <v>6039</v>
      </c>
      <c r="H489">
        <v>6039</v>
      </c>
      <c r="I489">
        <v>6039</v>
      </c>
      <c r="J489">
        <v>6039</v>
      </c>
      <c r="L489" s="3">
        <v>0</v>
      </c>
      <c r="M489" s="3">
        <v>0</v>
      </c>
      <c r="N489" s="3">
        <v>0</v>
      </c>
      <c r="O489" s="3">
        <v>400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f>+Tabla3[[#This Row],[V GRAVADAS]]</f>
        <v>400</v>
      </c>
      <c r="V489">
        <v>2</v>
      </c>
    </row>
    <row r="490" spans="1:22" x14ac:dyDescent="0.25">
      <c r="A490" t="s">
        <v>93</v>
      </c>
      <c r="B490" s="1" t="s">
        <v>115</v>
      </c>
      <c r="C490" t="s">
        <v>1</v>
      </c>
      <c r="D490" t="s">
        <v>89</v>
      </c>
      <c r="E490" t="s">
        <v>95</v>
      </c>
      <c r="F490" t="s">
        <v>96</v>
      </c>
      <c r="G490">
        <v>6040</v>
      </c>
      <c r="H490">
        <v>6040</v>
      </c>
      <c r="I490">
        <v>6040</v>
      </c>
      <c r="J490">
        <v>6040</v>
      </c>
      <c r="L490" s="3">
        <v>0</v>
      </c>
      <c r="M490" s="3">
        <v>0</v>
      </c>
      <c r="N490" s="3">
        <v>0</v>
      </c>
      <c r="O490" s="3">
        <v>445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f>+Tabla3[[#This Row],[V GRAVADAS]]</f>
        <v>445</v>
      </c>
      <c r="V490">
        <v>2</v>
      </c>
    </row>
    <row r="491" spans="1:22" x14ac:dyDescent="0.25">
      <c r="A491" t="s">
        <v>93</v>
      </c>
      <c r="B491" s="1" t="s">
        <v>115</v>
      </c>
      <c r="C491" t="s">
        <v>1</v>
      </c>
      <c r="D491" t="s">
        <v>89</v>
      </c>
      <c r="E491" t="s">
        <v>95</v>
      </c>
      <c r="F491" t="s">
        <v>96</v>
      </c>
      <c r="G491">
        <v>6041</v>
      </c>
      <c r="H491">
        <v>6041</v>
      </c>
      <c r="I491">
        <v>6041</v>
      </c>
      <c r="J491">
        <v>6041</v>
      </c>
      <c r="L491" s="3">
        <v>0</v>
      </c>
      <c r="M491" s="3">
        <v>0</v>
      </c>
      <c r="N491" s="3">
        <v>0</v>
      </c>
      <c r="O491" s="3">
        <v>730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f>+Tabla3[[#This Row],[V GRAVADAS]]</f>
        <v>730</v>
      </c>
      <c r="V491">
        <v>2</v>
      </c>
    </row>
    <row r="492" spans="1:22" x14ac:dyDescent="0.25">
      <c r="A492" t="s">
        <v>93</v>
      </c>
      <c r="B492" s="1" t="s">
        <v>115</v>
      </c>
      <c r="C492" t="s">
        <v>1</v>
      </c>
      <c r="D492" t="s">
        <v>89</v>
      </c>
      <c r="E492" t="s">
        <v>95</v>
      </c>
      <c r="F492" t="s">
        <v>96</v>
      </c>
      <c r="G492">
        <v>6042</v>
      </c>
      <c r="H492">
        <v>6042</v>
      </c>
      <c r="I492">
        <v>6042</v>
      </c>
      <c r="J492">
        <v>6042</v>
      </c>
      <c r="L492" s="3">
        <v>0</v>
      </c>
      <c r="M492" s="3">
        <v>0</v>
      </c>
      <c r="N492" s="3">
        <v>0</v>
      </c>
      <c r="O492" s="3">
        <v>1221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f>+Tabla3[[#This Row],[V GRAVADAS]]</f>
        <v>1221</v>
      </c>
      <c r="V492">
        <v>2</v>
      </c>
    </row>
    <row r="493" spans="1:22" x14ac:dyDescent="0.25">
      <c r="A493" t="s">
        <v>93</v>
      </c>
      <c r="B493" s="1" t="s">
        <v>115</v>
      </c>
      <c r="C493" t="s">
        <v>1</v>
      </c>
      <c r="D493" t="s">
        <v>89</v>
      </c>
      <c r="E493" t="s">
        <v>95</v>
      </c>
      <c r="F493" t="s">
        <v>96</v>
      </c>
      <c r="G493">
        <v>6043</v>
      </c>
      <c r="H493">
        <v>6043</v>
      </c>
      <c r="I493">
        <v>6043</v>
      </c>
      <c r="J493">
        <v>6043</v>
      </c>
      <c r="L493" s="3">
        <v>0</v>
      </c>
      <c r="M493" s="3">
        <v>0</v>
      </c>
      <c r="N493" s="3">
        <v>0</v>
      </c>
      <c r="O493" s="3">
        <v>282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f>+Tabla3[[#This Row],[V GRAVADAS]]</f>
        <v>282</v>
      </c>
      <c r="V493">
        <v>2</v>
      </c>
    </row>
    <row r="494" spans="1:22" x14ac:dyDescent="0.25">
      <c r="A494" t="s">
        <v>93</v>
      </c>
      <c r="B494" s="1" t="s">
        <v>115</v>
      </c>
      <c r="C494" t="s">
        <v>1</v>
      </c>
      <c r="D494" t="s">
        <v>89</v>
      </c>
      <c r="E494" t="s">
        <v>95</v>
      </c>
      <c r="F494" t="s">
        <v>96</v>
      </c>
      <c r="G494">
        <v>6044</v>
      </c>
      <c r="H494">
        <v>6044</v>
      </c>
      <c r="I494">
        <v>6044</v>
      </c>
      <c r="J494">
        <v>6044</v>
      </c>
      <c r="L494" s="3">
        <v>0</v>
      </c>
      <c r="M494" s="3">
        <v>0</v>
      </c>
      <c r="N494" s="3">
        <v>0</v>
      </c>
      <c r="O494" s="3">
        <v>21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f>+Tabla3[[#This Row],[V GRAVADAS]]</f>
        <v>21</v>
      </c>
      <c r="V494">
        <v>2</v>
      </c>
    </row>
    <row r="495" spans="1:22" x14ac:dyDescent="0.25">
      <c r="A495" t="s">
        <v>93</v>
      </c>
      <c r="B495" s="1" t="s">
        <v>115</v>
      </c>
      <c r="C495" t="s">
        <v>1</v>
      </c>
      <c r="D495" t="s">
        <v>89</v>
      </c>
      <c r="E495" t="s">
        <v>95</v>
      </c>
      <c r="F495" t="s">
        <v>96</v>
      </c>
      <c r="G495">
        <v>6045</v>
      </c>
      <c r="H495">
        <v>6045</v>
      </c>
      <c r="I495">
        <v>6045</v>
      </c>
      <c r="J495">
        <v>6045</v>
      </c>
      <c r="L495" s="3">
        <v>0</v>
      </c>
      <c r="M495" s="3">
        <v>0</v>
      </c>
      <c r="N495" s="3">
        <v>0</v>
      </c>
      <c r="O495" s="3">
        <v>58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f>+Tabla3[[#This Row],[V GRAVADAS]]</f>
        <v>58</v>
      </c>
      <c r="V495">
        <v>2</v>
      </c>
    </row>
    <row r="496" spans="1:22" x14ac:dyDescent="0.25">
      <c r="A496" t="s">
        <v>93</v>
      </c>
      <c r="B496" s="1" t="s">
        <v>115</v>
      </c>
      <c r="C496" t="s">
        <v>1</v>
      </c>
      <c r="D496" t="s">
        <v>89</v>
      </c>
      <c r="E496" t="s">
        <v>95</v>
      </c>
      <c r="F496" t="s">
        <v>96</v>
      </c>
      <c r="G496">
        <v>6046</v>
      </c>
      <c r="H496">
        <v>6046</v>
      </c>
      <c r="I496">
        <v>6046</v>
      </c>
      <c r="J496">
        <v>6046</v>
      </c>
      <c r="L496" s="3">
        <v>0</v>
      </c>
      <c r="M496" s="3">
        <v>0</v>
      </c>
      <c r="N496" s="3">
        <v>0</v>
      </c>
      <c r="O496" s="3">
        <v>505.5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f>+Tabla3[[#This Row],[V GRAVADAS]]</f>
        <v>505.5</v>
      </c>
      <c r="V496">
        <v>2</v>
      </c>
    </row>
    <row r="497" spans="1:22" x14ac:dyDescent="0.25">
      <c r="A497" t="s">
        <v>93</v>
      </c>
      <c r="B497" s="1" t="s">
        <v>115</v>
      </c>
      <c r="C497" t="s">
        <v>1</v>
      </c>
      <c r="D497" t="s">
        <v>89</v>
      </c>
      <c r="E497" t="s">
        <v>95</v>
      </c>
      <c r="F497" t="s">
        <v>96</v>
      </c>
      <c r="G497">
        <v>6047</v>
      </c>
      <c r="H497">
        <v>6047</v>
      </c>
      <c r="I497">
        <v>6047</v>
      </c>
      <c r="J497">
        <v>6047</v>
      </c>
      <c r="L497" s="3">
        <v>0</v>
      </c>
      <c r="M497" s="3">
        <v>0</v>
      </c>
      <c r="N497" s="3">
        <v>0</v>
      </c>
      <c r="O497" s="3">
        <v>950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f>+Tabla3[[#This Row],[V GRAVADAS]]</f>
        <v>950</v>
      </c>
      <c r="V497">
        <v>2</v>
      </c>
    </row>
    <row r="498" spans="1:22" x14ac:dyDescent="0.25">
      <c r="A498" t="s">
        <v>93</v>
      </c>
      <c r="B498" s="1" t="s">
        <v>115</v>
      </c>
      <c r="C498" t="s">
        <v>1</v>
      </c>
      <c r="D498" t="s">
        <v>89</v>
      </c>
      <c r="E498" t="s">
        <v>95</v>
      </c>
      <c r="F498" t="s">
        <v>96</v>
      </c>
      <c r="G498">
        <v>6048</v>
      </c>
      <c r="H498">
        <v>6048</v>
      </c>
      <c r="I498">
        <v>6048</v>
      </c>
      <c r="J498">
        <v>6048</v>
      </c>
      <c r="L498" s="3">
        <v>0</v>
      </c>
      <c r="M498" s="3">
        <v>0</v>
      </c>
      <c r="N498" s="3">
        <v>0</v>
      </c>
      <c r="O498" s="3">
        <v>340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f>+Tabla3[[#This Row],[V GRAVADAS]]</f>
        <v>340</v>
      </c>
      <c r="V498">
        <v>2</v>
      </c>
    </row>
    <row r="499" spans="1:22" x14ac:dyDescent="0.25">
      <c r="A499" t="s">
        <v>93</v>
      </c>
      <c r="B499" s="1" t="s">
        <v>115</v>
      </c>
      <c r="C499" t="s">
        <v>1</v>
      </c>
      <c r="D499" t="s">
        <v>89</v>
      </c>
      <c r="E499" t="s">
        <v>95</v>
      </c>
      <c r="F499" t="s">
        <v>96</v>
      </c>
      <c r="G499">
        <v>6049</v>
      </c>
      <c r="H499">
        <v>6049</v>
      </c>
      <c r="I499">
        <v>6049</v>
      </c>
      <c r="J499">
        <v>6049</v>
      </c>
      <c r="L499" s="3">
        <v>0</v>
      </c>
      <c r="M499" s="3">
        <v>0</v>
      </c>
      <c r="N499" s="3">
        <v>0</v>
      </c>
      <c r="O499" s="3">
        <v>37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f>+Tabla3[[#This Row],[V GRAVADAS]]</f>
        <v>37</v>
      </c>
      <c r="V499">
        <v>2</v>
      </c>
    </row>
    <row r="500" spans="1:22" x14ac:dyDescent="0.25">
      <c r="A500" t="s">
        <v>93</v>
      </c>
      <c r="B500" s="1" t="s">
        <v>115</v>
      </c>
      <c r="C500" t="s">
        <v>1</v>
      </c>
      <c r="D500" t="s">
        <v>89</v>
      </c>
      <c r="E500" t="s">
        <v>95</v>
      </c>
      <c r="F500" t="s">
        <v>96</v>
      </c>
      <c r="G500">
        <v>6050</v>
      </c>
      <c r="H500">
        <v>6050</v>
      </c>
      <c r="I500">
        <v>6050</v>
      </c>
      <c r="J500">
        <v>6050</v>
      </c>
      <c r="L500" s="3">
        <v>0</v>
      </c>
      <c r="M500" s="3">
        <v>0</v>
      </c>
      <c r="N500" s="3">
        <v>0</v>
      </c>
      <c r="O500" s="3">
        <v>82.5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f>+Tabla3[[#This Row],[V GRAVADAS]]</f>
        <v>82.5</v>
      </c>
      <c r="V500">
        <v>2</v>
      </c>
    </row>
    <row r="501" spans="1:22" x14ac:dyDescent="0.25">
      <c r="A501" t="s">
        <v>93</v>
      </c>
      <c r="B501" s="1" t="s">
        <v>115</v>
      </c>
      <c r="C501" t="s">
        <v>1</v>
      </c>
      <c r="D501" t="s">
        <v>89</v>
      </c>
      <c r="E501" t="s">
        <v>95</v>
      </c>
      <c r="F501" t="s">
        <v>96</v>
      </c>
      <c r="G501">
        <v>6051</v>
      </c>
      <c r="H501">
        <v>6051</v>
      </c>
      <c r="I501">
        <v>6051</v>
      </c>
      <c r="J501">
        <v>6051</v>
      </c>
      <c r="L501" s="3">
        <v>0</v>
      </c>
      <c r="M501" s="3">
        <v>0</v>
      </c>
      <c r="N501" s="3">
        <v>0</v>
      </c>
      <c r="O501" s="3">
        <v>752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f>+Tabla3[[#This Row],[V GRAVADAS]]</f>
        <v>752</v>
      </c>
      <c r="V501">
        <v>2</v>
      </c>
    </row>
    <row r="502" spans="1:22" x14ac:dyDescent="0.25">
      <c r="A502" t="s">
        <v>93</v>
      </c>
      <c r="B502" s="1" t="s">
        <v>115</v>
      </c>
      <c r="C502" t="s">
        <v>1</v>
      </c>
      <c r="D502" t="s">
        <v>89</v>
      </c>
      <c r="E502" t="s">
        <v>95</v>
      </c>
      <c r="F502" t="s">
        <v>96</v>
      </c>
      <c r="G502">
        <v>6052</v>
      </c>
      <c r="H502">
        <v>6052</v>
      </c>
      <c r="I502">
        <v>6052</v>
      </c>
      <c r="J502">
        <v>6052</v>
      </c>
      <c r="L502" s="3">
        <v>0</v>
      </c>
      <c r="M502" s="3">
        <v>0</v>
      </c>
      <c r="N502" s="3">
        <v>0</v>
      </c>
      <c r="O502" s="3">
        <v>1215.43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f>+Tabla3[[#This Row],[V GRAVADAS]]</f>
        <v>1215.43</v>
      </c>
      <c r="V502">
        <v>2</v>
      </c>
    </row>
    <row r="503" spans="1:22" x14ac:dyDescent="0.25">
      <c r="A503" t="s">
        <v>93</v>
      </c>
      <c r="B503" s="1" t="s">
        <v>115</v>
      </c>
      <c r="C503" t="s">
        <v>1</v>
      </c>
      <c r="D503" t="s">
        <v>89</v>
      </c>
      <c r="E503" t="s">
        <v>95</v>
      </c>
      <c r="F503" t="s">
        <v>96</v>
      </c>
      <c r="G503">
        <v>6053</v>
      </c>
      <c r="H503">
        <v>6053</v>
      </c>
      <c r="I503">
        <v>6053</v>
      </c>
      <c r="J503">
        <v>6053</v>
      </c>
      <c r="L503" s="3">
        <v>0</v>
      </c>
      <c r="M503" s="3">
        <v>0</v>
      </c>
      <c r="N503" s="3">
        <v>0</v>
      </c>
      <c r="O503" s="3">
        <v>510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f>+Tabla3[[#This Row],[V GRAVADAS]]</f>
        <v>510</v>
      </c>
      <c r="V503">
        <v>2</v>
      </c>
    </row>
    <row r="504" spans="1:22" x14ac:dyDescent="0.25">
      <c r="A504" t="s">
        <v>93</v>
      </c>
      <c r="B504" s="1" t="s">
        <v>115</v>
      </c>
      <c r="C504" t="s">
        <v>1</v>
      </c>
      <c r="D504" t="s">
        <v>89</v>
      </c>
      <c r="E504" t="s">
        <v>95</v>
      </c>
      <c r="F504" t="s">
        <v>96</v>
      </c>
      <c r="G504">
        <v>6054</v>
      </c>
      <c r="H504">
        <v>6054</v>
      </c>
      <c r="I504">
        <v>6054</v>
      </c>
      <c r="J504">
        <v>6054</v>
      </c>
      <c r="L504" s="3">
        <v>0</v>
      </c>
      <c r="M504" s="3">
        <v>0</v>
      </c>
      <c r="N504" s="3">
        <v>0</v>
      </c>
      <c r="O504" s="3">
        <v>560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f>+Tabla3[[#This Row],[V GRAVADAS]]</f>
        <v>560</v>
      </c>
      <c r="V504">
        <v>2</v>
      </c>
    </row>
    <row r="505" spans="1:22" x14ac:dyDescent="0.25">
      <c r="A505" t="s">
        <v>93</v>
      </c>
      <c r="B505" s="1" t="s">
        <v>115</v>
      </c>
      <c r="C505" t="s">
        <v>1</v>
      </c>
      <c r="D505" t="s">
        <v>89</v>
      </c>
      <c r="E505" t="s">
        <v>95</v>
      </c>
      <c r="F505" t="s">
        <v>96</v>
      </c>
      <c r="G505">
        <v>6055</v>
      </c>
      <c r="H505">
        <v>6055</v>
      </c>
      <c r="I505">
        <v>6055</v>
      </c>
      <c r="J505">
        <v>6055</v>
      </c>
      <c r="L505" s="3">
        <v>0</v>
      </c>
      <c r="M505" s="3">
        <v>0</v>
      </c>
      <c r="N505" s="3">
        <v>0</v>
      </c>
      <c r="O505" s="3">
        <v>9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f>+Tabla3[[#This Row],[V GRAVADAS]]</f>
        <v>9</v>
      </c>
      <c r="V505">
        <v>2</v>
      </c>
    </row>
    <row r="506" spans="1:22" x14ac:dyDescent="0.25">
      <c r="A506" t="s">
        <v>93</v>
      </c>
      <c r="B506" s="1" t="s">
        <v>115</v>
      </c>
      <c r="C506" t="s">
        <v>1</v>
      </c>
      <c r="D506" t="s">
        <v>89</v>
      </c>
      <c r="E506" t="s">
        <v>95</v>
      </c>
      <c r="F506" t="s">
        <v>96</v>
      </c>
      <c r="G506">
        <v>6056</v>
      </c>
      <c r="H506">
        <v>6056</v>
      </c>
      <c r="I506">
        <v>6056</v>
      </c>
      <c r="J506">
        <v>6056</v>
      </c>
      <c r="L506" s="3">
        <v>0</v>
      </c>
      <c r="M506" s="3">
        <v>0</v>
      </c>
      <c r="N506" s="3">
        <v>0</v>
      </c>
      <c r="O506" s="3">
        <v>180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f>+Tabla3[[#This Row],[V GRAVADAS]]</f>
        <v>180</v>
      </c>
      <c r="V506">
        <v>2</v>
      </c>
    </row>
    <row r="507" spans="1:22" x14ac:dyDescent="0.25">
      <c r="A507" t="s">
        <v>93</v>
      </c>
      <c r="B507" s="1" t="s">
        <v>115</v>
      </c>
      <c r="C507" t="s">
        <v>1</v>
      </c>
      <c r="D507" t="s">
        <v>89</v>
      </c>
      <c r="E507" t="s">
        <v>95</v>
      </c>
      <c r="F507" t="s">
        <v>96</v>
      </c>
      <c r="G507">
        <v>6057</v>
      </c>
      <c r="H507">
        <v>6057</v>
      </c>
      <c r="I507">
        <v>6057</v>
      </c>
      <c r="J507">
        <v>6057</v>
      </c>
      <c r="L507" s="3">
        <v>0</v>
      </c>
      <c r="M507" s="3">
        <v>0</v>
      </c>
      <c r="N507" s="3">
        <v>0</v>
      </c>
      <c r="O507" s="3">
        <v>28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f>+Tabla3[[#This Row],[V GRAVADAS]]</f>
        <v>28</v>
      </c>
      <c r="V507">
        <v>2</v>
      </c>
    </row>
    <row r="508" spans="1:22" x14ac:dyDescent="0.25">
      <c r="A508" t="s">
        <v>93</v>
      </c>
      <c r="B508" s="1" t="s">
        <v>115</v>
      </c>
      <c r="C508" t="s">
        <v>1</v>
      </c>
      <c r="D508" t="s">
        <v>89</v>
      </c>
      <c r="E508" t="s">
        <v>95</v>
      </c>
      <c r="F508" t="s">
        <v>96</v>
      </c>
      <c r="G508">
        <v>6058</v>
      </c>
      <c r="H508">
        <v>6058</v>
      </c>
      <c r="I508">
        <v>6058</v>
      </c>
      <c r="J508">
        <v>6058</v>
      </c>
      <c r="L508" s="3">
        <v>0</v>
      </c>
      <c r="M508" s="3">
        <v>0</v>
      </c>
      <c r="N508" s="3">
        <v>0</v>
      </c>
      <c r="O508" s="3">
        <v>14.25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f>+Tabla3[[#This Row],[V GRAVADAS]]</f>
        <v>14.25</v>
      </c>
      <c r="V508">
        <v>2</v>
      </c>
    </row>
    <row r="509" spans="1:22" x14ac:dyDescent="0.25">
      <c r="A509" t="s">
        <v>93</v>
      </c>
      <c r="B509" s="1" t="s">
        <v>115</v>
      </c>
      <c r="C509" t="s">
        <v>1</v>
      </c>
      <c r="D509" t="s">
        <v>89</v>
      </c>
      <c r="E509" t="s">
        <v>95</v>
      </c>
      <c r="F509" t="s">
        <v>96</v>
      </c>
      <c r="G509">
        <v>6059</v>
      </c>
      <c r="H509">
        <v>6059</v>
      </c>
      <c r="I509">
        <v>6059</v>
      </c>
      <c r="J509">
        <v>6059</v>
      </c>
      <c r="L509" s="3">
        <v>0</v>
      </c>
      <c r="M509" s="3">
        <v>0</v>
      </c>
      <c r="N509" s="3">
        <v>0</v>
      </c>
      <c r="O509" s="3">
        <v>183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f>+Tabla3[[#This Row],[V GRAVADAS]]</f>
        <v>183</v>
      </c>
      <c r="V509">
        <v>2</v>
      </c>
    </row>
    <row r="510" spans="1:22" x14ac:dyDescent="0.25">
      <c r="A510" t="s">
        <v>93</v>
      </c>
      <c r="B510" s="1" t="s">
        <v>115</v>
      </c>
      <c r="C510" t="s">
        <v>1</v>
      </c>
      <c r="D510" t="s">
        <v>89</v>
      </c>
      <c r="E510" t="s">
        <v>95</v>
      </c>
      <c r="F510" t="s">
        <v>96</v>
      </c>
      <c r="G510">
        <v>6060</v>
      </c>
      <c r="H510">
        <v>6060</v>
      </c>
      <c r="I510">
        <v>6060</v>
      </c>
      <c r="J510">
        <v>6060</v>
      </c>
      <c r="L510" s="3">
        <v>0</v>
      </c>
      <c r="M510" s="3">
        <v>0</v>
      </c>
      <c r="N510" s="3">
        <v>0</v>
      </c>
      <c r="O510" s="3">
        <v>90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f>+Tabla3[[#This Row],[V GRAVADAS]]</f>
        <v>90</v>
      </c>
      <c r="V510">
        <v>2</v>
      </c>
    </row>
    <row r="511" spans="1:22" x14ac:dyDescent="0.25">
      <c r="A511" t="s">
        <v>93</v>
      </c>
      <c r="B511" s="1" t="s">
        <v>115</v>
      </c>
      <c r="C511" t="s">
        <v>1</v>
      </c>
      <c r="D511" t="s">
        <v>89</v>
      </c>
      <c r="E511" t="s">
        <v>95</v>
      </c>
      <c r="F511" t="s">
        <v>96</v>
      </c>
      <c r="G511">
        <v>6061</v>
      </c>
      <c r="H511">
        <v>6061</v>
      </c>
      <c r="I511">
        <v>6061</v>
      </c>
      <c r="J511">
        <v>6061</v>
      </c>
      <c r="L511" s="3">
        <v>0</v>
      </c>
      <c r="M511" s="3">
        <v>0</v>
      </c>
      <c r="N511" s="3">
        <v>0</v>
      </c>
      <c r="O511" s="3">
        <v>600.04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f>+Tabla3[[#This Row],[V GRAVADAS]]</f>
        <v>600.04</v>
      </c>
      <c r="V511">
        <v>2</v>
      </c>
    </row>
    <row r="512" spans="1:22" x14ac:dyDescent="0.25">
      <c r="A512" t="s">
        <v>93</v>
      </c>
      <c r="B512" s="1" t="s">
        <v>115</v>
      </c>
      <c r="C512" t="s">
        <v>1</v>
      </c>
      <c r="D512" t="s">
        <v>89</v>
      </c>
      <c r="E512" t="s">
        <v>95</v>
      </c>
      <c r="F512" t="s">
        <v>96</v>
      </c>
      <c r="G512">
        <v>6062</v>
      </c>
      <c r="H512">
        <v>6062</v>
      </c>
      <c r="I512">
        <v>6062</v>
      </c>
      <c r="J512">
        <v>6062</v>
      </c>
      <c r="L512" s="3">
        <v>0</v>
      </c>
      <c r="M512" s="3">
        <v>0</v>
      </c>
      <c r="N512" s="3">
        <v>0</v>
      </c>
      <c r="O512" s="3">
        <v>6.4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f>+Tabla3[[#This Row],[V GRAVADAS]]</f>
        <v>6.4</v>
      </c>
      <c r="V512">
        <v>2</v>
      </c>
    </row>
    <row r="513" spans="1:22" x14ac:dyDescent="0.25">
      <c r="A513" t="s">
        <v>93</v>
      </c>
      <c r="B513" s="1" t="s">
        <v>115</v>
      </c>
      <c r="C513" t="s">
        <v>1</v>
      </c>
      <c r="D513" t="s">
        <v>89</v>
      </c>
      <c r="E513" t="s">
        <v>95</v>
      </c>
      <c r="F513" t="s">
        <v>96</v>
      </c>
      <c r="G513">
        <v>6063</v>
      </c>
      <c r="H513">
        <v>6063</v>
      </c>
      <c r="I513">
        <v>6063</v>
      </c>
      <c r="J513">
        <v>6063</v>
      </c>
      <c r="L513" s="3">
        <v>0</v>
      </c>
      <c r="M513" s="3">
        <v>0</v>
      </c>
      <c r="N513" s="3">
        <v>0</v>
      </c>
      <c r="O513" s="3">
        <v>40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f>+Tabla3[[#This Row],[V GRAVADAS]]</f>
        <v>40</v>
      </c>
      <c r="V513">
        <v>2</v>
      </c>
    </row>
    <row r="514" spans="1:22" x14ac:dyDescent="0.25">
      <c r="A514" t="s">
        <v>93</v>
      </c>
      <c r="B514" s="1" t="s">
        <v>115</v>
      </c>
      <c r="C514" t="s">
        <v>1</v>
      </c>
      <c r="D514" t="s">
        <v>89</v>
      </c>
      <c r="E514" t="s">
        <v>95</v>
      </c>
      <c r="F514" t="s">
        <v>96</v>
      </c>
      <c r="G514">
        <v>6064</v>
      </c>
      <c r="H514">
        <v>6064</v>
      </c>
      <c r="I514">
        <v>6064</v>
      </c>
      <c r="J514">
        <v>6064</v>
      </c>
      <c r="L514" s="3">
        <v>0</v>
      </c>
      <c r="M514" s="3">
        <v>0</v>
      </c>
      <c r="N514" s="3">
        <v>0</v>
      </c>
      <c r="O514" s="3">
        <v>30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f>+Tabla3[[#This Row],[V GRAVADAS]]</f>
        <v>30</v>
      </c>
      <c r="V514">
        <v>2</v>
      </c>
    </row>
    <row r="515" spans="1:22" x14ac:dyDescent="0.25">
      <c r="A515" t="s">
        <v>93</v>
      </c>
      <c r="B515" s="1" t="s">
        <v>116</v>
      </c>
      <c r="C515" t="s">
        <v>1</v>
      </c>
      <c r="D515" t="s">
        <v>89</v>
      </c>
      <c r="E515" t="s">
        <v>95</v>
      </c>
      <c r="F515" t="s">
        <v>96</v>
      </c>
      <c r="G515">
        <v>6065</v>
      </c>
      <c r="H515">
        <v>6065</v>
      </c>
      <c r="I515">
        <v>6065</v>
      </c>
      <c r="J515">
        <v>6065</v>
      </c>
      <c r="L515" s="3">
        <v>0</v>
      </c>
      <c r="M515" s="3">
        <v>0</v>
      </c>
      <c r="N515" s="3">
        <v>0</v>
      </c>
      <c r="O515" s="3">
        <v>214.3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f>+Tabla3[[#This Row],[V GRAVADAS]]</f>
        <v>214.3</v>
      </c>
      <c r="V515">
        <v>2</v>
      </c>
    </row>
    <row r="516" spans="1:22" x14ac:dyDescent="0.25">
      <c r="A516" t="s">
        <v>93</v>
      </c>
      <c r="B516" s="1" t="s">
        <v>116</v>
      </c>
      <c r="C516" t="s">
        <v>1</v>
      </c>
      <c r="D516" t="s">
        <v>89</v>
      </c>
      <c r="E516" t="s">
        <v>95</v>
      </c>
      <c r="F516" t="s">
        <v>96</v>
      </c>
      <c r="G516">
        <v>6066</v>
      </c>
      <c r="H516">
        <v>6066</v>
      </c>
      <c r="I516">
        <v>6066</v>
      </c>
      <c r="J516">
        <v>6066</v>
      </c>
      <c r="L516" s="3">
        <v>0</v>
      </c>
      <c r="M516" s="3">
        <v>0</v>
      </c>
      <c r="N516" s="3">
        <v>0</v>
      </c>
      <c r="O516" s="3">
        <v>589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f>+Tabla3[[#This Row],[V GRAVADAS]]</f>
        <v>589</v>
      </c>
      <c r="V516">
        <v>2</v>
      </c>
    </row>
    <row r="517" spans="1:22" x14ac:dyDescent="0.25">
      <c r="A517" t="s">
        <v>93</v>
      </c>
      <c r="B517" s="1" t="s">
        <v>116</v>
      </c>
      <c r="C517" t="s">
        <v>1</v>
      </c>
      <c r="D517" t="s">
        <v>89</v>
      </c>
      <c r="E517" t="s">
        <v>95</v>
      </c>
      <c r="F517" t="s">
        <v>96</v>
      </c>
      <c r="G517">
        <v>6067</v>
      </c>
      <c r="H517">
        <v>6067</v>
      </c>
      <c r="I517">
        <v>6067</v>
      </c>
      <c r="J517">
        <v>6067</v>
      </c>
      <c r="L517" s="3">
        <v>0</v>
      </c>
      <c r="M517" s="3">
        <v>0</v>
      </c>
      <c r="N517" s="3">
        <v>0</v>
      </c>
      <c r="O517" s="3">
        <v>502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f>+Tabla3[[#This Row],[V GRAVADAS]]</f>
        <v>502</v>
      </c>
      <c r="V517">
        <v>2</v>
      </c>
    </row>
    <row r="518" spans="1:22" x14ac:dyDescent="0.25">
      <c r="A518" t="s">
        <v>93</v>
      </c>
      <c r="B518" s="1" t="s">
        <v>116</v>
      </c>
      <c r="C518" t="s">
        <v>1</v>
      </c>
      <c r="D518" t="s">
        <v>89</v>
      </c>
      <c r="E518" t="s">
        <v>95</v>
      </c>
      <c r="F518" t="s">
        <v>96</v>
      </c>
      <c r="G518">
        <v>6068</v>
      </c>
      <c r="H518">
        <v>6068</v>
      </c>
      <c r="I518">
        <v>6068</v>
      </c>
      <c r="J518">
        <v>6068</v>
      </c>
      <c r="L518" s="3">
        <v>0</v>
      </c>
      <c r="M518" s="3">
        <v>0</v>
      </c>
      <c r="N518" s="3">
        <v>0</v>
      </c>
      <c r="O518" s="3">
        <v>1208.75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f>+Tabla3[[#This Row],[V GRAVADAS]]</f>
        <v>1208.75</v>
      </c>
      <c r="V518">
        <v>2</v>
      </c>
    </row>
    <row r="519" spans="1:22" x14ac:dyDescent="0.25">
      <c r="A519" t="s">
        <v>93</v>
      </c>
      <c r="B519" s="1" t="s">
        <v>116</v>
      </c>
      <c r="C519" t="s">
        <v>1</v>
      </c>
      <c r="D519" t="s">
        <v>89</v>
      </c>
      <c r="E519" t="s">
        <v>95</v>
      </c>
      <c r="F519" t="s">
        <v>96</v>
      </c>
      <c r="G519">
        <v>6069</v>
      </c>
      <c r="H519">
        <v>6069</v>
      </c>
      <c r="I519">
        <v>6069</v>
      </c>
      <c r="J519">
        <v>6069</v>
      </c>
      <c r="L519" s="3">
        <v>0</v>
      </c>
      <c r="M519" s="3">
        <v>0</v>
      </c>
      <c r="N519" s="3">
        <v>0</v>
      </c>
      <c r="O519" s="3">
        <v>635.25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f>+Tabla3[[#This Row],[V GRAVADAS]]</f>
        <v>635.25</v>
      </c>
      <c r="V519">
        <v>2</v>
      </c>
    </row>
    <row r="520" spans="1:22" x14ac:dyDescent="0.25">
      <c r="A520" t="s">
        <v>93</v>
      </c>
      <c r="B520" s="1" t="s">
        <v>116</v>
      </c>
      <c r="C520" t="s">
        <v>1</v>
      </c>
      <c r="D520" t="s">
        <v>89</v>
      </c>
      <c r="E520" t="s">
        <v>95</v>
      </c>
      <c r="F520" t="s">
        <v>96</v>
      </c>
      <c r="G520">
        <v>6070</v>
      </c>
      <c r="H520">
        <v>6070</v>
      </c>
      <c r="I520">
        <v>6070</v>
      </c>
      <c r="J520">
        <v>6070</v>
      </c>
      <c r="L520" s="3">
        <v>0</v>
      </c>
      <c r="M520" s="3">
        <v>0</v>
      </c>
      <c r="N520" s="3">
        <v>0</v>
      </c>
      <c r="O520" s="3">
        <v>110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f>+Tabla3[[#This Row],[V GRAVADAS]]</f>
        <v>110</v>
      </c>
      <c r="V520">
        <v>2</v>
      </c>
    </row>
    <row r="521" spans="1:22" x14ac:dyDescent="0.25">
      <c r="A521" t="s">
        <v>93</v>
      </c>
      <c r="B521" s="1" t="s">
        <v>116</v>
      </c>
      <c r="C521" t="s">
        <v>1</v>
      </c>
      <c r="D521" t="s">
        <v>89</v>
      </c>
      <c r="E521" t="s">
        <v>95</v>
      </c>
      <c r="F521" t="s">
        <v>96</v>
      </c>
      <c r="G521">
        <v>6071</v>
      </c>
      <c r="H521">
        <v>6071</v>
      </c>
      <c r="I521">
        <v>6071</v>
      </c>
      <c r="J521">
        <v>6071</v>
      </c>
      <c r="L521" s="3">
        <v>0</v>
      </c>
      <c r="M521" s="3">
        <v>0</v>
      </c>
      <c r="N521" s="3">
        <v>0</v>
      </c>
      <c r="O521" s="3">
        <v>117.5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f>+Tabla3[[#This Row],[V GRAVADAS]]</f>
        <v>117.5</v>
      </c>
      <c r="V521">
        <v>2</v>
      </c>
    </row>
    <row r="522" spans="1:22" x14ac:dyDescent="0.25">
      <c r="A522" t="s">
        <v>93</v>
      </c>
      <c r="B522" s="1" t="s">
        <v>116</v>
      </c>
      <c r="C522" t="s">
        <v>1</v>
      </c>
      <c r="D522" t="s">
        <v>89</v>
      </c>
      <c r="E522" t="s">
        <v>95</v>
      </c>
      <c r="F522" t="s">
        <v>96</v>
      </c>
      <c r="G522">
        <v>6072</v>
      </c>
      <c r="H522">
        <v>6072</v>
      </c>
      <c r="I522">
        <v>6072</v>
      </c>
      <c r="J522">
        <v>6072</v>
      </c>
      <c r="L522" s="3">
        <v>0</v>
      </c>
      <c r="M522" s="3">
        <v>0</v>
      </c>
      <c r="N522" s="3">
        <v>0</v>
      </c>
      <c r="O522" s="3">
        <v>14.4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f>+Tabla3[[#This Row],[V GRAVADAS]]</f>
        <v>14.4</v>
      </c>
      <c r="V522">
        <v>2</v>
      </c>
    </row>
    <row r="523" spans="1:22" x14ac:dyDescent="0.25">
      <c r="A523" t="s">
        <v>93</v>
      </c>
      <c r="B523" s="1" t="s">
        <v>116</v>
      </c>
      <c r="C523" t="s">
        <v>1</v>
      </c>
      <c r="D523" t="s">
        <v>89</v>
      </c>
      <c r="E523" t="s">
        <v>95</v>
      </c>
      <c r="F523" t="s">
        <v>96</v>
      </c>
      <c r="G523">
        <v>6073</v>
      </c>
      <c r="H523">
        <v>6073</v>
      </c>
      <c r="I523">
        <v>6073</v>
      </c>
      <c r="J523">
        <v>6073</v>
      </c>
      <c r="L523" s="3">
        <v>0</v>
      </c>
      <c r="M523" s="3">
        <v>0</v>
      </c>
      <c r="N523" s="3">
        <v>0</v>
      </c>
      <c r="O523" s="3">
        <v>80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f>+Tabla3[[#This Row],[V GRAVADAS]]</f>
        <v>80</v>
      </c>
      <c r="V523">
        <v>2</v>
      </c>
    </row>
    <row r="524" spans="1:22" x14ac:dyDescent="0.25">
      <c r="A524" t="s">
        <v>93</v>
      </c>
      <c r="B524" s="1" t="s">
        <v>116</v>
      </c>
      <c r="C524" t="s">
        <v>1</v>
      </c>
      <c r="D524" t="s">
        <v>89</v>
      </c>
      <c r="E524" t="s">
        <v>95</v>
      </c>
      <c r="F524" t="s">
        <v>96</v>
      </c>
      <c r="G524">
        <v>6074</v>
      </c>
      <c r="H524">
        <v>6074</v>
      </c>
      <c r="I524">
        <v>6074</v>
      </c>
      <c r="J524">
        <v>6074</v>
      </c>
      <c r="L524" s="3">
        <v>0</v>
      </c>
      <c r="M524" s="3">
        <v>0</v>
      </c>
      <c r="N524" s="3">
        <v>0</v>
      </c>
      <c r="O524" s="3">
        <v>61.5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f>+Tabla3[[#This Row],[V GRAVADAS]]</f>
        <v>61.5</v>
      </c>
      <c r="V524">
        <v>2</v>
      </c>
    </row>
    <row r="525" spans="1:22" x14ac:dyDescent="0.25">
      <c r="A525" t="s">
        <v>93</v>
      </c>
      <c r="B525" s="1" t="s">
        <v>116</v>
      </c>
      <c r="C525" t="s">
        <v>1</v>
      </c>
      <c r="D525" t="s">
        <v>89</v>
      </c>
      <c r="E525" t="s">
        <v>95</v>
      </c>
      <c r="F525" t="s">
        <v>96</v>
      </c>
      <c r="G525">
        <v>6075</v>
      </c>
      <c r="H525">
        <v>6075</v>
      </c>
      <c r="I525">
        <v>6075</v>
      </c>
      <c r="J525">
        <v>6075</v>
      </c>
      <c r="L525" s="3">
        <v>0</v>
      </c>
      <c r="M525" s="3">
        <v>0</v>
      </c>
      <c r="N525" s="3">
        <v>0</v>
      </c>
      <c r="O525" s="3">
        <v>515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f>+Tabla3[[#This Row],[V GRAVADAS]]</f>
        <v>515</v>
      </c>
      <c r="V525">
        <v>2</v>
      </c>
    </row>
    <row r="526" spans="1:22" x14ac:dyDescent="0.25">
      <c r="A526" t="s">
        <v>93</v>
      </c>
      <c r="B526" s="1" t="s">
        <v>116</v>
      </c>
      <c r="C526" t="s">
        <v>1</v>
      </c>
      <c r="D526" t="s">
        <v>89</v>
      </c>
      <c r="E526" t="s">
        <v>95</v>
      </c>
      <c r="F526" t="s">
        <v>96</v>
      </c>
      <c r="G526">
        <v>6076</v>
      </c>
      <c r="H526">
        <v>6076</v>
      </c>
      <c r="I526">
        <v>6076</v>
      </c>
      <c r="J526">
        <v>6076</v>
      </c>
      <c r="L526" s="3">
        <v>0</v>
      </c>
      <c r="M526" s="3">
        <v>0</v>
      </c>
      <c r="N526" s="3">
        <v>0</v>
      </c>
      <c r="O526" s="3">
        <v>60.75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f>+Tabla3[[#This Row],[V GRAVADAS]]</f>
        <v>60.75</v>
      </c>
      <c r="V526">
        <v>2</v>
      </c>
    </row>
    <row r="527" spans="1:22" x14ac:dyDescent="0.25">
      <c r="A527" t="s">
        <v>93</v>
      </c>
      <c r="B527" s="1" t="s">
        <v>116</v>
      </c>
      <c r="C527" t="s">
        <v>1</v>
      </c>
      <c r="D527" t="s">
        <v>89</v>
      </c>
      <c r="E527" t="s">
        <v>95</v>
      </c>
      <c r="F527" t="s">
        <v>96</v>
      </c>
      <c r="G527">
        <v>6077</v>
      </c>
      <c r="H527">
        <v>6077</v>
      </c>
      <c r="I527">
        <v>6077</v>
      </c>
      <c r="J527">
        <v>6077</v>
      </c>
      <c r="L527" s="3">
        <v>0</v>
      </c>
      <c r="M527" s="3">
        <v>0</v>
      </c>
      <c r="N527" s="3">
        <v>0</v>
      </c>
      <c r="O527" s="3">
        <v>13.8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f>+Tabla3[[#This Row],[V GRAVADAS]]</f>
        <v>13.8</v>
      </c>
      <c r="V527">
        <v>2</v>
      </c>
    </row>
    <row r="528" spans="1:22" x14ac:dyDescent="0.25">
      <c r="A528" t="s">
        <v>93</v>
      </c>
      <c r="B528" s="1" t="s">
        <v>116</v>
      </c>
      <c r="C528" t="s">
        <v>1</v>
      </c>
      <c r="D528" t="s">
        <v>89</v>
      </c>
      <c r="E528" t="s">
        <v>95</v>
      </c>
      <c r="F528" t="s">
        <v>96</v>
      </c>
      <c r="G528">
        <v>6078</v>
      </c>
      <c r="H528">
        <v>6078</v>
      </c>
      <c r="I528">
        <v>6078</v>
      </c>
      <c r="J528">
        <v>6078</v>
      </c>
      <c r="L528" s="3">
        <v>0</v>
      </c>
      <c r="M528" s="3">
        <v>0</v>
      </c>
      <c r="N528" s="3">
        <v>0</v>
      </c>
      <c r="O528" s="3">
        <v>106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f>+Tabla3[[#This Row],[V GRAVADAS]]</f>
        <v>106</v>
      </c>
      <c r="V528">
        <v>2</v>
      </c>
    </row>
    <row r="529" spans="1:22" x14ac:dyDescent="0.25">
      <c r="A529" t="s">
        <v>93</v>
      </c>
      <c r="B529" s="1" t="s">
        <v>116</v>
      </c>
      <c r="C529" t="s">
        <v>1</v>
      </c>
      <c r="D529" t="s">
        <v>89</v>
      </c>
      <c r="E529" t="s">
        <v>95</v>
      </c>
      <c r="F529" t="s">
        <v>96</v>
      </c>
      <c r="G529">
        <v>6079</v>
      </c>
      <c r="H529">
        <v>6079</v>
      </c>
      <c r="I529">
        <v>6079</v>
      </c>
      <c r="J529">
        <v>6079</v>
      </c>
      <c r="L529" s="3">
        <v>0</v>
      </c>
      <c r="M529" s="3">
        <v>0</v>
      </c>
      <c r="N529" s="3">
        <v>0</v>
      </c>
      <c r="O529" s="3">
        <v>143.19999999999999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f>+Tabla3[[#This Row],[V GRAVADAS]]</f>
        <v>143.19999999999999</v>
      </c>
      <c r="V529">
        <v>2</v>
      </c>
    </row>
    <row r="530" spans="1:22" x14ac:dyDescent="0.25">
      <c r="A530" t="s">
        <v>93</v>
      </c>
      <c r="B530" s="1" t="s">
        <v>116</v>
      </c>
      <c r="C530" t="s">
        <v>1</v>
      </c>
      <c r="D530" t="s">
        <v>89</v>
      </c>
      <c r="E530" t="s">
        <v>95</v>
      </c>
      <c r="F530" t="s">
        <v>96</v>
      </c>
      <c r="G530">
        <v>6080</v>
      </c>
      <c r="H530">
        <v>6080</v>
      </c>
      <c r="I530">
        <v>6080</v>
      </c>
      <c r="J530">
        <v>6080</v>
      </c>
      <c r="L530" s="3">
        <v>0</v>
      </c>
      <c r="M530" s="3">
        <v>0</v>
      </c>
      <c r="N530" s="3">
        <v>0</v>
      </c>
      <c r="O530" s="3">
        <v>63.75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f>+Tabla3[[#This Row],[V GRAVADAS]]</f>
        <v>63.75</v>
      </c>
      <c r="V530">
        <v>2</v>
      </c>
    </row>
    <row r="531" spans="1:22" x14ac:dyDescent="0.25">
      <c r="A531" t="s">
        <v>93</v>
      </c>
      <c r="B531" s="1" t="s">
        <v>116</v>
      </c>
      <c r="C531" t="s">
        <v>1</v>
      </c>
      <c r="D531" t="s">
        <v>89</v>
      </c>
      <c r="E531" t="s">
        <v>95</v>
      </c>
      <c r="F531" t="s">
        <v>96</v>
      </c>
      <c r="G531">
        <v>6081</v>
      </c>
      <c r="H531">
        <v>6081</v>
      </c>
      <c r="I531">
        <v>6081</v>
      </c>
      <c r="J531">
        <v>6081</v>
      </c>
      <c r="L531" s="3">
        <v>0</v>
      </c>
      <c r="M531" s="3">
        <v>0</v>
      </c>
      <c r="N531" s="3">
        <v>0</v>
      </c>
      <c r="O531" s="3">
        <v>253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f>+Tabla3[[#This Row],[V GRAVADAS]]</f>
        <v>253</v>
      </c>
      <c r="V531">
        <v>2</v>
      </c>
    </row>
    <row r="532" spans="1:22" x14ac:dyDescent="0.25">
      <c r="A532" t="s">
        <v>93</v>
      </c>
      <c r="B532" s="1" t="s">
        <v>116</v>
      </c>
      <c r="C532" t="s">
        <v>1</v>
      </c>
      <c r="D532" t="s">
        <v>89</v>
      </c>
      <c r="E532" t="s">
        <v>95</v>
      </c>
      <c r="F532" t="s">
        <v>96</v>
      </c>
      <c r="G532">
        <v>6082</v>
      </c>
      <c r="H532">
        <v>6082</v>
      </c>
      <c r="I532">
        <v>6082</v>
      </c>
      <c r="J532">
        <v>6082</v>
      </c>
      <c r="L532" s="3">
        <v>0</v>
      </c>
      <c r="M532" s="3">
        <v>0</v>
      </c>
      <c r="N532" s="3">
        <v>0</v>
      </c>
      <c r="O532" s="3">
        <v>67.5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f>+Tabla3[[#This Row],[V GRAVADAS]]</f>
        <v>67.5</v>
      </c>
      <c r="V532">
        <v>2</v>
      </c>
    </row>
    <row r="533" spans="1:22" x14ac:dyDescent="0.25">
      <c r="A533" t="s">
        <v>93</v>
      </c>
      <c r="B533" s="1" t="s">
        <v>116</v>
      </c>
      <c r="C533" t="s">
        <v>1</v>
      </c>
      <c r="D533" t="s">
        <v>89</v>
      </c>
      <c r="E533" t="s">
        <v>95</v>
      </c>
      <c r="F533" t="s">
        <v>96</v>
      </c>
      <c r="G533">
        <v>6083</v>
      </c>
      <c r="H533">
        <v>6083</v>
      </c>
      <c r="I533">
        <v>6083</v>
      </c>
      <c r="J533">
        <v>6083</v>
      </c>
      <c r="L533" s="3">
        <v>0</v>
      </c>
      <c r="M533" s="3">
        <v>0</v>
      </c>
      <c r="N533" s="3">
        <v>0</v>
      </c>
      <c r="O533" s="3">
        <v>48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f>+Tabla3[[#This Row],[V GRAVADAS]]</f>
        <v>48</v>
      </c>
      <c r="V533">
        <v>2</v>
      </c>
    </row>
    <row r="534" spans="1:22" x14ac:dyDescent="0.25">
      <c r="A534" t="s">
        <v>93</v>
      </c>
      <c r="B534" s="1" t="s">
        <v>116</v>
      </c>
      <c r="C534" t="s">
        <v>1</v>
      </c>
      <c r="D534" t="s">
        <v>89</v>
      </c>
      <c r="E534" t="s">
        <v>95</v>
      </c>
      <c r="F534" t="s">
        <v>96</v>
      </c>
      <c r="G534">
        <v>6084</v>
      </c>
      <c r="H534">
        <v>6084</v>
      </c>
      <c r="I534">
        <v>6084</v>
      </c>
      <c r="J534">
        <v>6084</v>
      </c>
      <c r="L534" s="3">
        <v>0</v>
      </c>
      <c r="M534" s="3">
        <v>0</v>
      </c>
      <c r="N534" s="3">
        <v>0</v>
      </c>
      <c r="O534" s="3">
        <v>12.25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f>+Tabla3[[#This Row],[V GRAVADAS]]</f>
        <v>12.25</v>
      </c>
      <c r="V534">
        <v>2</v>
      </c>
    </row>
    <row r="535" spans="1:22" x14ac:dyDescent="0.25">
      <c r="A535" t="s">
        <v>93</v>
      </c>
      <c r="B535" s="1" t="s">
        <v>116</v>
      </c>
      <c r="C535" t="s">
        <v>1</v>
      </c>
      <c r="D535" t="s">
        <v>89</v>
      </c>
      <c r="E535" t="s">
        <v>95</v>
      </c>
      <c r="F535" t="s">
        <v>96</v>
      </c>
      <c r="G535">
        <v>6085</v>
      </c>
      <c r="H535">
        <v>6085</v>
      </c>
      <c r="I535">
        <v>6085</v>
      </c>
      <c r="J535">
        <v>6085</v>
      </c>
      <c r="L535" s="3">
        <v>0</v>
      </c>
      <c r="M535" s="3">
        <v>0</v>
      </c>
      <c r="N535" s="3">
        <v>0</v>
      </c>
      <c r="O535" s="3">
        <v>72.8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f>+Tabla3[[#This Row],[V GRAVADAS]]</f>
        <v>72.8</v>
      </c>
      <c r="V535">
        <v>2</v>
      </c>
    </row>
    <row r="536" spans="1:22" x14ac:dyDescent="0.25">
      <c r="A536" t="s">
        <v>93</v>
      </c>
      <c r="B536" s="1" t="s">
        <v>116</v>
      </c>
      <c r="C536" t="s">
        <v>1</v>
      </c>
      <c r="D536" t="s">
        <v>89</v>
      </c>
      <c r="E536" t="s">
        <v>95</v>
      </c>
      <c r="F536" t="s">
        <v>96</v>
      </c>
      <c r="G536">
        <v>6086</v>
      </c>
      <c r="H536">
        <v>6086</v>
      </c>
      <c r="I536">
        <v>6086</v>
      </c>
      <c r="J536">
        <v>6086</v>
      </c>
      <c r="L536" s="3">
        <v>0</v>
      </c>
      <c r="M536" s="3">
        <v>0</v>
      </c>
      <c r="N536" s="3">
        <v>0</v>
      </c>
      <c r="O536" s="3">
        <v>10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f>+Tabla3[[#This Row],[V GRAVADAS]]</f>
        <v>10</v>
      </c>
      <c r="V536">
        <v>2</v>
      </c>
    </row>
    <row r="537" spans="1:22" x14ac:dyDescent="0.25">
      <c r="A537" t="s">
        <v>93</v>
      </c>
      <c r="B537" s="1" t="s">
        <v>116</v>
      </c>
      <c r="C537" t="s">
        <v>1</v>
      </c>
      <c r="D537" t="s">
        <v>89</v>
      </c>
      <c r="E537" t="s">
        <v>95</v>
      </c>
      <c r="F537" t="s">
        <v>96</v>
      </c>
      <c r="G537">
        <v>6087</v>
      </c>
      <c r="H537">
        <v>6087</v>
      </c>
      <c r="I537">
        <v>6087</v>
      </c>
      <c r="J537">
        <v>6087</v>
      </c>
      <c r="L537" s="3">
        <v>0</v>
      </c>
      <c r="M537" s="3">
        <v>0</v>
      </c>
      <c r="N537" s="3">
        <v>0</v>
      </c>
      <c r="O537" s="3">
        <v>36.549999999999997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f>+Tabla3[[#This Row],[V GRAVADAS]]</f>
        <v>36.549999999999997</v>
      </c>
      <c r="V537">
        <v>2</v>
      </c>
    </row>
    <row r="538" spans="1:22" x14ac:dyDescent="0.25">
      <c r="A538" t="s">
        <v>93</v>
      </c>
      <c r="B538" s="1" t="s">
        <v>116</v>
      </c>
      <c r="C538" t="s">
        <v>1</v>
      </c>
      <c r="D538" t="s">
        <v>89</v>
      </c>
      <c r="E538" t="s">
        <v>95</v>
      </c>
      <c r="F538" t="s">
        <v>96</v>
      </c>
      <c r="G538">
        <v>6088</v>
      </c>
      <c r="H538">
        <v>6088</v>
      </c>
      <c r="I538">
        <v>6088</v>
      </c>
      <c r="J538">
        <v>6088</v>
      </c>
      <c r="L538" s="3">
        <v>0</v>
      </c>
      <c r="M538" s="3">
        <v>0</v>
      </c>
      <c r="N538" s="3">
        <v>0</v>
      </c>
      <c r="O538" s="3">
        <v>273.52999999999997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f>+Tabla3[[#This Row],[V GRAVADAS]]</f>
        <v>273.52999999999997</v>
      </c>
      <c r="V538">
        <v>2</v>
      </c>
    </row>
    <row r="539" spans="1:22" x14ac:dyDescent="0.25">
      <c r="A539" t="s">
        <v>93</v>
      </c>
      <c r="B539" s="1" t="s">
        <v>116</v>
      </c>
      <c r="C539" t="s">
        <v>1</v>
      </c>
      <c r="D539" t="s">
        <v>89</v>
      </c>
      <c r="E539" t="s">
        <v>95</v>
      </c>
      <c r="F539" t="s">
        <v>96</v>
      </c>
      <c r="G539">
        <v>6089</v>
      </c>
      <c r="H539">
        <v>6089</v>
      </c>
      <c r="I539">
        <v>6089</v>
      </c>
      <c r="J539">
        <v>6089</v>
      </c>
      <c r="L539" s="3">
        <v>0</v>
      </c>
      <c r="M539" s="3">
        <v>0</v>
      </c>
      <c r="N539" s="3">
        <v>0</v>
      </c>
      <c r="O539" s="3">
        <v>45.6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f>+Tabla3[[#This Row],[V GRAVADAS]]</f>
        <v>45.6</v>
      </c>
      <c r="V539">
        <v>2</v>
      </c>
    </row>
    <row r="540" spans="1:22" x14ac:dyDescent="0.25">
      <c r="A540" t="s">
        <v>93</v>
      </c>
      <c r="B540" s="1" t="s">
        <v>116</v>
      </c>
      <c r="C540" t="s">
        <v>1</v>
      </c>
      <c r="D540" t="s">
        <v>89</v>
      </c>
      <c r="E540" t="s">
        <v>95</v>
      </c>
      <c r="F540" t="s">
        <v>96</v>
      </c>
      <c r="G540">
        <v>6090</v>
      </c>
      <c r="H540">
        <v>6090</v>
      </c>
      <c r="I540">
        <v>6090</v>
      </c>
      <c r="J540">
        <v>6090</v>
      </c>
      <c r="L540" s="3">
        <v>0</v>
      </c>
      <c r="M540" s="3">
        <v>0</v>
      </c>
      <c r="N540" s="3">
        <v>0</v>
      </c>
      <c r="O540" s="3">
        <v>184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f>+Tabla3[[#This Row],[V GRAVADAS]]</f>
        <v>184</v>
      </c>
      <c r="V540">
        <v>2</v>
      </c>
    </row>
    <row r="541" spans="1:22" x14ac:dyDescent="0.25">
      <c r="A541" t="s">
        <v>93</v>
      </c>
      <c r="B541" s="1" t="s">
        <v>116</v>
      </c>
      <c r="C541" t="s">
        <v>1</v>
      </c>
      <c r="D541" t="s">
        <v>89</v>
      </c>
      <c r="E541" t="s">
        <v>95</v>
      </c>
      <c r="F541" t="s">
        <v>96</v>
      </c>
      <c r="G541">
        <v>6091</v>
      </c>
      <c r="H541">
        <v>6091</v>
      </c>
      <c r="I541">
        <v>6091</v>
      </c>
      <c r="J541">
        <v>6091</v>
      </c>
      <c r="L541" s="3">
        <v>0</v>
      </c>
      <c r="M541" s="3">
        <v>0</v>
      </c>
      <c r="N541" s="3">
        <v>0</v>
      </c>
      <c r="O541" s="3">
        <v>30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f>+Tabla3[[#This Row],[V GRAVADAS]]</f>
        <v>30</v>
      </c>
      <c r="V541">
        <v>2</v>
      </c>
    </row>
    <row r="542" spans="1:22" x14ac:dyDescent="0.25">
      <c r="A542" t="s">
        <v>93</v>
      </c>
      <c r="B542" s="1" t="s">
        <v>116</v>
      </c>
      <c r="C542" t="s">
        <v>1</v>
      </c>
      <c r="D542" t="s">
        <v>89</v>
      </c>
      <c r="E542" t="s">
        <v>95</v>
      </c>
      <c r="F542" t="s">
        <v>96</v>
      </c>
      <c r="G542">
        <v>6092</v>
      </c>
      <c r="H542">
        <v>6092</v>
      </c>
      <c r="I542">
        <v>6092</v>
      </c>
      <c r="J542">
        <v>6092</v>
      </c>
      <c r="L542" s="3">
        <v>0</v>
      </c>
      <c r="M542" s="3">
        <v>0</v>
      </c>
      <c r="N542" s="3">
        <v>0</v>
      </c>
      <c r="O542" s="3">
        <v>8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f>+Tabla3[[#This Row],[V GRAVADAS]]</f>
        <v>8</v>
      </c>
      <c r="V542">
        <v>2</v>
      </c>
    </row>
    <row r="543" spans="1:22" x14ac:dyDescent="0.25">
      <c r="A543" t="s">
        <v>93</v>
      </c>
      <c r="B543" s="1" t="s">
        <v>116</v>
      </c>
      <c r="C543" t="s">
        <v>1</v>
      </c>
      <c r="D543" t="s">
        <v>89</v>
      </c>
      <c r="E543" t="s">
        <v>95</v>
      </c>
      <c r="F543" t="s">
        <v>96</v>
      </c>
      <c r="G543">
        <v>6093</v>
      </c>
      <c r="H543">
        <v>6093</v>
      </c>
      <c r="I543">
        <v>6093</v>
      </c>
      <c r="J543">
        <v>6093</v>
      </c>
      <c r="L543" s="3">
        <v>0</v>
      </c>
      <c r="M543" s="3">
        <v>0</v>
      </c>
      <c r="N543" s="3">
        <v>0</v>
      </c>
      <c r="O543" s="3">
        <v>136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f>+Tabla3[[#This Row],[V GRAVADAS]]</f>
        <v>136</v>
      </c>
      <c r="V543">
        <v>2</v>
      </c>
    </row>
    <row r="544" spans="1:22" x14ac:dyDescent="0.25">
      <c r="A544" t="s">
        <v>93</v>
      </c>
      <c r="B544" s="1" t="s">
        <v>116</v>
      </c>
      <c r="C544" t="s">
        <v>1</v>
      </c>
      <c r="D544" t="s">
        <v>89</v>
      </c>
      <c r="E544" t="s">
        <v>95</v>
      </c>
      <c r="F544" t="s">
        <v>96</v>
      </c>
      <c r="G544">
        <v>6094</v>
      </c>
      <c r="H544">
        <v>6094</v>
      </c>
      <c r="I544">
        <v>6094</v>
      </c>
      <c r="J544">
        <v>6094</v>
      </c>
      <c r="L544" s="3">
        <v>0</v>
      </c>
      <c r="M544" s="3">
        <v>0</v>
      </c>
      <c r="N544" s="3">
        <v>0</v>
      </c>
      <c r="O544" s="3">
        <v>296.14999999999998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f>+Tabla3[[#This Row],[V GRAVADAS]]</f>
        <v>296.14999999999998</v>
      </c>
      <c r="V544">
        <v>2</v>
      </c>
    </row>
    <row r="545" spans="1:22" x14ac:dyDescent="0.25">
      <c r="A545" t="s">
        <v>93</v>
      </c>
      <c r="B545" s="1" t="s">
        <v>116</v>
      </c>
      <c r="C545" t="s">
        <v>1</v>
      </c>
      <c r="D545" t="s">
        <v>89</v>
      </c>
      <c r="E545" t="s">
        <v>95</v>
      </c>
      <c r="F545" t="s">
        <v>96</v>
      </c>
      <c r="G545">
        <v>6095</v>
      </c>
      <c r="H545">
        <v>6095</v>
      </c>
      <c r="I545">
        <v>6095</v>
      </c>
      <c r="J545">
        <v>6095</v>
      </c>
      <c r="L545" s="3">
        <v>0</v>
      </c>
      <c r="M545" s="3">
        <v>0</v>
      </c>
      <c r="N545" s="3">
        <v>0</v>
      </c>
      <c r="O545" s="3">
        <v>96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f>+Tabla3[[#This Row],[V GRAVADAS]]</f>
        <v>96</v>
      </c>
      <c r="V545">
        <v>2</v>
      </c>
    </row>
    <row r="546" spans="1:22" x14ac:dyDescent="0.25">
      <c r="A546" t="s">
        <v>93</v>
      </c>
      <c r="B546" s="1" t="s">
        <v>116</v>
      </c>
      <c r="C546" t="s">
        <v>1</v>
      </c>
      <c r="D546" t="s">
        <v>89</v>
      </c>
      <c r="E546" t="s">
        <v>95</v>
      </c>
      <c r="F546" t="s">
        <v>96</v>
      </c>
      <c r="G546">
        <v>6096</v>
      </c>
      <c r="H546">
        <v>6096</v>
      </c>
      <c r="I546">
        <v>6096</v>
      </c>
      <c r="J546">
        <v>6096</v>
      </c>
      <c r="L546" s="3">
        <v>0</v>
      </c>
      <c r="M546" s="3">
        <v>0</v>
      </c>
      <c r="N546" s="3">
        <v>0</v>
      </c>
      <c r="O546" s="3">
        <v>50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f>+Tabla3[[#This Row],[V GRAVADAS]]</f>
        <v>50</v>
      </c>
      <c r="V546">
        <v>2</v>
      </c>
    </row>
    <row r="547" spans="1:22" x14ac:dyDescent="0.25">
      <c r="A547" t="s">
        <v>93</v>
      </c>
      <c r="B547" s="1" t="s">
        <v>116</v>
      </c>
      <c r="C547" t="s">
        <v>1</v>
      </c>
      <c r="D547" t="s">
        <v>89</v>
      </c>
      <c r="E547" t="s">
        <v>95</v>
      </c>
      <c r="F547" t="s">
        <v>96</v>
      </c>
      <c r="G547">
        <v>6097</v>
      </c>
      <c r="H547">
        <v>6097</v>
      </c>
      <c r="I547">
        <v>6097</v>
      </c>
      <c r="J547">
        <v>6097</v>
      </c>
      <c r="L547" s="3">
        <v>0</v>
      </c>
      <c r="M547" s="3">
        <v>0</v>
      </c>
      <c r="N547" s="3">
        <v>0</v>
      </c>
      <c r="O547" s="3">
        <v>30.25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f>+Tabla3[[#This Row],[V GRAVADAS]]</f>
        <v>30.25</v>
      </c>
      <c r="V547">
        <v>2</v>
      </c>
    </row>
    <row r="548" spans="1:22" x14ac:dyDescent="0.25">
      <c r="A548" t="s">
        <v>93</v>
      </c>
      <c r="B548" s="1" t="s">
        <v>116</v>
      </c>
      <c r="C548" t="s">
        <v>1</v>
      </c>
      <c r="D548" t="s">
        <v>89</v>
      </c>
      <c r="E548" t="s">
        <v>95</v>
      </c>
      <c r="F548" t="s">
        <v>96</v>
      </c>
      <c r="G548">
        <v>6098</v>
      </c>
      <c r="H548">
        <v>6098</v>
      </c>
      <c r="I548">
        <v>6098</v>
      </c>
      <c r="J548">
        <v>6098</v>
      </c>
      <c r="L548" s="3">
        <v>0</v>
      </c>
      <c r="M548" s="3">
        <v>0</v>
      </c>
      <c r="N548" s="3">
        <v>0</v>
      </c>
      <c r="O548" s="3">
        <v>475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f>+Tabla3[[#This Row],[V GRAVADAS]]</f>
        <v>475</v>
      </c>
      <c r="V548">
        <v>2</v>
      </c>
    </row>
    <row r="549" spans="1:22" x14ac:dyDescent="0.25">
      <c r="A549" t="s">
        <v>93</v>
      </c>
      <c r="B549" s="1" t="s">
        <v>116</v>
      </c>
      <c r="C549" t="s">
        <v>1</v>
      </c>
      <c r="D549" t="s">
        <v>89</v>
      </c>
      <c r="E549" t="s">
        <v>95</v>
      </c>
      <c r="F549" t="s">
        <v>96</v>
      </c>
      <c r="G549">
        <v>6099</v>
      </c>
      <c r="H549">
        <v>6099</v>
      </c>
      <c r="I549">
        <v>6099</v>
      </c>
      <c r="J549">
        <v>6099</v>
      </c>
      <c r="L549" s="3">
        <v>0</v>
      </c>
      <c r="M549" s="3">
        <v>0</v>
      </c>
      <c r="N549" s="3">
        <v>0</v>
      </c>
      <c r="O549" s="3">
        <v>559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f>+Tabla3[[#This Row],[V GRAVADAS]]</f>
        <v>559</v>
      </c>
      <c r="V549">
        <v>2</v>
      </c>
    </row>
    <row r="550" spans="1:22" x14ac:dyDescent="0.25">
      <c r="A550" t="s">
        <v>93</v>
      </c>
      <c r="B550" s="1" t="s">
        <v>116</v>
      </c>
      <c r="C550" t="s">
        <v>1</v>
      </c>
      <c r="D550" t="s">
        <v>89</v>
      </c>
      <c r="E550" t="s">
        <v>95</v>
      </c>
      <c r="F550" t="s">
        <v>96</v>
      </c>
      <c r="G550">
        <v>6100</v>
      </c>
      <c r="H550">
        <v>6100</v>
      </c>
      <c r="I550">
        <v>6100</v>
      </c>
      <c r="J550">
        <v>6100</v>
      </c>
      <c r="L550" s="3">
        <v>0</v>
      </c>
      <c r="M550" s="3">
        <v>0</v>
      </c>
      <c r="N550" s="3">
        <v>0</v>
      </c>
      <c r="O550" s="3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f>+Tabla3[[#This Row],[V GRAVADAS]]</f>
        <v>0</v>
      </c>
      <c r="V550">
        <v>2</v>
      </c>
    </row>
    <row r="551" spans="1:22" x14ac:dyDescent="0.25">
      <c r="A551" t="s">
        <v>93</v>
      </c>
      <c r="B551" s="1" t="s">
        <v>117</v>
      </c>
      <c r="C551" t="s">
        <v>1</v>
      </c>
      <c r="D551" t="s">
        <v>89</v>
      </c>
      <c r="E551" t="s">
        <v>95</v>
      </c>
      <c r="F551" t="s">
        <v>96</v>
      </c>
      <c r="G551">
        <v>6101</v>
      </c>
      <c r="H551">
        <v>6101</v>
      </c>
      <c r="I551">
        <v>6101</v>
      </c>
      <c r="J551">
        <v>6101</v>
      </c>
      <c r="L551" s="3">
        <v>0</v>
      </c>
      <c r="M551" s="3">
        <v>0</v>
      </c>
      <c r="N551" s="3">
        <v>0</v>
      </c>
      <c r="O551" s="3">
        <v>629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f>+Tabla3[[#This Row],[V GRAVADAS]]</f>
        <v>629</v>
      </c>
      <c r="V551">
        <v>2</v>
      </c>
    </row>
    <row r="552" spans="1:22" x14ac:dyDescent="0.25">
      <c r="A552" t="s">
        <v>93</v>
      </c>
      <c r="B552" s="1" t="s">
        <v>117</v>
      </c>
      <c r="C552" t="s">
        <v>1</v>
      </c>
      <c r="D552" t="s">
        <v>89</v>
      </c>
      <c r="E552" t="s">
        <v>95</v>
      </c>
      <c r="F552" t="s">
        <v>96</v>
      </c>
      <c r="G552">
        <v>6102</v>
      </c>
      <c r="H552">
        <v>6102</v>
      </c>
      <c r="I552">
        <v>6102</v>
      </c>
      <c r="J552">
        <v>6102</v>
      </c>
      <c r="L552" s="3">
        <v>0</v>
      </c>
      <c r="M552" s="3">
        <v>0</v>
      </c>
      <c r="N552" s="3">
        <v>0</v>
      </c>
      <c r="O552" s="3">
        <v>526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f>+Tabla3[[#This Row],[V GRAVADAS]]</f>
        <v>526</v>
      </c>
      <c r="V552">
        <v>2</v>
      </c>
    </row>
    <row r="553" spans="1:22" x14ac:dyDescent="0.25">
      <c r="A553" t="s">
        <v>93</v>
      </c>
      <c r="B553" s="1" t="s">
        <v>117</v>
      </c>
      <c r="C553" t="s">
        <v>1</v>
      </c>
      <c r="D553" t="s">
        <v>89</v>
      </c>
      <c r="E553" t="s">
        <v>95</v>
      </c>
      <c r="F553" t="s">
        <v>96</v>
      </c>
      <c r="G553">
        <v>6103</v>
      </c>
      <c r="H553">
        <v>6103</v>
      </c>
      <c r="I553">
        <v>6103</v>
      </c>
      <c r="J553">
        <v>6103</v>
      </c>
      <c r="L553" s="3">
        <v>0</v>
      </c>
      <c r="M553" s="3">
        <v>0</v>
      </c>
      <c r="N553" s="3">
        <v>0</v>
      </c>
      <c r="O553" s="3">
        <v>310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f>+Tabla3[[#This Row],[V GRAVADAS]]</f>
        <v>310</v>
      </c>
      <c r="V553">
        <v>2</v>
      </c>
    </row>
    <row r="554" spans="1:22" x14ac:dyDescent="0.25">
      <c r="A554" t="s">
        <v>93</v>
      </c>
      <c r="B554" s="1" t="s">
        <v>117</v>
      </c>
      <c r="C554" t="s">
        <v>1</v>
      </c>
      <c r="D554" t="s">
        <v>89</v>
      </c>
      <c r="E554" t="s">
        <v>95</v>
      </c>
      <c r="F554" t="s">
        <v>96</v>
      </c>
      <c r="G554">
        <v>6104</v>
      </c>
      <c r="H554">
        <v>6104</v>
      </c>
      <c r="I554">
        <v>6104</v>
      </c>
      <c r="J554">
        <v>6104</v>
      </c>
      <c r="L554" s="3">
        <v>0</v>
      </c>
      <c r="M554" s="3">
        <v>0</v>
      </c>
      <c r="N554" s="3">
        <v>0</v>
      </c>
      <c r="O554" s="3">
        <v>3.2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f>+Tabla3[[#This Row],[V GRAVADAS]]</f>
        <v>3.2</v>
      </c>
      <c r="V554">
        <v>2</v>
      </c>
    </row>
    <row r="555" spans="1:22" x14ac:dyDescent="0.25">
      <c r="A555" t="s">
        <v>93</v>
      </c>
      <c r="B555" s="1" t="s">
        <v>117</v>
      </c>
      <c r="C555" t="s">
        <v>1</v>
      </c>
      <c r="D555" t="s">
        <v>89</v>
      </c>
      <c r="E555" t="s">
        <v>95</v>
      </c>
      <c r="F555" t="s">
        <v>96</v>
      </c>
      <c r="G555">
        <v>6105</v>
      </c>
      <c r="H555">
        <v>6105</v>
      </c>
      <c r="I555">
        <v>6105</v>
      </c>
      <c r="J555">
        <v>6105</v>
      </c>
      <c r="L555" s="3">
        <v>0</v>
      </c>
      <c r="M555" s="3">
        <v>0</v>
      </c>
      <c r="N555" s="3">
        <v>0</v>
      </c>
      <c r="O555" s="3">
        <v>65.05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f>+Tabla3[[#This Row],[V GRAVADAS]]</f>
        <v>65.05</v>
      </c>
      <c r="V555">
        <v>2</v>
      </c>
    </row>
    <row r="556" spans="1:22" x14ac:dyDescent="0.25">
      <c r="A556" t="s">
        <v>93</v>
      </c>
      <c r="B556" s="1" t="s">
        <v>117</v>
      </c>
      <c r="C556" t="s">
        <v>1</v>
      </c>
      <c r="D556" t="s">
        <v>89</v>
      </c>
      <c r="E556" t="s">
        <v>95</v>
      </c>
      <c r="F556" t="s">
        <v>96</v>
      </c>
      <c r="G556">
        <v>6106</v>
      </c>
      <c r="H556">
        <v>6106</v>
      </c>
      <c r="I556">
        <v>6106</v>
      </c>
      <c r="J556">
        <v>6106</v>
      </c>
      <c r="L556" s="3">
        <v>0</v>
      </c>
      <c r="M556" s="3">
        <v>0</v>
      </c>
      <c r="N556" s="3">
        <v>0</v>
      </c>
      <c r="O556" s="3">
        <v>28.5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f>+Tabla3[[#This Row],[V GRAVADAS]]</f>
        <v>28.5</v>
      </c>
      <c r="V556">
        <v>2</v>
      </c>
    </row>
    <row r="557" spans="1:22" x14ac:dyDescent="0.25">
      <c r="A557" t="s">
        <v>93</v>
      </c>
      <c r="B557" s="1" t="s">
        <v>117</v>
      </c>
      <c r="C557" t="s">
        <v>1</v>
      </c>
      <c r="D557" t="s">
        <v>89</v>
      </c>
      <c r="E557" t="s">
        <v>95</v>
      </c>
      <c r="F557" t="s">
        <v>96</v>
      </c>
      <c r="G557">
        <v>6107</v>
      </c>
      <c r="H557">
        <v>6107</v>
      </c>
      <c r="I557">
        <v>6107</v>
      </c>
      <c r="J557">
        <v>6107</v>
      </c>
      <c r="L557" s="3">
        <v>0</v>
      </c>
      <c r="M557" s="3">
        <v>0</v>
      </c>
      <c r="N557" s="3">
        <v>0</v>
      </c>
      <c r="O557" s="3">
        <v>28.5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f>+Tabla3[[#This Row],[V GRAVADAS]]</f>
        <v>28.5</v>
      </c>
      <c r="V557">
        <v>2</v>
      </c>
    </row>
    <row r="558" spans="1:22" x14ac:dyDescent="0.25">
      <c r="A558" t="s">
        <v>93</v>
      </c>
      <c r="B558" s="1" t="s">
        <v>117</v>
      </c>
      <c r="C558" t="s">
        <v>1</v>
      </c>
      <c r="D558" t="s">
        <v>89</v>
      </c>
      <c r="E558" t="s">
        <v>95</v>
      </c>
      <c r="F558" t="s">
        <v>96</v>
      </c>
      <c r="G558">
        <v>6108</v>
      </c>
      <c r="H558">
        <v>6108</v>
      </c>
      <c r="I558">
        <v>6108</v>
      </c>
      <c r="J558">
        <v>6108</v>
      </c>
      <c r="L558" s="3">
        <v>0</v>
      </c>
      <c r="M558" s="3">
        <v>0</v>
      </c>
      <c r="N558" s="3">
        <v>0</v>
      </c>
      <c r="O558" s="3">
        <v>945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f>+Tabla3[[#This Row],[V GRAVADAS]]</f>
        <v>945</v>
      </c>
      <c r="V558">
        <v>2</v>
      </c>
    </row>
    <row r="559" spans="1:22" x14ac:dyDescent="0.25">
      <c r="A559" t="s">
        <v>93</v>
      </c>
      <c r="B559" s="1" t="s">
        <v>117</v>
      </c>
      <c r="C559" t="s">
        <v>1</v>
      </c>
      <c r="D559" t="s">
        <v>89</v>
      </c>
      <c r="E559" t="s">
        <v>95</v>
      </c>
      <c r="F559" t="s">
        <v>96</v>
      </c>
      <c r="G559">
        <v>6109</v>
      </c>
      <c r="H559">
        <v>6109</v>
      </c>
      <c r="I559">
        <v>6109</v>
      </c>
      <c r="J559">
        <v>6109</v>
      </c>
      <c r="L559" s="3">
        <v>0</v>
      </c>
      <c r="M559" s="3">
        <v>0</v>
      </c>
      <c r="N559" s="3">
        <v>0</v>
      </c>
      <c r="O559" s="3">
        <v>100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f>+Tabla3[[#This Row],[V GRAVADAS]]</f>
        <v>100</v>
      </c>
      <c r="V559">
        <v>2</v>
      </c>
    </row>
    <row r="560" spans="1:22" x14ac:dyDescent="0.25">
      <c r="A560" t="s">
        <v>93</v>
      </c>
      <c r="B560" s="1" t="s">
        <v>117</v>
      </c>
      <c r="C560" t="s">
        <v>1</v>
      </c>
      <c r="D560" t="s">
        <v>89</v>
      </c>
      <c r="E560" t="s">
        <v>95</v>
      </c>
      <c r="F560" t="s">
        <v>96</v>
      </c>
      <c r="G560">
        <v>6110</v>
      </c>
      <c r="H560">
        <v>6110</v>
      </c>
      <c r="I560">
        <v>6110</v>
      </c>
      <c r="J560">
        <v>6110</v>
      </c>
      <c r="L560" s="3">
        <v>0</v>
      </c>
      <c r="M560" s="3">
        <v>0</v>
      </c>
      <c r="N560" s="3">
        <v>0</v>
      </c>
      <c r="O560" s="3">
        <v>48.54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f>+Tabla3[[#This Row],[V GRAVADAS]]</f>
        <v>48.54</v>
      </c>
      <c r="V560">
        <v>2</v>
      </c>
    </row>
    <row r="561" spans="1:22" x14ac:dyDescent="0.25">
      <c r="A561" t="s">
        <v>93</v>
      </c>
      <c r="B561" s="1" t="s">
        <v>117</v>
      </c>
      <c r="C561" t="s">
        <v>1</v>
      </c>
      <c r="D561" t="s">
        <v>89</v>
      </c>
      <c r="E561" t="s">
        <v>95</v>
      </c>
      <c r="F561" t="s">
        <v>96</v>
      </c>
      <c r="G561">
        <v>6111</v>
      </c>
      <c r="H561">
        <v>6111</v>
      </c>
      <c r="I561">
        <v>6111</v>
      </c>
      <c r="J561">
        <v>6111</v>
      </c>
      <c r="L561" s="3">
        <v>0</v>
      </c>
      <c r="M561" s="3">
        <v>0</v>
      </c>
      <c r="N561" s="3">
        <v>0</v>
      </c>
      <c r="O561" s="3">
        <v>4.05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f>+Tabla3[[#This Row],[V GRAVADAS]]</f>
        <v>4.05</v>
      </c>
      <c r="V561">
        <v>2</v>
      </c>
    </row>
    <row r="562" spans="1:22" x14ac:dyDescent="0.25">
      <c r="A562" t="s">
        <v>93</v>
      </c>
      <c r="B562" s="1" t="s">
        <v>117</v>
      </c>
      <c r="C562" t="s">
        <v>1</v>
      </c>
      <c r="D562" t="s">
        <v>89</v>
      </c>
      <c r="E562" t="s">
        <v>95</v>
      </c>
      <c r="F562" t="s">
        <v>96</v>
      </c>
      <c r="G562">
        <v>6112</v>
      </c>
      <c r="H562">
        <v>6112</v>
      </c>
      <c r="I562">
        <v>6112</v>
      </c>
      <c r="J562">
        <v>6112</v>
      </c>
      <c r="L562" s="3">
        <v>0</v>
      </c>
      <c r="M562" s="3">
        <v>0</v>
      </c>
      <c r="N562" s="3">
        <v>0</v>
      </c>
      <c r="O562" s="3">
        <v>67.900000000000006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f>+Tabla3[[#This Row],[V GRAVADAS]]</f>
        <v>67.900000000000006</v>
      </c>
      <c r="V562">
        <v>2</v>
      </c>
    </row>
    <row r="563" spans="1:22" x14ac:dyDescent="0.25">
      <c r="A563" t="s">
        <v>93</v>
      </c>
      <c r="B563" s="1" t="s">
        <v>117</v>
      </c>
      <c r="C563" t="s">
        <v>1</v>
      </c>
      <c r="D563" t="s">
        <v>89</v>
      </c>
      <c r="E563" t="s">
        <v>95</v>
      </c>
      <c r="F563" t="s">
        <v>96</v>
      </c>
      <c r="G563">
        <v>6113</v>
      </c>
      <c r="H563">
        <v>6113</v>
      </c>
      <c r="I563">
        <v>6113</v>
      </c>
      <c r="J563">
        <v>6113</v>
      </c>
      <c r="L563" s="3">
        <v>0</v>
      </c>
      <c r="M563" s="3">
        <v>0</v>
      </c>
      <c r="N563" s="3">
        <v>0</v>
      </c>
      <c r="O563" s="3">
        <v>14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f>+Tabla3[[#This Row],[V GRAVADAS]]</f>
        <v>14</v>
      </c>
      <c r="V563">
        <v>2</v>
      </c>
    </row>
    <row r="564" spans="1:22" x14ac:dyDescent="0.25">
      <c r="A564" t="s">
        <v>93</v>
      </c>
      <c r="B564" s="1" t="s">
        <v>117</v>
      </c>
      <c r="C564" t="s">
        <v>1</v>
      </c>
      <c r="D564" t="s">
        <v>89</v>
      </c>
      <c r="E564" t="s">
        <v>95</v>
      </c>
      <c r="F564" t="s">
        <v>96</v>
      </c>
      <c r="G564">
        <v>6114</v>
      </c>
      <c r="H564">
        <v>6114</v>
      </c>
      <c r="I564">
        <v>6114</v>
      </c>
      <c r="J564">
        <v>6114</v>
      </c>
      <c r="L564" s="3">
        <v>0</v>
      </c>
      <c r="M564" s="3">
        <v>0</v>
      </c>
      <c r="N564" s="3">
        <v>0</v>
      </c>
      <c r="O564" s="3">
        <v>538.9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f>+Tabla3[[#This Row],[V GRAVADAS]]</f>
        <v>538.9</v>
      </c>
      <c r="V564">
        <v>2</v>
      </c>
    </row>
    <row r="565" spans="1:22" x14ac:dyDescent="0.25">
      <c r="A565" t="s">
        <v>93</v>
      </c>
      <c r="B565" s="1" t="s">
        <v>117</v>
      </c>
      <c r="C565" t="s">
        <v>1</v>
      </c>
      <c r="D565" t="s">
        <v>89</v>
      </c>
      <c r="E565" t="s">
        <v>95</v>
      </c>
      <c r="F565" t="s">
        <v>96</v>
      </c>
      <c r="G565">
        <v>6115</v>
      </c>
      <c r="H565">
        <v>6115</v>
      </c>
      <c r="I565">
        <v>6115</v>
      </c>
      <c r="J565">
        <v>6115</v>
      </c>
      <c r="L565" s="3">
        <v>0</v>
      </c>
      <c r="M565" s="3">
        <v>0</v>
      </c>
      <c r="N565" s="3">
        <v>0</v>
      </c>
      <c r="O565" s="3">
        <v>35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f>+Tabla3[[#This Row],[V GRAVADAS]]</f>
        <v>35</v>
      </c>
      <c r="V565">
        <v>2</v>
      </c>
    </row>
    <row r="566" spans="1:22" x14ac:dyDescent="0.25">
      <c r="A566" t="s">
        <v>93</v>
      </c>
      <c r="B566" s="1" t="s">
        <v>117</v>
      </c>
      <c r="C566" t="s">
        <v>1</v>
      </c>
      <c r="D566" t="s">
        <v>89</v>
      </c>
      <c r="E566" t="s">
        <v>95</v>
      </c>
      <c r="F566" t="s">
        <v>96</v>
      </c>
      <c r="G566">
        <v>6116</v>
      </c>
      <c r="H566">
        <v>6116</v>
      </c>
      <c r="I566">
        <v>6116</v>
      </c>
      <c r="J566">
        <v>6116</v>
      </c>
      <c r="L566" s="3">
        <v>0</v>
      </c>
      <c r="M566" s="3">
        <v>0</v>
      </c>
      <c r="N566" s="3">
        <v>0</v>
      </c>
      <c r="O566" s="3">
        <v>7.5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f>+Tabla3[[#This Row],[V GRAVADAS]]</f>
        <v>7.5</v>
      </c>
      <c r="V566">
        <v>2</v>
      </c>
    </row>
    <row r="567" spans="1:22" x14ac:dyDescent="0.25">
      <c r="A567" t="s">
        <v>93</v>
      </c>
      <c r="B567" s="1" t="s">
        <v>117</v>
      </c>
      <c r="C567" t="s">
        <v>1</v>
      </c>
      <c r="D567" t="s">
        <v>89</v>
      </c>
      <c r="E567" t="s">
        <v>95</v>
      </c>
      <c r="F567" t="s">
        <v>96</v>
      </c>
      <c r="G567">
        <v>6117</v>
      </c>
      <c r="H567">
        <v>6117</v>
      </c>
      <c r="I567">
        <v>6117</v>
      </c>
      <c r="J567">
        <v>6117</v>
      </c>
      <c r="L567" s="3">
        <v>0</v>
      </c>
      <c r="M567" s="3">
        <v>0</v>
      </c>
      <c r="N567" s="3">
        <v>0</v>
      </c>
      <c r="O567" s="3">
        <v>33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f>+Tabla3[[#This Row],[V GRAVADAS]]</f>
        <v>33</v>
      </c>
      <c r="V567">
        <v>2</v>
      </c>
    </row>
    <row r="568" spans="1:22" x14ac:dyDescent="0.25">
      <c r="A568" t="s">
        <v>93</v>
      </c>
      <c r="B568" s="1" t="s">
        <v>117</v>
      </c>
      <c r="C568" t="s">
        <v>1</v>
      </c>
      <c r="D568" t="s">
        <v>89</v>
      </c>
      <c r="E568" t="s">
        <v>95</v>
      </c>
      <c r="F568" t="s">
        <v>96</v>
      </c>
      <c r="G568">
        <v>6118</v>
      </c>
      <c r="H568">
        <v>6118</v>
      </c>
      <c r="I568">
        <v>6118</v>
      </c>
      <c r="J568">
        <v>6118</v>
      </c>
      <c r="L568" s="3">
        <v>0</v>
      </c>
      <c r="M568" s="3">
        <v>0</v>
      </c>
      <c r="N568" s="3">
        <v>0</v>
      </c>
      <c r="O568" s="3">
        <v>32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f>+Tabla3[[#This Row],[V GRAVADAS]]</f>
        <v>32</v>
      </c>
      <c r="V568">
        <v>2</v>
      </c>
    </row>
    <row r="569" spans="1:22" x14ac:dyDescent="0.25">
      <c r="A569" t="s">
        <v>93</v>
      </c>
      <c r="B569" s="1" t="s">
        <v>117</v>
      </c>
      <c r="C569" t="s">
        <v>1</v>
      </c>
      <c r="D569" t="s">
        <v>89</v>
      </c>
      <c r="E569" t="s">
        <v>95</v>
      </c>
      <c r="F569" t="s">
        <v>96</v>
      </c>
      <c r="G569">
        <v>6119</v>
      </c>
      <c r="H569">
        <v>6119</v>
      </c>
      <c r="I569">
        <v>6119</v>
      </c>
      <c r="J569">
        <v>6119</v>
      </c>
      <c r="L569" s="3">
        <v>0</v>
      </c>
      <c r="M569" s="3">
        <v>0</v>
      </c>
      <c r="N569" s="3">
        <v>0</v>
      </c>
      <c r="O569" s="3">
        <v>245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f>+Tabla3[[#This Row],[V GRAVADAS]]</f>
        <v>245</v>
      </c>
      <c r="V569">
        <v>2</v>
      </c>
    </row>
    <row r="570" spans="1:22" x14ac:dyDescent="0.25">
      <c r="A570" t="s">
        <v>93</v>
      </c>
      <c r="B570" s="1" t="s">
        <v>118</v>
      </c>
      <c r="C570" t="s">
        <v>1</v>
      </c>
      <c r="D570" t="s">
        <v>89</v>
      </c>
      <c r="E570" t="s">
        <v>95</v>
      </c>
      <c r="F570" t="s">
        <v>96</v>
      </c>
      <c r="G570">
        <v>6120</v>
      </c>
      <c r="H570">
        <v>6120</v>
      </c>
      <c r="I570">
        <v>6120</v>
      </c>
      <c r="J570">
        <v>6120</v>
      </c>
      <c r="L570" s="3">
        <v>0</v>
      </c>
      <c r="M570" s="3">
        <v>0</v>
      </c>
      <c r="N570" s="3">
        <v>0</v>
      </c>
      <c r="O570" s="3">
        <v>13.34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f>+Tabla3[[#This Row],[V GRAVADAS]]</f>
        <v>13.34</v>
      </c>
      <c r="V570">
        <v>2</v>
      </c>
    </row>
    <row r="571" spans="1:22" x14ac:dyDescent="0.25">
      <c r="A571" t="s">
        <v>93</v>
      </c>
      <c r="B571" s="1" t="s">
        <v>118</v>
      </c>
      <c r="C571" t="s">
        <v>1</v>
      </c>
      <c r="D571" t="s">
        <v>89</v>
      </c>
      <c r="E571" t="s">
        <v>95</v>
      </c>
      <c r="F571" t="s">
        <v>96</v>
      </c>
      <c r="G571">
        <v>6121</v>
      </c>
      <c r="H571">
        <v>6121</v>
      </c>
      <c r="I571">
        <v>6121</v>
      </c>
      <c r="J571">
        <v>6121</v>
      </c>
      <c r="L571" s="3">
        <v>0</v>
      </c>
      <c r="M571" s="3">
        <v>0</v>
      </c>
      <c r="N571" s="3">
        <v>0</v>
      </c>
      <c r="O571" s="3">
        <v>7.5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f>+Tabla3[[#This Row],[V GRAVADAS]]</f>
        <v>7.5</v>
      </c>
      <c r="V571">
        <v>2</v>
      </c>
    </row>
    <row r="572" spans="1:22" x14ac:dyDescent="0.25">
      <c r="A572" t="s">
        <v>93</v>
      </c>
      <c r="B572" s="1" t="s">
        <v>118</v>
      </c>
      <c r="C572" t="s">
        <v>1</v>
      </c>
      <c r="D572" t="s">
        <v>89</v>
      </c>
      <c r="E572" t="s">
        <v>95</v>
      </c>
      <c r="F572" t="s">
        <v>96</v>
      </c>
      <c r="G572">
        <v>6122</v>
      </c>
      <c r="H572">
        <v>6122</v>
      </c>
      <c r="I572">
        <v>6122</v>
      </c>
      <c r="J572">
        <v>6122</v>
      </c>
      <c r="L572" s="3">
        <v>0</v>
      </c>
      <c r="M572" s="3">
        <v>0</v>
      </c>
      <c r="N572" s="3">
        <v>0</v>
      </c>
      <c r="O572" s="3">
        <v>66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f>+Tabla3[[#This Row],[V GRAVADAS]]</f>
        <v>66</v>
      </c>
      <c r="V572">
        <v>2</v>
      </c>
    </row>
    <row r="573" spans="1:22" x14ac:dyDescent="0.25">
      <c r="A573" t="s">
        <v>93</v>
      </c>
      <c r="B573" s="1" t="s">
        <v>118</v>
      </c>
      <c r="C573" t="s">
        <v>1</v>
      </c>
      <c r="D573" t="s">
        <v>89</v>
      </c>
      <c r="E573" t="s">
        <v>95</v>
      </c>
      <c r="F573" t="s">
        <v>96</v>
      </c>
      <c r="G573">
        <v>6123</v>
      </c>
      <c r="H573">
        <v>6123</v>
      </c>
      <c r="I573">
        <v>6123</v>
      </c>
      <c r="J573">
        <v>6123</v>
      </c>
      <c r="L573" s="3">
        <v>0</v>
      </c>
      <c r="M573" s="3">
        <v>0</v>
      </c>
      <c r="N573" s="3">
        <v>0</v>
      </c>
      <c r="O573" s="3">
        <v>9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f>+Tabla3[[#This Row],[V GRAVADAS]]</f>
        <v>9</v>
      </c>
      <c r="V573">
        <v>2</v>
      </c>
    </row>
    <row r="574" spans="1:22" x14ac:dyDescent="0.25">
      <c r="A574" t="s">
        <v>93</v>
      </c>
      <c r="B574" s="1" t="s">
        <v>118</v>
      </c>
      <c r="C574" t="s">
        <v>1</v>
      </c>
      <c r="D574" t="s">
        <v>89</v>
      </c>
      <c r="E574" t="s">
        <v>95</v>
      </c>
      <c r="F574" t="s">
        <v>96</v>
      </c>
      <c r="G574">
        <v>6124</v>
      </c>
      <c r="H574">
        <v>6124</v>
      </c>
      <c r="I574">
        <v>6124</v>
      </c>
      <c r="J574">
        <v>6124</v>
      </c>
      <c r="L574" s="3">
        <v>0</v>
      </c>
      <c r="M574" s="3">
        <v>0</v>
      </c>
      <c r="N574" s="3">
        <v>0</v>
      </c>
      <c r="O574" s="3">
        <v>545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f>+Tabla3[[#This Row],[V GRAVADAS]]</f>
        <v>545</v>
      </c>
      <c r="V574">
        <v>2</v>
      </c>
    </row>
    <row r="575" spans="1:22" x14ac:dyDescent="0.25">
      <c r="A575" t="s">
        <v>93</v>
      </c>
      <c r="B575" s="1" t="s">
        <v>118</v>
      </c>
      <c r="C575" t="s">
        <v>1</v>
      </c>
      <c r="D575" t="s">
        <v>89</v>
      </c>
      <c r="E575" t="s">
        <v>95</v>
      </c>
      <c r="F575" t="s">
        <v>96</v>
      </c>
      <c r="G575">
        <v>6125</v>
      </c>
      <c r="H575">
        <v>6125</v>
      </c>
      <c r="I575">
        <v>6125</v>
      </c>
      <c r="J575">
        <v>6125</v>
      </c>
      <c r="L575" s="3">
        <v>0</v>
      </c>
      <c r="M575" s="3">
        <v>0</v>
      </c>
      <c r="N575" s="3">
        <v>0</v>
      </c>
      <c r="O575" s="3">
        <v>45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f>+Tabla3[[#This Row],[V GRAVADAS]]</f>
        <v>45</v>
      </c>
      <c r="V575">
        <v>2</v>
      </c>
    </row>
    <row r="576" spans="1:22" x14ac:dyDescent="0.25">
      <c r="A576" t="s">
        <v>93</v>
      </c>
      <c r="B576" s="1" t="s">
        <v>118</v>
      </c>
      <c r="C576" t="s">
        <v>1</v>
      </c>
      <c r="D576" t="s">
        <v>89</v>
      </c>
      <c r="E576" t="s">
        <v>95</v>
      </c>
      <c r="F576" t="s">
        <v>96</v>
      </c>
      <c r="G576">
        <v>6126</v>
      </c>
      <c r="H576">
        <v>6126</v>
      </c>
      <c r="I576">
        <v>6126</v>
      </c>
      <c r="J576">
        <v>6126</v>
      </c>
      <c r="L576" s="3">
        <v>0</v>
      </c>
      <c r="M576" s="3">
        <v>0</v>
      </c>
      <c r="N576" s="3">
        <v>0</v>
      </c>
      <c r="O576" s="3">
        <v>383.5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f>+Tabla3[[#This Row],[V GRAVADAS]]</f>
        <v>383.5</v>
      </c>
      <c r="V576">
        <v>2</v>
      </c>
    </row>
    <row r="577" spans="1:22" x14ac:dyDescent="0.25">
      <c r="A577" t="s">
        <v>93</v>
      </c>
      <c r="B577" s="1" t="s">
        <v>118</v>
      </c>
      <c r="C577" t="s">
        <v>1</v>
      </c>
      <c r="D577" t="s">
        <v>89</v>
      </c>
      <c r="E577" t="s">
        <v>95</v>
      </c>
      <c r="F577" t="s">
        <v>96</v>
      </c>
      <c r="G577">
        <v>6127</v>
      </c>
      <c r="H577">
        <v>6127</v>
      </c>
      <c r="I577">
        <v>6127</v>
      </c>
      <c r="J577">
        <v>6127</v>
      </c>
      <c r="L577" s="3">
        <v>0</v>
      </c>
      <c r="M577" s="3">
        <v>0</v>
      </c>
      <c r="N577" s="3">
        <v>0</v>
      </c>
      <c r="O577" s="3">
        <v>266.7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f>+Tabla3[[#This Row],[V GRAVADAS]]</f>
        <v>266.7</v>
      </c>
      <c r="V577">
        <v>2</v>
      </c>
    </row>
    <row r="578" spans="1:22" x14ac:dyDescent="0.25">
      <c r="A578" t="s">
        <v>93</v>
      </c>
      <c r="B578" s="1" t="s">
        <v>118</v>
      </c>
      <c r="C578" t="s">
        <v>1</v>
      </c>
      <c r="D578" t="s">
        <v>89</v>
      </c>
      <c r="E578" t="s">
        <v>95</v>
      </c>
      <c r="F578" t="s">
        <v>96</v>
      </c>
      <c r="G578">
        <v>6128</v>
      </c>
      <c r="H578">
        <v>6128</v>
      </c>
      <c r="I578">
        <v>6128</v>
      </c>
      <c r="J578">
        <v>6128</v>
      </c>
      <c r="L578" s="3">
        <v>0</v>
      </c>
      <c r="M578" s="3">
        <v>0</v>
      </c>
      <c r="N578" s="3">
        <v>0</v>
      </c>
      <c r="O578" s="3">
        <v>9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f>+Tabla3[[#This Row],[V GRAVADAS]]</f>
        <v>9</v>
      </c>
      <c r="V578">
        <v>2</v>
      </c>
    </row>
    <row r="579" spans="1:22" x14ac:dyDescent="0.25">
      <c r="A579" t="s">
        <v>93</v>
      </c>
      <c r="B579" s="1" t="s">
        <v>118</v>
      </c>
      <c r="C579" t="s">
        <v>1</v>
      </c>
      <c r="D579" t="s">
        <v>89</v>
      </c>
      <c r="E579" t="s">
        <v>95</v>
      </c>
      <c r="F579" t="s">
        <v>96</v>
      </c>
      <c r="G579">
        <v>6129</v>
      </c>
      <c r="H579">
        <v>6129</v>
      </c>
      <c r="I579">
        <v>6129</v>
      </c>
      <c r="J579">
        <v>6129</v>
      </c>
      <c r="L579" s="3">
        <v>0</v>
      </c>
      <c r="M579" s="3">
        <v>0</v>
      </c>
      <c r="N579" s="3">
        <v>0</v>
      </c>
      <c r="O579" s="3">
        <v>37.75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f>+Tabla3[[#This Row],[V GRAVADAS]]</f>
        <v>37.75</v>
      </c>
      <c r="V579">
        <v>2</v>
      </c>
    </row>
    <row r="580" spans="1:22" x14ac:dyDescent="0.25">
      <c r="A580" t="s">
        <v>93</v>
      </c>
      <c r="B580" s="1" t="s">
        <v>118</v>
      </c>
      <c r="C580" t="s">
        <v>1</v>
      </c>
      <c r="D580" t="s">
        <v>89</v>
      </c>
      <c r="E580" t="s">
        <v>95</v>
      </c>
      <c r="F580" t="s">
        <v>96</v>
      </c>
      <c r="G580">
        <v>6130</v>
      </c>
      <c r="H580">
        <v>6130</v>
      </c>
      <c r="I580">
        <v>6130</v>
      </c>
      <c r="J580">
        <v>6130</v>
      </c>
      <c r="L580" s="3">
        <v>0</v>
      </c>
      <c r="M580" s="3">
        <v>0</v>
      </c>
      <c r="N580" s="3">
        <v>0</v>
      </c>
      <c r="O580" s="3">
        <v>160.19999999999999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f>+Tabla3[[#This Row],[V GRAVADAS]]</f>
        <v>160.19999999999999</v>
      </c>
      <c r="V580">
        <v>2</v>
      </c>
    </row>
    <row r="581" spans="1:22" x14ac:dyDescent="0.25">
      <c r="A581" t="s">
        <v>93</v>
      </c>
      <c r="B581" s="1" t="s">
        <v>118</v>
      </c>
      <c r="C581" t="s">
        <v>1</v>
      </c>
      <c r="D581" t="s">
        <v>89</v>
      </c>
      <c r="E581" t="s">
        <v>95</v>
      </c>
      <c r="F581" t="s">
        <v>96</v>
      </c>
      <c r="G581">
        <v>6131</v>
      </c>
      <c r="H581">
        <v>6131</v>
      </c>
      <c r="I581">
        <v>6131</v>
      </c>
      <c r="J581">
        <v>6131</v>
      </c>
      <c r="L581" s="3">
        <v>0</v>
      </c>
      <c r="M581" s="3">
        <v>0</v>
      </c>
      <c r="N581" s="3">
        <v>0</v>
      </c>
      <c r="O581" s="3">
        <v>85.99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f>+Tabla3[[#This Row],[V GRAVADAS]]</f>
        <v>85.99</v>
      </c>
      <c r="V581">
        <v>2</v>
      </c>
    </row>
    <row r="582" spans="1:22" x14ac:dyDescent="0.25">
      <c r="A582" t="s">
        <v>93</v>
      </c>
      <c r="B582" s="1" t="s">
        <v>118</v>
      </c>
      <c r="C582" t="s">
        <v>1</v>
      </c>
      <c r="D582" t="s">
        <v>89</v>
      </c>
      <c r="E582" t="s">
        <v>95</v>
      </c>
      <c r="F582" t="s">
        <v>96</v>
      </c>
      <c r="G582">
        <v>6132</v>
      </c>
      <c r="H582">
        <v>6132</v>
      </c>
      <c r="I582">
        <v>6132</v>
      </c>
      <c r="J582">
        <v>6132</v>
      </c>
      <c r="L582" s="3">
        <v>0</v>
      </c>
      <c r="M582" s="3">
        <v>0</v>
      </c>
      <c r="N582" s="3">
        <v>0</v>
      </c>
      <c r="O582" s="3">
        <v>37.200000000000003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f>+Tabla3[[#This Row],[V GRAVADAS]]</f>
        <v>37.200000000000003</v>
      </c>
      <c r="V582">
        <v>2</v>
      </c>
    </row>
    <row r="583" spans="1:22" x14ac:dyDescent="0.25">
      <c r="A583" t="s">
        <v>93</v>
      </c>
      <c r="B583" s="1" t="s">
        <v>119</v>
      </c>
      <c r="C583" t="s">
        <v>1</v>
      </c>
      <c r="D583" t="s">
        <v>89</v>
      </c>
      <c r="E583" t="s">
        <v>95</v>
      </c>
      <c r="F583" t="s">
        <v>96</v>
      </c>
      <c r="G583">
        <v>6133</v>
      </c>
      <c r="H583">
        <v>6133</v>
      </c>
      <c r="I583">
        <v>6133</v>
      </c>
      <c r="J583">
        <v>6133</v>
      </c>
      <c r="L583" s="3">
        <v>0</v>
      </c>
      <c r="M583" s="3">
        <v>0</v>
      </c>
      <c r="N583" s="3">
        <v>0</v>
      </c>
      <c r="O583" s="3">
        <v>45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f>+Tabla3[[#This Row],[V GRAVADAS]]</f>
        <v>45</v>
      </c>
      <c r="V583">
        <v>2</v>
      </c>
    </row>
    <row r="584" spans="1:22" x14ac:dyDescent="0.25">
      <c r="A584" t="s">
        <v>93</v>
      </c>
      <c r="B584" s="1" t="s">
        <v>119</v>
      </c>
      <c r="C584" t="s">
        <v>1</v>
      </c>
      <c r="D584" t="s">
        <v>89</v>
      </c>
      <c r="E584" t="s">
        <v>95</v>
      </c>
      <c r="F584" t="s">
        <v>96</v>
      </c>
      <c r="G584">
        <v>6134</v>
      </c>
      <c r="H584">
        <v>6134</v>
      </c>
      <c r="I584">
        <v>6134</v>
      </c>
      <c r="J584">
        <v>6134</v>
      </c>
      <c r="L584" s="3">
        <v>0</v>
      </c>
      <c r="M584" s="3">
        <v>0</v>
      </c>
      <c r="N584" s="3">
        <v>0</v>
      </c>
      <c r="O584" s="3">
        <v>86.6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f>+Tabla3[[#This Row],[V GRAVADAS]]</f>
        <v>86.6</v>
      </c>
      <c r="V584">
        <v>2</v>
      </c>
    </row>
    <row r="585" spans="1:22" x14ac:dyDescent="0.25">
      <c r="A585" t="s">
        <v>93</v>
      </c>
      <c r="B585" s="1" t="s">
        <v>119</v>
      </c>
      <c r="C585" t="s">
        <v>1</v>
      </c>
      <c r="D585" t="s">
        <v>89</v>
      </c>
      <c r="E585" t="s">
        <v>95</v>
      </c>
      <c r="F585" t="s">
        <v>96</v>
      </c>
      <c r="G585">
        <v>6135</v>
      </c>
      <c r="H585">
        <v>6135</v>
      </c>
      <c r="I585">
        <v>6135</v>
      </c>
      <c r="J585">
        <v>6135</v>
      </c>
      <c r="L585" s="3">
        <v>0</v>
      </c>
      <c r="M585" s="3">
        <v>0</v>
      </c>
      <c r="N585" s="3">
        <v>0</v>
      </c>
      <c r="O585" s="3">
        <v>105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f>+Tabla3[[#This Row],[V GRAVADAS]]</f>
        <v>105</v>
      </c>
      <c r="V585">
        <v>2</v>
      </c>
    </row>
    <row r="586" spans="1:22" x14ac:dyDescent="0.25">
      <c r="A586" t="s">
        <v>93</v>
      </c>
      <c r="B586" s="1" t="s">
        <v>119</v>
      </c>
      <c r="C586" t="s">
        <v>1</v>
      </c>
      <c r="D586" t="s">
        <v>89</v>
      </c>
      <c r="E586" t="s">
        <v>95</v>
      </c>
      <c r="F586" t="s">
        <v>96</v>
      </c>
      <c r="G586">
        <v>6136</v>
      </c>
      <c r="H586">
        <v>6136</v>
      </c>
      <c r="I586">
        <v>6136</v>
      </c>
      <c r="J586">
        <v>6136</v>
      </c>
      <c r="L586" s="3">
        <v>0</v>
      </c>
      <c r="M586" s="3">
        <v>0</v>
      </c>
      <c r="N586" s="3">
        <v>0</v>
      </c>
      <c r="O586" s="3">
        <v>6.1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f>+Tabla3[[#This Row],[V GRAVADAS]]</f>
        <v>6.1</v>
      </c>
      <c r="V586">
        <v>2</v>
      </c>
    </row>
    <row r="587" spans="1:22" x14ac:dyDescent="0.25">
      <c r="A587" t="s">
        <v>93</v>
      </c>
      <c r="B587" s="1" t="s">
        <v>119</v>
      </c>
      <c r="C587" t="s">
        <v>1</v>
      </c>
      <c r="D587" t="s">
        <v>89</v>
      </c>
      <c r="E587" t="s">
        <v>95</v>
      </c>
      <c r="F587" t="s">
        <v>96</v>
      </c>
      <c r="G587">
        <v>6137</v>
      </c>
      <c r="H587">
        <v>6137</v>
      </c>
      <c r="I587">
        <v>6137</v>
      </c>
      <c r="J587">
        <v>6137</v>
      </c>
      <c r="L587" s="3">
        <v>0</v>
      </c>
      <c r="M587" s="3">
        <v>0</v>
      </c>
      <c r="N587" s="3">
        <v>0</v>
      </c>
      <c r="O587" s="3">
        <v>480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f>+Tabla3[[#This Row],[V GRAVADAS]]</f>
        <v>480</v>
      </c>
      <c r="V587">
        <v>2</v>
      </c>
    </row>
    <row r="588" spans="1:22" x14ac:dyDescent="0.25">
      <c r="A588" t="s">
        <v>93</v>
      </c>
      <c r="B588" s="1" t="s">
        <v>119</v>
      </c>
      <c r="C588" t="s">
        <v>1</v>
      </c>
      <c r="D588" t="s">
        <v>89</v>
      </c>
      <c r="E588" t="s">
        <v>95</v>
      </c>
      <c r="F588" t="s">
        <v>96</v>
      </c>
      <c r="G588">
        <v>6138</v>
      </c>
      <c r="H588">
        <v>6138</v>
      </c>
      <c r="I588">
        <v>6138</v>
      </c>
      <c r="J588">
        <v>6138</v>
      </c>
      <c r="L588" s="3">
        <v>0</v>
      </c>
      <c r="M588" s="3">
        <v>0</v>
      </c>
      <c r="N588" s="3">
        <v>0</v>
      </c>
      <c r="O588" s="3">
        <v>94.5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f>+Tabla3[[#This Row],[V GRAVADAS]]</f>
        <v>94.5</v>
      </c>
      <c r="V588">
        <v>2</v>
      </c>
    </row>
    <row r="589" spans="1:22" x14ac:dyDescent="0.25">
      <c r="A589" t="s">
        <v>93</v>
      </c>
      <c r="B589" s="1" t="s">
        <v>119</v>
      </c>
      <c r="C589" t="s">
        <v>1</v>
      </c>
      <c r="D589" t="s">
        <v>89</v>
      </c>
      <c r="E589" t="s">
        <v>95</v>
      </c>
      <c r="F589" t="s">
        <v>96</v>
      </c>
      <c r="G589">
        <v>6139</v>
      </c>
      <c r="H589">
        <v>6139</v>
      </c>
      <c r="I589">
        <v>6139</v>
      </c>
      <c r="J589">
        <v>6139</v>
      </c>
      <c r="L589" s="3">
        <v>0</v>
      </c>
      <c r="M589" s="3">
        <v>0</v>
      </c>
      <c r="N589" s="3">
        <v>0</v>
      </c>
      <c r="O589" s="3">
        <v>396.6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f>+Tabla3[[#This Row],[V GRAVADAS]]</f>
        <v>396.6</v>
      </c>
      <c r="V589">
        <v>2</v>
      </c>
    </row>
    <row r="590" spans="1:22" x14ac:dyDescent="0.25">
      <c r="A590" t="s">
        <v>93</v>
      </c>
      <c r="B590" s="1" t="s">
        <v>119</v>
      </c>
      <c r="C590" t="s">
        <v>1</v>
      </c>
      <c r="D590" t="s">
        <v>89</v>
      </c>
      <c r="E590" t="s">
        <v>95</v>
      </c>
      <c r="F590" t="s">
        <v>96</v>
      </c>
      <c r="G590">
        <v>6140</v>
      </c>
      <c r="H590">
        <v>6140</v>
      </c>
      <c r="I590">
        <v>6140</v>
      </c>
      <c r="J590">
        <v>6140</v>
      </c>
      <c r="L590" s="3">
        <v>0</v>
      </c>
      <c r="M590" s="3">
        <v>0</v>
      </c>
      <c r="N590" s="3">
        <v>0</v>
      </c>
      <c r="O590" s="3">
        <v>102.5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f>+Tabla3[[#This Row],[V GRAVADAS]]</f>
        <v>102.5</v>
      </c>
      <c r="V590">
        <v>2</v>
      </c>
    </row>
    <row r="591" spans="1:22" x14ac:dyDescent="0.25">
      <c r="A591" t="s">
        <v>93</v>
      </c>
      <c r="B591" s="1" t="s">
        <v>119</v>
      </c>
      <c r="C591" t="s">
        <v>1</v>
      </c>
      <c r="D591" t="s">
        <v>89</v>
      </c>
      <c r="E591" t="s">
        <v>95</v>
      </c>
      <c r="F591" t="s">
        <v>96</v>
      </c>
      <c r="G591">
        <v>6141</v>
      </c>
      <c r="H591">
        <v>6141</v>
      </c>
      <c r="I591">
        <v>6141</v>
      </c>
      <c r="J591">
        <v>6141</v>
      </c>
      <c r="L591" s="3">
        <v>0</v>
      </c>
      <c r="M591" s="3">
        <v>0</v>
      </c>
      <c r="N591" s="3">
        <v>0</v>
      </c>
      <c r="O591" s="3">
        <v>532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f>+Tabla3[[#This Row],[V GRAVADAS]]</f>
        <v>532</v>
      </c>
      <c r="V591">
        <v>2</v>
      </c>
    </row>
    <row r="592" spans="1:22" x14ac:dyDescent="0.25">
      <c r="A592" t="s">
        <v>93</v>
      </c>
      <c r="B592" s="1" t="s">
        <v>119</v>
      </c>
      <c r="C592" t="s">
        <v>1</v>
      </c>
      <c r="D592" t="s">
        <v>89</v>
      </c>
      <c r="E592" t="s">
        <v>95</v>
      </c>
      <c r="F592" t="s">
        <v>96</v>
      </c>
      <c r="G592">
        <v>6142</v>
      </c>
      <c r="H592">
        <v>6142</v>
      </c>
      <c r="I592">
        <v>6142</v>
      </c>
      <c r="J592">
        <v>6142</v>
      </c>
      <c r="L592" s="3">
        <v>0</v>
      </c>
      <c r="M592" s="3">
        <v>0</v>
      </c>
      <c r="N592" s="3">
        <v>0</v>
      </c>
      <c r="O592" s="3">
        <v>256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f>+Tabla3[[#This Row],[V GRAVADAS]]</f>
        <v>256</v>
      </c>
      <c r="V592">
        <v>2</v>
      </c>
    </row>
    <row r="593" spans="1:22" x14ac:dyDescent="0.25">
      <c r="A593" t="s">
        <v>93</v>
      </c>
      <c r="B593" s="1" t="s">
        <v>119</v>
      </c>
      <c r="C593" t="s">
        <v>1</v>
      </c>
      <c r="D593" t="s">
        <v>89</v>
      </c>
      <c r="E593" t="s">
        <v>95</v>
      </c>
      <c r="F593" t="s">
        <v>96</v>
      </c>
      <c r="G593">
        <v>6143</v>
      </c>
      <c r="H593">
        <v>6143</v>
      </c>
      <c r="I593">
        <v>6143</v>
      </c>
      <c r="J593">
        <v>6143</v>
      </c>
      <c r="L593" s="3">
        <v>0</v>
      </c>
      <c r="M593" s="3">
        <v>0</v>
      </c>
      <c r="N593" s="3">
        <v>0</v>
      </c>
      <c r="O593" s="3">
        <v>19.2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f>+Tabla3[[#This Row],[V GRAVADAS]]</f>
        <v>19.2</v>
      </c>
      <c r="V593">
        <v>2</v>
      </c>
    </row>
    <row r="594" spans="1:22" x14ac:dyDescent="0.25">
      <c r="A594" t="s">
        <v>93</v>
      </c>
      <c r="B594" s="1" t="s">
        <v>119</v>
      </c>
      <c r="C594" t="s">
        <v>1</v>
      </c>
      <c r="D594" t="s">
        <v>89</v>
      </c>
      <c r="E594" t="s">
        <v>95</v>
      </c>
      <c r="F594" t="s">
        <v>96</v>
      </c>
      <c r="G594">
        <v>6144</v>
      </c>
      <c r="H594">
        <v>6144</v>
      </c>
      <c r="I594">
        <v>6144</v>
      </c>
      <c r="J594">
        <v>6144</v>
      </c>
      <c r="L594" s="3">
        <v>0</v>
      </c>
      <c r="M594" s="3">
        <v>0</v>
      </c>
      <c r="N594" s="3">
        <v>0</v>
      </c>
      <c r="O594" s="3">
        <v>100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f>+Tabla3[[#This Row],[V GRAVADAS]]</f>
        <v>100</v>
      </c>
      <c r="V594">
        <v>2</v>
      </c>
    </row>
    <row r="595" spans="1:22" x14ac:dyDescent="0.25">
      <c r="A595" t="s">
        <v>93</v>
      </c>
      <c r="B595" s="1" t="s">
        <v>119</v>
      </c>
      <c r="C595" t="s">
        <v>1</v>
      </c>
      <c r="D595" t="s">
        <v>89</v>
      </c>
      <c r="E595" t="s">
        <v>95</v>
      </c>
      <c r="F595" t="s">
        <v>96</v>
      </c>
      <c r="G595">
        <v>6145</v>
      </c>
      <c r="H595">
        <v>6145</v>
      </c>
      <c r="I595">
        <v>6145</v>
      </c>
      <c r="J595">
        <v>6145</v>
      </c>
      <c r="L595" s="3">
        <v>0</v>
      </c>
      <c r="M595" s="3">
        <v>0</v>
      </c>
      <c r="N595" s="3">
        <v>0</v>
      </c>
      <c r="O595" s="3">
        <v>84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f>+Tabla3[[#This Row],[V GRAVADAS]]</f>
        <v>84</v>
      </c>
      <c r="V595">
        <v>2</v>
      </c>
    </row>
    <row r="596" spans="1:22" x14ac:dyDescent="0.25">
      <c r="A596" t="s">
        <v>93</v>
      </c>
      <c r="B596" s="1" t="s">
        <v>119</v>
      </c>
      <c r="C596" t="s">
        <v>1</v>
      </c>
      <c r="D596" t="s">
        <v>89</v>
      </c>
      <c r="E596" t="s">
        <v>95</v>
      </c>
      <c r="F596" t="s">
        <v>96</v>
      </c>
      <c r="G596">
        <v>6146</v>
      </c>
      <c r="H596">
        <v>6146</v>
      </c>
      <c r="I596">
        <v>6146</v>
      </c>
      <c r="J596">
        <v>6146</v>
      </c>
      <c r="L596" s="3">
        <v>0</v>
      </c>
      <c r="M596" s="3">
        <v>0</v>
      </c>
      <c r="N596" s="3">
        <v>0</v>
      </c>
      <c r="O596" s="3">
        <v>56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f>+Tabla3[[#This Row],[V GRAVADAS]]</f>
        <v>56</v>
      </c>
      <c r="V596">
        <v>2</v>
      </c>
    </row>
    <row r="597" spans="1:22" x14ac:dyDescent="0.25">
      <c r="A597" t="s">
        <v>93</v>
      </c>
      <c r="B597" s="1" t="s">
        <v>119</v>
      </c>
      <c r="C597" t="s">
        <v>1</v>
      </c>
      <c r="D597" t="s">
        <v>89</v>
      </c>
      <c r="E597" t="s">
        <v>95</v>
      </c>
      <c r="F597" t="s">
        <v>96</v>
      </c>
      <c r="G597">
        <v>6147</v>
      </c>
      <c r="H597">
        <v>6147</v>
      </c>
      <c r="I597">
        <v>6147</v>
      </c>
      <c r="J597">
        <v>6147</v>
      </c>
      <c r="L597" s="3">
        <v>0</v>
      </c>
      <c r="M597" s="3">
        <v>0</v>
      </c>
      <c r="N597" s="3">
        <v>0</v>
      </c>
      <c r="O597" s="3">
        <v>152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f>+Tabla3[[#This Row],[V GRAVADAS]]</f>
        <v>152</v>
      </c>
      <c r="V597">
        <v>2</v>
      </c>
    </row>
    <row r="598" spans="1:22" x14ac:dyDescent="0.25">
      <c r="A598" t="s">
        <v>93</v>
      </c>
      <c r="B598" s="1" t="s">
        <v>119</v>
      </c>
      <c r="C598" t="s">
        <v>1</v>
      </c>
      <c r="D598" t="s">
        <v>89</v>
      </c>
      <c r="E598" t="s">
        <v>95</v>
      </c>
      <c r="F598" t="s">
        <v>96</v>
      </c>
      <c r="G598">
        <v>6148</v>
      </c>
      <c r="H598">
        <v>6148</v>
      </c>
      <c r="I598">
        <v>6148</v>
      </c>
      <c r="J598">
        <v>6148</v>
      </c>
      <c r="L598" s="3">
        <v>0</v>
      </c>
      <c r="M598" s="3">
        <v>0</v>
      </c>
      <c r="N598" s="3">
        <v>0</v>
      </c>
      <c r="O598" s="3">
        <v>10.199999999999999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f>+Tabla3[[#This Row],[V GRAVADAS]]</f>
        <v>10.199999999999999</v>
      </c>
      <c r="V598">
        <v>2</v>
      </c>
    </row>
    <row r="599" spans="1:22" x14ac:dyDescent="0.25">
      <c r="A599" t="s">
        <v>93</v>
      </c>
      <c r="B599" s="1" t="s">
        <v>119</v>
      </c>
      <c r="C599" t="s">
        <v>1</v>
      </c>
      <c r="D599" t="s">
        <v>89</v>
      </c>
      <c r="E599" t="s">
        <v>95</v>
      </c>
      <c r="F599" t="s">
        <v>96</v>
      </c>
      <c r="G599">
        <v>6149</v>
      </c>
      <c r="H599">
        <v>6149</v>
      </c>
      <c r="I599">
        <v>6149</v>
      </c>
      <c r="J599">
        <v>6149</v>
      </c>
      <c r="L599" s="3">
        <v>0</v>
      </c>
      <c r="M599" s="3">
        <v>0</v>
      </c>
      <c r="N599" s="3">
        <v>0</v>
      </c>
      <c r="O599" s="3">
        <v>40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f>+Tabla3[[#This Row],[V GRAVADAS]]</f>
        <v>40</v>
      </c>
      <c r="V599">
        <v>2</v>
      </c>
    </row>
    <row r="600" spans="1:22" x14ac:dyDescent="0.25">
      <c r="A600" t="s">
        <v>93</v>
      </c>
      <c r="B600" s="1" t="s">
        <v>119</v>
      </c>
      <c r="C600" t="s">
        <v>1</v>
      </c>
      <c r="D600" t="s">
        <v>89</v>
      </c>
      <c r="E600" t="s">
        <v>95</v>
      </c>
      <c r="F600" t="s">
        <v>96</v>
      </c>
      <c r="G600">
        <v>6150</v>
      </c>
      <c r="H600">
        <v>6150</v>
      </c>
      <c r="I600">
        <v>6150</v>
      </c>
      <c r="J600">
        <v>6150</v>
      </c>
      <c r="L600" s="3">
        <v>0</v>
      </c>
      <c r="M600" s="3">
        <v>0</v>
      </c>
      <c r="N600" s="3">
        <v>0</v>
      </c>
      <c r="O600" s="3">
        <v>44.16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f>+Tabla3[[#This Row],[V GRAVADAS]]</f>
        <v>44.16</v>
      </c>
      <c r="V600">
        <v>2</v>
      </c>
    </row>
    <row r="601" spans="1:22" x14ac:dyDescent="0.25">
      <c r="A601" t="s">
        <v>93</v>
      </c>
      <c r="B601" s="1" t="s">
        <v>119</v>
      </c>
      <c r="C601" t="s">
        <v>1</v>
      </c>
      <c r="D601" t="s">
        <v>89</v>
      </c>
      <c r="E601" t="s">
        <v>95</v>
      </c>
      <c r="F601" t="s">
        <v>96</v>
      </c>
      <c r="G601">
        <v>6151</v>
      </c>
      <c r="H601">
        <v>6151</v>
      </c>
      <c r="I601">
        <v>6151</v>
      </c>
      <c r="J601">
        <v>6151</v>
      </c>
      <c r="L601" s="3">
        <v>0</v>
      </c>
      <c r="M601" s="3">
        <v>0</v>
      </c>
      <c r="N601" s="3">
        <v>0</v>
      </c>
      <c r="O601" s="3">
        <v>50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f>+Tabla3[[#This Row],[V GRAVADAS]]</f>
        <v>50</v>
      </c>
      <c r="V601">
        <v>2</v>
      </c>
    </row>
    <row r="602" spans="1:22" x14ac:dyDescent="0.25">
      <c r="A602" t="s">
        <v>93</v>
      </c>
      <c r="B602" s="1" t="s">
        <v>119</v>
      </c>
      <c r="C602" t="s">
        <v>1</v>
      </c>
      <c r="D602" t="s">
        <v>89</v>
      </c>
      <c r="E602" t="s">
        <v>95</v>
      </c>
      <c r="F602" t="s">
        <v>96</v>
      </c>
      <c r="G602">
        <v>6152</v>
      </c>
      <c r="H602">
        <v>6152</v>
      </c>
      <c r="I602">
        <v>6152</v>
      </c>
      <c r="J602">
        <v>6152</v>
      </c>
      <c r="L602" s="3">
        <v>0</v>
      </c>
      <c r="M602" s="3">
        <v>0</v>
      </c>
      <c r="N602" s="3">
        <v>0</v>
      </c>
      <c r="O602" s="3">
        <v>375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f>+Tabla3[[#This Row],[V GRAVADAS]]</f>
        <v>375</v>
      </c>
      <c r="V602">
        <v>2</v>
      </c>
    </row>
    <row r="603" spans="1:22" x14ac:dyDescent="0.25">
      <c r="A603" t="s">
        <v>93</v>
      </c>
      <c r="B603" s="1" t="s">
        <v>119</v>
      </c>
      <c r="C603" t="s">
        <v>1</v>
      </c>
      <c r="D603" t="s">
        <v>89</v>
      </c>
      <c r="E603" t="s">
        <v>95</v>
      </c>
      <c r="F603" t="s">
        <v>96</v>
      </c>
      <c r="G603">
        <v>6153</v>
      </c>
      <c r="H603">
        <v>6153</v>
      </c>
      <c r="I603">
        <v>6153</v>
      </c>
      <c r="J603">
        <v>6153</v>
      </c>
      <c r="L603" s="3">
        <v>0</v>
      </c>
      <c r="M603" s="3">
        <v>0</v>
      </c>
      <c r="N603" s="3">
        <v>0</v>
      </c>
      <c r="O603" s="3">
        <v>86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f>+Tabla3[[#This Row],[V GRAVADAS]]</f>
        <v>86</v>
      </c>
      <c r="V603">
        <v>2</v>
      </c>
    </row>
    <row r="604" spans="1:22" x14ac:dyDescent="0.25">
      <c r="A604" t="s">
        <v>93</v>
      </c>
      <c r="B604" s="1" t="s">
        <v>119</v>
      </c>
      <c r="C604" t="s">
        <v>1</v>
      </c>
      <c r="D604" t="s">
        <v>89</v>
      </c>
      <c r="E604" t="s">
        <v>95</v>
      </c>
      <c r="F604" t="s">
        <v>96</v>
      </c>
      <c r="G604">
        <v>6154</v>
      </c>
      <c r="H604">
        <v>6154</v>
      </c>
      <c r="I604">
        <v>6154</v>
      </c>
      <c r="J604">
        <v>6154</v>
      </c>
      <c r="L604" s="3">
        <v>0</v>
      </c>
      <c r="M604" s="3">
        <v>0</v>
      </c>
      <c r="N604" s="3">
        <v>0</v>
      </c>
      <c r="O604" s="3">
        <v>20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f>+Tabla3[[#This Row],[V GRAVADAS]]</f>
        <v>20</v>
      </c>
      <c r="V604">
        <v>2</v>
      </c>
    </row>
    <row r="605" spans="1:22" x14ac:dyDescent="0.25">
      <c r="A605" t="s">
        <v>93</v>
      </c>
      <c r="B605" s="1" t="s">
        <v>119</v>
      </c>
      <c r="C605" t="s">
        <v>1</v>
      </c>
      <c r="D605" t="s">
        <v>89</v>
      </c>
      <c r="E605" t="s">
        <v>95</v>
      </c>
      <c r="F605" t="s">
        <v>96</v>
      </c>
      <c r="G605">
        <v>6155</v>
      </c>
      <c r="H605">
        <v>6155</v>
      </c>
      <c r="I605">
        <v>6155</v>
      </c>
      <c r="J605">
        <v>6155</v>
      </c>
      <c r="L605" s="3">
        <v>0</v>
      </c>
      <c r="M605" s="3">
        <v>0</v>
      </c>
      <c r="N605" s="3">
        <v>0</v>
      </c>
      <c r="O605" s="3">
        <v>3.78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f>+Tabla3[[#This Row],[V GRAVADAS]]</f>
        <v>3.78</v>
      </c>
      <c r="V605">
        <v>2</v>
      </c>
    </row>
    <row r="606" spans="1:22" x14ac:dyDescent="0.25">
      <c r="A606" t="s">
        <v>93</v>
      </c>
      <c r="B606" s="1" t="s">
        <v>119</v>
      </c>
      <c r="C606" t="s">
        <v>1</v>
      </c>
      <c r="D606" t="s">
        <v>89</v>
      </c>
      <c r="E606" t="s">
        <v>95</v>
      </c>
      <c r="F606" t="s">
        <v>96</v>
      </c>
      <c r="G606">
        <v>6156</v>
      </c>
      <c r="H606">
        <v>6156</v>
      </c>
      <c r="I606">
        <v>6156</v>
      </c>
      <c r="J606">
        <v>6156</v>
      </c>
      <c r="L606" s="3">
        <v>0</v>
      </c>
      <c r="M606" s="3">
        <v>0</v>
      </c>
      <c r="N606" s="3">
        <v>0</v>
      </c>
      <c r="O606" s="3">
        <v>435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f>+Tabla3[[#This Row],[V GRAVADAS]]</f>
        <v>435</v>
      </c>
      <c r="V606">
        <v>2</v>
      </c>
    </row>
    <row r="607" spans="1:22" x14ac:dyDescent="0.25">
      <c r="A607" t="s">
        <v>93</v>
      </c>
      <c r="B607" s="1" t="s">
        <v>119</v>
      </c>
      <c r="C607" t="s">
        <v>1</v>
      </c>
      <c r="D607" t="s">
        <v>89</v>
      </c>
      <c r="E607" t="s">
        <v>95</v>
      </c>
      <c r="F607" t="s">
        <v>96</v>
      </c>
      <c r="G607">
        <v>6157</v>
      </c>
      <c r="H607">
        <v>6157</v>
      </c>
      <c r="I607">
        <v>6157</v>
      </c>
      <c r="J607">
        <v>6157</v>
      </c>
      <c r="L607" s="3">
        <v>0</v>
      </c>
      <c r="M607" s="3">
        <v>0</v>
      </c>
      <c r="N607" s="3">
        <v>0</v>
      </c>
      <c r="O607" s="3">
        <v>57.75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f>+Tabla3[[#This Row],[V GRAVADAS]]</f>
        <v>57.75</v>
      </c>
      <c r="V607">
        <v>2</v>
      </c>
    </row>
    <row r="608" spans="1:22" x14ac:dyDescent="0.25">
      <c r="A608" t="s">
        <v>93</v>
      </c>
      <c r="B608" s="1" t="s">
        <v>119</v>
      </c>
      <c r="C608" t="s">
        <v>1</v>
      </c>
      <c r="D608" t="s">
        <v>89</v>
      </c>
      <c r="E608" t="s">
        <v>95</v>
      </c>
      <c r="F608" t="s">
        <v>96</v>
      </c>
      <c r="G608">
        <v>6158</v>
      </c>
      <c r="H608">
        <v>6158</v>
      </c>
      <c r="I608">
        <v>6158</v>
      </c>
      <c r="J608">
        <v>6158</v>
      </c>
      <c r="L608" s="3">
        <v>0</v>
      </c>
      <c r="M608" s="3">
        <v>0</v>
      </c>
      <c r="N608" s="3">
        <v>0</v>
      </c>
      <c r="O608" s="3">
        <v>17.5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f>+Tabla3[[#This Row],[V GRAVADAS]]</f>
        <v>17.5</v>
      </c>
      <c r="V608">
        <v>2</v>
      </c>
    </row>
    <row r="609" spans="1:22" x14ac:dyDescent="0.25">
      <c r="A609" t="s">
        <v>93</v>
      </c>
      <c r="B609" s="1" t="s">
        <v>119</v>
      </c>
      <c r="C609" t="s">
        <v>1</v>
      </c>
      <c r="D609" t="s">
        <v>89</v>
      </c>
      <c r="E609" t="s">
        <v>95</v>
      </c>
      <c r="F609" t="s">
        <v>96</v>
      </c>
      <c r="G609">
        <v>6159</v>
      </c>
      <c r="H609">
        <v>6159</v>
      </c>
      <c r="I609">
        <v>6159</v>
      </c>
      <c r="J609">
        <v>6159</v>
      </c>
      <c r="L609" s="3">
        <v>0</v>
      </c>
      <c r="M609" s="3">
        <v>0</v>
      </c>
      <c r="N609" s="3">
        <v>0</v>
      </c>
      <c r="O609" s="3">
        <v>52.5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f>+Tabla3[[#This Row],[V GRAVADAS]]</f>
        <v>52.5</v>
      </c>
      <c r="V609">
        <v>2</v>
      </c>
    </row>
    <row r="610" spans="1:22" x14ac:dyDescent="0.25">
      <c r="A610" t="s">
        <v>93</v>
      </c>
      <c r="B610" s="1" t="s">
        <v>119</v>
      </c>
      <c r="C610" t="s">
        <v>1</v>
      </c>
      <c r="D610" t="s">
        <v>89</v>
      </c>
      <c r="E610" t="s">
        <v>95</v>
      </c>
      <c r="F610" t="s">
        <v>96</v>
      </c>
      <c r="G610">
        <v>6160</v>
      </c>
      <c r="H610">
        <v>6160</v>
      </c>
      <c r="I610">
        <v>6160</v>
      </c>
      <c r="J610">
        <v>6160</v>
      </c>
      <c r="L610" s="3">
        <v>0</v>
      </c>
      <c r="M610" s="3">
        <v>0</v>
      </c>
      <c r="N610" s="3">
        <v>0</v>
      </c>
      <c r="O610" s="3">
        <v>8.8000000000000007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f>+Tabla3[[#This Row],[V GRAVADAS]]</f>
        <v>8.8000000000000007</v>
      </c>
      <c r="V610">
        <v>2</v>
      </c>
    </row>
    <row r="611" spans="1:22" x14ac:dyDescent="0.25">
      <c r="A611" t="s">
        <v>93</v>
      </c>
      <c r="B611" s="1" t="s">
        <v>119</v>
      </c>
      <c r="C611" t="s">
        <v>1</v>
      </c>
      <c r="D611" t="s">
        <v>89</v>
      </c>
      <c r="E611" t="s">
        <v>95</v>
      </c>
      <c r="F611" t="s">
        <v>96</v>
      </c>
      <c r="G611">
        <v>6161</v>
      </c>
      <c r="H611">
        <v>6161</v>
      </c>
      <c r="I611">
        <v>6161</v>
      </c>
      <c r="J611">
        <v>6161</v>
      </c>
      <c r="L611" s="3">
        <v>0</v>
      </c>
      <c r="M611" s="3">
        <v>0</v>
      </c>
      <c r="N611" s="3">
        <v>0</v>
      </c>
      <c r="O611" s="3">
        <v>42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f>+Tabla3[[#This Row],[V GRAVADAS]]</f>
        <v>42</v>
      </c>
      <c r="V611">
        <v>2</v>
      </c>
    </row>
    <row r="612" spans="1:22" x14ac:dyDescent="0.25">
      <c r="A612" t="s">
        <v>93</v>
      </c>
      <c r="B612" s="1" t="s">
        <v>119</v>
      </c>
      <c r="C612" t="s">
        <v>1</v>
      </c>
      <c r="D612" t="s">
        <v>89</v>
      </c>
      <c r="E612" t="s">
        <v>95</v>
      </c>
      <c r="F612" t="s">
        <v>96</v>
      </c>
      <c r="G612">
        <v>6162</v>
      </c>
      <c r="H612">
        <v>6162</v>
      </c>
      <c r="I612">
        <v>6162</v>
      </c>
      <c r="J612">
        <v>6162</v>
      </c>
      <c r="L612" s="3">
        <v>0</v>
      </c>
      <c r="M612" s="3">
        <v>0</v>
      </c>
      <c r="N612" s="3">
        <v>0</v>
      </c>
      <c r="O612" s="3">
        <v>20.5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f>+Tabla3[[#This Row],[V GRAVADAS]]</f>
        <v>20.5</v>
      </c>
      <c r="V612">
        <v>2</v>
      </c>
    </row>
    <row r="613" spans="1:22" x14ac:dyDescent="0.25">
      <c r="A613" t="s">
        <v>93</v>
      </c>
      <c r="B613" s="1" t="s">
        <v>119</v>
      </c>
      <c r="C613" t="s">
        <v>1</v>
      </c>
      <c r="D613" t="s">
        <v>89</v>
      </c>
      <c r="E613" t="s">
        <v>95</v>
      </c>
      <c r="F613" t="s">
        <v>96</v>
      </c>
      <c r="G613">
        <v>6163</v>
      </c>
      <c r="H613">
        <v>6163</v>
      </c>
      <c r="I613">
        <v>6163</v>
      </c>
      <c r="J613">
        <v>6163</v>
      </c>
      <c r="L613" s="3">
        <v>0</v>
      </c>
      <c r="M613" s="3">
        <v>0</v>
      </c>
      <c r="N613" s="3">
        <v>0</v>
      </c>
      <c r="O613" s="3">
        <v>978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f>+Tabla3[[#This Row],[V GRAVADAS]]</f>
        <v>978</v>
      </c>
      <c r="V613">
        <v>2</v>
      </c>
    </row>
    <row r="614" spans="1:22" x14ac:dyDescent="0.25">
      <c r="A614" t="s">
        <v>93</v>
      </c>
      <c r="B614" s="1" t="s">
        <v>120</v>
      </c>
      <c r="C614" t="s">
        <v>1</v>
      </c>
      <c r="D614" t="s">
        <v>89</v>
      </c>
      <c r="E614" t="s">
        <v>95</v>
      </c>
      <c r="F614" t="s">
        <v>96</v>
      </c>
      <c r="G614">
        <v>6164</v>
      </c>
      <c r="H614">
        <v>6164</v>
      </c>
      <c r="I614">
        <v>6164</v>
      </c>
      <c r="J614">
        <v>6164</v>
      </c>
      <c r="L614" s="3">
        <v>0</v>
      </c>
      <c r="M614" s="3">
        <v>0</v>
      </c>
      <c r="N614" s="3">
        <v>0</v>
      </c>
      <c r="O614" s="3">
        <v>525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f>+Tabla3[[#This Row],[V GRAVADAS]]</f>
        <v>525</v>
      </c>
      <c r="V614">
        <v>2</v>
      </c>
    </row>
    <row r="615" spans="1:22" x14ac:dyDescent="0.25">
      <c r="A615" t="s">
        <v>93</v>
      </c>
      <c r="B615" s="1" t="s">
        <v>120</v>
      </c>
      <c r="C615" t="s">
        <v>1</v>
      </c>
      <c r="D615" t="s">
        <v>89</v>
      </c>
      <c r="E615" t="s">
        <v>95</v>
      </c>
      <c r="F615" t="s">
        <v>96</v>
      </c>
      <c r="G615">
        <v>6165</v>
      </c>
      <c r="H615">
        <v>6165</v>
      </c>
      <c r="I615">
        <v>6165</v>
      </c>
      <c r="J615">
        <v>6165</v>
      </c>
      <c r="L615" s="3">
        <v>0</v>
      </c>
      <c r="M615" s="3">
        <v>0</v>
      </c>
      <c r="N615" s="3">
        <v>0</v>
      </c>
      <c r="O615" s="3">
        <v>508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f>+Tabla3[[#This Row],[V GRAVADAS]]</f>
        <v>508</v>
      </c>
      <c r="V615">
        <v>2</v>
      </c>
    </row>
    <row r="616" spans="1:22" x14ac:dyDescent="0.25">
      <c r="A616" t="s">
        <v>93</v>
      </c>
      <c r="B616" s="1" t="s">
        <v>120</v>
      </c>
      <c r="C616" t="s">
        <v>1</v>
      </c>
      <c r="D616" t="s">
        <v>89</v>
      </c>
      <c r="E616" t="s">
        <v>95</v>
      </c>
      <c r="F616" t="s">
        <v>96</v>
      </c>
      <c r="G616">
        <v>6166</v>
      </c>
      <c r="H616">
        <v>6166</v>
      </c>
      <c r="I616">
        <v>6166</v>
      </c>
      <c r="J616">
        <v>6166</v>
      </c>
      <c r="L616" s="3">
        <v>0</v>
      </c>
      <c r="M616" s="3">
        <v>0</v>
      </c>
      <c r="N616" s="3">
        <v>0</v>
      </c>
      <c r="O616" s="3">
        <v>46.66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f>+Tabla3[[#This Row],[V GRAVADAS]]</f>
        <v>46.66</v>
      </c>
      <c r="V616">
        <v>2</v>
      </c>
    </row>
    <row r="617" spans="1:22" x14ac:dyDescent="0.25">
      <c r="A617" t="s">
        <v>93</v>
      </c>
      <c r="B617" s="1" t="s">
        <v>120</v>
      </c>
      <c r="C617" t="s">
        <v>1</v>
      </c>
      <c r="D617" t="s">
        <v>89</v>
      </c>
      <c r="E617" t="s">
        <v>95</v>
      </c>
      <c r="F617" t="s">
        <v>96</v>
      </c>
      <c r="G617">
        <v>6167</v>
      </c>
      <c r="H617">
        <v>6167</v>
      </c>
      <c r="I617">
        <v>6167</v>
      </c>
      <c r="J617">
        <v>6167</v>
      </c>
      <c r="L617" s="3">
        <v>0</v>
      </c>
      <c r="M617" s="3">
        <v>0</v>
      </c>
      <c r="N617" s="3">
        <v>0</v>
      </c>
      <c r="O617" s="3">
        <v>353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f>+Tabla3[[#This Row],[V GRAVADAS]]</f>
        <v>353</v>
      </c>
      <c r="V617">
        <v>2</v>
      </c>
    </row>
    <row r="618" spans="1:22" x14ac:dyDescent="0.25">
      <c r="A618" t="s">
        <v>93</v>
      </c>
      <c r="B618" s="1" t="s">
        <v>120</v>
      </c>
      <c r="C618" t="s">
        <v>1</v>
      </c>
      <c r="D618" t="s">
        <v>89</v>
      </c>
      <c r="E618" t="s">
        <v>95</v>
      </c>
      <c r="F618" t="s">
        <v>96</v>
      </c>
      <c r="G618">
        <v>6168</v>
      </c>
      <c r="H618">
        <v>6168</v>
      </c>
      <c r="I618">
        <v>6168</v>
      </c>
      <c r="J618">
        <v>6168</v>
      </c>
      <c r="L618" s="3">
        <v>0</v>
      </c>
      <c r="M618" s="3">
        <v>0</v>
      </c>
      <c r="N618" s="3">
        <v>0</v>
      </c>
      <c r="O618" s="3">
        <v>45.6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f>+Tabla3[[#This Row],[V GRAVADAS]]</f>
        <v>45.6</v>
      </c>
      <c r="V618">
        <v>2</v>
      </c>
    </row>
    <row r="619" spans="1:22" x14ac:dyDescent="0.25">
      <c r="A619" t="s">
        <v>93</v>
      </c>
      <c r="B619" s="1" t="s">
        <v>120</v>
      </c>
      <c r="C619" t="s">
        <v>1</v>
      </c>
      <c r="D619" t="s">
        <v>89</v>
      </c>
      <c r="E619" t="s">
        <v>95</v>
      </c>
      <c r="F619" t="s">
        <v>96</v>
      </c>
      <c r="G619">
        <v>6169</v>
      </c>
      <c r="H619">
        <v>6169</v>
      </c>
      <c r="I619">
        <v>6169</v>
      </c>
      <c r="J619">
        <v>6169</v>
      </c>
      <c r="L619" s="3">
        <v>0</v>
      </c>
      <c r="M619" s="3">
        <v>0</v>
      </c>
      <c r="N619" s="3">
        <v>0</v>
      </c>
      <c r="O619" s="3">
        <v>600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f>+Tabla3[[#This Row],[V GRAVADAS]]</f>
        <v>600</v>
      </c>
      <c r="V619">
        <v>2</v>
      </c>
    </row>
    <row r="620" spans="1:22" x14ac:dyDescent="0.25">
      <c r="A620" t="s">
        <v>93</v>
      </c>
      <c r="B620" s="1" t="s">
        <v>120</v>
      </c>
      <c r="C620" t="s">
        <v>1</v>
      </c>
      <c r="D620" t="s">
        <v>89</v>
      </c>
      <c r="E620" t="s">
        <v>95</v>
      </c>
      <c r="F620" t="s">
        <v>96</v>
      </c>
      <c r="G620">
        <v>6170</v>
      </c>
      <c r="H620">
        <v>6170</v>
      </c>
      <c r="I620">
        <v>6170</v>
      </c>
      <c r="J620">
        <v>6170</v>
      </c>
      <c r="L620" s="3">
        <v>0</v>
      </c>
      <c r="M620" s="3">
        <v>0</v>
      </c>
      <c r="N620" s="3">
        <v>0</v>
      </c>
      <c r="O620" s="3">
        <v>101.92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f>+Tabla3[[#This Row],[V GRAVADAS]]</f>
        <v>101.92</v>
      </c>
      <c r="V620">
        <v>2</v>
      </c>
    </row>
    <row r="621" spans="1:22" x14ac:dyDescent="0.25">
      <c r="A621" t="s">
        <v>93</v>
      </c>
      <c r="B621" s="1" t="s">
        <v>120</v>
      </c>
      <c r="C621" t="s">
        <v>1</v>
      </c>
      <c r="D621" t="s">
        <v>89</v>
      </c>
      <c r="E621" t="s">
        <v>95</v>
      </c>
      <c r="F621" t="s">
        <v>96</v>
      </c>
      <c r="G621">
        <v>6171</v>
      </c>
      <c r="H621">
        <v>6171</v>
      </c>
      <c r="I621">
        <v>6171</v>
      </c>
      <c r="J621">
        <v>6171</v>
      </c>
      <c r="L621" s="3">
        <v>0</v>
      </c>
      <c r="M621" s="3">
        <v>0</v>
      </c>
      <c r="N621" s="3">
        <v>0</v>
      </c>
      <c r="O621" s="3">
        <v>456.2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f>+Tabla3[[#This Row],[V GRAVADAS]]</f>
        <v>456.2</v>
      </c>
      <c r="V621">
        <v>2</v>
      </c>
    </row>
    <row r="622" spans="1:22" x14ac:dyDescent="0.25">
      <c r="A622" t="s">
        <v>93</v>
      </c>
      <c r="B622" s="1" t="s">
        <v>120</v>
      </c>
      <c r="C622" t="s">
        <v>1</v>
      </c>
      <c r="D622" t="s">
        <v>89</v>
      </c>
      <c r="E622" t="s">
        <v>95</v>
      </c>
      <c r="F622" t="s">
        <v>96</v>
      </c>
      <c r="G622">
        <v>6172</v>
      </c>
      <c r="H622">
        <v>6172</v>
      </c>
      <c r="I622">
        <v>6172</v>
      </c>
      <c r="J622">
        <v>6172</v>
      </c>
      <c r="L622" s="3">
        <v>0</v>
      </c>
      <c r="M622" s="3">
        <v>0</v>
      </c>
      <c r="N622" s="3">
        <v>0</v>
      </c>
      <c r="O622" s="3">
        <v>605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f>+Tabla3[[#This Row],[V GRAVADAS]]</f>
        <v>605</v>
      </c>
      <c r="V622">
        <v>2</v>
      </c>
    </row>
    <row r="623" spans="1:22" x14ac:dyDescent="0.25">
      <c r="A623" t="s">
        <v>93</v>
      </c>
      <c r="B623" s="1" t="s">
        <v>120</v>
      </c>
      <c r="C623" t="s">
        <v>1</v>
      </c>
      <c r="D623" t="s">
        <v>89</v>
      </c>
      <c r="E623" t="s">
        <v>95</v>
      </c>
      <c r="F623" t="s">
        <v>96</v>
      </c>
      <c r="G623">
        <v>6173</v>
      </c>
      <c r="H623">
        <v>6173</v>
      </c>
      <c r="I623">
        <v>6173</v>
      </c>
      <c r="J623">
        <v>6173</v>
      </c>
      <c r="L623" s="3">
        <v>0</v>
      </c>
      <c r="M623" s="3">
        <v>0</v>
      </c>
      <c r="N623" s="3">
        <v>0</v>
      </c>
      <c r="O623" s="3">
        <v>52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f>+Tabla3[[#This Row],[V GRAVADAS]]</f>
        <v>52</v>
      </c>
      <c r="V623">
        <v>2</v>
      </c>
    </row>
    <row r="624" spans="1:22" x14ac:dyDescent="0.25">
      <c r="A624" t="s">
        <v>93</v>
      </c>
      <c r="B624" s="1" t="s">
        <v>120</v>
      </c>
      <c r="C624" t="s">
        <v>1</v>
      </c>
      <c r="D624" t="s">
        <v>89</v>
      </c>
      <c r="E624" t="s">
        <v>95</v>
      </c>
      <c r="F624" t="s">
        <v>96</v>
      </c>
      <c r="G624">
        <v>6174</v>
      </c>
      <c r="H624">
        <v>6174</v>
      </c>
      <c r="I624">
        <v>6174</v>
      </c>
      <c r="J624">
        <v>6174</v>
      </c>
      <c r="L624" s="3">
        <v>0</v>
      </c>
      <c r="M624" s="3">
        <v>0</v>
      </c>
      <c r="N624" s="3">
        <v>0</v>
      </c>
      <c r="O624" s="3">
        <v>486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f>+Tabla3[[#This Row],[V GRAVADAS]]</f>
        <v>486</v>
      </c>
      <c r="V624">
        <v>2</v>
      </c>
    </row>
    <row r="625" spans="1:22" x14ac:dyDescent="0.25">
      <c r="A625" t="s">
        <v>93</v>
      </c>
      <c r="B625" s="1" t="s">
        <v>120</v>
      </c>
      <c r="C625" t="s">
        <v>1</v>
      </c>
      <c r="D625" t="s">
        <v>89</v>
      </c>
      <c r="E625" t="s">
        <v>95</v>
      </c>
      <c r="F625" t="s">
        <v>96</v>
      </c>
      <c r="G625">
        <v>6175</v>
      </c>
      <c r="H625">
        <v>6175</v>
      </c>
      <c r="I625">
        <v>6175</v>
      </c>
      <c r="J625">
        <v>6175</v>
      </c>
      <c r="L625" s="3">
        <v>0</v>
      </c>
      <c r="M625" s="3">
        <v>0</v>
      </c>
      <c r="N625" s="3">
        <v>0</v>
      </c>
      <c r="O625" s="3">
        <v>27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f>+Tabla3[[#This Row],[V GRAVADAS]]</f>
        <v>27</v>
      </c>
      <c r="V625">
        <v>2</v>
      </c>
    </row>
    <row r="626" spans="1:22" x14ac:dyDescent="0.25">
      <c r="A626" t="s">
        <v>93</v>
      </c>
      <c r="B626" s="1" t="s">
        <v>120</v>
      </c>
      <c r="C626" t="s">
        <v>1</v>
      </c>
      <c r="D626" t="s">
        <v>89</v>
      </c>
      <c r="E626" t="s">
        <v>95</v>
      </c>
      <c r="F626" t="s">
        <v>96</v>
      </c>
      <c r="G626">
        <v>6176</v>
      </c>
      <c r="H626">
        <v>6176</v>
      </c>
      <c r="I626">
        <v>6176</v>
      </c>
      <c r="J626">
        <v>6176</v>
      </c>
      <c r="L626" s="3">
        <v>0</v>
      </c>
      <c r="M626" s="3">
        <v>0</v>
      </c>
      <c r="N626" s="3">
        <v>0</v>
      </c>
      <c r="O626" s="3">
        <v>53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f>+Tabla3[[#This Row],[V GRAVADAS]]</f>
        <v>53</v>
      </c>
      <c r="V626">
        <v>2</v>
      </c>
    </row>
    <row r="627" spans="1:22" x14ac:dyDescent="0.25">
      <c r="A627" t="s">
        <v>93</v>
      </c>
      <c r="B627" s="1" t="s">
        <v>120</v>
      </c>
      <c r="C627" t="s">
        <v>1</v>
      </c>
      <c r="D627" t="s">
        <v>89</v>
      </c>
      <c r="E627" t="s">
        <v>95</v>
      </c>
      <c r="F627" t="s">
        <v>96</v>
      </c>
      <c r="G627">
        <v>6177</v>
      </c>
      <c r="H627">
        <v>6177</v>
      </c>
      <c r="I627">
        <v>6177</v>
      </c>
      <c r="J627">
        <v>6177</v>
      </c>
      <c r="L627" s="3">
        <v>0</v>
      </c>
      <c r="M627" s="3">
        <v>0</v>
      </c>
      <c r="N627" s="3">
        <v>0</v>
      </c>
      <c r="O627" s="3">
        <v>94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f>+Tabla3[[#This Row],[V GRAVADAS]]</f>
        <v>94</v>
      </c>
      <c r="V627">
        <v>2</v>
      </c>
    </row>
    <row r="628" spans="1:22" x14ac:dyDescent="0.25">
      <c r="A628" t="s">
        <v>93</v>
      </c>
      <c r="B628" s="1" t="s">
        <v>120</v>
      </c>
      <c r="C628" t="s">
        <v>1</v>
      </c>
      <c r="D628" t="s">
        <v>89</v>
      </c>
      <c r="E628" t="s">
        <v>95</v>
      </c>
      <c r="F628" t="s">
        <v>96</v>
      </c>
      <c r="G628">
        <v>6178</v>
      </c>
      <c r="H628">
        <v>6178</v>
      </c>
      <c r="I628">
        <v>6178</v>
      </c>
      <c r="J628">
        <v>6178</v>
      </c>
      <c r="L628" s="3">
        <v>0</v>
      </c>
      <c r="M628" s="3">
        <v>0</v>
      </c>
      <c r="N628" s="3">
        <v>0</v>
      </c>
      <c r="O628" s="3">
        <v>454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f>+Tabla3[[#This Row],[V GRAVADAS]]</f>
        <v>454</v>
      </c>
      <c r="V628">
        <v>2</v>
      </c>
    </row>
    <row r="629" spans="1:22" x14ac:dyDescent="0.25">
      <c r="A629" t="s">
        <v>93</v>
      </c>
      <c r="B629" s="1" t="s">
        <v>120</v>
      </c>
      <c r="C629" t="s">
        <v>1</v>
      </c>
      <c r="D629" t="s">
        <v>89</v>
      </c>
      <c r="E629" t="s">
        <v>95</v>
      </c>
      <c r="F629" t="s">
        <v>96</v>
      </c>
      <c r="G629">
        <v>6179</v>
      </c>
      <c r="H629">
        <v>6179</v>
      </c>
      <c r="I629">
        <v>6179</v>
      </c>
      <c r="J629">
        <v>6179</v>
      </c>
      <c r="L629" s="3">
        <v>0</v>
      </c>
      <c r="M629" s="3">
        <v>0</v>
      </c>
      <c r="N629" s="3">
        <v>0</v>
      </c>
      <c r="O629" s="3">
        <v>92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f>+Tabla3[[#This Row],[V GRAVADAS]]</f>
        <v>92</v>
      </c>
      <c r="V629">
        <v>2</v>
      </c>
    </row>
    <row r="630" spans="1:22" x14ac:dyDescent="0.25">
      <c r="A630" t="s">
        <v>93</v>
      </c>
      <c r="B630" s="1" t="s">
        <v>120</v>
      </c>
      <c r="C630" t="s">
        <v>1</v>
      </c>
      <c r="D630" t="s">
        <v>89</v>
      </c>
      <c r="E630" t="s">
        <v>95</v>
      </c>
      <c r="F630" t="s">
        <v>96</v>
      </c>
      <c r="G630">
        <v>6180</v>
      </c>
      <c r="H630">
        <v>6180</v>
      </c>
      <c r="I630">
        <v>6180</v>
      </c>
      <c r="J630">
        <v>6180</v>
      </c>
      <c r="L630" s="3">
        <v>0</v>
      </c>
      <c r="M630" s="3">
        <v>0</v>
      </c>
      <c r="N630" s="3">
        <v>0</v>
      </c>
      <c r="O630" s="3">
        <v>94.75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f>+Tabla3[[#This Row],[V GRAVADAS]]</f>
        <v>94.75</v>
      </c>
      <c r="V630">
        <v>2</v>
      </c>
    </row>
    <row r="631" spans="1:22" x14ac:dyDescent="0.25">
      <c r="A631" t="s">
        <v>93</v>
      </c>
      <c r="B631" s="1" t="s">
        <v>120</v>
      </c>
      <c r="C631" t="s">
        <v>1</v>
      </c>
      <c r="D631" t="s">
        <v>89</v>
      </c>
      <c r="E631" t="s">
        <v>95</v>
      </c>
      <c r="F631" t="s">
        <v>96</v>
      </c>
      <c r="G631">
        <v>6181</v>
      </c>
      <c r="H631">
        <v>6181</v>
      </c>
      <c r="I631">
        <v>6181</v>
      </c>
      <c r="J631">
        <v>6181</v>
      </c>
      <c r="L631" s="3">
        <v>0</v>
      </c>
      <c r="M631" s="3">
        <v>0</v>
      </c>
      <c r="N631" s="3">
        <v>0</v>
      </c>
      <c r="O631" s="3">
        <v>24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f>+Tabla3[[#This Row],[V GRAVADAS]]</f>
        <v>24</v>
      </c>
      <c r="V631">
        <v>2</v>
      </c>
    </row>
    <row r="632" spans="1:22" x14ac:dyDescent="0.25">
      <c r="A632" t="s">
        <v>93</v>
      </c>
      <c r="B632" s="1" t="s">
        <v>120</v>
      </c>
      <c r="C632" t="s">
        <v>1</v>
      </c>
      <c r="D632" t="s">
        <v>89</v>
      </c>
      <c r="E632" t="s">
        <v>95</v>
      </c>
      <c r="F632" t="s">
        <v>96</v>
      </c>
      <c r="G632">
        <v>6182</v>
      </c>
      <c r="H632">
        <v>6182</v>
      </c>
      <c r="I632">
        <v>6182</v>
      </c>
      <c r="J632">
        <v>6182</v>
      </c>
      <c r="L632" s="3">
        <v>0</v>
      </c>
      <c r="M632" s="3">
        <v>0</v>
      </c>
      <c r="N632" s="3">
        <v>0</v>
      </c>
      <c r="O632" s="3">
        <v>8.5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f>+Tabla3[[#This Row],[V GRAVADAS]]</f>
        <v>8.5</v>
      </c>
      <c r="V632">
        <v>2</v>
      </c>
    </row>
    <row r="633" spans="1:22" x14ac:dyDescent="0.25">
      <c r="A633" t="s">
        <v>93</v>
      </c>
      <c r="B633" s="1" t="s">
        <v>120</v>
      </c>
      <c r="C633" t="s">
        <v>1</v>
      </c>
      <c r="D633" t="s">
        <v>89</v>
      </c>
      <c r="E633" t="s">
        <v>95</v>
      </c>
      <c r="F633" t="s">
        <v>96</v>
      </c>
      <c r="G633">
        <v>6183</v>
      </c>
      <c r="H633">
        <v>6183</v>
      </c>
      <c r="I633">
        <v>6183</v>
      </c>
      <c r="J633">
        <v>6183</v>
      </c>
      <c r="L633" s="3">
        <v>0</v>
      </c>
      <c r="M633" s="3">
        <v>0</v>
      </c>
      <c r="N633" s="3">
        <v>0</v>
      </c>
      <c r="O633" s="3">
        <v>41.25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f>+Tabla3[[#This Row],[V GRAVADAS]]</f>
        <v>41.25</v>
      </c>
      <c r="V633">
        <v>2</v>
      </c>
    </row>
    <row r="634" spans="1:22" x14ac:dyDescent="0.25">
      <c r="A634" t="s">
        <v>93</v>
      </c>
      <c r="B634" s="1" t="s">
        <v>120</v>
      </c>
      <c r="C634" t="s">
        <v>1</v>
      </c>
      <c r="D634" t="s">
        <v>89</v>
      </c>
      <c r="E634" t="s">
        <v>95</v>
      </c>
      <c r="F634" t="s">
        <v>96</v>
      </c>
      <c r="G634">
        <v>6184</v>
      </c>
      <c r="H634">
        <v>6184</v>
      </c>
      <c r="I634">
        <v>6184</v>
      </c>
      <c r="J634">
        <v>6184</v>
      </c>
      <c r="L634" s="3">
        <v>0</v>
      </c>
      <c r="M634" s="3">
        <v>0</v>
      </c>
      <c r="N634" s="3">
        <v>0</v>
      </c>
      <c r="O634" s="3">
        <v>96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f>+Tabla3[[#This Row],[V GRAVADAS]]</f>
        <v>96</v>
      </c>
      <c r="V634">
        <v>2</v>
      </c>
    </row>
    <row r="635" spans="1:22" x14ac:dyDescent="0.25">
      <c r="A635" t="s">
        <v>93</v>
      </c>
      <c r="B635" s="1" t="s">
        <v>120</v>
      </c>
      <c r="C635" t="s">
        <v>1</v>
      </c>
      <c r="D635" t="s">
        <v>89</v>
      </c>
      <c r="E635" t="s">
        <v>95</v>
      </c>
      <c r="F635" t="s">
        <v>96</v>
      </c>
      <c r="G635">
        <v>6185</v>
      </c>
      <c r="H635">
        <v>6185</v>
      </c>
      <c r="I635">
        <v>6185</v>
      </c>
      <c r="J635">
        <v>6185</v>
      </c>
      <c r="L635" s="3">
        <v>0</v>
      </c>
      <c r="M635" s="3">
        <v>0</v>
      </c>
      <c r="N635" s="3">
        <v>0</v>
      </c>
      <c r="O635" s="3">
        <v>147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f>+Tabla3[[#This Row],[V GRAVADAS]]</f>
        <v>147</v>
      </c>
      <c r="V635">
        <v>2</v>
      </c>
    </row>
    <row r="636" spans="1:22" x14ac:dyDescent="0.25">
      <c r="A636" t="s">
        <v>93</v>
      </c>
      <c r="B636" s="1" t="s">
        <v>120</v>
      </c>
      <c r="C636" t="s">
        <v>1</v>
      </c>
      <c r="D636" t="s">
        <v>89</v>
      </c>
      <c r="E636" t="s">
        <v>95</v>
      </c>
      <c r="F636" t="s">
        <v>96</v>
      </c>
      <c r="G636">
        <v>6186</v>
      </c>
      <c r="H636">
        <v>6186</v>
      </c>
      <c r="I636">
        <v>6186</v>
      </c>
      <c r="J636">
        <v>6186</v>
      </c>
      <c r="L636" s="3">
        <v>0</v>
      </c>
      <c r="M636" s="3">
        <v>0</v>
      </c>
      <c r="N636" s="3">
        <v>0</v>
      </c>
      <c r="O636" s="3">
        <v>192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f>+Tabla3[[#This Row],[V GRAVADAS]]</f>
        <v>192</v>
      </c>
      <c r="V636">
        <v>2</v>
      </c>
    </row>
    <row r="637" spans="1:22" x14ac:dyDescent="0.25">
      <c r="A637" t="s">
        <v>93</v>
      </c>
      <c r="B637" s="1" t="s">
        <v>120</v>
      </c>
      <c r="C637" t="s">
        <v>1</v>
      </c>
      <c r="D637" t="s">
        <v>89</v>
      </c>
      <c r="E637" t="s">
        <v>95</v>
      </c>
      <c r="F637" t="s">
        <v>96</v>
      </c>
      <c r="G637">
        <v>6187</v>
      </c>
      <c r="H637">
        <v>6187</v>
      </c>
      <c r="I637">
        <v>6187</v>
      </c>
      <c r="J637">
        <v>6187</v>
      </c>
      <c r="L637" s="3">
        <v>0</v>
      </c>
      <c r="M637" s="3">
        <v>0</v>
      </c>
      <c r="N637" s="3">
        <v>0</v>
      </c>
      <c r="O637" s="3">
        <v>28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f>+Tabla3[[#This Row],[V GRAVADAS]]</f>
        <v>28</v>
      </c>
      <c r="V637">
        <v>2</v>
      </c>
    </row>
    <row r="638" spans="1:22" x14ac:dyDescent="0.25">
      <c r="A638" t="s">
        <v>384</v>
      </c>
      <c r="B638" s="1" t="s">
        <v>385</v>
      </c>
      <c r="C638" t="s">
        <v>1</v>
      </c>
      <c r="D638" t="s">
        <v>89</v>
      </c>
      <c r="E638" t="s">
        <v>95</v>
      </c>
      <c r="F638" t="s">
        <v>96</v>
      </c>
      <c r="G638">
        <v>6188</v>
      </c>
      <c r="H638">
        <v>6188</v>
      </c>
      <c r="I638">
        <v>6188</v>
      </c>
      <c r="J638">
        <v>6188</v>
      </c>
      <c r="L638" s="3">
        <v>0</v>
      </c>
      <c r="M638" s="3">
        <v>0</v>
      </c>
      <c r="N638" s="3">
        <v>0</v>
      </c>
      <c r="O638" s="3">
        <v>713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f>+Tabla3[[#This Row],[V GRAVADAS]]</f>
        <v>713</v>
      </c>
      <c r="V638">
        <v>2</v>
      </c>
    </row>
    <row r="639" spans="1:22" x14ac:dyDescent="0.25">
      <c r="A639" t="s">
        <v>384</v>
      </c>
      <c r="B639" s="1" t="s">
        <v>385</v>
      </c>
      <c r="C639" t="s">
        <v>1</v>
      </c>
      <c r="D639" t="s">
        <v>89</v>
      </c>
      <c r="E639" t="s">
        <v>95</v>
      </c>
      <c r="F639" t="s">
        <v>96</v>
      </c>
      <c r="G639">
        <v>6189</v>
      </c>
      <c r="H639">
        <v>6189</v>
      </c>
      <c r="I639">
        <v>6189</v>
      </c>
      <c r="J639">
        <v>6189</v>
      </c>
      <c r="L639" s="3">
        <v>0</v>
      </c>
      <c r="M639" s="3">
        <v>0</v>
      </c>
      <c r="N639" s="3">
        <v>0</v>
      </c>
      <c r="O639" s="3">
        <v>506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f>+Tabla3[[#This Row],[V GRAVADAS]]</f>
        <v>506</v>
      </c>
      <c r="V639">
        <v>2</v>
      </c>
    </row>
    <row r="640" spans="1:22" x14ac:dyDescent="0.25">
      <c r="A640" t="s">
        <v>384</v>
      </c>
      <c r="B640" s="1" t="s">
        <v>385</v>
      </c>
      <c r="C640" t="s">
        <v>1</v>
      </c>
      <c r="D640" t="s">
        <v>89</v>
      </c>
      <c r="E640" t="s">
        <v>95</v>
      </c>
      <c r="F640" t="s">
        <v>96</v>
      </c>
      <c r="G640">
        <v>6190</v>
      </c>
      <c r="H640">
        <v>6190</v>
      </c>
      <c r="I640">
        <v>6190</v>
      </c>
      <c r="J640">
        <v>6190</v>
      </c>
      <c r="L640" s="3">
        <v>0</v>
      </c>
      <c r="M640" s="3">
        <v>0</v>
      </c>
      <c r="N640" s="3">
        <v>0</v>
      </c>
      <c r="O640" s="3">
        <v>96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f>+Tabla3[[#This Row],[V GRAVADAS]]</f>
        <v>96</v>
      </c>
      <c r="V640">
        <v>2</v>
      </c>
    </row>
    <row r="641" spans="1:22" x14ac:dyDescent="0.25">
      <c r="A641" t="s">
        <v>384</v>
      </c>
      <c r="B641" s="1" t="s">
        <v>385</v>
      </c>
      <c r="C641" t="s">
        <v>1</v>
      </c>
      <c r="D641" t="s">
        <v>89</v>
      </c>
      <c r="E641" t="s">
        <v>95</v>
      </c>
      <c r="F641" t="s">
        <v>96</v>
      </c>
      <c r="G641">
        <v>6191</v>
      </c>
      <c r="H641">
        <v>6191</v>
      </c>
      <c r="I641">
        <v>6191</v>
      </c>
      <c r="J641">
        <v>6191</v>
      </c>
      <c r="L641" s="3">
        <v>0</v>
      </c>
      <c r="M641" s="3">
        <v>0</v>
      </c>
      <c r="N641" s="3">
        <v>0</v>
      </c>
      <c r="O641" s="3">
        <v>87.5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3">
        <f>+Tabla3[[#This Row],[V GRAVADAS]]</f>
        <v>87.5</v>
      </c>
      <c r="V641">
        <v>2</v>
      </c>
    </row>
    <row r="642" spans="1:22" x14ac:dyDescent="0.25">
      <c r="A642" t="s">
        <v>384</v>
      </c>
      <c r="B642" s="1" t="s">
        <v>385</v>
      </c>
      <c r="C642" t="s">
        <v>1</v>
      </c>
      <c r="D642" t="s">
        <v>89</v>
      </c>
      <c r="E642" t="s">
        <v>95</v>
      </c>
      <c r="F642" t="s">
        <v>96</v>
      </c>
      <c r="G642">
        <v>6192</v>
      </c>
      <c r="H642">
        <v>6192</v>
      </c>
      <c r="I642">
        <v>6192</v>
      </c>
      <c r="J642">
        <v>6192</v>
      </c>
      <c r="L642" s="3">
        <v>0</v>
      </c>
      <c r="M642" s="3">
        <v>0</v>
      </c>
      <c r="N642" s="3">
        <v>0</v>
      </c>
      <c r="O642" s="3">
        <v>718.2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3">
        <f>+Tabla3[[#This Row],[V GRAVADAS]]</f>
        <v>718.2</v>
      </c>
      <c r="V642">
        <v>2</v>
      </c>
    </row>
    <row r="643" spans="1:22" x14ac:dyDescent="0.25">
      <c r="A643" t="s">
        <v>384</v>
      </c>
      <c r="B643" s="1" t="s">
        <v>385</v>
      </c>
      <c r="C643" t="s">
        <v>1</v>
      </c>
      <c r="D643" t="s">
        <v>89</v>
      </c>
      <c r="E643" t="s">
        <v>95</v>
      </c>
      <c r="F643" t="s">
        <v>96</v>
      </c>
      <c r="G643">
        <v>6193</v>
      </c>
      <c r="H643">
        <v>6193</v>
      </c>
      <c r="I643">
        <v>6193</v>
      </c>
      <c r="J643">
        <v>6193</v>
      </c>
      <c r="L643" s="3">
        <v>0</v>
      </c>
      <c r="M643" s="3">
        <v>0</v>
      </c>
      <c r="N643" s="3">
        <v>0</v>
      </c>
      <c r="O643" s="3">
        <v>258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3">
        <f>+Tabla3[[#This Row],[V GRAVADAS]]</f>
        <v>258</v>
      </c>
      <c r="V643">
        <v>2</v>
      </c>
    </row>
    <row r="644" spans="1:22" x14ac:dyDescent="0.25">
      <c r="A644" t="s">
        <v>384</v>
      </c>
      <c r="B644" s="1" t="s">
        <v>385</v>
      </c>
      <c r="C644" t="s">
        <v>1</v>
      </c>
      <c r="D644" t="s">
        <v>89</v>
      </c>
      <c r="E644" t="s">
        <v>95</v>
      </c>
      <c r="F644" t="s">
        <v>96</v>
      </c>
      <c r="G644">
        <v>6194</v>
      </c>
      <c r="H644">
        <v>6194</v>
      </c>
      <c r="I644">
        <v>6194</v>
      </c>
      <c r="J644">
        <v>6194</v>
      </c>
      <c r="L644" s="3">
        <v>0</v>
      </c>
      <c r="M644" s="3">
        <v>0</v>
      </c>
      <c r="N644" s="3">
        <v>0</v>
      </c>
      <c r="O644" s="3">
        <v>695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3">
        <f>+Tabla3[[#This Row],[V GRAVADAS]]</f>
        <v>695</v>
      </c>
      <c r="V644">
        <v>2</v>
      </c>
    </row>
    <row r="645" spans="1:22" x14ac:dyDescent="0.25">
      <c r="A645" t="s">
        <v>384</v>
      </c>
      <c r="B645" s="1" t="s">
        <v>385</v>
      </c>
      <c r="C645" t="s">
        <v>1</v>
      </c>
      <c r="D645" t="s">
        <v>89</v>
      </c>
      <c r="E645" t="s">
        <v>95</v>
      </c>
      <c r="F645" t="s">
        <v>96</v>
      </c>
      <c r="G645">
        <v>6195</v>
      </c>
      <c r="H645">
        <v>6195</v>
      </c>
      <c r="I645">
        <v>6195</v>
      </c>
      <c r="J645">
        <v>6195</v>
      </c>
      <c r="L645" s="3">
        <v>0</v>
      </c>
      <c r="M645" s="3">
        <v>0</v>
      </c>
      <c r="N645" s="3">
        <v>0</v>
      </c>
      <c r="O645" s="3">
        <v>20.8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3">
        <f>+Tabla3[[#This Row],[V GRAVADAS]]</f>
        <v>20.8</v>
      </c>
      <c r="V645">
        <v>2</v>
      </c>
    </row>
    <row r="646" spans="1:22" x14ac:dyDescent="0.25">
      <c r="A646" t="s">
        <v>384</v>
      </c>
      <c r="B646" s="1" t="s">
        <v>385</v>
      </c>
      <c r="C646" t="s">
        <v>1</v>
      </c>
      <c r="D646" t="s">
        <v>89</v>
      </c>
      <c r="E646" t="s">
        <v>95</v>
      </c>
      <c r="F646" t="s">
        <v>96</v>
      </c>
      <c r="G646">
        <v>6196</v>
      </c>
      <c r="H646">
        <v>6196</v>
      </c>
      <c r="I646">
        <v>6196</v>
      </c>
      <c r="J646">
        <v>6196</v>
      </c>
      <c r="L646" s="3">
        <v>0</v>
      </c>
      <c r="M646" s="3">
        <v>0</v>
      </c>
      <c r="N646" s="3">
        <v>0</v>
      </c>
      <c r="O646" s="3">
        <v>387.5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3">
        <f>+Tabla3[[#This Row],[V GRAVADAS]]</f>
        <v>387.5</v>
      </c>
      <c r="V646">
        <v>2</v>
      </c>
    </row>
    <row r="647" spans="1:22" x14ac:dyDescent="0.25">
      <c r="A647" t="s">
        <v>384</v>
      </c>
      <c r="B647" s="1" t="s">
        <v>385</v>
      </c>
      <c r="C647" t="s">
        <v>1</v>
      </c>
      <c r="D647" t="s">
        <v>89</v>
      </c>
      <c r="E647" t="s">
        <v>95</v>
      </c>
      <c r="F647" t="s">
        <v>96</v>
      </c>
      <c r="G647">
        <v>6197</v>
      </c>
      <c r="H647">
        <v>6197</v>
      </c>
      <c r="I647">
        <v>6197</v>
      </c>
      <c r="J647">
        <v>6197</v>
      </c>
      <c r="L647" s="3">
        <v>0</v>
      </c>
      <c r="M647" s="3">
        <v>0</v>
      </c>
      <c r="N647" s="3">
        <v>0</v>
      </c>
      <c r="O647" s="3">
        <v>147.75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3">
        <f>+Tabla3[[#This Row],[V GRAVADAS]]</f>
        <v>147.75</v>
      </c>
      <c r="V647">
        <v>2</v>
      </c>
    </row>
    <row r="648" spans="1:22" x14ac:dyDescent="0.25">
      <c r="A648" t="s">
        <v>384</v>
      </c>
      <c r="B648" s="1" t="s">
        <v>385</v>
      </c>
      <c r="C648" t="s">
        <v>1</v>
      </c>
      <c r="D648" t="s">
        <v>89</v>
      </c>
      <c r="E648" t="s">
        <v>95</v>
      </c>
      <c r="F648" t="s">
        <v>96</v>
      </c>
      <c r="G648">
        <v>6198</v>
      </c>
      <c r="H648">
        <v>6198</v>
      </c>
      <c r="I648">
        <v>6198</v>
      </c>
      <c r="J648">
        <v>6198</v>
      </c>
      <c r="L648" s="3">
        <v>0</v>
      </c>
      <c r="M648" s="3">
        <v>0</v>
      </c>
      <c r="N648" s="3">
        <v>0</v>
      </c>
      <c r="O648" s="3">
        <v>958.05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3">
        <f>+Tabla3[[#This Row],[V GRAVADAS]]</f>
        <v>958.05</v>
      </c>
      <c r="V648">
        <v>2</v>
      </c>
    </row>
    <row r="649" spans="1:22" x14ac:dyDescent="0.25">
      <c r="A649" t="s">
        <v>384</v>
      </c>
      <c r="B649" s="1" t="s">
        <v>385</v>
      </c>
      <c r="C649" t="s">
        <v>1</v>
      </c>
      <c r="D649" t="s">
        <v>89</v>
      </c>
      <c r="E649" t="s">
        <v>95</v>
      </c>
      <c r="F649" t="s">
        <v>96</v>
      </c>
      <c r="G649">
        <v>6199</v>
      </c>
      <c r="H649">
        <v>6199</v>
      </c>
      <c r="I649">
        <v>6199</v>
      </c>
      <c r="J649">
        <v>6199</v>
      </c>
      <c r="L649" s="3">
        <v>0</v>
      </c>
      <c r="M649" s="3">
        <v>0</v>
      </c>
      <c r="N649" s="3">
        <v>0</v>
      </c>
      <c r="O649" s="3">
        <v>56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3">
        <f>+Tabla3[[#This Row],[V GRAVADAS]]</f>
        <v>56</v>
      </c>
      <c r="V649">
        <v>2</v>
      </c>
    </row>
    <row r="650" spans="1:22" x14ac:dyDescent="0.25">
      <c r="A650" t="s">
        <v>384</v>
      </c>
      <c r="B650" s="1" t="s">
        <v>385</v>
      </c>
      <c r="C650" t="s">
        <v>1</v>
      </c>
      <c r="D650" t="s">
        <v>89</v>
      </c>
      <c r="E650" t="s">
        <v>95</v>
      </c>
      <c r="F650" t="s">
        <v>96</v>
      </c>
      <c r="G650">
        <v>6200</v>
      </c>
      <c r="H650">
        <v>6200</v>
      </c>
      <c r="I650">
        <v>6200</v>
      </c>
      <c r="J650">
        <v>6200</v>
      </c>
      <c r="L650" s="3">
        <v>0</v>
      </c>
      <c r="M650" s="3">
        <v>0</v>
      </c>
      <c r="N650" s="3">
        <v>0</v>
      </c>
      <c r="O650" s="3">
        <v>48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3">
        <f>+Tabla3[[#This Row],[V GRAVADAS]]</f>
        <v>48</v>
      </c>
      <c r="V650">
        <v>2</v>
      </c>
    </row>
    <row r="651" spans="1:22" x14ac:dyDescent="0.25">
      <c r="A651" t="s">
        <v>384</v>
      </c>
      <c r="B651" s="1" t="s">
        <v>385</v>
      </c>
      <c r="C651" t="s">
        <v>1</v>
      </c>
      <c r="D651" t="s">
        <v>89</v>
      </c>
      <c r="E651" t="s">
        <v>95</v>
      </c>
      <c r="F651" t="s">
        <v>96</v>
      </c>
      <c r="G651">
        <v>6201</v>
      </c>
      <c r="H651">
        <v>6201</v>
      </c>
      <c r="I651">
        <v>6201</v>
      </c>
      <c r="J651">
        <v>6201</v>
      </c>
      <c r="L651" s="3">
        <v>0</v>
      </c>
      <c r="M651" s="3">
        <v>0</v>
      </c>
      <c r="N651" s="3">
        <v>0</v>
      </c>
      <c r="O651" s="3">
        <v>57.75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3">
        <f>+Tabla3[[#This Row],[V GRAVADAS]]</f>
        <v>57.75</v>
      </c>
      <c r="V651">
        <v>2</v>
      </c>
    </row>
    <row r="652" spans="1:22" x14ac:dyDescent="0.25">
      <c r="A652" t="s">
        <v>384</v>
      </c>
      <c r="B652" s="1" t="s">
        <v>385</v>
      </c>
      <c r="C652" t="s">
        <v>1</v>
      </c>
      <c r="D652" t="s">
        <v>89</v>
      </c>
      <c r="E652" t="s">
        <v>95</v>
      </c>
      <c r="F652" t="s">
        <v>96</v>
      </c>
      <c r="G652">
        <v>6202</v>
      </c>
      <c r="H652">
        <v>6202</v>
      </c>
      <c r="I652">
        <v>6202</v>
      </c>
      <c r="J652">
        <v>6202</v>
      </c>
      <c r="L652" s="3">
        <v>0</v>
      </c>
      <c r="M652" s="3">
        <v>0</v>
      </c>
      <c r="N652" s="3">
        <v>0</v>
      </c>
      <c r="O652" s="3">
        <v>5.7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3">
        <f>+Tabla3[[#This Row],[V GRAVADAS]]</f>
        <v>5.7</v>
      </c>
      <c r="V652">
        <v>2</v>
      </c>
    </row>
    <row r="653" spans="1:22" x14ac:dyDescent="0.25">
      <c r="A653" t="s">
        <v>384</v>
      </c>
      <c r="B653" s="1" t="s">
        <v>385</v>
      </c>
      <c r="C653" t="s">
        <v>1</v>
      </c>
      <c r="D653" t="s">
        <v>89</v>
      </c>
      <c r="E653" t="s">
        <v>95</v>
      </c>
      <c r="F653" t="s">
        <v>96</v>
      </c>
      <c r="G653">
        <v>6203</v>
      </c>
      <c r="H653">
        <v>6203</v>
      </c>
      <c r="I653">
        <v>6203</v>
      </c>
      <c r="J653">
        <v>6203</v>
      </c>
      <c r="L653" s="3">
        <v>0</v>
      </c>
      <c r="M653" s="3">
        <v>0</v>
      </c>
      <c r="N653" s="3">
        <v>0</v>
      </c>
      <c r="O653" s="3">
        <v>42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3">
        <f>+Tabla3[[#This Row],[V GRAVADAS]]</f>
        <v>42</v>
      </c>
      <c r="V653">
        <v>2</v>
      </c>
    </row>
    <row r="654" spans="1:22" x14ac:dyDescent="0.25">
      <c r="A654" t="s">
        <v>384</v>
      </c>
      <c r="B654" s="1" t="s">
        <v>385</v>
      </c>
      <c r="C654" t="s">
        <v>1</v>
      </c>
      <c r="D654" t="s">
        <v>89</v>
      </c>
      <c r="E654" t="s">
        <v>95</v>
      </c>
      <c r="F654" t="s">
        <v>96</v>
      </c>
      <c r="G654">
        <v>6204</v>
      </c>
      <c r="H654">
        <v>6204</v>
      </c>
      <c r="I654">
        <v>6204</v>
      </c>
      <c r="J654">
        <v>6204</v>
      </c>
      <c r="L654" s="3">
        <v>0</v>
      </c>
      <c r="M654" s="3">
        <v>0</v>
      </c>
      <c r="N654" s="3">
        <v>0</v>
      </c>
      <c r="O654" s="3">
        <v>376.9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3">
        <f>+Tabla3[[#This Row],[V GRAVADAS]]</f>
        <v>376.9</v>
      </c>
      <c r="V654">
        <v>2</v>
      </c>
    </row>
    <row r="655" spans="1:22" x14ac:dyDescent="0.25">
      <c r="A655" t="s">
        <v>384</v>
      </c>
      <c r="B655" s="1" t="s">
        <v>385</v>
      </c>
      <c r="C655" t="s">
        <v>1</v>
      </c>
      <c r="D655" t="s">
        <v>89</v>
      </c>
      <c r="E655" t="s">
        <v>95</v>
      </c>
      <c r="F655" t="s">
        <v>96</v>
      </c>
      <c r="G655">
        <v>6205</v>
      </c>
      <c r="H655">
        <v>6205</v>
      </c>
      <c r="I655">
        <v>6205</v>
      </c>
      <c r="J655">
        <v>6205</v>
      </c>
      <c r="L655" s="3">
        <v>0</v>
      </c>
      <c r="M655" s="3">
        <v>0</v>
      </c>
      <c r="N655" s="3">
        <v>0</v>
      </c>
      <c r="O655" s="3">
        <v>865.5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3">
        <f>+Tabla3[[#This Row],[V GRAVADAS]]</f>
        <v>865.5</v>
      </c>
      <c r="V655">
        <v>2</v>
      </c>
    </row>
    <row r="656" spans="1:22" x14ac:dyDescent="0.25">
      <c r="A656" t="s">
        <v>384</v>
      </c>
      <c r="B656" s="1" t="s">
        <v>385</v>
      </c>
      <c r="C656" t="s">
        <v>1</v>
      </c>
      <c r="D656" t="s">
        <v>89</v>
      </c>
      <c r="E656" t="s">
        <v>95</v>
      </c>
      <c r="F656" t="s">
        <v>96</v>
      </c>
      <c r="G656">
        <v>6206</v>
      </c>
      <c r="H656">
        <v>6206</v>
      </c>
      <c r="I656">
        <v>6206</v>
      </c>
      <c r="J656">
        <v>6206</v>
      </c>
      <c r="L656" s="3">
        <v>0</v>
      </c>
      <c r="M656" s="3">
        <v>0</v>
      </c>
      <c r="N656" s="3">
        <v>0</v>
      </c>
      <c r="O656" s="3">
        <v>120.4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3">
        <f>+Tabla3[[#This Row],[V GRAVADAS]]</f>
        <v>120.4</v>
      </c>
      <c r="V656">
        <v>2</v>
      </c>
    </row>
    <row r="657" spans="1:22" x14ac:dyDescent="0.25">
      <c r="A657" t="s">
        <v>384</v>
      </c>
      <c r="B657" s="1" t="s">
        <v>385</v>
      </c>
      <c r="C657" t="s">
        <v>1</v>
      </c>
      <c r="D657" t="s">
        <v>89</v>
      </c>
      <c r="E657" t="s">
        <v>95</v>
      </c>
      <c r="F657" t="s">
        <v>96</v>
      </c>
      <c r="G657">
        <v>6207</v>
      </c>
      <c r="H657">
        <v>6207</v>
      </c>
      <c r="I657">
        <v>6207</v>
      </c>
      <c r="J657">
        <v>6207</v>
      </c>
      <c r="L657" s="3">
        <v>0</v>
      </c>
      <c r="M657" s="3">
        <v>0</v>
      </c>
      <c r="N657" s="3">
        <v>0</v>
      </c>
      <c r="O657" s="3">
        <v>93.8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3">
        <f>+Tabla3[[#This Row],[V GRAVADAS]]</f>
        <v>93.8</v>
      </c>
      <c r="V657">
        <v>2</v>
      </c>
    </row>
    <row r="658" spans="1:22" x14ac:dyDescent="0.25">
      <c r="A658" t="s">
        <v>384</v>
      </c>
      <c r="B658" s="1" t="s">
        <v>385</v>
      </c>
      <c r="C658" t="s">
        <v>1</v>
      </c>
      <c r="D658" t="s">
        <v>89</v>
      </c>
      <c r="E658" t="s">
        <v>95</v>
      </c>
      <c r="F658" t="s">
        <v>96</v>
      </c>
      <c r="G658">
        <v>6208</v>
      </c>
      <c r="H658">
        <v>6208</v>
      </c>
      <c r="I658">
        <v>6208</v>
      </c>
      <c r="J658">
        <v>6208</v>
      </c>
      <c r="L658" s="3">
        <v>0</v>
      </c>
      <c r="M658" s="3">
        <v>0</v>
      </c>
      <c r="N658" s="3">
        <v>0</v>
      </c>
      <c r="O658" s="3">
        <v>135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3">
        <f>+Tabla3[[#This Row],[V GRAVADAS]]</f>
        <v>135</v>
      </c>
      <c r="V658">
        <v>2</v>
      </c>
    </row>
    <row r="659" spans="1:22" x14ac:dyDescent="0.25">
      <c r="A659" t="s">
        <v>384</v>
      </c>
      <c r="B659" s="1" t="s">
        <v>385</v>
      </c>
      <c r="C659" t="s">
        <v>1</v>
      </c>
      <c r="D659" t="s">
        <v>89</v>
      </c>
      <c r="E659" t="s">
        <v>95</v>
      </c>
      <c r="F659" t="s">
        <v>96</v>
      </c>
      <c r="G659">
        <v>6209</v>
      </c>
      <c r="H659">
        <v>6209</v>
      </c>
      <c r="I659">
        <v>6209</v>
      </c>
      <c r="J659">
        <v>6209</v>
      </c>
      <c r="L659" s="3">
        <v>0</v>
      </c>
      <c r="M659" s="3">
        <v>0</v>
      </c>
      <c r="N659" s="3">
        <v>0</v>
      </c>
      <c r="O659" s="3">
        <v>14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3">
        <f>+Tabla3[[#This Row],[V GRAVADAS]]</f>
        <v>14</v>
      </c>
      <c r="V659">
        <v>2</v>
      </c>
    </row>
    <row r="660" spans="1:22" x14ac:dyDescent="0.25">
      <c r="A660" t="s">
        <v>384</v>
      </c>
      <c r="B660" s="1" t="s">
        <v>385</v>
      </c>
      <c r="C660" t="s">
        <v>1</v>
      </c>
      <c r="D660" t="s">
        <v>89</v>
      </c>
      <c r="E660" t="s">
        <v>95</v>
      </c>
      <c r="F660" t="s">
        <v>96</v>
      </c>
      <c r="G660">
        <v>6210</v>
      </c>
      <c r="H660">
        <v>6210</v>
      </c>
      <c r="I660">
        <v>6210</v>
      </c>
      <c r="J660">
        <v>6210</v>
      </c>
      <c r="L660" s="3">
        <v>0</v>
      </c>
      <c r="M660" s="3">
        <v>0</v>
      </c>
      <c r="N660" s="3">
        <v>0</v>
      </c>
      <c r="O660" s="3">
        <v>625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3">
        <f>+Tabla3[[#This Row],[V GRAVADAS]]</f>
        <v>625</v>
      </c>
      <c r="V660">
        <v>2</v>
      </c>
    </row>
    <row r="661" spans="1:22" x14ac:dyDescent="0.25">
      <c r="A661" t="s">
        <v>384</v>
      </c>
      <c r="B661" s="1" t="s">
        <v>386</v>
      </c>
      <c r="C661" t="s">
        <v>1</v>
      </c>
      <c r="D661" t="s">
        <v>89</v>
      </c>
      <c r="E661" t="s">
        <v>95</v>
      </c>
      <c r="F661" t="s">
        <v>96</v>
      </c>
      <c r="G661">
        <v>6211</v>
      </c>
      <c r="H661">
        <v>6211</v>
      </c>
      <c r="I661">
        <v>6211</v>
      </c>
      <c r="J661">
        <v>6211</v>
      </c>
      <c r="L661" s="3">
        <v>0</v>
      </c>
      <c r="M661" s="3">
        <v>0</v>
      </c>
      <c r="N661" s="3">
        <v>0</v>
      </c>
      <c r="O661" s="3">
        <v>135.5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3">
        <f>+Tabla3[[#This Row],[V GRAVADAS]]</f>
        <v>135.5</v>
      </c>
      <c r="V661">
        <v>2</v>
      </c>
    </row>
    <row r="662" spans="1:22" x14ac:dyDescent="0.25">
      <c r="A662" t="s">
        <v>384</v>
      </c>
      <c r="B662" s="1" t="s">
        <v>386</v>
      </c>
      <c r="C662" t="s">
        <v>1</v>
      </c>
      <c r="D662" t="s">
        <v>89</v>
      </c>
      <c r="E662" t="s">
        <v>95</v>
      </c>
      <c r="F662" t="s">
        <v>96</v>
      </c>
      <c r="G662">
        <v>6212</v>
      </c>
      <c r="H662">
        <v>6212</v>
      </c>
      <c r="I662">
        <v>6212</v>
      </c>
      <c r="J662">
        <v>6212</v>
      </c>
      <c r="L662" s="3">
        <v>0</v>
      </c>
      <c r="M662" s="3">
        <v>0</v>
      </c>
      <c r="N662" s="3">
        <v>0</v>
      </c>
      <c r="O662" s="3">
        <v>212.5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3">
        <f>+Tabla3[[#This Row],[V GRAVADAS]]</f>
        <v>212.5</v>
      </c>
      <c r="V662">
        <v>2</v>
      </c>
    </row>
    <row r="663" spans="1:22" x14ac:dyDescent="0.25">
      <c r="A663" t="s">
        <v>384</v>
      </c>
      <c r="B663" s="1" t="s">
        <v>386</v>
      </c>
      <c r="C663" t="s">
        <v>1</v>
      </c>
      <c r="D663" t="s">
        <v>89</v>
      </c>
      <c r="E663" t="s">
        <v>95</v>
      </c>
      <c r="F663" t="s">
        <v>96</v>
      </c>
      <c r="G663">
        <v>6213</v>
      </c>
      <c r="H663">
        <v>6213</v>
      </c>
      <c r="I663">
        <v>6213</v>
      </c>
      <c r="J663">
        <v>6213</v>
      </c>
      <c r="L663" s="3">
        <v>0</v>
      </c>
      <c r="M663" s="3">
        <v>0</v>
      </c>
      <c r="N663" s="3">
        <v>0</v>
      </c>
      <c r="O663" s="3">
        <v>296.55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3">
        <f>+Tabla3[[#This Row],[V GRAVADAS]]</f>
        <v>296.55</v>
      </c>
      <c r="V663">
        <v>2</v>
      </c>
    </row>
    <row r="664" spans="1:22" x14ac:dyDescent="0.25">
      <c r="A664" t="s">
        <v>384</v>
      </c>
      <c r="B664" s="1" t="s">
        <v>386</v>
      </c>
      <c r="C664" t="s">
        <v>1</v>
      </c>
      <c r="D664" t="s">
        <v>89</v>
      </c>
      <c r="E664" t="s">
        <v>95</v>
      </c>
      <c r="F664" t="s">
        <v>96</v>
      </c>
      <c r="G664">
        <v>6214</v>
      </c>
      <c r="H664">
        <v>6214</v>
      </c>
      <c r="I664">
        <v>6214</v>
      </c>
      <c r="J664">
        <v>6214</v>
      </c>
      <c r="L664" s="3">
        <v>0</v>
      </c>
      <c r="M664" s="3">
        <v>0</v>
      </c>
      <c r="N664" s="3">
        <v>0</v>
      </c>
      <c r="O664" s="3">
        <v>20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3">
        <f>+Tabla3[[#This Row],[V GRAVADAS]]</f>
        <v>20</v>
      </c>
      <c r="V664">
        <v>2</v>
      </c>
    </row>
    <row r="665" spans="1:22" x14ac:dyDescent="0.25">
      <c r="A665" t="s">
        <v>384</v>
      </c>
      <c r="B665" s="1" t="s">
        <v>386</v>
      </c>
      <c r="C665" t="s">
        <v>1</v>
      </c>
      <c r="D665" t="s">
        <v>89</v>
      </c>
      <c r="E665" t="s">
        <v>95</v>
      </c>
      <c r="F665" t="s">
        <v>96</v>
      </c>
      <c r="G665">
        <v>6215</v>
      </c>
      <c r="H665">
        <v>6215</v>
      </c>
      <c r="I665">
        <v>6215</v>
      </c>
      <c r="J665">
        <v>6215</v>
      </c>
      <c r="L665" s="3">
        <v>0</v>
      </c>
      <c r="M665" s="3">
        <v>0</v>
      </c>
      <c r="N665" s="3">
        <v>0</v>
      </c>
      <c r="O665" s="3">
        <v>64.72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3">
        <f>+Tabla3[[#This Row],[V GRAVADAS]]</f>
        <v>64.72</v>
      </c>
      <c r="V665">
        <v>2</v>
      </c>
    </row>
    <row r="666" spans="1:22" x14ac:dyDescent="0.25">
      <c r="A666" t="s">
        <v>384</v>
      </c>
      <c r="B666" s="1" t="s">
        <v>386</v>
      </c>
      <c r="C666" t="s">
        <v>1</v>
      </c>
      <c r="D666" t="s">
        <v>89</v>
      </c>
      <c r="E666" t="s">
        <v>95</v>
      </c>
      <c r="F666" t="s">
        <v>96</v>
      </c>
      <c r="G666">
        <v>6216</v>
      </c>
      <c r="H666">
        <v>6216</v>
      </c>
      <c r="I666">
        <v>6216</v>
      </c>
      <c r="J666">
        <v>6216</v>
      </c>
      <c r="L666" s="3">
        <v>0</v>
      </c>
      <c r="M666" s="3">
        <v>0</v>
      </c>
      <c r="N666" s="3">
        <v>0</v>
      </c>
      <c r="O666" s="3">
        <v>521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3">
        <f>+Tabla3[[#This Row],[V GRAVADAS]]</f>
        <v>521</v>
      </c>
      <c r="V666">
        <v>2</v>
      </c>
    </row>
    <row r="667" spans="1:22" x14ac:dyDescent="0.25">
      <c r="A667" t="s">
        <v>384</v>
      </c>
      <c r="B667" s="1" t="s">
        <v>386</v>
      </c>
      <c r="C667" t="s">
        <v>1</v>
      </c>
      <c r="D667" t="s">
        <v>89</v>
      </c>
      <c r="E667" t="s">
        <v>95</v>
      </c>
      <c r="F667" t="s">
        <v>96</v>
      </c>
      <c r="G667">
        <v>6217</v>
      </c>
      <c r="H667">
        <v>6217</v>
      </c>
      <c r="I667">
        <v>6217</v>
      </c>
      <c r="J667">
        <v>6217</v>
      </c>
      <c r="L667" s="3">
        <v>0</v>
      </c>
      <c r="M667" s="3">
        <v>0</v>
      </c>
      <c r="N667" s="3">
        <v>0</v>
      </c>
      <c r="O667" s="3">
        <v>605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3">
        <f>+Tabla3[[#This Row],[V GRAVADAS]]</f>
        <v>605</v>
      </c>
      <c r="V667">
        <v>2</v>
      </c>
    </row>
    <row r="668" spans="1:22" x14ac:dyDescent="0.25">
      <c r="A668" t="s">
        <v>384</v>
      </c>
      <c r="B668" s="1" t="s">
        <v>386</v>
      </c>
      <c r="C668" t="s">
        <v>1</v>
      </c>
      <c r="D668" t="s">
        <v>89</v>
      </c>
      <c r="E668" t="s">
        <v>95</v>
      </c>
      <c r="F668" t="s">
        <v>96</v>
      </c>
      <c r="G668">
        <v>6218</v>
      </c>
      <c r="H668">
        <v>6218</v>
      </c>
      <c r="I668">
        <v>6218</v>
      </c>
      <c r="J668">
        <v>6218</v>
      </c>
      <c r="L668" s="3">
        <v>0</v>
      </c>
      <c r="M668" s="3">
        <v>0</v>
      </c>
      <c r="N668" s="3">
        <v>0</v>
      </c>
      <c r="O668" s="3">
        <v>83.75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3">
        <f>+Tabla3[[#This Row],[V GRAVADAS]]</f>
        <v>83.75</v>
      </c>
      <c r="V668">
        <v>2</v>
      </c>
    </row>
    <row r="669" spans="1:22" x14ac:dyDescent="0.25">
      <c r="A669" t="s">
        <v>384</v>
      </c>
      <c r="B669" s="1" t="s">
        <v>386</v>
      </c>
      <c r="C669" t="s">
        <v>1</v>
      </c>
      <c r="D669" t="s">
        <v>89</v>
      </c>
      <c r="E669" t="s">
        <v>95</v>
      </c>
      <c r="F669" t="s">
        <v>96</v>
      </c>
      <c r="G669">
        <v>6219</v>
      </c>
      <c r="H669">
        <v>6219</v>
      </c>
      <c r="I669">
        <v>6219</v>
      </c>
      <c r="J669">
        <v>6219</v>
      </c>
      <c r="L669" s="3">
        <v>0</v>
      </c>
      <c r="M669" s="3">
        <v>0</v>
      </c>
      <c r="N669" s="3">
        <v>0</v>
      </c>
      <c r="O669" s="3">
        <v>82.5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3">
        <f>+Tabla3[[#This Row],[V GRAVADAS]]</f>
        <v>82.5</v>
      </c>
      <c r="V669">
        <v>2</v>
      </c>
    </row>
    <row r="670" spans="1:22" x14ac:dyDescent="0.25">
      <c r="A670" t="s">
        <v>384</v>
      </c>
      <c r="B670" s="1" t="s">
        <v>386</v>
      </c>
      <c r="C670" t="s">
        <v>1</v>
      </c>
      <c r="D670" t="s">
        <v>89</v>
      </c>
      <c r="E670" t="s">
        <v>95</v>
      </c>
      <c r="F670" t="s">
        <v>96</v>
      </c>
      <c r="G670">
        <v>6220</v>
      </c>
      <c r="H670">
        <v>6220</v>
      </c>
      <c r="I670">
        <v>6220</v>
      </c>
      <c r="J670">
        <v>6220</v>
      </c>
      <c r="L670" s="3">
        <v>0</v>
      </c>
      <c r="M670" s="3">
        <v>0</v>
      </c>
      <c r="N670" s="3">
        <v>0</v>
      </c>
      <c r="O670" s="3">
        <v>311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3">
        <f>+Tabla3[[#This Row],[V GRAVADAS]]</f>
        <v>311</v>
      </c>
      <c r="V670">
        <v>2</v>
      </c>
    </row>
    <row r="671" spans="1:22" x14ac:dyDescent="0.25">
      <c r="A671" t="s">
        <v>384</v>
      </c>
      <c r="B671" s="1" t="s">
        <v>386</v>
      </c>
      <c r="C671" t="s">
        <v>1</v>
      </c>
      <c r="D671" t="s">
        <v>89</v>
      </c>
      <c r="E671" t="s">
        <v>95</v>
      </c>
      <c r="F671" t="s">
        <v>96</v>
      </c>
      <c r="G671">
        <v>6221</v>
      </c>
      <c r="H671">
        <v>6221</v>
      </c>
      <c r="I671">
        <v>6221</v>
      </c>
      <c r="J671">
        <v>6221</v>
      </c>
      <c r="L671" s="3">
        <v>0</v>
      </c>
      <c r="M671" s="3">
        <v>0</v>
      </c>
      <c r="N671" s="3">
        <v>0</v>
      </c>
      <c r="O671" s="3">
        <v>88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3">
        <f>+Tabla3[[#This Row],[V GRAVADAS]]</f>
        <v>88</v>
      </c>
      <c r="V671">
        <v>2</v>
      </c>
    </row>
    <row r="672" spans="1:22" x14ac:dyDescent="0.25">
      <c r="A672" t="s">
        <v>384</v>
      </c>
      <c r="B672" s="1" t="s">
        <v>386</v>
      </c>
      <c r="C672" t="s">
        <v>1</v>
      </c>
      <c r="D672" t="s">
        <v>89</v>
      </c>
      <c r="E672" t="s">
        <v>95</v>
      </c>
      <c r="F672" t="s">
        <v>96</v>
      </c>
      <c r="G672">
        <v>6222</v>
      </c>
      <c r="H672">
        <v>6222</v>
      </c>
      <c r="I672">
        <v>6222</v>
      </c>
      <c r="J672">
        <v>6222</v>
      </c>
      <c r="L672" s="3">
        <v>0</v>
      </c>
      <c r="M672" s="3">
        <v>0</v>
      </c>
      <c r="N672" s="3">
        <v>0</v>
      </c>
      <c r="O672" s="3">
        <v>2.4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3">
        <f>+Tabla3[[#This Row],[V GRAVADAS]]</f>
        <v>2.4</v>
      </c>
      <c r="V672">
        <v>2</v>
      </c>
    </row>
    <row r="673" spans="1:22" x14ac:dyDescent="0.25">
      <c r="A673" t="s">
        <v>384</v>
      </c>
      <c r="B673" s="1" t="s">
        <v>386</v>
      </c>
      <c r="C673" t="s">
        <v>1</v>
      </c>
      <c r="D673" t="s">
        <v>89</v>
      </c>
      <c r="E673" t="s">
        <v>95</v>
      </c>
      <c r="F673" t="s">
        <v>96</v>
      </c>
      <c r="G673">
        <v>6223</v>
      </c>
      <c r="H673">
        <v>6223</v>
      </c>
      <c r="I673">
        <v>6223</v>
      </c>
      <c r="J673">
        <v>6223</v>
      </c>
      <c r="L673" s="3">
        <v>0</v>
      </c>
      <c r="M673" s="3">
        <v>0</v>
      </c>
      <c r="N673" s="3">
        <v>0</v>
      </c>
      <c r="O673" s="3">
        <v>28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3">
        <f>+Tabla3[[#This Row],[V GRAVADAS]]</f>
        <v>28</v>
      </c>
      <c r="V673">
        <v>2</v>
      </c>
    </row>
    <row r="674" spans="1:22" x14ac:dyDescent="0.25">
      <c r="A674" t="s">
        <v>384</v>
      </c>
      <c r="B674" s="1" t="s">
        <v>386</v>
      </c>
      <c r="C674" t="s">
        <v>1</v>
      </c>
      <c r="D674" t="s">
        <v>89</v>
      </c>
      <c r="E674" t="s">
        <v>95</v>
      </c>
      <c r="F674" t="s">
        <v>96</v>
      </c>
      <c r="G674">
        <v>6224</v>
      </c>
      <c r="H674">
        <v>6224</v>
      </c>
      <c r="I674">
        <v>6224</v>
      </c>
      <c r="J674">
        <v>6224</v>
      </c>
      <c r="L674" s="3">
        <v>0</v>
      </c>
      <c r="M674" s="3">
        <v>0</v>
      </c>
      <c r="N674" s="3">
        <v>0</v>
      </c>
      <c r="O674" s="3">
        <v>31.2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3">
        <f>+Tabla3[[#This Row],[V GRAVADAS]]</f>
        <v>31.2</v>
      </c>
      <c r="V674">
        <v>2</v>
      </c>
    </row>
    <row r="675" spans="1:22" x14ac:dyDescent="0.25">
      <c r="A675" t="s">
        <v>384</v>
      </c>
      <c r="B675" s="1" t="s">
        <v>386</v>
      </c>
      <c r="C675" t="s">
        <v>1</v>
      </c>
      <c r="D675" t="s">
        <v>89</v>
      </c>
      <c r="E675" t="s">
        <v>95</v>
      </c>
      <c r="F675" t="s">
        <v>96</v>
      </c>
      <c r="G675">
        <v>6225</v>
      </c>
      <c r="H675">
        <v>6225</v>
      </c>
      <c r="I675">
        <v>6225</v>
      </c>
      <c r="J675">
        <v>6225</v>
      </c>
      <c r="L675" s="3">
        <v>0</v>
      </c>
      <c r="M675" s="3">
        <v>0</v>
      </c>
      <c r="N675" s="3">
        <v>0</v>
      </c>
      <c r="O675" s="3">
        <v>30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3">
        <f>+Tabla3[[#This Row],[V GRAVADAS]]</f>
        <v>30</v>
      </c>
      <c r="V675">
        <v>2</v>
      </c>
    </row>
    <row r="676" spans="1:22" x14ac:dyDescent="0.25">
      <c r="A676" t="s">
        <v>384</v>
      </c>
      <c r="B676" s="1" t="s">
        <v>386</v>
      </c>
      <c r="C676" t="s">
        <v>1</v>
      </c>
      <c r="D676" t="s">
        <v>89</v>
      </c>
      <c r="E676" t="s">
        <v>95</v>
      </c>
      <c r="F676" t="s">
        <v>96</v>
      </c>
      <c r="G676">
        <v>6226</v>
      </c>
      <c r="H676">
        <v>6226</v>
      </c>
      <c r="I676">
        <v>6226</v>
      </c>
      <c r="J676">
        <v>6226</v>
      </c>
      <c r="L676" s="3">
        <v>0</v>
      </c>
      <c r="M676" s="3">
        <v>0</v>
      </c>
      <c r="N676" s="3">
        <v>0</v>
      </c>
      <c r="O676" s="3">
        <v>56.45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3">
        <f>+Tabla3[[#This Row],[V GRAVADAS]]</f>
        <v>56.45</v>
      </c>
      <c r="V676">
        <v>2</v>
      </c>
    </row>
    <row r="677" spans="1:22" x14ac:dyDescent="0.25">
      <c r="A677" t="s">
        <v>384</v>
      </c>
      <c r="B677" s="1" t="s">
        <v>386</v>
      </c>
      <c r="C677" t="s">
        <v>1</v>
      </c>
      <c r="D677" t="s">
        <v>89</v>
      </c>
      <c r="E677" t="s">
        <v>95</v>
      </c>
      <c r="F677" t="s">
        <v>96</v>
      </c>
      <c r="G677">
        <v>6227</v>
      </c>
      <c r="H677">
        <v>6227</v>
      </c>
      <c r="I677">
        <v>6227</v>
      </c>
      <c r="J677">
        <v>6227</v>
      </c>
      <c r="L677" s="3">
        <v>0</v>
      </c>
      <c r="M677" s="3">
        <v>0</v>
      </c>
      <c r="N677" s="3">
        <v>0</v>
      </c>
      <c r="O677" s="3">
        <v>242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3">
        <f>+Tabla3[[#This Row],[V GRAVADAS]]</f>
        <v>242</v>
      </c>
      <c r="V677">
        <v>2</v>
      </c>
    </row>
    <row r="678" spans="1:22" x14ac:dyDescent="0.25">
      <c r="A678" t="s">
        <v>384</v>
      </c>
      <c r="B678" s="1" t="s">
        <v>386</v>
      </c>
      <c r="C678" t="s">
        <v>1</v>
      </c>
      <c r="D678" t="s">
        <v>89</v>
      </c>
      <c r="E678" t="s">
        <v>95</v>
      </c>
      <c r="F678" t="s">
        <v>96</v>
      </c>
      <c r="G678">
        <v>6228</v>
      </c>
      <c r="H678">
        <v>6228</v>
      </c>
      <c r="I678">
        <v>6228</v>
      </c>
      <c r="J678">
        <v>6228</v>
      </c>
      <c r="L678" s="3">
        <v>0</v>
      </c>
      <c r="M678" s="3">
        <v>0</v>
      </c>
      <c r="N678" s="3">
        <v>0</v>
      </c>
      <c r="O678" s="3">
        <v>56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3">
        <f>+Tabla3[[#This Row],[V GRAVADAS]]</f>
        <v>56</v>
      </c>
      <c r="V678">
        <v>2</v>
      </c>
    </row>
    <row r="679" spans="1:22" x14ac:dyDescent="0.25">
      <c r="A679" t="s">
        <v>384</v>
      </c>
      <c r="B679" s="1" t="s">
        <v>386</v>
      </c>
      <c r="C679" t="s">
        <v>1</v>
      </c>
      <c r="D679" t="s">
        <v>89</v>
      </c>
      <c r="E679" t="s">
        <v>95</v>
      </c>
      <c r="F679" t="s">
        <v>96</v>
      </c>
      <c r="G679">
        <v>6229</v>
      </c>
      <c r="H679">
        <v>6229</v>
      </c>
      <c r="I679">
        <v>6229</v>
      </c>
      <c r="J679">
        <v>6229</v>
      </c>
      <c r="L679" s="3">
        <v>0</v>
      </c>
      <c r="M679" s="3">
        <v>0</v>
      </c>
      <c r="N679" s="3">
        <v>0</v>
      </c>
      <c r="O679" s="3">
        <v>4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3">
        <f>+Tabla3[[#This Row],[V GRAVADAS]]</f>
        <v>4</v>
      </c>
      <c r="V679">
        <v>2</v>
      </c>
    </row>
    <row r="680" spans="1:22" x14ac:dyDescent="0.25">
      <c r="A680" t="s">
        <v>384</v>
      </c>
      <c r="B680" s="1" t="s">
        <v>386</v>
      </c>
      <c r="C680" t="s">
        <v>1</v>
      </c>
      <c r="D680" t="s">
        <v>89</v>
      </c>
      <c r="E680" t="s">
        <v>95</v>
      </c>
      <c r="F680" t="s">
        <v>96</v>
      </c>
      <c r="G680">
        <v>6230</v>
      </c>
      <c r="H680">
        <v>6230</v>
      </c>
      <c r="I680">
        <v>6230</v>
      </c>
      <c r="J680">
        <v>6230</v>
      </c>
      <c r="L680" s="3">
        <v>0</v>
      </c>
      <c r="M680" s="3">
        <v>0</v>
      </c>
      <c r="N680" s="3">
        <v>0</v>
      </c>
      <c r="O680" s="3">
        <v>42.5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3">
        <f>+Tabla3[[#This Row],[V GRAVADAS]]</f>
        <v>42.5</v>
      </c>
      <c r="V680">
        <v>2</v>
      </c>
    </row>
    <row r="681" spans="1:22" x14ac:dyDescent="0.25">
      <c r="A681" t="s">
        <v>384</v>
      </c>
      <c r="B681" s="1" t="s">
        <v>386</v>
      </c>
      <c r="C681" t="s">
        <v>1</v>
      </c>
      <c r="D681" t="s">
        <v>89</v>
      </c>
      <c r="E681" t="s">
        <v>95</v>
      </c>
      <c r="F681" t="s">
        <v>96</v>
      </c>
      <c r="G681">
        <v>6231</v>
      </c>
      <c r="H681">
        <v>6231</v>
      </c>
      <c r="I681">
        <v>6231</v>
      </c>
      <c r="J681">
        <v>6231</v>
      </c>
      <c r="L681" s="3">
        <v>0</v>
      </c>
      <c r="M681" s="3">
        <v>0</v>
      </c>
      <c r="N681" s="3">
        <v>0</v>
      </c>
      <c r="O681" s="3">
        <v>221.8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3">
        <f>+Tabla3[[#This Row],[V GRAVADAS]]</f>
        <v>221.8</v>
      </c>
      <c r="V681">
        <v>2</v>
      </c>
    </row>
    <row r="682" spans="1:22" x14ac:dyDescent="0.25">
      <c r="A682" t="s">
        <v>384</v>
      </c>
      <c r="B682" s="1" t="s">
        <v>386</v>
      </c>
      <c r="C682" t="s">
        <v>1</v>
      </c>
      <c r="D682" t="s">
        <v>89</v>
      </c>
      <c r="E682" t="s">
        <v>95</v>
      </c>
      <c r="F682" t="s">
        <v>96</v>
      </c>
      <c r="G682">
        <v>6232</v>
      </c>
      <c r="H682">
        <v>6232</v>
      </c>
      <c r="I682">
        <v>6232</v>
      </c>
      <c r="J682">
        <v>6232</v>
      </c>
      <c r="L682" s="3">
        <v>0</v>
      </c>
      <c r="M682" s="3">
        <v>0</v>
      </c>
      <c r="N682" s="3">
        <v>0</v>
      </c>
      <c r="O682" s="3">
        <v>17.2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3">
        <f>+Tabla3[[#This Row],[V GRAVADAS]]</f>
        <v>17.2</v>
      </c>
      <c r="V682">
        <v>2</v>
      </c>
    </row>
    <row r="683" spans="1:22" x14ac:dyDescent="0.25">
      <c r="A683" t="s">
        <v>384</v>
      </c>
      <c r="B683" s="1" t="s">
        <v>386</v>
      </c>
      <c r="C683" t="s">
        <v>1</v>
      </c>
      <c r="D683" t="s">
        <v>89</v>
      </c>
      <c r="E683" t="s">
        <v>95</v>
      </c>
      <c r="F683" t="s">
        <v>96</v>
      </c>
      <c r="G683">
        <v>6233</v>
      </c>
      <c r="H683">
        <v>6233</v>
      </c>
      <c r="I683">
        <v>6233</v>
      </c>
      <c r="J683">
        <v>6233</v>
      </c>
      <c r="L683" s="3">
        <v>0</v>
      </c>
      <c r="M683" s="3">
        <v>0</v>
      </c>
      <c r="N683" s="3">
        <v>0</v>
      </c>
      <c r="O683" s="3">
        <v>24.5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3">
        <f>+Tabla3[[#This Row],[V GRAVADAS]]</f>
        <v>24.5</v>
      </c>
      <c r="V683">
        <v>2</v>
      </c>
    </row>
    <row r="684" spans="1:22" x14ac:dyDescent="0.25">
      <c r="A684" t="s">
        <v>384</v>
      </c>
      <c r="B684" s="1" t="s">
        <v>386</v>
      </c>
      <c r="C684" t="s">
        <v>1</v>
      </c>
      <c r="D684" t="s">
        <v>89</v>
      </c>
      <c r="E684" t="s">
        <v>95</v>
      </c>
      <c r="F684" t="s">
        <v>96</v>
      </c>
      <c r="G684">
        <v>6234</v>
      </c>
      <c r="H684">
        <v>6234</v>
      </c>
      <c r="I684">
        <v>6234</v>
      </c>
      <c r="J684">
        <v>6234</v>
      </c>
      <c r="L684" s="3">
        <v>0</v>
      </c>
      <c r="M684" s="3">
        <v>0</v>
      </c>
      <c r="N684" s="3">
        <v>0</v>
      </c>
      <c r="O684" s="3">
        <v>25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3">
        <f>+Tabla3[[#This Row],[V GRAVADAS]]</f>
        <v>25</v>
      </c>
      <c r="V684">
        <v>2</v>
      </c>
    </row>
    <row r="685" spans="1:22" x14ac:dyDescent="0.25">
      <c r="A685" t="s">
        <v>384</v>
      </c>
      <c r="B685" s="1" t="s">
        <v>387</v>
      </c>
      <c r="C685" t="s">
        <v>1</v>
      </c>
      <c r="D685" t="s">
        <v>89</v>
      </c>
      <c r="E685" t="s">
        <v>95</v>
      </c>
      <c r="F685" t="s">
        <v>96</v>
      </c>
      <c r="G685">
        <v>6235</v>
      </c>
      <c r="H685">
        <v>6235</v>
      </c>
      <c r="I685">
        <v>6235</v>
      </c>
      <c r="J685">
        <v>6235</v>
      </c>
      <c r="L685" s="3">
        <v>0</v>
      </c>
      <c r="M685" s="3">
        <v>0</v>
      </c>
      <c r="N685" s="3">
        <v>0</v>
      </c>
      <c r="O685" s="3">
        <v>453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3">
        <f>+Tabla3[[#This Row],[V GRAVADAS]]</f>
        <v>453</v>
      </c>
      <c r="V685">
        <v>2</v>
      </c>
    </row>
    <row r="686" spans="1:22" x14ac:dyDescent="0.25">
      <c r="A686" t="s">
        <v>384</v>
      </c>
      <c r="B686" s="1" t="s">
        <v>387</v>
      </c>
      <c r="C686" t="s">
        <v>1</v>
      </c>
      <c r="D686" t="s">
        <v>89</v>
      </c>
      <c r="E686" t="s">
        <v>95</v>
      </c>
      <c r="F686" t="s">
        <v>96</v>
      </c>
      <c r="G686">
        <v>6236</v>
      </c>
      <c r="H686">
        <v>6236</v>
      </c>
      <c r="I686">
        <v>6236</v>
      </c>
      <c r="J686">
        <v>6236</v>
      </c>
      <c r="L686" s="3">
        <v>0</v>
      </c>
      <c r="M686" s="3">
        <v>0</v>
      </c>
      <c r="N686" s="3">
        <v>0</v>
      </c>
      <c r="O686" s="3">
        <v>457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3">
        <f>+Tabla3[[#This Row],[V GRAVADAS]]</f>
        <v>457</v>
      </c>
      <c r="V686">
        <v>2</v>
      </c>
    </row>
    <row r="687" spans="1:22" x14ac:dyDescent="0.25">
      <c r="A687" t="s">
        <v>384</v>
      </c>
      <c r="B687" s="1" t="s">
        <v>387</v>
      </c>
      <c r="C687" t="s">
        <v>1</v>
      </c>
      <c r="D687" t="s">
        <v>89</v>
      </c>
      <c r="E687" t="s">
        <v>95</v>
      </c>
      <c r="F687" t="s">
        <v>96</v>
      </c>
      <c r="G687">
        <v>6237</v>
      </c>
      <c r="H687">
        <v>6237</v>
      </c>
      <c r="I687">
        <v>6237</v>
      </c>
      <c r="J687">
        <v>6237</v>
      </c>
      <c r="L687" s="3">
        <v>0</v>
      </c>
      <c r="M687" s="3">
        <v>0</v>
      </c>
      <c r="N687" s="3">
        <v>0</v>
      </c>
      <c r="O687" s="3">
        <v>419.5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3">
        <f>+Tabla3[[#This Row],[V GRAVADAS]]</f>
        <v>419.5</v>
      </c>
      <c r="V687">
        <v>2</v>
      </c>
    </row>
    <row r="688" spans="1:22" x14ac:dyDescent="0.25">
      <c r="A688" t="s">
        <v>384</v>
      </c>
      <c r="B688" s="1" t="s">
        <v>387</v>
      </c>
      <c r="C688" t="s">
        <v>1</v>
      </c>
      <c r="D688" t="s">
        <v>89</v>
      </c>
      <c r="E688" t="s">
        <v>95</v>
      </c>
      <c r="F688" t="s">
        <v>96</v>
      </c>
      <c r="G688">
        <v>6238</v>
      </c>
      <c r="H688">
        <v>6238</v>
      </c>
      <c r="I688">
        <v>6238</v>
      </c>
      <c r="J688">
        <v>6238</v>
      </c>
      <c r="L688" s="3">
        <v>0</v>
      </c>
      <c r="M688" s="3">
        <v>0</v>
      </c>
      <c r="N688" s="3">
        <v>0</v>
      </c>
      <c r="O688" s="3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3">
        <f>+Tabla3[[#This Row],[V GRAVADAS]]</f>
        <v>0</v>
      </c>
      <c r="V688">
        <v>2</v>
      </c>
    </row>
    <row r="689" spans="1:22" x14ac:dyDescent="0.25">
      <c r="A689" t="s">
        <v>384</v>
      </c>
      <c r="B689" s="1" t="s">
        <v>387</v>
      </c>
      <c r="C689" t="s">
        <v>1</v>
      </c>
      <c r="D689" t="s">
        <v>89</v>
      </c>
      <c r="E689" t="s">
        <v>95</v>
      </c>
      <c r="F689" t="s">
        <v>96</v>
      </c>
      <c r="G689">
        <v>6239</v>
      </c>
      <c r="H689">
        <v>6239</v>
      </c>
      <c r="I689">
        <v>6239</v>
      </c>
      <c r="J689">
        <v>6239</v>
      </c>
      <c r="L689" s="3">
        <v>0</v>
      </c>
      <c r="M689" s="3">
        <v>0</v>
      </c>
      <c r="N689" s="3">
        <v>0</v>
      </c>
      <c r="O689" s="3">
        <v>112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3">
        <f>+Tabla3[[#This Row],[V GRAVADAS]]</f>
        <v>112</v>
      </c>
      <c r="V689">
        <v>2</v>
      </c>
    </row>
    <row r="690" spans="1:22" x14ac:dyDescent="0.25">
      <c r="A690" t="s">
        <v>384</v>
      </c>
      <c r="B690" s="1" t="s">
        <v>387</v>
      </c>
      <c r="C690" t="s">
        <v>1</v>
      </c>
      <c r="D690" t="s">
        <v>89</v>
      </c>
      <c r="E690" t="s">
        <v>95</v>
      </c>
      <c r="F690" t="s">
        <v>96</v>
      </c>
      <c r="G690">
        <v>6240</v>
      </c>
      <c r="H690">
        <v>6240</v>
      </c>
      <c r="I690">
        <v>6240</v>
      </c>
      <c r="J690">
        <v>6240</v>
      </c>
      <c r="L690" s="3">
        <v>0</v>
      </c>
      <c r="M690" s="3">
        <v>0</v>
      </c>
      <c r="N690" s="3">
        <v>0</v>
      </c>
      <c r="O690" s="3">
        <v>388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3">
        <f>+Tabla3[[#This Row],[V GRAVADAS]]</f>
        <v>388</v>
      </c>
      <c r="V690">
        <v>2</v>
      </c>
    </row>
    <row r="691" spans="1:22" x14ac:dyDescent="0.25">
      <c r="A691" t="s">
        <v>384</v>
      </c>
      <c r="B691" s="1" t="s">
        <v>387</v>
      </c>
      <c r="C691" t="s">
        <v>1</v>
      </c>
      <c r="D691" t="s">
        <v>89</v>
      </c>
      <c r="E691" t="s">
        <v>95</v>
      </c>
      <c r="F691" t="s">
        <v>96</v>
      </c>
      <c r="G691">
        <v>6241</v>
      </c>
      <c r="H691">
        <v>6241</v>
      </c>
      <c r="I691">
        <v>6241</v>
      </c>
      <c r="J691">
        <v>6241</v>
      </c>
      <c r="L691" s="3">
        <v>0</v>
      </c>
      <c r="M691" s="3">
        <v>0</v>
      </c>
      <c r="N691" s="3">
        <v>0</v>
      </c>
      <c r="O691" s="3">
        <v>486.5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3">
        <f>+Tabla3[[#This Row],[V GRAVADAS]]</f>
        <v>486.5</v>
      </c>
      <c r="V691">
        <v>2</v>
      </c>
    </row>
    <row r="692" spans="1:22" x14ac:dyDescent="0.25">
      <c r="A692" t="s">
        <v>384</v>
      </c>
      <c r="B692" s="1" t="s">
        <v>387</v>
      </c>
      <c r="C692" t="s">
        <v>1</v>
      </c>
      <c r="D692" t="s">
        <v>89</v>
      </c>
      <c r="E692" t="s">
        <v>95</v>
      </c>
      <c r="F692" t="s">
        <v>96</v>
      </c>
      <c r="G692">
        <v>6242</v>
      </c>
      <c r="H692">
        <v>6242</v>
      </c>
      <c r="I692">
        <v>6242</v>
      </c>
      <c r="J692">
        <v>6242</v>
      </c>
      <c r="L692" s="3">
        <v>0</v>
      </c>
      <c r="M692" s="3">
        <v>0</v>
      </c>
      <c r="N692" s="3">
        <v>0</v>
      </c>
      <c r="O692" s="3">
        <v>577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3">
        <f>+Tabla3[[#This Row],[V GRAVADAS]]</f>
        <v>577</v>
      </c>
      <c r="V692">
        <v>2</v>
      </c>
    </row>
    <row r="693" spans="1:22" x14ac:dyDescent="0.25">
      <c r="A693" t="s">
        <v>384</v>
      </c>
      <c r="B693" s="1" t="s">
        <v>387</v>
      </c>
      <c r="C693" t="s">
        <v>1</v>
      </c>
      <c r="D693" t="s">
        <v>89</v>
      </c>
      <c r="E693" t="s">
        <v>95</v>
      </c>
      <c r="F693" t="s">
        <v>96</v>
      </c>
      <c r="G693">
        <v>6243</v>
      </c>
      <c r="H693">
        <v>6243</v>
      </c>
      <c r="I693">
        <v>6243</v>
      </c>
      <c r="J693">
        <v>6243</v>
      </c>
      <c r="L693" s="3">
        <v>0</v>
      </c>
      <c r="M693" s="3">
        <v>0</v>
      </c>
      <c r="N693" s="3">
        <v>0</v>
      </c>
      <c r="O693" s="3">
        <v>101.25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3">
        <f>+Tabla3[[#This Row],[V GRAVADAS]]</f>
        <v>101.25</v>
      </c>
      <c r="V693">
        <v>2</v>
      </c>
    </row>
    <row r="694" spans="1:22" x14ac:dyDescent="0.25">
      <c r="A694" t="s">
        <v>384</v>
      </c>
      <c r="B694" s="1" t="s">
        <v>387</v>
      </c>
      <c r="C694" t="s">
        <v>1</v>
      </c>
      <c r="D694" t="s">
        <v>89</v>
      </c>
      <c r="E694" t="s">
        <v>95</v>
      </c>
      <c r="F694" t="s">
        <v>96</v>
      </c>
      <c r="G694">
        <v>6244</v>
      </c>
      <c r="H694">
        <v>6244</v>
      </c>
      <c r="I694">
        <v>6244</v>
      </c>
      <c r="J694">
        <v>6244</v>
      </c>
      <c r="L694" s="3">
        <v>0</v>
      </c>
      <c r="M694" s="3">
        <v>0</v>
      </c>
      <c r="N694" s="3">
        <v>0</v>
      </c>
      <c r="O694" s="3">
        <v>655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3">
        <f>+Tabla3[[#This Row],[V GRAVADAS]]</f>
        <v>655</v>
      </c>
      <c r="V694">
        <v>2</v>
      </c>
    </row>
    <row r="695" spans="1:22" x14ac:dyDescent="0.25">
      <c r="A695" t="s">
        <v>384</v>
      </c>
      <c r="B695" s="1" t="s">
        <v>387</v>
      </c>
      <c r="C695" t="s">
        <v>1</v>
      </c>
      <c r="D695" t="s">
        <v>89</v>
      </c>
      <c r="E695" t="s">
        <v>95</v>
      </c>
      <c r="F695" t="s">
        <v>96</v>
      </c>
      <c r="G695">
        <v>6245</v>
      </c>
      <c r="H695">
        <v>6245</v>
      </c>
      <c r="I695">
        <v>6245</v>
      </c>
      <c r="J695">
        <v>6245</v>
      </c>
      <c r="L695" s="3">
        <v>0</v>
      </c>
      <c r="M695" s="3">
        <v>0</v>
      </c>
      <c r="N695" s="3">
        <v>0</v>
      </c>
      <c r="O695" s="3">
        <v>84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3">
        <f>+Tabla3[[#This Row],[V GRAVADAS]]</f>
        <v>84</v>
      </c>
      <c r="V695">
        <v>2</v>
      </c>
    </row>
    <row r="696" spans="1:22" x14ac:dyDescent="0.25">
      <c r="A696" t="s">
        <v>384</v>
      </c>
      <c r="B696" s="1" t="s">
        <v>387</v>
      </c>
      <c r="C696" t="s">
        <v>1</v>
      </c>
      <c r="D696" t="s">
        <v>89</v>
      </c>
      <c r="E696" t="s">
        <v>95</v>
      </c>
      <c r="F696" t="s">
        <v>96</v>
      </c>
      <c r="G696">
        <v>6246</v>
      </c>
      <c r="H696">
        <v>6246</v>
      </c>
      <c r="I696">
        <v>6246</v>
      </c>
      <c r="J696">
        <v>6246</v>
      </c>
      <c r="L696" s="3">
        <v>0</v>
      </c>
      <c r="M696" s="3">
        <v>0</v>
      </c>
      <c r="N696" s="3">
        <v>0</v>
      </c>
      <c r="O696" s="3">
        <v>25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3">
        <f>+Tabla3[[#This Row],[V GRAVADAS]]</f>
        <v>25</v>
      </c>
      <c r="V696">
        <v>2</v>
      </c>
    </row>
    <row r="697" spans="1:22" x14ac:dyDescent="0.25">
      <c r="A697" t="s">
        <v>384</v>
      </c>
      <c r="B697" s="1" t="s">
        <v>387</v>
      </c>
      <c r="C697" t="s">
        <v>1</v>
      </c>
      <c r="D697" t="s">
        <v>89</v>
      </c>
      <c r="E697" t="s">
        <v>95</v>
      </c>
      <c r="F697" t="s">
        <v>96</v>
      </c>
      <c r="G697">
        <v>6247</v>
      </c>
      <c r="H697">
        <v>6247</v>
      </c>
      <c r="I697">
        <v>6247</v>
      </c>
      <c r="J697">
        <v>6247</v>
      </c>
      <c r="L697" s="3">
        <v>0</v>
      </c>
      <c r="M697" s="3">
        <v>0</v>
      </c>
      <c r="N697" s="3">
        <v>0</v>
      </c>
      <c r="O697" s="3">
        <v>479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3">
        <f>+Tabla3[[#This Row],[V GRAVADAS]]</f>
        <v>479</v>
      </c>
      <c r="V697">
        <v>2</v>
      </c>
    </row>
    <row r="698" spans="1:22" x14ac:dyDescent="0.25">
      <c r="A698" t="s">
        <v>384</v>
      </c>
      <c r="B698" s="1" t="s">
        <v>387</v>
      </c>
      <c r="C698" t="s">
        <v>1</v>
      </c>
      <c r="D698" t="s">
        <v>89</v>
      </c>
      <c r="E698" t="s">
        <v>95</v>
      </c>
      <c r="F698" t="s">
        <v>96</v>
      </c>
      <c r="G698">
        <v>6248</v>
      </c>
      <c r="H698">
        <v>6248</v>
      </c>
      <c r="I698">
        <v>6248</v>
      </c>
      <c r="J698">
        <v>6248</v>
      </c>
      <c r="L698" s="3">
        <v>0</v>
      </c>
      <c r="M698" s="3">
        <v>0</v>
      </c>
      <c r="N698" s="3">
        <v>0</v>
      </c>
      <c r="O698" s="3">
        <v>52.5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3">
        <f>+Tabla3[[#This Row],[V GRAVADAS]]</f>
        <v>52.5</v>
      </c>
      <c r="V698">
        <v>2</v>
      </c>
    </row>
    <row r="699" spans="1:22" x14ac:dyDescent="0.25">
      <c r="A699" t="s">
        <v>384</v>
      </c>
      <c r="B699" s="1" t="s">
        <v>387</v>
      </c>
      <c r="C699" t="s">
        <v>1</v>
      </c>
      <c r="D699" t="s">
        <v>89</v>
      </c>
      <c r="E699" t="s">
        <v>95</v>
      </c>
      <c r="F699" t="s">
        <v>96</v>
      </c>
      <c r="G699">
        <v>6249</v>
      </c>
      <c r="H699">
        <v>6249</v>
      </c>
      <c r="I699">
        <v>6249</v>
      </c>
      <c r="J699">
        <v>6249</v>
      </c>
      <c r="L699" s="3">
        <v>0</v>
      </c>
      <c r="M699" s="3">
        <v>0</v>
      </c>
      <c r="N699" s="3">
        <v>0</v>
      </c>
      <c r="O699" s="3">
        <v>566.5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3">
        <f>+Tabla3[[#This Row],[V GRAVADAS]]</f>
        <v>566.5</v>
      </c>
      <c r="V699">
        <v>2</v>
      </c>
    </row>
    <row r="700" spans="1:22" x14ac:dyDescent="0.25">
      <c r="A700" t="s">
        <v>384</v>
      </c>
      <c r="B700" s="1" t="s">
        <v>387</v>
      </c>
      <c r="C700" t="s">
        <v>1</v>
      </c>
      <c r="D700" t="s">
        <v>89</v>
      </c>
      <c r="E700" t="s">
        <v>95</v>
      </c>
      <c r="F700" t="s">
        <v>96</v>
      </c>
      <c r="G700">
        <v>6250</v>
      </c>
      <c r="H700">
        <v>6250</v>
      </c>
      <c r="I700">
        <v>6250</v>
      </c>
      <c r="J700">
        <v>6250</v>
      </c>
      <c r="L700" s="3">
        <v>0</v>
      </c>
      <c r="M700" s="3">
        <v>0</v>
      </c>
      <c r="N700" s="3">
        <v>0</v>
      </c>
      <c r="O700" s="3">
        <v>30.4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3">
        <f>+Tabla3[[#This Row],[V GRAVADAS]]</f>
        <v>30.4</v>
      </c>
      <c r="V700">
        <v>2</v>
      </c>
    </row>
    <row r="701" spans="1:22" x14ac:dyDescent="0.25">
      <c r="A701" t="s">
        <v>384</v>
      </c>
      <c r="B701" s="1" t="s">
        <v>387</v>
      </c>
      <c r="C701" t="s">
        <v>1</v>
      </c>
      <c r="D701" t="s">
        <v>89</v>
      </c>
      <c r="E701" t="s">
        <v>95</v>
      </c>
      <c r="F701" t="s">
        <v>96</v>
      </c>
      <c r="G701">
        <v>6251</v>
      </c>
      <c r="H701">
        <v>6251</v>
      </c>
      <c r="I701">
        <v>6251</v>
      </c>
      <c r="J701">
        <v>6251</v>
      </c>
      <c r="L701" s="3">
        <v>0</v>
      </c>
      <c r="M701" s="3">
        <v>0</v>
      </c>
      <c r="N701" s="3">
        <v>0</v>
      </c>
      <c r="O701" s="3">
        <v>100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3">
        <f>+Tabla3[[#This Row],[V GRAVADAS]]</f>
        <v>100</v>
      </c>
      <c r="V701">
        <v>2</v>
      </c>
    </row>
    <row r="702" spans="1:22" x14ac:dyDescent="0.25">
      <c r="A702" t="s">
        <v>384</v>
      </c>
      <c r="B702" s="1" t="s">
        <v>387</v>
      </c>
      <c r="C702" t="s">
        <v>1</v>
      </c>
      <c r="D702" t="s">
        <v>89</v>
      </c>
      <c r="E702" t="s">
        <v>95</v>
      </c>
      <c r="F702" t="s">
        <v>96</v>
      </c>
      <c r="G702">
        <v>6252</v>
      </c>
      <c r="H702">
        <v>6252</v>
      </c>
      <c r="I702">
        <v>6252</v>
      </c>
      <c r="J702">
        <v>6252</v>
      </c>
      <c r="L702" s="3">
        <v>0</v>
      </c>
      <c r="M702" s="3">
        <v>0</v>
      </c>
      <c r="N702" s="3">
        <v>0</v>
      </c>
      <c r="O702" s="3">
        <v>100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3">
        <f>+Tabla3[[#This Row],[V GRAVADAS]]</f>
        <v>100</v>
      </c>
      <c r="V702">
        <v>2</v>
      </c>
    </row>
    <row r="703" spans="1:22" x14ac:dyDescent="0.25">
      <c r="A703" t="s">
        <v>384</v>
      </c>
      <c r="B703" s="1" t="s">
        <v>387</v>
      </c>
      <c r="C703" t="s">
        <v>1</v>
      </c>
      <c r="D703" t="s">
        <v>89</v>
      </c>
      <c r="E703" t="s">
        <v>95</v>
      </c>
      <c r="F703" t="s">
        <v>96</v>
      </c>
      <c r="G703">
        <v>6253</v>
      </c>
      <c r="H703">
        <v>6253</v>
      </c>
      <c r="I703">
        <v>6253</v>
      </c>
      <c r="J703">
        <v>6253</v>
      </c>
      <c r="L703" s="3">
        <v>0</v>
      </c>
      <c r="M703" s="3">
        <v>0</v>
      </c>
      <c r="N703" s="3">
        <v>0</v>
      </c>
      <c r="O703" s="3">
        <v>26.25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3">
        <f>+Tabla3[[#This Row],[V GRAVADAS]]</f>
        <v>26.25</v>
      </c>
      <c r="V703">
        <v>2</v>
      </c>
    </row>
    <row r="704" spans="1:22" x14ac:dyDescent="0.25">
      <c r="A704" t="s">
        <v>384</v>
      </c>
      <c r="B704" s="1" t="s">
        <v>387</v>
      </c>
      <c r="C704" t="s">
        <v>1</v>
      </c>
      <c r="D704" t="s">
        <v>89</v>
      </c>
      <c r="E704" t="s">
        <v>95</v>
      </c>
      <c r="F704" t="s">
        <v>96</v>
      </c>
      <c r="G704">
        <v>6254</v>
      </c>
      <c r="H704">
        <v>6254</v>
      </c>
      <c r="I704">
        <v>6254</v>
      </c>
      <c r="J704">
        <v>6254</v>
      </c>
      <c r="L704" s="3">
        <v>0</v>
      </c>
      <c r="M704" s="3">
        <v>0</v>
      </c>
      <c r="N704" s="3">
        <v>0</v>
      </c>
      <c r="O704" s="3">
        <v>299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3">
        <f>+Tabla3[[#This Row],[V GRAVADAS]]</f>
        <v>299</v>
      </c>
      <c r="V704">
        <v>2</v>
      </c>
    </row>
    <row r="705" spans="1:22" x14ac:dyDescent="0.25">
      <c r="A705" t="s">
        <v>384</v>
      </c>
      <c r="B705" s="1" t="s">
        <v>387</v>
      </c>
      <c r="C705" t="s">
        <v>1</v>
      </c>
      <c r="D705" t="s">
        <v>89</v>
      </c>
      <c r="E705" t="s">
        <v>95</v>
      </c>
      <c r="F705" t="s">
        <v>96</v>
      </c>
      <c r="G705">
        <v>6255</v>
      </c>
      <c r="H705">
        <v>6255</v>
      </c>
      <c r="I705">
        <v>6255</v>
      </c>
      <c r="J705">
        <v>6255</v>
      </c>
      <c r="L705" s="3">
        <v>0</v>
      </c>
      <c r="M705" s="3">
        <v>0</v>
      </c>
      <c r="N705" s="3">
        <v>0</v>
      </c>
      <c r="O705" s="3">
        <v>69.36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3">
        <f>+Tabla3[[#This Row],[V GRAVADAS]]</f>
        <v>69.36</v>
      </c>
      <c r="V705">
        <v>2</v>
      </c>
    </row>
    <row r="706" spans="1:22" x14ac:dyDescent="0.25">
      <c r="A706" t="s">
        <v>384</v>
      </c>
      <c r="B706" s="1" t="s">
        <v>387</v>
      </c>
      <c r="C706" t="s">
        <v>1</v>
      </c>
      <c r="D706" t="s">
        <v>89</v>
      </c>
      <c r="E706" t="s">
        <v>95</v>
      </c>
      <c r="F706" t="s">
        <v>96</v>
      </c>
      <c r="G706">
        <v>6256</v>
      </c>
      <c r="H706">
        <v>6256</v>
      </c>
      <c r="I706">
        <v>6256</v>
      </c>
      <c r="J706">
        <v>6256</v>
      </c>
      <c r="L706" s="3">
        <v>0</v>
      </c>
      <c r="M706" s="3">
        <v>0</v>
      </c>
      <c r="N706" s="3">
        <v>0</v>
      </c>
      <c r="O706" s="3">
        <v>31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3">
        <f>+Tabla3[[#This Row],[V GRAVADAS]]</f>
        <v>31</v>
      </c>
      <c r="V706">
        <v>2</v>
      </c>
    </row>
    <row r="707" spans="1:22" x14ac:dyDescent="0.25">
      <c r="A707" t="s">
        <v>384</v>
      </c>
      <c r="B707" s="1" t="s">
        <v>387</v>
      </c>
      <c r="C707" t="s">
        <v>1</v>
      </c>
      <c r="D707" t="s">
        <v>89</v>
      </c>
      <c r="E707" t="s">
        <v>95</v>
      </c>
      <c r="F707" t="s">
        <v>96</v>
      </c>
      <c r="G707">
        <v>6257</v>
      </c>
      <c r="H707">
        <v>6257</v>
      </c>
      <c r="I707">
        <v>6257</v>
      </c>
      <c r="J707">
        <v>6257</v>
      </c>
      <c r="L707" s="3">
        <v>0</v>
      </c>
      <c r="M707" s="3">
        <v>0</v>
      </c>
      <c r="N707" s="3">
        <v>0</v>
      </c>
      <c r="O707" s="3">
        <v>282.75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3">
        <f>+Tabla3[[#This Row],[V GRAVADAS]]</f>
        <v>282.75</v>
      </c>
      <c r="V707">
        <v>2</v>
      </c>
    </row>
    <row r="708" spans="1:22" x14ac:dyDescent="0.25">
      <c r="A708" t="s">
        <v>384</v>
      </c>
      <c r="B708" s="1" t="s">
        <v>387</v>
      </c>
      <c r="C708" t="s">
        <v>1</v>
      </c>
      <c r="D708" t="s">
        <v>89</v>
      </c>
      <c r="E708" t="s">
        <v>95</v>
      </c>
      <c r="F708" t="s">
        <v>96</v>
      </c>
      <c r="G708">
        <v>6258</v>
      </c>
      <c r="H708">
        <v>6258</v>
      </c>
      <c r="I708">
        <v>6258</v>
      </c>
      <c r="J708">
        <v>6258</v>
      </c>
      <c r="L708" s="3">
        <v>0</v>
      </c>
      <c r="M708" s="3">
        <v>0</v>
      </c>
      <c r="N708" s="3">
        <v>0</v>
      </c>
      <c r="O708" s="3">
        <v>103.3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3">
        <f>+Tabla3[[#This Row],[V GRAVADAS]]</f>
        <v>103.3</v>
      </c>
      <c r="V708">
        <v>2</v>
      </c>
    </row>
    <row r="709" spans="1:22" x14ac:dyDescent="0.25">
      <c r="A709" t="s">
        <v>384</v>
      </c>
      <c r="B709" s="1" t="s">
        <v>387</v>
      </c>
      <c r="C709" t="s">
        <v>1</v>
      </c>
      <c r="D709" t="s">
        <v>89</v>
      </c>
      <c r="E709" t="s">
        <v>95</v>
      </c>
      <c r="F709" t="s">
        <v>96</v>
      </c>
      <c r="G709">
        <v>6259</v>
      </c>
      <c r="H709">
        <v>6259</v>
      </c>
      <c r="I709">
        <v>6259</v>
      </c>
      <c r="J709">
        <v>6259</v>
      </c>
      <c r="L709" s="3">
        <v>0</v>
      </c>
      <c r="M709" s="3">
        <v>0</v>
      </c>
      <c r="N709" s="3">
        <v>0</v>
      </c>
      <c r="O709" s="3">
        <v>16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3">
        <f>+Tabla3[[#This Row],[V GRAVADAS]]</f>
        <v>16</v>
      </c>
      <c r="V709">
        <v>2</v>
      </c>
    </row>
    <row r="710" spans="1:22" x14ac:dyDescent="0.25">
      <c r="A710" t="s">
        <v>384</v>
      </c>
      <c r="B710" s="1" t="s">
        <v>387</v>
      </c>
      <c r="C710" t="s">
        <v>1</v>
      </c>
      <c r="D710" t="s">
        <v>89</v>
      </c>
      <c r="E710" t="s">
        <v>95</v>
      </c>
      <c r="F710" t="s">
        <v>96</v>
      </c>
      <c r="G710">
        <v>6260</v>
      </c>
      <c r="H710">
        <v>6260</v>
      </c>
      <c r="I710">
        <v>6260</v>
      </c>
      <c r="J710">
        <v>6260</v>
      </c>
      <c r="L710" s="3">
        <v>0</v>
      </c>
      <c r="M710" s="3">
        <v>0</v>
      </c>
      <c r="N710" s="3">
        <v>0</v>
      </c>
      <c r="O710" s="3">
        <v>55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3">
        <f>+Tabla3[[#This Row],[V GRAVADAS]]</f>
        <v>55</v>
      </c>
      <c r="V710">
        <v>2</v>
      </c>
    </row>
    <row r="711" spans="1:22" x14ac:dyDescent="0.25">
      <c r="A711" t="s">
        <v>384</v>
      </c>
      <c r="B711" s="1" t="s">
        <v>387</v>
      </c>
      <c r="C711" t="s">
        <v>1</v>
      </c>
      <c r="D711" t="s">
        <v>89</v>
      </c>
      <c r="E711" t="s">
        <v>95</v>
      </c>
      <c r="F711" t="s">
        <v>96</v>
      </c>
      <c r="G711">
        <v>6261</v>
      </c>
      <c r="H711">
        <v>6261</v>
      </c>
      <c r="I711">
        <v>6261</v>
      </c>
      <c r="J711">
        <v>6261</v>
      </c>
      <c r="L711" s="3">
        <v>0</v>
      </c>
      <c r="M711" s="3">
        <v>0</v>
      </c>
      <c r="N711" s="3">
        <v>0</v>
      </c>
      <c r="O711" s="3">
        <v>7.5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3">
        <f>+Tabla3[[#This Row],[V GRAVADAS]]</f>
        <v>7.5</v>
      </c>
      <c r="V711">
        <v>2</v>
      </c>
    </row>
    <row r="712" spans="1:22" x14ac:dyDescent="0.25">
      <c r="A712" t="s">
        <v>384</v>
      </c>
      <c r="B712" s="1" t="s">
        <v>387</v>
      </c>
      <c r="C712" t="s">
        <v>1</v>
      </c>
      <c r="D712" t="s">
        <v>89</v>
      </c>
      <c r="E712" t="s">
        <v>95</v>
      </c>
      <c r="F712" t="s">
        <v>96</v>
      </c>
      <c r="G712">
        <v>6262</v>
      </c>
      <c r="H712">
        <v>6262</v>
      </c>
      <c r="I712">
        <v>6262</v>
      </c>
      <c r="J712">
        <v>6262</v>
      </c>
      <c r="L712" s="3">
        <v>0</v>
      </c>
      <c r="M712" s="3">
        <v>0</v>
      </c>
      <c r="N712" s="3">
        <v>0</v>
      </c>
      <c r="O712" s="3">
        <v>585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3">
        <f>+Tabla3[[#This Row],[V GRAVADAS]]</f>
        <v>585</v>
      </c>
      <c r="V712">
        <v>2</v>
      </c>
    </row>
    <row r="713" spans="1:22" x14ac:dyDescent="0.25">
      <c r="A713" t="s">
        <v>384</v>
      </c>
      <c r="B713" s="1" t="s">
        <v>387</v>
      </c>
      <c r="C713" t="s">
        <v>1</v>
      </c>
      <c r="D713" t="s">
        <v>89</v>
      </c>
      <c r="E713" t="s">
        <v>95</v>
      </c>
      <c r="F713" t="s">
        <v>96</v>
      </c>
      <c r="G713">
        <v>6263</v>
      </c>
      <c r="H713">
        <v>6263</v>
      </c>
      <c r="I713">
        <v>6263</v>
      </c>
      <c r="J713">
        <v>6263</v>
      </c>
      <c r="L713" s="3">
        <v>0</v>
      </c>
      <c r="M713" s="3">
        <v>0</v>
      </c>
      <c r="N713" s="3">
        <v>0</v>
      </c>
      <c r="O713" s="3">
        <v>50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3">
        <f>+Tabla3[[#This Row],[V GRAVADAS]]</f>
        <v>50</v>
      </c>
      <c r="V713">
        <v>2</v>
      </c>
    </row>
    <row r="714" spans="1:22" x14ac:dyDescent="0.25">
      <c r="A714" t="s">
        <v>384</v>
      </c>
      <c r="B714" s="1" t="s">
        <v>387</v>
      </c>
      <c r="C714" t="s">
        <v>1</v>
      </c>
      <c r="D714" t="s">
        <v>89</v>
      </c>
      <c r="E714" t="s">
        <v>95</v>
      </c>
      <c r="F714" t="s">
        <v>96</v>
      </c>
      <c r="G714">
        <v>6264</v>
      </c>
      <c r="H714">
        <v>6264</v>
      </c>
      <c r="I714">
        <v>6264</v>
      </c>
      <c r="J714">
        <v>6264</v>
      </c>
      <c r="L714" s="3">
        <v>0</v>
      </c>
      <c r="M714" s="3">
        <v>0</v>
      </c>
      <c r="N714" s="3">
        <v>0</v>
      </c>
      <c r="O714" s="3">
        <v>105.25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3">
        <f>+Tabla3[[#This Row],[V GRAVADAS]]</f>
        <v>105.25</v>
      </c>
      <c r="V714">
        <v>2</v>
      </c>
    </row>
    <row r="715" spans="1:22" x14ac:dyDescent="0.25">
      <c r="A715" t="s">
        <v>384</v>
      </c>
      <c r="B715" s="1" t="s">
        <v>387</v>
      </c>
      <c r="C715" t="s">
        <v>1</v>
      </c>
      <c r="D715" t="s">
        <v>89</v>
      </c>
      <c r="E715" t="s">
        <v>95</v>
      </c>
      <c r="F715" t="s">
        <v>96</v>
      </c>
      <c r="G715">
        <v>6265</v>
      </c>
      <c r="H715">
        <v>6265</v>
      </c>
      <c r="I715">
        <v>6265</v>
      </c>
      <c r="J715">
        <v>6265</v>
      </c>
      <c r="L715" s="3">
        <v>0</v>
      </c>
      <c r="M715" s="3">
        <v>0</v>
      </c>
      <c r="N715" s="3">
        <v>0</v>
      </c>
      <c r="O715" s="3">
        <v>388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3">
        <f>+Tabla3[[#This Row],[V GRAVADAS]]</f>
        <v>388</v>
      </c>
      <c r="V715">
        <v>2</v>
      </c>
    </row>
    <row r="716" spans="1:22" x14ac:dyDescent="0.25">
      <c r="A716" t="s">
        <v>384</v>
      </c>
      <c r="B716" s="1" t="s">
        <v>387</v>
      </c>
      <c r="C716" t="s">
        <v>1</v>
      </c>
      <c r="D716" t="s">
        <v>89</v>
      </c>
      <c r="E716" t="s">
        <v>95</v>
      </c>
      <c r="F716" t="s">
        <v>96</v>
      </c>
      <c r="G716">
        <v>6266</v>
      </c>
      <c r="H716">
        <v>6266</v>
      </c>
      <c r="I716">
        <v>6266</v>
      </c>
      <c r="J716">
        <v>6266</v>
      </c>
      <c r="L716" s="3">
        <v>0</v>
      </c>
      <c r="M716" s="3">
        <v>0</v>
      </c>
      <c r="N716" s="3">
        <v>0</v>
      </c>
      <c r="O716" s="3">
        <v>28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3">
        <f>+Tabla3[[#This Row],[V GRAVADAS]]</f>
        <v>28</v>
      </c>
      <c r="V716">
        <v>2</v>
      </c>
    </row>
    <row r="717" spans="1:22" x14ac:dyDescent="0.25">
      <c r="A717" t="s">
        <v>384</v>
      </c>
      <c r="B717" s="1" t="s">
        <v>387</v>
      </c>
      <c r="C717" t="s">
        <v>1</v>
      </c>
      <c r="D717" t="s">
        <v>89</v>
      </c>
      <c r="E717" t="s">
        <v>95</v>
      </c>
      <c r="F717" t="s">
        <v>96</v>
      </c>
      <c r="G717">
        <v>6267</v>
      </c>
      <c r="H717">
        <v>6267</v>
      </c>
      <c r="I717">
        <v>6267</v>
      </c>
      <c r="J717">
        <v>6267</v>
      </c>
      <c r="L717" s="3">
        <v>0</v>
      </c>
      <c r="M717" s="3">
        <v>0</v>
      </c>
      <c r="N717" s="3">
        <v>0</v>
      </c>
      <c r="O717" s="3">
        <v>1656.7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3">
        <f>+Tabla3[[#This Row],[V GRAVADAS]]</f>
        <v>1656.7</v>
      </c>
      <c r="V717">
        <v>2</v>
      </c>
    </row>
    <row r="718" spans="1:22" x14ac:dyDescent="0.25">
      <c r="A718" t="s">
        <v>384</v>
      </c>
      <c r="B718" s="1" t="s">
        <v>387</v>
      </c>
      <c r="C718" t="s">
        <v>1</v>
      </c>
      <c r="D718" t="s">
        <v>89</v>
      </c>
      <c r="E718" t="s">
        <v>95</v>
      </c>
      <c r="F718" t="s">
        <v>96</v>
      </c>
      <c r="G718">
        <v>6268</v>
      </c>
      <c r="H718">
        <v>6268</v>
      </c>
      <c r="I718">
        <v>6268</v>
      </c>
      <c r="J718">
        <v>6268</v>
      </c>
      <c r="L718" s="3">
        <v>0</v>
      </c>
      <c r="M718" s="3">
        <v>0</v>
      </c>
      <c r="N718" s="3">
        <v>0</v>
      </c>
      <c r="O718" s="3">
        <v>270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3">
        <f>+Tabla3[[#This Row],[V GRAVADAS]]</f>
        <v>270</v>
      </c>
      <c r="V718">
        <v>2</v>
      </c>
    </row>
    <row r="719" spans="1:22" x14ac:dyDescent="0.25">
      <c r="A719" t="s">
        <v>384</v>
      </c>
      <c r="B719" s="1" t="s">
        <v>388</v>
      </c>
      <c r="C719" t="s">
        <v>1</v>
      </c>
      <c r="D719" t="s">
        <v>89</v>
      </c>
      <c r="E719" t="s">
        <v>95</v>
      </c>
      <c r="F719" t="s">
        <v>96</v>
      </c>
      <c r="G719">
        <v>6269</v>
      </c>
      <c r="H719">
        <v>6269</v>
      </c>
      <c r="I719">
        <v>6269</v>
      </c>
      <c r="J719">
        <v>6269</v>
      </c>
      <c r="L719" s="3">
        <v>0</v>
      </c>
      <c r="M719" s="3">
        <v>0</v>
      </c>
      <c r="N719" s="3">
        <v>0</v>
      </c>
      <c r="O719" s="3">
        <v>667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3">
        <f>+Tabla3[[#This Row],[V GRAVADAS]]</f>
        <v>667</v>
      </c>
      <c r="V719">
        <v>2</v>
      </c>
    </row>
    <row r="720" spans="1:22" x14ac:dyDescent="0.25">
      <c r="A720" t="s">
        <v>384</v>
      </c>
      <c r="B720" s="1" t="s">
        <v>388</v>
      </c>
      <c r="C720" t="s">
        <v>1</v>
      </c>
      <c r="D720" t="s">
        <v>89</v>
      </c>
      <c r="E720" t="s">
        <v>95</v>
      </c>
      <c r="F720" t="s">
        <v>96</v>
      </c>
      <c r="G720">
        <v>6270</v>
      </c>
      <c r="H720">
        <v>6270</v>
      </c>
      <c r="I720">
        <v>6270</v>
      </c>
      <c r="J720">
        <v>6270</v>
      </c>
      <c r="L720" s="3">
        <v>0</v>
      </c>
      <c r="M720" s="3">
        <v>0</v>
      </c>
      <c r="N720" s="3">
        <v>0</v>
      </c>
      <c r="O720" s="3">
        <v>180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3">
        <f>+Tabla3[[#This Row],[V GRAVADAS]]</f>
        <v>180</v>
      </c>
      <c r="V720">
        <v>2</v>
      </c>
    </row>
    <row r="721" spans="1:22" x14ac:dyDescent="0.25">
      <c r="A721" t="s">
        <v>384</v>
      </c>
      <c r="B721" s="1" t="s">
        <v>388</v>
      </c>
      <c r="C721" t="s">
        <v>1</v>
      </c>
      <c r="D721" t="s">
        <v>89</v>
      </c>
      <c r="E721" t="s">
        <v>95</v>
      </c>
      <c r="F721" t="s">
        <v>96</v>
      </c>
      <c r="G721">
        <v>6271</v>
      </c>
      <c r="H721">
        <v>6271</v>
      </c>
      <c r="I721">
        <v>6271</v>
      </c>
      <c r="J721">
        <v>6271</v>
      </c>
      <c r="L721" s="3">
        <v>0</v>
      </c>
      <c r="M721" s="3">
        <v>0</v>
      </c>
      <c r="N721" s="3">
        <v>0</v>
      </c>
      <c r="O721" s="3">
        <v>75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3">
        <f>+Tabla3[[#This Row],[V GRAVADAS]]</f>
        <v>75</v>
      </c>
      <c r="V721">
        <v>2</v>
      </c>
    </row>
    <row r="722" spans="1:22" x14ac:dyDescent="0.25">
      <c r="A722" t="s">
        <v>384</v>
      </c>
      <c r="B722" s="1" t="s">
        <v>388</v>
      </c>
      <c r="C722" t="s">
        <v>1</v>
      </c>
      <c r="D722" t="s">
        <v>89</v>
      </c>
      <c r="E722" t="s">
        <v>95</v>
      </c>
      <c r="F722" t="s">
        <v>96</v>
      </c>
      <c r="G722">
        <v>6272</v>
      </c>
      <c r="H722">
        <v>6272</v>
      </c>
      <c r="I722">
        <v>6272</v>
      </c>
      <c r="J722">
        <v>6272</v>
      </c>
      <c r="L722" s="3">
        <v>0</v>
      </c>
      <c r="M722" s="3">
        <v>0</v>
      </c>
      <c r="N722" s="3">
        <v>0</v>
      </c>
      <c r="O722" s="3">
        <v>460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3">
        <f>+Tabla3[[#This Row],[V GRAVADAS]]</f>
        <v>460</v>
      </c>
      <c r="V722">
        <v>2</v>
      </c>
    </row>
    <row r="723" spans="1:22" x14ac:dyDescent="0.25">
      <c r="A723" t="s">
        <v>384</v>
      </c>
      <c r="B723" s="1" t="s">
        <v>388</v>
      </c>
      <c r="C723" t="s">
        <v>1</v>
      </c>
      <c r="D723" t="s">
        <v>89</v>
      </c>
      <c r="E723" t="s">
        <v>95</v>
      </c>
      <c r="F723" t="s">
        <v>96</v>
      </c>
      <c r="G723">
        <v>6273</v>
      </c>
      <c r="H723">
        <v>6273</v>
      </c>
      <c r="I723">
        <v>6273</v>
      </c>
      <c r="J723">
        <v>6273</v>
      </c>
      <c r="L723" s="3">
        <v>0</v>
      </c>
      <c r="M723" s="3">
        <v>0</v>
      </c>
      <c r="N723" s="3">
        <v>0</v>
      </c>
      <c r="O723" s="3">
        <v>126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3">
        <f>+Tabla3[[#This Row],[V GRAVADAS]]</f>
        <v>126</v>
      </c>
      <c r="V723">
        <v>2</v>
      </c>
    </row>
    <row r="724" spans="1:22" x14ac:dyDescent="0.25">
      <c r="A724" t="s">
        <v>384</v>
      </c>
      <c r="B724" s="1" t="s">
        <v>388</v>
      </c>
      <c r="C724" t="s">
        <v>1</v>
      </c>
      <c r="D724" t="s">
        <v>89</v>
      </c>
      <c r="E724" t="s">
        <v>95</v>
      </c>
      <c r="F724" t="s">
        <v>96</v>
      </c>
      <c r="G724">
        <v>6274</v>
      </c>
      <c r="H724">
        <v>6274</v>
      </c>
      <c r="I724">
        <v>6274</v>
      </c>
      <c r="J724">
        <v>6274</v>
      </c>
      <c r="L724" s="3">
        <v>0</v>
      </c>
      <c r="M724" s="3">
        <v>0</v>
      </c>
      <c r="N724" s="3">
        <v>0</v>
      </c>
      <c r="O724" s="3">
        <v>584.75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3">
        <f>+Tabla3[[#This Row],[V GRAVADAS]]</f>
        <v>584.75</v>
      </c>
      <c r="V724">
        <v>2</v>
      </c>
    </row>
    <row r="725" spans="1:22" x14ac:dyDescent="0.25">
      <c r="A725" t="s">
        <v>384</v>
      </c>
      <c r="B725" s="1" t="s">
        <v>388</v>
      </c>
      <c r="C725" t="s">
        <v>1</v>
      </c>
      <c r="D725" t="s">
        <v>89</v>
      </c>
      <c r="E725" t="s">
        <v>95</v>
      </c>
      <c r="F725" t="s">
        <v>96</v>
      </c>
      <c r="G725">
        <v>6275</v>
      </c>
      <c r="H725">
        <v>6275</v>
      </c>
      <c r="I725">
        <v>6275</v>
      </c>
      <c r="J725">
        <v>6275</v>
      </c>
      <c r="L725" s="3">
        <v>0</v>
      </c>
      <c r="M725" s="3">
        <v>0</v>
      </c>
      <c r="N725" s="3">
        <v>0</v>
      </c>
      <c r="O725" s="3">
        <v>430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3">
        <f>+Tabla3[[#This Row],[V GRAVADAS]]</f>
        <v>430</v>
      </c>
      <c r="V725">
        <v>2</v>
      </c>
    </row>
    <row r="726" spans="1:22" x14ac:dyDescent="0.25">
      <c r="A726" t="s">
        <v>384</v>
      </c>
      <c r="B726" s="1" t="s">
        <v>388</v>
      </c>
      <c r="C726" t="s">
        <v>1</v>
      </c>
      <c r="D726" t="s">
        <v>89</v>
      </c>
      <c r="E726" t="s">
        <v>95</v>
      </c>
      <c r="F726" t="s">
        <v>96</v>
      </c>
      <c r="G726">
        <v>6276</v>
      </c>
      <c r="H726">
        <v>6276</v>
      </c>
      <c r="I726">
        <v>6276</v>
      </c>
      <c r="J726">
        <v>6276</v>
      </c>
      <c r="L726" s="3">
        <v>0</v>
      </c>
      <c r="M726" s="3">
        <v>0</v>
      </c>
      <c r="N726" s="3">
        <v>0</v>
      </c>
      <c r="O726" s="3">
        <v>447.5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3">
        <f>+Tabla3[[#This Row],[V GRAVADAS]]</f>
        <v>447.5</v>
      </c>
      <c r="V726">
        <v>2</v>
      </c>
    </row>
    <row r="727" spans="1:22" x14ac:dyDescent="0.25">
      <c r="A727" t="s">
        <v>384</v>
      </c>
      <c r="B727" s="1" t="s">
        <v>388</v>
      </c>
      <c r="C727" t="s">
        <v>1</v>
      </c>
      <c r="D727" t="s">
        <v>89</v>
      </c>
      <c r="E727" t="s">
        <v>95</v>
      </c>
      <c r="F727" t="s">
        <v>96</v>
      </c>
      <c r="G727">
        <v>6277</v>
      </c>
      <c r="H727">
        <v>6277</v>
      </c>
      <c r="I727">
        <v>6277</v>
      </c>
      <c r="J727">
        <v>6277</v>
      </c>
      <c r="L727" s="3">
        <v>0</v>
      </c>
      <c r="M727" s="3">
        <v>0</v>
      </c>
      <c r="N727" s="3">
        <v>0</v>
      </c>
      <c r="O727" s="3">
        <v>464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3">
        <f>+Tabla3[[#This Row],[V GRAVADAS]]</f>
        <v>464</v>
      </c>
      <c r="V727">
        <v>2</v>
      </c>
    </row>
    <row r="728" spans="1:22" x14ac:dyDescent="0.25">
      <c r="A728" t="s">
        <v>384</v>
      </c>
      <c r="B728" s="1" t="s">
        <v>388</v>
      </c>
      <c r="C728" t="s">
        <v>1</v>
      </c>
      <c r="D728" t="s">
        <v>89</v>
      </c>
      <c r="E728" t="s">
        <v>95</v>
      </c>
      <c r="F728" t="s">
        <v>96</v>
      </c>
      <c r="G728">
        <v>6278</v>
      </c>
      <c r="H728">
        <v>6278</v>
      </c>
      <c r="I728">
        <v>6278</v>
      </c>
      <c r="J728">
        <v>6278</v>
      </c>
      <c r="L728" s="3">
        <v>0</v>
      </c>
      <c r="M728" s="3">
        <v>0</v>
      </c>
      <c r="N728" s="3">
        <v>0</v>
      </c>
      <c r="O728" s="3">
        <v>50.5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3">
        <f>+Tabla3[[#This Row],[V GRAVADAS]]</f>
        <v>50.5</v>
      </c>
      <c r="V728">
        <v>2</v>
      </c>
    </row>
    <row r="729" spans="1:22" x14ac:dyDescent="0.25">
      <c r="A729" t="s">
        <v>384</v>
      </c>
      <c r="B729" s="1" t="s">
        <v>388</v>
      </c>
      <c r="C729" t="s">
        <v>1</v>
      </c>
      <c r="D729" t="s">
        <v>89</v>
      </c>
      <c r="E729" t="s">
        <v>95</v>
      </c>
      <c r="F729" t="s">
        <v>96</v>
      </c>
      <c r="G729">
        <v>6279</v>
      </c>
      <c r="H729">
        <v>6279</v>
      </c>
      <c r="I729">
        <v>6279</v>
      </c>
      <c r="J729">
        <v>6279</v>
      </c>
      <c r="L729" s="3">
        <v>0</v>
      </c>
      <c r="M729" s="3">
        <v>0</v>
      </c>
      <c r="N729" s="3">
        <v>0</v>
      </c>
      <c r="O729" s="3">
        <v>192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3">
        <f>+Tabla3[[#This Row],[V GRAVADAS]]</f>
        <v>192</v>
      </c>
      <c r="V729">
        <v>2</v>
      </c>
    </row>
    <row r="730" spans="1:22" x14ac:dyDescent="0.25">
      <c r="A730" t="s">
        <v>384</v>
      </c>
      <c r="B730" s="1" t="s">
        <v>388</v>
      </c>
      <c r="C730" t="s">
        <v>1</v>
      </c>
      <c r="D730" t="s">
        <v>89</v>
      </c>
      <c r="E730" t="s">
        <v>95</v>
      </c>
      <c r="F730" t="s">
        <v>96</v>
      </c>
      <c r="G730">
        <v>6280</v>
      </c>
      <c r="H730">
        <v>6280</v>
      </c>
      <c r="I730">
        <v>6280</v>
      </c>
      <c r="J730">
        <v>6280</v>
      </c>
      <c r="L730" s="3">
        <v>0</v>
      </c>
      <c r="M730" s="3">
        <v>0</v>
      </c>
      <c r="N730" s="3">
        <v>0</v>
      </c>
      <c r="O730" s="3">
        <v>33.6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3">
        <f>+Tabla3[[#This Row],[V GRAVADAS]]</f>
        <v>33.6</v>
      </c>
      <c r="V730">
        <v>2</v>
      </c>
    </row>
    <row r="731" spans="1:22" x14ac:dyDescent="0.25">
      <c r="A731" t="s">
        <v>384</v>
      </c>
      <c r="B731" s="1" t="s">
        <v>388</v>
      </c>
      <c r="C731" t="s">
        <v>1</v>
      </c>
      <c r="D731" t="s">
        <v>89</v>
      </c>
      <c r="E731" t="s">
        <v>95</v>
      </c>
      <c r="F731" t="s">
        <v>96</v>
      </c>
      <c r="G731">
        <v>6281</v>
      </c>
      <c r="H731">
        <v>6281</v>
      </c>
      <c r="I731">
        <v>6281</v>
      </c>
      <c r="J731">
        <v>6281</v>
      </c>
      <c r="L731" s="3">
        <v>0</v>
      </c>
      <c r="M731" s="3">
        <v>0</v>
      </c>
      <c r="N731" s="3">
        <v>0</v>
      </c>
      <c r="O731" s="3">
        <v>187.5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3">
        <f>+Tabla3[[#This Row],[V GRAVADAS]]</f>
        <v>187.5</v>
      </c>
      <c r="V731">
        <v>2</v>
      </c>
    </row>
    <row r="732" spans="1:22" x14ac:dyDescent="0.25">
      <c r="A732" t="s">
        <v>384</v>
      </c>
      <c r="B732" s="1" t="s">
        <v>388</v>
      </c>
      <c r="C732" t="s">
        <v>1</v>
      </c>
      <c r="D732" t="s">
        <v>89</v>
      </c>
      <c r="E732" t="s">
        <v>95</v>
      </c>
      <c r="F732" t="s">
        <v>96</v>
      </c>
      <c r="G732">
        <v>6282</v>
      </c>
      <c r="H732">
        <v>6282</v>
      </c>
      <c r="I732">
        <v>6282</v>
      </c>
      <c r="J732">
        <v>6282</v>
      </c>
      <c r="L732" s="3">
        <v>0</v>
      </c>
      <c r="M732" s="3">
        <v>0</v>
      </c>
      <c r="N732" s="3">
        <v>0</v>
      </c>
      <c r="O732" s="3">
        <v>8.75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3">
        <f>+Tabla3[[#This Row],[V GRAVADAS]]</f>
        <v>8.75</v>
      </c>
      <c r="V732">
        <v>2</v>
      </c>
    </row>
    <row r="733" spans="1:22" x14ac:dyDescent="0.25">
      <c r="A733" t="s">
        <v>384</v>
      </c>
      <c r="B733" s="1" t="s">
        <v>388</v>
      </c>
      <c r="C733" t="s">
        <v>1</v>
      </c>
      <c r="D733" t="s">
        <v>89</v>
      </c>
      <c r="E733" t="s">
        <v>95</v>
      </c>
      <c r="F733" t="s">
        <v>96</v>
      </c>
      <c r="G733">
        <v>6283</v>
      </c>
      <c r="H733">
        <v>6283</v>
      </c>
      <c r="I733">
        <v>6283</v>
      </c>
      <c r="J733">
        <v>6283</v>
      </c>
      <c r="L733" s="3">
        <v>0</v>
      </c>
      <c r="M733" s="3">
        <v>0</v>
      </c>
      <c r="N733" s="3">
        <v>0</v>
      </c>
      <c r="O733" s="3">
        <v>20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3">
        <f>+Tabla3[[#This Row],[V GRAVADAS]]</f>
        <v>20</v>
      </c>
      <c r="V733">
        <v>2</v>
      </c>
    </row>
    <row r="734" spans="1:22" x14ac:dyDescent="0.25">
      <c r="A734" t="s">
        <v>384</v>
      </c>
      <c r="B734" s="1" t="s">
        <v>388</v>
      </c>
      <c r="C734" t="s">
        <v>1</v>
      </c>
      <c r="D734" t="s">
        <v>89</v>
      </c>
      <c r="E734" t="s">
        <v>95</v>
      </c>
      <c r="F734" t="s">
        <v>96</v>
      </c>
      <c r="G734">
        <v>6284</v>
      </c>
      <c r="H734">
        <v>6284</v>
      </c>
      <c r="I734">
        <v>6284</v>
      </c>
      <c r="J734">
        <v>6284</v>
      </c>
      <c r="L734" s="3">
        <v>0</v>
      </c>
      <c r="M734" s="3">
        <v>0</v>
      </c>
      <c r="N734" s="3">
        <v>0</v>
      </c>
      <c r="O734" s="3">
        <v>45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3">
        <f>+Tabla3[[#This Row],[V GRAVADAS]]</f>
        <v>45</v>
      </c>
      <c r="V734">
        <v>2</v>
      </c>
    </row>
    <row r="735" spans="1:22" x14ac:dyDescent="0.25">
      <c r="A735" t="s">
        <v>384</v>
      </c>
      <c r="B735" s="1" t="s">
        <v>388</v>
      </c>
      <c r="C735" t="s">
        <v>1</v>
      </c>
      <c r="D735" t="s">
        <v>89</v>
      </c>
      <c r="E735" t="s">
        <v>95</v>
      </c>
      <c r="F735" t="s">
        <v>96</v>
      </c>
      <c r="G735">
        <v>6285</v>
      </c>
      <c r="H735">
        <v>6285</v>
      </c>
      <c r="I735">
        <v>6285</v>
      </c>
      <c r="J735">
        <v>6285</v>
      </c>
      <c r="L735" s="3">
        <v>0</v>
      </c>
      <c r="M735" s="3">
        <v>0</v>
      </c>
      <c r="N735" s="3">
        <v>0</v>
      </c>
      <c r="O735" s="3">
        <v>1488.4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3">
        <f>+Tabla3[[#This Row],[V GRAVADAS]]</f>
        <v>1488.4</v>
      </c>
      <c r="V735">
        <v>2</v>
      </c>
    </row>
    <row r="736" spans="1:22" x14ac:dyDescent="0.25">
      <c r="A736" t="s">
        <v>384</v>
      </c>
      <c r="B736" s="1" t="s">
        <v>388</v>
      </c>
      <c r="C736" t="s">
        <v>1</v>
      </c>
      <c r="D736" t="s">
        <v>89</v>
      </c>
      <c r="E736" t="s">
        <v>95</v>
      </c>
      <c r="F736" t="s">
        <v>96</v>
      </c>
      <c r="G736">
        <v>6286</v>
      </c>
      <c r="H736">
        <v>6286</v>
      </c>
      <c r="I736">
        <v>6286</v>
      </c>
      <c r="J736">
        <v>6286</v>
      </c>
      <c r="L736" s="3">
        <v>0</v>
      </c>
      <c r="M736" s="3">
        <v>0</v>
      </c>
      <c r="N736" s="3">
        <v>0</v>
      </c>
      <c r="O736" s="3">
        <v>101.4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3">
        <f>+Tabla3[[#This Row],[V GRAVADAS]]</f>
        <v>101.4</v>
      </c>
      <c r="V736">
        <v>2</v>
      </c>
    </row>
    <row r="737" spans="1:22" x14ac:dyDescent="0.25">
      <c r="A737" t="s">
        <v>384</v>
      </c>
      <c r="B737" s="1" t="s">
        <v>388</v>
      </c>
      <c r="C737" t="s">
        <v>1</v>
      </c>
      <c r="D737" t="s">
        <v>89</v>
      </c>
      <c r="E737" t="s">
        <v>95</v>
      </c>
      <c r="F737" t="s">
        <v>96</v>
      </c>
      <c r="G737">
        <v>6287</v>
      </c>
      <c r="H737">
        <v>6287</v>
      </c>
      <c r="I737">
        <v>6287</v>
      </c>
      <c r="J737">
        <v>6287</v>
      </c>
      <c r="L737" s="3">
        <v>0</v>
      </c>
      <c r="M737" s="3">
        <v>0</v>
      </c>
      <c r="N737" s="3">
        <v>0</v>
      </c>
      <c r="O737" s="3">
        <v>81.599999999999994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3">
        <f>+Tabla3[[#This Row],[V GRAVADAS]]</f>
        <v>81.599999999999994</v>
      </c>
      <c r="V737">
        <v>2</v>
      </c>
    </row>
    <row r="738" spans="1:22" x14ac:dyDescent="0.25">
      <c r="A738" t="s">
        <v>384</v>
      </c>
      <c r="B738" s="1" t="s">
        <v>388</v>
      </c>
      <c r="C738" t="s">
        <v>1</v>
      </c>
      <c r="D738" t="s">
        <v>89</v>
      </c>
      <c r="E738" t="s">
        <v>95</v>
      </c>
      <c r="F738" t="s">
        <v>96</v>
      </c>
      <c r="G738">
        <v>6288</v>
      </c>
      <c r="H738">
        <v>6288</v>
      </c>
      <c r="I738">
        <v>6288</v>
      </c>
      <c r="J738">
        <v>6288</v>
      </c>
      <c r="L738" s="3">
        <v>0</v>
      </c>
      <c r="M738" s="3">
        <v>0</v>
      </c>
      <c r="N738" s="3">
        <v>0</v>
      </c>
      <c r="O738" s="3">
        <v>32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3">
        <f>+Tabla3[[#This Row],[V GRAVADAS]]</f>
        <v>32</v>
      </c>
      <c r="V738">
        <v>2</v>
      </c>
    </row>
    <row r="739" spans="1:22" x14ac:dyDescent="0.25">
      <c r="A739" t="s">
        <v>384</v>
      </c>
      <c r="B739" s="1" t="s">
        <v>388</v>
      </c>
      <c r="C739" t="s">
        <v>1</v>
      </c>
      <c r="D739" t="s">
        <v>89</v>
      </c>
      <c r="E739" t="s">
        <v>95</v>
      </c>
      <c r="F739" t="s">
        <v>96</v>
      </c>
      <c r="G739">
        <v>6289</v>
      </c>
      <c r="H739">
        <v>6289</v>
      </c>
      <c r="I739">
        <v>6289</v>
      </c>
      <c r="J739">
        <v>6289</v>
      </c>
      <c r="L739" s="3">
        <v>0</v>
      </c>
      <c r="M739" s="3">
        <v>0</v>
      </c>
      <c r="N739" s="3">
        <v>0</v>
      </c>
      <c r="O739" s="3">
        <v>32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3">
        <f>+Tabla3[[#This Row],[V GRAVADAS]]</f>
        <v>32</v>
      </c>
      <c r="V739">
        <v>2</v>
      </c>
    </row>
    <row r="740" spans="1:22" x14ac:dyDescent="0.25">
      <c r="A740" t="s">
        <v>384</v>
      </c>
      <c r="B740" s="1" t="s">
        <v>388</v>
      </c>
      <c r="C740" t="s">
        <v>1</v>
      </c>
      <c r="D740" t="s">
        <v>89</v>
      </c>
      <c r="E740" t="s">
        <v>95</v>
      </c>
      <c r="F740" t="s">
        <v>96</v>
      </c>
      <c r="G740">
        <v>6290</v>
      </c>
      <c r="H740">
        <v>6290</v>
      </c>
      <c r="I740">
        <v>6290</v>
      </c>
      <c r="J740">
        <v>6290</v>
      </c>
      <c r="L740" s="3">
        <v>0</v>
      </c>
      <c r="M740" s="3">
        <v>0</v>
      </c>
      <c r="N740" s="3">
        <v>0</v>
      </c>
      <c r="O740" s="3">
        <v>108.6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3">
        <f>+Tabla3[[#This Row],[V GRAVADAS]]</f>
        <v>108.6</v>
      </c>
      <c r="V740">
        <v>2</v>
      </c>
    </row>
    <row r="741" spans="1:22" x14ac:dyDescent="0.25">
      <c r="A741" t="s">
        <v>384</v>
      </c>
      <c r="B741" s="1" t="s">
        <v>388</v>
      </c>
      <c r="C741" t="s">
        <v>1</v>
      </c>
      <c r="D741" t="s">
        <v>89</v>
      </c>
      <c r="E741" t="s">
        <v>95</v>
      </c>
      <c r="F741" t="s">
        <v>96</v>
      </c>
      <c r="G741">
        <v>6291</v>
      </c>
      <c r="H741">
        <v>6291</v>
      </c>
      <c r="I741">
        <v>6291</v>
      </c>
      <c r="J741">
        <v>6291</v>
      </c>
      <c r="L741" s="3">
        <v>0</v>
      </c>
      <c r="M741" s="3">
        <v>0</v>
      </c>
      <c r="N741" s="3">
        <v>0</v>
      </c>
      <c r="O741" s="3">
        <v>110.76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3">
        <f>+Tabla3[[#This Row],[V GRAVADAS]]</f>
        <v>110.76</v>
      </c>
      <c r="V741">
        <v>2</v>
      </c>
    </row>
    <row r="742" spans="1:22" x14ac:dyDescent="0.25">
      <c r="A742" t="s">
        <v>384</v>
      </c>
      <c r="B742" s="1" t="s">
        <v>388</v>
      </c>
      <c r="C742" t="s">
        <v>1</v>
      </c>
      <c r="D742" t="s">
        <v>89</v>
      </c>
      <c r="E742" t="s">
        <v>95</v>
      </c>
      <c r="F742" t="s">
        <v>96</v>
      </c>
      <c r="G742">
        <v>6292</v>
      </c>
      <c r="H742">
        <v>6292</v>
      </c>
      <c r="I742">
        <v>6292</v>
      </c>
      <c r="J742">
        <v>6292</v>
      </c>
      <c r="L742" s="3">
        <v>0</v>
      </c>
      <c r="M742" s="3">
        <v>0</v>
      </c>
      <c r="N742" s="3">
        <v>0</v>
      </c>
      <c r="O742" s="3">
        <v>26.25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3">
        <f>+Tabla3[[#This Row],[V GRAVADAS]]</f>
        <v>26.25</v>
      </c>
      <c r="V742">
        <v>2</v>
      </c>
    </row>
    <row r="743" spans="1:22" x14ac:dyDescent="0.25">
      <c r="A743" t="s">
        <v>384</v>
      </c>
      <c r="B743" s="1" t="s">
        <v>388</v>
      </c>
      <c r="C743" t="s">
        <v>1</v>
      </c>
      <c r="D743" t="s">
        <v>89</v>
      </c>
      <c r="E743" t="s">
        <v>95</v>
      </c>
      <c r="F743" t="s">
        <v>96</v>
      </c>
      <c r="G743">
        <v>6293</v>
      </c>
      <c r="H743">
        <v>6293</v>
      </c>
      <c r="I743">
        <v>6293</v>
      </c>
      <c r="J743">
        <v>6293</v>
      </c>
      <c r="L743" s="3">
        <v>0</v>
      </c>
      <c r="M743" s="3">
        <v>0</v>
      </c>
      <c r="N743" s="3">
        <v>0</v>
      </c>
      <c r="O743" s="3">
        <v>80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3">
        <f>+Tabla3[[#This Row],[V GRAVADAS]]</f>
        <v>80</v>
      </c>
      <c r="V743">
        <v>2</v>
      </c>
    </row>
    <row r="744" spans="1:22" x14ac:dyDescent="0.25">
      <c r="A744" t="s">
        <v>384</v>
      </c>
      <c r="B744" s="1" t="s">
        <v>388</v>
      </c>
      <c r="C744" t="s">
        <v>1</v>
      </c>
      <c r="D744" t="s">
        <v>89</v>
      </c>
      <c r="E744" t="s">
        <v>95</v>
      </c>
      <c r="F744" t="s">
        <v>96</v>
      </c>
      <c r="G744">
        <v>6294</v>
      </c>
      <c r="H744">
        <v>6294</v>
      </c>
      <c r="I744">
        <v>6294</v>
      </c>
      <c r="J744">
        <v>6294</v>
      </c>
      <c r="L744" s="3">
        <v>0</v>
      </c>
      <c r="M744" s="3">
        <v>0</v>
      </c>
      <c r="N744" s="3">
        <v>0</v>
      </c>
      <c r="O744" s="3">
        <v>32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3">
        <f>+Tabla3[[#This Row],[V GRAVADAS]]</f>
        <v>32</v>
      </c>
      <c r="V744">
        <v>2</v>
      </c>
    </row>
    <row r="745" spans="1:22" x14ac:dyDescent="0.25">
      <c r="A745" t="s">
        <v>384</v>
      </c>
      <c r="B745" s="1" t="s">
        <v>388</v>
      </c>
      <c r="C745" t="s">
        <v>1</v>
      </c>
      <c r="D745" t="s">
        <v>89</v>
      </c>
      <c r="E745" t="s">
        <v>95</v>
      </c>
      <c r="F745" t="s">
        <v>96</v>
      </c>
      <c r="G745">
        <v>6295</v>
      </c>
      <c r="H745">
        <v>6295</v>
      </c>
      <c r="I745">
        <v>6295</v>
      </c>
      <c r="J745">
        <v>6295</v>
      </c>
      <c r="L745" s="3">
        <v>0</v>
      </c>
      <c r="M745" s="3">
        <v>0</v>
      </c>
      <c r="N745" s="3">
        <v>0</v>
      </c>
      <c r="O745" s="3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3">
        <f>+Tabla3[[#This Row],[V GRAVADAS]]</f>
        <v>0</v>
      </c>
      <c r="V745">
        <v>2</v>
      </c>
    </row>
    <row r="746" spans="1:22" x14ac:dyDescent="0.25">
      <c r="A746" t="s">
        <v>384</v>
      </c>
      <c r="B746" s="1" t="s">
        <v>388</v>
      </c>
      <c r="C746" t="s">
        <v>1</v>
      </c>
      <c r="D746" t="s">
        <v>89</v>
      </c>
      <c r="E746" t="s">
        <v>95</v>
      </c>
      <c r="F746" t="s">
        <v>96</v>
      </c>
      <c r="G746">
        <v>6296</v>
      </c>
      <c r="H746">
        <v>6296</v>
      </c>
      <c r="I746">
        <v>6296</v>
      </c>
      <c r="J746">
        <v>6296</v>
      </c>
      <c r="L746" s="3">
        <v>0</v>
      </c>
      <c r="M746" s="3">
        <v>0</v>
      </c>
      <c r="N746" s="3">
        <v>0</v>
      </c>
      <c r="O746" s="3">
        <v>150.18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3">
        <f>+Tabla3[[#This Row],[V GRAVADAS]]</f>
        <v>150.18</v>
      </c>
      <c r="V746">
        <v>2</v>
      </c>
    </row>
    <row r="747" spans="1:22" x14ac:dyDescent="0.25">
      <c r="A747" t="s">
        <v>384</v>
      </c>
      <c r="B747" s="1" t="s">
        <v>388</v>
      </c>
      <c r="C747" t="s">
        <v>1</v>
      </c>
      <c r="D747" t="s">
        <v>89</v>
      </c>
      <c r="E747" t="s">
        <v>95</v>
      </c>
      <c r="F747" t="s">
        <v>96</v>
      </c>
      <c r="G747">
        <v>6297</v>
      </c>
      <c r="H747">
        <v>6297</v>
      </c>
      <c r="I747">
        <v>6297</v>
      </c>
      <c r="J747">
        <v>6297</v>
      </c>
      <c r="L747" s="3">
        <v>0</v>
      </c>
      <c r="M747" s="3">
        <v>0</v>
      </c>
      <c r="N747" s="3">
        <v>0</v>
      </c>
      <c r="O747" s="3">
        <v>265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3">
        <f>+Tabla3[[#This Row],[V GRAVADAS]]</f>
        <v>265</v>
      </c>
      <c r="V747">
        <v>2</v>
      </c>
    </row>
    <row r="748" spans="1:22" x14ac:dyDescent="0.25">
      <c r="A748" t="s">
        <v>384</v>
      </c>
      <c r="B748" s="1" t="s">
        <v>388</v>
      </c>
      <c r="C748" t="s">
        <v>1</v>
      </c>
      <c r="D748" t="s">
        <v>89</v>
      </c>
      <c r="E748" t="s">
        <v>95</v>
      </c>
      <c r="F748" t="s">
        <v>96</v>
      </c>
      <c r="G748">
        <v>6298</v>
      </c>
      <c r="H748">
        <v>6298</v>
      </c>
      <c r="I748">
        <v>6298</v>
      </c>
      <c r="J748">
        <v>6298</v>
      </c>
      <c r="L748" s="3">
        <v>0</v>
      </c>
      <c r="M748" s="3">
        <v>0</v>
      </c>
      <c r="N748" s="3">
        <v>0</v>
      </c>
      <c r="O748" s="3">
        <v>122.64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3">
        <f>+Tabla3[[#This Row],[V GRAVADAS]]</f>
        <v>122.64</v>
      </c>
      <c r="V748">
        <v>2</v>
      </c>
    </row>
    <row r="749" spans="1:22" x14ac:dyDescent="0.25">
      <c r="A749" t="s">
        <v>384</v>
      </c>
      <c r="B749" s="1" t="s">
        <v>388</v>
      </c>
      <c r="C749" t="s">
        <v>1</v>
      </c>
      <c r="D749" t="s">
        <v>89</v>
      </c>
      <c r="E749" t="s">
        <v>95</v>
      </c>
      <c r="F749" t="s">
        <v>96</v>
      </c>
      <c r="G749">
        <v>6299</v>
      </c>
      <c r="H749">
        <v>6299</v>
      </c>
      <c r="I749">
        <v>6299</v>
      </c>
      <c r="J749">
        <v>6299</v>
      </c>
      <c r="L749" s="3">
        <v>0</v>
      </c>
      <c r="M749" s="3">
        <v>0</v>
      </c>
      <c r="N749" s="3">
        <v>0</v>
      </c>
      <c r="O749" s="3">
        <v>40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3">
        <f>+Tabla3[[#This Row],[V GRAVADAS]]</f>
        <v>40</v>
      </c>
      <c r="V749">
        <v>2</v>
      </c>
    </row>
    <row r="750" spans="1:22" x14ac:dyDescent="0.25">
      <c r="A750" t="s">
        <v>384</v>
      </c>
      <c r="B750" s="1" t="s">
        <v>389</v>
      </c>
      <c r="C750" t="s">
        <v>1</v>
      </c>
      <c r="D750" t="s">
        <v>89</v>
      </c>
      <c r="E750" t="s">
        <v>95</v>
      </c>
      <c r="F750" t="s">
        <v>96</v>
      </c>
      <c r="G750">
        <v>6300</v>
      </c>
      <c r="H750">
        <v>6300</v>
      </c>
      <c r="I750">
        <v>6300</v>
      </c>
      <c r="J750">
        <v>6300</v>
      </c>
      <c r="L750" s="3">
        <v>0</v>
      </c>
      <c r="M750" s="3">
        <v>0</v>
      </c>
      <c r="N750" s="3">
        <v>0</v>
      </c>
      <c r="O750" s="3">
        <v>467.5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3">
        <f>+Tabla3[[#This Row],[V GRAVADAS]]</f>
        <v>467.5</v>
      </c>
      <c r="V750">
        <v>2</v>
      </c>
    </row>
    <row r="751" spans="1:22" x14ac:dyDescent="0.25">
      <c r="A751" t="s">
        <v>384</v>
      </c>
      <c r="B751" s="1" t="s">
        <v>389</v>
      </c>
      <c r="C751" t="s">
        <v>1</v>
      </c>
      <c r="D751" t="s">
        <v>89</v>
      </c>
      <c r="E751" t="s">
        <v>95</v>
      </c>
      <c r="F751" t="s">
        <v>96</v>
      </c>
      <c r="G751">
        <v>6301</v>
      </c>
      <c r="H751">
        <v>6301</v>
      </c>
      <c r="I751">
        <v>6301</v>
      </c>
      <c r="J751">
        <v>6301</v>
      </c>
      <c r="L751" s="3">
        <v>0</v>
      </c>
      <c r="M751" s="3">
        <v>0</v>
      </c>
      <c r="N751" s="3">
        <v>0</v>
      </c>
      <c r="O751" s="3">
        <v>453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3">
        <f>+Tabla3[[#This Row],[V GRAVADAS]]</f>
        <v>453</v>
      </c>
      <c r="V751">
        <v>2</v>
      </c>
    </row>
    <row r="752" spans="1:22" x14ac:dyDescent="0.25">
      <c r="A752" t="s">
        <v>384</v>
      </c>
      <c r="B752" s="1" t="s">
        <v>389</v>
      </c>
      <c r="C752" t="s">
        <v>1</v>
      </c>
      <c r="D752" t="s">
        <v>89</v>
      </c>
      <c r="E752" t="s">
        <v>95</v>
      </c>
      <c r="F752" t="s">
        <v>96</v>
      </c>
      <c r="G752">
        <v>6302</v>
      </c>
      <c r="H752">
        <v>6302</v>
      </c>
      <c r="I752">
        <v>6302</v>
      </c>
      <c r="J752">
        <v>6302</v>
      </c>
      <c r="L752" s="3">
        <v>0</v>
      </c>
      <c r="M752" s="3">
        <v>0</v>
      </c>
      <c r="N752" s="3">
        <v>0</v>
      </c>
      <c r="O752" s="3">
        <v>795.5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3">
        <f>+Tabla3[[#This Row],[V GRAVADAS]]</f>
        <v>795.5</v>
      </c>
      <c r="V752">
        <v>2</v>
      </c>
    </row>
    <row r="753" spans="1:22" x14ac:dyDescent="0.25">
      <c r="A753" t="s">
        <v>384</v>
      </c>
      <c r="B753" s="1" t="s">
        <v>389</v>
      </c>
      <c r="C753" t="s">
        <v>1</v>
      </c>
      <c r="D753" t="s">
        <v>89</v>
      </c>
      <c r="E753" t="s">
        <v>95</v>
      </c>
      <c r="F753" t="s">
        <v>96</v>
      </c>
      <c r="G753">
        <v>6303</v>
      </c>
      <c r="H753">
        <v>6303</v>
      </c>
      <c r="I753">
        <v>6303</v>
      </c>
      <c r="J753">
        <v>6303</v>
      </c>
      <c r="L753" s="3">
        <v>0</v>
      </c>
      <c r="M753" s="3">
        <v>0</v>
      </c>
      <c r="N753" s="3">
        <v>0</v>
      </c>
      <c r="O753" s="3">
        <v>121.54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3">
        <f>+Tabla3[[#This Row],[V GRAVADAS]]</f>
        <v>121.54</v>
      </c>
      <c r="V753">
        <v>2</v>
      </c>
    </row>
    <row r="754" spans="1:22" x14ac:dyDescent="0.25">
      <c r="A754" t="s">
        <v>384</v>
      </c>
      <c r="B754" s="1" t="s">
        <v>389</v>
      </c>
      <c r="C754" t="s">
        <v>1</v>
      </c>
      <c r="D754" t="s">
        <v>89</v>
      </c>
      <c r="E754" t="s">
        <v>95</v>
      </c>
      <c r="F754" t="s">
        <v>96</v>
      </c>
      <c r="G754">
        <v>6304</v>
      </c>
      <c r="H754">
        <v>6304</v>
      </c>
      <c r="I754">
        <v>6304</v>
      </c>
      <c r="J754">
        <v>6304</v>
      </c>
      <c r="L754" s="3">
        <v>0</v>
      </c>
      <c r="M754" s="3">
        <v>0</v>
      </c>
      <c r="N754" s="3">
        <v>0</v>
      </c>
      <c r="O754" s="3">
        <v>188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3">
        <f>+Tabla3[[#This Row],[V GRAVADAS]]</f>
        <v>188</v>
      </c>
      <c r="V754">
        <v>2</v>
      </c>
    </row>
    <row r="755" spans="1:22" x14ac:dyDescent="0.25">
      <c r="A755" t="s">
        <v>384</v>
      </c>
      <c r="B755" s="1" t="s">
        <v>389</v>
      </c>
      <c r="C755" t="s">
        <v>1</v>
      </c>
      <c r="D755" t="s">
        <v>89</v>
      </c>
      <c r="E755" t="s">
        <v>95</v>
      </c>
      <c r="F755" t="s">
        <v>96</v>
      </c>
      <c r="G755">
        <v>6305</v>
      </c>
      <c r="H755">
        <v>6305</v>
      </c>
      <c r="I755">
        <v>6305</v>
      </c>
      <c r="J755">
        <v>6305</v>
      </c>
      <c r="L755" s="3">
        <v>0</v>
      </c>
      <c r="M755" s="3">
        <v>0</v>
      </c>
      <c r="N755" s="3">
        <v>0</v>
      </c>
      <c r="O755" s="3">
        <v>126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3">
        <f>+Tabla3[[#This Row],[V GRAVADAS]]</f>
        <v>126</v>
      </c>
      <c r="V755">
        <v>2</v>
      </c>
    </row>
    <row r="756" spans="1:22" x14ac:dyDescent="0.25">
      <c r="A756" t="s">
        <v>384</v>
      </c>
      <c r="B756" s="1" t="s">
        <v>389</v>
      </c>
      <c r="C756" t="s">
        <v>1</v>
      </c>
      <c r="D756" t="s">
        <v>89</v>
      </c>
      <c r="E756" t="s">
        <v>95</v>
      </c>
      <c r="F756" t="s">
        <v>96</v>
      </c>
      <c r="G756">
        <v>6306</v>
      </c>
      <c r="H756">
        <v>6306</v>
      </c>
      <c r="I756">
        <v>6306</v>
      </c>
      <c r="J756">
        <v>6306</v>
      </c>
      <c r="L756" s="3">
        <v>0</v>
      </c>
      <c r="M756" s="3">
        <v>0</v>
      </c>
      <c r="N756" s="3">
        <v>0</v>
      </c>
      <c r="O756" s="3">
        <v>253.5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3">
        <f>+Tabla3[[#This Row],[V GRAVADAS]]</f>
        <v>253.5</v>
      </c>
      <c r="V756">
        <v>2</v>
      </c>
    </row>
    <row r="757" spans="1:22" x14ac:dyDescent="0.25">
      <c r="A757" t="s">
        <v>384</v>
      </c>
      <c r="B757" s="1" t="s">
        <v>389</v>
      </c>
      <c r="C757" t="s">
        <v>1</v>
      </c>
      <c r="D757" t="s">
        <v>89</v>
      </c>
      <c r="E757" t="s">
        <v>95</v>
      </c>
      <c r="F757" t="s">
        <v>96</v>
      </c>
      <c r="G757">
        <v>6307</v>
      </c>
      <c r="H757">
        <v>6307</v>
      </c>
      <c r="I757">
        <v>6307</v>
      </c>
      <c r="J757">
        <v>6307</v>
      </c>
      <c r="L757" s="3">
        <v>0</v>
      </c>
      <c r="M757" s="3">
        <v>0</v>
      </c>
      <c r="N757" s="3">
        <v>0</v>
      </c>
      <c r="O757" s="3">
        <v>80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3">
        <f>+Tabla3[[#This Row],[V GRAVADAS]]</f>
        <v>80</v>
      </c>
      <c r="V757">
        <v>2</v>
      </c>
    </row>
    <row r="758" spans="1:22" x14ac:dyDescent="0.25">
      <c r="A758" t="s">
        <v>384</v>
      </c>
      <c r="B758" s="1" t="s">
        <v>389</v>
      </c>
      <c r="C758" t="s">
        <v>1</v>
      </c>
      <c r="D758" t="s">
        <v>89</v>
      </c>
      <c r="E758" t="s">
        <v>95</v>
      </c>
      <c r="F758" t="s">
        <v>96</v>
      </c>
      <c r="G758">
        <v>6308</v>
      </c>
      <c r="H758">
        <v>6308</v>
      </c>
      <c r="I758">
        <v>6308</v>
      </c>
      <c r="J758">
        <v>6308</v>
      </c>
      <c r="L758" s="3">
        <v>0</v>
      </c>
      <c r="M758" s="3">
        <v>0</v>
      </c>
      <c r="N758" s="3">
        <v>0</v>
      </c>
      <c r="O758" s="3">
        <v>7.5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3">
        <f>+Tabla3[[#This Row],[V GRAVADAS]]</f>
        <v>7.5</v>
      </c>
      <c r="V758">
        <v>2</v>
      </c>
    </row>
    <row r="759" spans="1:22" x14ac:dyDescent="0.25">
      <c r="A759" t="s">
        <v>384</v>
      </c>
      <c r="B759" s="1" t="s">
        <v>389</v>
      </c>
      <c r="C759" t="s">
        <v>1</v>
      </c>
      <c r="D759" t="s">
        <v>89</v>
      </c>
      <c r="E759" t="s">
        <v>95</v>
      </c>
      <c r="F759" t="s">
        <v>96</v>
      </c>
      <c r="G759">
        <v>6309</v>
      </c>
      <c r="H759">
        <v>6309</v>
      </c>
      <c r="I759">
        <v>6309</v>
      </c>
      <c r="J759">
        <v>6309</v>
      </c>
      <c r="L759" s="3">
        <v>0</v>
      </c>
      <c r="M759" s="3">
        <v>0</v>
      </c>
      <c r="N759" s="3">
        <v>0</v>
      </c>
      <c r="O759" s="3">
        <v>715.5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3">
        <f>+Tabla3[[#This Row],[V GRAVADAS]]</f>
        <v>715.5</v>
      </c>
      <c r="V759">
        <v>2</v>
      </c>
    </row>
    <row r="760" spans="1:22" x14ac:dyDescent="0.25">
      <c r="A760" t="s">
        <v>384</v>
      </c>
      <c r="B760" s="1" t="s">
        <v>389</v>
      </c>
      <c r="C760" t="s">
        <v>1</v>
      </c>
      <c r="D760" t="s">
        <v>89</v>
      </c>
      <c r="E760" t="s">
        <v>95</v>
      </c>
      <c r="F760" t="s">
        <v>96</v>
      </c>
      <c r="G760">
        <v>6310</v>
      </c>
      <c r="H760">
        <v>6310</v>
      </c>
      <c r="I760">
        <v>6310</v>
      </c>
      <c r="J760">
        <v>6310</v>
      </c>
      <c r="L760" s="3">
        <v>0</v>
      </c>
      <c r="M760" s="3">
        <v>0</v>
      </c>
      <c r="N760" s="3">
        <v>0</v>
      </c>
      <c r="O760" s="3">
        <v>80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3">
        <f>+Tabla3[[#This Row],[V GRAVADAS]]</f>
        <v>80</v>
      </c>
      <c r="V760">
        <v>2</v>
      </c>
    </row>
    <row r="761" spans="1:22" x14ac:dyDescent="0.25">
      <c r="A761" t="s">
        <v>384</v>
      </c>
      <c r="B761" s="1" t="s">
        <v>389</v>
      </c>
      <c r="C761" t="s">
        <v>1</v>
      </c>
      <c r="D761" t="s">
        <v>89</v>
      </c>
      <c r="E761" t="s">
        <v>95</v>
      </c>
      <c r="F761" t="s">
        <v>96</v>
      </c>
      <c r="G761">
        <v>6311</v>
      </c>
      <c r="H761">
        <v>6311</v>
      </c>
      <c r="I761">
        <v>6311</v>
      </c>
      <c r="J761">
        <v>6311</v>
      </c>
      <c r="L761" s="3">
        <v>0</v>
      </c>
      <c r="M761" s="3">
        <v>0</v>
      </c>
      <c r="N761" s="3">
        <v>0</v>
      </c>
      <c r="O761" s="3">
        <v>81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3">
        <f>+Tabla3[[#This Row],[V GRAVADAS]]</f>
        <v>81</v>
      </c>
      <c r="V761">
        <v>2</v>
      </c>
    </row>
    <row r="762" spans="1:22" x14ac:dyDescent="0.25">
      <c r="A762" t="s">
        <v>384</v>
      </c>
      <c r="B762" s="1" t="s">
        <v>389</v>
      </c>
      <c r="C762" t="s">
        <v>1</v>
      </c>
      <c r="D762" t="s">
        <v>89</v>
      </c>
      <c r="E762" t="s">
        <v>95</v>
      </c>
      <c r="F762" t="s">
        <v>96</v>
      </c>
      <c r="G762">
        <v>6312</v>
      </c>
      <c r="H762">
        <v>6312</v>
      </c>
      <c r="I762">
        <v>6312</v>
      </c>
      <c r="J762">
        <v>6312</v>
      </c>
      <c r="L762" s="3">
        <v>0</v>
      </c>
      <c r="M762" s="3">
        <v>0</v>
      </c>
      <c r="N762" s="3">
        <v>0</v>
      </c>
      <c r="O762" s="3">
        <v>23.8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3">
        <f>+Tabla3[[#This Row],[V GRAVADAS]]</f>
        <v>23.8</v>
      </c>
      <c r="V762">
        <v>2</v>
      </c>
    </row>
    <row r="763" spans="1:22" x14ac:dyDescent="0.25">
      <c r="A763" t="s">
        <v>384</v>
      </c>
      <c r="B763" s="1" t="s">
        <v>389</v>
      </c>
      <c r="C763" t="s">
        <v>1</v>
      </c>
      <c r="D763" t="s">
        <v>89</v>
      </c>
      <c r="E763" t="s">
        <v>95</v>
      </c>
      <c r="F763" t="s">
        <v>96</v>
      </c>
      <c r="G763">
        <v>6313</v>
      </c>
      <c r="H763">
        <v>6313</v>
      </c>
      <c r="I763">
        <v>6313</v>
      </c>
      <c r="J763">
        <v>6313</v>
      </c>
      <c r="L763" s="3">
        <v>0</v>
      </c>
      <c r="M763" s="3">
        <v>0</v>
      </c>
      <c r="N763" s="3">
        <v>0</v>
      </c>
      <c r="O763" s="3">
        <v>100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3">
        <f>+Tabla3[[#This Row],[V GRAVADAS]]</f>
        <v>100</v>
      </c>
      <c r="V763">
        <v>2</v>
      </c>
    </row>
    <row r="764" spans="1:22" x14ac:dyDescent="0.25">
      <c r="A764" t="s">
        <v>384</v>
      </c>
      <c r="B764" s="1" t="s">
        <v>389</v>
      </c>
      <c r="C764" t="s">
        <v>1</v>
      </c>
      <c r="D764" t="s">
        <v>89</v>
      </c>
      <c r="E764" t="s">
        <v>95</v>
      </c>
      <c r="F764" t="s">
        <v>96</v>
      </c>
      <c r="G764">
        <v>6314</v>
      </c>
      <c r="H764">
        <v>6314</v>
      </c>
      <c r="I764">
        <v>6314</v>
      </c>
      <c r="J764">
        <v>6314</v>
      </c>
      <c r="L764" s="3">
        <v>0</v>
      </c>
      <c r="M764" s="3">
        <v>0</v>
      </c>
      <c r="N764" s="3">
        <v>0</v>
      </c>
      <c r="O764" s="3">
        <v>121.21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3">
        <f>+Tabla3[[#This Row],[V GRAVADAS]]</f>
        <v>121.21</v>
      </c>
      <c r="V764">
        <v>2</v>
      </c>
    </row>
    <row r="765" spans="1:22" x14ac:dyDescent="0.25">
      <c r="A765" t="s">
        <v>384</v>
      </c>
      <c r="B765" s="1" t="s">
        <v>389</v>
      </c>
      <c r="C765" t="s">
        <v>1</v>
      </c>
      <c r="D765" t="s">
        <v>89</v>
      </c>
      <c r="E765" t="s">
        <v>95</v>
      </c>
      <c r="F765" t="s">
        <v>96</v>
      </c>
      <c r="G765">
        <v>6315</v>
      </c>
      <c r="H765">
        <v>6315</v>
      </c>
      <c r="I765">
        <v>6315</v>
      </c>
      <c r="J765">
        <v>6315</v>
      </c>
      <c r="L765" s="3">
        <v>0</v>
      </c>
      <c r="M765" s="3">
        <v>0</v>
      </c>
      <c r="N765" s="3">
        <v>0</v>
      </c>
      <c r="O765" s="3">
        <v>10.45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3">
        <f>+Tabla3[[#This Row],[V GRAVADAS]]</f>
        <v>10.45</v>
      </c>
      <c r="V765">
        <v>2</v>
      </c>
    </row>
    <row r="766" spans="1:22" x14ac:dyDescent="0.25">
      <c r="A766" t="s">
        <v>384</v>
      </c>
      <c r="B766" s="1" t="s">
        <v>389</v>
      </c>
      <c r="C766" t="s">
        <v>1</v>
      </c>
      <c r="D766" t="s">
        <v>89</v>
      </c>
      <c r="E766" t="s">
        <v>95</v>
      </c>
      <c r="F766" t="s">
        <v>96</v>
      </c>
      <c r="G766">
        <v>6316</v>
      </c>
      <c r="H766">
        <v>6316</v>
      </c>
      <c r="I766">
        <v>6316</v>
      </c>
      <c r="J766">
        <v>6316</v>
      </c>
      <c r="L766" s="3">
        <v>0</v>
      </c>
      <c r="M766" s="3">
        <v>0</v>
      </c>
      <c r="N766" s="3">
        <v>0</v>
      </c>
      <c r="O766" s="3">
        <v>238.6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3">
        <f>+Tabla3[[#This Row],[V GRAVADAS]]</f>
        <v>238.6</v>
      </c>
      <c r="V766">
        <v>2</v>
      </c>
    </row>
    <row r="767" spans="1:22" x14ac:dyDescent="0.25">
      <c r="A767" t="s">
        <v>384</v>
      </c>
      <c r="B767" s="1" t="s">
        <v>389</v>
      </c>
      <c r="C767" t="s">
        <v>1</v>
      </c>
      <c r="D767" t="s">
        <v>89</v>
      </c>
      <c r="E767" t="s">
        <v>95</v>
      </c>
      <c r="F767" t="s">
        <v>96</v>
      </c>
      <c r="G767">
        <v>6317</v>
      </c>
      <c r="H767">
        <v>6317</v>
      </c>
      <c r="I767">
        <v>6317</v>
      </c>
      <c r="J767">
        <v>6317</v>
      </c>
      <c r="L767" s="3">
        <v>0</v>
      </c>
      <c r="M767" s="3">
        <v>0</v>
      </c>
      <c r="N767" s="3">
        <v>0</v>
      </c>
      <c r="O767" s="3">
        <v>308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3">
        <f>+Tabla3[[#This Row],[V GRAVADAS]]</f>
        <v>308</v>
      </c>
      <c r="V767">
        <v>2</v>
      </c>
    </row>
    <row r="768" spans="1:22" x14ac:dyDescent="0.25">
      <c r="A768" t="s">
        <v>384</v>
      </c>
      <c r="B768" s="1" t="s">
        <v>389</v>
      </c>
      <c r="C768" t="s">
        <v>1</v>
      </c>
      <c r="D768" t="s">
        <v>89</v>
      </c>
      <c r="E768" t="s">
        <v>95</v>
      </c>
      <c r="F768" t="s">
        <v>96</v>
      </c>
      <c r="G768">
        <v>6318</v>
      </c>
      <c r="H768">
        <v>6318</v>
      </c>
      <c r="I768">
        <v>6318</v>
      </c>
      <c r="J768">
        <v>6318</v>
      </c>
      <c r="L768" s="3">
        <v>0</v>
      </c>
      <c r="M768" s="3">
        <v>0</v>
      </c>
      <c r="N768" s="3">
        <v>0</v>
      </c>
      <c r="O768" s="3">
        <v>472.5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3">
        <f>+Tabla3[[#This Row],[V GRAVADAS]]</f>
        <v>472.5</v>
      </c>
      <c r="V768">
        <v>2</v>
      </c>
    </row>
    <row r="769" spans="1:22" x14ac:dyDescent="0.25">
      <c r="A769" t="s">
        <v>384</v>
      </c>
      <c r="B769" s="1" t="s">
        <v>389</v>
      </c>
      <c r="C769" t="s">
        <v>1</v>
      </c>
      <c r="D769" t="s">
        <v>89</v>
      </c>
      <c r="E769" t="s">
        <v>95</v>
      </c>
      <c r="F769" t="s">
        <v>96</v>
      </c>
      <c r="G769">
        <v>6319</v>
      </c>
      <c r="H769">
        <v>6319</v>
      </c>
      <c r="I769">
        <v>6319</v>
      </c>
      <c r="J769">
        <v>6319</v>
      </c>
      <c r="L769" s="3">
        <v>0</v>
      </c>
      <c r="M769" s="3">
        <v>0</v>
      </c>
      <c r="N769" s="3">
        <v>0</v>
      </c>
      <c r="O769" s="3">
        <v>50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3">
        <f>+Tabla3[[#This Row],[V GRAVADAS]]</f>
        <v>50</v>
      </c>
      <c r="V769">
        <v>2</v>
      </c>
    </row>
    <row r="770" spans="1:22" x14ac:dyDescent="0.25">
      <c r="A770" t="s">
        <v>384</v>
      </c>
      <c r="B770" s="1" t="s">
        <v>389</v>
      </c>
      <c r="C770" t="s">
        <v>1</v>
      </c>
      <c r="D770" t="s">
        <v>89</v>
      </c>
      <c r="E770" t="s">
        <v>95</v>
      </c>
      <c r="F770" t="s">
        <v>96</v>
      </c>
      <c r="G770">
        <v>6320</v>
      </c>
      <c r="H770">
        <v>6320</v>
      </c>
      <c r="I770">
        <v>6320</v>
      </c>
      <c r="J770">
        <v>6320</v>
      </c>
      <c r="L770" s="3">
        <v>0</v>
      </c>
      <c r="M770" s="3">
        <v>0</v>
      </c>
      <c r="N770" s="3">
        <v>0</v>
      </c>
      <c r="O770" s="3">
        <v>31.5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3">
        <f>+Tabla3[[#This Row],[V GRAVADAS]]</f>
        <v>31.5</v>
      </c>
      <c r="V770">
        <v>2</v>
      </c>
    </row>
    <row r="771" spans="1:22" x14ac:dyDescent="0.25">
      <c r="A771" t="s">
        <v>384</v>
      </c>
      <c r="B771" s="1" t="s">
        <v>389</v>
      </c>
      <c r="C771" t="s">
        <v>1</v>
      </c>
      <c r="D771" t="s">
        <v>89</v>
      </c>
      <c r="E771" t="s">
        <v>95</v>
      </c>
      <c r="F771" t="s">
        <v>96</v>
      </c>
      <c r="G771">
        <v>6321</v>
      </c>
      <c r="H771">
        <v>6321</v>
      </c>
      <c r="I771">
        <v>6321</v>
      </c>
      <c r="J771">
        <v>6321</v>
      </c>
      <c r="L771" s="3">
        <v>0</v>
      </c>
      <c r="M771" s="3">
        <v>0</v>
      </c>
      <c r="N771" s="3">
        <v>0</v>
      </c>
      <c r="O771" s="3">
        <v>946.8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3">
        <f>+Tabla3[[#This Row],[V GRAVADAS]]</f>
        <v>946.8</v>
      </c>
      <c r="V771">
        <v>2</v>
      </c>
    </row>
    <row r="772" spans="1:22" x14ac:dyDescent="0.25">
      <c r="A772" t="s">
        <v>384</v>
      </c>
      <c r="B772" s="1" t="s">
        <v>389</v>
      </c>
      <c r="C772" t="s">
        <v>1</v>
      </c>
      <c r="D772" t="s">
        <v>89</v>
      </c>
      <c r="E772" t="s">
        <v>95</v>
      </c>
      <c r="F772" t="s">
        <v>96</v>
      </c>
      <c r="G772">
        <v>6322</v>
      </c>
      <c r="H772">
        <v>6322</v>
      </c>
      <c r="I772">
        <v>6322</v>
      </c>
      <c r="J772">
        <v>6322</v>
      </c>
      <c r="L772" s="3">
        <v>0</v>
      </c>
      <c r="M772" s="3">
        <v>0</v>
      </c>
      <c r="N772" s="3">
        <v>0</v>
      </c>
      <c r="O772" s="3">
        <v>111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3">
        <f>+Tabla3[[#This Row],[V GRAVADAS]]</f>
        <v>111</v>
      </c>
      <c r="V772">
        <v>2</v>
      </c>
    </row>
    <row r="773" spans="1:22" x14ac:dyDescent="0.25">
      <c r="A773" t="s">
        <v>384</v>
      </c>
      <c r="B773" s="1" t="s">
        <v>389</v>
      </c>
      <c r="C773" t="s">
        <v>1</v>
      </c>
      <c r="D773" t="s">
        <v>89</v>
      </c>
      <c r="E773" t="s">
        <v>95</v>
      </c>
      <c r="F773" t="s">
        <v>96</v>
      </c>
      <c r="G773">
        <v>6323</v>
      </c>
      <c r="H773">
        <v>6323</v>
      </c>
      <c r="I773">
        <v>6323</v>
      </c>
      <c r="J773">
        <v>6323</v>
      </c>
      <c r="L773" s="3">
        <v>0</v>
      </c>
      <c r="M773" s="3">
        <v>0</v>
      </c>
      <c r="N773" s="3">
        <v>0</v>
      </c>
      <c r="O773" s="3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3">
        <f>+Tabla3[[#This Row],[V GRAVADAS]]</f>
        <v>0</v>
      </c>
      <c r="V773">
        <v>2</v>
      </c>
    </row>
    <row r="774" spans="1:22" x14ac:dyDescent="0.25">
      <c r="A774" t="s">
        <v>384</v>
      </c>
      <c r="B774" s="1" t="s">
        <v>389</v>
      </c>
      <c r="C774" t="s">
        <v>1</v>
      </c>
      <c r="D774" t="s">
        <v>89</v>
      </c>
      <c r="E774" t="s">
        <v>95</v>
      </c>
      <c r="F774" t="s">
        <v>96</v>
      </c>
      <c r="G774">
        <v>6324</v>
      </c>
      <c r="H774">
        <v>6324</v>
      </c>
      <c r="I774">
        <v>6324</v>
      </c>
      <c r="J774">
        <v>6324</v>
      </c>
      <c r="L774" s="3">
        <v>0</v>
      </c>
      <c r="M774" s="3">
        <v>0</v>
      </c>
      <c r="N774" s="3">
        <v>0</v>
      </c>
      <c r="O774" s="3">
        <v>100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3">
        <f>+Tabla3[[#This Row],[V GRAVADAS]]</f>
        <v>100</v>
      </c>
      <c r="V774">
        <v>2</v>
      </c>
    </row>
    <row r="775" spans="1:22" x14ac:dyDescent="0.25">
      <c r="A775" t="s">
        <v>384</v>
      </c>
      <c r="B775" s="1" t="s">
        <v>389</v>
      </c>
      <c r="C775" t="s">
        <v>1</v>
      </c>
      <c r="D775" t="s">
        <v>89</v>
      </c>
      <c r="E775" t="s">
        <v>95</v>
      </c>
      <c r="F775" t="s">
        <v>96</v>
      </c>
      <c r="G775">
        <v>6325</v>
      </c>
      <c r="H775">
        <v>6325</v>
      </c>
      <c r="I775">
        <v>6325</v>
      </c>
      <c r="J775">
        <v>6325</v>
      </c>
      <c r="L775" s="3">
        <v>0</v>
      </c>
      <c r="M775" s="3">
        <v>0</v>
      </c>
      <c r="N775" s="3">
        <v>0</v>
      </c>
      <c r="O775" s="3">
        <v>56.1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3">
        <f>+Tabla3[[#This Row],[V GRAVADAS]]</f>
        <v>56.1</v>
      </c>
      <c r="V775">
        <v>2</v>
      </c>
    </row>
    <row r="776" spans="1:22" x14ac:dyDescent="0.25">
      <c r="A776" t="s">
        <v>384</v>
      </c>
      <c r="B776" s="1" t="s">
        <v>389</v>
      </c>
      <c r="C776" t="s">
        <v>1</v>
      </c>
      <c r="D776" t="s">
        <v>89</v>
      </c>
      <c r="E776" t="s">
        <v>95</v>
      </c>
      <c r="F776" t="s">
        <v>96</v>
      </c>
      <c r="G776">
        <v>6326</v>
      </c>
      <c r="H776">
        <v>6326</v>
      </c>
      <c r="I776">
        <v>6326</v>
      </c>
      <c r="J776">
        <v>6326</v>
      </c>
      <c r="L776" s="3">
        <v>0</v>
      </c>
      <c r="M776" s="3">
        <v>0</v>
      </c>
      <c r="N776" s="3">
        <v>0</v>
      </c>
      <c r="O776" s="3">
        <v>36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3">
        <f>+Tabla3[[#This Row],[V GRAVADAS]]</f>
        <v>36</v>
      </c>
      <c r="V776">
        <v>2</v>
      </c>
    </row>
    <row r="777" spans="1:22" x14ac:dyDescent="0.25">
      <c r="A777" t="s">
        <v>384</v>
      </c>
      <c r="B777" s="1" t="s">
        <v>390</v>
      </c>
      <c r="C777" t="s">
        <v>1</v>
      </c>
      <c r="D777" t="s">
        <v>89</v>
      </c>
      <c r="E777" t="s">
        <v>95</v>
      </c>
      <c r="F777" t="s">
        <v>96</v>
      </c>
      <c r="G777">
        <v>6327</v>
      </c>
      <c r="H777">
        <v>6327</v>
      </c>
      <c r="I777">
        <v>6327</v>
      </c>
      <c r="J777">
        <v>6327</v>
      </c>
      <c r="L777" s="3">
        <v>0</v>
      </c>
      <c r="M777" s="3">
        <v>0</v>
      </c>
      <c r="N777" s="3">
        <v>0</v>
      </c>
      <c r="O777" s="3">
        <v>490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3">
        <f>+Tabla3[[#This Row],[V GRAVADAS]]</f>
        <v>490</v>
      </c>
      <c r="V777">
        <v>2</v>
      </c>
    </row>
    <row r="778" spans="1:22" x14ac:dyDescent="0.25">
      <c r="A778" t="s">
        <v>384</v>
      </c>
      <c r="B778" s="1" t="s">
        <v>390</v>
      </c>
      <c r="C778" t="s">
        <v>1</v>
      </c>
      <c r="D778" t="s">
        <v>89</v>
      </c>
      <c r="E778" t="s">
        <v>95</v>
      </c>
      <c r="F778" t="s">
        <v>96</v>
      </c>
      <c r="G778">
        <v>6328</v>
      </c>
      <c r="H778">
        <v>6328</v>
      </c>
      <c r="I778">
        <v>6328</v>
      </c>
      <c r="J778">
        <v>6328</v>
      </c>
      <c r="L778" s="3">
        <v>0</v>
      </c>
      <c r="M778" s="3">
        <v>0</v>
      </c>
      <c r="N778" s="3">
        <v>0</v>
      </c>
      <c r="O778" s="3">
        <v>670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3">
        <f>+Tabla3[[#This Row],[V GRAVADAS]]</f>
        <v>670</v>
      </c>
      <c r="V778">
        <v>2</v>
      </c>
    </row>
    <row r="779" spans="1:22" x14ac:dyDescent="0.25">
      <c r="A779" t="s">
        <v>384</v>
      </c>
      <c r="B779" s="1" t="s">
        <v>390</v>
      </c>
      <c r="C779" t="s">
        <v>1</v>
      </c>
      <c r="D779" t="s">
        <v>89</v>
      </c>
      <c r="E779" t="s">
        <v>95</v>
      </c>
      <c r="F779" t="s">
        <v>96</v>
      </c>
      <c r="G779">
        <v>6329</v>
      </c>
      <c r="H779">
        <v>6329</v>
      </c>
      <c r="I779">
        <v>6329</v>
      </c>
      <c r="J779">
        <v>6329</v>
      </c>
      <c r="L779" s="3">
        <v>0</v>
      </c>
      <c r="M779" s="3">
        <v>0</v>
      </c>
      <c r="N779" s="3">
        <v>0</v>
      </c>
      <c r="O779" s="3">
        <v>463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3">
        <f>+Tabla3[[#This Row],[V GRAVADAS]]</f>
        <v>463</v>
      </c>
      <c r="V779">
        <v>2</v>
      </c>
    </row>
    <row r="780" spans="1:22" x14ac:dyDescent="0.25">
      <c r="A780" t="s">
        <v>384</v>
      </c>
      <c r="B780" s="1" t="s">
        <v>390</v>
      </c>
      <c r="C780" t="s">
        <v>1</v>
      </c>
      <c r="D780" t="s">
        <v>89</v>
      </c>
      <c r="E780" t="s">
        <v>95</v>
      </c>
      <c r="F780" t="s">
        <v>96</v>
      </c>
      <c r="G780">
        <v>6330</v>
      </c>
      <c r="H780">
        <v>6330</v>
      </c>
      <c r="I780">
        <v>6330</v>
      </c>
      <c r="J780">
        <v>6330</v>
      </c>
      <c r="L780" s="3">
        <v>0</v>
      </c>
      <c r="M780" s="3">
        <v>0</v>
      </c>
      <c r="N780" s="3">
        <v>0</v>
      </c>
      <c r="O780" s="3">
        <v>593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3">
        <f>+Tabla3[[#This Row],[V GRAVADAS]]</f>
        <v>593</v>
      </c>
      <c r="V780">
        <v>2</v>
      </c>
    </row>
    <row r="781" spans="1:22" x14ac:dyDescent="0.25">
      <c r="A781" t="s">
        <v>384</v>
      </c>
      <c r="B781" s="1" t="s">
        <v>390</v>
      </c>
      <c r="C781" t="s">
        <v>1</v>
      </c>
      <c r="D781" t="s">
        <v>89</v>
      </c>
      <c r="E781" t="s">
        <v>95</v>
      </c>
      <c r="F781" t="s">
        <v>96</v>
      </c>
      <c r="G781">
        <v>6331</v>
      </c>
      <c r="H781">
        <v>6331</v>
      </c>
      <c r="I781">
        <v>6331</v>
      </c>
      <c r="J781">
        <v>6331</v>
      </c>
      <c r="L781" s="3">
        <v>0</v>
      </c>
      <c r="M781" s="3">
        <v>0</v>
      </c>
      <c r="N781" s="3">
        <v>0</v>
      </c>
      <c r="O781" s="3">
        <v>12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3">
        <f>+Tabla3[[#This Row],[V GRAVADAS]]</f>
        <v>12</v>
      </c>
      <c r="V781">
        <v>2</v>
      </c>
    </row>
    <row r="782" spans="1:22" x14ac:dyDescent="0.25">
      <c r="A782" t="s">
        <v>384</v>
      </c>
      <c r="B782" s="1" t="s">
        <v>390</v>
      </c>
      <c r="C782" t="s">
        <v>1</v>
      </c>
      <c r="D782" t="s">
        <v>89</v>
      </c>
      <c r="E782" t="s">
        <v>95</v>
      </c>
      <c r="F782" t="s">
        <v>96</v>
      </c>
      <c r="G782">
        <v>6332</v>
      </c>
      <c r="H782">
        <v>6332</v>
      </c>
      <c r="I782">
        <v>6332</v>
      </c>
      <c r="J782">
        <v>6332</v>
      </c>
      <c r="L782" s="3">
        <v>0</v>
      </c>
      <c r="M782" s="3">
        <v>0</v>
      </c>
      <c r="N782" s="3">
        <v>0</v>
      </c>
      <c r="O782" s="3">
        <v>455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3">
        <f>+Tabla3[[#This Row],[V GRAVADAS]]</f>
        <v>455</v>
      </c>
      <c r="V782">
        <v>2</v>
      </c>
    </row>
    <row r="783" spans="1:22" x14ac:dyDescent="0.25">
      <c r="A783" t="s">
        <v>384</v>
      </c>
      <c r="B783" s="1" t="s">
        <v>390</v>
      </c>
      <c r="C783" t="s">
        <v>1</v>
      </c>
      <c r="D783" t="s">
        <v>89</v>
      </c>
      <c r="E783" t="s">
        <v>95</v>
      </c>
      <c r="F783" t="s">
        <v>96</v>
      </c>
      <c r="G783">
        <v>6333</v>
      </c>
      <c r="H783">
        <v>6333</v>
      </c>
      <c r="I783">
        <v>6333</v>
      </c>
      <c r="J783">
        <v>6333</v>
      </c>
      <c r="L783" s="3">
        <v>0</v>
      </c>
      <c r="M783" s="3">
        <v>0</v>
      </c>
      <c r="N783" s="3">
        <v>0</v>
      </c>
      <c r="O783" s="3">
        <v>468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3">
        <f>+Tabla3[[#This Row],[V GRAVADAS]]</f>
        <v>468</v>
      </c>
      <c r="V783">
        <v>2</v>
      </c>
    </row>
    <row r="784" spans="1:22" x14ac:dyDescent="0.25">
      <c r="A784" t="s">
        <v>384</v>
      </c>
      <c r="B784" s="1" t="s">
        <v>390</v>
      </c>
      <c r="C784" t="s">
        <v>1</v>
      </c>
      <c r="D784" t="s">
        <v>89</v>
      </c>
      <c r="E784" t="s">
        <v>95</v>
      </c>
      <c r="F784" t="s">
        <v>96</v>
      </c>
      <c r="G784">
        <v>6334</v>
      </c>
      <c r="H784">
        <v>6334</v>
      </c>
      <c r="I784">
        <v>6334</v>
      </c>
      <c r="J784">
        <v>6334</v>
      </c>
      <c r="L784" s="3">
        <v>0</v>
      </c>
      <c r="M784" s="3">
        <v>0</v>
      </c>
      <c r="N784" s="3">
        <v>0</v>
      </c>
      <c r="O784" s="3">
        <v>495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3">
        <f>+Tabla3[[#This Row],[V GRAVADAS]]</f>
        <v>495</v>
      </c>
      <c r="V784">
        <v>2</v>
      </c>
    </row>
    <row r="785" spans="1:22" x14ac:dyDescent="0.25">
      <c r="A785" t="s">
        <v>384</v>
      </c>
      <c r="B785" s="1" t="s">
        <v>390</v>
      </c>
      <c r="C785" t="s">
        <v>1</v>
      </c>
      <c r="D785" t="s">
        <v>89</v>
      </c>
      <c r="E785" t="s">
        <v>95</v>
      </c>
      <c r="F785" t="s">
        <v>96</v>
      </c>
      <c r="G785">
        <v>6335</v>
      </c>
      <c r="H785">
        <v>6335</v>
      </c>
      <c r="I785">
        <v>6335</v>
      </c>
      <c r="J785">
        <v>6335</v>
      </c>
      <c r="L785" s="3">
        <v>0</v>
      </c>
      <c r="M785" s="3">
        <v>0</v>
      </c>
      <c r="N785" s="3">
        <v>0</v>
      </c>
      <c r="O785" s="3">
        <v>24.4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3">
        <f>+Tabla3[[#This Row],[V GRAVADAS]]</f>
        <v>24.4</v>
      </c>
      <c r="V785">
        <v>2</v>
      </c>
    </row>
    <row r="786" spans="1:22" x14ac:dyDescent="0.25">
      <c r="A786" t="s">
        <v>384</v>
      </c>
      <c r="B786" s="1" t="s">
        <v>390</v>
      </c>
      <c r="C786" t="s">
        <v>1</v>
      </c>
      <c r="D786" t="s">
        <v>89</v>
      </c>
      <c r="E786" t="s">
        <v>95</v>
      </c>
      <c r="F786" t="s">
        <v>96</v>
      </c>
      <c r="G786">
        <v>6336</v>
      </c>
      <c r="H786">
        <v>6336</v>
      </c>
      <c r="I786">
        <v>6336</v>
      </c>
      <c r="J786">
        <v>6336</v>
      </c>
      <c r="L786" s="3">
        <v>0</v>
      </c>
      <c r="M786" s="3">
        <v>0</v>
      </c>
      <c r="N786" s="3">
        <v>0</v>
      </c>
      <c r="O786" s="3">
        <v>250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3">
        <f>+Tabla3[[#This Row],[V GRAVADAS]]</f>
        <v>250</v>
      </c>
      <c r="V786">
        <v>2</v>
      </c>
    </row>
    <row r="787" spans="1:22" x14ac:dyDescent="0.25">
      <c r="A787" t="s">
        <v>384</v>
      </c>
      <c r="B787" s="1" t="s">
        <v>390</v>
      </c>
      <c r="C787" t="s">
        <v>1</v>
      </c>
      <c r="D787" t="s">
        <v>89</v>
      </c>
      <c r="E787" t="s">
        <v>95</v>
      </c>
      <c r="F787" t="s">
        <v>96</v>
      </c>
      <c r="G787">
        <v>6337</v>
      </c>
      <c r="H787">
        <v>6337</v>
      </c>
      <c r="I787">
        <v>6337</v>
      </c>
      <c r="J787">
        <v>6337</v>
      </c>
      <c r="L787" s="3">
        <v>0</v>
      </c>
      <c r="M787" s="3">
        <v>0</v>
      </c>
      <c r="N787" s="3">
        <v>0</v>
      </c>
      <c r="O787" s="3">
        <v>139.5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3">
        <f>+Tabla3[[#This Row],[V GRAVADAS]]</f>
        <v>139.5</v>
      </c>
      <c r="V787">
        <v>2</v>
      </c>
    </row>
    <row r="788" spans="1:22" x14ac:dyDescent="0.25">
      <c r="A788" t="s">
        <v>384</v>
      </c>
      <c r="B788" s="1" t="s">
        <v>390</v>
      </c>
      <c r="C788" t="s">
        <v>1</v>
      </c>
      <c r="D788" t="s">
        <v>89</v>
      </c>
      <c r="E788" t="s">
        <v>95</v>
      </c>
      <c r="F788" t="s">
        <v>96</v>
      </c>
      <c r="G788">
        <v>6338</v>
      </c>
      <c r="H788">
        <v>6338</v>
      </c>
      <c r="I788">
        <v>6338</v>
      </c>
      <c r="J788">
        <v>6338</v>
      </c>
      <c r="L788" s="3">
        <v>0</v>
      </c>
      <c r="M788" s="3">
        <v>0</v>
      </c>
      <c r="N788" s="3">
        <v>0</v>
      </c>
      <c r="O788" s="3">
        <v>50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3">
        <f>+Tabla3[[#This Row],[V GRAVADAS]]</f>
        <v>50</v>
      </c>
      <c r="V788">
        <v>2</v>
      </c>
    </row>
    <row r="789" spans="1:22" x14ac:dyDescent="0.25">
      <c r="A789" t="s">
        <v>384</v>
      </c>
      <c r="B789" s="1" t="s">
        <v>390</v>
      </c>
      <c r="C789" t="s">
        <v>1</v>
      </c>
      <c r="D789" t="s">
        <v>89</v>
      </c>
      <c r="E789" t="s">
        <v>95</v>
      </c>
      <c r="F789" t="s">
        <v>96</v>
      </c>
      <c r="G789">
        <v>6339</v>
      </c>
      <c r="H789">
        <v>6339</v>
      </c>
      <c r="I789">
        <v>6339</v>
      </c>
      <c r="J789">
        <v>6339</v>
      </c>
      <c r="L789" s="3">
        <v>0</v>
      </c>
      <c r="M789" s="3">
        <v>0</v>
      </c>
      <c r="N789" s="3">
        <v>0</v>
      </c>
      <c r="O789" s="3">
        <v>42.95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3">
        <f>+Tabla3[[#This Row],[V GRAVADAS]]</f>
        <v>42.95</v>
      </c>
      <c r="V789">
        <v>2</v>
      </c>
    </row>
    <row r="790" spans="1:22" x14ac:dyDescent="0.25">
      <c r="A790" t="s">
        <v>384</v>
      </c>
      <c r="B790" s="1" t="s">
        <v>390</v>
      </c>
      <c r="C790" t="s">
        <v>1</v>
      </c>
      <c r="D790" t="s">
        <v>89</v>
      </c>
      <c r="E790" t="s">
        <v>95</v>
      </c>
      <c r="F790" t="s">
        <v>96</v>
      </c>
      <c r="G790">
        <v>6340</v>
      </c>
      <c r="H790">
        <v>6340</v>
      </c>
      <c r="I790">
        <v>6340</v>
      </c>
      <c r="J790">
        <v>6340</v>
      </c>
      <c r="L790" s="3">
        <v>0</v>
      </c>
      <c r="M790" s="3">
        <v>0</v>
      </c>
      <c r="N790" s="3">
        <v>0</v>
      </c>
      <c r="O790" s="3">
        <v>10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3">
        <f>+Tabla3[[#This Row],[V GRAVADAS]]</f>
        <v>10</v>
      </c>
      <c r="V790">
        <v>2</v>
      </c>
    </row>
    <row r="791" spans="1:22" x14ac:dyDescent="0.25">
      <c r="A791" t="s">
        <v>384</v>
      </c>
      <c r="B791" s="1" t="s">
        <v>390</v>
      </c>
      <c r="C791" t="s">
        <v>1</v>
      </c>
      <c r="D791" t="s">
        <v>89</v>
      </c>
      <c r="E791" t="s">
        <v>95</v>
      </c>
      <c r="F791" t="s">
        <v>96</v>
      </c>
      <c r="G791">
        <v>6341</v>
      </c>
      <c r="H791">
        <v>6341</v>
      </c>
      <c r="I791">
        <v>6341</v>
      </c>
      <c r="J791">
        <v>6341</v>
      </c>
      <c r="L791" s="3">
        <v>0</v>
      </c>
      <c r="M791" s="3">
        <v>0</v>
      </c>
      <c r="N791" s="3">
        <v>0</v>
      </c>
      <c r="O791" s="3">
        <v>150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3">
        <f>+Tabla3[[#This Row],[V GRAVADAS]]</f>
        <v>150</v>
      </c>
      <c r="V791">
        <v>2</v>
      </c>
    </row>
    <row r="792" spans="1:22" x14ac:dyDescent="0.25">
      <c r="A792" t="s">
        <v>384</v>
      </c>
      <c r="B792" s="1" t="s">
        <v>390</v>
      </c>
      <c r="C792" t="s">
        <v>1</v>
      </c>
      <c r="D792" t="s">
        <v>89</v>
      </c>
      <c r="E792" t="s">
        <v>95</v>
      </c>
      <c r="F792" t="s">
        <v>96</v>
      </c>
      <c r="G792">
        <v>6342</v>
      </c>
      <c r="H792">
        <v>6342</v>
      </c>
      <c r="I792">
        <v>6342</v>
      </c>
      <c r="J792">
        <v>6342</v>
      </c>
      <c r="L792" s="3">
        <v>0</v>
      </c>
      <c r="M792" s="3">
        <v>0</v>
      </c>
      <c r="N792" s="3">
        <v>0</v>
      </c>
      <c r="O792" s="3">
        <v>42.6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3">
        <f>+Tabla3[[#This Row],[V GRAVADAS]]</f>
        <v>42.6</v>
      </c>
      <c r="V792">
        <v>2</v>
      </c>
    </row>
    <row r="793" spans="1:22" x14ac:dyDescent="0.25">
      <c r="A793" t="s">
        <v>384</v>
      </c>
      <c r="B793" s="1" t="s">
        <v>390</v>
      </c>
      <c r="C793" t="s">
        <v>1</v>
      </c>
      <c r="D793" t="s">
        <v>89</v>
      </c>
      <c r="E793" t="s">
        <v>95</v>
      </c>
      <c r="F793" t="s">
        <v>96</v>
      </c>
      <c r="G793">
        <v>6343</v>
      </c>
      <c r="H793">
        <v>6343</v>
      </c>
      <c r="I793">
        <v>6343</v>
      </c>
      <c r="J793">
        <v>6343</v>
      </c>
      <c r="L793" s="3">
        <v>0</v>
      </c>
      <c r="M793" s="3">
        <v>0</v>
      </c>
      <c r="N793" s="3">
        <v>0</v>
      </c>
      <c r="O793" s="3">
        <v>467.5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3">
        <f>+Tabla3[[#This Row],[V GRAVADAS]]</f>
        <v>467.5</v>
      </c>
      <c r="V793">
        <v>2</v>
      </c>
    </row>
    <row r="794" spans="1:22" x14ac:dyDescent="0.25">
      <c r="A794" t="s">
        <v>384</v>
      </c>
      <c r="B794" s="1" t="s">
        <v>390</v>
      </c>
      <c r="C794" t="s">
        <v>1</v>
      </c>
      <c r="D794" t="s">
        <v>89</v>
      </c>
      <c r="E794" t="s">
        <v>95</v>
      </c>
      <c r="F794" t="s">
        <v>96</v>
      </c>
      <c r="G794">
        <v>6344</v>
      </c>
      <c r="H794">
        <v>6344</v>
      </c>
      <c r="I794">
        <v>6344</v>
      </c>
      <c r="J794">
        <v>6344</v>
      </c>
      <c r="L794" s="3">
        <v>0</v>
      </c>
      <c r="M794" s="3">
        <v>0</v>
      </c>
      <c r="N794" s="3">
        <v>0</v>
      </c>
      <c r="O794" s="3">
        <v>303.60000000000002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3">
        <f>+Tabla3[[#This Row],[V GRAVADAS]]</f>
        <v>303.60000000000002</v>
      </c>
      <c r="V794">
        <v>2</v>
      </c>
    </row>
    <row r="795" spans="1:22" x14ac:dyDescent="0.25">
      <c r="A795" t="s">
        <v>384</v>
      </c>
      <c r="B795" s="1" t="s">
        <v>390</v>
      </c>
      <c r="C795" t="s">
        <v>1</v>
      </c>
      <c r="D795" t="s">
        <v>89</v>
      </c>
      <c r="E795" t="s">
        <v>95</v>
      </c>
      <c r="F795" t="s">
        <v>96</v>
      </c>
      <c r="G795">
        <v>6345</v>
      </c>
      <c r="H795">
        <v>6345</v>
      </c>
      <c r="I795">
        <v>6345</v>
      </c>
      <c r="J795">
        <v>6345</v>
      </c>
      <c r="L795" s="3">
        <v>0</v>
      </c>
      <c r="M795" s="3">
        <v>0</v>
      </c>
      <c r="N795" s="3">
        <v>0</v>
      </c>
      <c r="O795" s="3">
        <v>72.27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3">
        <f>+Tabla3[[#This Row],[V GRAVADAS]]</f>
        <v>72.27</v>
      </c>
      <c r="V795">
        <v>2</v>
      </c>
    </row>
    <row r="796" spans="1:22" x14ac:dyDescent="0.25">
      <c r="A796" t="s">
        <v>384</v>
      </c>
      <c r="B796" s="1" t="s">
        <v>390</v>
      </c>
      <c r="C796" t="s">
        <v>1</v>
      </c>
      <c r="D796" t="s">
        <v>89</v>
      </c>
      <c r="E796" t="s">
        <v>95</v>
      </c>
      <c r="F796" t="s">
        <v>96</v>
      </c>
      <c r="G796">
        <v>6346</v>
      </c>
      <c r="H796">
        <v>6346</v>
      </c>
      <c r="I796">
        <v>6346</v>
      </c>
      <c r="J796">
        <v>6346</v>
      </c>
      <c r="L796" s="3">
        <v>0</v>
      </c>
      <c r="M796" s="3">
        <v>0</v>
      </c>
      <c r="N796" s="3">
        <v>0</v>
      </c>
      <c r="O796" s="3">
        <v>313.2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3">
        <f>+Tabla3[[#This Row],[V GRAVADAS]]</f>
        <v>313.2</v>
      </c>
      <c r="V796">
        <v>2</v>
      </c>
    </row>
    <row r="797" spans="1:22" x14ac:dyDescent="0.25">
      <c r="A797" t="s">
        <v>384</v>
      </c>
      <c r="B797" s="1" t="s">
        <v>390</v>
      </c>
      <c r="C797" t="s">
        <v>1</v>
      </c>
      <c r="D797" t="s">
        <v>89</v>
      </c>
      <c r="E797" t="s">
        <v>95</v>
      </c>
      <c r="F797" t="s">
        <v>96</v>
      </c>
      <c r="G797">
        <v>6347</v>
      </c>
      <c r="H797">
        <v>6347</v>
      </c>
      <c r="I797">
        <v>6347</v>
      </c>
      <c r="J797">
        <v>6347</v>
      </c>
      <c r="L797" s="3">
        <v>0</v>
      </c>
      <c r="M797" s="3">
        <v>0</v>
      </c>
      <c r="N797" s="3">
        <v>0</v>
      </c>
      <c r="O797" s="3">
        <v>165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3">
        <f>+Tabla3[[#This Row],[V GRAVADAS]]</f>
        <v>165</v>
      </c>
      <c r="V797">
        <v>2</v>
      </c>
    </row>
    <row r="798" spans="1:22" x14ac:dyDescent="0.25">
      <c r="A798" t="s">
        <v>384</v>
      </c>
      <c r="B798" s="1" t="s">
        <v>390</v>
      </c>
      <c r="C798" t="s">
        <v>1</v>
      </c>
      <c r="D798" t="s">
        <v>89</v>
      </c>
      <c r="E798" t="s">
        <v>95</v>
      </c>
      <c r="F798" t="s">
        <v>96</v>
      </c>
      <c r="G798">
        <v>6348</v>
      </c>
      <c r="H798">
        <v>6348</v>
      </c>
      <c r="I798">
        <v>6348</v>
      </c>
      <c r="J798">
        <v>6348</v>
      </c>
      <c r="L798" s="3">
        <v>0</v>
      </c>
      <c r="M798" s="3">
        <v>0</v>
      </c>
      <c r="N798" s="3">
        <v>0</v>
      </c>
      <c r="O798" s="3">
        <v>554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3">
        <f>+Tabla3[[#This Row],[V GRAVADAS]]</f>
        <v>554</v>
      </c>
      <c r="V798">
        <v>2</v>
      </c>
    </row>
    <row r="799" spans="1:22" x14ac:dyDescent="0.25">
      <c r="A799" t="s">
        <v>384</v>
      </c>
      <c r="B799" s="1" t="s">
        <v>390</v>
      </c>
      <c r="C799" t="s">
        <v>1</v>
      </c>
      <c r="D799" t="s">
        <v>89</v>
      </c>
      <c r="E799" t="s">
        <v>95</v>
      </c>
      <c r="F799" t="s">
        <v>96</v>
      </c>
      <c r="G799">
        <v>6349</v>
      </c>
      <c r="H799">
        <v>6349</v>
      </c>
      <c r="I799">
        <v>6349</v>
      </c>
      <c r="J799">
        <v>6349</v>
      </c>
      <c r="L799" s="3">
        <v>0</v>
      </c>
      <c r="M799" s="3">
        <v>0</v>
      </c>
      <c r="N799" s="3">
        <v>0</v>
      </c>
      <c r="O799" s="3">
        <v>1090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3">
        <f>+Tabla3[[#This Row],[V GRAVADAS]]</f>
        <v>1090</v>
      </c>
      <c r="V799">
        <v>2</v>
      </c>
    </row>
    <row r="800" spans="1:22" x14ac:dyDescent="0.25">
      <c r="A800" t="s">
        <v>384</v>
      </c>
      <c r="B800" s="1" t="s">
        <v>390</v>
      </c>
      <c r="C800" t="s">
        <v>1</v>
      </c>
      <c r="D800" t="s">
        <v>89</v>
      </c>
      <c r="E800" t="s">
        <v>95</v>
      </c>
      <c r="F800" t="s">
        <v>96</v>
      </c>
      <c r="G800">
        <v>6350</v>
      </c>
      <c r="H800">
        <v>6350</v>
      </c>
      <c r="I800">
        <v>6350</v>
      </c>
      <c r="J800">
        <v>6350</v>
      </c>
      <c r="L800" s="3">
        <v>0</v>
      </c>
      <c r="M800" s="3">
        <v>0</v>
      </c>
      <c r="N800" s="3">
        <v>0</v>
      </c>
      <c r="O800" s="3">
        <v>96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3">
        <f>+Tabla3[[#This Row],[V GRAVADAS]]</f>
        <v>96</v>
      </c>
      <c r="V800">
        <v>2</v>
      </c>
    </row>
    <row r="801" spans="1:22" x14ac:dyDescent="0.25">
      <c r="A801" t="s">
        <v>384</v>
      </c>
      <c r="B801" s="1" t="s">
        <v>390</v>
      </c>
      <c r="C801" t="s">
        <v>1</v>
      </c>
      <c r="D801" t="s">
        <v>89</v>
      </c>
      <c r="E801" t="s">
        <v>95</v>
      </c>
      <c r="F801" t="s">
        <v>96</v>
      </c>
      <c r="G801">
        <v>6351</v>
      </c>
      <c r="H801">
        <v>6351</v>
      </c>
      <c r="I801">
        <v>6351</v>
      </c>
      <c r="J801">
        <v>6351</v>
      </c>
      <c r="L801" s="3">
        <v>0</v>
      </c>
      <c r="M801" s="3">
        <v>0</v>
      </c>
      <c r="N801" s="3">
        <v>0</v>
      </c>
      <c r="O801" s="3">
        <v>13.75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3">
        <f>+Tabla3[[#This Row],[V GRAVADAS]]</f>
        <v>13.75</v>
      </c>
      <c r="V801">
        <v>2</v>
      </c>
    </row>
    <row r="802" spans="1:22" x14ac:dyDescent="0.25">
      <c r="A802" t="s">
        <v>384</v>
      </c>
      <c r="B802" s="1" t="s">
        <v>390</v>
      </c>
      <c r="C802" t="s">
        <v>1</v>
      </c>
      <c r="D802" t="s">
        <v>89</v>
      </c>
      <c r="E802" t="s">
        <v>95</v>
      </c>
      <c r="F802" t="s">
        <v>96</v>
      </c>
      <c r="G802">
        <v>6352</v>
      </c>
      <c r="H802">
        <v>6352</v>
      </c>
      <c r="I802">
        <v>6352</v>
      </c>
      <c r="J802">
        <v>6352</v>
      </c>
      <c r="L802" s="3">
        <v>0</v>
      </c>
      <c r="M802" s="3">
        <v>0</v>
      </c>
      <c r="N802" s="3">
        <v>0</v>
      </c>
      <c r="O802" s="3">
        <v>155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3">
        <f>+Tabla3[[#This Row],[V GRAVADAS]]</f>
        <v>155</v>
      </c>
      <c r="V802">
        <v>2</v>
      </c>
    </row>
    <row r="803" spans="1:22" x14ac:dyDescent="0.25">
      <c r="A803" t="s">
        <v>384</v>
      </c>
      <c r="B803" s="1" t="s">
        <v>390</v>
      </c>
      <c r="C803" t="s">
        <v>1</v>
      </c>
      <c r="D803" t="s">
        <v>89</v>
      </c>
      <c r="E803" t="s">
        <v>95</v>
      </c>
      <c r="F803" t="s">
        <v>96</v>
      </c>
      <c r="G803">
        <v>6353</v>
      </c>
      <c r="H803">
        <v>6353</v>
      </c>
      <c r="I803">
        <v>6353</v>
      </c>
      <c r="J803">
        <v>6353</v>
      </c>
      <c r="L803" s="3">
        <v>0</v>
      </c>
      <c r="M803" s="3">
        <v>0</v>
      </c>
      <c r="N803" s="3">
        <v>0</v>
      </c>
      <c r="O803" s="3">
        <v>43.4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3">
        <f>+Tabla3[[#This Row],[V GRAVADAS]]</f>
        <v>43.4</v>
      </c>
      <c r="V803">
        <v>2</v>
      </c>
    </row>
    <row r="804" spans="1:22" x14ac:dyDescent="0.25">
      <c r="A804" t="s">
        <v>384</v>
      </c>
      <c r="B804" s="1" t="s">
        <v>390</v>
      </c>
      <c r="C804" t="s">
        <v>1</v>
      </c>
      <c r="D804" t="s">
        <v>89</v>
      </c>
      <c r="E804" t="s">
        <v>95</v>
      </c>
      <c r="F804" t="s">
        <v>96</v>
      </c>
      <c r="G804">
        <v>6354</v>
      </c>
      <c r="H804">
        <v>6354</v>
      </c>
      <c r="I804">
        <v>6354</v>
      </c>
      <c r="J804">
        <v>6354</v>
      </c>
      <c r="L804" s="3">
        <v>0</v>
      </c>
      <c r="M804" s="3">
        <v>0</v>
      </c>
      <c r="N804" s="3">
        <v>0</v>
      </c>
      <c r="O804" s="3">
        <v>41.6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3">
        <f>+Tabla3[[#This Row],[V GRAVADAS]]</f>
        <v>41.6</v>
      </c>
      <c r="V804">
        <v>2</v>
      </c>
    </row>
    <row r="805" spans="1:22" x14ac:dyDescent="0.25">
      <c r="A805" t="s">
        <v>384</v>
      </c>
      <c r="B805" s="1" t="s">
        <v>390</v>
      </c>
      <c r="C805" t="s">
        <v>1</v>
      </c>
      <c r="D805" t="s">
        <v>89</v>
      </c>
      <c r="E805" t="s">
        <v>95</v>
      </c>
      <c r="F805" t="s">
        <v>96</v>
      </c>
      <c r="G805">
        <v>6355</v>
      </c>
      <c r="H805">
        <v>6355</v>
      </c>
      <c r="I805">
        <v>6355</v>
      </c>
      <c r="J805">
        <v>6355</v>
      </c>
      <c r="L805" s="3">
        <v>0</v>
      </c>
      <c r="M805" s="3">
        <v>0</v>
      </c>
      <c r="N805" s="3">
        <v>0</v>
      </c>
      <c r="O805" s="3">
        <v>50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3">
        <f>+Tabla3[[#This Row],[V GRAVADAS]]</f>
        <v>50</v>
      </c>
      <c r="V805">
        <v>2</v>
      </c>
    </row>
    <row r="806" spans="1:22" x14ac:dyDescent="0.25">
      <c r="A806" t="s">
        <v>384</v>
      </c>
      <c r="B806" s="1" t="s">
        <v>390</v>
      </c>
      <c r="C806" t="s">
        <v>1</v>
      </c>
      <c r="D806" t="s">
        <v>89</v>
      </c>
      <c r="E806" t="s">
        <v>95</v>
      </c>
      <c r="F806" t="s">
        <v>96</v>
      </c>
      <c r="G806">
        <v>6356</v>
      </c>
      <c r="H806">
        <v>6356</v>
      </c>
      <c r="I806">
        <v>6356</v>
      </c>
      <c r="J806">
        <v>6356</v>
      </c>
      <c r="L806" s="3">
        <v>0</v>
      </c>
      <c r="M806" s="3">
        <v>0</v>
      </c>
      <c r="N806" s="3">
        <v>0</v>
      </c>
      <c r="O806" s="3">
        <v>32.5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3">
        <f>+Tabla3[[#This Row],[V GRAVADAS]]</f>
        <v>32.5</v>
      </c>
      <c r="V806">
        <v>2</v>
      </c>
    </row>
    <row r="807" spans="1:22" x14ac:dyDescent="0.25">
      <c r="A807" t="s">
        <v>384</v>
      </c>
      <c r="B807" s="1" t="s">
        <v>390</v>
      </c>
      <c r="C807" t="s">
        <v>1</v>
      </c>
      <c r="D807" t="s">
        <v>89</v>
      </c>
      <c r="E807" t="s">
        <v>95</v>
      </c>
      <c r="F807" t="s">
        <v>96</v>
      </c>
      <c r="G807">
        <v>6357</v>
      </c>
      <c r="H807">
        <v>6357</v>
      </c>
      <c r="I807">
        <v>6357</v>
      </c>
      <c r="J807">
        <v>6357</v>
      </c>
      <c r="L807" s="3">
        <v>0</v>
      </c>
      <c r="M807" s="3">
        <v>0</v>
      </c>
      <c r="N807" s="3">
        <v>0</v>
      </c>
      <c r="O807" s="3">
        <v>125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3">
        <f>+Tabla3[[#This Row],[V GRAVADAS]]</f>
        <v>125</v>
      </c>
      <c r="V807">
        <v>2</v>
      </c>
    </row>
    <row r="808" spans="1:22" x14ac:dyDescent="0.25">
      <c r="A808" t="s">
        <v>384</v>
      </c>
      <c r="B808" s="1" t="s">
        <v>391</v>
      </c>
      <c r="C808" t="s">
        <v>1</v>
      </c>
      <c r="D808" t="s">
        <v>89</v>
      </c>
      <c r="E808" t="s">
        <v>95</v>
      </c>
      <c r="F808" t="s">
        <v>96</v>
      </c>
      <c r="G808">
        <v>6358</v>
      </c>
      <c r="H808">
        <v>6358</v>
      </c>
      <c r="I808">
        <v>6358</v>
      </c>
      <c r="J808">
        <v>6358</v>
      </c>
      <c r="L808" s="3">
        <v>0</v>
      </c>
      <c r="M808" s="3">
        <v>0</v>
      </c>
      <c r="N808" s="3">
        <v>0</v>
      </c>
      <c r="O808" s="3">
        <v>617.5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3">
        <f>+Tabla3[[#This Row],[V GRAVADAS]]</f>
        <v>617.5</v>
      </c>
      <c r="V808">
        <v>2</v>
      </c>
    </row>
    <row r="809" spans="1:22" x14ac:dyDescent="0.25">
      <c r="A809" t="s">
        <v>384</v>
      </c>
      <c r="B809" s="1" t="s">
        <v>391</v>
      </c>
      <c r="C809" t="s">
        <v>1</v>
      </c>
      <c r="D809" t="s">
        <v>89</v>
      </c>
      <c r="E809" t="s">
        <v>95</v>
      </c>
      <c r="F809" t="s">
        <v>96</v>
      </c>
      <c r="G809">
        <v>6359</v>
      </c>
      <c r="H809">
        <v>6359</v>
      </c>
      <c r="I809">
        <v>6359</v>
      </c>
      <c r="J809">
        <v>6359</v>
      </c>
      <c r="L809" s="3">
        <v>0</v>
      </c>
      <c r="M809" s="3">
        <v>0</v>
      </c>
      <c r="N809" s="3">
        <v>0</v>
      </c>
      <c r="O809" s="3">
        <v>486.5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3">
        <f>+Tabla3[[#This Row],[V GRAVADAS]]</f>
        <v>486.5</v>
      </c>
      <c r="V809">
        <v>2</v>
      </c>
    </row>
    <row r="810" spans="1:22" x14ac:dyDescent="0.25">
      <c r="A810" t="s">
        <v>384</v>
      </c>
      <c r="B810" s="1" t="s">
        <v>391</v>
      </c>
      <c r="C810" t="s">
        <v>1</v>
      </c>
      <c r="D810" t="s">
        <v>89</v>
      </c>
      <c r="E810" t="s">
        <v>95</v>
      </c>
      <c r="F810" t="s">
        <v>96</v>
      </c>
      <c r="G810">
        <v>6360</v>
      </c>
      <c r="H810">
        <v>6360</v>
      </c>
      <c r="I810">
        <v>6360</v>
      </c>
      <c r="J810">
        <v>6360</v>
      </c>
      <c r="L810" s="3">
        <v>0</v>
      </c>
      <c r="M810" s="3">
        <v>0</v>
      </c>
      <c r="N810" s="3">
        <v>0</v>
      </c>
      <c r="O810" s="3">
        <v>730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3">
        <f>+Tabla3[[#This Row],[V GRAVADAS]]</f>
        <v>730</v>
      </c>
      <c r="V810">
        <v>2</v>
      </c>
    </row>
    <row r="811" spans="1:22" x14ac:dyDescent="0.25">
      <c r="A811" t="s">
        <v>384</v>
      </c>
      <c r="B811" s="1" t="s">
        <v>391</v>
      </c>
      <c r="C811" t="s">
        <v>1</v>
      </c>
      <c r="D811" t="s">
        <v>89</v>
      </c>
      <c r="E811" t="s">
        <v>95</v>
      </c>
      <c r="F811" t="s">
        <v>96</v>
      </c>
      <c r="G811">
        <v>6361</v>
      </c>
      <c r="H811">
        <v>6361</v>
      </c>
      <c r="I811">
        <v>6361</v>
      </c>
      <c r="J811">
        <v>6361</v>
      </c>
      <c r="L811" s="3">
        <v>0</v>
      </c>
      <c r="M811" s="3">
        <v>0</v>
      </c>
      <c r="N811" s="3">
        <v>0</v>
      </c>
      <c r="O811" s="3">
        <v>276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3">
        <f>+Tabla3[[#This Row],[V GRAVADAS]]</f>
        <v>276</v>
      </c>
      <c r="V811">
        <v>2</v>
      </c>
    </row>
    <row r="812" spans="1:22" x14ac:dyDescent="0.25">
      <c r="A812" t="s">
        <v>384</v>
      </c>
      <c r="B812" s="1" t="s">
        <v>391</v>
      </c>
      <c r="C812" t="s">
        <v>1</v>
      </c>
      <c r="D812" t="s">
        <v>89</v>
      </c>
      <c r="E812" t="s">
        <v>95</v>
      </c>
      <c r="F812" t="s">
        <v>96</v>
      </c>
      <c r="G812">
        <v>6362</v>
      </c>
      <c r="H812">
        <v>6362</v>
      </c>
      <c r="I812">
        <v>6362</v>
      </c>
      <c r="J812">
        <v>6362</v>
      </c>
      <c r="L812" s="3">
        <v>0</v>
      </c>
      <c r="M812" s="3">
        <v>0</v>
      </c>
      <c r="N812" s="3">
        <v>0</v>
      </c>
      <c r="O812" s="3">
        <v>40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3">
        <f>+Tabla3[[#This Row],[V GRAVADAS]]</f>
        <v>40</v>
      </c>
      <c r="V812">
        <v>2</v>
      </c>
    </row>
    <row r="813" spans="1:22" x14ac:dyDescent="0.25">
      <c r="A813" t="s">
        <v>384</v>
      </c>
      <c r="B813" s="1" t="s">
        <v>391</v>
      </c>
      <c r="C813" t="s">
        <v>1</v>
      </c>
      <c r="D813" t="s">
        <v>89</v>
      </c>
      <c r="E813" t="s">
        <v>95</v>
      </c>
      <c r="F813" t="s">
        <v>96</v>
      </c>
      <c r="G813">
        <v>6363</v>
      </c>
      <c r="H813">
        <v>6363</v>
      </c>
      <c r="I813">
        <v>6363</v>
      </c>
      <c r="J813">
        <v>6363</v>
      </c>
      <c r="L813" s="3">
        <v>0</v>
      </c>
      <c r="M813" s="3">
        <v>0</v>
      </c>
      <c r="N813" s="3">
        <v>0</v>
      </c>
      <c r="O813" s="3">
        <v>514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3">
        <f>+Tabla3[[#This Row],[V GRAVADAS]]</f>
        <v>514</v>
      </c>
      <c r="V813">
        <v>2</v>
      </c>
    </row>
    <row r="814" spans="1:22" x14ac:dyDescent="0.25">
      <c r="A814" t="s">
        <v>384</v>
      </c>
      <c r="B814" s="1" t="s">
        <v>391</v>
      </c>
      <c r="C814" t="s">
        <v>1</v>
      </c>
      <c r="D814" t="s">
        <v>89</v>
      </c>
      <c r="E814" t="s">
        <v>95</v>
      </c>
      <c r="F814" t="s">
        <v>96</v>
      </c>
      <c r="G814">
        <v>6364</v>
      </c>
      <c r="H814">
        <v>6364</v>
      </c>
      <c r="I814">
        <v>6364</v>
      </c>
      <c r="J814">
        <v>6364</v>
      </c>
      <c r="L814" s="3">
        <v>0</v>
      </c>
      <c r="M814" s="3">
        <v>0</v>
      </c>
      <c r="N814" s="3">
        <v>0</v>
      </c>
      <c r="O814" s="3">
        <v>478.5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3">
        <f>+Tabla3[[#This Row],[V GRAVADAS]]</f>
        <v>478.5</v>
      </c>
      <c r="V814">
        <v>2</v>
      </c>
    </row>
    <row r="815" spans="1:22" x14ac:dyDescent="0.25">
      <c r="A815" t="s">
        <v>384</v>
      </c>
      <c r="B815" s="1" t="s">
        <v>391</v>
      </c>
      <c r="C815" t="s">
        <v>1</v>
      </c>
      <c r="D815" t="s">
        <v>89</v>
      </c>
      <c r="E815" t="s">
        <v>95</v>
      </c>
      <c r="F815" t="s">
        <v>96</v>
      </c>
      <c r="G815">
        <v>6365</v>
      </c>
      <c r="H815">
        <v>6365</v>
      </c>
      <c r="I815">
        <v>6365</v>
      </c>
      <c r="J815">
        <v>6365</v>
      </c>
      <c r="L815" s="3">
        <v>0</v>
      </c>
      <c r="M815" s="3">
        <v>0</v>
      </c>
      <c r="N815" s="3">
        <v>0</v>
      </c>
      <c r="O815" s="3">
        <v>535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3">
        <f>+Tabla3[[#This Row],[V GRAVADAS]]</f>
        <v>535</v>
      </c>
      <c r="V815">
        <v>2</v>
      </c>
    </row>
    <row r="816" spans="1:22" x14ac:dyDescent="0.25">
      <c r="A816" t="s">
        <v>384</v>
      </c>
      <c r="B816" s="1" t="s">
        <v>391</v>
      </c>
      <c r="C816" t="s">
        <v>1</v>
      </c>
      <c r="D816" t="s">
        <v>89</v>
      </c>
      <c r="E816" t="s">
        <v>95</v>
      </c>
      <c r="F816" t="s">
        <v>96</v>
      </c>
      <c r="G816">
        <v>6366</v>
      </c>
      <c r="H816">
        <v>6366</v>
      </c>
      <c r="I816">
        <v>6366</v>
      </c>
      <c r="J816">
        <v>6366</v>
      </c>
      <c r="L816" s="3">
        <v>0</v>
      </c>
      <c r="M816" s="3">
        <v>0</v>
      </c>
      <c r="N816" s="3">
        <v>0</v>
      </c>
      <c r="O816" s="3">
        <v>135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3">
        <f>+Tabla3[[#This Row],[V GRAVADAS]]</f>
        <v>135</v>
      </c>
      <c r="V816">
        <v>2</v>
      </c>
    </row>
    <row r="817" spans="1:22" x14ac:dyDescent="0.25">
      <c r="A817" t="s">
        <v>384</v>
      </c>
      <c r="B817" s="1" t="s">
        <v>391</v>
      </c>
      <c r="C817" t="s">
        <v>1</v>
      </c>
      <c r="D817" t="s">
        <v>89</v>
      </c>
      <c r="E817" t="s">
        <v>95</v>
      </c>
      <c r="F817" t="s">
        <v>96</v>
      </c>
      <c r="G817">
        <v>6367</v>
      </c>
      <c r="H817">
        <v>6367</v>
      </c>
      <c r="I817">
        <v>6367</v>
      </c>
      <c r="J817">
        <v>6367</v>
      </c>
      <c r="L817" s="3">
        <v>0</v>
      </c>
      <c r="M817" s="3">
        <v>0</v>
      </c>
      <c r="N817" s="3">
        <v>0</v>
      </c>
      <c r="O817" s="3">
        <v>197.45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3">
        <f>+Tabla3[[#This Row],[V GRAVADAS]]</f>
        <v>197.45</v>
      </c>
      <c r="V817">
        <v>2</v>
      </c>
    </row>
    <row r="818" spans="1:22" x14ac:dyDescent="0.25">
      <c r="A818" t="s">
        <v>384</v>
      </c>
      <c r="B818" s="1" t="s">
        <v>391</v>
      </c>
      <c r="C818" t="s">
        <v>1</v>
      </c>
      <c r="D818" t="s">
        <v>89</v>
      </c>
      <c r="E818" t="s">
        <v>95</v>
      </c>
      <c r="F818" t="s">
        <v>96</v>
      </c>
      <c r="G818">
        <v>6368</v>
      </c>
      <c r="H818">
        <v>6368</v>
      </c>
      <c r="I818">
        <v>6368</v>
      </c>
      <c r="J818">
        <v>6368</v>
      </c>
      <c r="L818" s="3">
        <v>0</v>
      </c>
      <c r="M818" s="3">
        <v>0</v>
      </c>
      <c r="N818" s="3">
        <v>0</v>
      </c>
      <c r="O818" s="3">
        <v>30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3">
        <f>+Tabla3[[#This Row],[V GRAVADAS]]</f>
        <v>30</v>
      </c>
      <c r="V818">
        <v>2</v>
      </c>
    </row>
    <row r="819" spans="1:22" x14ac:dyDescent="0.25">
      <c r="A819" t="s">
        <v>384</v>
      </c>
      <c r="B819" s="1" t="s">
        <v>391</v>
      </c>
      <c r="C819" t="s">
        <v>1</v>
      </c>
      <c r="D819" t="s">
        <v>89</v>
      </c>
      <c r="E819" t="s">
        <v>95</v>
      </c>
      <c r="F819" t="s">
        <v>96</v>
      </c>
      <c r="G819">
        <v>6369</v>
      </c>
      <c r="H819">
        <v>6369</v>
      </c>
      <c r="I819">
        <v>6369</v>
      </c>
      <c r="J819">
        <v>6369</v>
      </c>
      <c r="L819" s="3">
        <v>0</v>
      </c>
      <c r="M819" s="3">
        <v>0</v>
      </c>
      <c r="N819" s="3">
        <v>0</v>
      </c>
      <c r="O819" s="3">
        <v>80.7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3">
        <f>+Tabla3[[#This Row],[V GRAVADAS]]</f>
        <v>80.7</v>
      </c>
      <c r="V819">
        <v>2</v>
      </c>
    </row>
    <row r="820" spans="1:22" x14ac:dyDescent="0.25">
      <c r="A820" t="s">
        <v>384</v>
      </c>
      <c r="B820" s="1" t="s">
        <v>391</v>
      </c>
      <c r="C820" t="s">
        <v>1</v>
      </c>
      <c r="D820" t="s">
        <v>89</v>
      </c>
      <c r="E820" t="s">
        <v>95</v>
      </c>
      <c r="F820" t="s">
        <v>96</v>
      </c>
      <c r="G820">
        <v>6370</v>
      </c>
      <c r="H820">
        <v>6370</v>
      </c>
      <c r="I820">
        <v>6370</v>
      </c>
      <c r="J820">
        <v>6370</v>
      </c>
      <c r="L820" s="3">
        <v>0</v>
      </c>
      <c r="M820" s="3">
        <v>0</v>
      </c>
      <c r="N820" s="3">
        <v>0</v>
      </c>
      <c r="O820" s="3">
        <v>17.2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3">
        <f>+Tabla3[[#This Row],[V GRAVADAS]]</f>
        <v>17.2</v>
      </c>
      <c r="V820">
        <v>2</v>
      </c>
    </row>
    <row r="821" spans="1:22" x14ac:dyDescent="0.25">
      <c r="A821" t="s">
        <v>384</v>
      </c>
      <c r="B821" s="1" t="s">
        <v>391</v>
      </c>
      <c r="C821" t="s">
        <v>1</v>
      </c>
      <c r="D821" t="s">
        <v>89</v>
      </c>
      <c r="E821" t="s">
        <v>95</v>
      </c>
      <c r="F821" t="s">
        <v>96</v>
      </c>
      <c r="G821">
        <v>6371</v>
      </c>
      <c r="H821">
        <v>6371</v>
      </c>
      <c r="I821">
        <v>6371</v>
      </c>
      <c r="J821">
        <v>6371</v>
      </c>
      <c r="L821" s="3">
        <v>0</v>
      </c>
      <c r="M821" s="3">
        <v>0</v>
      </c>
      <c r="N821" s="3">
        <v>0</v>
      </c>
      <c r="O821" s="3">
        <v>140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3">
        <f>+Tabla3[[#This Row],[V GRAVADAS]]</f>
        <v>140</v>
      </c>
      <c r="V821">
        <v>2</v>
      </c>
    </row>
    <row r="822" spans="1:22" x14ac:dyDescent="0.25">
      <c r="A822" t="s">
        <v>384</v>
      </c>
      <c r="B822" s="1" t="s">
        <v>391</v>
      </c>
      <c r="C822" t="s">
        <v>1</v>
      </c>
      <c r="D822" t="s">
        <v>89</v>
      </c>
      <c r="E822" t="s">
        <v>95</v>
      </c>
      <c r="F822" t="s">
        <v>96</v>
      </c>
      <c r="G822">
        <v>6372</v>
      </c>
      <c r="H822">
        <v>6372</v>
      </c>
      <c r="I822">
        <v>6372</v>
      </c>
      <c r="J822">
        <v>6372</v>
      </c>
      <c r="L822" s="3">
        <v>0</v>
      </c>
      <c r="M822" s="3">
        <v>0</v>
      </c>
      <c r="N822" s="3">
        <v>0</v>
      </c>
      <c r="O822" s="3">
        <v>295.45999999999998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3">
        <f>+Tabla3[[#This Row],[V GRAVADAS]]</f>
        <v>295.45999999999998</v>
      </c>
      <c r="V822">
        <v>2</v>
      </c>
    </row>
    <row r="823" spans="1:22" x14ac:dyDescent="0.25">
      <c r="A823" t="s">
        <v>384</v>
      </c>
      <c r="B823" s="1" t="s">
        <v>391</v>
      </c>
      <c r="C823" t="s">
        <v>1</v>
      </c>
      <c r="D823" t="s">
        <v>89</v>
      </c>
      <c r="E823" t="s">
        <v>95</v>
      </c>
      <c r="F823" t="s">
        <v>96</v>
      </c>
      <c r="G823">
        <v>6373</v>
      </c>
      <c r="H823">
        <v>6373</v>
      </c>
      <c r="I823">
        <v>6373</v>
      </c>
      <c r="J823">
        <v>6373</v>
      </c>
      <c r="L823" s="3">
        <v>0</v>
      </c>
      <c r="M823" s="3">
        <v>0</v>
      </c>
      <c r="N823" s="3">
        <v>0</v>
      </c>
      <c r="O823" s="3">
        <v>93.85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3">
        <f>+Tabla3[[#This Row],[V GRAVADAS]]</f>
        <v>93.85</v>
      </c>
      <c r="V823">
        <v>2</v>
      </c>
    </row>
    <row r="824" spans="1:22" x14ac:dyDescent="0.25">
      <c r="A824" t="s">
        <v>384</v>
      </c>
      <c r="B824" s="1" t="s">
        <v>391</v>
      </c>
      <c r="C824" t="s">
        <v>1</v>
      </c>
      <c r="D824" t="s">
        <v>89</v>
      </c>
      <c r="E824" t="s">
        <v>95</v>
      </c>
      <c r="F824" t="s">
        <v>96</v>
      </c>
      <c r="G824">
        <v>6374</v>
      </c>
      <c r="H824">
        <v>6374</v>
      </c>
      <c r="I824">
        <v>6374</v>
      </c>
      <c r="J824">
        <v>6374</v>
      </c>
      <c r="L824" s="3">
        <v>0</v>
      </c>
      <c r="M824" s="3">
        <v>0</v>
      </c>
      <c r="N824" s="3">
        <v>0</v>
      </c>
      <c r="O824" s="3">
        <v>454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3">
        <f>+Tabla3[[#This Row],[V GRAVADAS]]</f>
        <v>454</v>
      </c>
      <c r="V824">
        <v>2</v>
      </c>
    </row>
    <row r="825" spans="1:22" x14ac:dyDescent="0.25">
      <c r="A825" t="s">
        <v>384</v>
      </c>
      <c r="B825" s="1" t="s">
        <v>391</v>
      </c>
      <c r="C825" t="s">
        <v>1</v>
      </c>
      <c r="D825" t="s">
        <v>89</v>
      </c>
      <c r="E825" t="s">
        <v>95</v>
      </c>
      <c r="F825" t="s">
        <v>96</v>
      </c>
      <c r="G825">
        <v>6375</v>
      </c>
      <c r="H825">
        <v>6375</v>
      </c>
      <c r="I825">
        <v>6375</v>
      </c>
      <c r="J825">
        <v>6375</v>
      </c>
      <c r="L825" s="3">
        <v>0</v>
      </c>
      <c r="M825" s="3">
        <v>0</v>
      </c>
      <c r="N825" s="3">
        <v>0</v>
      </c>
      <c r="O825" s="3">
        <v>10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3">
        <f>+Tabla3[[#This Row],[V GRAVADAS]]</f>
        <v>10</v>
      </c>
      <c r="V825">
        <v>2</v>
      </c>
    </row>
    <row r="826" spans="1:22" x14ac:dyDescent="0.25">
      <c r="A826" t="s">
        <v>384</v>
      </c>
      <c r="B826" s="1" t="s">
        <v>391</v>
      </c>
      <c r="C826" t="s">
        <v>1</v>
      </c>
      <c r="D826" t="s">
        <v>89</v>
      </c>
      <c r="E826" t="s">
        <v>95</v>
      </c>
      <c r="F826" t="s">
        <v>96</v>
      </c>
      <c r="G826">
        <v>6376</v>
      </c>
      <c r="H826">
        <v>6376</v>
      </c>
      <c r="I826">
        <v>6376</v>
      </c>
      <c r="J826">
        <v>6376</v>
      </c>
      <c r="L826" s="3">
        <v>0</v>
      </c>
      <c r="M826" s="3">
        <v>0</v>
      </c>
      <c r="N826" s="3">
        <v>0</v>
      </c>
      <c r="O826" s="3">
        <v>526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3">
        <f>+Tabla3[[#This Row],[V GRAVADAS]]</f>
        <v>526</v>
      </c>
      <c r="V826">
        <v>2</v>
      </c>
    </row>
    <row r="827" spans="1:22" x14ac:dyDescent="0.25">
      <c r="A827" t="s">
        <v>384</v>
      </c>
      <c r="B827" s="1" t="s">
        <v>391</v>
      </c>
      <c r="C827" t="s">
        <v>1</v>
      </c>
      <c r="D827" t="s">
        <v>89</v>
      </c>
      <c r="E827" t="s">
        <v>95</v>
      </c>
      <c r="F827" t="s">
        <v>96</v>
      </c>
      <c r="G827">
        <v>6377</v>
      </c>
      <c r="H827">
        <v>6377</v>
      </c>
      <c r="I827">
        <v>6377</v>
      </c>
      <c r="J827">
        <v>6377</v>
      </c>
      <c r="L827" s="3">
        <v>0</v>
      </c>
      <c r="M827" s="3">
        <v>0</v>
      </c>
      <c r="N827" s="3">
        <v>0</v>
      </c>
      <c r="O827" s="3">
        <v>60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3">
        <f>+Tabla3[[#This Row],[V GRAVADAS]]</f>
        <v>60</v>
      </c>
      <c r="V827">
        <v>2</v>
      </c>
    </row>
    <row r="828" spans="1:22" x14ac:dyDescent="0.25">
      <c r="A828" t="s">
        <v>384</v>
      </c>
      <c r="B828" s="1" t="s">
        <v>391</v>
      </c>
      <c r="C828" t="s">
        <v>1</v>
      </c>
      <c r="D828" t="s">
        <v>89</v>
      </c>
      <c r="E828" t="s">
        <v>95</v>
      </c>
      <c r="F828" t="s">
        <v>96</v>
      </c>
      <c r="G828">
        <v>6378</v>
      </c>
      <c r="H828">
        <v>6378</v>
      </c>
      <c r="I828">
        <v>6378</v>
      </c>
      <c r="J828">
        <v>6378</v>
      </c>
      <c r="L828" s="3">
        <v>0</v>
      </c>
      <c r="M828" s="3">
        <v>0</v>
      </c>
      <c r="N828" s="3">
        <v>0</v>
      </c>
      <c r="O828" s="3">
        <v>116.8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3">
        <f>+Tabla3[[#This Row],[V GRAVADAS]]</f>
        <v>116.8</v>
      </c>
      <c r="V828">
        <v>2</v>
      </c>
    </row>
    <row r="829" spans="1:22" x14ac:dyDescent="0.25">
      <c r="A829" t="s">
        <v>384</v>
      </c>
      <c r="B829" s="1" t="s">
        <v>391</v>
      </c>
      <c r="C829" t="s">
        <v>1</v>
      </c>
      <c r="D829" t="s">
        <v>89</v>
      </c>
      <c r="E829" t="s">
        <v>95</v>
      </c>
      <c r="F829" t="s">
        <v>96</v>
      </c>
      <c r="G829">
        <v>6379</v>
      </c>
      <c r="H829">
        <v>6379</v>
      </c>
      <c r="I829">
        <v>6379</v>
      </c>
      <c r="J829">
        <v>6379</v>
      </c>
      <c r="L829" s="3">
        <v>0</v>
      </c>
      <c r="M829" s="3">
        <v>0</v>
      </c>
      <c r="N829" s="3">
        <v>0</v>
      </c>
      <c r="O829" s="3">
        <v>127.5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3">
        <f>+Tabla3[[#This Row],[V GRAVADAS]]</f>
        <v>127.5</v>
      </c>
      <c r="V829">
        <v>2</v>
      </c>
    </row>
    <row r="830" spans="1:22" x14ac:dyDescent="0.25">
      <c r="A830" t="s">
        <v>384</v>
      </c>
      <c r="B830" s="1" t="s">
        <v>391</v>
      </c>
      <c r="C830" t="s">
        <v>1</v>
      </c>
      <c r="D830" t="s">
        <v>89</v>
      </c>
      <c r="E830" t="s">
        <v>95</v>
      </c>
      <c r="F830" t="s">
        <v>96</v>
      </c>
      <c r="G830">
        <v>6380</v>
      </c>
      <c r="H830">
        <v>6380</v>
      </c>
      <c r="I830">
        <v>6380</v>
      </c>
      <c r="J830">
        <v>6380</v>
      </c>
      <c r="L830" s="3">
        <v>0</v>
      </c>
      <c r="M830" s="3">
        <v>0</v>
      </c>
      <c r="N830" s="3">
        <v>0</v>
      </c>
      <c r="O830" s="3">
        <v>68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3">
        <f>+Tabla3[[#This Row],[V GRAVADAS]]</f>
        <v>68</v>
      </c>
      <c r="V830">
        <v>2</v>
      </c>
    </row>
    <row r="831" spans="1:22" x14ac:dyDescent="0.25">
      <c r="A831" t="s">
        <v>384</v>
      </c>
      <c r="B831" s="1" t="s">
        <v>391</v>
      </c>
      <c r="C831" t="s">
        <v>1</v>
      </c>
      <c r="D831" t="s">
        <v>89</v>
      </c>
      <c r="E831" t="s">
        <v>95</v>
      </c>
      <c r="F831" t="s">
        <v>96</v>
      </c>
      <c r="G831">
        <v>6381</v>
      </c>
      <c r="H831">
        <v>6381</v>
      </c>
      <c r="I831">
        <v>6381</v>
      </c>
      <c r="J831">
        <v>6381</v>
      </c>
      <c r="L831" s="3">
        <v>0</v>
      </c>
      <c r="M831" s="3">
        <v>0</v>
      </c>
      <c r="N831" s="3">
        <v>0</v>
      </c>
      <c r="O831" s="3">
        <v>64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3">
        <f>+Tabla3[[#This Row],[V GRAVADAS]]</f>
        <v>64</v>
      </c>
      <c r="V831">
        <v>2</v>
      </c>
    </row>
    <row r="832" spans="1:22" x14ac:dyDescent="0.25">
      <c r="A832" t="s">
        <v>384</v>
      </c>
      <c r="B832" s="1" t="s">
        <v>391</v>
      </c>
      <c r="C832" t="s">
        <v>1</v>
      </c>
      <c r="D832" t="s">
        <v>89</v>
      </c>
      <c r="E832" t="s">
        <v>95</v>
      </c>
      <c r="F832" t="s">
        <v>96</v>
      </c>
      <c r="G832">
        <v>6382</v>
      </c>
      <c r="H832">
        <v>6382</v>
      </c>
      <c r="I832">
        <v>6382</v>
      </c>
      <c r="J832">
        <v>6382</v>
      </c>
      <c r="L832" s="3">
        <v>0</v>
      </c>
      <c r="M832" s="3">
        <v>0</v>
      </c>
      <c r="N832" s="3">
        <v>0</v>
      </c>
      <c r="O832" s="3">
        <v>97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3">
        <f>+Tabla3[[#This Row],[V GRAVADAS]]</f>
        <v>97</v>
      </c>
      <c r="V832">
        <v>2</v>
      </c>
    </row>
    <row r="833" spans="1:22" x14ac:dyDescent="0.25">
      <c r="A833" t="s">
        <v>384</v>
      </c>
      <c r="B833" s="1" t="s">
        <v>391</v>
      </c>
      <c r="C833" t="s">
        <v>1</v>
      </c>
      <c r="D833" t="s">
        <v>89</v>
      </c>
      <c r="E833" t="s">
        <v>95</v>
      </c>
      <c r="F833" t="s">
        <v>96</v>
      </c>
      <c r="G833">
        <v>6383</v>
      </c>
      <c r="H833">
        <v>6383</v>
      </c>
      <c r="I833">
        <v>6383</v>
      </c>
      <c r="J833">
        <v>6383</v>
      </c>
      <c r="L833" s="3">
        <v>0</v>
      </c>
      <c r="M833" s="3">
        <v>0</v>
      </c>
      <c r="N833" s="3">
        <v>0</v>
      </c>
      <c r="O833" s="3">
        <v>49.6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3">
        <f>+Tabla3[[#This Row],[V GRAVADAS]]</f>
        <v>49.6</v>
      </c>
      <c r="V833">
        <v>2</v>
      </c>
    </row>
    <row r="834" spans="1:22" x14ac:dyDescent="0.25">
      <c r="A834" t="s">
        <v>384</v>
      </c>
      <c r="B834" s="1" t="s">
        <v>391</v>
      </c>
      <c r="C834" t="s">
        <v>1</v>
      </c>
      <c r="D834" t="s">
        <v>89</v>
      </c>
      <c r="E834" t="s">
        <v>95</v>
      </c>
      <c r="F834" t="s">
        <v>96</v>
      </c>
      <c r="G834">
        <v>6384</v>
      </c>
      <c r="H834">
        <v>6384</v>
      </c>
      <c r="I834">
        <v>6384</v>
      </c>
      <c r="J834">
        <v>6384</v>
      </c>
      <c r="L834" s="3">
        <v>0</v>
      </c>
      <c r="M834" s="3">
        <v>0</v>
      </c>
      <c r="N834" s="3">
        <v>0</v>
      </c>
      <c r="O834" s="3">
        <v>33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3">
        <f>+Tabla3[[#This Row],[V GRAVADAS]]</f>
        <v>33</v>
      </c>
      <c r="V834">
        <v>2</v>
      </c>
    </row>
    <row r="835" spans="1:22" x14ac:dyDescent="0.25">
      <c r="A835" t="s">
        <v>384</v>
      </c>
      <c r="B835" s="1" t="s">
        <v>391</v>
      </c>
      <c r="C835" t="s">
        <v>1</v>
      </c>
      <c r="D835" t="s">
        <v>89</v>
      </c>
      <c r="E835" t="s">
        <v>95</v>
      </c>
      <c r="F835" t="s">
        <v>96</v>
      </c>
      <c r="G835">
        <v>6385</v>
      </c>
      <c r="H835">
        <v>6385</v>
      </c>
      <c r="I835">
        <v>6385</v>
      </c>
      <c r="J835">
        <v>6385</v>
      </c>
      <c r="L835" s="3">
        <v>0</v>
      </c>
      <c r="M835" s="3">
        <v>0</v>
      </c>
      <c r="N835" s="3">
        <v>0</v>
      </c>
      <c r="O835" s="3">
        <v>8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3">
        <f>+Tabla3[[#This Row],[V GRAVADAS]]</f>
        <v>8</v>
      </c>
      <c r="V835">
        <v>2</v>
      </c>
    </row>
    <row r="836" spans="1:22" x14ac:dyDescent="0.25">
      <c r="A836" t="s">
        <v>384</v>
      </c>
      <c r="B836" s="1" t="s">
        <v>392</v>
      </c>
      <c r="C836" t="s">
        <v>1</v>
      </c>
      <c r="D836" t="s">
        <v>89</v>
      </c>
      <c r="E836" t="s">
        <v>95</v>
      </c>
      <c r="F836" t="s">
        <v>96</v>
      </c>
      <c r="G836">
        <v>6386</v>
      </c>
      <c r="H836">
        <v>6386</v>
      </c>
      <c r="I836">
        <v>6386</v>
      </c>
      <c r="J836">
        <v>6386</v>
      </c>
      <c r="L836" s="3">
        <v>0</v>
      </c>
      <c r="M836" s="3">
        <v>0</v>
      </c>
      <c r="N836" s="3">
        <v>0</v>
      </c>
      <c r="O836" s="3">
        <v>330.75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3">
        <f>+Tabla3[[#This Row],[V GRAVADAS]]</f>
        <v>330.75</v>
      </c>
      <c r="V836">
        <v>2</v>
      </c>
    </row>
    <row r="837" spans="1:22" x14ac:dyDescent="0.25">
      <c r="A837" t="s">
        <v>384</v>
      </c>
      <c r="B837" s="1" t="s">
        <v>392</v>
      </c>
      <c r="C837" t="s">
        <v>1</v>
      </c>
      <c r="D837" t="s">
        <v>89</v>
      </c>
      <c r="E837" t="s">
        <v>95</v>
      </c>
      <c r="F837" t="s">
        <v>96</v>
      </c>
      <c r="G837">
        <v>6387</v>
      </c>
      <c r="H837">
        <v>6387</v>
      </c>
      <c r="I837">
        <v>6387</v>
      </c>
      <c r="J837">
        <v>6387</v>
      </c>
      <c r="L837" s="3">
        <v>0</v>
      </c>
      <c r="M837" s="3">
        <v>0</v>
      </c>
      <c r="N837" s="3">
        <v>0</v>
      </c>
      <c r="O837" s="3">
        <v>560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3">
        <f>+Tabla3[[#This Row],[V GRAVADAS]]</f>
        <v>560</v>
      </c>
      <c r="V837">
        <v>2</v>
      </c>
    </row>
    <row r="838" spans="1:22" x14ac:dyDescent="0.25">
      <c r="A838" t="s">
        <v>384</v>
      </c>
      <c r="B838" s="1" t="s">
        <v>392</v>
      </c>
      <c r="C838" t="s">
        <v>1</v>
      </c>
      <c r="D838" t="s">
        <v>89</v>
      </c>
      <c r="E838" t="s">
        <v>95</v>
      </c>
      <c r="F838" t="s">
        <v>96</v>
      </c>
      <c r="G838">
        <v>6388</v>
      </c>
      <c r="H838">
        <v>6388</v>
      </c>
      <c r="I838">
        <v>6388</v>
      </c>
      <c r="J838">
        <v>6388</v>
      </c>
      <c r="L838" s="3">
        <v>0</v>
      </c>
      <c r="M838" s="3">
        <v>0</v>
      </c>
      <c r="N838" s="3">
        <v>0</v>
      </c>
      <c r="O838" s="3">
        <v>536.25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3">
        <f>+Tabla3[[#This Row],[V GRAVADAS]]</f>
        <v>536.25</v>
      </c>
      <c r="V838">
        <v>2</v>
      </c>
    </row>
    <row r="839" spans="1:22" x14ac:dyDescent="0.25">
      <c r="A839" t="s">
        <v>384</v>
      </c>
      <c r="B839" s="1" t="s">
        <v>392</v>
      </c>
      <c r="C839" t="s">
        <v>1</v>
      </c>
      <c r="D839" t="s">
        <v>89</v>
      </c>
      <c r="E839" t="s">
        <v>95</v>
      </c>
      <c r="F839" t="s">
        <v>96</v>
      </c>
      <c r="G839">
        <v>6389</v>
      </c>
      <c r="H839">
        <v>6389</v>
      </c>
      <c r="I839">
        <v>6389</v>
      </c>
      <c r="J839">
        <v>6389</v>
      </c>
      <c r="L839" s="3">
        <v>0</v>
      </c>
      <c r="M839" s="3">
        <v>0</v>
      </c>
      <c r="N839" s="3">
        <v>0</v>
      </c>
      <c r="O839" s="3">
        <v>536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3">
        <f>+Tabla3[[#This Row],[V GRAVADAS]]</f>
        <v>536</v>
      </c>
      <c r="V839">
        <v>2</v>
      </c>
    </row>
    <row r="840" spans="1:22" x14ac:dyDescent="0.25">
      <c r="A840" t="s">
        <v>384</v>
      </c>
      <c r="B840" s="1" t="s">
        <v>392</v>
      </c>
      <c r="C840" t="s">
        <v>1</v>
      </c>
      <c r="D840" t="s">
        <v>89</v>
      </c>
      <c r="E840" t="s">
        <v>95</v>
      </c>
      <c r="F840" t="s">
        <v>96</v>
      </c>
      <c r="G840">
        <v>6390</v>
      </c>
      <c r="H840">
        <v>6390</v>
      </c>
      <c r="I840">
        <v>6390</v>
      </c>
      <c r="J840">
        <v>6390</v>
      </c>
      <c r="L840" s="3">
        <v>0</v>
      </c>
      <c r="M840" s="3">
        <v>0</v>
      </c>
      <c r="N840" s="3">
        <v>0</v>
      </c>
      <c r="O840" s="3">
        <v>138.5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3">
        <f>+Tabla3[[#This Row],[V GRAVADAS]]</f>
        <v>138.5</v>
      </c>
      <c r="V840">
        <v>2</v>
      </c>
    </row>
    <row r="841" spans="1:22" x14ac:dyDescent="0.25">
      <c r="A841" t="s">
        <v>384</v>
      </c>
      <c r="B841" s="1" t="s">
        <v>392</v>
      </c>
      <c r="C841" t="s">
        <v>1</v>
      </c>
      <c r="D841" t="s">
        <v>89</v>
      </c>
      <c r="E841" t="s">
        <v>95</v>
      </c>
      <c r="F841" t="s">
        <v>96</v>
      </c>
      <c r="G841">
        <v>6391</v>
      </c>
      <c r="H841">
        <v>6391</v>
      </c>
      <c r="I841">
        <v>6391</v>
      </c>
      <c r="J841">
        <v>6391</v>
      </c>
      <c r="L841" s="3">
        <v>0</v>
      </c>
      <c r="M841" s="3">
        <v>0</v>
      </c>
      <c r="N841" s="3">
        <v>0</v>
      </c>
      <c r="O841" s="3">
        <v>20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3">
        <f>+Tabla3[[#This Row],[V GRAVADAS]]</f>
        <v>20</v>
      </c>
      <c r="V841">
        <v>2</v>
      </c>
    </row>
    <row r="842" spans="1:22" x14ac:dyDescent="0.25">
      <c r="A842" t="s">
        <v>384</v>
      </c>
      <c r="B842" s="1" t="s">
        <v>392</v>
      </c>
      <c r="C842" t="s">
        <v>1</v>
      </c>
      <c r="D842" t="s">
        <v>89</v>
      </c>
      <c r="E842" t="s">
        <v>95</v>
      </c>
      <c r="F842" t="s">
        <v>96</v>
      </c>
      <c r="G842">
        <v>6392</v>
      </c>
      <c r="H842">
        <v>6392</v>
      </c>
      <c r="I842">
        <v>6392</v>
      </c>
      <c r="J842">
        <v>6392</v>
      </c>
      <c r="L842" s="3">
        <v>0</v>
      </c>
      <c r="M842" s="3">
        <v>0</v>
      </c>
      <c r="N842" s="3">
        <v>0</v>
      </c>
      <c r="O842" s="3">
        <v>42.5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3">
        <f>+Tabla3[[#This Row],[V GRAVADAS]]</f>
        <v>42.5</v>
      </c>
      <c r="V842">
        <v>2</v>
      </c>
    </row>
    <row r="843" spans="1:22" x14ac:dyDescent="0.25">
      <c r="A843" t="s">
        <v>384</v>
      </c>
      <c r="B843" s="1" t="s">
        <v>392</v>
      </c>
      <c r="C843" t="s">
        <v>1</v>
      </c>
      <c r="D843" t="s">
        <v>89</v>
      </c>
      <c r="E843" t="s">
        <v>95</v>
      </c>
      <c r="F843" t="s">
        <v>96</v>
      </c>
      <c r="G843">
        <v>6393</v>
      </c>
      <c r="H843">
        <v>6393</v>
      </c>
      <c r="I843">
        <v>6393</v>
      </c>
      <c r="J843">
        <v>6393</v>
      </c>
      <c r="L843" s="3">
        <v>0</v>
      </c>
      <c r="M843" s="3">
        <v>0</v>
      </c>
      <c r="N843" s="3">
        <v>0</v>
      </c>
      <c r="O843" s="3">
        <v>632.5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3">
        <f>+Tabla3[[#This Row],[V GRAVADAS]]</f>
        <v>632.5</v>
      </c>
      <c r="V843">
        <v>2</v>
      </c>
    </row>
    <row r="844" spans="1:22" x14ac:dyDescent="0.25">
      <c r="A844" t="s">
        <v>384</v>
      </c>
      <c r="B844" s="1" t="s">
        <v>392</v>
      </c>
      <c r="C844" t="s">
        <v>1</v>
      </c>
      <c r="D844" t="s">
        <v>89</v>
      </c>
      <c r="E844" t="s">
        <v>95</v>
      </c>
      <c r="F844" t="s">
        <v>96</v>
      </c>
      <c r="G844">
        <v>6394</v>
      </c>
      <c r="H844">
        <v>6394</v>
      </c>
      <c r="I844">
        <v>6394</v>
      </c>
      <c r="J844">
        <v>6394</v>
      </c>
      <c r="L844" s="3">
        <v>0</v>
      </c>
      <c r="M844" s="3">
        <v>0</v>
      </c>
      <c r="N844" s="3">
        <v>0</v>
      </c>
      <c r="O844" s="3">
        <v>205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3">
        <f>+Tabla3[[#This Row],[V GRAVADAS]]</f>
        <v>205</v>
      </c>
      <c r="V844">
        <v>2</v>
      </c>
    </row>
    <row r="845" spans="1:22" x14ac:dyDescent="0.25">
      <c r="A845" t="s">
        <v>384</v>
      </c>
      <c r="B845" s="1" t="s">
        <v>392</v>
      </c>
      <c r="C845" t="s">
        <v>1</v>
      </c>
      <c r="D845" t="s">
        <v>89</v>
      </c>
      <c r="E845" t="s">
        <v>95</v>
      </c>
      <c r="F845" t="s">
        <v>96</v>
      </c>
      <c r="G845">
        <v>6395</v>
      </c>
      <c r="H845">
        <v>6395</v>
      </c>
      <c r="I845">
        <v>6395</v>
      </c>
      <c r="J845">
        <v>6395</v>
      </c>
      <c r="L845" s="3">
        <v>0</v>
      </c>
      <c r="M845" s="3">
        <v>0</v>
      </c>
      <c r="N845" s="3">
        <v>0</v>
      </c>
      <c r="O845" s="3">
        <v>25.81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3">
        <f>+Tabla3[[#This Row],[V GRAVADAS]]</f>
        <v>25.81</v>
      </c>
      <c r="V845">
        <v>2</v>
      </c>
    </row>
    <row r="846" spans="1:22" x14ac:dyDescent="0.25">
      <c r="A846" t="s">
        <v>384</v>
      </c>
      <c r="B846" s="1" t="s">
        <v>392</v>
      </c>
      <c r="C846" t="s">
        <v>1</v>
      </c>
      <c r="D846" t="s">
        <v>89</v>
      </c>
      <c r="E846" t="s">
        <v>95</v>
      </c>
      <c r="F846" t="s">
        <v>96</v>
      </c>
      <c r="G846">
        <v>6396</v>
      </c>
      <c r="H846">
        <v>6396</v>
      </c>
      <c r="I846">
        <v>6396</v>
      </c>
      <c r="J846">
        <v>6396</v>
      </c>
      <c r="L846" s="3">
        <v>0</v>
      </c>
      <c r="M846" s="3">
        <v>0</v>
      </c>
      <c r="N846" s="3">
        <v>0</v>
      </c>
      <c r="O846" s="3">
        <v>71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3">
        <f>+Tabla3[[#This Row],[V GRAVADAS]]</f>
        <v>71</v>
      </c>
      <c r="V846">
        <v>2</v>
      </c>
    </row>
    <row r="847" spans="1:22" x14ac:dyDescent="0.25">
      <c r="A847" t="s">
        <v>384</v>
      </c>
      <c r="B847" s="1" t="s">
        <v>392</v>
      </c>
      <c r="C847" t="s">
        <v>1</v>
      </c>
      <c r="D847" t="s">
        <v>89</v>
      </c>
      <c r="E847" t="s">
        <v>95</v>
      </c>
      <c r="F847" t="s">
        <v>96</v>
      </c>
      <c r="G847">
        <v>6397</v>
      </c>
      <c r="H847">
        <v>6397</v>
      </c>
      <c r="I847">
        <v>6397</v>
      </c>
      <c r="J847">
        <v>6397</v>
      </c>
      <c r="L847" s="3">
        <v>0</v>
      </c>
      <c r="M847" s="3">
        <v>0</v>
      </c>
      <c r="N847" s="3">
        <v>0</v>
      </c>
      <c r="O847" s="3">
        <v>138.19999999999999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3">
        <f>+Tabla3[[#This Row],[V GRAVADAS]]</f>
        <v>138.19999999999999</v>
      </c>
      <c r="V847">
        <v>2</v>
      </c>
    </row>
    <row r="848" spans="1:22" x14ac:dyDescent="0.25">
      <c r="A848" t="s">
        <v>384</v>
      </c>
      <c r="B848" s="1" t="s">
        <v>392</v>
      </c>
      <c r="C848" t="s">
        <v>1</v>
      </c>
      <c r="D848" t="s">
        <v>89</v>
      </c>
      <c r="E848" t="s">
        <v>95</v>
      </c>
      <c r="F848" t="s">
        <v>96</v>
      </c>
      <c r="G848">
        <v>6398</v>
      </c>
      <c r="H848">
        <v>6398</v>
      </c>
      <c r="I848">
        <v>6398</v>
      </c>
      <c r="J848">
        <v>6398</v>
      </c>
      <c r="L848" s="3">
        <v>0</v>
      </c>
      <c r="M848" s="3">
        <v>0</v>
      </c>
      <c r="N848" s="3">
        <v>0</v>
      </c>
      <c r="O848" s="3">
        <v>66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3">
        <f>+Tabla3[[#This Row],[V GRAVADAS]]</f>
        <v>66</v>
      </c>
      <c r="V848">
        <v>2</v>
      </c>
    </row>
    <row r="849" spans="1:22" x14ac:dyDescent="0.25">
      <c r="A849" t="s">
        <v>384</v>
      </c>
      <c r="B849" s="1" t="s">
        <v>392</v>
      </c>
      <c r="C849" t="s">
        <v>1</v>
      </c>
      <c r="D849" t="s">
        <v>89</v>
      </c>
      <c r="E849" t="s">
        <v>95</v>
      </c>
      <c r="F849" t="s">
        <v>96</v>
      </c>
      <c r="G849">
        <v>6399</v>
      </c>
      <c r="H849">
        <v>6399</v>
      </c>
      <c r="I849">
        <v>6399</v>
      </c>
      <c r="J849">
        <v>6399</v>
      </c>
      <c r="L849" s="3">
        <v>0</v>
      </c>
      <c r="M849" s="3">
        <v>0</v>
      </c>
      <c r="N849" s="3">
        <v>0</v>
      </c>
      <c r="O849" s="3">
        <v>1398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3">
        <f>+Tabla3[[#This Row],[V GRAVADAS]]</f>
        <v>1398</v>
      </c>
      <c r="V849">
        <v>2</v>
      </c>
    </row>
    <row r="850" spans="1:22" x14ac:dyDescent="0.25">
      <c r="A850" t="s">
        <v>384</v>
      </c>
      <c r="B850" s="1" t="s">
        <v>392</v>
      </c>
      <c r="C850" t="s">
        <v>1</v>
      </c>
      <c r="D850" t="s">
        <v>89</v>
      </c>
      <c r="E850" t="s">
        <v>95</v>
      </c>
      <c r="F850" t="s">
        <v>96</v>
      </c>
      <c r="G850">
        <v>6400</v>
      </c>
      <c r="H850">
        <v>6400</v>
      </c>
      <c r="I850">
        <v>6400</v>
      </c>
      <c r="J850">
        <v>6400</v>
      </c>
      <c r="L850" s="3">
        <v>0</v>
      </c>
      <c r="M850" s="3">
        <v>0</v>
      </c>
      <c r="N850" s="3">
        <v>0</v>
      </c>
      <c r="O850" s="3">
        <v>647.5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3">
        <f>+Tabla3[[#This Row],[V GRAVADAS]]</f>
        <v>647.5</v>
      </c>
      <c r="V850">
        <v>2</v>
      </c>
    </row>
    <row r="851" spans="1:22" x14ac:dyDescent="0.25">
      <c r="A851" t="s">
        <v>384</v>
      </c>
      <c r="B851" s="1" t="s">
        <v>392</v>
      </c>
      <c r="C851" t="s">
        <v>1</v>
      </c>
      <c r="D851" t="s">
        <v>89</v>
      </c>
      <c r="E851" t="s">
        <v>95</v>
      </c>
      <c r="F851" t="s">
        <v>96</v>
      </c>
      <c r="G851">
        <v>6401</v>
      </c>
      <c r="H851">
        <v>6401</v>
      </c>
      <c r="I851">
        <v>6401</v>
      </c>
      <c r="J851">
        <v>6401</v>
      </c>
      <c r="L851" s="3">
        <v>0</v>
      </c>
      <c r="M851" s="3">
        <v>0</v>
      </c>
      <c r="N851" s="3">
        <v>0</v>
      </c>
      <c r="O851" s="3">
        <v>146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3">
        <f>+Tabla3[[#This Row],[V GRAVADAS]]</f>
        <v>146</v>
      </c>
      <c r="V851">
        <v>2</v>
      </c>
    </row>
    <row r="852" spans="1:22" x14ac:dyDescent="0.25">
      <c r="A852" t="s">
        <v>384</v>
      </c>
      <c r="B852" s="1" t="s">
        <v>392</v>
      </c>
      <c r="C852" t="s">
        <v>1</v>
      </c>
      <c r="D852" t="s">
        <v>89</v>
      </c>
      <c r="E852" t="s">
        <v>95</v>
      </c>
      <c r="F852" t="s">
        <v>96</v>
      </c>
      <c r="G852">
        <v>6402</v>
      </c>
      <c r="H852">
        <v>6402</v>
      </c>
      <c r="I852">
        <v>6402</v>
      </c>
      <c r="J852">
        <v>6402</v>
      </c>
      <c r="L852" s="3">
        <v>0</v>
      </c>
      <c r="M852" s="3">
        <v>0</v>
      </c>
      <c r="N852" s="3">
        <v>0</v>
      </c>
      <c r="O852" s="3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3">
        <f>+Tabla3[[#This Row],[V GRAVADAS]]</f>
        <v>0</v>
      </c>
      <c r="V852">
        <v>2</v>
      </c>
    </row>
    <row r="853" spans="1:22" x14ac:dyDescent="0.25">
      <c r="A853" t="s">
        <v>384</v>
      </c>
      <c r="B853" s="1" t="s">
        <v>392</v>
      </c>
      <c r="C853" t="s">
        <v>1</v>
      </c>
      <c r="D853" t="s">
        <v>89</v>
      </c>
      <c r="E853" t="s">
        <v>95</v>
      </c>
      <c r="F853" t="s">
        <v>96</v>
      </c>
      <c r="G853">
        <v>6403</v>
      </c>
      <c r="H853">
        <v>6403</v>
      </c>
      <c r="I853">
        <v>6403</v>
      </c>
      <c r="J853">
        <v>6403</v>
      </c>
      <c r="L853" s="3">
        <v>0</v>
      </c>
      <c r="M853" s="3">
        <v>0</v>
      </c>
      <c r="N853" s="3">
        <v>0</v>
      </c>
      <c r="O853" s="3">
        <v>338.8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3">
        <f>+Tabla3[[#This Row],[V GRAVADAS]]</f>
        <v>338.8</v>
      </c>
      <c r="V853">
        <v>2</v>
      </c>
    </row>
    <row r="854" spans="1:22" x14ac:dyDescent="0.25">
      <c r="A854" t="s">
        <v>384</v>
      </c>
      <c r="B854" s="1" t="s">
        <v>392</v>
      </c>
      <c r="C854" t="s">
        <v>1</v>
      </c>
      <c r="D854" t="s">
        <v>89</v>
      </c>
      <c r="E854" t="s">
        <v>95</v>
      </c>
      <c r="F854" t="s">
        <v>96</v>
      </c>
      <c r="G854">
        <v>6404</v>
      </c>
      <c r="H854">
        <v>6404</v>
      </c>
      <c r="I854">
        <v>6404</v>
      </c>
      <c r="J854">
        <v>6404</v>
      </c>
      <c r="L854" s="3">
        <v>0</v>
      </c>
      <c r="M854" s="3">
        <v>0</v>
      </c>
      <c r="N854" s="3">
        <v>0</v>
      </c>
      <c r="O854" s="3">
        <v>98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3">
        <f>+Tabla3[[#This Row],[V GRAVADAS]]</f>
        <v>98</v>
      </c>
      <c r="V854">
        <v>2</v>
      </c>
    </row>
    <row r="855" spans="1:22" x14ac:dyDescent="0.25">
      <c r="A855" t="s">
        <v>384</v>
      </c>
      <c r="B855" s="1" t="s">
        <v>392</v>
      </c>
      <c r="C855" t="s">
        <v>1</v>
      </c>
      <c r="D855" t="s">
        <v>89</v>
      </c>
      <c r="E855" t="s">
        <v>95</v>
      </c>
      <c r="F855" t="s">
        <v>96</v>
      </c>
      <c r="G855">
        <v>6405</v>
      </c>
      <c r="H855">
        <v>6405</v>
      </c>
      <c r="I855">
        <v>6405</v>
      </c>
      <c r="J855">
        <v>6405</v>
      </c>
      <c r="L855" s="3">
        <v>0</v>
      </c>
      <c r="M855" s="3">
        <v>0</v>
      </c>
      <c r="N855" s="3">
        <v>0</v>
      </c>
      <c r="O855" s="3">
        <v>52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3">
        <f>+Tabla3[[#This Row],[V GRAVADAS]]</f>
        <v>52</v>
      </c>
      <c r="V855">
        <v>2</v>
      </c>
    </row>
    <row r="856" spans="1:22" x14ac:dyDescent="0.25">
      <c r="A856" t="s">
        <v>384</v>
      </c>
      <c r="B856" s="1" t="s">
        <v>392</v>
      </c>
      <c r="C856" t="s">
        <v>1</v>
      </c>
      <c r="D856" t="s">
        <v>89</v>
      </c>
      <c r="E856" t="s">
        <v>95</v>
      </c>
      <c r="F856" t="s">
        <v>96</v>
      </c>
      <c r="G856">
        <v>6406</v>
      </c>
      <c r="H856">
        <v>6406</v>
      </c>
      <c r="I856">
        <v>6406</v>
      </c>
      <c r="J856">
        <v>6406</v>
      </c>
      <c r="L856" s="3">
        <v>0</v>
      </c>
      <c r="M856" s="3">
        <v>0</v>
      </c>
      <c r="N856" s="3">
        <v>0</v>
      </c>
      <c r="O856" s="3">
        <v>52.1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3">
        <f>+Tabla3[[#This Row],[V GRAVADAS]]</f>
        <v>52.1</v>
      </c>
      <c r="V856">
        <v>2</v>
      </c>
    </row>
    <row r="857" spans="1:22" x14ac:dyDescent="0.25">
      <c r="A857" t="s">
        <v>384</v>
      </c>
      <c r="B857" s="1" t="s">
        <v>392</v>
      </c>
      <c r="C857" t="s">
        <v>1</v>
      </c>
      <c r="D857" t="s">
        <v>89</v>
      </c>
      <c r="E857" t="s">
        <v>95</v>
      </c>
      <c r="F857" t="s">
        <v>96</v>
      </c>
      <c r="G857">
        <v>6407</v>
      </c>
      <c r="H857">
        <v>6407</v>
      </c>
      <c r="I857">
        <v>6407</v>
      </c>
      <c r="J857">
        <v>6407</v>
      </c>
      <c r="L857" s="3">
        <v>0</v>
      </c>
      <c r="M857" s="3">
        <v>0</v>
      </c>
      <c r="N857" s="3">
        <v>0</v>
      </c>
      <c r="O857" s="3">
        <v>30.88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3">
        <f>+Tabla3[[#This Row],[V GRAVADAS]]</f>
        <v>30.88</v>
      </c>
      <c r="V857">
        <v>2</v>
      </c>
    </row>
    <row r="858" spans="1:22" x14ac:dyDescent="0.25">
      <c r="A858" t="s">
        <v>384</v>
      </c>
      <c r="B858" s="1" t="s">
        <v>392</v>
      </c>
      <c r="C858" t="s">
        <v>1</v>
      </c>
      <c r="D858" t="s">
        <v>89</v>
      </c>
      <c r="E858" t="s">
        <v>95</v>
      </c>
      <c r="F858" t="s">
        <v>96</v>
      </c>
      <c r="G858">
        <v>6408</v>
      </c>
      <c r="H858">
        <v>6408</v>
      </c>
      <c r="I858">
        <v>6408</v>
      </c>
      <c r="J858">
        <v>6408</v>
      </c>
      <c r="L858" s="3">
        <v>0</v>
      </c>
      <c r="M858" s="3">
        <v>0</v>
      </c>
      <c r="N858" s="3">
        <v>0</v>
      </c>
      <c r="O858" s="3">
        <v>550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3">
        <f>+Tabla3[[#This Row],[V GRAVADAS]]</f>
        <v>550</v>
      </c>
      <c r="V858">
        <v>2</v>
      </c>
    </row>
    <row r="859" spans="1:22" x14ac:dyDescent="0.25">
      <c r="A859" t="s">
        <v>384</v>
      </c>
      <c r="B859" s="1" t="s">
        <v>392</v>
      </c>
      <c r="C859" t="s">
        <v>1</v>
      </c>
      <c r="D859" t="s">
        <v>89</v>
      </c>
      <c r="E859" t="s">
        <v>95</v>
      </c>
      <c r="F859" t="s">
        <v>96</v>
      </c>
      <c r="G859">
        <v>6409</v>
      </c>
      <c r="H859">
        <v>6409</v>
      </c>
      <c r="I859">
        <v>6409</v>
      </c>
      <c r="J859">
        <v>6409</v>
      </c>
      <c r="L859" s="3">
        <v>0</v>
      </c>
      <c r="M859" s="3">
        <v>0</v>
      </c>
      <c r="N859" s="3">
        <v>0</v>
      </c>
      <c r="O859" s="3">
        <v>21.25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3">
        <f>+Tabla3[[#This Row],[V GRAVADAS]]</f>
        <v>21.25</v>
      </c>
      <c r="V859">
        <v>2</v>
      </c>
    </row>
    <row r="860" spans="1:22" x14ac:dyDescent="0.25">
      <c r="A860" t="s">
        <v>384</v>
      </c>
      <c r="B860" s="1" t="s">
        <v>392</v>
      </c>
      <c r="C860" t="s">
        <v>1</v>
      </c>
      <c r="D860" t="s">
        <v>89</v>
      </c>
      <c r="E860" t="s">
        <v>95</v>
      </c>
      <c r="F860" t="s">
        <v>96</v>
      </c>
      <c r="G860">
        <v>6410</v>
      </c>
      <c r="H860">
        <v>6410</v>
      </c>
      <c r="I860">
        <v>6410</v>
      </c>
      <c r="J860">
        <v>6410</v>
      </c>
      <c r="L860" s="3">
        <v>0</v>
      </c>
      <c r="M860" s="3">
        <v>0</v>
      </c>
      <c r="N860" s="3">
        <v>0</v>
      </c>
      <c r="O860" s="3">
        <v>15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3">
        <f>+Tabla3[[#This Row],[V GRAVADAS]]</f>
        <v>15</v>
      </c>
      <c r="V860">
        <v>2</v>
      </c>
    </row>
    <row r="861" spans="1:22" x14ac:dyDescent="0.25">
      <c r="A861" t="s">
        <v>384</v>
      </c>
      <c r="B861" s="1" t="s">
        <v>392</v>
      </c>
      <c r="C861" t="s">
        <v>1</v>
      </c>
      <c r="D861" t="s">
        <v>89</v>
      </c>
      <c r="E861" t="s">
        <v>95</v>
      </c>
      <c r="F861" t="s">
        <v>96</v>
      </c>
      <c r="G861">
        <v>6411</v>
      </c>
      <c r="H861">
        <v>6411</v>
      </c>
      <c r="I861">
        <v>6411</v>
      </c>
      <c r="J861">
        <v>6411</v>
      </c>
      <c r="L861" s="3">
        <v>0</v>
      </c>
      <c r="M861" s="3">
        <v>0</v>
      </c>
      <c r="N861" s="3">
        <v>0</v>
      </c>
      <c r="O861" s="3">
        <v>2.35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3">
        <f>+Tabla3[[#This Row],[V GRAVADAS]]</f>
        <v>2.35</v>
      </c>
      <c r="V861">
        <v>2</v>
      </c>
    </row>
    <row r="862" spans="1:22" x14ac:dyDescent="0.25">
      <c r="A862" t="s">
        <v>384</v>
      </c>
      <c r="B862" s="1" t="s">
        <v>393</v>
      </c>
      <c r="C862" t="s">
        <v>1</v>
      </c>
      <c r="D862" t="s">
        <v>89</v>
      </c>
      <c r="E862" t="s">
        <v>95</v>
      </c>
      <c r="F862" t="s">
        <v>96</v>
      </c>
      <c r="G862">
        <v>6412</v>
      </c>
      <c r="H862">
        <v>6412</v>
      </c>
      <c r="I862">
        <v>6412</v>
      </c>
      <c r="J862">
        <v>6412</v>
      </c>
      <c r="L862" s="3">
        <v>0</v>
      </c>
      <c r="M862" s="3">
        <v>0</v>
      </c>
      <c r="N862" s="3">
        <v>0</v>
      </c>
      <c r="O862" s="3">
        <v>1019.5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3">
        <f>+Tabla3[[#This Row],[V GRAVADAS]]</f>
        <v>1019.5</v>
      </c>
      <c r="V862">
        <v>2</v>
      </c>
    </row>
    <row r="863" spans="1:22" x14ac:dyDescent="0.25">
      <c r="A863" t="s">
        <v>384</v>
      </c>
      <c r="B863" s="1" t="s">
        <v>393</v>
      </c>
      <c r="C863" t="s">
        <v>1</v>
      </c>
      <c r="D863" t="s">
        <v>89</v>
      </c>
      <c r="E863" t="s">
        <v>95</v>
      </c>
      <c r="F863" t="s">
        <v>96</v>
      </c>
      <c r="G863">
        <v>6413</v>
      </c>
      <c r="H863">
        <v>6413</v>
      </c>
      <c r="I863">
        <v>6413</v>
      </c>
      <c r="J863">
        <v>6413</v>
      </c>
      <c r="L863" s="3">
        <v>0</v>
      </c>
      <c r="M863" s="3">
        <v>0</v>
      </c>
      <c r="N863" s="3">
        <v>0</v>
      </c>
      <c r="O863" s="3">
        <v>425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3">
        <f>+Tabla3[[#This Row],[V GRAVADAS]]</f>
        <v>425</v>
      </c>
      <c r="V863">
        <v>2</v>
      </c>
    </row>
    <row r="864" spans="1:22" x14ac:dyDescent="0.25">
      <c r="A864" t="s">
        <v>384</v>
      </c>
      <c r="B864" s="1" t="s">
        <v>393</v>
      </c>
      <c r="C864" t="s">
        <v>1</v>
      </c>
      <c r="D864" t="s">
        <v>89</v>
      </c>
      <c r="E864" t="s">
        <v>95</v>
      </c>
      <c r="F864" t="s">
        <v>96</v>
      </c>
      <c r="G864">
        <v>6414</v>
      </c>
      <c r="H864">
        <v>6414</v>
      </c>
      <c r="I864">
        <v>6414</v>
      </c>
      <c r="J864">
        <v>6414</v>
      </c>
      <c r="L864" s="3">
        <v>0</v>
      </c>
      <c r="M864" s="3">
        <v>0</v>
      </c>
      <c r="N864" s="3">
        <v>0</v>
      </c>
      <c r="O864" s="3">
        <v>480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3">
        <f>+Tabla3[[#This Row],[V GRAVADAS]]</f>
        <v>480</v>
      </c>
      <c r="V864">
        <v>2</v>
      </c>
    </row>
    <row r="865" spans="1:22" x14ac:dyDescent="0.25">
      <c r="A865" t="s">
        <v>384</v>
      </c>
      <c r="B865" s="1" t="s">
        <v>393</v>
      </c>
      <c r="C865" t="s">
        <v>1</v>
      </c>
      <c r="D865" t="s">
        <v>89</v>
      </c>
      <c r="E865" t="s">
        <v>95</v>
      </c>
      <c r="F865" t="s">
        <v>96</v>
      </c>
      <c r="G865">
        <v>6415</v>
      </c>
      <c r="H865">
        <v>6415</v>
      </c>
      <c r="I865">
        <v>6415</v>
      </c>
      <c r="J865">
        <v>6415</v>
      </c>
      <c r="L865" s="3">
        <v>0</v>
      </c>
      <c r="M865" s="3">
        <v>0</v>
      </c>
      <c r="N865" s="3">
        <v>0</v>
      </c>
      <c r="O865" s="3">
        <v>504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3">
        <f>+Tabla3[[#This Row],[V GRAVADAS]]</f>
        <v>504</v>
      </c>
      <c r="V865">
        <v>2</v>
      </c>
    </row>
    <row r="866" spans="1:22" x14ac:dyDescent="0.25">
      <c r="A866" t="s">
        <v>384</v>
      </c>
      <c r="B866" s="1" t="s">
        <v>393</v>
      </c>
      <c r="C866" t="s">
        <v>1</v>
      </c>
      <c r="D866" t="s">
        <v>89</v>
      </c>
      <c r="E866" t="s">
        <v>95</v>
      </c>
      <c r="F866" t="s">
        <v>96</v>
      </c>
      <c r="G866">
        <v>6416</v>
      </c>
      <c r="H866">
        <v>6416</v>
      </c>
      <c r="I866">
        <v>6416</v>
      </c>
      <c r="J866">
        <v>6416</v>
      </c>
      <c r="L866" s="3">
        <v>0</v>
      </c>
      <c r="M866" s="3">
        <v>0</v>
      </c>
      <c r="N866" s="3">
        <v>0</v>
      </c>
      <c r="O866" s="3">
        <v>157.25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3">
        <f>+Tabla3[[#This Row],[V GRAVADAS]]</f>
        <v>157.25</v>
      </c>
      <c r="V866">
        <v>2</v>
      </c>
    </row>
    <row r="867" spans="1:22" x14ac:dyDescent="0.25">
      <c r="A867" t="s">
        <v>384</v>
      </c>
      <c r="B867" s="1" t="s">
        <v>393</v>
      </c>
      <c r="C867" t="s">
        <v>1</v>
      </c>
      <c r="D867" t="s">
        <v>89</v>
      </c>
      <c r="E867" t="s">
        <v>95</v>
      </c>
      <c r="F867" t="s">
        <v>96</v>
      </c>
      <c r="G867">
        <v>6417</v>
      </c>
      <c r="H867">
        <v>6417</v>
      </c>
      <c r="I867">
        <v>6417</v>
      </c>
      <c r="J867">
        <v>6417</v>
      </c>
      <c r="L867" s="3">
        <v>0</v>
      </c>
      <c r="M867" s="3">
        <v>0</v>
      </c>
      <c r="N867" s="3">
        <v>0</v>
      </c>
      <c r="O867" s="3">
        <v>500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3">
        <f>+Tabla3[[#This Row],[V GRAVADAS]]</f>
        <v>500</v>
      </c>
      <c r="V867">
        <v>2</v>
      </c>
    </row>
    <row r="868" spans="1:22" x14ac:dyDescent="0.25">
      <c r="A868" t="s">
        <v>384</v>
      </c>
      <c r="B868" s="1" t="s">
        <v>393</v>
      </c>
      <c r="C868" t="s">
        <v>1</v>
      </c>
      <c r="D868" t="s">
        <v>89</v>
      </c>
      <c r="E868" t="s">
        <v>95</v>
      </c>
      <c r="F868" t="s">
        <v>96</v>
      </c>
      <c r="G868">
        <v>6418</v>
      </c>
      <c r="H868">
        <v>6418</v>
      </c>
      <c r="I868">
        <v>6418</v>
      </c>
      <c r="J868">
        <v>6418</v>
      </c>
      <c r="L868" s="3">
        <v>0</v>
      </c>
      <c r="M868" s="3">
        <v>0</v>
      </c>
      <c r="N868" s="3">
        <v>0</v>
      </c>
      <c r="O868" s="3">
        <v>20.55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3">
        <f>+Tabla3[[#This Row],[V GRAVADAS]]</f>
        <v>20.55</v>
      </c>
      <c r="V868">
        <v>2</v>
      </c>
    </row>
    <row r="869" spans="1:22" x14ac:dyDescent="0.25">
      <c r="A869" t="s">
        <v>384</v>
      </c>
      <c r="B869" s="1" t="s">
        <v>393</v>
      </c>
      <c r="C869" t="s">
        <v>1</v>
      </c>
      <c r="D869" t="s">
        <v>89</v>
      </c>
      <c r="E869" t="s">
        <v>95</v>
      </c>
      <c r="F869" t="s">
        <v>96</v>
      </c>
      <c r="G869">
        <v>6419</v>
      </c>
      <c r="H869">
        <v>6419</v>
      </c>
      <c r="I869">
        <v>6419</v>
      </c>
      <c r="J869">
        <v>6419</v>
      </c>
      <c r="L869" s="3">
        <v>0</v>
      </c>
      <c r="M869" s="3">
        <v>0</v>
      </c>
      <c r="N869" s="3">
        <v>0</v>
      </c>
      <c r="O869" s="3">
        <v>18.5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3">
        <f>+Tabla3[[#This Row],[V GRAVADAS]]</f>
        <v>18.5</v>
      </c>
      <c r="V869">
        <v>2</v>
      </c>
    </row>
    <row r="870" spans="1:22" x14ac:dyDescent="0.25">
      <c r="A870" t="s">
        <v>384</v>
      </c>
      <c r="B870" s="1" t="s">
        <v>393</v>
      </c>
      <c r="C870" t="s">
        <v>1</v>
      </c>
      <c r="D870" t="s">
        <v>89</v>
      </c>
      <c r="E870" t="s">
        <v>95</v>
      </c>
      <c r="F870" t="s">
        <v>96</v>
      </c>
      <c r="G870">
        <v>6420</v>
      </c>
      <c r="H870">
        <v>6420</v>
      </c>
      <c r="I870">
        <v>6420</v>
      </c>
      <c r="J870">
        <v>6420</v>
      </c>
      <c r="L870" s="3">
        <v>0</v>
      </c>
      <c r="M870" s="3">
        <v>0</v>
      </c>
      <c r="N870" s="3">
        <v>0</v>
      </c>
      <c r="O870" s="3">
        <v>192.75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3">
        <f>+Tabla3[[#This Row],[V GRAVADAS]]</f>
        <v>192.75</v>
      </c>
      <c r="V870">
        <v>2</v>
      </c>
    </row>
    <row r="871" spans="1:22" x14ac:dyDescent="0.25">
      <c r="A871" t="s">
        <v>384</v>
      </c>
      <c r="B871" s="1" t="s">
        <v>393</v>
      </c>
      <c r="C871" t="s">
        <v>1</v>
      </c>
      <c r="D871" t="s">
        <v>89</v>
      </c>
      <c r="E871" t="s">
        <v>95</v>
      </c>
      <c r="F871" t="s">
        <v>96</v>
      </c>
      <c r="G871">
        <v>6421</v>
      </c>
      <c r="H871">
        <v>6421</v>
      </c>
      <c r="I871">
        <v>6421</v>
      </c>
      <c r="J871">
        <v>6421</v>
      </c>
      <c r="L871" s="3">
        <v>0</v>
      </c>
      <c r="M871" s="3">
        <v>0</v>
      </c>
      <c r="N871" s="3">
        <v>0</v>
      </c>
      <c r="O871" s="3">
        <v>141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3">
        <f>+Tabla3[[#This Row],[V GRAVADAS]]</f>
        <v>141</v>
      </c>
      <c r="V871">
        <v>2</v>
      </c>
    </row>
    <row r="872" spans="1:22" x14ac:dyDescent="0.25">
      <c r="A872" t="s">
        <v>384</v>
      </c>
      <c r="B872" s="1" t="s">
        <v>393</v>
      </c>
      <c r="C872" t="s">
        <v>1</v>
      </c>
      <c r="D872" t="s">
        <v>89</v>
      </c>
      <c r="E872" t="s">
        <v>95</v>
      </c>
      <c r="F872" t="s">
        <v>96</v>
      </c>
      <c r="G872">
        <v>6422</v>
      </c>
      <c r="H872">
        <v>6422</v>
      </c>
      <c r="I872">
        <v>6422</v>
      </c>
      <c r="J872">
        <v>6422</v>
      </c>
      <c r="L872" s="3">
        <v>0</v>
      </c>
      <c r="M872" s="3">
        <v>0</v>
      </c>
      <c r="N872" s="3">
        <v>0</v>
      </c>
      <c r="O872" s="3">
        <v>100.7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3">
        <f>+Tabla3[[#This Row],[V GRAVADAS]]</f>
        <v>100.7</v>
      </c>
      <c r="V872">
        <v>2</v>
      </c>
    </row>
    <row r="873" spans="1:22" x14ac:dyDescent="0.25">
      <c r="A873" t="s">
        <v>384</v>
      </c>
      <c r="B873" s="1" t="s">
        <v>393</v>
      </c>
      <c r="C873" t="s">
        <v>1</v>
      </c>
      <c r="D873" t="s">
        <v>89</v>
      </c>
      <c r="E873" t="s">
        <v>95</v>
      </c>
      <c r="F873" t="s">
        <v>96</v>
      </c>
      <c r="G873">
        <v>6423</v>
      </c>
      <c r="H873">
        <v>6423</v>
      </c>
      <c r="I873">
        <v>6423</v>
      </c>
      <c r="J873">
        <v>6423</v>
      </c>
      <c r="L873" s="3">
        <v>0</v>
      </c>
      <c r="M873" s="3">
        <v>0</v>
      </c>
      <c r="N873" s="3">
        <v>0</v>
      </c>
      <c r="O873" s="3">
        <v>320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3">
        <f>+Tabla3[[#This Row],[V GRAVADAS]]</f>
        <v>320</v>
      </c>
      <c r="V873">
        <v>2</v>
      </c>
    </row>
    <row r="874" spans="1:22" x14ac:dyDescent="0.25">
      <c r="A874" t="s">
        <v>384</v>
      </c>
      <c r="B874" s="1" t="s">
        <v>393</v>
      </c>
      <c r="C874" t="s">
        <v>1</v>
      </c>
      <c r="D874" t="s">
        <v>89</v>
      </c>
      <c r="E874" t="s">
        <v>95</v>
      </c>
      <c r="F874" t="s">
        <v>96</v>
      </c>
      <c r="G874">
        <v>6424</v>
      </c>
      <c r="H874">
        <v>6424</v>
      </c>
      <c r="I874">
        <v>6424</v>
      </c>
      <c r="J874">
        <v>6424</v>
      </c>
      <c r="L874" s="3">
        <v>0</v>
      </c>
      <c r="M874" s="3">
        <v>0</v>
      </c>
      <c r="N874" s="3">
        <v>0</v>
      </c>
      <c r="O874" s="3">
        <v>41.75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3">
        <f>+Tabla3[[#This Row],[V GRAVADAS]]</f>
        <v>41.75</v>
      </c>
      <c r="V874">
        <v>2</v>
      </c>
    </row>
    <row r="875" spans="1:22" x14ac:dyDescent="0.25">
      <c r="A875" t="s">
        <v>384</v>
      </c>
      <c r="B875" s="1" t="s">
        <v>393</v>
      </c>
      <c r="C875" t="s">
        <v>1</v>
      </c>
      <c r="D875" t="s">
        <v>89</v>
      </c>
      <c r="E875" t="s">
        <v>95</v>
      </c>
      <c r="F875" t="s">
        <v>96</v>
      </c>
      <c r="G875">
        <v>6425</v>
      </c>
      <c r="H875">
        <v>6425</v>
      </c>
      <c r="I875">
        <v>6425</v>
      </c>
      <c r="J875">
        <v>6425</v>
      </c>
      <c r="L875" s="3">
        <v>0</v>
      </c>
      <c r="M875" s="3">
        <v>0</v>
      </c>
      <c r="N875" s="3">
        <v>0</v>
      </c>
      <c r="O875" s="3">
        <v>180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3">
        <f>+Tabla3[[#This Row],[V GRAVADAS]]</f>
        <v>180</v>
      </c>
      <c r="V875">
        <v>2</v>
      </c>
    </row>
    <row r="876" spans="1:22" x14ac:dyDescent="0.25">
      <c r="A876" t="s">
        <v>384</v>
      </c>
      <c r="B876" s="1" t="s">
        <v>393</v>
      </c>
      <c r="C876" t="s">
        <v>1</v>
      </c>
      <c r="D876" t="s">
        <v>89</v>
      </c>
      <c r="E876" t="s">
        <v>95</v>
      </c>
      <c r="F876" t="s">
        <v>96</v>
      </c>
      <c r="G876">
        <v>6426</v>
      </c>
      <c r="H876">
        <v>6426</v>
      </c>
      <c r="I876">
        <v>6426</v>
      </c>
      <c r="J876">
        <v>6426</v>
      </c>
      <c r="L876" s="3">
        <v>0</v>
      </c>
      <c r="M876" s="3">
        <v>0</v>
      </c>
      <c r="N876" s="3">
        <v>0</v>
      </c>
      <c r="O876" s="3">
        <v>27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3">
        <f>+Tabla3[[#This Row],[V GRAVADAS]]</f>
        <v>27</v>
      </c>
      <c r="V876">
        <v>2</v>
      </c>
    </row>
    <row r="877" spans="1:22" x14ac:dyDescent="0.25">
      <c r="A877" t="s">
        <v>384</v>
      </c>
      <c r="B877" s="1" t="s">
        <v>393</v>
      </c>
      <c r="C877" t="s">
        <v>1</v>
      </c>
      <c r="D877" t="s">
        <v>89</v>
      </c>
      <c r="E877" t="s">
        <v>95</v>
      </c>
      <c r="F877" t="s">
        <v>96</v>
      </c>
      <c r="G877">
        <v>6427</v>
      </c>
      <c r="H877">
        <v>6427</v>
      </c>
      <c r="I877">
        <v>6427</v>
      </c>
      <c r="J877">
        <v>6427</v>
      </c>
      <c r="L877" s="3">
        <v>0</v>
      </c>
      <c r="M877" s="3">
        <v>0</v>
      </c>
      <c r="N877" s="3">
        <v>0</v>
      </c>
      <c r="O877" s="3">
        <v>209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3">
        <f>+Tabla3[[#This Row],[V GRAVADAS]]</f>
        <v>209</v>
      </c>
      <c r="V877">
        <v>2</v>
      </c>
    </row>
    <row r="878" spans="1:22" x14ac:dyDescent="0.25">
      <c r="A878" t="s">
        <v>384</v>
      </c>
      <c r="B878" s="1" t="s">
        <v>393</v>
      </c>
      <c r="C878" t="s">
        <v>1</v>
      </c>
      <c r="D878" t="s">
        <v>89</v>
      </c>
      <c r="E878" t="s">
        <v>95</v>
      </c>
      <c r="F878" t="s">
        <v>96</v>
      </c>
      <c r="G878">
        <v>6428</v>
      </c>
      <c r="H878">
        <v>6428</v>
      </c>
      <c r="I878">
        <v>6428</v>
      </c>
      <c r="J878">
        <v>6428</v>
      </c>
      <c r="L878" s="3">
        <v>0</v>
      </c>
      <c r="M878" s="3">
        <v>0</v>
      </c>
      <c r="N878" s="3">
        <v>0</v>
      </c>
      <c r="O878" s="3">
        <v>344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3">
        <f>+Tabla3[[#This Row],[V GRAVADAS]]</f>
        <v>344</v>
      </c>
      <c r="V878">
        <v>2</v>
      </c>
    </row>
    <row r="879" spans="1:22" x14ac:dyDescent="0.25">
      <c r="A879" t="s">
        <v>384</v>
      </c>
      <c r="B879" s="1" t="s">
        <v>393</v>
      </c>
      <c r="C879" t="s">
        <v>1</v>
      </c>
      <c r="D879" t="s">
        <v>89</v>
      </c>
      <c r="E879" t="s">
        <v>95</v>
      </c>
      <c r="F879" t="s">
        <v>96</v>
      </c>
      <c r="G879">
        <v>6429</v>
      </c>
      <c r="H879">
        <v>6429</v>
      </c>
      <c r="I879">
        <v>6429</v>
      </c>
      <c r="J879">
        <v>6429</v>
      </c>
      <c r="L879" s="3">
        <v>0</v>
      </c>
      <c r="M879" s="3">
        <v>0</v>
      </c>
      <c r="N879" s="3">
        <v>0</v>
      </c>
      <c r="O879" s="3">
        <v>495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3">
        <f>+Tabla3[[#This Row],[V GRAVADAS]]</f>
        <v>495</v>
      </c>
      <c r="V879">
        <v>2</v>
      </c>
    </row>
    <row r="880" spans="1:22" x14ac:dyDescent="0.25">
      <c r="A880" t="s">
        <v>384</v>
      </c>
      <c r="B880" s="1" t="s">
        <v>393</v>
      </c>
      <c r="C880" t="s">
        <v>1</v>
      </c>
      <c r="D880" t="s">
        <v>89</v>
      </c>
      <c r="E880" t="s">
        <v>95</v>
      </c>
      <c r="F880" t="s">
        <v>96</v>
      </c>
      <c r="G880">
        <v>6430</v>
      </c>
      <c r="H880">
        <v>6430</v>
      </c>
      <c r="I880">
        <v>6430</v>
      </c>
      <c r="J880">
        <v>6430</v>
      </c>
      <c r="L880" s="3">
        <v>0</v>
      </c>
      <c r="M880" s="3">
        <v>0</v>
      </c>
      <c r="N880" s="3">
        <v>0</v>
      </c>
      <c r="O880" s="3">
        <v>15.96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3">
        <f>+Tabla3[[#This Row],[V GRAVADAS]]</f>
        <v>15.96</v>
      </c>
      <c r="V880">
        <v>2</v>
      </c>
    </row>
    <row r="881" spans="1:22" x14ac:dyDescent="0.25">
      <c r="A881" t="s">
        <v>384</v>
      </c>
      <c r="B881" s="1" t="s">
        <v>393</v>
      </c>
      <c r="C881" t="s">
        <v>1</v>
      </c>
      <c r="D881" t="s">
        <v>89</v>
      </c>
      <c r="E881" t="s">
        <v>95</v>
      </c>
      <c r="F881" t="s">
        <v>96</v>
      </c>
      <c r="G881">
        <v>6431</v>
      </c>
      <c r="H881">
        <v>6431</v>
      </c>
      <c r="I881">
        <v>6431</v>
      </c>
      <c r="J881">
        <v>6431</v>
      </c>
      <c r="L881" s="3">
        <v>0</v>
      </c>
      <c r="M881" s="3">
        <v>0</v>
      </c>
      <c r="N881" s="3">
        <v>0</v>
      </c>
      <c r="O881" s="3">
        <v>408.25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3">
        <f>+Tabla3[[#This Row],[V GRAVADAS]]</f>
        <v>408.25</v>
      </c>
      <c r="V881">
        <v>2</v>
      </c>
    </row>
    <row r="882" spans="1:22" x14ac:dyDescent="0.25">
      <c r="A882" t="s">
        <v>384</v>
      </c>
      <c r="B882" s="1" t="s">
        <v>393</v>
      </c>
      <c r="C882" t="s">
        <v>1</v>
      </c>
      <c r="D882" t="s">
        <v>89</v>
      </c>
      <c r="E882" t="s">
        <v>95</v>
      </c>
      <c r="F882" t="s">
        <v>96</v>
      </c>
      <c r="G882">
        <v>6432</v>
      </c>
      <c r="H882">
        <v>6432</v>
      </c>
      <c r="I882">
        <v>6432</v>
      </c>
      <c r="J882">
        <v>6432</v>
      </c>
      <c r="L882" s="3">
        <v>0</v>
      </c>
      <c r="M882" s="3">
        <v>0</v>
      </c>
      <c r="N882" s="3">
        <v>0</v>
      </c>
      <c r="O882" s="3">
        <v>57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3">
        <f>+Tabla3[[#This Row],[V GRAVADAS]]</f>
        <v>57</v>
      </c>
      <c r="V882">
        <v>2</v>
      </c>
    </row>
    <row r="883" spans="1:22" x14ac:dyDescent="0.25">
      <c r="A883" t="s">
        <v>384</v>
      </c>
      <c r="B883" s="1" t="s">
        <v>393</v>
      </c>
      <c r="C883" t="s">
        <v>1</v>
      </c>
      <c r="D883" t="s">
        <v>89</v>
      </c>
      <c r="E883" t="s">
        <v>95</v>
      </c>
      <c r="F883" t="s">
        <v>96</v>
      </c>
      <c r="G883">
        <v>6433</v>
      </c>
      <c r="H883">
        <v>6433</v>
      </c>
      <c r="I883">
        <v>6433</v>
      </c>
      <c r="J883">
        <v>6433</v>
      </c>
      <c r="L883" s="3">
        <v>0</v>
      </c>
      <c r="M883" s="3">
        <v>0</v>
      </c>
      <c r="N883" s="3">
        <v>0</v>
      </c>
      <c r="O883" s="3">
        <v>101.25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3">
        <f>+Tabla3[[#This Row],[V GRAVADAS]]</f>
        <v>101.25</v>
      </c>
      <c r="V883">
        <v>2</v>
      </c>
    </row>
    <row r="884" spans="1:22" x14ac:dyDescent="0.25">
      <c r="A884" t="s">
        <v>384</v>
      </c>
      <c r="B884" s="1" t="s">
        <v>393</v>
      </c>
      <c r="C884" t="s">
        <v>1</v>
      </c>
      <c r="D884" t="s">
        <v>89</v>
      </c>
      <c r="E884" t="s">
        <v>95</v>
      </c>
      <c r="F884" t="s">
        <v>96</v>
      </c>
      <c r="G884">
        <v>6434</v>
      </c>
      <c r="H884">
        <v>6434</v>
      </c>
      <c r="I884">
        <v>6434</v>
      </c>
      <c r="J884">
        <v>6434</v>
      </c>
      <c r="L884" s="3">
        <v>0</v>
      </c>
      <c r="M884" s="3">
        <v>0</v>
      </c>
      <c r="N884" s="3">
        <v>0</v>
      </c>
      <c r="O884" s="3">
        <v>24.3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3">
        <f>+Tabla3[[#This Row],[V GRAVADAS]]</f>
        <v>24.3</v>
      </c>
      <c r="V884">
        <v>2</v>
      </c>
    </row>
    <row r="885" spans="1:22" x14ac:dyDescent="0.25">
      <c r="A885" t="s">
        <v>384</v>
      </c>
      <c r="B885" s="1" t="s">
        <v>393</v>
      </c>
      <c r="C885" t="s">
        <v>1</v>
      </c>
      <c r="D885" t="s">
        <v>89</v>
      </c>
      <c r="E885" t="s">
        <v>95</v>
      </c>
      <c r="F885" t="s">
        <v>96</v>
      </c>
      <c r="G885">
        <v>6435</v>
      </c>
      <c r="H885">
        <v>6435</v>
      </c>
      <c r="I885">
        <v>6435</v>
      </c>
      <c r="J885">
        <v>6435</v>
      </c>
      <c r="L885" s="3">
        <v>0</v>
      </c>
      <c r="M885" s="3">
        <v>0</v>
      </c>
      <c r="N885" s="3">
        <v>0</v>
      </c>
      <c r="O885" s="3">
        <v>46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3">
        <f>+Tabla3[[#This Row],[V GRAVADAS]]</f>
        <v>46</v>
      </c>
      <c r="V885">
        <v>2</v>
      </c>
    </row>
    <row r="886" spans="1:22" x14ac:dyDescent="0.25">
      <c r="A886" t="s">
        <v>384</v>
      </c>
      <c r="B886" s="1" t="s">
        <v>393</v>
      </c>
      <c r="C886" t="s">
        <v>1</v>
      </c>
      <c r="D886" t="s">
        <v>89</v>
      </c>
      <c r="E886" t="s">
        <v>95</v>
      </c>
      <c r="F886" t="s">
        <v>96</v>
      </c>
      <c r="G886">
        <v>6436</v>
      </c>
      <c r="H886">
        <v>6436</v>
      </c>
      <c r="I886">
        <v>6436</v>
      </c>
      <c r="J886">
        <v>6436</v>
      </c>
      <c r="L886" s="3">
        <v>0</v>
      </c>
      <c r="M886" s="3">
        <v>0</v>
      </c>
      <c r="N886" s="3">
        <v>0</v>
      </c>
      <c r="O886" s="3">
        <v>514.5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3">
        <f>+Tabla3[[#This Row],[V GRAVADAS]]</f>
        <v>514.5</v>
      </c>
      <c r="V886">
        <v>2</v>
      </c>
    </row>
    <row r="887" spans="1:22" x14ac:dyDescent="0.25">
      <c r="A887" t="s">
        <v>384</v>
      </c>
      <c r="B887" s="1" t="s">
        <v>393</v>
      </c>
      <c r="C887" t="s">
        <v>1</v>
      </c>
      <c r="D887" t="s">
        <v>89</v>
      </c>
      <c r="E887" t="s">
        <v>95</v>
      </c>
      <c r="F887" t="s">
        <v>96</v>
      </c>
      <c r="G887">
        <v>6437</v>
      </c>
      <c r="H887">
        <v>6437</v>
      </c>
      <c r="I887">
        <v>6437</v>
      </c>
      <c r="J887">
        <v>6437</v>
      </c>
      <c r="L887" s="3">
        <v>0</v>
      </c>
      <c r="M887" s="3">
        <v>0</v>
      </c>
      <c r="N887" s="3">
        <v>0</v>
      </c>
      <c r="O887" s="3">
        <v>148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3">
        <f>+Tabla3[[#This Row],[V GRAVADAS]]</f>
        <v>148</v>
      </c>
      <c r="V887">
        <v>2</v>
      </c>
    </row>
    <row r="888" spans="1:22" x14ac:dyDescent="0.25">
      <c r="A888" t="s">
        <v>384</v>
      </c>
      <c r="B888" s="1" t="s">
        <v>394</v>
      </c>
      <c r="C888" t="s">
        <v>1</v>
      </c>
      <c r="D888" t="s">
        <v>89</v>
      </c>
      <c r="E888" t="s">
        <v>95</v>
      </c>
      <c r="F888" t="s">
        <v>96</v>
      </c>
      <c r="G888">
        <v>6438</v>
      </c>
      <c r="H888">
        <v>6438</v>
      </c>
      <c r="I888">
        <v>6438</v>
      </c>
      <c r="J888">
        <v>6438</v>
      </c>
      <c r="L888" s="3">
        <v>0</v>
      </c>
      <c r="M888" s="3">
        <v>0</v>
      </c>
      <c r="N888" s="3">
        <v>0</v>
      </c>
      <c r="O888" s="3">
        <v>450.1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3">
        <f>+Tabla3[[#This Row],[V GRAVADAS]]</f>
        <v>450.1</v>
      </c>
      <c r="V888">
        <v>2</v>
      </c>
    </row>
    <row r="889" spans="1:22" x14ac:dyDescent="0.25">
      <c r="A889" t="s">
        <v>384</v>
      </c>
      <c r="B889" s="1" t="s">
        <v>394</v>
      </c>
      <c r="C889" t="s">
        <v>1</v>
      </c>
      <c r="D889" t="s">
        <v>89</v>
      </c>
      <c r="E889" t="s">
        <v>95</v>
      </c>
      <c r="F889" t="s">
        <v>96</v>
      </c>
      <c r="G889">
        <v>6439</v>
      </c>
      <c r="H889">
        <v>6439</v>
      </c>
      <c r="I889">
        <v>6439</v>
      </c>
      <c r="J889">
        <v>6439</v>
      </c>
      <c r="L889" s="3">
        <v>0</v>
      </c>
      <c r="M889" s="3">
        <v>0</v>
      </c>
      <c r="N889" s="3">
        <v>0</v>
      </c>
      <c r="O889" s="3">
        <v>676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3">
        <f>+Tabla3[[#This Row],[V GRAVADAS]]</f>
        <v>676</v>
      </c>
      <c r="V889">
        <v>2</v>
      </c>
    </row>
    <row r="890" spans="1:22" x14ac:dyDescent="0.25">
      <c r="A890" t="s">
        <v>384</v>
      </c>
      <c r="B890" s="1" t="s">
        <v>394</v>
      </c>
      <c r="C890" t="s">
        <v>1</v>
      </c>
      <c r="D890" t="s">
        <v>89</v>
      </c>
      <c r="E890" t="s">
        <v>95</v>
      </c>
      <c r="F890" t="s">
        <v>96</v>
      </c>
      <c r="G890">
        <v>6440</v>
      </c>
      <c r="H890">
        <v>6440</v>
      </c>
      <c r="I890">
        <v>6440</v>
      </c>
      <c r="J890">
        <v>6440</v>
      </c>
      <c r="L890" s="3">
        <v>0</v>
      </c>
      <c r="M890" s="3">
        <v>0</v>
      </c>
      <c r="N890" s="3">
        <v>0</v>
      </c>
      <c r="O890" s="3">
        <v>463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3">
        <f>+Tabla3[[#This Row],[V GRAVADAS]]</f>
        <v>463</v>
      </c>
      <c r="V890">
        <v>2</v>
      </c>
    </row>
    <row r="891" spans="1:22" x14ac:dyDescent="0.25">
      <c r="A891" t="s">
        <v>384</v>
      </c>
      <c r="B891" s="1" t="s">
        <v>394</v>
      </c>
      <c r="C891" t="s">
        <v>1</v>
      </c>
      <c r="D891" t="s">
        <v>89</v>
      </c>
      <c r="E891" t="s">
        <v>95</v>
      </c>
      <c r="F891" t="s">
        <v>96</v>
      </c>
      <c r="G891">
        <v>6441</v>
      </c>
      <c r="H891">
        <v>6441</v>
      </c>
      <c r="I891">
        <v>6441</v>
      </c>
      <c r="J891">
        <v>6441</v>
      </c>
      <c r="L891" s="3">
        <v>0</v>
      </c>
      <c r="M891" s="3">
        <v>0</v>
      </c>
      <c r="N891" s="3">
        <v>0</v>
      </c>
      <c r="O891" s="3">
        <v>120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3">
        <f>+Tabla3[[#This Row],[V GRAVADAS]]</f>
        <v>120</v>
      </c>
      <c r="V891">
        <v>2</v>
      </c>
    </row>
    <row r="892" spans="1:22" x14ac:dyDescent="0.25">
      <c r="A892" t="s">
        <v>384</v>
      </c>
      <c r="B892" s="1" t="s">
        <v>394</v>
      </c>
      <c r="C892" t="s">
        <v>1</v>
      </c>
      <c r="D892" t="s">
        <v>89</v>
      </c>
      <c r="E892" t="s">
        <v>95</v>
      </c>
      <c r="F892" t="s">
        <v>96</v>
      </c>
      <c r="G892">
        <v>6442</v>
      </c>
      <c r="H892">
        <v>6442</v>
      </c>
      <c r="I892">
        <v>6442</v>
      </c>
      <c r="J892">
        <v>6442</v>
      </c>
      <c r="L892" s="3">
        <v>0</v>
      </c>
      <c r="M892" s="3">
        <v>0</v>
      </c>
      <c r="N892" s="3">
        <v>0</v>
      </c>
      <c r="O892" s="3">
        <v>269.5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3">
        <f>+Tabla3[[#This Row],[V GRAVADAS]]</f>
        <v>269.5</v>
      </c>
      <c r="V892">
        <v>2</v>
      </c>
    </row>
    <row r="893" spans="1:22" x14ac:dyDescent="0.25">
      <c r="A893" t="s">
        <v>384</v>
      </c>
      <c r="B893" s="1" t="s">
        <v>394</v>
      </c>
      <c r="C893" t="s">
        <v>1</v>
      </c>
      <c r="D893" t="s">
        <v>89</v>
      </c>
      <c r="E893" t="s">
        <v>95</v>
      </c>
      <c r="F893" t="s">
        <v>96</v>
      </c>
      <c r="G893">
        <v>6443</v>
      </c>
      <c r="H893">
        <v>6443</v>
      </c>
      <c r="I893">
        <v>6443</v>
      </c>
      <c r="J893">
        <v>6443</v>
      </c>
      <c r="L893" s="3">
        <v>0</v>
      </c>
      <c r="M893" s="3">
        <v>0</v>
      </c>
      <c r="N893" s="3">
        <v>0</v>
      </c>
      <c r="O893" s="3">
        <v>344.2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3">
        <f>+Tabla3[[#This Row],[V GRAVADAS]]</f>
        <v>344.2</v>
      </c>
      <c r="V893">
        <v>2</v>
      </c>
    </row>
    <row r="894" spans="1:22" x14ac:dyDescent="0.25">
      <c r="A894" t="s">
        <v>384</v>
      </c>
      <c r="B894" s="1" t="s">
        <v>394</v>
      </c>
      <c r="C894" t="s">
        <v>1</v>
      </c>
      <c r="D894" t="s">
        <v>89</v>
      </c>
      <c r="E894" t="s">
        <v>95</v>
      </c>
      <c r="F894" t="s">
        <v>96</v>
      </c>
      <c r="G894">
        <v>6444</v>
      </c>
      <c r="H894">
        <v>6444</v>
      </c>
      <c r="I894">
        <v>6444</v>
      </c>
      <c r="J894">
        <v>6444</v>
      </c>
      <c r="L894" s="3">
        <v>0</v>
      </c>
      <c r="M894" s="3">
        <v>0</v>
      </c>
      <c r="N894" s="3">
        <v>0</v>
      </c>
      <c r="O894" s="3">
        <v>9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3">
        <f>+Tabla3[[#This Row],[V GRAVADAS]]</f>
        <v>9</v>
      </c>
      <c r="V894">
        <v>2</v>
      </c>
    </row>
    <row r="895" spans="1:22" x14ac:dyDescent="0.25">
      <c r="A895" t="s">
        <v>384</v>
      </c>
      <c r="B895" s="1" t="s">
        <v>394</v>
      </c>
      <c r="C895" t="s">
        <v>1</v>
      </c>
      <c r="D895" t="s">
        <v>89</v>
      </c>
      <c r="E895" t="s">
        <v>95</v>
      </c>
      <c r="F895" t="s">
        <v>96</v>
      </c>
      <c r="G895">
        <v>6445</v>
      </c>
      <c r="H895">
        <v>6445</v>
      </c>
      <c r="I895">
        <v>6445</v>
      </c>
      <c r="J895">
        <v>6445</v>
      </c>
      <c r="L895" s="3">
        <v>0</v>
      </c>
      <c r="M895" s="3">
        <v>0</v>
      </c>
      <c r="N895" s="3">
        <v>0</v>
      </c>
      <c r="O895" s="3">
        <v>929.12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3">
        <f>+Tabla3[[#This Row],[V GRAVADAS]]</f>
        <v>929.12</v>
      </c>
      <c r="V895">
        <v>2</v>
      </c>
    </row>
    <row r="896" spans="1:22" x14ac:dyDescent="0.25">
      <c r="A896" t="s">
        <v>384</v>
      </c>
      <c r="B896" s="1" t="s">
        <v>394</v>
      </c>
      <c r="C896" t="s">
        <v>1</v>
      </c>
      <c r="D896" t="s">
        <v>89</v>
      </c>
      <c r="E896" t="s">
        <v>95</v>
      </c>
      <c r="F896" t="s">
        <v>96</v>
      </c>
      <c r="G896">
        <v>6446</v>
      </c>
      <c r="H896">
        <v>6446</v>
      </c>
      <c r="I896">
        <v>6446</v>
      </c>
      <c r="J896">
        <v>6446</v>
      </c>
      <c r="L896" s="3">
        <v>0</v>
      </c>
      <c r="M896" s="3">
        <v>0</v>
      </c>
      <c r="N896" s="3">
        <v>0</v>
      </c>
      <c r="O896" s="3">
        <v>471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3">
        <f>+Tabla3[[#This Row],[V GRAVADAS]]</f>
        <v>471</v>
      </c>
      <c r="V896">
        <v>2</v>
      </c>
    </row>
    <row r="897" spans="1:22" x14ac:dyDescent="0.25">
      <c r="A897" t="s">
        <v>384</v>
      </c>
      <c r="B897" s="1" t="s">
        <v>394</v>
      </c>
      <c r="C897" t="s">
        <v>1</v>
      </c>
      <c r="D897" t="s">
        <v>89</v>
      </c>
      <c r="E897" t="s">
        <v>95</v>
      </c>
      <c r="F897" t="s">
        <v>96</v>
      </c>
      <c r="G897">
        <v>6447</v>
      </c>
      <c r="H897">
        <v>6447</v>
      </c>
      <c r="I897">
        <v>6447</v>
      </c>
      <c r="J897">
        <v>6447</v>
      </c>
      <c r="L897" s="3">
        <v>0</v>
      </c>
      <c r="M897" s="3">
        <v>0</v>
      </c>
      <c r="N897" s="3">
        <v>0</v>
      </c>
      <c r="O897" s="3">
        <v>494.8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3">
        <f>+Tabla3[[#This Row],[V GRAVADAS]]</f>
        <v>494.8</v>
      </c>
      <c r="V897">
        <v>2</v>
      </c>
    </row>
    <row r="898" spans="1:22" x14ac:dyDescent="0.25">
      <c r="A898" t="s">
        <v>384</v>
      </c>
      <c r="B898" s="1" t="s">
        <v>394</v>
      </c>
      <c r="C898" t="s">
        <v>1</v>
      </c>
      <c r="D898" t="s">
        <v>89</v>
      </c>
      <c r="E898" t="s">
        <v>95</v>
      </c>
      <c r="F898" t="s">
        <v>96</v>
      </c>
      <c r="G898">
        <v>6448</v>
      </c>
      <c r="H898">
        <v>6448</v>
      </c>
      <c r="I898">
        <v>6448</v>
      </c>
      <c r="J898">
        <v>6448</v>
      </c>
      <c r="L898" s="3">
        <v>0</v>
      </c>
      <c r="M898" s="3">
        <v>0</v>
      </c>
      <c r="N898" s="3">
        <v>0</v>
      </c>
      <c r="O898" s="3">
        <v>75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3">
        <f>+Tabla3[[#This Row],[V GRAVADAS]]</f>
        <v>75</v>
      </c>
      <c r="V898">
        <v>2</v>
      </c>
    </row>
    <row r="899" spans="1:22" x14ac:dyDescent="0.25">
      <c r="A899" t="s">
        <v>384</v>
      </c>
      <c r="B899" s="1" t="s">
        <v>394</v>
      </c>
      <c r="C899" t="s">
        <v>1</v>
      </c>
      <c r="D899" t="s">
        <v>89</v>
      </c>
      <c r="E899" t="s">
        <v>95</v>
      </c>
      <c r="F899" t="s">
        <v>96</v>
      </c>
      <c r="G899">
        <v>6449</v>
      </c>
      <c r="H899">
        <v>6449</v>
      </c>
      <c r="I899">
        <v>6449</v>
      </c>
      <c r="J899">
        <v>6449</v>
      </c>
      <c r="L899" s="3">
        <v>0</v>
      </c>
      <c r="M899" s="3">
        <v>0</v>
      </c>
      <c r="N899" s="3">
        <v>0</v>
      </c>
      <c r="O899" s="3">
        <v>5.85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3">
        <f>+Tabla3[[#This Row],[V GRAVADAS]]</f>
        <v>5.85</v>
      </c>
      <c r="V899">
        <v>2</v>
      </c>
    </row>
    <row r="900" spans="1:22" x14ac:dyDescent="0.25">
      <c r="A900" t="s">
        <v>384</v>
      </c>
      <c r="B900" s="1" t="s">
        <v>394</v>
      </c>
      <c r="C900" t="s">
        <v>1</v>
      </c>
      <c r="D900" t="s">
        <v>89</v>
      </c>
      <c r="E900" t="s">
        <v>95</v>
      </c>
      <c r="F900" t="s">
        <v>96</v>
      </c>
      <c r="G900">
        <v>6450</v>
      </c>
      <c r="H900">
        <v>6450</v>
      </c>
      <c r="I900">
        <v>6450</v>
      </c>
      <c r="J900">
        <v>6450</v>
      </c>
      <c r="L900" s="3">
        <v>0</v>
      </c>
      <c r="M900" s="3">
        <v>0</v>
      </c>
      <c r="N900" s="3">
        <v>0</v>
      </c>
      <c r="O900" s="3">
        <v>280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3">
        <f>+Tabla3[[#This Row],[V GRAVADAS]]</f>
        <v>280</v>
      </c>
      <c r="V900">
        <v>2</v>
      </c>
    </row>
    <row r="901" spans="1:22" x14ac:dyDescent="0.25">
      <c r="A901" t="s">
        <v>384</v>
      </c>
      <c r="B901" s="1" t="s">
        <v>394</v>
      </c>
      <c r="C901" t="s">
        <v>1</v>
      </c>
      <c r="D901" t="s">
        <v>89</v>
      </c>
      <c r="E901" t="s">
        <v>95</v>
      </c>
      <c r="F901" t="s">
        <v>96</v>
      </c>
      <c r="G901">
        <v>6451</v>
      </c>
      <c r="H901">
        <v>6451</v>
      </c>
      <c r="I901">
        <v>6451</v>
      </c>
      <c r="J901">
        <v>6451</v>
      </c>
      <c r="L901" s="3">
        <v>0</v>
      </c>
      <c r="M901" s="3">
        <v>0</v>
      </c>
      <c r="N901" s="3">
        <v>0</v>
      </c>
      <c r="O901" s="3">
        <v>335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3">
        <f>+Tabla3[[#This Row],[V GRAVADAS]]</f>
        <v>335</v>
      </c>
      <c r="V901">
        <v>2</v>
      </c>
    </row>
    <row r="902" spans="1:22" x14ac:dyDescent="0.25">
      <c r="A902" t="s">
        <v>384</v>
      </c>
      <c r="B902" s="1" t="s">
        <v>394</v>
      </c>
      <c r="C902" t="s">
        <v>1</v>
      </c>
      <c r="D902" t="s">
        <v>89</v>
      </c>
      <c r="E902" t="s">
        <v>95</v>
      </c>
      <c r="F902" t="s">
        <v>96</v>
      </c>
      <c r="G902">
        <v>6452</v>
      </c>
      <c r="H902">
        <v>6452</v>
      </c>
      <c r="I902">
        <v>6452</v>
      </c>
      <c r="J902">
        <v>6452</v>
      </c>
      <c r="L902" s="3">
        <v>0</v>
      </c>
      <c r="M902" s="3">
        <v>0</v>
      </c>
      <c r="N902" s="3">
        <v>0</v>
      </c>
      <c r="O902" s="3">
        <v>305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3">
        <f>+Tabla3[[#This Row],[V GRAVADAS]]</f>
        <v>305</v>
      </c>
      <c r="V902">
        <v>2</v>
      </c>
    </row>
    <row r="903" spans="1:22" x14ac:dyDescent="0.25">
      <c r="A903" t="s">
        <v>384</v>
      </c>
      <c r="B903" s="1" t="s">
        <v>394</v>
      </c>
      <c r="C903" t="s">
        <v>1</v>
      </c>
      <c r="D903" t="s">
        <v>89</v>
      </c>
      <c r="E903" t="s">
        <v>95</v>
      </c>
      <c r="F903" t="s">
        <v>96</v>
      </c>
      <c r="G903">
        <v>6453</v>
      </c>
      <c r="H903">
        <v>6453</v>
      </c>
      <c r="I903">
        <v>6453</v>
      </c>
      <c r="J903">
        <v>6453</v>
      </c>
      <c r="L903" s="3">
        <v>0</v>
      </c>
      <c r="M903" s="3">
        <v>0</v>
      </c>
      <c r="N903" s="3">
        <v>0</v>
      </c>
      <c r="O903" s="3">
        <v>27.5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3">
        <f>+Tabla3[[#This Row],[V GRAVADAS]]</f>
        <v>27.5</v>
      </c>
      <c r="V903">
        <v>2</v>
      </c>
    </row>
    <row r="904" spans="1:22" x14ac:dyDescent="0.25">
      <c r="A904" t="s">
        <v>384</v>
      </c>
      <c r="B904" s="1" t="s">
        <v>394</v>
      </c>
      <c r="C904" t="s">
        <v>1</v>
      </c>
      <c r="D904" t="s">
        <v>89</v>
      </c>
      <c r="E904" t="s">
        <v>95</v>
      </c>
      <c r="F904" t="s">
        <v>96</v>
      </c>
      <c r="G904">
        <v>6454</v>
      </c>
      <c r="H904">
        <v>6454</v>
      </c>
      <c r="I904">
        <v>6454</v>
      </c>
      <c r="J904">
        <v>6454</v>
      </c>
      <c r="L904" s="3">
        <v>0</v>
      </c>
      <c r="M904" s="3">
        <v>0</v>
      </c>
      <c r="N904" s="3">
        <v>0</v>
      </c>
      <c r="O904" s="3">
        <v>1.9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3">
        <f>+Tabla3[[#This Row],[V GRAVADAS]]</f>
        <v>1.9</v>
      </c>
      <c r="V904">
        <v>2</v>
      </c>
    </row>
    <row r="905" spans="1:22" x14ac:dyDescent="0.25">
      <c r="A905" t="s">
        <v>384</v>
      </c>
      <c r="B905" s="1" t="s">
        <v>394</v>
      </c>
      <c r="C905" t="s">
        <v>1</v>
      </c>
      <c r="D905" t="s">
        <v>89</v>
      </c>
      <c r="E905" t="s">
        <v>95</v>
      </c>
      <c r="F905" t="s">
        <v>96</v>
      </c>
      <c r="G905">
        <v>6455</v>
      </c>
      <c r="H905">
        <v>6455</v>
      </c>
      <c r="I905">
        <v>6455</v>
      </c>
      <c r="J905">
        <v>6455</v>
      </c>
      <c r="L905" s="3">
        <v>0</v>
      </c>
      <c r="M905" s="3">
        <v>0</v>
      </c>
      <c r="N905" s="3">
        <v>0</v>
      </c>
      <c r="O905" s="3">
        <v>682.5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3">
        <f>+Tabla3[[#This Row],[V GRAVADAS]]</f>
        <v>682.5</v>
      </c>
      <c r="V905">
        <v>2</v>
      </c>
    </row>
    <row r="906" spans="1:22" x14ac:dyDescent="0.25">
      <c r="A906" t="s">
        <v>384</v>
      </c>
      <c r="B906" s="1" t="s">
        <v>394</v>
      </c>
      <c r="C906" t="s">
        <v>1</v>
      </c>
      <c r="D906" t="s">
        <v>89</v>
      </c>
      <c r="E906" t="s">
        <v>95</v>
      </c>
      <c r="F906" t="s">
        <v>96</v>
      </c>
      <c r="G906">
        <v>6456</v>
      </c>
      <c r="H906">
        <v>6456</v>
      </c>
      <c r="I906">
        <v>6456</v>
      </c>
      <c r="J906">
        <v>6456</v>
      </c>
      <c r="L906" s="3">
        <v>0</v>
      </c>
      <c r="M906" s="3">
        <v>0</v>
      </c>
      <c r="N906" s="3">
        <v>0</v>
      </c>
      <c r="O906" s="3">
        <v>15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3">
        <f>+Tabla3[[#This Row],[V GRAVADAS]]</f>
        <v>15</v>
      </c>
      <c r="V906">
        <v>2</v>
      </c>
    </row>
    <row r="907" spans="1:22" x14ac:dyDescent="0.25">
      <c r="A907" t="s">
        <v>384</v>
      </c>
      <c r="B907" s="1" t="s">
        <v>394</v>
      </c>
      <c r="C907" t="s">
        <v>1</v>
      </c>
      <c r="D907" t="s">
        <v>89</v>
      </c>
      <c r="E907" t="s">
        <v>95</v>
      </c>
      <c r="F907" t="s">
        <v>96</v>
      </c>
      <c r="G907">
        <v>6457</v>
      </c>
      <c r="H907">
        <v>6457</v>
      </c>
      <c r="I907">
        <v>6457</v>
      </c>
      <c r="J907">
        <v>6457</v>
      </c>
      <c r="L907" s="3">
        <v>0</v>
      </c>
      <c r="M907" s="3">
        <v>0</v>
      </c>
      <c r="N907" s="3">
        <v>0</v>
      </c>
      <c r="O907" s="3">
        <v>562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3">
        <f>+Tabla3[[#This Row],[V GRAVADAS]]</f>
        <v>562</v>
      </c>
      <c r="V907">
        <v>2</v>
      </c>
    </row>
    <row r="908" spans="1:22" x14ac:dyDescent="0.25">
      <c r="A908" t="s">
        <v>384</v>
      </c>
      <c r="B908" s="1" t="s">
        <v>394</v>
      </c>
      <c r="C908" t="s">
        <v>1</v>
      </c>
      <c r="D908" t="s">
        <v>89</v>
      </c>
      <c r="E908" t="s">
        <v>95</v>
      </c>
      <c r="F908" t="s">
        <v>96</v>
      </c>
      <c r="G908">
        <v>6458</v>
      </c>
      <c r="H908">
        <v>6458</v>
      </c>
      <c r="I908">
        <v>6458</v>
      </c>
      <c r="J908">
        <v>6458</v>
      </c>
      <c r="L908" s="3">
        <v>0</v>
      </c>
      <c r="M908" s="3">
        <v>0</v>
      </c>
      <c r="N908" s="3">
        <v>0</v>
      </c>
      <c r="O908" s="3">
        <v>115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3">
        <f>+Tabla3[[#This Row],[V GRAVADAS]]</f>
        <v>115</v>
      </c>
      <c r="V908">
        <v>2</v>
      </c>
    </row>
    <row r="909" spans="1:22" x14ac:dyDescent="0.25">
      <c r="A909" t="s">
        <v>384</v>
      </c>
      <c r="B909" s="1" t="s">
        <v>394</v>
      </c>
      <c r="C909" t="s">
        <v>1</v>
      </c>
      <c r="D909" t="s">
        <v>89</v>
      </c>
      <c r="E909" t="s">
        <v>95</v>
      </c>
      <c r="F909" t="s">
        <v>96</v>
      </c>
      <c r="G909">
        <v>6459</v>
      </c>
      <c r="H909">
        <v>6459</v>
      </c>
      <c r="I909">
        <v>6459</v>
      </c>
      <c r="J909">
        <v>6459</v>
      </c>
      <c r="L909" s="3">
        <v>0</v>
      </c>
      <c r="M909" s="3">
        <v>0</v>
      </c>
      <c r="N909" s="3">
        <v>0</v>
      </c>
      <c r="O909" s="3">
        <v>153.5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3">
        <f>+Tabla3[[#This Row],[V GRAVADAS]]</f>
        <v>153.5</v>
      </c>
      <c r="V909">
        <v>2</v>
      </c>
    </row>
    <row r="910" spans="1:22" x14ac:dyDescent="0.25">
      <c r="A910" t="s">
        <v>384</v>
      </c>
      <c r="B910" s="1" t="s">
        <v>395</v>
      </c>
      <c r="C910" t="s">
        <v>1</v>
      </c>
      <c r="D910" t="s">
        <v>89</v>
      </c>
      <c r="E910" t="s">
        <v>95</v>
      </c>
      <c r="F910" t="s">
        <v>96</v>
      </c>
      <c r="G910">
        <v>6460</v>
      </c>
      <c r="H910">
        <v>6460</v>
      </c>
      <c r="I910">
        <v>6460</v>
      </c>
      <c r="J910">
        <v>6460</v>
      </c>
      <c r="L910" s="3">
        <v>0</v>
      </c>
      <c r="M910" s="3">
        <v>0</v>
      </c>
      <c r="N910" s="3">
        <v>0</v>
      </c>
      <c r="O910" s="3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3">
        <f>+Tabla3[[#This Row],[V GRAVADAS]]</f>
        <v>0</v>
      </c>
      <c r="V910">
        <v>2</v>
      </c>
    </row>
    <row r="911" spans="1:22" x14ac:dyDescent="0.25">
      <c r="A911" t="s">
        <v>384</v>
      </c>
      <c r="B911" s="1" t="s">
        <v>395</v>
      </c>
      <c r="C911" t="s">
        <v>1</v>
      </c>
      <c r="D911" t="s">
        <v>89</v>
      </c>
      <c r="E911" t="s">
        <v>95</v>
      </c>
      <c r="F911" t="s">
        <v>96</v>
      </c>
      <c r="G911">
        <v>6461</v>
      </c>
      <c r="H911">
        <v>6461</v>
      </c>
      <c r="I911">
        <v>6461</v>
      </c>
      <c r="J911">
        <v>6461</v>
      </c>
      <c r="L911" s="3">
        <v>0</v>
      </c>
      <c r="M911" s="3">
        <v>0</v>
      </c>
      <c r="N911" s="3">
        <v>0</v>
      </c>
      <c r="O911" s="3">
        <v>485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3">
        <f>+Tabla3[[#This Row],[V GRAVADAS]]</f>
        <v>485</v>
      </c>
      <c r="V911">
        <v>2</v>
      </c>
    </row>
    <row r="912" spans="1:22" x14ac:dyDescent="0.25">
      <c r="A912" t="s">
        <v>384</v>
      </c>
      <c r="B912" s="1" t="s">
        <v>395</v>
      </c>
      <c r="C912" t="s">
        <v>1</v>
      </c>
      <c r="D912" t="s">
        <v>89</v>
      </c>
      <c r="E912" t="s">
        <v>95</v>
      </c>
      <c r="F912" t="s">
        <v>96</v>
      </c>
      <c r="G912">
        <v>6462</v>
      </c>
      <c r="H912">
        <v>6462</v>
      </c>
      <c r="I912">
        <v>6462</v>
      </c>
      <c r="J912">
        <v>6462</v>
      </c>
      <c r="L912" s="3">
        <v>0</v>
      </c>
      <c r="M912" s="3">
        <v>0</v>
      </c>
      <c r="N912" s="3">
        <v>0</v>
      </c>
      <c r="O912" s="3">
        <v>67.95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3">
        <f>+Tabla3[[#This Row],[V GRAVADAS]]</f>
        <v>67.95</v>
      </c>
      <c r="V912">
        <v>2</v>
      </c>
    </row>
    <row r="913" spans="1:22" x14ac:dyDescent="0.25">
      <c r="A913" t="s">
        <v>384</v>
      </c>
      <c r="B913" s="1" t="s">
        <v>395</v>
      </c>
      <c r="C913" t="s">
        <v>1</v>
      </c>
      <c r="D913" t="s">
        <v>89</v>
      </c>
      <c r="E913" t="s">
        <v>95</v>
      </c>
      <c r="F913" t="s">
        <v>96</v>
      </c>
      <c r="G913">
        <v>6463</v>
      </c>
      <c r="H913">
        <v>6463</v>
      </c>
      <c r="I913">
        <v>6463</v>
      </c>
      <c r="J913">
        <v>6463</v>
      </c>
      <c r="L913" s="3">
        <v>0</v>
      </c>
      <c r="M913" s="3">
        <v>0</v>
      </c>
      <c r="N913" s="3">
        <v>0</v>
      </c>
      <c r="O913" s="3">
        <v>508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3">
        <f>+Tabla3[[#This Row],[V GRAVADAS]]</f>
        <v>508</v>
      </c>
      <c r="V913">
        <v>2</v>
      </c>
    </row>
    <row r="914" spans="1:22" x14ac:dyDescent="0.25">
      <c r="A914" t="s">
        <v>384</v>
      </c>
      <c r="B914" s="1" t="s">
        <v>395</v>
      </c>
      <c r="C914" t="s">
        <v>1</v>
      </c>
      <c r="D914" t="s">
        <v>89</v>
      </c>
      <c r="E914" t="s">
        <v>95</v>
      </c>
      <c r="F914" t="s">
        <v>96</v>
      </c>
      <c r="G914">
        <v>6464</v>
      </c>
      <c r="H914">
        <v>6464</v>
      </c>
      <c r="I914">
        <v>6464</v>
      </c>
      <c r="J914">
        <v>6464</v>
      </c>
      <c r="L914" s="3">
        <v>0</v>
      </c>
      <c r="M914" s="3">
        <v>0</v>
      </c>
      <c r="N914" s="3">
        <v>0</v>
      </c>
      <c r="O914" s="3">
        <v>49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3">
        <f>+Tabla3[[#This Row],[V GRAVADAS]]</f>
        <v>49</v>
      </c>
      <c r="V914">
        <v>2</v>
      </c>
    </row>
    <row r="915" spans="1:22" x14ac:dyDescent="0.25">
      <c r="A915" t="s">
        <v>384</v>
      </c>
      <c r="B915" s="1" t="s">
        <v>395</v>
      </c>
      <c r="C915" t="s">
        <v>1</v>
      </c>
      <c r="D915" t="s">
        <v>89</v>
      </c>
      <c r="E915" t="s">
        <v>95</v>
      </c>
      <c r="F915" t="s">
        <v>96</v>
      </c>
      <c r="G915">
        <v>6465</v>
      </c>
      <c r="H915">
        <v>6465</v>
      </c>
      <c r="I915">
        <v>6465</v>
      </c>
      <c r="J915">
        <v>6465</v>
      </c>
      <c r="L915" s="3">
        <v>0</v>
      </c>
      <c r="M915" s="3">
        <v>0</v>
      </c>
      <c r="N915" s="3">
        <v>0</v>
      </c>
      <c r="O915" s="3">
        <v>22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3">
        <f>+Tabla3[[#This Row],[V GRAVADAS]]</f>
        <v>22</v>
      </c>
      <c r="V915">
        <v>2</v>
      </c>
    </row>
    <row r="916" spans="1:22" x14ac:dyDescent="0.25">
      <c r="A916" t="s">
        <v>384</v>
      </c>
      <c r="B916" s="1" t="s">
        <v>395</v>
      </c>
      <c r="C916" t="s">
        <v>1</v>
      </c>
      <c r="D916" t="s">
        <v>89</v>
      </c>
      <c r="E916" t="s">
        <v>95</v>
      </c>
      <c r="F916" t="s">
        <v>96</v>
      </c>
      <c r="G916">
        <v>6466</v>
      </c>
      <c r="H916">
        <v>6466</v>
      </c>
      <c r="I916">
        <v>6466</v>
      </c>
      <c r="J916">
        <v>6466</v>
      </c>
      <c r="L916" s="3">
        <v>0</v>
      </c>
      <c r="M916" s="3">
        <v>0</v>
      </c>
      <c r="N916" s="3">
        <v>0</v>
      </c>
      <c r="O916" s="3">
        <v>10.6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3">
        <f>+Tabla3[[#This Row],[V GRAVADAS]]</f>
        <v>10.6</v>
      </c>
      <c r="V916">
        <v>2</v>
      </c>
    </row>
    <row r="917" spans="1:22" x14ac:dyDescent="0.25">
      <c r="A917" t="s">
        <v>384</v>
      </c>
      <c r="B917" s="1" t="s">
        <v>395</v>
      </c>
      <c r="C917" t="s">
        <v>1</v>
      </c>
      <c r="D917" t="s">
        <v>89</v>
      </c>
      <c r="E917" t="s">
        <v>95</v>
      </c>
      <c r="F917" t="s">
        <v>96</v>
      </c>
      <c r="G917">
        <v>6467</v>
      </c>
      <c r="H917">
        <v>6467</v>
      </c>
      <c r="I917">
        <v>6467</v>
      </c>
      <c r="J917">
        <v>6467</v>
      </c>
      <c r="L917" s="3">
        <v>0</v>
      </c>
      <c r="M917" s="3">
        <v>0</v>
      </c>
      <c r="N917" s="3">
        <v>0</v>
      </c>
      <c r="O917" s="3">
        <v>26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3">
        <f>+Tabla3[[#This Row],[V GRAVADAS]]</f>
        <v>26</v>
      </c>
      <c r="V917">
        <v>2</v>
      </c>
    </row>
    <row r="918" spans="1:22" x14ac:dyDescent="0.25">
      <c r="A918" t="s">
        <v>384</v>
      </c>
      <c r="B918" s="1" t="s">
        <v>395</v>
      </c>
      <c r="C918" t="s">
        <v>1</v>
      </c>
      <c r="D918" t="s">
        <v>89</v>
      </c>
      <c r="E918" t="s">
        <v>95</v>
      </c>
      <c r="F918" t="s">
        <v>96</v>
      </c>
      <c r="G918">
        <v>6468</v>
      </c>
      <c r="H918">
        <v>6468</v>
      </c>
      <c r="I918">
        <v>6468</v>
      </c>
      <c r="J918">
        <v>6468</v>
      </c>
      <c r="L918" s="3">
        <v>0</v>
      </c>
      <c r="M918" s="3">
        <v>0</v>
      </c>
      <c r="N918" s="3">
        <v>0</v>
      </c>
      <c r="O918" s="3">
        <v>55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3">
        <f>+Tabla3[[#This Row],[V GRAVADAS]]</f>
        <v>55</v>
      </c>
      <c r="V918">
        <v>2</v>
      </c>
    </row>
    <row r="919" spans="1:22" x14ac:dyDescent="0.25">
      <c r="A919" t="s">
        <v>384</v>
      </c>
      <c r="B919" s="1" t="s">
        <v>395</v>
      </c>
      <c r="C919" t="s">
        <v>1</v>
      </c>
      <c r="D919" t="s">
        <v>89</v>
      </c>
      <c r="E919" t="s">
        <v>95</v>
      </c>
      <c r="F919" t="s">
        <v>96</v>
      </c>
      <c r="G919">
        <v>6469</v>
      </c>
      <c r="H919">
        <v>6469</v>
      </c>
      <c r="I919">
        <v>6469</v>
      </c>
      <c r="J919">
        <v>6469</v>
      </c>
      <c r="L919" s="3">
        <v>0</v>
      </c>
      <c r="M919" s="3">
        <v>0</v>
      </c>
      <c r="N919" s="3">
        <v>0</v>
      </c>
      <c r="O919" s="3">
        <v>27.6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3">
        <f>+Tabla3[[#This Row],[V GRAVADAS]]</f>
        <v>27.6</v>
      </c>
      <c r="V919">
        <v>2</v>
      </c>
    </row>
    <row r="920" spans="1:22" x14ac:dyDescent="0.25">
      <c r="A920" t="s">
        <v>384</v>
      </c>
      <c r="B920" s="1" t="s">
        <v>396</v>
      </c>
      <c r="C920" t="s">
        <v>1</v>
      </c>
      <c r="D920" t="s">
        <v>89</v>
      </c>
      <c r="E920" t="s">
        <v>95</v>
      </c>
      <c r="F920" t="s">
        <v>96</v>
      </c>
      <c r="G920">
        <v>6470</v>
      </c>
      <c r="H920">
        <v>6470</v>
      </c>
      <c r="I920">
        <v>6470</v>
      </c>
      <c r="J920">
        <v>6470</v>
      </c>
      <c r="L920" s="3">
        <v>0</v>
      </c>
      <c r="M920" s="3">
        <v>0</v>
      </c>
      <c r="N920" s="3">
        <v>0</v>
      </c>
      <c r="O920" s="3">
        <v>485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3">
        <f>+Tabla3[[#This Row],[V GRAVADAS]]</f>
        <v>485</v>
      </c>
      <c r="V920">
        <v>2</v>
      </c>
    </row>
    <row r="921" spans="1:22" x14ac:dyDescent="0.25">
      <c r="A921" t="s">
        <v>384</v>
      </c>
      <c r="B921" s="1" t="s">
        <v>396</v>
      </c>
      <c r="C921" t="s">
        <v>1</v>
      </c>
      <c r="D921" t="s">
        <v>89</v>
      </c>
      <c r="E921" t="s">
        <v>95</v>
      </c>
      <c r="F921" t="s">
        <v>96</v>
      </c>
      <c r="G921">
        <v>6471</v>
      </c>
      <c r="H921">
        <v>6471</v>
      </c>
      <c r="I921">
        <v>6471</v>
      </c>
      <c r="J921">
        <v>6471</v>
      </c>
      <c r="L921" s="3">
        <v>0</v>
      </c>
      <c r="M921" s="3">
        <v>0</v>
      </c>
      <c r="N921" s="3">
        <v>0</v>
      </c>
      <c r="O921" s="3">
        <v>425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3">
        <f>+Tabla3[[#This Row],[V GRAVADAS]]</f>
        <v>425</v>
      </c>
      <c r="V921">
        <v>2</v>
      </c>
    </row>
    <row r="922" spans="1:22" x14ac:dyDescent="0.25">
      <c r="A922" t="s">
        <v>384</v>
      </c>
      <c r="B922" s="1" t="s">
        <v>396</v>
      </c>
      <c r="C922" t="s">
        <v>1</v>
      </c>
      <c r="D922" t="s">
        <v>89</v>
      </c>
      <c r="E922" t="s">
        <v>95</v>
      </c>
      <c r="F922" t="s">
        <v>96</v>
      </c>
      <c r="G922">
        <v>6472</v>
      </c>
      <c r="H922">
        <v>6472</v>
      </c>
      <c r="I922">
        <v>6472</v>
      </c>
      <c r="J922">
        <v>6472</v>
      </c>
      <c r="L922" s="3">
        <v>0</v>
      </c>
      <c r="M922" s="3">
        <v>0</v>
      </c>
      <c r="N922" s="3">
        <v>0</v>
      </c>
      <c r="O922" s="3">
        <v>478.4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3">
        <f>+Tabla3[[#This Row],[V GRAVADAS]]</f>
        <v>478.4</v>
      </c>
      <c r="V922">
        <v>2</v>
      </c>
    </row>
    <row r="923" spans="1:22" x14ac:dyDescent="0.25">
      <c r="A923" t="s">
        <v>384</v>
      </c>
      <c r="B923" s="1" t="s">
        <v>396</v>
      </c>
      <c r="C923" t="s">
        <v>1</v>
      </c>
      <c r="D923" t="s">
        <v>89</v>
      </c>
      <c r="E923" t="s">
        <v>95</v>
      </c>
      <c r="F923" t="s">
        <v>96</v>
      </c>
      <c r="G923">
        <v>6473</v>
      </c>
      <c r="H923">
        <v>6473</v>
      </c>
      <c r="I923">
        <v>6473</v>
      </c>
      <c r="J923">
        <v>6473</v>
      </c>
      <c r="L923" s="3">
        <v>0</v>
      </c>
      <c r="M923" s="3">
        <v>0</v>
      </c>
      <c r="N923" s="3">
        <v>0</v>
      </c>
      <c r="O923" s="3">
        <v>471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3">
        <f>+Tabla3[[#This Row],[V GRAVADAS]]</f>
        <v>471</v>
      </c>
      <c r="V923">
        <v>2</v>
      </c>
    </row>
    <row r="924" spans="1:22" x14ac:dyDescent="0.25">
      <c r="A924" t="s">
        <v>384</v>
      </c>
      <c r="B924" s="1" t="s">
        <v>396</v>
      </c>
      <c r="C924" t="s">
        <v>1</v>
      </c>
      <c r="D924" t="s">
        <v>89</v>
      </c>
      <c r="E924" t="s">
        <v>95</v>
      </c>
      <c r="F924" t="s">
        <v>96</v>
      </c>
      <c r="G924">
        <v>6474</v>
      </c>
      <c r="H924">
        <v>6474</v>
      </c>
      <c r="I924">
        <v>6474</v>
      </c>
      <c r="J924">
        <v>6474</v>
      </c>
      <c r="L924" s="3">
        <v>0</v>
      </c>
      <c r="M924" s="3">
        <v>0</v>
      </c>
      <c r="N924" s="3">
        <v>0</v>
      </c>
      <c r="O924" s="3">
        <v>10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3">
        <f>+Tabla3[[#This Row],[V GRAVADAS]]</f>
        <v>10</v>
      </c>
      <c r="V924">
        <v>2</v>
      </c>
    </row>
    <row r="925" spans="1:22" x14ac:dyDescent="0.25">
      <c r="A925" t="s">
        <v>384</v>
      </c>
      <c r="B925" s="1" t="s">
        <v>396</v>
      </c>
      <c r="C925" t="s">
        <v>1</v>
      </c>
      <c r="D925" t="s">
        <v>89</v>
      </c>
      <c r="E925" t="s">
        <v>95</v>
      </c>
      <c r="F925" t="s">
        <v>96</v>
      </c>
      <c r="G925">
        <v>6475</v>
      </c>
      <c r="H925">
        <v>6475</v>
      </c>
      <c r="I925">
        <v>6475</v>
      </c>
      <c r="J925">
        <v>6475</v>
      </c>
      <c r="L925" s="3">
        <v>0</v>
      </c>
      <c r="M925" s="3">
        <v>0</v>
      </c>
      <c r="N925" s="3">
        <v>0</v>
      </c>
      <c r="O925" s="3">
        <v>455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3">
        <f>+Tabla3[[#This Row],[V GRAVADAS]]</f>
        <v>455</v>
      </c>
      <c r="V925">
        <v>2</v>
      </c>
    </row>
    <row r="926" spans="1:22" x14ac:dyDescent="0.25">
      <c r="A926" t="s">
        <v>384</v>
      </c>
      <c r="B926" s="1" t="s">
        <v>396</v>
      </c>
      <c r="C926" t="s">
        <v>1</v>
      </c>
      <c r="D926" t="s">
        <v>89</v>
      </c>
      <c r="E926" t="s">
        <v>95</v>
      </c>
      <c r="F926" t="s">
        <v>96</v>
      </c>
      <c r="G926">
        <v>6476</v>
      </c>
      <c r="H926">
        <v>6476</v>
      </c>
      <c r="I926">
        <v>6476</v>
      </c>
      <c r="J926">
        <v>6476</v>
      </c>
      <c r="L926" s="3">
        <v>0</v>
      </c>
      <c r="M926" s="3">
        <v>0</v>
      </c>
      <c r="N926" s="3">
        <v>0</v>
      </c>
      <c r="O926" s="3">
        <v>28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3">
        <f>+Tabla3[[#This Row],[V GRAVADAS]]</f>
        <v>28</v>
      </c>
      <c r="V926">
        <v>2</v>
      </c>
    </row>
    <row r="927" spans="1:22" x14ac:dyDescent="0.25">
      <c r="A927" t="s">
        <v>384</v>
      </c>
      <c r="B927" s="1" t="s">
        <v>396</v>
      </c>
      <c r="C927" t="s">
        <v>1</v>
      </c>
      <c r="D927" t="s">
        <v>89</v>
      </c>
      <c r="E927" t="s">
        <v>95</v>
      </c>
      <c r="F927" t="s">
        <v>96</v>
      </c>
      <c r="G927">
        <v>6477</v>
      </c>
      <c r="H927">
        <v>6477</v>
      </c>
      <c r="I927">
        <v>6477</v>
      </c>
      <c r="J927">
        <v>6477</v>
      </c>
      <c r="L927" s="3">
        <v>0</v>
      </c>
      <c r="M927" s="3">
        <v>0</v>
      </c>
      <c r="N927" s="3">
        <v>0</v>
      </c>
      <c r="O927" s="3">
        <v>475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3">
        <f>+Tabla3[[#This Row],[V GRAVADAS]]</f>
        <v>475</v>
      </c>
      <c r="V927">
        <v>2</v>
      </c>
    </row>
    <row r="928" spans="1:22" x14ac:dyDescent="0.25">
      <c r="A928" t="s">
        <v>384</v>
      </c>
      <c r="B928" s="1" t="s">
        <v>396</v>
      </c>
      <c r="C928" t="s">
        <v>1</v>
      </c>
      <c r="D928" t="s">
        <v>89</v>
      </c>
      <c r="E928" t="s">
        <v>95</v>
      </c>
      <c r="F928" t="s">
        <v>96</v>
      </c>
      <c r="G928">
        <v>6478</v>
      </c>
      <c r="H928">
        <v>6478</v>
      </c>
      <c r="I928">
        <v>6478</v>
      </c>
      <c r="J928">
        <v>6478</v>
      </c>
      <c r="L928" s="3">
        <v>0</v>
      </c>
      <c r="M928" s="3">
        <v>0</v>
      </c>
      <c r="N928" s="3">
        <v>0</v>
      </c>
      <c r="O928" s="3">
        <v>699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3">
        <f>+Tabla3[[#This Row],[V GRAVADAS]]</f>
        <v>699</v>
      </c>
      <c r="V928">
        <v>2</v>
      </c>
    </row>
    <row r="929" spans="1:22" x14ac:dyDescent="0.25">
      <c r="A929" t="s">
        <v>384</v>
      </c>
      <c r="B929" s="1" t="s">
        <v>396</v>
      </c>
      <c r="C929" t="s">
        <v>1</v>
      </c>
      <c r="D929" t="s">
        <v>89</v>
      </c>
      <c r="E929" t="s">
        <v>95</v>
      </c>
      <c r="F929" t="s">
        <v>96</v>
      </c>
      <c r="G929">
        <v>6479</v>
      </c>
      <c r="H929">
        <v>6479</v>
      </c>
      <c r="I929">
        <v>6479</v>
      </c>
      <c r="J929">
        <v>6479</v>
      </c>
      <c r="L929" s="3">
        <v>0</v>
      </c>
      <c r="M929" s="3">
        <v>0</v>
      </c>
      <c r="N929" s="3">
        <v>0</v>
      </c>
      <c r="O929" s="3">
        <v>873.11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3">
        <f>+Tabla3[[#This Row],[V GRAVADAS]]</f>
        <v>873.11</v>
      </c>
      <c r="V929">
        <v>2</v>
      </c>
    </row>
    <row r="930" spans="1:22" x14ac:dyDescent="0.25">
      <c r="A930" t="s">
        <v>384</v>
      </c>
      <c r="B930" s="1" t="s">
        <v>396</v>
      </c>
      <c r="C930" t="s">
        <v>1</v>
      </c>
      <c r="D930" t="s">
        <v>89</v>
      </c>
      <c r="E930" t="s">
        <v>95</v>
      </c>
      <c r="F930" t="s">
        <v>96</v>
      </c>
      <c r="G930">
        <v>6480</v>
      </c>
      <c r="H930">
        <v>6480</v>
      </c>
      <c r="I930">
        <v>6480</v>
      </c>
      <c r="J930">
        <v>6480</v>
      </c>
      <c r="L930" s="3">
        <v>0</v>
      </c>
      <c r="M930" s="3">
        <v>0</v>
      </c>
      <c r="N930" s="3">
        <v>0</v>
      </c>
      <c r="O930" s="3">
        <v>13.7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3">
        <f>+Tabla3[[#This Row],[V GRAVADAS]]</f>
        <v>13.7</v>
      </c>
      <c r="V930">
        <v>2</v>
      </c>
    </row>
    <row r="931" spans="1:22" x14ac:dyDescent="0.25">
      <c r="A931" t="s">
        <v>384</v>
      </c>
      <c r="B931" s="1" t="s">
        <v>396</v>
      </c>
      <c r="C931" t="s">
        <v>1</v>
      </c>
      <c r="D931" t="s">
        <v>89</v>
      </c>
      <c r="E931" t="s">
        <v>95</v>
      </c>
      <c r="F931" t="s">
        <v>96</v>
      </c>
      <c r="G931">
        <v>6481</v>
      </c>
      <c r="H931">
        <v>6481</v>
      </c>
      <c r="I931">
        <v>6481</v>
      </c>
      <c r="J931">
        <v>6481</v>
      </c>
      <c r="L931" s="3">
        <v>0</v>
      </c>
      <c r="M931" s="3">
        <v>0</v>
      </c>
      <c r="N931" s="3">
        <v>0</v>
      </c>
      <c r="O931" s="3">
        <v>260.5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3">
        <f>+Tabla3[[#This Row],[V GRAVADAS]]</f>
        <v>260.5</v>
      </c>
      <c r="V931">
        <v>2</v>
      </c>
    </row>
    <row r="932" spans="1:22" x14ac:dyDescent="0.25">
      <c r="A932" t="s">
        <v>384</v>
      </c>
      <c r="B932" s="1" t="s">
        <v>396</v>
      </c>
      <c r="C932" t="s">
        <v>1</v>
      </c>
      <c r="D932" t="s">
        <v>89</v>
      </c>
      <c r="E932" t="s">
        <v>95</v>
      </c>
      <c r="F932" t="s">
        <v>96</v>
      </c>
      <c r="G932">
        <v>6482</v>
      </c>
      <c r="H932">
        <v>6482</v>
      </c>
      <c r="I932">
        <v>6482</v>
      </c>
      <c r="J932">
        <v>6482</v>
      </c>
      <c r="L932" s="3">
        <v>0</v>
      </c>
      <c r="M932" s="3">
        <v>0</v>
      </c>
      <c r="N932" s="3">
        <v>0</v>
      </c>
      <c r="O932" s="3">
        <v>13.5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3">
        <f>+Tabla3[[#This Row],[V GRAVADAS]]</f>
        <v>13.5</v>
      </c>
      <c r="V932">
        <v>2</v>
      </c>
    </row>
    <row r="933" spans="1:22" x14ac:dyDescent="0.25">
      <c r="A933" t="s">
        <v>384</v>
      </c>
      <c r="B933" s="1" t="s">
        <v>396</v>
      </c>
      <c r="C933" t="s">
        <v>1</v>
      </c>
      <c r="D933" t="s">
        <v>89</v>
      </c>
      <c r="E933" t="s">
        <v>95</v>
      </c>
      <c r="F933" t="s">
        <v>96</v>
      </c>
      <c r="G933">
        <v>6483</v>
      </c>
      <c r="H933">
        <v>6483</v>
      </c>
      <c r="I933">
        <v>6483</v>
      </c>
      <c r="J933">
        <v>6483</v>
      </c>
      <c r="L933" s="3">
        <v>0</v>
      </c>
      <c r="M933" s="3">
        <v>0</v>
      </c>
      <c r="N933" s="3">
        <v>0</v>
      </c>
      <c r="O933" s="3">
        <v>254.25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3">
        <f>+Tabla3[[#This Row],[V GRAVADAS]]</f>
        <v>254.25</v>
      </c>
      <c r="V933">
        <v>2</v>
      </c>
    </row>
    <row r="934" spans="1:22" x14ac:dyDescent="0.25">
      <c r="A934" t="s">
        <v>384</v>
      </c>
      <c r="B934" s="1" t="s">
        <v>396</v>
      </c>
      <c r="C934" t="s">
        <v>1</v>
      </c>
      <c r="D934" t="s">
        <v>89</v>
      </c>
      <c r="E934" t="s">
        <v>95</v>
      </c>
      <c r="F934" t="s">
        <v>96</v>
      </c>
      <c r="G934">
        <v>6484</v>
      </c>
      <c r="H934">
        <v>6484</v>
      </c>
      <c r="I934">
        <v>6484</v>
      </c>
      <c r="J934">
        <v>6484</v>
      </c>
      <c r="L934" s="3">
        <v>0</v>
      </c>
      <c r="M934" s="3">
        <v>0</v>
      </c>
      <c r="N934" s="3">
        <v>0</v>
      </c>
      <c r="O934" s="3">
        <v>5.0999999999999996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3">
        <f>+Tabla3[[#This Row],[V GRAVADAS]]</f>
        <v>5.0999999999999996</v>
      </c>
      <c r="V934">
        <v>2</v>
      </c>
    </row>
    <row r="935" spans="1:22" x14ac:dyDescent="0.25">
      <c r="A935" t="s">
        <v>384</v>
      </c>
      <c r="B935" s="1" t="s">
        <v>396</v>
      </c>
      <c r="C935" t="s">
        <v>1</v>
      </c>
      <c r="D935" t="s">
        <v>89</v>
      </c>
      <c r="E935" t="s">
        <v>95</v>
      </c>
      <c r="F935" t="s">
        <v>96</v>
      </c>
      <c r="G935">
        <v>6485</v>
      </c>
      <c r="H935">
        <v>6485</v>
      </c>
      <c r="I935">
        <v>6485</v>
      </c>
      <c r="J935">
        <v>6485</v>
      </c>
      <c r="L935" s="3">
        <v>0</v>
      </c>
      <c r="M935" s="3">
        <v>0</v>
      </c>
      <c r="N935" s="3">
        <v>0</v>
      </c>
      <c r="O935" s="3">
        <v>30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3">
        <f>+Tabla3[[#This Row],[V GRAVADAS]]</f>
        <v>30</v>
      </c>
      <c r="V935">
        <v>2</v>
      </c>
    </row>
    <row r="936" spans="1:22" x14ac:dyDescent="0.25">
      <c r="A936" t="s">
        <v>384</v>
      </c>
      <c r="B936" s="1" t="s">
        <v>396</v>
      </c>
      <c r="C936" t="s">
        <v>1</v>
      </c>
      <c r="D936" t="s">
        <v>89</v>
      </c>
      <c r="E936" t="s">
        <v>95</v>
      </c>
      <c r="F936" t="s">
        <v>96</v>
      </c>
      <c r="G936">
        <v>6486</v>
      </c>
      <c r="H936">
        <v>6486</v>
      </c>
      <c r="I936">
        <v>6486</v>
      </c>
      <c r="J936">
        <v>6486</v>
      </c>
      <c r="L936" s="3">
        <v>0</v>
      </c>
      <c r="M936" s="3">
        <v>0</v>
      </c>
      <c r="N936" s="3">
        <v>0</v>
      </c>
      <c r="O936" s="3">
        <v>115.5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3">
        <f>+Tabla3[[#This Row],[V GRAVADAS]]</f>
        <v>115.5</v>
      </c>
      <c r="V936">
        <v>2</v>
      </c>
    </row>
    <row r="937" spans="1:22" x14ac:dyDescent="0.25">
      <c r="A937" t="s">
        <v>384</v>
      </c>
      <c r="B937" s="1" t="s">
        <v>396</v>
      </c>
      <c r="C937" t="s">
        <v>1</v>
      </c>
      <c r="D937" t="s">
        <v>89</v>
      </c>
      <c r="E937" t="s">
        <v>95</v>
      </c>
      <c r="F937" t="s">
        <v>96</v>
      </c>
      <c r="G937">
        <v>6487</v>
      </c>
      <c r="H937">
        <v>6487</v>
      </c>
      <c r="I937">
        <v>6487</v>
      </c>
      <c r="J937">
        <v>6487</v>
      </c>
      <c r="L937" s="3">
        <v>0</v>
      </c>
      <c r="M937" s="3">
        <v>0</v>
      </c>
      <c r="N937" s="3">
        <v>0</v>
      </c>
      <c r="O937" s="3">
        <v>549.70000000000005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3">
        <f>+Tabla3[[#This Row],[V GRAVADAS]]</f>
        <v>549.70000000000005</v>
      </c>
      <c r="V937">
        <v>2</v>
      </c>
    </row>
    <row r="938" spans="1:22" x14ac:dyDescent="0.25">
      <c r="A938" t="s">
        <v>384</v>
      </c>
      <c r="B938" s="1" t="s">
        <v>396</v>
      </c>
      <c r="C938" t="s">
        <v>1</v>
      </c>
      <c r="D938" t="s">
        <v>89</v>
      </c>
      <c r="E938" t="s">
        <v>95</v>
      </c>
      <c r="F938" t="s">
        <v>96</v>
      </c>
      <c r="G938">
        <v>6488</v>
      </c>
      <c r="H938">
        <v>6488</v>
      </c>
      <c r="I938">
        <v>6488</v>
      </c>
      <c r="J938">
        <v>6488</v>
      </c>
      <c r="L938" s="3">
        <v>0</v>
      </c>
      <c r="M938" s="3">
        <v>0</v>
      </c>
      <c r="N938" s="3">
        <v>0</v>
      </c>
      <c r="O938" s="3">
        <v>168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3">
        <f>+Tabla3[[#This Row],[V GRAVADAS]]</f>
        <v>168</v>
      </c>
      <c r="V938">
        <v>2</v>
      </c>
    </row>
    <row r="939" spans="1:22" x14ac:dyDescent="0.25">
      <c r="A939" t="s">
        <v>384</v>
      </c>
      <c r="B939" s="1" t="s">
        <v>396</v>
      </c>
      <c r="C939" t="s">
        <v>1</v>
      </c>
      <c r="D939" t="s">
        <v>89</v>
      </c>
      <c r="E939" t="s">
        <v>95</v>
      </c>
      <c r="F939" t="s">
        <v>96</v>
      </c>
      <c r="G939">
        <v>6489</v>
      </c>
      <c r="H939">
        <v>6489</v>
      </c>
      <c r="I939">
        <v>6489</v>
      </c>
      <c r="J939">
        <v>6489</v>
      </c>
      <c r="L939" s="3">
        <v>0</v>
      </c>
      <c r="M939" s="3">
        <v>0</v>
      </c>
      <c r="N939" s="3">
        <v>0</v>
      </c>
      <c r="O939" s="3">
        <v>81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3">
        <f>+Tabla3[[#This Row],[V GRAVADAS]]</f>
        <v>81</v>
      </c>
      <c r="V939">
        <v>2</v>
      </c>
    </row>
    <row r="940" spans="1:22" x14ac:dyDescent="0.25">
      <c r="A940" t="s">
        <v>384</v>
      </c>
      <c r="B940" s="1" t="s">
        <v>396</v>
      </c>
      <c r="C940" t="s">
        <v>1</v>
      </c>
      <c r="D940" t="s">
        <v>89</v>
      </c>
      <c r="E940" t="s">
        <v>95</v>
      </c>
      <c r="F940" t="s">
        <v>96</v>
      </c>
      <c r="G940">
        <v>6490</v>
      </c>
      <c r="H940">
        <v>6490</v>
      </c>
      <c r="I940">
        <v>6490</v>
      </c>
      <c r="J940">
        <v>6490</v>
      </c>
      <c r="L940" s="3">
        <v>0</v>
      </c>
      <c r="M940" s="3">
        <v>0</v>
      </c>
      <c r="N940" s="3">
        <v>0</v>
      </c>
      <c r="O940" s="3">
        <v>27.6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3">
        <f>+Tabla3[[#This Row],[V GRAVADAS]]</f>
        <v>27.6</v>
      </c>
      <c r="V940">
        <v>2</v>
      </c>
    </row>
    <row r="941" spans="1:22" x14ac:dyDescent="0.25">
      <c r="A941" t="s">
        <v>384</v>
      </c>
      <c r="B941" s="1" t="s">
        <v>397</v>
      </c>
      <c r="C941" t="s">
        <v>1</v>
      </c>
      <c r="D941" t="s">
        <v>89</v>
      </c>
      <c r="E941" t="s">
        <v>95</v>
      </c>
      <c r="F941" t="s">
        <v>96</v>
      </c>
      <c r="G941">
        <v>6491</v>
      </c>
      <c r="H941">
        <v>6491</v>
      </c>
      <c r="I941">
        <v>6491</v>
      </c>
      <c r="J941">
        <v>6491</v>
      </c>
      <c r="L941" s="3">
        <v>0</v>
      </c>
      <c r="M941" s="3">
        <v>0</v>
      </c>
      <c r="N941" s="3">
        <v>0</v>
      </c>
      <c r="O941" s="3">
        <v>795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3">
        <f>+Tabla3[[#This Row],[V GRAVADAS]]</f>
        <v>795</v>
      </c>
      <c r="V941">
        <v>2</v>
      </c>
    </row>
    <row r="942" spans="1:22" x14ac:dyDescent="0.25">
      <c r="A942" t="s">
        <v>384</v>
      </c>
      <c r="B942" s="1" t="s">
        <v>397</v>
      </c>
      <c r="C942" t="s">
        <v>1</v>
      </c>
      <c r="D942" t="s">
        <v>89</v>
      </c>
      <c r="E942" t="s">
        <v>95</v>
      </c>
      <c r="F942" t="s">
        <v>96</v>
      </c>
      <c r="G942">
        <v>6492</v>
      </c>
      <c r="H942">
        <v>6492</v>
      </c>
      <c r="I942">
        <v>6492</v>
      </c>
      <c r="J942">
        <v>6492</v>
      </c>
      <c r="L942" s="3">
        <v>0</v>
      </c>
      <c r="M942" s="3">
        <v>0</v>
      </c>
      <c r="N942" s="3">
        <v>0</v>
      </c>
      <c r="O942" s="3">
        <v>937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3">
        <f>+Tabla3[[#This Row],[V GRAVADAS]]</f>
        <v>937</v>
      </c>
      <c r="V942">
        <v>2</v>
      </c>
    </row>
    <row r="943" spans="1:22" x14ac:dyDescent="0.25">
      <c r="A943" t="s">
        <v>384</v>
      </c>
      <c r="B943" s="1" t="s">
        <v>397</v>
      </c>
      <c r="C943" t="s">
        <v>1</v>
      </c>
      <c r="D943" t="s">
        <v>89</v>
      </c>
      <c r="E943" t="s">
        <v>95</v>
      </c>
      <c r="F943" t="s">
        <v>96</v>
      </c>
      <c r="G943">
        <v>6493</v>
      </c>
      <c r="H943">
        <v>6493</v>
      </c>
      <c r="I943">
        <v>6493</v>
      </c>
      <c r="J943">
        <v>6493</v>
      </c>
      <c r="L943" s="3">
        <v>0</v>
      </c>
      <c r="M943" s="3">
        <v>0</v>
      </c>
      <c r="N943" s="3">
        <v>0</v>
      </c>
      <c r="O943" s="3">
        <v>510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3">
        <f>+Tabla3[[#This Row],[V GRAVADAS]]</f>
        <v>510</v>
      </c>
      <c r="V943">
        <v>2</v>
      </c>
    </row>
    <row r="944" spans="1:22" x14ac:dyDescent="0.25">
      <c r="A944" t="s">
        <v>384</v>
      </c>
      <c r="B944" s="1" t="s">
        <v>397</v>
      </c>
      <c r="C944" t="s">
        <v>1</v>
      </c>
      <c r="D944" t="s">
        <v>89</v>
      </c>
      <c r="E944" t="s">
        <v>95</v>
      </c>
      <c r="F944" t="s">
        <v>96</v>
      </c>
      <c r="G944">
        <v>6494</v>
      </c>
      <c r="H944">
        <v>6494</v>
      </c>
      <c r="I944">
        <v>6494</v>
      </c>
      <c r="J944">
        <v>6494</v>
      </c>
      <c r="L944" s="3">
        <v>0</v>
      </c>
      <c r="M944" s="3">
        <v>0</v>
      </c>
      <c r="N944" s="3">
        <v>0</v>
      </c>
      <c r="O944" s="3">
        <v>495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3">
        <f>+Tabla3[[#This Row],[V GRAVADAS]]</f>
        <v>495</v>
      </c>
      <c r="V944">
        <v>2</v>
      </c>
    </row>
    <row r="945" spans="1:22" x14ac:dyDescent="0.25">
      <c r="A945" t="s">
        <v>384</v>
      </c>
      <c r="B945" s="1" t="s">
        <v>397</v>
      </c>
      <c r="C945" t="s">
        <v>1</v>
      </c>
      <c r="D945" t="s">
        <v>89</v>
      </c>
      <c r="E945" t="s">
        <v>95</v>
      </c>
      <c r="F945" t="s">
        <v>96</v>
      </c>
      <c r="G945">
        <v>6495</v>
      </c>
      <c r="H945">
        <v>6495</v>
      </c>
      <c r="I945">
        <v>6495</v>
      </c>
      <c r="J945">
        <v>6495</v>
      </c>
      <c r="L945" s="3">
        <v>0</v>
      </c>
      <c r="M945" s="3">
        <v>0</v>
      </c>
      <c r="N945" s="3">
        <v>0</v>
      </c>
      <c r="O945" s="3">
        <v>494.75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3">
        <f>+Tabla3[[#This Row],[V GRAVADAS]]</f>
        <v>494.75</v>
      </c>
      <c r="V945">
        <v>2</v>
      </c>
    </row>
    <row r="946" spans="1:22" x14ac:dyDescent="0.25">
      <c r="A946" t="s">
        <v>384</v>
      </c>
      <c r="B946" s="1" t="s">
        <v>397</v>
      </c>
      <c r="C946" t="s">
        <v>1</v>
      </c>
      <c r="D946" t="s">
        <v>89</v>
      </c>
      <c r="E946" t="s">
        <v>95</v>
      </c>
      <c r="F946" t="s">
        <v>96</v>
      </c>
      <c r="G946">
        <v>6496</v>
      </c>
      <c r="H946">
        <v>6496</v>
      </c>
      <c r="I946">
        <v>6496</v>
      </c>
      <c r="J946">
        <v>6496</v>
      </c>
      <c r="L946" s="3">
        <v>0</v>
      </c>
      <c r="M946" s="3">
        <v>0</v>
      </c>
      <c r="N946" s="3">
        <v>0</v>
      </c>
      <c r="O946" s="3">
        <v>30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3">
        <f>+Tabla3[[#This Row],[V GRAVADAS]]</f>
        <v>30</v>
      </c>
      <c r="V946">
        <v>2</v>
      </c>
    </row>
    <row r="947" spans="1:22" x14ac:dyDescent="0.25">
      <c r="A947" t="s">
        <v>384</v>
      </c>
      <c r="B947" s="1" t="s">
        <v>397</v>
      </c>
      <c r="C947" t="s">
        <v>1</v>
      </c>
      <c r="D947" t="s">
        <v>89</v>
      </c>
      <c r="E947" t="s">
        <v>95</v>
      </c>
      <c r="F947" t="s">
        <v>96</v>
      </c>
      <c r="G947">
        <v>6497</v>
      </c>
      <c r="H947">
        <v>6497</v>
      </c>
      <c r="I947">
        <v>6497</v>
      </c>
      <c r="J947">
        <v>6497</v>
      </c>
      <c r="L947" s="3">
        <v>0</v>
      </c>
      <c r="M947" s="3">
        <v>0</v>
      </c>
      <c r="N947" s="3">
        <v>0</v>
      </c>
      <c r="O947" s="3">
        <v>18.399999999999999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3">
        <f>+Tabla3[[#This Row],[V GRAVADAS]]</f>
        <v>18.399999999999999</v>
      </c>
      <c r="V947">
        <v>2</v>
      </c>
    </row>
    <row r="948" spans="1:22" x14ac:dyDescent="0.25">
      <c r="A948" t="s">
        <v>384</v>
      </c>
      <c r="B948" s="1" t="s">
        <v>397</v>
      </c>
      <c r="C948" t="s">
        <v>1</v>
      </c>
      <c r="D948" t="s">
        <v>89</v>
      </c>
      <c r="E948" t="s">
        <v>95</v>
      </c>
      <c r="F948" t="s">
        <v>96</v>
      </c>
      <c r="G948">
        <v>6498</v>
      </c>
      <c r="H948">
        <v>6498</v>
      </c>
      <c r="I948">
        <v>6498</v>
      </c>
      <c r="J948">
        <v>6498</v>
      </c>
      <c r="L948" s="3">
        <v>0</v>
      </c>
      <c r="M948" s="3">
        <v>0</v>
      </c>
      <c r="N948" s="3">
        <v>0</v>
      </c>
      <c r="O948" s="3">
        <v>100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3">
        <f>+Tabla3[[#This Row],[V GRAVADAS]]</f>
        <v>100</v>
      </c>
      <c r="V948">
        <v>2</v>
      </c>
    </row>
    <row r="949" spans="1:22" x14ac:dyDescent="0.25">
      <c r="A949" t="s">
        <v>384</v>
      </c>
      <c r="B949" s="1" t="s">
        <v>397</v>
      </c>
      <c r="C949" t="s">
        <v>1</v>
      </c>
      <c r="D949" t="s">
        <v>89</v>
      </c>
      <c r="E949" t="s">
        <v>95</v>
      </c>
      <c r="F949" t="s">
        <v>96</v>
      </c>
      <c r="G949">
        <v>6499</v>
      </c>
      <c r="H949">
        <v>6499</v>
      </c>
      <c r="I949">
        <v>6499</v>
      </c>
      <c r="J949">
        <v>6499</v>
      </c>
      <c r="L949" s="3">
        <v>0</v>
      </c>
      <c r="M949" s="3">
        <v>0</v>
      </c>
      <c r="N949" s="3">
        <v>0</v>
      </c>
      <c r="O949" s="3">
        <v>162.5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3">
        <f>+Tabla3[[#This Row],[V GRAVADAS]]</f>
        <v>162.5</v>
      </c>
      <c r="V949">
        <v>2</v>
      </c>
    </row>
    <row r="950" spans="1:22" x14ac:dyDescent="0.25">
      <c r="A950" t="s">
        <v>384</v>
      </c>
      <c r="B950" s="1" t="s">
        <v>397</v>
      </c>
      <c r="C950" t="s">
        <v>1</v>
      </c>
      <c r="D950" t="s">
        <v>89</v>
      </c>
      <c r="E950" t="s">
        <v>95</v>
      </c>
      <c r="F950" t="s">
        <v>96</v>
      </c>
      <c r="G950">
        <v>6500</v>
      </c>
      <c r="H950">
        <v>6500</v>
      </c>
      <c r="I950">
        <v>6500</v>
      </c>
      <c r="J950">
        <v>6500</v>
      </c>
      <c r="L950" s="3">
        <v>0</v>
      </c>
      <c r="M950" s="3">
        <v>0</v>
      </c>
      <c r="N950" s="3">
        <v>0</v>
      </c>
      <c r="O950" s="3">
        <v>507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3">
        <f>+Tabla3[[#This Row],[V GRAVADAS]]</f>
        <v>507</v>
      </c>
      <c r="V950">
        <v>2</v>
      </c>
    </row>
    <row r="951" spans="1:22" x14ac:dyDescent="0.25">
      <c r="A951" t="s">
        <v>384</v>
      </c>
      <c r="B951" s="1" t="s">
        <v>397</v>
      </c>
      <c r="C951" t="s">
        <v>1</v>
      </c>
      <c r="D951" t="s">
        <v>89</v>
      </c>
      <c r="E951" t="s">
        <v>95</v>
      </c>
      <c r="F951" t="s">
        <v>96</v>
      </c>
      <c r="G951">
        <v>6501</v>
      </c>
      <c r="H951">
        <v>6501</v>
      </c>
      <c r="I951">
        <v>6501</v>
      </c>
      <c r="J951">
        <v>6501</v>
      </c>
      <c r="L951" s="3">
        <v>0</v>
      </c>
      <c r="M951" s="3">
        <v>0</v>
      </c>
      <c r="N951" s="3">
        <v>0</v>
      </c>
      <c r="O951" s="3">
        <v>48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3">
        <f>+Tabla3[[#This Row],[V GRAVADAS]]</f>
        <v>48</v>
      </c>
      <c r="V951">
        <v>2</v>
      </c>
    </row>
    <row r="952" spans="1:22" x14ac:dyDescent="0.25">
      <c r="A952" t="s">
        <v>384</v>
      </c>
      <c r="B952" s="1" t="s">
        <v>397</v>
      </c>
      <c r="C952" t="s">
        <v>1</v>
      </c>
      <c r="D952" t="s">
        <v>89</v>
      </c>
      <c r="E952" t="s">
        <v>95</v>
      </c>
      <c r="F952" t="s">
        <v>96</v>
      </c>
      <c r="G952">
        <v>6502</v>
      </c>
      <c r="H952">
        <v>6502</v>
      </c>
      <c r="I952">
        <v>6502</v>
      </c>
      <c r="J952">
        <v>6502</v>
      </c>
      <c r="L952" s="3">
        <v>0</v>
      </c>
      <c r="M952" s="3">
        <v>0</v>
      </c>
      <c r="N952" s="3">
        <v>0</v>
      </c>
      <c r="O952" s="3">
        <v>184.16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3">
        <f>+Tabla3[[#This Row],[V GRAVADAS]]</f>
        <v>184.16</v>
      </c>
      <c r="V952">
        <v>2</v>
      </c>
    </row>
    <row r="953" spans="1:22" x14ac:dyDescent="0.25">
      <c r="A953" t="s">
        <v>384</v>
      </c>
      <c r="B953" s="1" t="s">
        <v>397</v>
      </c>
      <c r="C953" t="s">
        <v>1</v>
      </c>
      <c r="D953" t="s">
        <v>89</v>
      </c>
      <c r="E953" t="s">
        <v>95</v>
      </c>
      <c r="F953" t="s">
        <v>96</v>
      </c>
      <c r="G953">
        <v>6503</v>
      </c>
      <c r="H953">
        <v>6503</v>
      </c>
      <c r="I953">
        <v>6503</v>
      </c>
      <c r="J953">
        <v>6503</v>
      </c>
      <c r="L953" s="3">
        <v>0</v>
      </c>
      <c r="M953" s="3">
        <v>0</v>
      </c>
      <c r="N953" s="3">
        <v>0</v>
      </c>
      <c r="O953" s="3">
        <v>40.299999999999997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3">
        <f>+Tabla3[[#This Row],[V GRAVADAS]]</f>
        <v>40.299999999999997</v>
      </c>
      <c r="V953">
        <v>2</v>
      </c>
    </row>
    <row r="954" spans="1:22" x14ac:dyDescent="0.25">
      <c r="A954" t="s">
        <v>384</v>
      </c>
      <c r="B954" s="1" t="s">
        <v>397</v>
      </c>
      <c r="C954" t="s">
        <v>1</v>
      </c>
      <c r="D954" t="s">
        <v>89</v>
      </c>
      <c r="E954" t="s">
        <v>95</v>
      </c>
      <c r="F954" t="s">
        <v>96</v>
      </c>
      <c r="G954">
        <v>6504</v>
      </c>
      <c r="H954">
        <v>6504</v>
      </c>
      <c r="I954">
        <v>6504</v>
      </c>
      <c r="J954">
        <v>6504</v>
      </c>
      <c r="L954" s="3">
        <v>0</v>
      </c>
      <c r="M954" s="3">
        <v>0</v>
      </c>
      <c r="N954" s="3">
        <v>0</v>
      </c>
      <c r="O954" s="3">
        <v>450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3">
        <f>+Tabla3[[#This Row],[V GRAVADAS]]</f>
        <v>450</v>
      </c>
      <c r="V954">
        <v>2</v>
      </c>
    </row>
    <row r="955" spans="1:22" x14ac:dyDescent="0.25">
      <c r="A955" t="s">
        <v>384</v>
      </c>
      <c r="B955" s="1" t="s">
        <v>397</v>
      </c>
      <c r="C955" t="s">
        <v>1</v>
      </c>
      <c r="D955" t="s">
        <v>89</v>
      </c>
      <c r="E955" t="s">
        <v>95</v>
      </c>
      <c r="F955" t="s">
        <v>96</v>
      </c>
      <c r="G955">
        <v>6505</v>
      </c>
      <c r="H955">
        <v>6505</v>
      </c>
      <c r="I955">
        <v>6505</v>
      </c>
      <c r="J955">
        <v>6505</v>
      </c>
      <c r="L955" s="3">
        <v>0</v>
      </c>
      <c r="M955" s="3">
        <v>0</v>
      </c>
      <c r="N955" s="3">
        <v>0</v>
      </c>
      <c r="O955" s="3">
        <v>520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3">
        <f>+Tabla3[[#This Row],[V GRAVADAS]]</f>
        <v>520</v>
      </c>
      <c r="V955">
        <v>2</v>
      </c>
    </row>
    <row r="956" spans="1:22" x14ac:dyDescent="0.25">
      <c r="A956" t="s">
        <v>384</v>
      </c>
      <c r="B956" s="1" t="s">
        <v>397</v>
      </c>
      <c r="C956" t="s">
        <v>1</v>
      </c>
      <c r="D956" t="s">
        <v>89</v>
      </c>
      <c r="E956" t="s">
        <v>95</v>
      </c>
      <c r="F956" t="s">
        <v>96</v>
      </c>
      <c r="G956">
        <v>6506</v>
      </c>
      <c r="H956">
        <v>6506</v>
      </c>
      <c r="I956">
        <v>6506</v>
      </c>
      <c r="J956">
        <v>6506</v>
      </c>
      <c r="L956" s="3">
        <v>0</v>
      </c>
      <c r="M956" s="3">
        <v>0</v>
      </c>
      <c r="N956" s="3">
        <v>0</v>
      </c>
      <c r="O956" s="3">
        <v>161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3">
        <f>+Tabla3[[#This Row],[V GRAVADAS]]</f>
        <v>161</v>
      </c>
      <c r="V956">
        <v>2</v>
      </c>
    </row>
    <row r="957" spans="1:22" x14ac:dyDescent="0.25">
      <c r="A957" t="s">
        <v>384</v>
      </c>
      <c r="B957" s="1" t="s">
        <v>397</v>
      </c>
      <c r="C957" t="s">
        <v>1</v>
      </c>
      <c r="D957" t="s">
        <v>89</v>
      </c>
      <c r="E957" t="s">
        <v>95</v>
      </c>
      <c r="F957" t="s">
        <v>96</v>
      </c>
      <c r="G957">
        <v>6507</v>
      </c>
      <c r="H957">
        <v>6507</v>
      </c>
      <c r="I957">
        <v>6507</v>
      </c>
      <c r="J957">
        <v>6507</v>
      </c>
      <c r="L957" s="3">
        <v>0</v>
      </c>
      <c r="M957" s="3">
        <v>0</v>
      </c>
      <c r="N957" s="3">
        <v>0</v>
      </c>
      <c r="O957" s="3">
        <v>285.3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3">
        <f>+Tabla3[[#This Row],[V GRAVADAS]]</f>
        <v>285.3</v>
      </c>
      <c r="V957">
        <v>2</v>
      </c>
    </row>
    <row r="958" spans="1:22" x14ac:dyDescent="0.25">
      <c r="A958" t="s">
        <v>384</v>
      </c>
      <c r="B958" s="1" t="s">
        <v>397</v>
      </c>
      <c r="C958" t="s">
        <v>1</v>
      </c>
      <c r="D958" t="s">
        <v>89</v>
      </c>
      <c r="E958" t="s">
        <v>95</v>
      </c>
      <c r="F958" t="s">
        <v>96</v>
      </c>
      <c r="G958">
        <v>6508</v>
      </c>
      <c r="H958">
        <v>6508</v>
      </c>
      <c r="I958">
        <v>6508</v>
      </c>
      <c r="J958">
        <v>6508</v>
      </c>
      <c r="L958" s="3">
        <v>0</v>
      </c>
      <c r="M958" s="3">
        <v>0</v>
      </c>
      <c r="N958" s="3">
        <v>0</v>
      </c>
      <c r="O958" s="3">
        <v>137.5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3">
        <f>+Tabla3[[#This Row],[V GRAVADAS]]</f>
        <v>137.5</v>
      </c>
      <c r="V958">
        <v>2</v>
      </c>
    </row>
    <row r="959" spans="1:22" x14ac:dyDescent="0.25">
      <c r="A959" t="s">
        <v>384</v>
      </c>
      <c r="B959" s="1" t="s">
        <v>397</v>
      </c>
      <c r="C959" t="s">
        <v>1</v>
      </c>
      <c r="D959" t="s">
        <v>89</v>
      </c>
      <c r="E959" t="s">
        <v>95</v>
      </c>
      <c r="F959" t="s">
        <v>96</v>
      </c>
      <c r="G959">
        <v>6509</v>
      </c>
      <c r="H959">
        <v>6509</v>
      </c>
      <c r="I959">
        <v>6509</v>
      </c>
      <c r="J959">
        <v>6509</v>
      </c>
      <c r="L959" s="3">
        <v>0</v>
      </c>
      <c r="M959" s="3">
        <v>0</v>
      </c>
      <c r="N959" s="3">
        <v>0</v>
      </c>
      <c r="O959" s="3">
        <v>51.84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3">
        <f>+Tabla3[[#This Row],[V GRAVADAS]]</f>
        <v>51.84</v>
      </c>
      <c r="V959">
        <v>2</v>
      </c>
    </row>
    <row r="960" spans="1:22" x14ac:dyDescent="0.25">
      <c r="A960" t="s">
        <v>384</v>
      </c>
      <c r="B960" s="1" t="s">
        <v>397</v>
      </c>
      <c r="C960" t="s">
        <v>1</v>
      </c>
      <c r="D960" t="s">
        <v>89</v>
      </c>
      <c r="E960" t="s">
        <v>95</v>
      </c>
      <c r="F960" t="s">
        <v>96</v>
      </c>
      <c r="G960">
        <v>6510</v>
      </c>
      <c r="H960">
        <v>6510</v>
      </c>
      <c r="I960">
        <v>6510</v>
      </c>
      <c r="J960">
        <v>6510</v>
      </c>
      <c r="L960" s="3">
        <v>0</v>
      </c>
      <c r="M960" s="3">
        <v>0</v>
      </c>
      <c r="N960" s="3">
        <v>0</v>
      </c>
      <c r="O960" s="3">
        <v>9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3">
        <f>+Tabla3[[#This Row],[V GRAVADAS]]</f>
        <v>9</v>
      </c>
      <c r="V960">
        <v>2</v>
      </c>
    </row>
    <row r="961" spans="1:22" x14ac:dyDescent="0.25">
      <c r="A961" t="s">
        <v>384</v>
      </c>
      <c r="B961" s="1" t="s">
        <v>397</v>
      </c>
      <c r="C961" t="s">
        <v>1</v>
      </c>
      <c r="D961" t="s">
        <v>89</v>
      </c>
      <c r="E961" t="s">
        <v>95</v>
      </c>
      <c r="F961" t="s">
        <v>96</v>
      </c>
      <c r="G961">
        <v>6511</v>
      </c>
      <c r="H961">
        <v>6511</v>
      </c>
      <c r="I961">
        <v>6511</v>
      </c>
      <c r="J961">
        <v>6511</v>
      </c>
      <c r="L961" s="3">
        <v>0</v>
      </c>
      <c r="M961" s="3">
        <v>0</v>
      </c>
      <c r="N961" s="3">
        <v>0</v>
      </c>
      <c r="O961" s="3">
        <v>532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3">
        <f>+Tabla3[[#This Row],[V GRAVADAS]]</f>
        <v>532</v>
      </c>
      <c r="V961">
        <v>2</v>
      </c>
    </row>
    <row r="962" spans="1:22" x14ac:dyDescent="0.25">
      <c r="A962" t="s">
        <v>384</v>
      </c>
      <c r="B962" s="1" t="s">
        <v>397</v>
      </c>
      <c r="C962" t="s">
        <v>1</v>
      </c>
      <c r="D962" t="s">
        <v>89</v>
      </c>
      <c r="E962" t="s">
        <v>95</v>
      </c>
      <c r="F962" t="s">
        <v>96</v>
      </c>
      <c r="G962">
        <v>6512</v>
      </c>
      <c r="H962">
        <v>6512</v>
      </c>
      <c r="I962">
        <v>6512</v>
      </c>
      <c r="J962">
        <v>6512</v>
      </c>
      <c r="L962" s="3">
        <v>0</v>
      </c>
      <c r="M962" s="3">
        <v>0</v>
      </c>
      <c r="N962" s="3">
        <v>0</v>
      </c>
      <c r="O962" s="3">
        <v>500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3">
        <f>+Tabla3[[#This Row],[V GRAVADAS]]</f>
        <v>500</v>
      </c>
      <c r="V962">
        <v>2</v>
      </c>
    </row>
    <row r="963" spans="1:22" x14ac:dyDescent="0.25">
      <c r="A963" t="s">
        <v>384</v>
      </c>
      <c r="B963" s="1" t="s">
        <v>397</v>
      </c>
      <c r="C963" t="s">
        <v>1</v>
      </c>
      <c r="D963" t="s">
        <v>89</v>
      </c>
      <c r="E963" t="s">
        <v>95</v>
      </c>
      <c r="F963" t="s">
        <v>96</v>
      </c>
      <c r="G963">
        <v>6513</v>
      </c>
      <c r="H963">
        <v>6513</v>
      </c>
      <c r="I963">
        <v>6513</v>
      </c>
      <c r="J963">
        <v>6513</v>
      </c>
      <c r="L963" s="3">
        <v>0</v>
      </c>
      <c r="M963" s="3">
        <v>0</v>
      </c>
      <c r="N963" s="3">
        <v>0</v>
      </c>
      <c r="O963" s="3">
        <v>191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3">
        <f>+Tabla3[[#This Row],[V GRAVADAS]]</f>
        <v>191</v>
      </c>
      <c r="V963">
        <v>2</v>
      </c>
    </row>
    <row r="964" spans="1:22" x14ac:dyDescent="0.25">
      <c r="A964" t="s">
        <v>384</v>
      </c>
      <c r="B964" s="1" t="s">
        <v>398</v>
      </c>
      <c r="C964" t="s">
        <v>1</v>
      </c>
      <c r="D964" t="s">
        <v>89</v>
      </c>
      <c r="E964" t="s">
        <v>95</v>
      </c>
      <c r="F964" t="s">
        <v>96</v>
      </c>
      <c r="G964">
        <v>6514</v>
      </c>
      <c r="H964">
        <v>6514</v>
      </c>
      <c r="I964">
        <v>6514</v>
      </c>
      <c r="J964">
        <v>6514</v>
      </c>
      <c r="L964" s="3">
        <v>0</v>
      </c>
      <c r="M964" s="3">
        <v>0</v>
      </c>
      <c r="N964" s="3">
        <v>0</v>
      </c>
      <c r="O964" s="3">
        <v>629.5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3">
        <f>+Tabla3[[#This Row],[V GRAVADAS]]</f>
        <v>629.5</v>
      </c>
      <c r="V964">
        <v>2</v>
      </c>
    </row>
    <row r="965" spans="1:22" x14ac:dyDescent="0.25">
      <c r="A965" t="s">
        <v>384</v>
      </c>
      <c r="B965" s="1" t="s">
        <v>398</v>
      </c>
      <c r="C965" t="s">
        <v>1</v>
      </c>
      <c r="D965" t="s">
        <v>89</v>
      </c>
      <c r="E965" t="s">
        <v>95</v>
      </c>
      <c r="F965" t="s">
        <v>96</v>
      </c>
      <c r="G965">
        <v>6515</v>
      </c>
      <c r="H965">
        <v>6515</v>
      </c>
      <c r="I965">
        <v>6515</v>
      </c>
      <c r="J965">
        <v>6515</v>
      </c>
      <c r="L965" s="3">
        <v>0</v>
      </c>
      <c r="M965" s="3">
        <v>0</v>
      </c>
      <c r="N965" s="3">
        <v>0</v>
      </c>
      <c r="O965" s="3">
        <v>504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3">
        <f>+Tabla3[[#This Row],[V GRAVADAS]]</f>
        <v>504</v>
      </c>
      <c r="V965">
        <v>2</v>
      </c>
    </row>
    <row r="966" spans="1:22" x14ac:dyDescent="0.25">
      <c r="A966" t="s">
        <v>384</v>
      </c>
      <c r="B966" s="1" t="s">
        <v>398</v>
      </c>
      <c r="C966" t="s">
        <v>1</v>
      </c>
      <c r="D966" t="s">
        <v>89</v>
      </c>
      <c r="E966" t="s">
        <v>95</v>
      </c>
      <c r="F966" t="s">
        <v>96</v>
      </c>
      <c r="G966">
        <v>6516</v>
      </c>
      <c r="H966">
        <v>6516</v>
      </c>
      <c r="I966">
        <v>6516</v>
      </c>
      <c r="J966">
        <v>6516</v>
      </c>
      <c r="L966" s="3">
        <v>0</v>
      </c>
      <c r="M966" s="3">
        <v>0</v>
      </c>
      <c r="N966" s="3">
        <v>0</v>
      </c>
      <c r="O966" s="3">
        <v>485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3">
        <f>+Tabla3[[#This Row],[V GRAVADAS]]</f>
        <v>485</v>
      </c>
      <c r="V966">
        <v>2</v>
      </c>
    </row>
    <row r="967" spans="1:22" x14ac:dyDescent="0.25">
      <c r="A967" t="s">
        <v>384</v>
      </c>
      <c r="B967" s="1" t="s">
        <v>398</v>
      </c>
      <c r="C967" t="s">
        <v>1</v>
      </c>
      <c r="D967" t="s">
        <v>89</v>
      </c>
      <c r="E967" t="s">
        <v>95</v>
      </c>
      <c r="F967" t="s">
        <v>96</v>
      </c>
      <c r="G967">
        <v>6517</v>
      </c>
      <c r="H967">
        <v>6517</v>
      </c>
      <c r="I967">
        <v>6517</v>
      </c>
      <c r="J967">
        <v>6517</v>
      </c>
      <c r="L967" s="3">
        <v>0</v>
      </c>
      <c r="M967" s="3">
        <v>0</v>
      </c>
      <c r="N967" s="3">
        <v>0</v>
      </c>
      <c r="O967" s="3">
        <v>44.2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3">
        <f>+Tabla3[[#This Row],[V GRAVADAS]]</f>
        <v>44.2</v>
      </c>
      <c r="V967">
        <v>2</v>
      </c>
    </row>
    <row r="968" spans="1:22" x14ac:dyDescent="0.25">
      <c r="A968" t="s">
        <v>384</v>
      </c>
      <c r="B968" s="1" t="s">
        <v>398</v>
      </c>
      <c r="C968" t="s">
        <v>1</v>
      </c>
      <c r="D968" t="s">
        <v>89</v>
      </c>
      <c r="E968" t="s">
        <v>95</v>
      </c>
      <c r="F968" t="s">
        <v>96</v>
      </c>
      <c r="G968">
        <v>6518</v>
      </c>
      <c r="H968">
        <v>6518</v>
      </c>
      <c r="I968">
        <v>6518</v>
      </c>
      <c r="J968">
        <v>6518</v>
      </c>
      <c r="L968" s="3">
        <v>0</v>
      </c>
      <c r="M968" s="3">
        <v>0</v>
      </c>
      <c r="N968" s="3">
        <v>0</v>
      </c>
      <c r="O968" s="3">
        <v>38.4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3">
        <f>+Tabla3[[#This Row],[V GRAVADAS]]</f>
        <v>38.4</v>
      </c>
      <c r="V968">
        <v>2</v>
      </c>
    </row>
    <row r="969" spans="1:22" x14ac:dyDescent="0.25">
      <c r="A969" t="s">
        <v>384</v>
      </c>
      <c r="B969" s="1" t="s">
        <v>398</v>
      </c>
      <c r="C969" t="s">
        <v>1</v>
      </c>
      <c r="D969" t="s">
        <v>89</v>
      </c>
      <c r="E969" t="s">
        <v>95</v>
      </c>
      <c r="F969" t="s">
        <v>96</v>
      </c>
      <c r="G969">
        <v>6519</v>
      </c>
      <c r="H969">
        <v>6519</v>
      </c>
      <c r="I969">
        <v>6519</v>
      </c>
      <c r="J969">
        <v>6519</v>
      </c>
      <c r="L969" s="3">
        <v>0</v>
      </c>
      <c r="M969" s="3">
        <v>0</v>
      </c>
      <c r="N969" s="3">
        <v>0</v>
      </c>
      <c r="O969" s="3">
        <v>598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3">
        <f>+Tabla3[[#This Row],[V GRAVADAS]]</f>
        <v>598</v>
      </c>
      <c r="V969">
        <v>2</v>
      </c>
    </row>
    <row r="970" spans="1:22" x14ac:dyDescent="0.25">
      <c r="A970" t="s">
        <v>384</v>
      </c>
      <c r="B970" s="1" t="s">
        <v>398</v>
      </c>
      <c r="C970" t="s">
        <v>1</v>
      </c>
      <c r="D970" t="s">
        <v>89</v>
      </c>
      <c r="E970" t="s">
        <v>95</v>
      </c>
      <c r="F970" t="s">
        <v>96</v>
      </c>
      <c r="G970">
        <v>6520</v>
      </c>
      <c r="H970">
        <v>6520</v>
      </c>
      <c r="I970">
        <v>6520</v>
      </c>
      <c r="J970">
        <v>6520</v>
      </c>
      <c r="L970" s="3">
        <v>0</v>
      </c>
      <c r="M970" s="3">
        <v>0</v>
      </c>
      <c r="N970" s="3">
        <v>0</v>
      </c>
      <c r="O970" s="3">
        <v>480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3">
        <f>+Tabla3[[#This Row],[V GRAVADAS]]</f>
        <v>480</v>
      </c>
      <c r="V970">
        <v>2</v>
      </c>
    </row>
    <row r="971" spans="1:22" x14ac:dyDescent="0.25">
      <c r="A971" t="s">
        <v>384</v>
      </c>
      <c r="B971" s="1" t="s">
        <v>398</v>
      </c>
      <c r="C971" t="s">
        <v>1</v>
      </c>
      <c r="D971" t="s">
        <v>89</v>
      </c>
      <c r="E971" t="s">
        <v>95</v>
      </c>
      <c r="F971" t="s">
        <v>96</v>
      </c>
      <c r="G971">
        <v>6521</v>
      </c>
      <c r="H971">
        <v>6521</v>
      </c>
      <c r="I971">
        <v>6521</v>
      </c>
      <c r="J971">
        <v>6521</v>
      </c>
      <c r="L971" s="3">
        <v>0</v>
      </c>
      <c r="M971" s="3">
        <v>0</v>
      </c>
      <c r="N971" s="3">
        <v>0</v>
      </c>
      <c r="O971" s="3">
        <v>73.5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3">
        <f>+Tabla3[[#This Row],[V GRAVADAS]]</f>
        <v>73.5</v>
      </c>
      <c r="V971">
        <v>2</v>
      </c>
    </row>
    <row r="972" spans="1:22" x14ac:dyDescent="0.25">
      <c r="A972" t="s">
        <v>384</v>
      </c>
      <c r="B972" s="1" t="s">
        <v>398</v>
      </c>
      <c r="C972" t="s">
        <v>1</v>
      </c>
      <c r="D972" t="s">
        <v>89</v>
      </c>
      <c r="E972" t="s">
        <v>95</v>
      </c>
      <c r="F972" t="s">
        <v>96</v>
      </c>
      <c r="G972">
        <v>6522</v>
      </c>
      <c r="H972">
        <v>6522</v>
      </c>
      <c r="I972">
        <v>6522</v>
      </c>
      <c r="J972">
        <v>6522</v>
      </c>
      <c r="L972" s="3">
        <v>0</v>
      </c>
      <c r="M972" s="3">
        <v>0</v>
      </c>
      <c r="N972" s="3">
        <v>0</v>
      </c>
      <c r="O972" s="3">
        <v>10.08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3">
        <f>+Tabla3[[#This Row],[V GRAVADAS]]</f>
        <v>10.08</v>
      </c>
      <c r="V972">
        <v>2</v>
      </c>
    </row>
    <row r="973" spans="1:22" x14ac:dyDescent="0.25">
      <c r="A973" t="s">
        <v>384</v>
      </c>
      <c r="B973" s="1" t="s">
        <v>398</v>
      </c>
      <c r="C973" t="s">
        <v>1</v>
      </c>
      <c r="D973" t="s">
        <v>89</v>
      </c>
      <c r="E973" t="s">
        <v>95</v>
      </c>
      <c r="F973" t="s">
        <v>96</v>
      </c>
      <c r="G973">
        <v>6523</v>
      </c>
      <c r="H973">
        <v>6523</v>
      </c>
      <c r="I973">
        <v>6523</v>
      </c>
      <c r="J973">
        <v>6523</v>
      </c>
      <c r="L973" s="3">
        <v>0</v>
      </c>
      <c r="M973" s="3">
        <v>0</v>
      </c>
      <c r="N973" s="3">
        <v>0</v>
      </c>
      <c r="O973" s="3">
        <v>149.75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3">
        <f>+Tabla3[[#This Row],[V GRAVADAS]]</f>
        <v>149.75</v>
      </c>
      <c r="V973">
        <v>2</v>
      </c>
    </row>
    <row r="974" spans="1:22" x14ac:dyDescent="0.25">
      <c r="A974" t="s">
        <v>384</v>
      </c>
      <c r="B974" s="1" t="s">
        <v>398</v>
      </c>
      <c r="C974" t="s">
        <v>1</v>
      </c>
      <c r="D974" t="s">
        <v>89</v>
      </c>
      <c r="E974" t="s">
        <v>95</v>
      </c>
      <c r="F974" t="s">
        <v>96</v>
      </c>
      <c r="G974">
        <v>6524</v>
      </c>
      <c r="H974">
        <v>6524</v>
      </c>
      <c r="I974">
        <v>6524</v>
      </c>
      <c r="J974">
        <v>6524</v>
      </c>
      <c r="L974" s="3">
        <v>0</v>
      </c>
      <c r="M974" s="3">
        <v>0</v>
      </c>
      <c r="N974" s="3">
        <v>0</v>
      </c>
      <c r="O974" s="3">
        <v>55.74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3">
        <f>+Tabla3[[#This Row],[V GRAVADAS]]</f>
        <v>55.74</v>
      </c>
      <c r="V974">
        <v>2</v>
      </c>
    </row>
    <row r="975" spans="1:22" x14ac:dyDescent="0.25">
      <c r="A975" t="s">
        <v>384</v>
      </c>
      <c r="B975" s="1" t="s">
        <v>398</v>
      </c>
      <c r="C975" t="s">
        <v>1</v>
      </c>
      <c r="D975" t="s">
        <v>89</v>
      </c>
      <c r="E975" t="s">
        <v>95</v>
      </c>
      <c r="F975" t="s">
        <v>96</v>
      </c>
      <c r="G975">
        <v>6525</v>
      </c>
      <c r="H975">
        <v>6525</v>
      </c>
      <c r="I975">
        <v>6525</v>
      </c>
      <c r="J975">
        <v>6525</v>
      </c>
      <c r="L975" s="3">
        <v>0</v>
      </c>
      <c r="M975" s="3">
        <v>0</v>
      </c>
      <c r="N975" s="3">
        <v>0</v>
      </c>
      <c r="O975" s="3">
        <v>48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3">
        <f>+Tabla3[[#This Row],[V GRAVADAS]]</f>
        <v>48</v>
      </c>
      <c r="V975">
        <v>2</v>
      </c>
    </row>
    <row r="976" spans="1:22" x14ac:dyDescent="0.25">
      <c r="A976" t="s">
        <v>384</v>
      </c>
      <c r="B976" s="1" t="s">
        <v>398</v>
      </c>
      <c r="C976" t="s">
        <v>1</v>
      </c>
      <c r="D976" t="s">
        <v>89</v>
      </c>
      <c r="E976" t="s">
        <v>95</v>
      </c>
      <c r="F976" t="s">
        <v>96</v>
      </c>
      <c r="G976">
        <v>6526</v>
      </c>
      <c r="H976">
        <v>6526</v>
      </c>
      <c r="I976">
        <v>6526</v>
      </c>
      <c r="J976">
        <v>6526</v>
      </c>
      <c r="L976" s="3">
        <v>0</v>
      </c>
      <c r="M976" s="3">
        <v>0</v>
      </c>
      <c r="N976" s="3">
        <v>0</v>
      </c>
      <c r="O976" s="3">
        <v>650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3">
        <f>+Tabla3[[#This Row],[V GRAVADAS]]</f>
        <v>650</v>
      </c>
      <c r="V976">
        <v>2</v>
      </c>
    </row>
    <row r="977" spans="1:22" x14ac:dyDescent="0.25">
      <c r="A977" t="s">
        <v>384</v>
      </c>
      <c r="B977" s="1" t="s">
        <v>398</v>
      </c>
      <c r="C977" t="s">
        <v>1</v>
      </c>
      <c r="D977" t="s">
        <v>89</v>
      </c>
      <c r="E977" t="s">
        <v>95</v>
      </c>
      <c r="F977" t="s">
        <v>96</v>
      </c>
      <c r="G977">
        <v>6527</v>
      </c>
      <c r="H977">
        <v>6527</v>
      </c>
      <c r="I977">
        <v>6527</v>
      </c>
      <c r="J977">
        <v>6527</v>
      </c>
      <c r="L977" s="3">
        <v>0</v>
      </c>
      <c r="M977" s="3">
        <v>0</v>
      </c>
      <c r="N977" s="3">
        <v>0</v>
      </c>
      <c r="O977" s="3">
        <v>55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3">
        <f>+Tabla3[[#This Row],[V GRAVADAS]]</f>
        <v>55</v>
      </c>
      <c r="V977">
        <v>2</v>
      </c>
    </row>
    <row r="978" spans="1:22" x14ac:dyDescent="0.25">
      <c r="A978" t="s">
        <v>384</v>
      </c>
      <c r="B978" s="1" t="s">
        <v>398</v>
      </c>
      <c r="C978" t="s">
        <v>1</v>
      </c>
      <c r="D978" t="s">
        <v>89</v>
      </c>
      <c r="E978" t="s">
        <v>95</v>
      </c>
      <c r="F978" t="s">
        <v>96</v>
      </c>
      <c r="G978">
        <v>6528</v>
      </c>
      <c r="H978">
        <v>6528</v>
      </c>
      <c r="I978">
        <v>6528</v>
      </c>
      <c r="J978">
        <v>6528</v>
      </c>
      <c r="L978" s="3">
        <v>0</v>
      </c>
      <c r="M978" s="3">
        <v>0</v>
      </c>
      <c r="N978" s="3">
        <v>0</v>
      </c>
      <c r="O978" s="3">
        <v>37.5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3">
        <f>+Tabla3[[#This Row],[V GRAVADAS]]</f>
        <v>37.5</v>
      </c>
      <c r="V978">
        <v>2</v>
      </c>
    </row>
    <row r="979" spans="1:22" x14ac:dyDescent="0.25">
      <c r="A979" t="s">
        <v>384</v>
      </c>
      <c r="B979" s="1" t="s">
        <v>398</v>
      </c>
      <c r="C979" t="s">
        <v>1</v>
      </c>
      <c r="D979" t="s">
        <v>89</v>
      </c>
      <c r="E979" t="s">
        <v>95</v>
      </c>
      <c r="F979" t="s">
        <v>96</v>
      </c>
      <c r="G979">
        <v>6529</v>
      </c>
      <c r="H979">
        <v>6529</v>
      </c>
      <c r="I979">
        <v>6529</v>
      </c>
      <c r="J979">
        <v>6529</v>
      </c>
      <c r="L979" s="3">
        <v>0</v>
      </c>
      <c r="M979" s="3">
        <v>0</v>
      </c>
      <c r="N979" s="3">
        <v>0</v>
      </c>
      <c r="O979" s="3">
        <v>235.25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3">
        <f>+Tabla3[[#This Row],[V GRAVADAS]]</f>
        <v>235.25</v>
      </c>
      <c r="V979">
        <v>2</v>
      </c>
    </row>
    <row r="980" spans="1:22" x14ac:dyDescent="0.25">
      <c r="A980" t="s">
        <v>384</v>
      </c>
      <c r="B980" s="1" t="s">
        <v>398</v>
      </c>
      <c r="C980" t="s">
        <v>1</v>
      </c>
      <c r="D980" t="s">
        <v>89</v>
      </c>
      <c r="E980" t="s">
        <v>95</v>
      </c>
      <c r="F980" t="s">
        <v>96</v>
      </c>
      <c r="G980">
        <v>6530</v>
      </c>
      <c r="H980">
        <v>6530</v>
      </c>
      <c r="I980">
        <v>6530</v>
      </c>
      <c r="J980">
        <v>6530</v>
      </c>
      <c r="L980" s="3">
        <v>0</v>
      </c>
      <c r="M980" s="3">
        <v>0</v>
      </c>
      <c r="N980" s="3">
        <v>0</v>
      </c>
      <c r="O980" s="3">
        <v>99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3">
        <f>+Tabla3[[#This Row],[V GRAVADAS]]</f>
        <v>99</v>
      </c>
      <c r="V980">
        <v>2</v>
      </c>
    </row>
    <row r="981" spans="1:22" x14ac:dyDescent="0.25">
      <c r="A981" t="s">
        <v>384</v>
      </c>
      <c r="B981" s="1" t="s">
        <v>398</v>
      </c>
      <c r="C981" t="s">
        <v>1</v>
      </c>
      <c r="D981" t="s">
        <v>89</v>
      </c>
      <c r="E981" t="s">
        <v>95</v>
      </c>
      <c r="F981" t="s">
        <v>96</v>
      </c>
      <c r="G981">
        <v>6531</v>
      </c>
      <c r="H981">
        <v>6531</v>
      </c>
      <c r="I981">
        <v>6531</v>
      </c>
      <c r="J981">
        <v>6531</v>
      </c>
      <c r="L981" s="3">
        <v>0</v>
      </c>
      <c r="M981" s="3">
        <v>0</v>
      </c>
      <c r="N981" s="3">
        <v>0</v>
      </c>
      <c r="O981" s="3">
        <v>192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3">
        <f>+Tabla3[[#This Row],[V GRAVADAS]]</f>
        <v>192</v>
      </c>
      <c r="V981">
        <v>2</v>
      </c>
    </row>
    <row r="982" spans="1:22" x14ac:dyDescent="0.25">
      <c r="A982" t="s">
        <v>384</v>
      </c>
      <c r="B982" s="1" t="s">
        <v>398</v>
      </c>
      <c r="C982" t="s">
        <v>1</v>
      </c>
      <c r="D982" t="s">
        <v>89</v>
      </c>
      <c r="E982" t="s">
        <v>95</v>
      </c>
      <c r="F982" t="s">
        <v>96</v>
      </c>
      <c r="G982">
        <v>6532</v>
      </c>
      <c r="H982">
        <v>6532</v>
      </c>
      <c r="I982">
        <v>6532</v>
      </c>
      <c r="J982">
        <v>6532</v>
      </c>
      <c r="L982" s="3">
        <v>0</v>
      </c>
      <c r="M982" s="3">
        <v>0</v>
      </c>
      <c r="N982" s="3">
        <v>0</v>
      </c>
      <c r="O982" s="3">
        <v>280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3">
        <f>+Tabla3[[#This Row],[V GRAVADAS]]</f>
        <v>280</v>
      </c>
      <c r="V982">
        <v>2</v>
      </c>
    </row>
    <row r="983" spans="1:22" x14ac:dyDescent="0.25">
      <c r="A983" t="s">
        <v>384</v>
      </c>
      <c r="B983" s="1" t="s">
        <v>399</v>
      </c>
      <c r="C983" t="s">
        <v>1</v>
      </c>
      <c r="D983" t="s">
        <v>89</v>
      </c>
      <c r="E983" t="s">
        <v>95</v>
      </c>
      <c r="F983" t="s">
        <v>96</v>
      </c>
      <c r="G983">
        <v>6533</v>
      </c>
      <c r="H983">
        <v>6533</v>
      </c>
      <c r="I983">
        <v>6533</v>
      </c>
      <c r="J983">
        <v>6533</v>
      </c>
      <c r="L983" s="3">
        <v>0</v>
      </c>
      <c r="M983" s="3">
        <v>0</v>
      </c>
      <c r="N983" s="3">
        <v>0</v>
      </c>
      <c r="O983" s="3">
        <v>27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3">
        <f>+Tabla3[[#This Row],[V GRAVADAS]]</f>
        <v>27</v>
      </c>
      <c r="V983">
        <v>2</v>
      </c>
    </row>
    <row r="984" spans="1:22" x14ac:dyDescent="0.25">
      <c r="A984" t="s">
        <v>384</v>
      </c>
      <c r="B984" s="1" t="s">
        <v>399</v>
      </c>
      <c r="C984" t="s">
        <v>1</v>
      </c>
      <c r="D984" t="s">
        <v>89</v>
      </c>
      <c r="E984" t="s">
        <v>95</v>
      </c>
      <c r="F984" t="s">
        <v>96</v>
      </c>
      <c r="G984">
        <v>6534</v>
      </c>
      <c r="H984">
        <v>6534</v>
      </c>
      <c r="I984">
        <v>6534</v>
      </c>
      <c r="J984">
        <v>6534</v>
      </c>
      <c r="L984" s="3">
        <v>0</v>
      </c>
      <c r="M984" s="3">
        <v>0</v>
      </c>
      <c r="N984" s="3">
        <v>0</v>
      </c>
      <c r="O984" s="3">
        <v>603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3">
        <f>+Tabla3[[#This Row],[V GRAVADAS]]</f>
        <v>603</v>
      </c>
      <c r="V984">
        <v>2</v>
      </c>
    </row>
    <row r="985" spans="1:22" x14ac:dyDescent="0.25">
      <c r="A985" t="s">
        <v>384</v>
      </c>
      <c r="B985" s="1" t="s">
        <v>399</v>
      </c>
      <c r="C985" t="s">
        <v>1</v>
      </c>
      <c r="D985" t="s">
        <v>89</v>
      </c>
      <c r="E985" t="s">
        <v>95</v>
      </c>
      <c r="F985" t="s">
        <v>96</v>
      </c>
      <c r="G985">
        <v>6535</v>
      </c>
      <c r="H985">
        <v>6535</v>
      </c>
      <c r="I985">
        <v>6535</v>
      </c>
      <c r="J985">
        <v>6535</v>
      </c>
      <c r="L985" s="3">
        <v>0</v>
      </c>
      <c r="M985" s="3">
        <v>0</v>
      </c>
      <c r="N985" s="3">
        <v>0</v>
      </c>
      <c r="O985" s="3">
        <v>667.05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3">
        <f>+Tabla3[[#This Row],[V GRAVADAS]]</f>
        <v>667.05</v>
      </c>
      <c r="V985">
        <v>2</v>
      </c>
    </row>
    <row r="986" spans="1:22" x14ac:dyDescent="0.25">
      <c r="A986" t="s">
        <v>384</v>
      </c>
      <c r="B986" s="1" t="s">
        <v>399</v>
      </c>
      <c r="C986" t="s">
        <v>1</v>
      </c>
      <c r="D986" t="s">
        <v>89</v>
      </c>
      <c r="E986" t="s">
        <v>95</v>
      </c>
      <c r="F986" t="s">
        <v>96</v>
      </c>
      <c r="G986">
        <v>6536</v>
      </c>
      <c r="H986">
        <v>6536</v>
      </c>
      <c r="I986">
        <v>6536</v>
      </c>
      <c r="J986">
        <v>6536</v>
      </c>
      <c r="L986" s="3">
        <v>0</v>
      </c>
      <c r="M986" s="3">
        <v>0</v>
      </c>
      <c r="N986" s="3">
        <v>0</v>
      </c>
      <c r="O986" s="3">
        <v>383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3">
        <f>+Tabla3[[#This Row],[V GRAVADAS]]</f>
        <v>383</v>
      </c>
      <c r="V986">
        <v>2</v>
      </c>
    </row>
    <row r="987" spans="1:22" x14ac:dyDescent="0.25">
      <c r="A987" t="s">
        <v>384</v>
      </c>
      <c r="B987" s="1" t="s">
        <v>399</v>
      </c>
      <c r="C987" t="s">
        <v>1</v>
      </c>
      <c r="D987" t="s">
        <v>89</v>
      </c>
      <c r="E987" t="s">
        <v>95</v>
      </c>
      <c r="F987" t="s">
        <v>96</v>
      </c>
      <c r="G987">
        <v>6537</v>
      </c>
      <c r="H987">
        <v>6537</v>
      </c>
      <c r="I987">
        <v>6537</v>
      </c>
      <c r="J987">
        <v>6537</v>
      </c>
      <c r="L987" s="3">
        <v>0</v>
      </c>
      <c r="M987" s="3">
        <v>0</v>
      </c>
      <c r="N987" s="3">
        <v>0</v>
      </c>
      <c r="O987" s="3">
        <v>434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3">
        <f>+Tabla3[[#This Row],[V GRAVADAS]]</f>
        <v>434</v>
      </c>
      <c r="V987">
        <v>2</v>
      </c>
    </row>
    <row r="988" spans="1:22" x14ac:dyDescent="0.25">
      <c r="A988" t="s">
        <v>384</v>
      </c>
      <c r="B988" s="1" t="s">
        <v>399</v>
      </c>
      <c r="C988" t="s">
        <v>1</v>
      </c>
      <c r="D988" t="s">
        <v>89</v>
      </c>
      <c r="E988" t="s">
        <v>95</v>
      </c>
      <c r="F988" t="s">
        <v>96</v>
      </c>
      <c r="G988">
        <v>6538</v>
      </c>
      <c r="H988">
        <v>6538</v>
      </c>
      <c r="I988">
        <v>6538</v>
      </c>
      <c r="J988">
        <v>6538</v>
      </c>
      <c r="L988" s="3">
        <v>0</v>
      </c>
      <c r="M988" s="3">
        <v>0</v>
      </c>
      <c r="N988" s="3">
        <v>0</v>
      </c>
      <c r="O988" s="3">
        <v>546.5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3">
        <f>+Tabla3[[#This Row],[V GRAVADAS]]</f>
        <v>546.5</v>
      </c>
      <c r="V988">
        <v>2</v>
      </c>
    </row>
    <row r="989" spans="1:22" x14ac:dyDescent="0.25">
      <c r="A989" t="s">
        <v>384</v>
      </c>
      <c r="B989" s="1" t="s">
        <v>399</v>
      </c>
      <c r="C989" t="s">
        <v>1</v>
      </c>
      <c r="D989" t="s">
        <v>89</v>
      </c>
      <c r="E989" t="s">
        <v>95</v>
      </c>
      <c r="F989" t="s">
        <v>96</v>
      </c>
      <c r="G989">
        <v>6539</v>
      </c>
      <c r="H989">
        <v>6539</v>
      </c>
      <c r="I989">
        <v>6539</v>
      </c>
      <c r="J989">
        <v>6539</v>
      </c>
      <c r="L989" s="3">
        <v>0</v>
      </c>
      <c r="M989" s="3">
        <v>0</v>
      </c>
      <c r="N989" s="3">
        <v>0</v>
      </c>
      <c r="O989" s="3">
        <v>22.5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3">
        <f>+Tabla3[[#This Row],[V GRAVADAS]]</f>
        <v>22.5</v>
      </c>
      <c r="V989">
        <v>2</v>
      </c>
    </row>
    <row r="990" spans="1:22" x14ac:dyDescent="0.25">
      <c r="A990" t="s">
        <v>384</v>
      </c>
      <c r="B990" s="1" t="s">
        <v>399</v>
      </c>
      <c r="C990" t="s">
        <v>1</v>
      </c>
      <c r="D990" t="s">
        <v>89</v>
      </c>
      <c r="E990" t="s">
        <v>95</v>
      </c>
      <c r="F990" t="s">
        <v>96</v>
      </c>
      <c r="G990">
        <v>6540</v>
      </c>
      <c r="H990">
        <v>6540</v>
      </c>
      <c r="I990">
        <v>6540</v>
      </c>
      <c r="J990">
        <v>6540</v>
      </c>
      <c r="L990" s="3">
        <v>0</v>
      </c>
      <c r="M990" s="3">
        <v>0</v>
      </c>
      <c r="N990" s="3">
        <v>0</v>
      </c>
      <c r="O990" s="3">
        <v>711.25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3">
        <f>+Tabla3[[#This Row],[V GRAVADAS]]</f>
        <v>711.25</v>
      </c>
      <c r="V990">
        <v>2</v>
      </c>
    </row>
    <row r="991" spans="1:22" x14ac:dyDescent="0.25">
      <c r="A991" t="s">
        <v>384</v>
      </c>
      <c r="B991" s="1" t="s">
        <v>399</v>
      </c>
      <c r="C991" t="s">
        <v>1</v>
      </c>
      <c r="D991" t="s">
        <v>89</v>
      </c>
      <c r="E991" t="s">
        <v>95</v>
      </c>
      <c r="F991" t="s">
        <v>96</v>
      </c>
      <c r="G991">
        <v>6541</v>
      </c>
      <c r="H991">
        <v>6541</v>
      </c>
      <c r="I991">
        <v>6541</v>
      </c>
      <c r="J991">
        <v>6541</v>
      </c>
      <c r="L991" s="3">
        <v>0</v>
      </c>
      <c r="M991" s="3">
        <v>0</v>
      </c>
      <c r="N991" s="3">
        <v>0</v>
      </c>
      <c r="O991" s="3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3">
        <f>+Tabla3[[#This Row],[V GRAVADAS]]</f>
        <v>0</v>
      </c>
      <c r="V991">
        <v>2</v>
      </c>
    </row>
    <row r="992" spans="1:22" x14ac:dyDescent="0.25">
      <c r="A992" t="s">
        <v>384</v>
      </c>
      <c r="B992" s="1" t="s">
        <v>399</v>
      </c>
      <c r="C992" t="s">
        <v>1</v>
      </c>
      <c r="D992" t="s">
        <v>89</v>
      </c>
      <c r="E992" t="s">
        <v>95</v>
      </c>
      <c r="F992" t="s">
        <v>96</v>
      </c>
      <c r="G992">
        <v>6542</v>
      </c>
      <c r="H992">
        <v>6542</v>
      </c>
      <c r="I992">
        <v>6542</v>
      </c>
      <c r="J992">
        <v>6542</v>
      </c>
      <c r="L992" s="3">
        <v>0</v>
      </c>
      <c r="M992" s="3">
        <v>0</v>
      </c>
      <c r="N992" s="3">
        <v>0</v>
      </c>
      <c r="O992" s="3">
        <v>797.2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3">
        <f>+Tabla3[[#This Row],[V GRAVADAS]]</f>
        <v>797.2</v>
      </c>
      <c r="V992">
        <v>2</v>
      </c>
    </row>
    <row r="993" spans="1:22" x14ac:dyDescent="0.25">
      <c r="A993" t="s">
        <v>384</v>
      </c>
      <c r="B993" s="1" t="s">
        <v>399</v>
      </c>
      <c r="C993" t="s">
        <v>1</v>
      </c>
      <c r="D993" t="s">
        <v>89</v>
      </c>
      <c r="E993" t="s">
        <v>95</v>
      </c>
      <c r="F993" t="s">
        <v>96</v>
      </c>
      <c r="G993">
        <v>6543</v>
      </c>
      <c r="H993">
        <v>6543</v>
      </c>
      <c r="I993">
        <v>6543</v>
      </c>
      <c r="J993">
        <v>6543</v>
      </c>
      <c r="L993" s="3">
        <v>0</v>
      </c>
      <c r="M993" s="3">
        <v>0</v>
      </c>
      <c r="N993" s="3">
        <v>0</v>
      </c>
      <c r="O993" s="3">
        <v>40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3">
        <f>+Tabla3[[#This Row],[V GRAVADAS]]</f>
        <v>40</v>
      </c>
      <c r="V993">
        <v>2</v>
      </c>
    </row>
    <row r="994" spans="1:22" x14ac:dyDescent="0.25">
      <c r="A994" t="s">
        <v>384</v>
      </c>
      <c r="B994" s="1" t="s">
        <v>399</v>
      </c>
      <c r="C994" t="s">
        <v>1</v>
      </c>
      <c r="D994" t="s">
        <v>89</v>
      </c>
      <c r="E994" t="s">
        <v>95</v>
      </c>
      <c r="F994" t="s">
        <v>96</v>
      </c>
      <c r="G994">
        <v>6544</v>
      </c>
      <c r="H994">
        <v>6544</v>
      </c>
      <c r="I994">
        <v>6544</v>
      </c>
      <c r="J994">
        <v>6544</v>
      </c>
      <c r="L994" s="3">
        <v>0</v>
      </c>
      <c r="M994" s="3">
        <v>0</v>
      </c>
      <c r="N994" s="3">
        <v>0</v>
      </c>
      <c r="O994" s="3">
        <v>465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3">
        <f>+Tabla3[[#This Row],[V GRAVADAS]]</f>
        <v>465</v>
      </c>
      <c r="V994">
        <v>2</v>
      </c>
    </row>
    <row r="995" spans="1:22" x14ac:dyDescent="0.25">
      <c r="A995" t="s">
        <v>384</v>
      </c>
      <c r="B995" s="1" t="s">
        <v>399</v>
      </c>
      <c r="C995" t="s">
        <v>1</v>
      </c>
      <c r="D995" t="s">
        <v>89</v>
      </c>
      <c r="E995" t="s">
        <v>95</v>
      </c>
      <c r="F995" t="s">
        <v>96</v>
      </c>
      <c r="G995">
        <v>6545</v>
      </c>
      <c r="H995">
        <v>6545</v>
      </c>
      <c r="I995">
        <v>6545</v>
      </c>
      <c r="J995">
        <v>6545</v>
      </c>
      <c r="L995" s="3">
        <v>0</v>
      </c>
      <c r="M995" s="3">
        <v>0</v>
      </c>
      <c r="N995" s="3">
        <v>0</v>
      </c>
      <c r="O995" s="3">
        <v>25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3">
        <f>+Tabla3[[#This Row],[V GRAVADAS]]</f>
        <v>25</v>
      </c>
      <c r="V995">
        <v>2</v>
      </c>
    </row>
    <row r="996" spans="1:22" x14ac:dyDescent="0.25">
      <c r="A996" t="s">
        <v>384</v>
      </c>
      <c r="B996" s="1" t="s">
        <v>399</v>
      </c>
      <c r="C996" t="s">
        <v>1</v>
      </c>
      <c r="D996" t="s">
        <v>89</v>
      </c>
      <c r="E996" t="s">
        <v>95</v>
      </c>
      <c r="F996" t="s">
        <v>96</v>
      </c>
      <c r="G996">
        <v>6546</v>
      </c>
      <c r="H996">
        <v>6546</v>
      </c>
      <c r="I996">
        <v>6546</v>
      </c>
      <c r="J996">
        <v>6546</v>
      </c>
      <c r="L996" s="3">
        <v>0</v>
      </c>
      <c r="M996" s="3">
        <v>0</v>
      </c>
      <c r="N996" s="3">
        <v>0</v>
      </c>
      <c r="O996" s="3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3">
        <f>+Tabla3[[#This Row],[V GRAVADAS]]</f>
        <v>0</v>
      </c>
      <c r="V996">
        <v>2</v>
      </c>
    </row>
    <row r="997" spans="1:22" x14ac:dyDescent="0.25">
      <c r="A997" t="s">
        <v>384</v>
      </c>
      <c r="B997" s="1" t="s">
        <v>399</v>
      </c>
      <c r="C997" t="s">
        <v>1</v>
      </c>
      <c r="D997" t="s">
        <v>89</v>
      </c>
      <c r="E997" t="s">
        <v>95</v>
      </c>
      <c r="F997" t="s">
        <v>96</v>
      </c>
      <c r="G997">
        <v>6547</v>
      </c>
      <c r="H997">
        <v>6547</v>
      </c>
      <c r="I997">
        <v>6547</v>
      </c>
      <c r="J997">
        <v>6547</v>
      </c>
      <c r="L997" s="3">
        <v>0</v>
      </c>
      <c r="M997" s="3">
        <v>0</v>
      </c>
      <c r="N997" s="3">
        <v>0</v>
      </c>
      <c r="O997" s="3">
        <v>224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3">
        <f>+Tabla3[[#This Row],[V GRAVADAS]]</f>
        <v>224</v>
      </c>
      <c r="V997">
        <v>2</v>
      </c>
    </row>
    <row r="998" spans="1:22" x14ac:dyDescent="0.25">
      <c r="A998" t="s">
        <v>384</v>
      </c>
      <c r="B998" s="1" t="s">
        <v>399</v>
      </c>
      <c r="C998" t="s">
        <v>1</v>
      </c>
      <c r="D998" t="s">
        <v>89</v>
      </c>
      <c r="E998" t="s">
        <v>95</v>
      </c>
      <c r="F998" t="s">
        <v>96</v>
      </c>
      <c r="G998">
        <v>6548</v>
      </c>
      <c r="H998">
        <v>6548</v>
      </c>
      <c r="I998">
        <v>6548</v>
      </c>
      <c r="J998">
        <v>6548</v>
      </c>
      <c r="L998" s="3">
        <v>0</v>
      </c>
      <c r="M998" s="3">
        <v>0</v>
      </c>
      <c r="N998" s="3">
        <v>0</v>
      </c>
      <c r="O998" s="3">
        <v>96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3">
        <f>+Tabla3[[#This Row],[V GRAVADAS]]</f>
        <v>96</v>
      </c>
      <c r="V998">
        <v>2</v>
      </c>
    </row>
    <row r="999" spans="1:22" x14ac:dyDescent="0.25">
      <c r="A999" t="s">
        <v>384</v>
      </c>
      <c r="B999" s="1" t="s">
        <v>399</v>
      </c>
      <c r="C999" t="s">
        <v>1</v>
      </c>
      <c r="D999" t="s">
        <v>89</v>
      </c>
      <c r="E999" t="s">
        <v>95</v>
      </c>
      <c r="F999" t="s">
        <v>96</v>
      </c>
      <c r="G999">
        <v>6549</v>
      </c>
      <c r="H999">
        <v>6549</v>
      </c>
      <c r="I999">
        <v>6549</v>
      </c>
      <c r="J999">
        <v>6549</v>
      </c>
      <c r="L999" s="3">
        <v>0</v>
      </c>
      <c r="M999" s="3">
        <v>0</v>
      </c>
      <c r="N999" s="3">
        <v>0</v>
      </c>
      <c r="O999" s="3">
        <v>122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3">
        <f>+Tabla3[[#This Row],[V GRAVADAS]]</f>
        <v>122</v>
      </c>
      <c r="V999">
        <v>2</v>
      </c>
    </row>
    <row r="1000" spans="1:22" x14ac:dyDescent="0.25">
      <c r="A1000" t="s">
        <v>384</v>
      </c>
      <c r="B1000" s="1" t="s">
        <v>399</v>
      </c>
      <c r="C1000" t="s">
        <v>1</v>
      </c>
      <c r="D1000" t="s">
        <v>89</v>
      </c>
      <c r="E1000" t="s">
        <v>95</v>
      </c>
      <c r="F1000" t="s">
        <v>96</v>
      </c>
      <c r="G1000">
        <v>6550</v>
      </c>
      <c r="H1000">
        <v>6550</v>
      </c>
      <c r="I1000">
        <v>6550</v>
      </c>
      <c r="J1000">
        <v>6550</v>
      </c>
      <c r="L1000" s="3">
        <v>0</v>
      </c>
      <c r="M1000" s="3">
        <v>0</v>
      </c>
      <c r="N1000" s="3">
        <v>0</v>
      </c>
      <c r="O1000" s="3">
        <v>34.799999999999997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3">
        <f>+Tabla3[[#This Row],[V GRAVADAS]]</f>
        <v>34.799999999999997</v>
      </c>
      <c r="V1000">
        <v>2</v>
      </c>
    </row>
    <row r="1001" spans="1:22" x14ac:dyDescent="0.25">
      <c r="A1001" t="s">
        <v>384</v>
      </c>
      <c r="B1001" s="1" t="s">
        <v>399</v>
      </c>
      <c r="C1001" t="s">
        <v>1</v>
      </c>
      <c r="D1001" t="s">
        <v>89</v>
      </c>
      <c r="E1001" t="s">
        <v>95</v>
      </c>
      <c r="F1001" t="s">
        <v>96</v>
      </c>
      <c r="G1001">
        <v>6551</v>
      </c>
      <c r="H1001">
        <v>6551</v>
      </c>
      <c r="I1001">
        <v>6551</v>
      </c>
      <c r="J1001">
        <v>6551</v>
      </c>
      <c r="L1001" s="3">
        <v>0</v>
      </c>
      <c r="M1001" s="3">
        <v>0</v>
      </c>
      <c r="N1001" s="3">
        <v>0</v>
      </c>
      <c r="O1001" s="3">
        <v>22.52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3">
        <f>+Tabla3[[#This Row],[V GRAVADAS]]</f>
        <v>22.52</v>
      </c>
      <c r="V1001">
        <v>2</v>
      </c>
    </row>
    <row r="1002" spans="1:22" x14ac:dyDescent="0.25">
      <c r="A1002" t="s">
        <v>384</v>
      </c>
      <c r="B1002" s="1" t="s">
        <v>399</v>
      </c>
      <c r="C1002" t="s">
        <v>1</v>
      </c>
      <c r="D1002" t="s">
        <v>89</v>
      </c>
      <c r="E1002" t="s">
        <v>95</v>
      </c>
      <c r="F1002" t="s">
        <v>96</v>
      </c>
      <c r="G1002">
        <v>6552</v>
      </c>
      <c r="H1002">
        <v>6552</v>
      </c>
      <c r="I1002">
        <v>6552</v>
      </c>
      <c r="J1002">
        <v>6552</v>
      </c>
      <c r="L1002" s="3">
        <v>0</v>
      </c>
      <c r="M1002" s="3">
        <v>0</v>
      </c>
      <c r="N1002" s="3">
        <v>0</v>
      </c>
      <c r="O1002" s="3">
        <v>52.5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3">
        <f>+Tabla3[[#This Row],[V GRAVADAS]]</f>
        <v>52.5</v>
      </c>
      <c r="V1002">
        <v>2</v>
      </c>
    </row>
    <row r="1003" spans="1:22" x14ac:dyDescent="0.25">
      <c r="A1003" t="s">
        <v>384</v>
      </c>
      <c r="B1003" s="1" t="s">
        <v>399</v>
      </c>
      <c r="C1003" t="s">
        <v>1</v>
      </c>
      <c r="D1003" t="s">
        <v>89</v>
      </c>
      <c r="E1003" t="s">
        <v>95</v>
      </c>
      <c r="F1003" t="s">
        <v>96</v>
      </c>
      <c r="G1003">
        <v>6553</v>
      </c>
      <c r="H1003">
        <v>6553</v>
      </c>
      <c r="I1003">
        <v>6553</v>
      </c>
      <c r="J1003">
        <v>6553</v>
      </c>
      <c r="L1003" s="3">
        <v>0</v>
      </c>
      <c r="M1003" s="3">
        <v>0</v>
      </c>
      <c r="N1003" s="3">
        <v>0</v>
      </c>
      <c r="O1003" s="3">
        <v>29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3">
        <f>+Tabla3[[#This Row],[V GRAVADAS]]</f>
        <v>29</v>
      </c>
      <c r="V1003">
        <v>2</v>
      </c>
    </row>
    <row r="1004" spans="1:22" x14ac:dyDescent="0.25">
      <c r="A1004" t="s">
        <v>384</v>
      </c>
      <c r="B1004" s="1" t="s">
        <v>400</v>
      </c>
      <c r="C1004" t="s">
        <v>1</v>
      </c>
      <c r="D1004" t="s">
        <v>89</v>
      </c>
      <c r="E1004" t="s">
        <v>95</v>
      </c>
      <c r="F1004" t="s">
        <v>96</v>
      </c>
      <c r="G1004">
        <v>6554</v>
      </c>
      <c r="H1004">
        <v>6554</v>
      </c>
      <c r="I1004">
        <v>6554</v>
      </c>
      <c r="J1004">
        <v>6554</v>
      </c>
      <c r="L1004" s="3">
        <v>0</v>
      </c>
      <c r="M1004" s="3">
        <v>0</v>
      </c>
      <c r="N1004" s="3">
        <v>0</v>
      </c>
      <c r="O1004" s="3">
        <v>19.8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3">
        <f>+Tabla3[[#This Row],[V GRAVADAS]]</f>
        <v>19.8</v>
      </c>
      <c r="V1004">
        <v>2</v>
      </c>
    </row>
    <row r="1005" spans="1:22" x14ac:dyDescent="0.25">
      <c r="A1005" t="s">
        <v>384</v>
      </c>
      <c r="B1005" s="1" t="s">
        <v>400</v>
      </c>
      <c r="C1005" t="s">
        <v>1</v>
      </c>
      <c r="D1005" t="s">
        <v>89</v>
      </c>
      <c r="E1005" t="s">
        <v>95</v>
      </c>
      <c r="F1005" t="s">
        <v>96</v>
      </c>
      <c r="G1005">
        <v>6555</v>
      </c>
      <c r="H1005">
        <v>6555</v>
      </c>
      <c r="I1005">
        <v>6555</v>
      </c>
      <c r="J1005">
        <v>6555</v>
      </c>
      <c r="L1005" s="3">
        <v>0</v>
      </c>
      <c r="M1005" s="3">
        <v>0</v>
      </c>
      <c r="N1005" s="3">
        <v>0</v>
      </c>
      <c r="O1005" s="3">
        <v>200</v>
      </c>
      <c r="P1005" s="3">
        <v>0</v>
      </c>
      <c r="Q1005" s="3">
        <v>0</v>
      </c>
      <c r="R1005" s="3">
        <v>0</v>
      </c>
      <c r="S1005" s="3">
        <v>0</v>
      </c>
      <c r="T1005" s="3">
        <v>0</v>
      </c>
      <c r="U1005" s="33">
        <f>+Tabla3[[#This Row],[V GRAVADAS]]</f>
        <v>200</v>
      </c>
      <c r="V1005">
        <v>2</v>
      </c>
    </row>
    <row r="1006" spans="1:22" x14ac:dyDescent="0.25">
      <c r="A1006" t="s">
        <v>384</v>
      </c>
      <c r="B1006" s="1" t="s">
        <v>400</v>
      </c>
      <c r="C1006" t="s">
        <v>1</v>
      </c>
      <c r="D1006" t="s">
        <v>89</v>
      </c>
      <c r="E1006" t="s">
        <v>95</v>
      </c>
      <c r="F1006" t="s">
        <v>96</v>
      </c>
      <c r="G1006">
        <v>6556</v>
      </c>
      <c r="H1006">
        <v>6556</v>
      </c>
      <c r="I1006">
        <v>6556</v>
      </c>
      <c r="J1006">
        <v>6556</v>
      </c>
      <c r="L1006" s="3">
        <v>0</v>
      </c>
      <c r="M1006" s="3">
        <v>0</v>
      </c>
      <c r="N1006" s="3">
        <v>0</v>
      </c>
      <c r="O1006" s="3">
        <v>481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3">
        <f>+Tabla3[[#This Row],[V GRAVADAS]]</f>
        <v>481</v>
      </c>
      <c r="V1006">
        <v>2</v>
      </c>
    </row>
    <row r="1007" spans="1:22" x14ac:dyDescent="0.25">
      <c r="A1007" t="s">
        <v>384</v>
      </c>
      <c r="B1007" s="1" t="s">
        <v>400</v>
      </c>
      <c r="C1007" t="s">
        <v>1</v>
      </c>
      <c r="D1007" t="s">
        <v>89</v>
      </c>
      <c r="E1007" t="s">
        <v>95</v>
      </c>
      <c r="F1007" t="s">
        <v>96</v>
      </c>
      <c r="G1007">
        <v>6557</v>
      </c>
      <c r="H1007">
        <v>6557</v>
      </c>
      <c r="I1007">
        <v>6557</v>
      </c>
      <c r="J1007">
        <v>6557</v>
      </c>
      <c r="L1007" s="3">
        <v>0</v>
      </c>
      <c r="M1007" s="3">
        <v>0</v>
      </c>
      <c r="N1007" s="3">
        <v>0</v>
      </c>
      <c r="O1007" s="3">
        <v>80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3">
        <f>+Tabla3[[#This Row],[V GRAVADAS]]</f>
        <v>80</v>
      </c>
      <c r="V1007">
        <v>2</v>
      </c>
    </row>
    <row r="1008" spans="1:22" x14ac:dyDescent="0.25">
      <c r="A1008" t="s">
        <v>384</v>
      </c>
      <c r="B1008" s="1" t="s">
        <v>400</v>
      </c>
      <c r="C1008" t="s">
        <v>1</v>
      </c>
      <c r="D1008" t="s">
        <v>89</v>
      </c>
      <c r="E1008" t="s">
        <v>95</v>
      </c>
      <c r="F1008" t="s">
        <v>96</v>
      </c>
      <c r="G1008">
        <v>6558</v>
      </c>
      <c r="H1008">
        <v>6558</v>
      </c>
      <c r="I1008">
        <v>6558</v>
      </c>
      <c r="J1008">
        <v>6558</v>
      </c>
      <c r="L1008" s="3">
        <v>0</v>
      </c>
      <c r="M1008" s="3">
        <v>0</v>
      </c>
      <c r="N1008" s="3">
        <v>0</v>
      </c>
      <c r="O1008" s="3">
        <v>504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3">
        <f>+Tabla3[[#This Row],[V GRAVADAS]]</f>
        <v>504</v>
      </c>
      <c r="V1008">
        <v>2</v>
      </c>
    </row>
    <row r="1009" spans="1:22" x14ac:dyDescent="0.25">
      <c r="A1009" t="s">
        <v>384</v>
      </c>
      <c r="B1009" s="1" t="s">
        <v>400</v>
      </c>
      <c r="C1009" t="s">
        <v>1</v>
      </c>
      <c r="D1009" t="s">
        <v>89</v>
      </c>
      <c r="E1009" t="s">
        <v>95</v>
      </c>
      <c r="F1009" t="s">
        <v>96</v>
      </c>
      <c r="G1009">
        <v>6559</v>
      </c>
      <c r="H1009">
        <v>6559</v>
      </c>
      <c r="I1009">
        <v>6559</v>
      </c>
      <c r="J1009">
        <v>6559</v>
      </c>
      <c r="L1009" s="3">
        <v>0</v>
      </c>
      <c r="M1009" s="3">
        <v>0</v>
      </c>
      <c r="N1009" s="3">
        <v>0</v>
      </c>
      <c r="O1009" s="3">
        <v>40.5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3">
        <f>+Tabla3[[#This Row],[V GRAVADAS]]</f>
        <v>40.5</v>
      </c>
      <c r="V1009">
        <v>2</v>
      </c>
    </row>
    <row r="1010" spans="1:22" x14ac:dyDescent="0.25">
      <c r="A1010" t="s">
        <v>384</v>
      </c>
      <c r="B1010" s="1" t="s">
        <v>400</v>
      </c>
      <c r="C1010" t="s">
        <v>1</v>
      </c>
      <c r="D1010" t="s">
        <v>89</v>
      </c>
      <c r="E1010" t="s">
        <v>95</v>
      </c>
      <c r="F1010" t="s">
        <v>96</v>
      </c>
      <c r="G1010">
        <v>6560</v>
      </c>
      <c r="H1010">
        <v>6560</v>
      </c>
      <c r="I1010">
        <v>6560</v>
      </c>
      <c r="J1010">
        <v>6560</v>
      </c>
      <c r="L1010" s="3">
        <v>0</v>
      </c>
      <c r="M1010" s="3">
        <v>0</v>
      </c>
      <c r="N1010" s="3">
        <v>0</v>
      </c>
      <c r="O1010" s="3">
        <v>112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3">
        <f>+Tabla3[[#This Row],[V GRAVADAS]]</f>
        <v>112</v>
      </c>
      <c r="V1010">
        <v>2</v>
      </c>
    </row>
    <row r="1011" spans="1:22" x14ac:dyDescent="0.25">
      <c r="A1011" t="s">
        <v>384</v>
      </c>
      <c r="B1011" s="1" t="s">
        <v>400</v>
      </c>
      <c r="C1011" t="s">
        <v>1</v>
      </c>
      <c r="D1011" t="s">
        <v>89</v>
      </c>
      <c r="E1011" t="s">
        <v>95</v>
      </c>
      <c r="F1011" t="s">
        <v>96</v>
      </c>
      <c r="G1011">
        <v>6561</v>
      </c>
      <c r="H1011">
        <v>6561</v>
      </c>
      <c r="I1011">
        <v>6561</v>
      </c>
      <c r="J1011">
        <v>6561</v>
      </c>
      <c r="L1011" s="3">
        <v>0</v>
      </c>
      <c r="M1011" s="3">
        <v>0</v>
      </c>
      <c r="N1011" s="3">
        <v>0</v>
      </c>
      <c r="O1011" s="3">
        <v>433.68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3">
        <f>+Tabla3[[#This Row],[V GRAVADAS]]</f>
        <v>433.68</v>
      </c>
      <c r="V1011">
        <v>2</v>
      </c>
    </row>
    <row r="1012" spans="1:22" x14ac:dyDescent="0.25">
      <c r="A1012" t="s">
        <v>384</v>
      </c>
      <c r="B1012" s="1" t="s">
        <v>400</v>
      </c>
      <c r="C1012" t="s">
        <v>1</v>
      </c>
      <c r="D1012" t="s">
        <v>89</v>
      </c>
      <c r="E1012" t="s">
        <v>95</v>
      </c>
      <c r="F1012" t="s">
        <v>96</v>
      </c>
      <c r="G1012">
        <v>6562</v>
      </c>
      <c r="H1012">
        <v>6562</v>
      </c>
      <c r="I1012">
        <v>6562</v>
      </c>
      <c r="J1012">
        <v>6562</v>
      </c>
      <c r="L1012" s="3">
        <v>0</v>
      </c>
      <c r="M1012" s="3">
        <v>0</v>
      </c>
      <c r="N1012" s="3">
        <v>0</v>
      </c>
      <c r="O1012" s="3">
        <v>16.8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3">
        <f>+Tabla3[[#This Row],[V GRAVADAS]]</f>
        <v>16.8</v>
      </c>
      <c r="V1012">
        <v>2</v>
      </c>
    </row>
    <row r="1013" spans="1:22" x14ac:dyDescent="0.25">
      <c r="A1013" t="s">
        <v>384</v>
      </c>
      <c r="B1013" s="1" t="s">
        <v>400</v>
      </c>
      <c r="C1013" t="s">
        <v>1</v>
      </c>
      <c r="D1013" t="s">
        <v>89</v>
      </c>
      <c r="E1013" t="s">
        <v>95</v>
      </c>
      <c r="F1013" t="s">
        <v>96</v>
      </c>
      <c r="G1013">
        <v>6563</v>
      </c>
      <c r="H1013">
        <v>6563</v>
      </c>
      <c r="I1013">
        <v>6563</v>
      </c>
      <c r="J1013">
        <v>6563</v>
      </c>
      <c r="L1013" s="3">
        <v>0</v>
      </c>
      <c r="M1013" s="3">
        <v>0</v>
      </c>
      <c r="N1013" s="3">
        <v>0</v>
      </c>
      <c r="O1013" s="3">
        <v>40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3">
        <f>+Tabla3[[#This Row],[V GRAVADAS]]</f>
        <v>40</v>
      </c>
      <c r="V1013">
        <v>2</v>
      </c>
    </row>
    <row r="1014" spans="1:22" x14ac:dyDescent="0.25">
      <c r="A1014" t="s">
        <v>384</v>
      </c>
      <c r="B1014" s="1" t="s">
        <v>400</v>
      </c>
      <c r="C1014" t="s">
        <v>1</v>
      </c>
      <c r="D1014" t="s">
        <v>89</v>
      </c>
      <c r="E1014" t="s">
        <v>95</v>
      </c>
      <c r="F1014" t="s">
        <v>96</v>
      </c>
      <c r="G1014">
        <v>6564</v>
      </c>
      <c r="H1014">
        <v>6564</v>
      </c>
      <c r="I1014">
        <v>6564</v>
      </c>
      <c r="J1014">
        <v>6564</v>
      </c>
      <c r="L1014" s="3">
        <v>0</v>
      </c>
      <c r="M1014" s="3">
        <v>0</v>
      </c>
      <c r="N1014" s="3">
        <v>0</v>
      </c>
      <c r="O1014" s="3">
        <v>57.5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3">
        <f>+Tabla3[[#This Row],[V GRAVADAS]]</f>
        <v>57.5</v>
      </c>
      <c r="V1014">
        <v>2</v>
      </c>
    </row>
    <row r="1015" spans="1:22" x14ac:dyDescent="0.25">
      <c r="A1015" t="s">
        <v>384</v>
      </c>
      <c r="B1015" s="1" t="s">
        <v>400</v>
      </c>
      <c r="C1015" t="s">
        <v>1</v>
      </c>
      <c r="D1015" t="s">
        <v>89</v>
      </c>
      <c r="E1015" t="s">
        <v>95</v>
      </c>
      <c r="F1015" t="s">
        <v>96</v>
      </c>
      <c r="G1015">
        <v>6565</v>
      </c>
      <c r="H1015">
        <v>6565</v>
      </c>
      <c r="I1015">
        <v>6565</v>
      </c>
      <c r="J1015">
        <v>6565</v>
      </c>
      <c r="L1015" s="3">
        <v>0</v>
      </c>
      <c r="M1015" s="3">
        <v>0</v>
      </c>
      <c r="N1015" s="3">
        <v>0</v>
      </c>
      <c r="O1015" s="3">
        <v>490.5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3">
        <f>+Tabla3[[#This Row],[V GRAVADAS]]</f>
        <v>490.5</v>
      </c>
      <c r="V1015">
        <v>2</v>
      </c>
    </row>
    <row r="1016" spans="1:22" x14ac:dyDescent="0.25">
      <c r="A1016" t="s">
        <v>384</v>
      </c>
      <c r="B1016" s="1" t="s">
        <v>400</v>
      </c>
      <c r="C1016" t="s">
        <v>1</v>
      </c>
      <c r="D1016" t="s">
        <v>89</v>
      </c>
      <c r="E1016" t="s">
        <v>95</v>
      </c>
      <c r="F1016" t="s">
        <v>96</v>
      </c>
      <c r="G1016">
        <v>6566</v>
      </c>
      <c r="H1016">
        <v>6566</v>
      </c>
      <c r="I1016">
        <v>6566</v>
      </c>
      <c r="J1016">
        <v>6566</v>
      </c>
      <c r="L1016" s="3">
        <v>0</v>
      </c>
      <c r="M1016" s="3">
        <v>0</v>
      </c>
      <c r="N1016" s="3">
        <v>0</v>
      </c>
      <c r="O1016" s="3">
        <v>78.3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3">
        <f>+Tabla3[[#This Row],[V GRAVADAS]]</f>
        <v>78.3</v>
      </c>
      <c r="V1016">
        <v>2</v>
      </c>
    </row>
    <row r="1017" spans="1:22" x14ac:dyDescent="0.25">
      <c r="A1017" t="s">
        <v>384</v>
      </c>
      <c r="B1017" s="1" t="s">
        <v>400</v>
      </c>
      <c r="C1017" t="s">
        <v>1</v>
      </c>
      <c r="D1017" t="s">
        <v>89</v>
      </c>
      <c r="E1017" t="s">
        <v>95</v>
      </c>
      <c r="F1017" t="s">
        <v>96</v>
      </c>
      <c r="G1017">
        <v>6567</v>
      </c>
      <c r="H1017">
        <v>6567</v>
      </c>
      <c r="I1017">
        <v>6567</v>
      </c>
      <c r="J1017">
        <v>6567</v>
      </c>
      <c r="L1017" s="3">
        <v>0</v>
      </c>
      <c r="M1017" s="3">
        <v>0</v>
      </c>
      <c r="N1017" s="3">
        <v>0</v>
      </c>
      <c r="O1017" s="3">
        <v>722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3">
        <f>+Tabla3[[#This Row],[V GRAVADAS]]</f>
        <v>722</v>
      </c>
      <c r="V1017">
        <v>2</v>
      </c>
    </row>
    <row r="1018" spans="1:22" x14ac:dyDescent="0.25">
      <c r="A1018" t="s">
        <v>384</v>
      </c>
      <c r="B1018" s="1" t="s">
        <v>400</v>
      </c>
      <c r="C1018" t="s">
        <v>1</v>
      </c>
      <c r="D1018" t="s">
        <v>89</v>
      </c>
      <c r="E1018" t="s">
        <v>95</v>
      </c>
      <c r="F1018" t="s">
        <v>96</v>
      </c>
      <c r="G1018">
        <v>6568</v>
      </c>
      <c r="H1018">
        <v>6568</v>
      </c>
      <c r="I1018">
        <v>6568</v>
      </c>
      <c r="J1018">
        <v>6568</v>
      </c>
      <c r="L1018" s="3">
        <v>0</v>
      </c>
      <c r="M1018" s="3">
        <v>0</v>
      </c>
      <c r="N1018" s="3">
        <v>0</v>
      </c>
      <c r="O1018" s="3">
        <v>508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3">
        <f>+Tabla3[[#This Row],[V GRAVADAS]]</f>
        <v>508</v>
      </c>
      <c r="V1018">
        <v>2</v>
      </c>
    </row>
    <row r="1019" spans="1:22" x14ac:dyDescent="0.25">
      <c r="A1019" t="s">
        <v>384</v>
      </c>
      <c r="B1019" s="1" t="s">
        <v>400</v>
      </c>
      <c r="C1019" t="s">
        <v>1</v>
      </c>
      <c r="D1019" t="s">
        <v>89</v>
      </c>
      <c r="E1019" t="s">
        <v>95</v>
      </c>
      <c r="F1019" t="s">
        <v>96</v>
      </c>
      <c r="G1019">
        <v>6569</v>
      </c>
      <c r="H1019">
        <v>6569</v>
      </c>
      <c r="I1019">
        <v>6569</v>
      </c>
      <c r="J1019">
        <v>6569</v>
      </c>
      <c r="L1019" s="3">
        <v>0</v>
      </c>
      <c r="M1019" s="3">
        <v>0</v>
      </c>
      <c r="N1019" s="3">
        <v>0</v>
      </c>
      <c r="O1019" s="3">
        <v>3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3">
        <f>+Tabla3[[#This Row],[V GRAVADAS]]</f>
        <v>3</v>
      </c>
      <c r="V1019">
        <v>2</v>
      </c>
    </row>
    <row r="1020" spans="1:22" x14ac:dyDescent="0.25">
      <c r="A1020" t="s">
        <v>384</v>
      </c>
      <c r="B1020" s="1" t="s">
        <v>400</v>
      </c>
      <c r="C1020" t="s">
        <v>1</v>
      </c>
      <c r="D1020" t="s">
        <v>89</v>
      </c>
      <c r="E1020" t="s">
        <v>95</v>
      </c>
      <c r="F1020" t="s">
        <v>96</v>
      </c>
      <c r="G1020">
        <v>6570</v>
      </c>
      <c r="H1020">
        <v>6570</v>
      </c>
      <c r="I1020">
        <v>6570</v>
      </c>
      <c r="J1020">
        <v>6570</v>
      </c>
      <c r="L1020" s="3">
        <v>0</v>
      </c>
      <c r="M1020" s="3">
        <v>0</v>
      </c>
      <c r="N1020" s="3">
        <v>0</v>
      </c>
      <c r="O1020" s="3">
        <v>40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3">
        <f>+Tabla3[[#This Row],[V GRAVADAS]]</f>
        <v>40</v>
      </c>
      <c r="V1020">
        <v>2</v>
      </c>
    </row>
    <row r="1021" spans="1:22" x14ac:dyDescent="0.25">
      <c r="A1021" t="s">
        <v>384</v>
      </c>
      <c r="B1021" s="1" t="s">
        <v>400</v>
      </c>
      <c r="C1021" t="s">
        <v>1</v>
      </c>
      <c r="D1021" t="s">
        <v>89</v>
      </c>
      <c r="E1021" t="s">
        <v>95</v>
      </c>
      <c r="F1021" t="s">
        <v>96</v>
      </c>
      <c r="G1021">
        <v>6571</v>
      </c>
      <c r="H1021">
        <v>6571</v>
      </c>
      <c r="I1021">
        <v>6571</v>
      </c>
      <c r="J1021">
        <v>6571</v>
      </c>
      <c r="L1021" s="3">
        <v>0</v>
      </c>
      <c r="M1021" s="3">
        <v>0</v>
      </c>
      <c r="N1021" s="3">
        <v>0</v>
      </c>
      <c r="O1021" s="3">
        <v>30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3">
        <f>+Tabla3[[#This Row],[V GRAVADAS]]</f>
        <v>30</v>
      </c>
      <c r="V1021">
        <v>2</v>
      </c>
    </row>
    <row r="1022" spans="1:22" x14ac:dyDescent="0.25">
      <c r="A1022" t="s">
        <v>384</v>
      </c>
      <c r="B1022" s="1" t="s">
        <v>400</v>
      </c>
      <c r="C1022" t="s">
        <v>1</v>
      </c>
      <c r="D1022" t="s">
        <v>89</v>
      </c>
      <c r="E1022" t="s">
        <v>95</v>
      </c>
      <c r="F1022" t="s">
        <v>96</v>
      </c>
      <c r="G1022">
        <v>6572</v>
      </c>
      <c r="H1022">
        <v>6572</v>
      </c>
      <c r="I1022">
        <v>6572</v>
      </c>
      <c r="J1022">
        <v>6572</v>
      </c>
      <c r="L1022" s="3">
        <v>0</v>
      </c>
      <c r="M1022" s="3">
        <v>0</v>
      </c>
      <c r="N1022" s="3">
        <v>0</v>
      </c>
      <c r="O1022" s="3">
        <v>185.6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3">
        <f>+Tabla3[[#This Row],[V GRAVADAS]]</f>
        <v>185.6</v>
      </c>
      <c r="V1022">
        <v>2</v>
      </c>
    </row>
    <row r="1023" spans="1:22" x14ac:dyDescent="0.25">
      <c r="A1023" t="s">
        <v>384</v>
      </c>
      <c r="B1023" s="1" t="s">
        <v>400</v>
      </c>
      <c r="C1023" t="s">
        <v>1</v>
      </c>
      <c r="D1023" t="s">
        <v>89</v>
      </c>
      <c r="E1023" t="s">
        <v>95</v>
      </c>
      <c r="F1023" t="s">
        <v>96</v>
      </c>
      <c r="G1023">
        <v>6573</v>
      </c>
      <c r="H1023">
        <v>6573</v>
      </c>
      <c r="I1023">
        <v>6573</v>
      </c>
      <c r="J1023">
        <v>6573</v>
      </c>
      <c r="L1023" s="3">
        <v>0</v>
      </c>
      <c r="M1023" s="3">
        <v>0</v>
      </c>
      <c r="N1023" s="3">
        <v>0</v>
      </c>
      <c r="O1023" s="3">
        <v>58.08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3">
        <f>+Tabla3[[#This Row],[V GRAVADAS]]</f>
        <v>58.08</v>
      </c>
      <c r="V1023">
        <v>2</v>
      </c>
    </row>
    <row r="1024" spans="1:22" x14ac:dyDescent="0.25">
      <c r="A1024" t="s">
        <v>384</v>
      </c>
      <c r="B1024" s="1" t="s">
        <v>401</v>
      </c>
      <c r="C1024" t="s">
        <v>1</v>
      </c>
      <c r="D1024" t="s">
        <v>89</v>
      </c>
      <c r="E1024" t="s">
        <v>95</v>
      </c>
      <c r="F1024" t="s">
        <v>96</v>
      </c>
      <c r="G1024">
        <v>6574</v>
      </c>
      <c r="H1024">
        <v>6574</v>
      </c>
      <c r="I1024">
        <v>6574</v>
      </c>
      <c r="J1024">
        <v>6574</v>
      </c>
      <c r="L1024" s="3">
        <v>0</v>
      </c>
      <c r="M1024" s="3">
        <v>0</v>
      </c>
      <c r="N1024" s="3">
        <v>0</v>
      </c>
      <c r="O1024" s="3">
        <v>504.75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3">
        <f>+Tabla3[[#This Row],[V GRAVADAS]]</f>
        <v>504.75</v>
      </c>
      <c r="V1024">
        <v>2</v>
      </c>
    </row>
    <row r="1025" spans="1:22" x14ac:dyDescent="0.25">
      <c r="A1025" t="s">
        <v>384</v>
      </c>
      <c r="B1025" s="1" t="s">
        <v>401</v>
      </c>
      <c r="C1025" t="s">
        <v>1</v>
      </c>
      <c r="D1025" t="s">
        <v>89</v>
      </c>
      <c r="E1025" t="s">
        <v>95</v>
      </c>
      <c r="F1025" t="s">
        <v>96</v>
      </c>
      <c r="G1025">
        <v>6575</v>
      </c>
      <c r="H1025">
        <v>6575</v>
      </c>
      <c r="I1025">
        <v>6575</v>
      </c>
      <c r="J1025">
        <v>6575</v>
      </c>
      <c r="L1025" s="3">
        <v>0</v>
      </c>
      <c r="M1025" s="3">
        <v>0</v>
      </c>
      <c r="N1025" s="3">
        <v>0</v>
      </c>
      <c r="O1025" s="3">
        <v>694.5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3">
        <f>+Tabla3[[#This Row],[V GRAVADAS]]</f>
        <v>694.5</v>
      </c>
      <c r="V1025">
        <v>2</v>
      </c>
    </row>
    <row r="1026" spans="1:22" x14ac:dyDescent="0.25">
      <c r="A1026" t="s">
        <v>384</v>
      </c>
      <c r="B1026" s="1" t="s">
        <v>401</v>
      </c>
      <c r="C1026" t="s">
        <v>1</v>
      </c>
      <c r="D1026" t="s">
        <v>89</v>
      </c>
      <c r="E1026" t="s">
        <v>95</v>
      </c>
      <c r="F1026" t="s">
        <v>96</v>
      </c>
      <c r="G1026">
        <v>6576</v>
      </c>
      <c r="H1026">
        <v>6576</v>
      </c>
      <c r="I1026">
        <v>6576</v>
      </c>
      <c r="J1026">
        <v>6576</v>
      </c>
      <c r="L1026" s="3">
        <v>0</v>
      </c>
      <c r="M1026" s="3">
        <v>0</v>
      </c>
      <c r="N1026" s="3">
        <v>0</v>
      </c>
      <c r="O1026" s="3">
        <v>485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3">
        <f>+Tabla3[[#This Row],[V GRAVADAS]]</f>
        <v>485</v>
      </c>
      <c r="V1026">
        <v>2</v>
      </c>
    </row>
    <row r="1027" spans="1:22" x14ac:dyDescent="0.25">
      <c r="A1027" t="s">
        <v>384</v>
      </c>
      <c r="B1027" s="1" t="s">
        <v>401</v>
      </c>
      <c r="C1027" t="s">
        <v>1</v>
      </c>
      <c r="D1027" t="s">
        <v>89</v>
      </c>
      <c r="E1027" t="s">
        <v>95</v>
      </c>
      <c r="F1027" t="s">
        <v>96</v>
      </c>
      <c r="G1027">
        <v>6577</v>
      </c>
      <c r="H1027">
        <v>6577</v>
      </c>
      <c r="I1027">
        <v>6577</v>
      </c>
      <c r="J1027">
        <v>6577</v>
      </c>
      <c r="L1027" s="3">
        <v>0</v>
      </c>
      <c r="M1027" s="3">
        <v>0</v>
      </c>
      <c r="N1027" s="3">
        <v>0</v>
      </c>
      <c r="O1027" s="3">
        <v>453</v>
      </c>
      <c r="P1027" s="3">
        <v>0</v>
      </c>
      <c r="Q1027" s="3">
        <v>0</v>
      </c>
      <c r="R1027" s="3">
        <v>0</v>
      </c>
      <c r="S1027" s="3">
        <v>0</v>
      </c>
      <c r="T1027" s="3">
        <v>0</v>
      </c>
      <c r="U1027" s="33">
        <f>+Tabla3[[#This Row],[V GRAVADAS]]</f>
        <v>453</v>
      </c>
      <c r="V1027">
        <v>2</v>
      </c>
    </row>
    <row r="1028" spans="1:22" x14ac:dyDescent="0.25">
      <c r="A1028" t="s">
        <v>384</v>
      </c>
      <c r="B1028" s="1" t="s">
        <v>401</v>
      </c>
      <c r="C1028" t="s">
        <v>1</v>
      </c>
      <c r="D1028" t="s">
        <v>89</v>
      </c>
      <c r="E1028" t="s">
        <v>95</v>
      </c>
      <c r="F1028" t="s">
        <v>96</v>
      </c>
      <c r="G1028">
        <v>6578</v>
      </c>
      <c r="H1028">
        <v>6578</v>
      </c>
      <c r="I1028">
        <v>6578</v>
      </c>
      <c r="J1028">
        <v>6578</v>
      </c>
      <c r="L1028" s="3">
        <v>0</v>
      </c>
      <c r="M1028" s="3">
        <v>0</v>
      </c>
      <c r="N1028" s="3">
        <v>0</v>
      </c>
      <c r="O1028" s="3">
        <v>492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3">
        <f>+Tabla3[[#This Row],[V GRAVADAS]]</f>
        <v>492</v>
      </c>
      <c r="V1028">
        <v>2</v>
      </c>
    </row>
    <row r="1029" spans="1:22" x14ac:dyDescent="0.25">
      <c r="A1029" t="s">
        <v>384</v>
      </c>
      <c r="B1029" s="1" t="s">
        <v>401</v>
      </c>
      <c r="C1029" t="s">
        <v>1</v>
      </c>
      <c r="D1029" t="s">
        <v>89</v>
      </c>
      <c r="E1029" t="s">
        <v>95</v>
      </c>
      <c r="F1029" t="s">
        <v>96</v>
      </c>
      <c r="G1029">
        <v>6579</v>
      </c>
      <c r="H1029">
        <v>6579</v>
      </c>
      <c r="I1029">
        <v>6579</v>
      </c>
      <c r="J1029">
        <v>6579</v>
      </c>
      <c r="L1029" s="3">
        <v>0</v>
      </c>
      <c r="M1029" s="3">
        <v>0</v>
      </c>
      <c r="N1029" s="3">
        <v>0</v>
      </c>
      <c r="O1029" s="3">
        <v>30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3">
        <f>+Tabla3[[#This Row],[V GRAVADAS]]</f>
        <v>30</v>
      </c>
      <c r="V1029">
        <v>2</v>
      </c>
    </row>
    <row r="1030" spans="1:22" x14ac:dyDescent="0.25">
      <c r="A1030" t="s">
        <v>384</v>
      </c>
      <c r="B1030" s="1" t="s">
        <v>401</v>
      </c>
      <c r="C1030" t="s">
        <v>1</v>
      </c>
      <c r="D1030" t="s">
        <v>89</v>
      </c>
      <c r="E1030" t="s">
        <v>95</v>
      </c>
      <c r="F1030" t="s">
        <v>96</v>
      </c>
      <c r="G1030">
        <v>6580</v>
      </c>
      <c r="H1030">
        <v>6580</v>
      </c>
      <c r="I1030">
        <v>6580</v>
      </c>
      <c r="J1030">
        <v>6580</v>
      </c>
      <c r="L1030" s="3">
        <v>0</v>
      </c>
      <c r="M1030" s="3">
        <v>0</v>
      </c>
      <c r="N1030" s="3">
        <v>0</v>
      </c>
      <c r="O1030" s="3">
        <v>427.5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3">
        <f>+Tabla3[[#This Row],[V GRAVADAS]]</f>
        <v>427.5</v>
      </c>
      <c r="V1030">
        <v>2</v>
      </c>
    </row>
    <row r="1031" spans="1:22" x14ac:dyDescent="0.25">
      <c r="A1031" t="s">
        <v>384</v>
      </c>
      <c r="B1031" s="1" t="s">
        <v>401</v>
      </c>
      <c r="C1031" t="s">
        <v>1</v>
      </c>
      <c r="D1031" t="s">
        <v>89</v>
      </c>
      <c r="E1031" t="s">
        <v>95</v>
      </c>
      <c r="F1031" t="s">
        <v>96</v>
      </c>
      <c r="G1031">
        <v>6581</v>
      </c>
      <c r="H1031">
        <v>6581</v>
      </c>
      <c r="I1031">
        <v>6581</v>
      </c>
      <c r="J1031">
        <v>6581</v>
      </c>
      <c r="L1031" s="3">
        <v>0</v>
      </c>
      <c r="M1031" s="3">
        <v>0</v>
      </c>
      <c r="N1031" s="3">
        <v>0</v>
      </c>
      <c r="O1031" s="3">
        <v>841.5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3">
        <f>+Tabla3[[#This Row],[V GRAVADAS]]</f>
        <v>841.5</v>
      </c>
      <c r="V1031">
        <v>2</v>
      </c>
    </row>
    <row r="1032" spans="1:22" x14ac:dyDescent="0.25">
      <c r="A1032" t="s">
        <v>384</v>
      </c>
      <c r="B1032" s="1" t="s">
        <v>401</v>
      </c>
      <c r="C1032" t="s">
        <v>1</v>
      </c>
      <c r="D1032" t="s">
        <v>89</v>
      </c>
      <c r="E1032" t="s">
        <v>95</v>
      </c>
      <c r="F1032" t="s">
        <v>96</v>
      </c>
      <c r="G1032">
        <v>6582</v>
      </c>
      <c r="H1032">
        <v>6582</v>
      </c>
      <c r="I1032">
        <v>6582</v>
      </c>
      <c r="J1032">
        <v>6582</v>
      </c>
      <c r="L1032" s="3">
        <v>0</v>
      </c>
      <c r="M1032" s="3">
        <v>0</v>
      </c>
      <c r="N1032" s="3">
        <v>0</v>
      </c>
      <c r="O1032" s="3">
        <v>448.6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3">
        <f>+Tabla3[[#This Row],[V GRAVADAS]]</f>
        <v>448.6</v>
      </c>
      <c r="V1032">
        <v>2</v>
      </c>
    </row>
    <row r="1033" spans="1:22" x14ac:dyDescent="0.25">
      <c r="A1033" t="s">
        <v>384</v>
      </c>
      <c r="B1033" s="1" t="s">
        <v>401</v>
      </c>
      <c r="C1033" t="s">
        <v>1</v>
      </c>
      <c r="D1033" t="s">
        <v>89</v>
      </c>
      <c r="E1033" t="s">
        <v>95</v>
      </c>
      <c r="F1033" t="s">
        <v>96</v>
      </c>
      <c r="G1033">
        <v>6583</v>
      </c>
      <c r="H1033">
        <v>6583</v>
      </c>
      <c r="I1033">
        <v>6583</v>
      </c>
      <c r="J1033">
        <v>6583</v>
      </c>
      <c r="L1033" s="3">
        <v>0</v>
      </c>
      <c r="M1033" s="3">
        <v>0</v>
      </c>
      <c r="N1033" s="3">
        <v>0</v>
      </c>
      <c r="O1033" s="3">
        <v>12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3">
        <f>+Tabla3[[#This Row],[V GRAVADAS]]</f>
        <v>12</v>
      </c>
      <c r="V1033">
        <v>2</v>
      </c>
    </row>
    <row r="1034" spans="1:22" x14ac:dyDescent="0.25">
      <c r="A1034" t="s">
        <v>384</v>
      </c>
      <c r="B1034" s="1" t="s">
        <v>401</v>
      </c>
      <c r="C1034" t="s">
        <v>1</v>
      </c>
      <c r="D1034" t="s">
        <v>89</v>
      </c>
      <c r="E1034" t="s">
        <v>95</v>
      </c>
      <c r="F1034" t="s">
        <v>96</v>
      </c>
      <c r="G1034">
        <v>6584</v>
      </c>
      <c r="H1034">
        <v>6584</v>
      </c>
      <c r="I1034">
        <v>6584</v>
      </c>
      <c r="J1034">
        <v>6584</v>
      </c>
      <c r="L1034" s="3">
        <v>0</v>
      </c>
      <c r="M1034" s="3">
        <v>0</v>
      </c>
      <c r="N1034" s="3">
        <v>0</v>
      </c>
      <c r="O1034" s="3">
        <v>486.5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3">
        <f>+Tabla3[[#This Row],[V GRAVADAS]]</f>
        <v>486.5</v>
      </c>
      <c r="V1034">
        <v>2</v>
      </c>
    </row>
    <row r="1035" spans="1:22" x14ac:dyDescent="0.25">
      <c r="A1035" t="s">
        <v>384</v>
      </c>
      <c r="B1035" s="1" t="s">
        <v>401</v>
      </c>
      <c r="C1035" t="s">
        <v>1</v>
      </c>
      <c r="D1035" t="s">
        <v>89</v>
      </c>
      <c r="E1035" t="s">
        <v>95</v>
      </c>
      <c r="F1035" t="s">
        <v>96</v>
      </c>
      <c r="G1035">
        <v>6585</v>
      </c>
      <c r="H1035">
        <v>6585</v>
      </c>
      <c r="I1035">
        <v>6585</v>
      </c>
      <c r="J1035">
        <v>6585</v>
      </c>
      <c r="L1035" s="3">
        <v>0</v>
      </c>
      <c r="M1035" s="3">
        <v>0</v>
      </c>
      <c r="N1035" s="3">
        <v>0</v>
      </c>
      <c r="O1035" s="3">
        <v>18.68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3">
        <f>+Tabla3[[#This Row],[V GRAVADAS]]</f>
        <v>18.68</v>
      </c>
      <c r="V1035">
        <v>2</v>
      </c>
    </row>
    <row r="1036" spans="1:22" x14ac:dyDescent="0.25">
      <c r="A1036" t="s">
        <v>384</v>
      </c>
      <c r="B1036" s="1" t="s">
        <v>401</v>
      </c>
      <c r="C1036" t="s">
        <v>1</v>
      </c>
      <c r="D1036" t="s">
        <v>89</v>
      </c>
      <c r="E1036" t="s">
        <v>95</v>
      </c>
      <c r="F1036" t="s">
        <v>96</v>
      </c>
      <c r="G1036">
        <v>6586</v>
      </c>
      <c r="H1036">
        <v>6586</v>
      </c>
      <c r="I1036">
        <v>6586</v>
      </c>
      <c r="J1036">
        <v>6586</v>
      </c>
      <c r="L1036" s="3">
        <v>0</v>
      </c>
      <c r="M1036" s="3">
        <v>0</v>
      </c>
      <c r="N1036" s="3">
        <v>0</v>
      </c>
      <c r="O1036" s="3">
        <v>100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3">
        <f>+Tabla3[[#This Row],[V GRAVADAS]]</f>
        <v>100</v>
      </c>
      <c r="V1036">
        <v>2</v>
      </c>
    </row>
    <row r="1037" spans="1:22" x14ac:dyDescent="0.25">
      <c r="A1037" t="s">
        <v>384</v>
      </c>
      <c r="B1037" s="1" t="s">
        <v>401</v>
      </c>
      <c r="C1037" t="s">
        <v>1</v>
      </c>
      <c r="D1037" t="s">
        <v>89</v>
      </c>
      <c r="E1037" t="s">
        <v>95</v>
      </c>
      <c r="F1037" t="s">
        <v>96</v>
      </c>
      <c r="G1037">
        <v>6587</v>
      </c>
      <c r="H1037">
        <v>6587</v>
      </c>
      <c r="I1037">
        <v>6587</v>
      </c>
      <c r="J1037">
        <v>6587</v>
      </c>
      <c r="L1037" s="3">
        <v>0</v>
      </c>
      <c r="M1037" s="3">
        <v>0</v>
      </c>
      <c r="N1037" s="3">
        <v>0</v>
      </c>
      <c r="O1037" s="3">
        <v>606.79999999999995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3">
        <f>+Tabla3[[#This Row],[V GRAVADAS]]</f>
        <v>606.79999999999995</v>
      </c>
      <c r="V1037">
        <v>2</v>
      </c>
    </row>
    <row r="1038" spans="1:22" x14ac:dyDescent="0.25">
      <c r="A1038" t="s">
        <v>384</v>
      </c>
      <c r="B1038" s="1" t="s">
        <v>401</v>
      </c>
      <c r="C1038" t="s">
        <v>1</v>
      </c>
      <c r="D1038" t="s">
        <v>89</v>
      </c>
      <c r="E1038" t="s">
        <v>95</v>
      </c>
      <c r="F1038" t="s">
        <v>96</v>
      </c>
      <c r="G1038">
        <v>6588</v>
      </c>
      <c r="H1038">
        <v>6588</v>
      </c>
      <c r="I1038">
        <v>6588</v>
      </c>
      <c r="J1038">
        <v>6588</v>
      </c>
      <c r="L1038" s="3">
        <v>0</v>
      </c>
      <c r="M1038" s="3">
        <v>0</v>
      </c>
      <c r="N1038" s="3">
        <v>0</v>
      </c>
      <c r="O1038" s="3">
        <v>625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3">
        <f>+Tabla3[[#This Row],[V GRAVADAS]]</f>
        <v>625</v>
      </c>
      <c r="V1038">
        <v>2</v>
      </c>
    </row>
    <row r="1039" spans="1:22" x14ac:dyDescent="0.25">
      <c r="A1039" t="s">
        <v>384</v>
      </c>
      <c r="B1039" s="1" t="s">
        <v>401</v>
      </c>
      <c r="C1039" t="s">
        <v>1</v>
      </c>
      <c r="D1039" t="s">
        <v>89</v>
      </c>
      <c r="E1039" t="s">
        <v>95</v>
      </c>
      <c r="F1039" t="s">
        <v>96</v>
      </c>
      <c r="G1039">
        <v>6589</v>
      </c>
      <c r="H1039">
        <v>6589</v>
      </c>
      <c r="I1039">
        <v>6589</v>
      </c>
      <c r="J1039">
        <v>6589</v>
      </c>
      <c r="L1039" s="3">
        <v>0</v>
      </c>
      <c r="M1039" s="3">
        <v>0</v>
      </c>
      <c r="N1039" s="3">
        <v>0</v>
      </c>
      <c r="O1039" s="3">
        <v>83.75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3">
        <f>+Tabla3[[#This Row],[V GRAVADAS]]</f>
        <v>83.75</v>
      </c>
      <c r="V1039">
        <v>2</v>
      </c>
    </row>
    <row r="1040" spans="1:22" x14ac:dyDescent="0.25">
      <c r="A1040" t="s">
        <v>384</v>
      </c>
      <c r="B1040" s="1" t="s">
        <v>401</v>
      </c>
      <c r="C1040" t="s">
        <v>1</v>
      </c>
      <c r="D1040" t="s">
        <v>89</v>
      </c>
      <c r="E1040" t="s">
        <v>95</v>
      </c>
      <c r="F1040" t="s">
        <v>96</v>
      </c>
      <c r="G1040">
        <v>6590</v>
      </c>
      <c r="H1040">
        <v>6590</v>
      </c>
      <c r="I1040">
        <v>6590</v>
      </c>
      <c r="J1040">
        <v>6590</v>
      </c>
      <c r="L1040" s="3">
        <v>0</v>
      </c>
      <c r="M1040" s="3">
        <v>0</v>
      </c>
      <c r="N1040" s="3">
        <v>0</v>
      </c>
      <c r="O1040" s="3">
        <v>603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3">
        <f>+Tabla3[[#This Row],[V GRAVADAS]]</f>
        <v>603</v>
      </c>
      <c r="V1040">
        <v>2</v>
      </c>
    </row>
    <row r="1041" spans="1:22" x14ac:dyDescent="0.25">
      <c r="A1041" t="s">
        <v>384</v>
      </c>
      <c r="B1041" s="1" t="s">
        <v>402</v>
      </c>
      <c r="C1041" t="s">
        <v>1</v>
      </c>
      <c r="D1041" t="s">
        <v>89</v>
      </c>
      <c r="E1041" t="s">
        <v>95</v>
      </c>
      <c r="F1041" t="s">
        <v>96</v>
      </c>
      <c r="G1041">
        <v>6591</v>
      </c>
      <c r="H1041">
        <v>6591</v>
      </c>
      <c r="I1041">
        <v>6591</v>
      </c>
      <c r="J1041">
        <v>6591</v>
      </c>
      <c r="L1041" s="3">
        <v>0</v>
      </c>
      <c r="M1041" s="3">
        <v>0</v>
      </c>
      <c r="N1041" s="3">
        <v>0</v>
      </c>
      <c r="O1041" s="3">
        <v>44.8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3">
        <f>+Tabla3[[#This Row],[V GRAVADAS]]</f>
        <v>44.8</v>
      </c>
      <c r="V1041">
        <v>2</v>
      </c>
    </row>
    <row r="1042" spans="1:22" x14ac:dyDescent="0.25">
      <c r="A1042" t="s">
        <v>384</v>
      </c>
      <c r="B1042" s="1" t="s">
        <v>402</v>
      </c>
      <c r="C1042" t="s">
        <v>1</v>
      </c>
      <c r="D1042" t="s">
        <v>89</v>
      </c>
      <c r="E1042" t="s">
        <v>95</v>
      </c>
      <c r="F1042" t="s">
        <v>96</v>
      </c>
      <c r="G1042">
        <v>6592</v>
      </c>
      <c r="H1042">
        <v>6592</v>
      </c>
      <c r="I1042">
        <v>6592</v>
      </c>
      <c r="J1042">
        <v>6592</v>
      </c>
      <c r="L1042" s="3">
        <v>0</v>
      </c>
      <c r="M1042" s="3">
        <v>0</v>
      </c>
      <c r="N1042" s="3">
        <v>0</v>
      </c>
      <c r="O1042" s="3">
        <v>517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3">
        <f>+Tabla3[[#This Row],[V GRAVADAS]]</f>
        <v>517</v>
      </c>
      <c r="V1042">
        <v>2</v>
      </c>
    </row>
    <row r="1043" spans="1:22" x14ac:dyDescent="0.25">
      <c r="A1043" t="s">
        <v>384</v>
      </c>
      <c r="B1043" s="1" t="s">
        <v>402</v>
      </c>
      <c r="C1043" t="s">
        <v>1</v>
      </c>
      <c r="D1043" t="s">
        <v>89</v>
      </c>
      <c r="E1043" t="s">
        <v>95</v>
      </c>
      <c r="F1043" t="s">
        <v>96</v>
      </c>
      <c r="G1043">
        <v>6593</v>
      </c>
      <c r="H1043">
        <v>6593</v>
      </c>
      <c r="I1043">
        <v>6593</v>
      </c>
      <c r="J1043">
        <v>6593</v>
      </c>
      <c r="L1043" s="3">
        <v>0</v>
      </c>
      <c r="M1043" s="3">
        <v>0</v>
      </c>
      <c r="N1043" s="3">
        <v>0</v>
      </c>
      <c r="O1043" s="3">
        <v>453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3">
        <f>+Tabla3[[#This Row],[V GRAVADAS]]</f>
        <v>453</v>
      </c>
      <c r="V1043">
        <v>2</v>
      </c>
    </row>
    <row r="1044" spans="1:22" x14ac:dyDescent="0.25">
      <c r="A1044" t="s">
        <v>384</v>
      </c>
      <c r="B1044" s="1" t="s">
        <v>402</v>
      </c>
      <c r="C1044" t="s">
        <v>1</v>
      </c>
      <c r="D1044" t="s">
        <v>89</v>
      </c>
      <c r="E1044" t="s">
        <v>95</v>
      </c>
      <c r="F1044" t="s">
        <v>96</v>
      </c>
      <c r="G1044">
        <v>6594</v>
      </c>
      <c r="H1044">
        <v>6594</v>
      </c>
      <c r="I1044">
        <v>6594</v>
      </c>
      <c r="J1044">
        <v>6594</v>
      </c>
      <c r="L1044" s="3">
        <v>0</v>
      </c>
      <c r="M1044" s="3">
        <v>0</v>
      </c>
      <c r="N1044" s="3">
        <v>0</v>
      </c>
      <c r="O1044" s="3">
        <v>126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3">
        <f>+Tabla3[[#This Row],[V GRAVADAS]]</f>
        <v>126</v>
      </c>
      <c r="V1044">
        <v>2</v>
      </c>
    </row>
    <row r="1045" spans="1:22" x14ac:dyDescent="0.25">
      <c r="A1045" t="s">
        <v>384</v>
      </c>
      <c r="B1045" s="1" t="s">
        <v>402</v>
      </c>
      <c r="C1045" t="s">
        <v>1</v>
      </c>
      <c r="D1045" t="s">
        <v>89</v>
      </c>
      <c r="E1045" t="s">
        <v>95</v>
      </c>
      <c r="F1045" t="s">
        <v>96</v>
      </c>
      <c r="G1045">
        <v>6595</v>
      </c>
      <c r="H1045">
        <v>6595</v>
      </c>
      <c r="I1045">
        <v>6595</v>
      </c>
      <c r="J1045">
        <v>6595</v>
      </c>
      <c r="L1045" s="3">
        <v>0</v>
      </c>
      <c r="M1045" s="3">
        <v>0</v>
      </c>
      <c r="N1045" s="3">
        <v>0</v>
      </c>
      <c r="O1045" s="3">
        <v>115.5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3">
        <f>+Tabla3[[#This Row],[V GRAVADAS]]</f>
        <v>115.5</v>
      </c>
      <c r="V1045">
        <v>2</v>
      </c>
    </row>
    <row r="1046" spans="1:22" x14ac:dyDescent="0.25">
      <c r="A1046" t="s">
        <v>384</v>
      </c>
      <c r="B1046" s="1" t="s">
        <v>402</v>
      </c>
      <c r="C1046" t="s">
        <v>1</v>
      </c>
      <c r="D1046" t="s">
        <v>89</v>
      </c>
      <c r="E1046" t="s">
        <v>95</v>
      </c>
      <c r="F1046" t="s">
        <v>96</v>
      </c>
      <c r="G1046">
        <v>6596</v>
      </c>
      <c r="H1046">
        <v>6596</v>
      </c>
      <c r="I1046">
        <v>6596</v>
      </c>
      <c r="J1046">
        <v>6596</v>
      </c>
      <c r="L1046" s="3">
        <v>0</v>
      </c>
      <c r="M1046" s="3">
        <v>0</v>
      </c>
      <c r="N1046" s="3">
        <v>0</v>
      </c>
      <c r="O1046" s="3">
        <v>95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3">
        <f>+Tabla3[[#This Row],[V GRAVADAS]]</f>
        <v>95</v>
      </c>
      <c r="V1046">
        <v>2</v>
      </c>
    </row>
    <row r="1047" spans="1:22" x14ac:dyDescent="0.25">
      <c r="A1047" t="s">
        <v>384</v>
      </c>
      <c r="B1047" s="1" t="s">
        <v>402</v>
      </c>
      <c r="C1047" t="s">
        <v>1</v>
      </c>
      <c r="D1047" t="s">
        <v>89</v>
      </c>
      <c r="E1047" t="s">
        <v>95</v>
      </c>
      <c r="F1047" t="s">
        <v>96</v>
      </c>
      <c r="G1047">
        <v>6597</v>
      </c>
      <c r="H1047">
        <v>6597</v>
      </c>
      <c r="I1047">
        <v>6597</v>
      </c>
      <c r="J1047">
        <v>6597</v>
      </c>
      <c r="L1047" s="3">
        <v>0</v>
      </c>
      <c r="M1047" s="3">
        <v>0</v>
      </c>
      <c r="N1047" s="3">
        <v>0</v>
      </c>
      <c r="O1047" s="3">
        <v>265.27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3">
        <f>+Tabla3[[#This Row],[V GRAVADAS]]</f>
        <v>265.27</v>
      </c>
      <c r="V1047">
        <v>2</v>
      </c>
    </row>
    <row r="1048" spans="1:22" x14ac:dyDescent="0.25">
      <c r="A1048" t="s">
        <v>384</v>
      </c>
      <c r="B1048" s="1" t="s">
        <v>402</v>
      </c>
      <c r="C1048" t="s">
        <v>1</v>
      </c>
      <c r="D1048" t="s">
        <v>89</v>
      </c>
      <c r="E1048" t="s">
        <v>95</v>
      </c>
      <c r="F1048" t="s">
        <v>96</v>
      </c>
      <c r="G1048">
        <v>6598</v>
      </c>
      <c r="H1048">
        <v>6598</v>
      </c>
      <c r="I1048">
        <v>6598</v>
      </c>
      <c r="J1048">
        <v>6598</v>
      </c>
      <c r="L1048" s="3">
        <v>0</v>
      </c>
      <c r="M1048" s="3">
        <v>0</v>
      </c>
      <c r="N1048" s="3">
        <v>0</v>
      </c>
      <c r="O1048" s="3">
        <v>84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3">
        <f>+Tabla3[[#This Row],[V GRAVADAS]]</f>
        <v>84</v>
      </c>
      <c r="V1048">
        <v>2</v>
      </c>
    </row>
    <row r="1049" spans="1:22" x14ac:dyDescent="0.25">
      <c r="A1049" t="s">
        <v>384</v>
      </c>
      <c r="B1049" s="1" t="s">
        <v>402</v>
      </c>
      <c r="C1049" t="s">
        <v>1</v>
      </c>
      <c r="D1049" t="s">
        <v>89</v>
      </c>
      <c r="E1049" t="s">
        <v>95</v>
      </c>
      <c r="F1049" t="s">
        <v>96</v>
      </c>
      <c r="G1049">
        <v>6599</v>
      </c>
      <c r="H1049">
        <v>6599</v>
      </c>
      <c r="I1049">
        <v>6599</v>
      </c>
      <c r="J1049">
        <v>6599</v>
      </c>
      <c r="L1049" s="3">
        <v>0</v>
      </c>
      <c r="M1049" s="3">
        <v>0</v>
      </c>
      <c r="N1049" s="3">
        <v>0</v>
      </c>
      <c r="O1049" s="3">
        <v>100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3">
        <f>+Tabla3[[#This Row],[V GRAVADAS]]</f>
        <v>100</v>
      </c>
      <c r="V1049">
        <v>2</v>
      </c>
    </row>
    <row r="1050" spans="1:22" x14ac:dyDescent="0.25">
      <c r="A1050" t="s">
        <v>384</v>
      </c>
      <c r="B1050" s="1" t="s">
        <v>402</v>
      </c>
      <c r="C1050" t="s">
        <v>1</v>
      </c>
      <c r="D1050" t="s">
        <v>89</v>
      </c>
      <c r="E1050" t="s">
        <v>95</v>
      </c>
      <c r="F1050" t="s">
        <v>96</v>
      </c>
      <c r="G1050">
        <v>6600</v>
      </c>
      <c r="H1050">
        <v>6600</v>
      </c>
      <c r="I1050">
        <v>6600</v>
      </c>
      <c r="J1050">
        <v>6600</v>
      </c>
      <c r="L1050" s="3">
        <v>0</v>
      </c>
      <c r="M1050" s="3">
        <v>0</v>
      </c>
      <c r="N1050" s="3">
        <v>0</v>
      </c>
      <c r="O1050" s="3">
        <v>588.5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3">
        <f>+Tabla3[[#This Row],[V GRAVADAS]]</f>
        <v>588.5</v>
      </c>
      <c r="V1050">
        <v>2</v>
      </c>
    </row>
    <row r="1051" spans="1:22" x14ac:dyDescent="0.25">
      <c r="A1051" t="s">
        <v>384</v>
      </c>
      <c r="B1051" s="1" t="s">
        <v>402</v>
      </c>
      <c r="C1051" t="s">
        <v>1</v>
      </c>
      <c r="D1051" t="s">
        <v>89</v>
      </c>
      <c r="E1051" t="s">
        <v>95</v>
      </c>
      <c r="F1051" t="s">
        <v>96</v>
      </c>
      <c r="G1051">
        <v>6601</v>
      </c>
      <c r="H1051">
        <v>6601</v>
      </c>
      <c r="I1051">
        <v>6601</v>
      </c>
      <c r="J1051">
        <v>6601</v>
      </c>
      <c r="L1051" s="3">
        <v>0</v>
      </c>
      <c r="M1051" s="3">
        <v>0</v>
      </c>
      <c r="N1051" s="3">
        <v>0</v>
      </c>
      <c r="O1051" s="3">
        <v>509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3">
        <f>+Tabla3[[#This Row],[V GRAVADAS]]</f>
        <v>509</v>
      </c>
      <c r="V1051">
        <v>2</v>
      </c>
    </row>
    <row r="1052" spans="1:22" x14ac:dyDescent="0.25">
      <c r="A1052" t="s">
        <v>384</v>
      </c>
      <c r="B1052" s="1" t="s">
        <v>402</v>
      </c>
      <c r="C1052" t="s">
        <v>1</v>
      </c>
      <c r="D1052" t="s">
        <v>89</v>
      </c>
      <c r="E1052" t="s">
        <v>95</v>
      </c>
      <c r="F1052" t="s">
        <v>96</v>
      </c>
      <c r="G1052">
        <v>6602</v>
      </c>
      <c r="H1052">
        <v>6602</v>
      </c>
      <c r="I1052">
        <v>6602</v>
      </c>
      <c r="J1052">
        <v>6602</v>
      </c>
      <c r="L1052" s="3">
        <v>0</v>
      </c>
      <c r="M1052" s="3">
        <v>0</v>
      </c>
      <c r="N1052" s="3">
        <v>0</v>
      </c>
      <c r="O1052" s="3">
        <v>380.2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3">
        <f>+Tabla3[[#This Row],[V GRAVADAS]]</f>
        <v>380.2</v>
      </c>
      <c r="V1052">
        <v>2</v>
      </c>
    </row>
    <row r="1053" spans="1:22" x14ac:dyDescent="0.25">
      <c r="A1053" t="s">
        <v>384</v>
      </c>
      <c r="B1053" s="1" t="s">
        <v>402</v>
      </c>
      <c r="C1053" t="s">
        <v>1</v>
      </c>
      <c r="D1053" t="s">
        <v>89</v>
      </c>
      <c r="E1053" t="s">
        <v>95</v>
      </c>
      <c r="F1053" t="s">
        <v>96</v>
      </c>
      <c r="G1053">
        <v>6603</v>
      </c>
      <c r="H1053">
        <v>6603</v>
      </c>
      <c r="I1053">
        <v>6603</v>
      </c>
      <c r="J1053">
        <v>6603</v>
      </c>
      <c r="L1053" s="3">
        <v>0</v>
      </c>
      <c r="M1053" s="3">
        <v>0</v>
      </c>
      <c r="N1053" s="3">
        <v>0</v>
      </c>
      <c r="O1053" s="3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3">
        <f>+Tabla3[[#This Row],[V GRAVADAS]]</f>
        <v>0</v>
      </c>
      <c r="V1053">
        <v>2</v>
      </c>
    </row>
    <row r="1054" spans="1:22" x14ac:dyDescent="0.25">
      <c r="A1054" t="s">
        <v>384</v>
      </c>
      <c r="B1054" s="1" t="s">
        <v>402</v>
      </c>
      <c r="C1054" t="s">
        <v>1</v>
      </c>
      <c r="D1054" t="s">
        <v>89</v>
      </c>
      <c r="E1054" t="s">
        <v>95</v>
      </c>
      <c r="F1054" t="s">
        <v>96</v>
      </c>
      <c r="G1054">
        <v>6604</v>
      </c>
      <c r="H1054">
        <v>6604</v>
      </c>
      <c r="I1054">
        <v>6604</v>
      </c>
      <c r="J1054">
        <v>6604</v>
      </c>
      <c r="L1054" s="3">
        <v>0</v>
      </c>
      <c r="M1054" s="3">
        <v>0</v>
      </c>
      <c r="N1054" s="3">
        <v>0</v>
      </c>
      <c r="O1054" s="3">
        <v>165.5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3">
        <f>+Tabla3[[#This Row],[V GRAVADAS]]</f>
        <v>165.5</v>
      </c>
      <c r="V1054">
        <v>2</v>
      </c>
    </row>
    <row r="1055" spans="1:22" x14ac:dyDescent="0.25">
      <c r="A1055" t="s">
        <v>384</v>
      </c>
      <c r="B1055" s="1" t="s">
        <v>402</v>
      </c>
      <c r="C1055" t="s">
        <v>1</v>
      </c>
      <c r="D1055" t="s">
        <v>89</v>
      </c>
      <c r="E1055" t="s">
        <v>95</v>
      </c>
      <c r="F1055" t="s">
        <v>96</v>
      </c>
      <c r="G1055">
        <v>6605</v>
      </c>
      <c r="H1055">
        <v>6605</v>
      </c>
      <c r="I1055">
        <v>6605</v>
      </c>
      <c r="J1055">
        <v>6605</v>
      </c>
      <c r="L1055" s="3">
        <v>0</v>
      </c>
      <c r="M1055" s="3">
        <v>0</v>
      </c>
      <c r="N1055" s="3">
        <v>0</v>
      </c>
      <c r="O1055" s="3">
        <v>490.3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3">
        <f>+Tabla3[[#This Row],[V GRAVADAS]]</f>
        <v>490.3</v>
      </c>
      <c r="V1055">
        <v>2</v>
      </c>
    </row>
    <row r="1056" spans="1:22" x14ac:dyDescent="0.25">
      <c r="A1056" t="s">
        <v>384</v>
      </c>
      <c r="B1056" s="1" t="s">
        <v>402</v>
      </c>
      <c r="C1056" t="s">
        <v>1</v>
      </c>
      <c r="D1056" t="s">
        <v>89</v>
      </c>
      <c r="E1056" t="s">
        <v>95</v>
      </c>
      <c r="F1056" t="s">
        <v>96</v>
      </c>
      <c r="G1056">
        <v>6606</v>
      </c>
      <c r="H1056">
        <v>6606</v>
      </c>
      <c r="I1056">
        <v>6606</v>
      </c>
      <c r="J1056">
        <v>6606</v>
      </c>
      <c r="L1056" s="3">
        <v>0</v>
      </c>
      <c r="M1056" s="3">
        <v>0</v>
      </c>
      <c r="N1056" s="3">
        <v>0</v>
      </c>
      <c r="O1056" s="3">
        <v>40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3">
        <f>+Tabla3[[#This Row],[V GRAVADAS]]</f>
        <v>40</v>
      </c>
      <c r="V1056">
        <v>2</v>
      </c>
    </row>
    <row r="1057" spans="1:22" x14ac:dyDescent="0.25">
      <c r="A1057" t="s">
        <v>384</v>
      </c>
      <c r="B1057" s="1" t="s">
        <v>402</v>
      </c>
      <c r="C1057" t="s">
        <v>1</v>
      </c>
      <c r="D1057" t="s">
        <v>89</v>
      </c>
      <c r="E1057" t="s">
        <v>95</v>
      </c>
      <c r="F1057" t="s">
        <v>96</v>
      </c>
      <c r="G1057">
        <v>6607</v>
      </c>
      <c r="H1057">
        <v>6607</v>
      </c>
      <c r="I1057">
        <v>6607</v>
      </c>
      <c r="J1057">
        <v>6607</v>
      </c>
      <c r="L1057" s="3">
        <v>0</v>
      </c>
      <c r="M1057" s="3">
        <v>0</v>
      </c>
      <c r="N1057" s="3">
        <v>0</v>
      </c>
      <c r="O1057" s="3">
        <v>467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3">
        <f>+Tabla3[[#This Row],[V GRAVADAS]]</f>
        <v>467</v>
      </c>
      <c r="V1057">
        <v>2</v>
      </c>
    </row>
    <row r="1058" spans="1:22" x14ac:dyDescent="0.25">
      <c r="A1058" t="s">
        <v>384</v>
      </c>
      <c r="B1058" s="1" t="s">
        <v>402</v>
      </c>
      <c r="C1058" t="s">
        <v>1</v>
      </c>
      <c r="D1058" t="s">
        <v>89</v>
      </c>
      <c r="E1058" t="s">
        <v>95</v>
      </c>
      <c r="F1058" t="s">
        <v>96</v>
      </c>
      <c r="G1058">
        <v>6608</v>
      </c>
      <c r="H1058">
        <v>6608</v>
      </c>
      <c r="I1058">
        <v>6608</v>
      </c>
      <c r="J1058">
        <v>6608</v>
      </c>
      <c r="L1058" s="3">
        <v>0</v>
      </c>
      <c r="M1058" s="3">
        <v>0</v>
      </c>
      <c r="N1058" s="3">
        <v>0</v>
      </c>
      <c r="O1058" s="3">
        <v>10.75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3">
        <f>+Tabla3[[#This Row],[V GRAVADAS]]</f>
        <v>10.75</v>
      </c>
      <c r="V1058">
        <v>2</v>
      </c>
    </row>
    <row r="1059" spans="1:22" x14ac:dyDescent="0.25">
      <c r="A1059" t="s">
        <v>384</v>
      </c>
      <c r="B1059" s="1" t="s">
        <v>402</v>
      </c>
      <c r="C1059" t="s">
        <v>1</v>
      </c>
      <c r="D1059" t="s">
        <v>89</v>
      </c>
      <c r="E1059" t="s">
        <v>95</v>
      </c>
      <c r="F1059" t="s">
        <v>96</v>
      </c>
      <c r="G1059">
        <v>6609</v>
      </c>
      <c r="H1059">
        <v>6609</v>
      </c>
      <c r="I1059">
        <v>6609</v>
      </c>
      <c r="J1059">
        <v>6609</v>
      </c>
      <c r="L1059" s="3">
        <v>0</v>
      </c>
      <c r="M1059" s="3">
        <v>0</v>
      </c>
      <c r="N1059" s="3">
        <v>0</v>
      </c>
      <c r="O1059" s="3">
        <v>42.75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3">
        <f>+Tabla3[[#This Row],[V GRAVADAS]]</f>
        <v>42.75</v>
      </c>
      <c r="V1059">
        <v>2</v>
      </c>
    </row>
    <row r="1060" spans="1:22" x14ac:dyDescent="0.25">
      <c r="A1060" t="s">
        <v>384</v>
      </c>
      <c r="B1060" s="1" t="s">
        <v>402</v>
      </c>
      <c r="C1060" t="s">
        <v>1</v>
      </c>
      <c r="D1060" t="s">
        <v>89</v>
      </c>
      <c r="E1060" t="s">
        <v>95</v>
      </c>
      <c r="F1060" t="s">
        <v>96</v>
      </c>
      <c r="G1060">
        <v>6610</v>
      </c>
      <c r="H1060">
        <v>6610</v>
      </c>
      <c r="I1060">
        <v>6610</v>
      </c>
      <c r="J1060">
        <v>6610</v>
      </c>
      <c r="L1060" s="3">
        <v>0</v>
      </c>
      <c r="M1060" s="3">
        <v>0</v>
      </c>
      <c r="N1060" s="3">
        <v>0</v>
      </c>
      <c r="O1060" s="3">
        <v>15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3">
        <f>+Tabla3[[#This Row],[V GRAVADAS]]</f>
        <v>15</v>
      </c>
      <c r="V1060">
        <v>2</v>
      </c>
    </row>
    <row r="1061" spans="1:22" x14ac:dyDescent="0.25">
      <c r="A1061" t="s">
        <v>384</v>
      </c>
      <c r="B1061" s="1" t="s">
        <v>402</v>
      </c>
      <c r="C1061" t="s">
        <v>1</v>
      </c>
      <c r="D1061" t="s">
        <v>89</v>
      </c>
      <c r="E1061" t="s">
        <v>95</v>
      </c>
      <c r="F1061" t="s">
        <v>96</v>
      </c>
      <c r="G1061">
        <v>6611</v>
      </c>
      <c r="H1061">
        <v>6611</v>
      </c>
      <c r="I1061">
        <v>6611</v>
      </c>
      <c r="J1061">
        <v>6611</v>
      </c>
      <c r="L1061" s="3">
        <v>0</v>
      </c>
      <c r="M1061" s="3">
        <v>0</v>
      </c>
      <c r="N1061" s="3">
        <v>0</v>
      </c>
      <c r="O1061" s="3">
        <v>62.5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3">
        <f>+Tabla3[[#This Row],[V GRAVADAS]]</f>
        <v>62.5</v>
      </c>
      <c r="V1061">
        <v>2</v>
      </c>
    </row>
    <row r="1062" spans="1:22" x14ac:dyDescent="0.25">
      <c r="A1062" t="s">
        <v>384</v>
      </c>
      <c r="B1062" s="1" t="s">
        <v>402</v>
      </c>
      <c r="C1062" t="s">
        <v>1</v>
      </c>
      <c r="D1062" t="s">
        <v>89</v>
      </c>
      <c r="E1062" t="s">
        <v>95</v>
      </c>
      <c r="F1062" t="s">
        <v>96</v>
      </c>
      <c r="G1062">
        <v>6612</v>
      </c>
      <c r="H1062">
        <v>6612</v>
      </c>
      <c r="I1062">
        <v>6612</v>
      </c>
      <c r="J1062">
        <v>6612</v>
      </c>
      <c r="L1062" s="3">
        <v>0</v>
      </c>
      <c r="M1062" s="3">
        <v>0</v>
      </c>
      <c r="N1062" s="3">
        <v>0</v>
      </c>
      <c r="O1062" s="3">
        <v>13.75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3">
        <f>+Tabla3[[#This Row],[V GRAVADAS]]</f>
        <v>13.75</v>
      </c>
      <c r="V1062">
        <v>2</v>
      </c>
    </row>
    <row r="1063" spans="1:22" x14ac:dyDescent="0.25">
      <c r="A1063" t="s">
        <v>384</v>
      </c>
      <c r="B1063" s="1" t="s">
        <v>402</v>
      </c>
      <c r="C1063" t="s">
        <v>1</v>
      </c>
      <c r="D1063" t="s">
        <v>89</v>
      </c>
      <c r="E1063" t="s">
        <v>95</v>
      </c>
      <c r="F1063" t="s">
        <v>96</v>
      </c>
      <c r="G1063">
        <v>6613</v>
      </c>
      <c r="H1063">
        <v>6613</v>
      </c>
      <c r="I1063">
        <v>6613</v>
      </c>
      <c r="J1063">
        <v>6613</v>
      </c>
      <c r="L1063" s="3">
        <v>0</v>
      </c>
      <c r="M1063" s="3">
        <v>0</v>
      </c>
      <c r="N1063" s="3">
        <v>0</v>
      </c>
      <c r="O1063" s="3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3">
        <f>+Tabla3[[#This Row],[V GRAVADAS]]</f>
        <v>0</v>
      </c>
      <c r="V1063">
        <v>2</v>
      </c>
    </row>
    <row r="1064" spans="1:22" x14ac:dyDescent="0.25">
      <c r="A1064" t="s">
        <v>384</v>
      </c>
      <c r="B1064" s="1" t="s">
        <v>402</v>
      </c>
      <c r="C1064" t="s">
        <v>1</v>
      </c>
      <c r="D1064" t="s">
        <v>89</v>
      </c>
      <c r="E1064" t="s">
        <v>95</v>
      </c>
      <c r="F1064" t="s">
        <v>96</v>
      </c>
      <c r="G1064">
        <v>6614</v>
      </c>
      <c r="H1064">
        <v>6614</v>
      </c>
      <c r="I1064">
        <v>6614</v>
      </c>
      <c r="J1064">
        <v>6614</v>
      </c>
      <c r="L1064" s="3">
        <v>0</v>
      </c>
      <c r="M1064" s="3">
        <v>0</v>
      </c>
      <c r="N1064" s="3">
        <v>0</v>
      </c>
      <c r="O1064" s="3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3">
        <f>+Tabla3[[#This Row],[V GRAVADAS]]</f>
        <v>0</v>
      </c>
      <c r="V1064">
        <v>2</v>
      </c>
    </row>
    <row r="1065" spans="1:22" x14ac:dyDescent="0.25">
      <c r="A1065" t="s">
        <v>384</v>
      </c>
      <c r="B1065" s="1" t="s">
        <v>402</v>
      </c>
      <c r="C1065" t="s">
        <v>1</v>
      </c>
      <c r="D1065" t="s">
        <v>89</v>
      </c>
      <c r="E1065" t="s">
        <v>95</v>
      </c>
      <c r="F1065" t="s">
        <v>96</v>
      </c>
      <c r="G1065">
        <v>6615</v>
      </c>
      <c r="H1065">
        <v>6615</v>
      </c>
      <c r="I1065">
        <v>6615</v>
      </c>
      <c r="J1065">
        <v>6615</v>
      </c>
      <c r="L1065" s="3">
        <v>0</v>
      </c>
      <c r="M1065" s="3">
        <v>0</v>
      </c>
      <c r="N1065" s="3">
        <v>0</v>
      </c>
      <c r="O1065" s="3">
        <v>239.4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3">
        <f>+Tabla3[[#This Row],[V GRAVADAS]]</f>
        <v>239.4</v>
      </c>
      <c r="V1065">
        <v>2</v>
      </c>
    </row>
    <row r="1066" spans="1:22" x14ac:dyDescent="0.25">
      <c r="A1066" t="s">
        <v>384</v>
      </c>
      <c r="B1066" s="1" t="s">
        <v>402</v>
      </c>
      <c r="C1066" t="s">
        <v>1</v>
      </c>
      <c r="D1066" t="s">
        <v>89</v>
      </c>
      <c r="E1066" t="s">
        <v>95</v>
      </c>
      <c r="F1066" t="s">
        <v>96</v>
      </c>
      <c r="G1066">
        <v>6616</v>
      </c>
      <c r="H1066">
        <v>6616</v>
      </c>
      <c r="I1066">
        <v>6616</v>
      </c>
      <c r="J1066">
        <v>6616</v>
      </c>
      <c r="L1066" s="3">
        <v>0</v>
      </c>
      <c r="M1066" s="3">
        <v>0</v>
      </c>
      <c r="N1066" s="3">
        <v>0</v>
      </c>
      <c r="O1066" s="3">
        <v>32.75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3">
        <f>+Tabla3[[#This Row],[V GRAVADAS]]</f>
        <v>32.75</v>
      </c>
      <c r="V1066">
        <v>2</v>
      </c>
    </row>
    <row r="1067" spans="1:22" x14ac:dyDescent="0.25">
      <c r="A1067" t="s">
        <v>384</v>
      </c>
      <c r="B1067" s="1" t="s">
        <v>402</v>
      </c>
      <c r="C1067" t="s">
        <v>1</v>
      </c>
      <c r="D1067" t="s">
        <v>89</v>
      </c>
      <c r="E1067" t="s">
        <v>95</v>
      </c>
      <c r="F1067" t="s">
        <v>96</v>
      </c>
      <c r="G1067">
        <v>6617</v>
      </c>
      <c r="H1067">
        <v>6617</v>
      </c>
      <c r="I1067">
        <v>6617</v>
      </c>
      <c r="J1067">
        <v>6617</v>
      </c>
      <c r="L1067" s="3">
        <v>0</v>
      </c>
      <c r="M1067" s="3">
        <v>0</v>
      </c>
      <c r="N1067" s="3">
        <v>0</v>
      </c>
      <c r="O1067" s="3">
        <v>375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3">
        <f>+Tabla3[[#This Row],[V GRAVADAS]]</f>
        <v>375</v>
      </c>
      <c r="V1067">
        <v>2</v>
      </c>
    </row>
    <row r="1068" spans="1:22" x14ac:dyDescent="0.25">
      <c r="A1068" t="s">
        <v>384</v>
      </c>
      <c r="B1068" s="1" t="s">
        <v>402</v>
      </c>
      <c r="C1068" t="s">
        <v>1</v>
      </c>
      <c r="D1068" t="s">
        <v>89</v>
      </c>
      <c r="E1068" t="s">
        <v>95</v>
      </c>
      <c r="F1068" t="s">
        <v>96</v>
      </c>
      <c r="G1068">
        <v>6618</v>
      </c>
      <c r="H1068">
        <v>6618</v>
      </c>
      <c r="I1068">
        <v>6618</v>
      </c>
      <c r="J1068">
        <v>6618</v>
      </c>
      <c r="L1068" s="3">
        <v>0</v>
      </c>
      <c r="M1068" s="3">
        <v>0</v>
      </c>
      <c r="N1068" s="3">
        <v>0</v>
      </c>
      <c r="O1068" s="3">
        <v>180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3">
        <f>+Tabla3[[#This Row],[V GRAVADAS]]</f>
        <v>180</v>
      </c>
      <c r="V1068">
        <v>2</v>
      </c>
    </row>
    <row r="1069" spans="1:22" x14ac:dyDescent="0.25">
      <c r="A1069" t="s">
        <v>384</v>
      </c>
      <c r="B1069" s="1" t="s">
        <v>402</v>
      </c>
      <c r="C1069" t="s">
        <v>1</v>
      </c>
      <c r="D1069" t="s">
        <v>89</v>
      </c>
      <c r="E1069" t="s">
        <v>95</v>
      </c>
      <c r="F1069" t="s">
        <v>96</v>
      </c>
      <c r="G1069">
        <v>6619</v>
      </c>
      <c r="H1069">
        <v>6619</v>
      </c>
      <c r="I1069">
        <v>6619</v>
      </c>
      <c r="J1069">
        <v>6619</v>
      </c>
      <c r="L1069" s="3">
        <v>0</v>
      </c>
      <c r="M1069" s="3">
        <v>0</v>
      </c>
      <c r="N1069" s="3">
        <v>0</v>
      </c>
      <c r="O1069" s="3">
        <v>16.5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3">
        <f>+Tabla3[[#This Row],[V GRAVADAS]]</f>
        <v>16.5</v>
      </c>
      <c r="V1069">
        <v>2</v>
      </c>
    </row>
    <row r="1070" spans="1:22" x14ac:dyDescent="0.25">
      <c r="A1070" t="s">
        <v>384</v>
      </c>
      <c r="B1070" s="1" t="s">
        <v>403</v>
      </c>
      <c r="C1070" t="s">
        <v>1</v>
      </c>
      <c r="D1070" t="s">
        <v>89</v>
      </c>
      <c r="E1070" t="s">
        <v>95</v>
      </c>
      <c r="F1070" t="s">
        <v>96</v>
      </c>
      <c r="G1070">
        <v>6620</v>
      </c>
      <c r="H1070">
        <v>6620</v>
      </c>
      <c r="I1070">
        <v>6620</v>
      </c>
      <c r="J1070">
        <v>6620</v>
      </c>
      <c r="L1070" s="3">
        <v>0</v>
      </c>
      <c r="M1070" s="3">
        <v>0</v>
      </c>
      <c r="N1070" s="3">
        <v>0</v>
      </c>
      <c r="O1070" s="3">
        <v>640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3">
        <f>+Tabla3[[#This Row],[V GRAVADAS]]</f>
        <v>640</v>
      </c>
      <c r="V1070">
        <v>2</v>
      </c>
    </row>
    <row r="1071" spans="1:22" x14ac:dyDescent="0.25">
      <c r="A1071" t="s">
        <v>384</v>
      </c>
      <c r="B1071" s="1" t="s">
        <v>403</v>
      </c>
      <c r="C1071" t="s">
        <v>1</v>
      </c>
      <c r="D1071" t="s">
        <v>89</v>
      </c>
      <c r="E1071" t="s">
        <v>95</v>
      </c>
      <c r="F1071" t="s">
        <v>96</v>
      </c>
      <c r="G1071">
        <v>6621</v>
      </c>
      <c r="H1071">
        <v>6621</v>
      </c>
      <c r="I1071">
        <v>6621</v>
      </c>
      <c r="J1071">
        <v>6621</v>
      </c>
      <c r="L1071" s="3">
        <v>0</v>
      </c>
      <c r="M1071" s="3">
        <v>0</v>
      </c>
      <c r="N1071" s="3">
        <v>0</v>
      </c>
      <c r="O1071" s="3">
        <v>749.82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3">
        <f>+Tabla3[[#This Row],[V GRAVADAS]]</f>
        <v>749.82</v>
      </c>
      <c r="V1071">
        <v>2</v>
      </c>
    </row>
    <row r="1072" spans="1:22" x14ac:dyDescent="0.25">
      <c r="A1072" t="s">
        <v>384</v>
      </c>
      <c r="B1072" s="1" t="s">
        <v>403</v>
      </c>
      <c r="C1072" t="s">
        <v>1</v>
      </c>
      <c r="D1072" t="s">
        <v>89</v>
      </c>
      <c r="E1072" t="s">
        <v>95</v>
      </c>
      <c r="F1072" t="s">
        <v>96</v>
      </c>
      <c r="G1072">
        <v>6622</v>
      </c>
      <c r="H1072">
        <v>6622</v>
      </c>
      <c r="I1072">
        <v>6622</v>
      </c>
      <c r="J1072">
        <v>6622</v>
      </c>
      <c r="L1072" s="3">
        <v>0</v>
      </c>
      <c r="M1072" s="3">
        <v>0</v>
      </c>
      <c r="N1072" s="3">
        <v>0</v>
      </c>
      <c r="O1072" s="3">
        <v>603.25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3">
        <f>+Tabla3[[#This Row],[V GRAVADAS]]</f>
        <v>603.25</v>
      </c>
      <c r="V1072">
        <v>2</v>
      </c>
    </row>
    <row r="1073" spans="1:22" x14ac:dyDescent="0.25">
      <c r="A1073" t="s">
        <v>384</v>
      </c>
      <c r="B1073" s="1" t="s">
        <v>403</v>
      </c>
      <c r="C1073" t="s">
        <v>1</v>
      </c>
      <c r="D1073" t="s">
        <v>89</v>
      </c>
      <c r="E1073" t="s">
        <v>95</v>
      </c>
      <c r="F1073" t="s">
        <v>96</v>
      </c>
      <c r="G1073">
        <v>6623</v>
      </c>
      <c r="H1073">
        <v>6623</v>
      </c>
      <c r="I1073">
        <v>6623</v>
      </c>
      <c r="J1073">
        <v>6623</v>
      </c>
      <c r="L1073" s="3">
        <v>0</v>
      </c>
      <c r="M1073" s="3">
        <v>0</v>
      </c>
      <c r="N1073" s="3">
        <v>0</v>
      </c>
      <c r="O1073" s="3">
        <v>484.5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3">
        <f>+Tabla3[[#This Row],[V GRAVADAS]]</f>
        <v>484.5</v>
      </c>
      <c r="V1073">
        <v>2</v>
      </c>
    </row>
    <row r="1074" spans="1:22" x14ac:dyDescent="0.25">
      <c r="A1074" t="s">
        <v>384</v>
      </c>
      <c r="B1074" s="1" t="s">
        <v>403</v>
      </c>
      <c r="C1074" t="s">
        <v>1</v>
      </c>
      <c r="D1074" t="s">
        <v>89</v>
      </c>
      <c r="E1074" t="s">
        <v>95</v>
      </c>
      <c r="F1074" t="s">
        <v>96</v>
      </c>
      <c r="G1074">
        <v>6624</v>
      </c>
      <c r="H1074">
        <v>6624</v>
      </c>
      <c r="I1074">
        <v>6624</v>
      </c>
      <c r="J1074">
        <v>6624</v>
      </c>
      <c r="L1074" s="3">
        <v>0</v>
      </c>
      <c r="M1074" s="3">
        <v>0</v>
      </c>
      <c r="N1074" s="3">
        <v>0</v>
      </c>
      <c r="O1074" s="3">
        <v>614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3">
        <f>+Tabla3[[#This Row],[V GRAVADAS]]</f>
        <v>614</v>
      </c>
      <c r="V1074">
        <v>2</v>
      </c>
    </row>
    <row r="1075" spans="1:22" x14ac:dyDescent="0.25">
      <c r="A1075" t="s">
        <v>384</v>
      </c>
      <c r="B1075" s="1" t="s">
        <v>403</v>
      </c>
      <c r="C1075" t="s">
        <v>1</v>
      </c>
      <c r="D1075" t="s">
        <v>89</v>
      </c>
      <c r="E1075" t="s">
        <v>95</v>
      </c>
      <c r="F1075" t="s">
        <v>96</v>
      </c>
      <c r="G1075">
        <v>6625</v>
      </c>
      <c r="H1075">
        <v>6625</v>
      </c>
      <c r="I1075">
        <v>6625</v>
      </c>
      <c r="J1075">
        <v>6625</v>
      </c>
      <c r="L1075" s="3">
        <v>0</v>
      </c>
      <c r="M1075" s="3">
        <v>0</v>
      </c>
      <c r="N1075" s="3">
        <v>0</v>
      </c>
      <c r="O1075" s="3">
        <v>612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3">
        <f>+Tabla3[[#This Row],[V GRAVADAS]]</f>
        <v>612</v>
      </c>
      <c r="V1075">
        <v>2</v>
      </c>
    </row>
    <row r="1076" spans="1:22" x14ac:dyDescent="0.25">
      <c r="A1076" t="s">
        <v>384</v>
      </c>
      <c r="B1076" s="1" t="s">
        <v>403</v>
      </c>
      <c r="C1076" t="s">
        <v>1</v>
      </c>
      <c r="D1076" t="s">
        <v>89</v>
      </c>
      <c r="E1076" t="s">
        <v>95</v>
      </c>
      <c r="F1076" t="s">
        <v>96</v>
      </c>
      <c r="G1076">
        <v>6626</v>
      </c>
      <c r="H1076">
        <v>6626</v>
      </c>
      <c r="I1076">
        <v>6626</v>
      </c>
      <c r="J1076">
        <v>6626</v>
      </c>
      <c r="L1076" s="3">
        <v>0</v>
      </c>
      <c r="M1076" s="3">
        <v>0</v>
      </c>
      <c r="N1076" s="3">
        <v>0</v>
      </c>
      <c r="O1076" s="3">
        <v>509.75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3">
        <f>+Tabla3[[#This Row],[V GRAVADAS]]</f>
        <v>509.75</v>
      </c>
      <c r="V1076">
        <v>2</v>
      </c>
    </row>
    <row r="1077" spans="1:22" x14ac:dyDescent="0.25">
      <c r="A1077" t="s">
        <v>384</v>
      </c>
      <c r="B1077" s="1" t="s">
        <v>403</v>
      </c>
      <c r="C1077" t="s">
        <v>1</v>
      </c>
      <c r="D1077" t="s">
        <v>89</v>
      </c>
      <c r="E1077" t="s">
        <v>95</v>
      </c>
      <c r="F1077" t="s">
        <v>96</v>
      </c>
      <c r="G1077">
        <v>6627</v>
      </c>
      <c r="H1077">
        <v>6627</v>
      </c>
      <c r="I1077">
        <v>6627</v>
      </c>
      <c r="J1077">
        <v>6627</v>
      </c>
      <c r="L1077" s="3">
        <v>0</v>
      </c>
      <c r="M1077" s="3">
        <v>0</v>
      </c>
      <c r="N1077" s="3">
        <v>0</v>
      </c>
      <c r="O1077" s="3">
        <v>171.5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3">
        <f>+Tabla3[[#This Row],[V GRAVADAS]]</f>
        <v>171.5</v>
      </c>
      <c r="V1077">
        <v>2</v>
      </c>
    </row>
    <row r="1078" spans="1:22" x14ac:dyDescent="0.25">
      <c r="A1078" t="s">
        <v>384</v>
      </c>
      <c r="B1078" s="1" t="s">
        <v>403</v>
      </c>
      <c r="C1078" t="s">
        <v>1</v>
      </c>
      <c r="D1078" t="s">
        <v>89</v>
      </c>
      <c r="E1078" t="s">
        <v>95</v>
      </c>
      <c r="F1078" t="s">
        <v>96</v>
      </c>
      <c r="G1078">
        <v>6628</v>
      </c>
      <c r="H1078">
        <v>6628</v>
      </c>
      <c r="I1078">
        <v>6628</v>
      </c>
      <c r="J1078">
        <v>6628</v>
      </c>
      <c r="L1078" s="3">
        <v>0</v>
      </c>
      <c r="M1078" s="3">
        <v>0</v>
      </c>
      <c r="N1078" s="3">
        <v>0</v>
      </c>
      <c r="O1078" s="3">
        <v>495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3">
        <f>+Tabla3[[#This Row],[V GRAVADAS]]</f>
        <v>495</v>
      </c>
      <c r="V1078">
        <v>2</v>
      </c>
    </row>
    <row r="1079" spans="1:22" x14ac:dyDescent="0.25">
      <c r="A1079" t="s">
        <v>384</v>
      </c>
      <c r="B1079" s="1" t="s">
        <v>403</v>
      </c>
      <c r="C1079" t="s">
        <v>1</v>
      </c>
      <c r="D1079" t="s">
        <v>89</v>
      </c>
      <c r="E1079" t="s">
        <v>95</v>
      </c>
      <c r="F1079" t="s">
        <v>96</v>
      </c>
      <c r="G1079">
        <v>6629</v>
      </c>
      <c r="H1079">
        <v>6629</v>
      </c>
      <c r="I1079">
        <v>6629</v>
      </c>
      <c r="J1079">
        <v>6629</v>
      </c>
      <c r="L1079" s="3">
        <v>0</v>
      </c>
      <c r="M1079" s="3">
        <v>0</v>
      </c>
      <c r="N1079" s="3">
        <v>0</v>
      </c>
      <c r="O1079" s="3">
        <v>87.5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3">
        <f>+Tabla3[[#This Row],[V GRAVADAS]]</f>
        <v>87.5</v>
      </c>
      <c r="V1079">
        <v>2</v>
      </c>
    </row>
    <row r="1080" spans="1:22" x14ac:dyDescent="0.25">
      <c r="A1080" t="s">
        <v>384</v>
      </c>
      <c r="B1080" s="1" t="s">
        <v>403</v>
      </c>
      <c r="C1080" t="s">
        <v>1</v>
      </c>
      <c r="D1080" t="s">
        <v>89</v>
      </c>
      <c r="E1080" t="s">
        <v>95</v>
      </c>
      <c r="F1080" t="s">
        <v>96</v>
      </c>
      <c r="G1080">
        <v>6630</v>
      </c>
      <c r="H1080">
        <v>6630</v>
      </c>
      <c r="I1080">
        <v>6630</v>
      </c>
      <c r="J1080">
        <v>6630</v>
      </c>
      <c r="L1080" s="3">
        <v>0</v>
      </c>
      <c r="M1080" s="3">
        <v>0</v>
      </c>
      <c r="N1080" s="3">
        <v>0</v>
      </c>
      <c r="O1080" s="3">
        <v>14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3">
        <f>+Tabla3[[#This Row],[V GRAVADAS]]</f>
        <v>14</v>
      </c>
      <c r="V1080">
        <v>2</v>
      </c>
    </row>
    <row r="1081" spans="1:22" x14ac:dyDescent="0.25">
      <c r="A1081" t="s">
        <v>384</v>
      </c>
      <c r="B1081" s="1" t="s">
        <v>403</v>
      </c>
      <c r="C1081" t="s">
        <v>1</v>
      </c>
      <c r="D1081" t="s">
        <v>89</v>
      </c>
      <c r="E1081" t="s">
        <v>95</v>
      </c>
      <c r="F1081" t="s">
        <v>96</v>
      </c>
      <c r="G1081">
        <v>6631</v>
      </c>
      <c r="H1081">
        <v>6631</v>
      </c>
      <c r="I1081">
        <v>6631</v>
      </c>
      <c r="J1081">
        <v>6631</v>
      </c>
      <c r="L1081" s="3">
        <v>0</v>
      </c>
      <c r="M1081" s="3">
        <v>0</v>
      </c>
      <c r="N1081" s="3">
        <v>0</v>
      </c>
      <c r="O1081" s="3">
        <v>28.5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3">
        <f>+Tabla3[[#This Row],[V GRAVADAS]]</f>
        <v>28.5</v>
      </c>
      <c r="V1081">
        <v>2</v>
      </c>
    </row>
    <row r="1082" spans="1:22" x14ac:dyDescent="0.25">
      <c r="A1082" t="s">
        <v>384</v>
      </c>
      <c r="B1082" s="1" t="s">
        <v>403</v>
      </c>
      <c r="C1082" t="s">
        <v>1</v>
      </c>
      <c r="D1082" t="s">
        <v>89</v>
      </c>
      <c r="E1082" t="s">
        <v>95</v>
      </c>
      <c r="F1082" t="s">
        <v>96</v>
      </c>
      <c r="G1082">
        <v>6632</v>
      </c>
      <c r="H1082">
        <v>6632</v>
      </c>
      <c r="I1082">
        <v>6632</v>
      </c>
      <c r="J1082">
        <v>6632</v>
      </c>
      <c r="L1082" s="3">
        <v>0</v>
      </c>
      <c r="M1082" s="3">
        <v>0</v>
      </c>
      <c r="N1082" s="3">
        <v>0</v>
      </c>
      <c r="O1082" s="3">
        <v>36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3">
        <f>+Tabla3[[#This Row],[V GRAVADAS]]</f>
        <v>36</v>
      </c>
      <c r="V1082">
        <v>2</v>
      </c>
    </row>
    <row r="1083" spans="1:22" x14ac:dyDescent="0.25">
      <c r="A1083" t="s">
        <v>384</v>
      </c>
      <c r="B1083" s="1" t="s">
        <v>403</v>
      </c>
      <c r="C1083" t="s">
        <v>1</v>
      </c>
      <c r="D1083" t="s">
        <v>89</v>
      </c>
      <c r="E1083" t="s">
        <v>95</v>
      </c>
      <c r="F1083" t="s">
        <v>96</v>
      </c>
      <c r="G1083">
        <v>6633</v>
      </c>
      <c r="H1083">
        <v>6633</v>
      </c>
      <c r="I1083">
        <v>6633</v>
      </c>
      <c r="J1083">
        <v>6633</v>
      </c>
      <c r="L1083" s="3">
        <v>0</v>
      </c>
      <c r="M1083" s="3">
        <v>0</v>
      </c>
      <c r="N1083" s="3">
        <v>0</v>
      </c>
      <c r="O1083" s="3">
        <v>69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3">
        <f>+Tabla3[[#This Row],[V GRAVADAS]]</f>
        <v>69</v>
      </c>
      <c r="V1083">
        <v>2</v>
      </c>
    </row>
    <row r="1084" spans="1:22" x14ac:dyDescent="0.25">
      <c r="A1084" t="s">
        <v>384</v>
      </c>
      <c r="B1084" s="1" t="s">
        <v>403</v>
      </c>
      <c r="C1084" t="s">
        <v>1</v>
      </c>
      <c r="D1084" t="s">
        <v>89</v>
      </c>
      <c r="E1084" t="s">
        <v>95</v>
      </c>
      <c r="F1084" t="s">
        <v>96</v>
      </c>
      <c r="G1084">
        <v>6634</v>
      </c>
      <c r="H1084">
        <v>6634</v>
      </c>
      <c r="I1084">
        <v>6634</v>
      </c>
      <c r="J1084">
        <v>6634</v>
      </c>
      <c r="L1084" s="3">
        <v>0</v>
      </c>
      <c r="M1084" s="3">
        <v>0</v>
      </c>
      <c r="N1084" s="3">
        <v>0</v>
      </c>
      <c r="O1084" s="3">
        <v>614.4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3">
        <f>+Tabla3[[#This Row],[V GRAVADAS]]</f>
        <v>614.4</v>
      </c>
      <c r="V1084">
        <v>2</v>
      </c>
    </row>
    <row r="1085" spans="1:22" x14ac:dyDescent="0.25">
      <c r="A1085" t="s">
        <v>384</v>
      </c>
      <c r="B1085" s="1" t="s">
        <v>403</v>
      </c>
      <c r="C1085" t="s">
        <v>1</v>
      </c>
      <c r="D1085" t="s">
        <v>89</v>
      </c>
      <c r="E1085" t="s">
        <v>95</v>
      </c>
      <c r="F1085" t="s">
        <v>96</v>
      </c>
      <c r="G1085">
        <v>6635</v>
      </c>
      <c r="H1085">
        <v>6635</v>
      </c>
      <c r="I1085">
        <v>6635</v>
      </c>
      <c r="J1085">
        <v>6635</v>
      </c>
      <c r="L1085" s="3">
        <v>0</v>
      </c>
      <c r="M1085" s="3">
        <v>0</v>
      </c>
      <c r="N1085" s="3">
        <v>0</v>
      </c>
      <c r="O1085" s="3">
        <v>62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3">
        <f>+Tabla3[[#This Row],[V GRAVADAS]]</f>
        <v>62</v>
      </c>
      <c r="V1085">
        <v>2</v>
      </c>
    </row>
    <row r="1086" spans="1:22" x14ac:dyDescent="0.25">
      <c r="A1086" t="s">
        <v>384</v>
      </c>
      <c r="B1086" s="1" t="s">
        <v>403</v>
      </c>
      <c r="C1086" t="s">
        <v>1</v>
      </c>
      <c r="D1086" t="s">
        <v>89</v>
      </c>
      <c r="E1086" t="s">
        <v>95</v>
      </c>
      <c r="F1086" t="s">
        <v>96</v>
      </c>
      <c r="G1086">
        <v>6636</v>
      </c>
      <c r="H1086">
        <v>6636</v>
      </c>
      <c r="I1086">
        <v>6636</v>
      </c>
      <c r="J1086">
        <v>6636</v>
      </c>
      <c r="L1086" s="3">
        <v>0</v>
      </c>
      <c r="M1086" s="3">
        <v>0</v>
      </c>
      <c r="N1086" s="3">
        <v>0</v>
      </c>
      <c r="O1086" s="3">
        <v>87.5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3">
        <f>+Tabla3[[#This Row],[V GRAVADAS]]</f>
        <v>87.5</v>
      </c>
      <c r="V1086">
        <v>2</v>
      </c>
    </row>
    <row r="1087" spans="1:22" x14ac:dyDescent="0.25">
      <c r="A1087" t="s">
        <v>384</v>
      </c>
      <c r="B1087" s="1" t="s">
        <v>403</v>
      </c>
      <c r="C1087" t="s">
        <v>1</v>
      </c>
      <c r="D1087" t="s">
        <v>89</v>
      </c>
      <c r="E1087" t="s">
        <v>95</v>
      </c>
      <c r="F1087" t="s">
        <v>96</v>
      </c>
      <c r="G1087">
        <v>6637</v>
      </c>
      <c r="H1087">
        <v>6637</v>
      </c>
      <c r="I1087">
        <v>6637</v>
      </c>
      <c r="J1087">
        <v>6637</v>
      </c>
      <c r="L1087" s="3">
        <v>0</v>
      </c>
      <c r="M1087" s="3">
        <v>0</v>
      </c>
      <c r="N1087" s="3">
        <v>0</v>
      </c>
      <c r="O1087" s="3">
        <v>9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3">
        <f>+Tabla3[[#This Row],[V GRAVADAS]]</f>
        <v>9</v>
      </c>
      <c r="V1087">
        <v>2</v>
      </c>
    </row>
    <row r="1088" spans="1:22" x14ac:dyDescent="0.25">
      <c r="A1088" t="s">
        <v>384</v>
      </c>
      <c r="B1088" s="1" t="s">
        <v>403</v>
      </c>
      <c r="C1088" t="s">
        <v>1</v>
      </c>
      <c r="D1088" t="s">
        <v>89</v>
      </c>
      <c r="E1088" t="s">
        <v>95</v>
      </c>
      <c r="F1088" t="s">
        <v>96</v>
      </c>
      <c r="G1088">
        <v>6638</v>
      </c>
      <c r="H1088">
        <v>6638</v>
      </c>
      <c r="I1088">
        <v>6638</v>
      </c>
      <c r="J1088">
        <v>6638</v>
      </c>
      <c r="L1088" s="3">
        <v>0</v>
      </c>
      <c r="M1088" s="3">
        <v>0</v>
      </c>
      <c r="N1088" s="3">
        <v>0</v>
      </c>
      <c r="O1088" s="3">
        <v>97.5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3">
        <f>+Tabla3[[#This Row],[V GRAVADAS]]</f>
        <v>97.5</v>
      </c>
      <c r="V1088">
        <v>2</v>
      </c>
    </row>
    <row r="1089" spans="1:22" x14ac:dyDescent="0.25">
      <c r="A1089" t="s">
        <v>384</v>
      </c>
      <c r="B1089" s="1" t="s">
        <v>403</v>
      </c>
      <c r="C1089" t="s">
        <v>1</v>
      </c>
      <c r="D1089" t="s">
        <v>89</v>
      </c>
      <c r="E1089" t="s">
        <v>95</v>
      </c>
      <c r="F1089" t="s">
        <v>96</v>
      </c>
      <c r="G1089">
        <v>6639</v>
      </c>
      <c r="H1089">
        <v>6639</v>
      </c>
      <c r="I1089">
        <v>6639</v>
      </c>
      <c r="J1089">
        <v>6639</v>
      </c>
      <c r="L1089" s="3">
        <v>0</v>
      </c>
      <c r="M1089" s="3">
        <v>0</v>
      </c>
      <c r="N1089" s="3">
        <v>0</v>
      </c>
      <c r="O1089" s="3">
        <v>10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3">
        <f>+Tabla3[[#This Row],[V GRAVADAS]]</f>
        <v>10</v>
      </c>
      <c r="V1089">
        <v>2</v>
      </c>
    </row>
    <row r="1090" spans="1:22" x14ac:dyDescent="0.25">
      <c r="A1090" t="s">
        <v>384</v>
      </c>
      <c r="B1090" s="1" t="s">
        <v>403</v>
      </c>
      <c r="C1090" t="s">
        <v>1</v>
      </c>
      <c r="D1090" t="s">
        <v>89</v>
      </c>
      <c r="E1090" t="s">
        <v>95</v>
      </c>
      <c r="F1090" t="s">
        <v>96</v>
      </c>
      <c r="G1090">
        <v>6640</v>
      </c>
      <c r="H1090">
        <v>6640</v>
      </c>
      <c r="I1090">
        <v>6640</v>
      </c>
      <c r="J1090">
        <v>6640</v>
      </c>
      <c r="L1090" s="3">
        <v>0</v>
      </c>
      <c r="M1090" s="3">
        <v>0</v>
      </c>
      <c r="N1090" s="3">
        <v>0</v>
      </c>
      <c r="O1090" s="3">
        <v>90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3">
        <f>+Tabla3[[#This Row],[V GRAVADAS]]</f>
        <v>90</v>
      </c>
      <c r="V1090">
        <v>2</v>
      </c>
    </row>
    <row r="1091" spans="1:22" x14ac:dyDescent="0.25">
      <c r="A1091" t="s">
        <v>384</v>
      </c>
      <c r="B1091" s="1" t="s">
        <v>403</v>
      </c>
      <c r="C1091" t="s">
        <v>1</v>
      </c>
      <c r="D1091" t="s">
        <v>89</v>
      </c>
      <c r="E1091" t="s">
        <v>95</v>
      </c>
      <c r="F1091" t="s">
        <v>96</v>
      </c>
      <c r="G1091">
        <v>6641</v>
      </c>
      <c r="H1091">
        <v>6641</v>
      </c>
      <c r="I1091">
        <v>6641</v>
      </c>
      <c r="J1091">
        <v>6641</v>
      </c>
      <c r="L1091" s="3">
        <v>0</v>
      </c>
      <c r="M1091" s="3">
        <v>0</v>
      </c>
      <c r="N1091" s="3">
        <v>0</v>
      </c>
      <c r="O1091" s="3">
        <v>20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3">
        <f>+Tabla3[[#This Row],[V GRAVADAS]]</f>
        <v>20</v>
      </c>
      <c r="V1091">
        <v>2</v>
      </c>
    </row>
    <row r="1092" spans="1:22" x14ac:dyDescent="0.25">
      <c r="A1092" t="s">
        <v>384</v>
      </c>
      <c r="B1092" s="1" t="s">
        <v>403</v>
      </c>
      <c r="C1092" t="s">
        <v>1</v>
      </c>
      <c r="D1092" t="s">
        <v>89</v>
      </c>
      <c r="E1092" t="s">
        <v>95</v>
      </c>
      <c r="F1092" t="s">
        <v>96</v>
      </c>
      <c r="G1092">
        <v>6642</v>
      </c>
      <c r="H1092">
        <v>6642</v>
      </c>
      <c r="I1092">
        <v>6642</v>
      </c>
      <c r="J1092">
        <v>6642</v>
      </c>
      <c r="L1092" s="3">
        <v>0</v>
      </c>
      <c r="M1092" s="3">
        <v>0</v>
      </c>
      <c r="N1092" s="3">
        <v>0</v>
      </c>
      <c r="O1092" s="3">
        <v>2.2999999999999998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3">
        <f>+Tabla3[[#This Row],[V GRAVADAS]]</f>
        <v>2.2999999999999998</v>
      </c>
      <c r="V1092">
        <v>2</v>
      </c>
    </row>
    <row r="1093" spans="1:22" x14ac:dyDescent="0.25">
      <c r="A1093" t="s">
        <v>384</v>
      </c>
      <c r="B1093" s="1" t="s">
        <v>403</v>
      </c>
      <c r="C1093" t="s">
        <v>1</v>
      </c>
      <c r="D1093" t="s">
        <v>89</v>
      </c>
      <c r="E1093" t="s">
        <v>95</v>
      </c>
      <c r="F1093" t="s">
        <v>96</v>
      </c>
      <c r="G1093">
        <v>6643</v>
      </c>
      <c r="H1093">
        <v>6643</v>
      </c>
      <c r="I1093">
        <v>6643</v>
      </c>
      <c r="J1093">
        <v>6643</v>
      </c>
      <c r="L1093" s="3">
        <v>0</v>
      </c>
      <c r="M1093" s="3">
        <v>0</v>
      </c>
      <c r="N1093" s="3">
        <v>0</v>
      </c>
      <c r="O1093" s="3">
        <v>202.5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3">
        <f>+Tabla3[[#This Row],[V GRAVADAS]]</f>
        <v>202.5</v>
      </c>
      <c r="V1093">
        <v>2</v>
      </c>
    </row>
    <row r="1094" spans="1:22" x14ac:dyDescent="0.25">
      <c r="A1094" t="s">
        <v>384</v>
      </c>
      <c r="B1094" s="1" t="s">
        <v>403</v>
      </c>
      <c r="C1094" t="s">
        <v>1</v>
      </c>
      <c r="D1094" t="s">
        <v>89</v>
      </c>
      <c r="E1094" t="s">
        <v>95</v>
      </c>
      <c r="F1094" t="s">
        <v>96</v>
      </c>
      <c r="G1094">
        <v>6644</v>
      </c>
      <c r="H1094">
        <v>6644</v>
      </c>
      <c r="I1094">
        <v>6644</v>
      </c>
      <c r="J1094">
        <v>6644</v>
      </c>
      <c r="L1094" s="3">
        <v>0</v>
      </c>
      <c r="M1094" s="3">
        <v>0</v>
      </c>
      <c r="N1094" s="3">
        <v>0</v>
      </c>
      <c r="O1094" s="3">
        <v>16.8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3">
        <f>+Tabla3[[#This Row],[V GRAVADAS]]</f>
        <v>16.8</v>
      </c>
      <c r="V1094">
        <v>2</v>
      </c>
    </row>
    <row r="1095" spans="1:22" x14ac:dyDescent="0.25">
      <c r="A1095" t="s">
        <v>384</v>
      </c>
      <c r="B1095" s="1" t="s">
        <v>404</v>
      </c>
      <c r="C1095" t="s">
        <v>1</v>
      </c>
      <c r="D1095" t="s">
        <v>89</v>
      </c>
      <c r="E1095" t="s">
        <v>95</v>
      </c>
      <c r="F1095" t="s">
        <v>96</v>
      </c>
      <c r="G1095">
        <v>6645</v>
      </c>
      <c r="H1095">
        <v>6645</v>
      </c>
      <c r="I1095">
        <v>6645</v>
      </c>
      <c r="J1095">
        <v>6645</v>
      </c>
      <c r="L1095" s="3">
        <v>0</v>
      </c>
      <c r="M1095" s="3">
        <v>0</v>
      </c>
      <c r="N1095" s="3">
        <v>0</v>
      </c>
      <c r="O1095" s="3">
        <v>14.03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3">
        <f>+Tabla3[[#This Row],[V GRAVADAS]]</f>
        <v>14.03</v>
      </c>
      <c r="V1095">
        <v>2</v>
      </c>
    </row>
    <row r="1096" spans="1:22" x14ac:dyDescent="0.25">
      <c r="A1096" t="s">
        <v>384</v>
      </c>
      <c r="B1096" s="1" t="s">
        <v>404</v>
      </c>
      <c r="C1096" t="s">
        <v>1</v>
      </c>
      <c r="D1096" t="s">
        <v>89</v>
      </c>
      <c r="E1096" t="s">
        <v>95</v>
      </c>
      <c r="F1096" t="s">
        <v>96</v>
      </c>
      <c r="G1096">
        <v>6646</v>
      </c>
      <c r="H1096">
        <v>6646</v>
      </c>
      <c r="I1096">
        <v>6646</v>
      </c>
      <c r="J1096">
        <v>6646</v>
      </c>
      <c r="L1096" s="3">
        <v>0</v>
      </c>
      <c r="M1096" s="3">
        <v>0</v>
      </c>
      <c r="N1096" s="3">
        <v>0</v>
      </c>
      <c r="O1096" s="3">
        <v>431.5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3">
        <f>+Tabla3[[#This Row],[V GRAVADAS]]</f>
        <v>431.5</v>
      </c>
      <c r="V1096">
        <v>2</v>
      </c>
    </row>
    <row r="1097" spans="1:22" x14ac:dyDescent="0.25">
      <c r="A1097" t="s">
        <v>384</v>
      </c>
      <c r="B1097" s="1" t="s">
        <v>404</v>
      </c>
      <c r="C1097" t="s">
        <v>1</v>
      </c>
      <c r="D1097" t="s">
        <v>89</v>
      </c>
      <c r="E1097" t="s">
        <v>95</v>
      </c>
      <c r="F1097" t="s">
        <v>96</v>
      </c>
      <c r="G1097">
        <v>6647</v>
      </c>
      <c r="H1097">
        <v>6647</v>
      </c>
      <c r="I1097">
        <v>6647</v>
      </c>
      <c r="J1097">
        <v>6647</v>
      </c>
      <c r="L1097" s="3">
        <v>0</v>
      </c>
      <c r="M1097" s="3">
        <v>0</v>
      </c>
      <c r="N1097" s="3">
        <v>0</v>
      </c>
      <c r="O1097" s="3">
        <v>471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3">
        <f>+Tabla3[[#This Row],[V GRAVADAS]]</f>
        <v>471</v>
      </c>
      <c r="V1097">
        <v>2</v>
      </c>
    </row>
    <row r="1098" spans="1:22" x14ac:dyDescent="0.25">
      <c r="A1098" t="s">
        <v>384</v>
      </c>
      <c r="B1098" s="1" t="s">
        <v>404</v>
      </c>
      <c r="C1098" t="s">
        <v>1</v>
      </c>
      <c r="D1098" t="s">
        <v>89</v>
      </c>
      <c r="E1098" t="s">
        <v>95</v>
      </c>
      <c r="F1098" t="s">
        <v>96</v>
      </c>
      <c r="G1098">
        <v>6648</v>
      </c>
      <c r="H1098">
        <v>6648</v>
      </c>
      <c r="I1098">
        <v>6648</v>
      </c>
      <c r="J1098">
        <v>6648</v>
      </c>
      <c r="L1098" s="3">
        <v>0</v>
      </c>
      <c r="M1098" s="3">
        <v>0</v>
      </c>
      <c r="N1098" s="3">
        <v>0</v>
      </c>
      <c r="O1098" s="3">
        <v>777.4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3">
        <f>+Tabla3[[#This Row],[V GRAVADAS]]</f>
        <v>777.4</v>
      </c>
      <c r="V1098">
        <v>2</v>
      </c>
    </row>
    <row r="1099" spans="1:22" x14ac:dyDescent="0.25">
      <c r="A1099" t="s">
        <v>384</v>
      </c>
      <c r="B1099" s="1" t="s">
        <v>404</v>
      </c>
      <c r="C1099" t="s">
        <v>1</v>
      </c>
      <c r="D1099" t="s">
        <v>89</v>
      </c>
      <c r="E1099" t="s">
        <v>95</v>
      </c>
      <c r="F1099" t="s">
        <v>96</v>
      </c>
      <c r="G1099">
        <v>6649</v>
      </c>
      <c r="H1099">
        <v>6649</v>
      </c>
      <c r="I1099">
        <v>6649</v>
      </c>
      <c r="J1099">
        <v>6649</v>
      </c>
      <c r="L1099" s="3">
        <v>0</v>
      </c>
      <c r="M1099" s="3">
        <v>0</v>
      </c>
      <c r="N1099" s="3">
        <v>0</v>
      </c>
      <c r="O1099" s="3">
        <v>35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3">
        <f>+Tabla3[[#This Row],[V GRAVADAS]]</f>
        <v>35</v>
      </c>
      <c r="V1099">
        <v>2</v>
      </c>
    </row>
    <row r="1100" spans="1:22" x14ac:dyDescent="0.25">
      <c r="A1100" t="s">
        <v>384</v>
      </c>
      <c r="B1100" s="1" t="s">
        <v>404</v>
      </c>
      <c r="C1100" t="s">
        <v>1</v>
      </c>
      <c r="D1100" t="s">
        <v>89</v>
      </c>
      <c r="E1100" t="s">
        <v>95</v>
      </c>
      <c r="F1100" t="s">
        <v>96</v>
      </c>
      <c r="G1100">
        <v>6650</v>
      </c>
      <c r="H1100">
        <v>6650</v>
      </c>
      <c r="I1100">
        <v>6650</v>
      </c>
      <c r="J1100">
        <v>6650</v>
      </c>
      <c r="L1100" s="3">
        <v>0</v>
      </c>
      <c r="M1100" s="3">
        <v>0</v>
      </c>
      <c r="N1100" s="3">
        <v>0</v>
      </c>
      <c r="O1100" s="3">
        <v>11.5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3">
        <f>+Tabla3[[#This Row],[V GRAVADAS]]</f>
        <v>11.5</v>
      </c>
      <c r="V1100">
        <v>2</v>
      </c>
    </row>
    <row r="1101" spans="1:22" x14ac:dyDescent="0.25">
      <c r="A1101" t="s">
        <v>384</v>
      </c>
      <c r="B1101" s="1" t="s">
        <v>404</v>
      </c>
      <c r="C1101" t="s">
        <v>1</v>
      </c>
      <c r="D1101" t="s">
        <v>89</v>
      </c>
      <c r="E1101" t="s">
        <v>95</v>
      </c>
      <c r="F1101" t="s">
        <v>96</v>
      </c>
      <c r="G1101">
        <v>6651</v>
      </c>
      <c r="H1101">
        <v>6651</v>
      </c>
      <c r="I1101">
        <v>6651</v>
      </c>
      <c r="J1101">
        <v>6651</v>
      </c>
      <c r="L1101" s="3">
        <v>0</v>
      </c>
      <c r="M1101" s="3">
        <v>0</v>
      </c>
      <c r="N1101" s="3">
        <v>0</v>
      </c>
      <c r="O1101" s="3">
        <v>475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3">
        <f>+Tabla3[[#This Row],[V GRAVADAS]]</f>
        <v>475</v>
      </c>
      <c r="V1101">
        <v>2</v>
      </c>
    </row>
    <row r="1102" spans="1:22" x14ac:dyDescent="0.25">
      <c r="A1102" t="s">
        <v>384</v>
      </c>
      <c r="B1102" s="1" t="s">
        <v>404</v>
      </c>
      <c r="C1102" t="s">
        <v>1</v>
      </c>
      <c r="D1102" t="s">
        <v>89</v>
      </c>
      <c r="E1102" t="s">
        <v>95</v>
      </c>
      <c r="F1102" t="s">
        <v>96</v>
      </c>
      <c r="G1102">
        <v>6652</v>
      </c>
      <c r="H1102">
        <v>6652</v>
      </c>
      <c r="I1102">
        <v>6652</v>
      </c>
      <c r="J1102">
        <v>6652</v>
      </c>
      <c r="L1102" s="3">
        <v>0</v>
      </c>
      <c r="M1102" s="3">
        <v>0</v>
      </c>
      <c r="N1102" s="3">
        <v>0</v>
      </c>
      <c r="O1102" s="3">
        <v>11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3">
        <f>+Tabla3[[#This Row],[V GRAVADAS]]</f>
        <v>11</v>
      </c>
      <c r="V1102">
        <v>2</v>
      </c>
    </row>
    <row r="1103" spans="1:22" x14ac:dyDescent="0.25">
      <c r="A1103" t="s">
        <v>384</v>
      </c>
      <c r="B1103" s="1" t="s">
        <v>404</v>
      </c>
      <c r="C1103" t="s">
        <v>1</v>
      </c>
      <c r="D1103" t="s">
        <v>89</v>
      </c>
      <c r="E1103" t="s">
        <v>95</v>
      </c>
      <c r="F1103" t="s">
        <v>96</v>
      </c>
      <c r="G1103">
        <v>6653</v>
      </c>
      <c r="H1103">
        <v>6653</v>
      </c>
      <c r="I1103">
        <v>6653</v>
      </c>
      <c r="J1103">
        <v>6653</v>
      </c>
      <c r="L1103" s="3">
        <v>0</v>
      </c>
      <c r="M1103" s="3">
        <v>0</v>
      </c>
      <c r="N1103" s="3">
        <v>0</v>
      </c>
      <c r="O1103" s="3">
        <v>46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3">
        <f>+Tabla3[[#This Row],[V GRAVADAS]]</f>
        <v>46</v>
      </c>
      <c r="V1103">
        <v>2</v>
      </c>
    </row>
    <row r="1104" spans="1:22" x14ac:dyDescent="0.25">
      <c r="A1104" t="s">
        <v>384</v>
      </c>
      <c r="B1104" s="1" t="s">
        <v>404</v>
      </c>
      <c r="C1104" t="s">
        <v>1</v>
      </c>
      <c r="D1104" t="s">
        <v>89</v>
      </c>
      <c r="E1104" t="s">
        <v>95</v>
      </c>
      <c r="F1104" t="s">
        <v>96</v>
      </c>
      <c r="G1104">
        <v>6654</v>
      </c>
      <c r="H1104">
        <v>6654</v>
      </c>
      <c r="I1104">
        <v>6654</v>
      </c>
      <c r="J1104">
        <v>6654</v>
      </c>
      <c r="L1104" s="3">
        <v>0</v>
      </c>
      <c r="M1104" s="3">
        <v>0</v>
      </c>
      <c r="N1104" s="3">
        <v>0</v>
      </c>
      <c r="O1104" s="3">
        <v>504.5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3">
        <f>+Tabla3[[#This Row],[V GRAVADAS]]</f>
        <v>504.5</v>
      </c>
      <c r="V1104">
        <v>2</v>
      </c>
    </row>
    <row r="1105" spans="1:22" x14ac:dyDescent="0.25">
      <c r="A1105" t="s">
        <v>384</v>
      </c>
      <c r="B1105" s="1" t="s">
        <v>404</v>
      </c>
      <c r="C1105" t="s">
        <v>1</v>
      </c>
      <c r="D1105" t="s">
        <v>89</v>
      </c>
      <c r="E1105" t="s">
        <v>95</v>
      </c>
      <c r="F1105" t="s">
        <v>96</v>
      </c>
      <c r="G1105">
        <v>6655</v>
      </c>
      <c r="H1105">
        <v>6655</v>
      </c>
      <c r="I1105">
        <v>6655</v>
      </c>
      <c r="J1105">
        <v>6655</v>
      </c>
      <c r="L1105" s="3">
        <v>0</v>
      </c>
      <c r="M1105" s="3">
        <v>0</v>
      </c>
      <c r="N1105" s="3">
        <v>0</v>
      </c>
      <c r="O1105" s="3">
        <v>592.5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3">
        <f>+Tabla3[[#This Row],[V GRAVADAS]]</f>
        <v>592.5</v>
      </c>
      <c r="V1105">
        <v>2</v>
      </c>
    </row>
    <row r="1106" spans="1:22" x14ac:dyDescent="0.25">
      <c r="A1106" t="s">
        <v>384</v>
      </c>
      <c r="B1106" s="1" t="s">
        <v>404</v>
      </c>
      <c r="C1106" t="s">
        <v>1</v>
      </c>
      <c r="D1106" t="s">
        <v>89</v>
      </c>
      <c r="E1106" t="s">
        <v>95</v>
      </c>
      <c r="F1106" t="s">
        <v>96</v>
      </c>
      <c r="G1106">
        <v>6656</v>
      </c>
      <c r="H1106">
        <v>6656</v>
      </c>
      <c r="I1106">
        <v>6656</v>
      </c>
      <c r="J1106">
        <v>6656</v>
      </c>
      <c r="L1106" s="3">
        <v>0</v>
      </c>
      <c r="M1106" s="3">
        <v>0</v>
      </c>
      <c r="N1106" s="3">
        <v>0</v>
      </c>
      <c r="O1106" s="3">
        <v>448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3">
        <f>+Tabla3[[#This Row],[V GRAVADAS]]</f>
        <v>448</v>
      </c>
      <c r="V1106">
        <v>2</v>
      </c>
    </row>
    <row r="1107" spans="1:22" x14ac:dyDescent="0.25">
      <c r="A1107" t="s">
        <v>384</v>
      </c>
      <c r="B1107" s="1" t="s">
        <v>404</v>
      </c>
      <c r="C1107" t="s">
        <v>1</v>
      </c>
      <c r="D1107" t="s">
        <v>89</v>
      </c>
      <c r="E1107" t="s">
        <v>95</v>
      </c>
      <c r="F1107" t="s">
        <v>96</v>
      </c>
      <c r="G1107">
        <v>6657</v>
      </c>
      <c r="H1107">
        <v>6657</v>
      </c>
      <c r="I1107">
        <v>6657</v>
      </c>
      <c r="J1107">
        <v>6657</v>
      </c>
      <c r="L1107" s="3">
        <v>0</v>
      </c>
      <c r="M1107" s="3">
        <v>0</v>
      </c>
      <c r="N1107" s="3">
        <v>0</v>
      </c>
      <c r="O1107" s="3">
        <v>161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3">
        <f>+Tabla3[[#This Row],[V GRAVADAS]]</f>
        <v>161</v>
      </c>
      <c r="V1107">
        <v>2</v>
      </c>
    </row>
    <row r="1108" spans="1:22" x14ac:dyDescent="0.25">
      <c r="A1108" t="s">
        <v>384</v>
      </c>
      <c r="B1108" s="1" t="s">
        <v>404</v>
      </c>
      <c r="C1108" t="s">
        <v>1</v>
      </c>
      <c r="D1108" t="s">
        <v>89</v>
      </c>
      <c r="E1108" t="s">
        <v>95</v>
      </c>
      <c r="F1108" t="s">
        <v>96</v>
      </c>
      <c r="G1108">
        <v>6658</v>
      </c>
      <c r="H1108">
        <v>6658</v>
      </c>
      <c r="I1108">
        <v>6658</v>
      </c>
      <c r="J1108">
        <v>6658</v>
      </c>
      <c r="L1108" s="3">
        <v>0</v>
      </c>
      <c r="M1108" s="3">
        <v>0</v>
      </c>
      <c r="N1108" s="3">
        <v>0</v>
      </c>
      <c r="O1108" s="3">
        <v>154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3">
        <f>+Tabla3[[#This Row],[V GRAVADAS]]</f>
        <v>154</v>
      </c>
      <c r="V1108">
        <v>2</v>
      </c>
    </row>
    <row r="1109" spans="1:22" x14ac:dyDescent="0.25">
      <c r="A1109" t="s">
        <v>384</v>
      </c>
      <c r="B1109" s="1" t="s">
        <v>404</v>
      </c>
      <c r="C1109" t="s">
        <v>1</v>
      </c>
      <c r="D1109" t="s">
        <v>89</v>
      </c>
      <c r="E1109" t="s">
        <v>95</v>
      </c>
      <c r="F1109" t="s">
        <v>96</v>
      </c>
      <c r="G1109">
        <v>6659</v>
      </c>
      <c r="H1109">
        <v>6659</v>
      </c>
      <c r="I1109">
        <v>6659</v>
      </c>
      <c r="J1109">
        <v>6659</v>
      </c>
      <c r="L1109" s="3">
        <v>0</v>
      </c>
      <c r="M1109" s="3">
        <v>0</v>
      </c>
      <c r="N1109" s="3">
        <v>0</v>
      </c>
      <c r="O1109" s="3">
        <v>8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3">
        <f>+Tabla3[[#This Row],[V GRAVADAS]]</f>
        <v>8</v>
      </c>
      <c r="V1109">
        <v>2</v>
      </c>
    </row>
    <row r="1110" spans="1:22" x14ac:dyDescent="0.25">
      <c r="A1110" t="s">
        <v>384</v>
      </c>
      <c r="B1110" s="1" t="s">
        <v>404</v>
      </c>
      <c r="C1110" t="s">
        <v>1</v>
      </c>
      <c r="D1110" t="s">
        <v>89</v>
      </c>
      <c r="E1110" t="s">
        <v>95</v>
      </c>
      <c r="F1110" t="s">
        <v>96</v>
      </c>
      <c r="G1110">
        <v>6660</v>
      </c>
      <c r="H1110">
        <v>6660</v>
      </c>
      <c r="I1110">
        <v>6660</v>
      </c>
      <c r="J1110">
        <v>6660</v>
      </c>
      <c r="L1110" s="3">
        <v>0</v>
      </c>
      <c r="M1110" s="3">
        <v>0</v>
      </c>
      <c r="N1110" s="3">
        <v>0</v>
      </c>
      <c r="O1110" s="3">
        <v>94.5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3">
        <f>+Tabla3[[#This Row],[V GRAVADAS]]</f>
        <v>94.5</v>
      </c>
      <c r="V1110">
        <v>2</v>
      </c>
    </row>
    <row r="1111" spans="1:22" x14ac:dyDescent="0.25">
      <c r="A1111" t="s">
        <v>384</v>
      </c>
      <c r="B1111" s="1" t="s">
        <v>404</v>
      </c>
      <c r="C1111" t="s">
        <v>1</v>
      </c>
      <c r="D1111" t="s">
        <v>89</v>
      </c>
      <c r="E1111" t="s">
        <v>95</v>
      </c>
      <c r="F1111" t="s">
        <v>96</v>
      </c>
      <c r="G1111">
        <v>6661</v>
      </c>
      <c r="H1111">
        <v>6661</v>
      </c>
      <c r="I1111">
        <v>6661</v>
      </c>
      <c r="J1111">
        <v>6661</v>
      </c>
      <c r="L1111" s="3">
        <v>0</v>
      </c>
      <c r="M1111" s="3">
        <v>0</v>
      </c>
      <c r="N1111" s="3">
        <v>0</v>
      </c>
      <c r="O1111" s="3">
        <v>34.4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3">
        <f>+Tabla3[[#This Row],[V GRAVADAS]]</f>
        <v>34.4</v>
      </c>
      <c r="V1111">
        <v>2</v>
      </c>
    </row>
    <row r="1112" spans="1:22" x14ac:dyDescent="0.25">
      <c r="A1112" t="s">
        <v>384</v>
      </c>
      <c r="B1112" s="1" t="s">
        <v>404</v>
      </c>
      <c r="C1112" t="s">
        <v>1</v>
      </c>
      <c r="D1112" t="s">
        <v>89</v>
      </c>
      <c r="E1112" t="s">
        <v>95</v>
      </c>
      <c r="F1112" t="s">
        <v>96</v>
      </c>
      <c r="G1112">
        <v>6662</v>
      </c>
      <c r="H1112">
        <v>6662</v>
      </c>
      <c r="I1112">
        <v>6662</v>
      </c>
      <c r="J1112">
        <v>6662</v>
      </c>
      <c r="L1112" s="3">
        <v>0</v>
      </c>
      <c r="M1112" s="3">
        <v>0</v>
      </c>
      <c r="N1112" s="3">
        <v>0</v>
      </c>
      <c r="O1112" s="3">
        <v>495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3">
        <f>+Tabla3[[#This Row],[V GRAVADAS]]</f>
        <v>495</v>
      </c>
      <c r="V1112">
        <v>2</v>
      </c>
    </row>
    <row r="1113" spans="1:22" x14ac:dyDescent="0.25">
      <c r="A1113" t="s">
        <v>384</v>
      </c>
      <c r="B1113" s="1" t="s">
        <v>404</v>
      </c>
      <c r="C1113" t="s">
        <v>1</v>
      </c>
      <c r="D1113" t="s">
        <v>89</v>
      </c>
      <c r="E1113" t="s">
        <v>95</v>
      </c>
      <c r="F1113" t="s">
        <v>96</v>
      </c>
      <c r="G1113">
        <v>6663</v>
      </c>
      <c r="H1113">
        <v>6663</v>
      </c>
      <c r="I1113">
        <v>6663</v>
      </c>
      <c r="J1113">
        <v>6663</v>
      </c>
      <c r="L1113" s="3">
        <v>0</v>
      </c>
      <c r="M1113" s="3">
        <v>0</v>
      </c>
      <c r="N1113" s="3">
        <v>0</v>
      </c>
      <c r="O1113" s="3">
        <v>115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3">
        <f>+Tabla3[[#This Row],[V GRAVADAS]]</f>
        <v>115</v>
      </c>
      <c r="V1113">
        <v>2</v>
      </c>
    </row>
    <row r="1114" spans="1:22" x14ac:dyDescent="0.25">
      <c r="A1114" t="s">
        <v>384</v>
      </c>
      <c r="B1114" s="1" t="s">
        <v>404</v>
      </c>
      <c r="C1114" t="s">
        <v>1</v>
      </c>
      <c r="D1114" t="s">
        <v>89</v>
      </c>
      <c r="E1114" t="s">
        <v>95</v>
      </c>
      <c r="F1114" t="s">
        <v>96</v>
      </c>
      <c r="G1114">
        <v>6664</v>
      </c>
      <c r="H1114">
        <v>6664</v>
      </c>
      <c r="I1114">
        <v>6664</v>
      </c>
      <c r="J1114">
        <v>6664</v>
      </c>
      <c r="L1114" s="3">
        <v>0</v>
      </c>
      <c r="M1114" s="3">
        <v>0</v>
      </c>
      <c r="N1114" s="3">
        <v>0</v>
      </c>
      <c r="O1114" s="3">
        <v>13.5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3">
        <f>+Tabla3[[#This Row],[V GRAVADAS]]</f>
        <v>13.5</v>
      </c>
      <c r="V1114">
        <v>2</v>
      </c>
    </row>
    <row r="1115" spans="1:22" x14ac:dyDescent="0.25">
      <c r="A1115" t="s">
        <v>384</v>
      </c>
      <c r="B1115" s="1" t="s">
        <v>404</v>
      </c>
      <c r="C1115" t="s">
        <v>1</v>
      </c>
      <c r="D1115" t="s">
        <v>89</v>
      </c>
      <c r="E1115" t="s">
        <v>95</v>
      </c>
      <c r="F1115" t="s">
        <v>96</v>
      </c>
      <c r="G1115">
        <v>6665</v>
      </c>
      <c r="H1115">
        <v>6665</v>
      </c>
      <c r="I1115">
        <v>6665</v>
      </c>
      <c r="J1115">
        <v>6665</v>
      </c>
      <c r="L1115" s="3">
        <v>0</v>
      </c>
      <c r="M1115" s="3">
        <v>0</v>
      </c>
      <c r="N1115" s="3">
        <v>0</v>
      </c>
      <c r="O1115" s="3">
        <v>704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3">
        <f>+Tabla3[[#This Row],[V GRAVADAS]]</f>
        <v>704</v>
      </c>
      <c r="V1115">
        <v>2</v>
      </c>
    </row>
    <row r="1116" spans="1:22" x14ac:dyDescent="0.25">
      <c r="A1116" t="s">
        <v>384</v>
      </c>
      <c r="B1116" s="1" t="s">
        <v>405</v>
      </c>
      <c r="C1116" t="s">
        <v>1</v>
      </c>
      <c r="D1116" t="s">
        <v>89</v>
      </c>
      <c r="E1116" t="s">
        <v>95</v>
      </c>
      <c r="F1116" t="s">
        <v>96</v>
      </c>
      <c r="G1116">
        <v>6666</v>
      </c>
      <c r="H1116">
        <v>6666</v>
      </c>
      <c r="I1116">
        <v>6666</v>
      </c>
      <c r="J1116">
        <v>6666</v>
      </c>
      <c r="L1116" s="3">
        <v>0</v>
      </c>
      <c r="M1116" s="3">
        <v>0</v>
      </c>
      <c r="N1116" s="3">
        <v>0</v>
      </c>
      <c r="O1116" s="3">
        <v>474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3">
        <f>+Tabla3[[#This Row],[V GRAVADAS]]</f>
        <v>474</v>
      </c>
      <c r="V1116">
        <v>2</v>
      </c>
    </row>
    <row r="1117" spans="1:22" x14ac:dyDescent="0.25">
      <c r="A1117" t="s">
        <v>384</v>
      </c>
      <c r="B1117" s="1" t="s">
        <v>405</v>
      </c>
      <c r="C1117" t="s">
        <v>1</v>
      </c>
      <c r="D1117" t="s">
        <v>89</v>
      </c>
      <c r="E1117" t="s">
        <v>95</v>
      </c>
      <c r="F1117" t="s">
        <v>96</v>
      </c>
      <c r="G1117">
        <v>6667</v>
      </c>
      <c r="H1117">
        <v>6667</v>
      </c>
      <c r="I1117">
        <v>6667</v>
      </c>
      <c r="J1117">
        <v>6667</v>
      </c>
      <c r="L1117" s="3">
        <v>0</v>
      </c>
      <c r="M1117" s="3">
        <v>0</v>
      </c>
      <c r="N1117" s="3">
        <v>0</v>
      </c>
      <c r="O1117" s="3">
        <v>210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3">
        <f>+Tabla3[[#This Row],[V GRAVADAS]]</f>
        <v>210</v>
      </c>
      <c r="V1117">
        <v>2</v>
      </c>
    </row>
    <row r="1118" spans="1:22" x14ac:dyDescent="0.25">
      <c r="A1118" t="s">
        <v>384</v>
      </c>
      <c r="B1118" s="1" t="s">
        <v>405</v>
      </c>
      <c r="C1118" t="s">
        <v>1</v>
      </c>
      <c r="D1118" t="s">
        <v>89</v>
      </c>
      <c r="E1118" t="s">
        <v>95</v>
      </c>
      <c r="F1118" t="s">
        <v>96</v>
      </c>
      <c r="G1118">
        <v>6668</v>
      </c>
      <c r="H1118">
        <v>6668</v>
      </c>
      <c r="I1118">
        <v>6668</v>
      </c>
      <c r="J1118">
        <v>6668</v>
      </c>
      <c r="L1118" s="3">
        <v>0</v>
      </c>
      <c r="M1118" s="3">
        <v>0</v>
      </c>
      <c r="N1118" s="3">
        <v>0</v>
      </c>
      <c r="O1118" s="3">
        <v>207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3">
        <f>+Tabla3[[#This Row],[V GRAVADAS]]</f>
        <v>207</v>
      </c>
      <c r="V1118">
        <v>2</v>
      </c>
    </row>
    <row r="1119" spans="1:22" x14ac:dyDescent="0.25">
      <c r="A1119" t="s">
        <v>384</v>
      </c>
      <c r="B1119" s="1" t="s">
        <v>405</v>
      </c>
      <c r="C1119" t="s">
        <v>1</v>
      </c>
      <c r="D1119" t="s">
        <v>89</v>
      </c>
      <c r="E1119" t="s">
        <v>95</v>
      </c>
      <c r="F1119" t="s">
        <v>96</v>
      </c>
      <c r="G1119">
        <v>6669</v>
      </c>
      <c r="H1119">
        <v>6669</v>
      </c>
      <c r="I1119">
        <v>6669</v>
      </c>
      <c r="J1119">
        <v>6669</v>
      </c>
      <c r="L1119" s="3">
        <v>0</v>
      </c>
      <c r="M1119" s="3">
        <v>0</v>
      </c>
      <c r="N1119" s="3">
        <v>0</v>
      </c>
      <c r="O1119" s="3">
        <v>733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3">
        <f>+Tabla3[[#This Row],[V GRAVADAS]]</f>
        <v>733</v>
      </c>
      <c r="V1119">
        <v>2</v>
      </c>
    </row>
    <row r="1120" spans="1:22" x14ac:dyDescent="0.25">
      <c r="A1120" t="s">
        <v>384</v>
      </c>
      <c r="B1120" s="1" t="s">
        <v>405</v>
      </c>
      <c r="C1120" t="s">
        <v>1</v>
      </c>
      <c r="D1120" t="s">
        <v>89</v>
      </c>
      <c r="E1120" t="s">
        <v>95</v>
      </c>
      <c r="F1120" t="s">
        <v>96</v>
      </c>
      <c r="G1120">
        <v>6670</v>
      </c>
      <c r="H1120">
        <v>6670</v>
      </c>
      <c r="I1120">
        <v>6670</v>
      </c>
      <c r="J1120">
        <v>6670</v>
      </c>
      <c r="L1120" s="3">
        <v>0</v>
      </c>
      <c r="M1120" s="3">
        <v>0</v>
      </c>
      <c r="N1120" s="3">
        <v>0</v>
      </c>
      <c r="O1120" s="3">
        <v>182.4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3">
        <f>+Tabla3[[#This Row],[V GRAVADAS]]</f>
        <v>182.4</v>
      </c>
      <c r="V1120">
        <v>2</v>
      </c>
    </row>
    <row r="1121" spans="1:22" x14ac:dyDescent="0.25">
      <c r="A1121" t="s">
        <v>384</v>
      </c>
      <c r="B1121" s="1" t="s">
        <v>405</v>
      </c>
      <c r="C1121" t="s">
        <v>1</v>
      </c>
      <c r="D1121" t="s">
        <v>89</v>
      </c>
      <c r="E1121" t="s">
        <v>95</v>
      </c>
      <c r="F1121" t="s">
        <v>96</v>
      </c>
      <c r="G1121">
        <v>6671</v>
      </c>
      <c r="H1121">
        <v>6671</v>
      </c>
      <c r="I1121">
        <v>6671</v>
      </c>
      <c r="J1121">
        <v>6671</v>
      </c>
      <c r="L1121" s="3">
        <v>0</v>
      </c>
      <c r="M1121" s="3">
        <v>0</v>
      </c>
      <c r="N1121" s="3">
        <v>0</v>
      </c>
      <c r="O1121" s="3">
        <v>28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3">
        <f>+Tabla3[[#This Row],[V GRAVADAS]]</f>
        <v>28</v>
      </c>
      <c r="V1121">
        <v>2</v>
      </c>
    </row>
    <row r="1122" spans="1:22" x14ac:dyDescent="0.25">
      <c r="A1122" t="s">
        <v>384</v>
      </c>
      <c r="B1122" s="1" t="s">
        <v>405</v>
      </c>
      <c r="C1122" t="s">
        <v>1</v>
      </c>
      <c r="D1122" t="s">
        <v>89</v>
      </c>
      <c r="E1122" t="s">
        <v>95</v>
      </c>
      <c r="F1122" t="s">
        <v>96</v>
      </c>
      <c r="G1122">
        <v>6672</v>
      </c>
      <c r="H1122">
        <v>6672</v>
      </c>
      <c r="I1122">
        <v>6672</v>
      </c>
      <c r="J1122">
        <v>6672</v>
      </c>
      <c r="L1122" s="3">
        <v>0</v>
      </c>
      <c r="M1122" s="3">
        <v>0</v>
      </c>
      <c r="N1122" s="3">
        <v>0</v>
      </c>
      <c r="O1122" s="3">
        <v>882.25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3">
        <f>+Tabla3[[#This Row],[V GRAVADAS]]</f>
        <v>882.25</v>
      </c>
      <c r="V1122">
        <v>2</v>
      </c>
    </row>
    <row r="1123" spans="1:22" x14ac:dyDescent="0.25">
      <c r="A1123" t="s">
        <v>384</v>
      </c>
      <c r="B1123" s="1" t="s">
        <v>405</v>
      </c>
      <c r="C1123" t="s">
        <v>1</v>
      </c>
      <c r="D1123" t="s">
        <v>89</v>
      </c>
      <c r="E1123" t="s">
        <v>95</v>
      </c>
      <c r="F1123" t="s">
        <v>96</v>
      </c>
      <c r="G1123">
        <v>6673</v>
      </c>
      <c r="H1123">
        <v>6673</v>
      </c>
      <c r="I1123">
        <v>6673</v>
      </c>
      <c r="J1123">
        <v>6673</v>
      </c>
      <c r="L1123" s="3">
        <v>0</v>
      </c>
      <c r="M1123" s="3">
        <v>0</v>
      </c>
      <c r="N1123" s="3">
        <v>0</v>
      </c>
      <c r="O1123" s="3">
        <v>30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3">
        <f>+Tabla3[[#This Row],[V GRAVADAS]]</f>
        <v>30</v>
      </c>
      <c r="V1123">
        <v>2</v>
      </c>
    </row>
    <row r="1124" spans="1:22" x14ac:dyDescent="0.25">
      <c r="A1124" t="s">
        <v>384</v>
      </c>
      <c r="B1124" s="1" t="s">
        <v>405</v>
      </c>
      <c r="C1124" t="s">
        <v>1</v>
      </c>
      <c r="D1124" t="s">
        <v>89</v>
      </c>
      <c r="E1124" t="s">
        <v>95</v>
      </c>
      <c r="F1124" t="s">
        <v>96</v>
      </c>
      <c r="G1124">
        <v>6674</v>
      </c>
      <c r="H1124">
        <v>6674</v>
      </c>
      <c r="I1124">
        <v>6674</v>
      </c>
      <c r="J1124">
        <v>6674</v>
      </c>
      <c r="L1124" s="3">
        <v>0</v>
      </c>
      <c r="M1124" s="3">
        <v>0</v>
      </c>
      <c r="N1124" s="3">
        <v>0</v>
      </c>
      <c r="O1124" s="3">
        <v>28.5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3">
        <f>+Tabla3[[#This Row],[V GRAVADAS]]</f>
        <v>28.5</v>
      </c>
      <c r="V1124">
        <v>2</v>
      </c>
    </row>
    <row r="1125" spans="1:22" x14ac:dyDescent="0.25">
      <c r="A1125" t="s">
        <v>384</v>
      </c>
      <c r="B1125" s="1" t="s">
        <v>405</v>
      </c>
      <c r="C1125" t="s">
        <v>1</v>
      </c>
      <c r="D1125" t="s">
        <v>89</v>
      </c>
      <c r="E1125" t="s">
        <v>95</v>
      </c>
      <c r="F1125" t="s">
        <v>96</v>
      </c>
      <c r="G1125">
        <v>6675</v>
      </c>
      <c r="H1125">
        <v>6675</v>
      </c>
      <c r="I1125">
        <v>6675</v>
      </c>
      <c r="J1125">
        <v>6675</v>
      </c>
      <c r="L1125" s="3">
        <v>0</v>
      </c>
      <c r="M1125" s="3">
        <v>0</v>
      </c>
      <c r="N1125" s="3">
        <v>0</v>
      </c>
      <c r="O1125" s="3">
        <v>207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3">
        <f>+Tabla3[[#This Row],[V GRAVADAS]]</f>
        <v>207</v>
      </c>
      <c r="V1125">
        <v>2</v>
      </c>
    </row>
    <row r="1126" spans="1:22" x14ac:dyDescent="0.25">
      <c r="A1126" t="s">
        <v>384</v>
      </c>
      <c r="B1126" s="1" t="s">
        <v>405</v>
      </c>
      <c r="C1126" t="s">
        <v>1</v>
      </c>
      <c r="D1126" t="s">
        <v>89</v>
      </c>
      <c r="E1126" t="s">
        <v>95</v>
      </c>
      <c r="F1126" t="s">
        <v>96</v>
      </c>
      <c r="G1126">
        <v>6676</v>
      </c>
      <c r="H1126">
        <v>6676</v>
      </c>
      <c r="I1126">
        <v>6676</v>
      </c>
      <c r="J1126">
        <v>6676</v>
      </c>
      <c r="L1126" s="3">
        <v>0</v>
      </c>
      <c r="M1126" s="3">
        <v>0</v>
      </c>
      <c r="N1126" s="3">
        <v>0</v>
      </c>
      <c r="O1126" s="3">
        <v>2.2000000000000002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3">
        <f>+Tabla3[[#This Row],[V GRAVADAS]]</f>
        <v>2.2000000000000002</v>
      </c>
      <c r="V1126">
        <v>2</v>
      </c>
    </row>
    <row r="1127" spans="1:22" x14ac:dyDescent="0.25">
      <c r="A1127" t="s">
        <v>384</v>
      </c>
      <c r="B1127" s="1" t="s">
        <v>405</v>
      </c>
      <c r="C1127" t="s">
        <v>1</v>
      </c>
      <c r="D1127" t="s">
        <v>89</v>
      </c>
      <c r="E1127" t="s">
        <v>95</v>
      </c>
      <c r="F1127" t="s">
        <v>96</v>
      </c>
      <c r="G1127">
        <v>6677</v>
      </c>
      <c r="H1127">
        <v>6677</v>
      </c>
      <c r="I1127">
        <v>6677</v>
      </c>
      <c r="J1127">
        <v>6677</v>
      </c>
      <c r="L1127" s="3">
        <v>0</v>
      </c>
      <c r="M1127" s="3">
        <v>0</v>
      </c>
      <c r="N1127" s="3">
        <v>0</v>
      </c>
      <c r="O1127" s="3">
        <v>41.7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3">
        <f>+Tabla3[[#This Row],[V GRAVADAS]]</f>
        <v>41.7</v>
      </c>
      <c r="V1127">
        <v>2</v>
      </c>
    </row>
    <row r="1128" spans="1:22" x14ac:dyDescent="0.25">
      <c r="A1128" t="s">
        <v>384</v>
      </c>
      <c r="B1128" s="1" t="s">
        <v>405</v>
      </c>
      <c r="C1128" t="s">
        <v>1</v>
      </c>
      <c r="D1128" t="s">
        <v>89</v>
      </c>
      <c r="E1128" t="s">
        <v>95</v>
      </c>
      <c r="F1128" t="s">
        <v>96</v>
      </c>
      <c r="G1128">
        <v>6678</v>
      </c>
      <c r="H1128">
        <v>6678</v>
      </c>
      <c r="I1128">
        <v>6678</v>
      </c>
      <c r="J1128">
        <v>6678</v>
      </c>
      <c r="L1128" s="3">
        <v>0</v>
      </c>
      <c r="M1128" s="3">
        <v>0</v>
      </c>
      <c r="N1128" s="3">
        <v>0</v>
      </c>
      <c r="O1128" s="3">
        <v>41.3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3">
        <f>+Tabla3[[#This Row],[V GRAVADAS]]</f>
        <v>41.3</v>
      </c>
      <c r="V1128">
        <v>2</v>
      </c>
    </row>
    <row r="1129" spans="1:22" x14ac:dyDescent="0.25">
      <c r="A1129" t="s">
        <v>384</v>
      </c>
      <c r="B1129" s="1" t="s">
        <v>405</v>
      </c>
      <c r="C1129" t="s">
        <v>1</v>
      </c>
      <c r="D1129" t="s">
        <v>89</v>
      </c>
      <c r="E1129" t="s">
        <v>95</v>
      </c>
      <c r="F1129" t="s">
        <v>96</v>
      </c>
      <c r="G1129">
        <v>6679</v>
      </c>
      <c r="H1129">
        <v>6679</v>
      </c>
      <c r="I1129">
        <v>6679</v>
      </c>
      <c r="J1129">
        <v>6679</v>
      </c>
      <c r="L1129" s="3">
        <v>0</v>
      </c>
      <c r="M1129" s="3">
        <v>0</v>
      </c>
      <c r="N1129" s="3">
        <v>0</v>
      </c>
      <c r="O1129" s="3">
        <v>15.12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3">
        <f>+Tabla3[[#This Row],[V GRAVADAS]]</f>
        <v>15.12</v>
      </c>
      <c r="V1129">
        <v>2</v>
      </c>
    </row>
    <row r="1130" spans="1:22" x14ac:dyDescent="0.25">
      <c r="A1130" t="s">
        <v>384</v>
      </c>
      <c r="B1130" s="1" t="s">
        <v>406</v>
      </c>
      <c r="C1130" t="s">
        <v>1</v>
      </c>
      <c r="D1130" t="s">
        <v>89</v>
      </c>
      <c r="E1130" t="s">
        <v>95</v>
      </c>
      <c r="F1130" t="s">
        <v>96</v>
      </c>
      <c r="G1130">
        <v>6680</v>
      </c>
      <c r="H1130">
        <v>6680</v>
      </c>
      <c r="I1130">
        <v>6680</v>
      </c>
      <c r="J1130">
        <v>6680</v>
      </c>
      <c r="L1130" s="3">
        <v>0</v>
      </c>
      <c r="M1130" s="3">
        <v>0</v>
      </c>
      <c r="N1130" s="3">
        <v>0</v>
      </c>
      <c r="O1130" s="3">
        <v>643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3">
        <f>+Tabla3[[#This Row],[V GRAVADAS]]</f>
        <v>643</v>
      </c>
      <c r="V1130">
        <v>2</v>
      </c>
    </row>
    <row r="1131" spans="1:22" x14ac:dyDescent="0.25">
      <c r="A1131" t="s">
        <v>384</v>
      </c>
      <c r="B1131" s="1" t="s">
        <v>406</v>
      </c>
      <c r="C1131" t="s">
        <v>1</v>
      </c>
      <c r="D1131" t="s">
        <v>89</v>
      </c>
      <c r="E1131" t="s">
        <v>95</v>
      </c>
      <c r="F1131" t="s">
        <v>96</v>
      </c>
      <c r="G1131">
        <v>6681</v>
      </c>
      <c r="H1131">
        <v>6681</v>
      </c>
      <c r="I1131">
        <v>6681</v>
      </c>
      <c r="J1131">
        <v>6681</v>
      </c>
      <c r="L1131" s="3">
        <v>0</v>
      </c>
      <c r="M1131" s="3">
        <v>0</v>
      </c>
      <c r="N1131" s="3">
        <v>0</v>
      </c>
      <c r="O1131" s="3">
        <v>566.51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3">
        <f>+Tabla3[[#This Row],[V GRAVADAS]]</f>
        <v>566.51</v>
      </c>
      <c r="V1131">
        <v>2</v>
      </c>
    </row>
    <row r="1132" spans="1:22" x14ac:dyDescent="0.25">
      <c r="A1132" t="s">
        <v>384</v>
      </c>
      <c r="B1132" s="1" t="s">
        <v>407</v>
      </c>
      <c r="C1132" t="s">
        <v>1</v>
      </c>
      <c r="D1132" t="s">
        <v>89</v>
      </c>
      <c r="E1132" t="s">
        <v>95</v>
      </c>
      <c r="F1132" t="s">
        <v>96</v>
      </c>
      <c r="G1132">
        <v>6682</v>
      </c>
      <c r="H1132">
        <v>6682</v>
      </c>
      <c r="I1132">
        <v>6682</v>
      </c>
      <c r="J1132">
        <v>6682</v>
      </c>
      <c r="L1132" s="3">
        <v>0</v>
      </c>
      <c r="M1132" s="3">
        <v>0</v>
      </c>
      <c r="N1132" s="3">
        <v>0</v>
      </c>
      <c r="O1132" s="3">
        <v>465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3">
        <f>+Tabla3[[#This Row],[V GRAVADAS]]</f>
        <v>465</v>
      </c>
      <c r="V1132">
        <v>2</v>
      </c>
    </row>
    <row r="1133" spans="1:22" x14ac:dyDescent="0.25">
      <c r="A1133" t="s">
        <v>384</v>
      </c>
      <c r="B1133" s="1" t="s">
        <v>407</v>
      </c>
      <c r="C1133" t="s">
        <v>1</v>
      </c>
      <c r="D1133" t="s">
        <v>89</v>
      </c>
      <c r="E1133" t="s">
        <v>95</v>
      </c>
      <c r="F1133" t="s">
        <v>96</v>
      </c>
      <c r="G1133">
        <v>6683</v>
      </c>
      <c r="H1133">
        <v>6683</v>
      </c>
      <c r="I1133">
        <v>6683</v>
      </c>
      <c r="J1133">
        <v>6683</v>
      </c>
      <c r="L1133" s="3">
        <v>0</v>
      </c>
      <c r="M1133" s="3">
        <v>0</v>
      </c>
      <c r="N1133" s="3">
        <v>0</v>
      </c>
      <c r="O1133" s="3">
        <v>618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3">
        <f>+Tabla3[[#This Row],[V GRAVADAS]]</f>
        <v>618</v>
      </c>
      <c r="V1133">
        <v>2</v>
      </c>
    </row>
    <row r="1134" spans="1:22" x14ac:dyDescent="0.25">
      <c r="A1134" t="s">
        <v>384</v>
      </c>
      <c r="B1134" s="1" t="s">
        <v>407</v>
      </c>
      <c r="C1134" t="s">
        <v>1</v>
      </c>
      <c r="D1134" t="s">
        <v>89</v>
      </c>
      <c r="E1134" t="s">
        <v>95</v>
      </c>
      <c r="F1134" t="s">
        <v>96</v>
      </c>
      <c r="G1134">
        <v>6684</v>
      </c>
      <c r="H1134">
        <v>6684</v>
      </c>
      <c r="I1134">
        <v>6684</v>
      </c>
      <c r="J1134">
        <v>6684</v>
      </c>
      <c r="L1134" s="3">
        <v>0</v>
      </c>
      <c r="M1134" s="3">
        <v>0</v>
      </c>
      <c r="N1134" s="3">
        <v>0</v>
      </c>
      <c r="O1134" s="3">
        <v>893.67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3">
        <f>+Tabla3[[#This Row],[V GRAVADAS]]</f>
        <v>893.67</v>
      </c>
      <c r="V1134">
        <v>2</v>
      </c>
    </row>
    <row r="1135" spans="1:22" x14ac:dyDescent="0.25">
      <c r="A1135" t="s">
        <v>384</v>
      </c>
      <c r="B1135" s="1" t="s">
        <v>407</v>
      </c>
      <c r="C1135" t="s">
        <v>1</v>
      </c>
      <c r="D1135" t="s">
        <v>89</v>
      </c>
      <c r="E1135" t="s">
        <v>95</v>
      </c>
      <c r="F1135" t="s">
        <v>96</v>
      </c>
      <c r="G1135">
        <v>6685</v>
      </c>
      <c r="H1135">
        <v>6685</v>
      </c>
      <c r="I1135">
        <v>6685</v>
      </c>
      <c r="J1135">
        <v>6685</v>
      </c>
      <c r="L1135" s="3">
        <v>0</v>
      </c>
      <c r="M1135" s="3">
        <v>0</v>
      </c>
      <c r="N1135" s="3">
        <v>0</v>
      </c>
      <c r="O1135" s="3">
        <v>405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3">
        <f>+Tabla3[[#This Row],[V GRAVADAS]]</f>
        <v>405</v>
      </c>
      <c r="V1135">
        <v>2</v>
      </c>
    </row>
    <row r="1136" spans="1:22" x14ac:dyDescent="0.25">
      <c r="A1136" t="s">
        <v>384</v>
      </c>
      <c r="B1136" s="1" t="s">
        <v>407</v>
      </c>
      <c r="C1136" t="s">
        <v>1</v>
      </c>
      <c r="D1136" t="s">
        <v>89</v>
      </c>
      <c r="E1136" t="s">
        <v>95</v>
      </c>
      <c r="F1136" t="s">
        <v>96</v>
      </c>
      <c r="G1136">
        <v>6686</v>
      </c>
      <c r="H1136">
        <v>6686</v>
      </c>
      <c r="I1136">
        <v>6686</v>
      </c>
      <c r="J1136">
        <v>6686</v>
      </c>
      <c r="L1136" s="3">
        <v>0</v>
      </c>
      <c r="M1136" s="3">
        <v>0</v>
      </c>
      <c r="N1136" s="3">
        <v>0</v>
      </c>
      <c r="O1136" s="3">
        <v>447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3">
        <f>+Tabla3[[#This Row],[V GRAVADAS]]</f>
        <v>447</v>
      </c>
      <c r="V1136">
        <v>2</v>
      </c>
    </row>
    <row r="1137" spans="1:22" x14ac:dyDescent="0.25">
      <c r="A1137" t="s">
        <v>384</v>
      </c>
      <c r="B1137" s="1" t="s">
        <v>407</v>
      </c>
      <c r="C1137" t="s">
        <v>1</v>
      </c>
      <c r="D1137" t="s">
        <v>89</v>
      </c>
      <c r="E1137" t="s">
        <v>95</v>
      </c>
      <c r="F1137" t="s">
        <v>96</v>
      </c>
      <c r="G1137">
        <v>6687</v>
      </c>
      <c r="H1137">
        <v>6687</v>
      </c>
      <c r="I1137">
        <v>6687</v>
      </c>
      <c r="J1137">
        <v>6687</v>
      </c>
      <c r="L1137" s="3">
        <v>0</v>
      </c>
      <c r="M1137" s="3">
        <v>0</v>
      </c>
      <c r="N1137" s="3">
        <v>0</v>
      </c>
      <c r="O1137" s="3">
        <v>21.6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3">
        <f>+Tabla3[[#This Row],[V GRAVADAS]]</f>
        <v>21.6</v>
      </c>
      <c r="V1137">
        <v>2</v>
      </c>
    </row>
    <row r="1138" spans="1:22" x14ac:dyDescent="0.25">
      <c r="A1138" t="s">
        <v>384</v>
      </c>
      <c r="B1138" s="1" t="s">
        <v>407</v>
      </c>
      <c r="C1138" t="s">
        <v>1</v>
      </c>
      <c r="D1138" t="s">
        <v>89</v>
      </c>
      <c r="E1138" t="s">
        <v>95</v>
      </c>
      <c r="F1138" t="s">
        <v>96</v>
      </c>
      <c r="G1138">
        <v>6688</v>
      </c>
      <c r="H1138">
        <v>6688</v>
      </c>
      <c r="I1138">
        <v>6688</v>
      </c>
      <c r="J1138">
        <v>6688</v>
      </c>
      <c r="L1138" s="3">
        <v>0</v>
      </c>
      <c r="M1138" s="3">
        <v>0</v>
      </c>
      <c r="N1138" s="3">
        <v>0</v>
      </c>
      <c r="O1138" s="3">
        <v>112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3">
        <f>+Tabla3[[#This Row],[V GRAVADAS]]</f>
        <v>112</v>
      </c>
      <c r="V1138">
        <v>2</v>
      </c>
    </row>
    <row r="1139" spans="1:22" x14ac:dyDescent="0.25">
      <c r="A1139" t="s">
        <v>384</v>
      </c>
      <c r="B1139" s="1" t="s">
        <v>407</v>
      </c>
      <c r="C1139" t="s">
        <v>1</v>
      </c>
      <c r="D1139" t="s">
        <v>89</v>
      </c>
      <c r="E1139" t="s">
        <v>95</v>
      </c>
      <c r="F1139" t="s">
        <v>96</v>
      </c>
      <c r="G1139">
        <v>6689</v>
      </c>
      <c r="H1139">
        <v>6689</v>
      </c>
      <c r="I1139">
        <v>6689</v>
      </c>
      <c r="J1139">
        <v>6689</v>
      </c>
      <c r="L1139" s="3">
        <v>0</v>
      </c>
      <c r="M1139" s="3">
        <v>0</v>
      </c>
      <c r="N1139" s="3">
        <v>0</v>
      </c>
      <c r="O1139" s="3">
        <v>530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3">
        <f>+Tabla3[[#This Row],[V GRAVADAS]]</f>
        <v>530</v>
      </c>
      <c r="V1139">
        <v>2</v>
      </c>
    </row>
    <row r="1140" spans="1:22" x14ac:dyDescent="0.25">
      <c r="A1140" t="s">
        <v>384</v>
      </c>
      <c r="B1140" s="1" t="s">
        <v>407</v>
      </c>
      <c r="C1140" t="s">
        <v>1</v>
      </c>
      <c r="D1140" t="s">
        <v>89</v>
      </c>
      <c r="E1140" t="s">
        <v>95</v>
      </c>
      <c r="F1140" t="s">
        <v>96</v>
      </c>
      <c r="G1140">
        <v>6690</v>
      </c>
      <c r="H1140">
        <v>6690</v>
      </c>
      <c r="I1140">
        <v>6690</v>
      </c>
      <c r="J1140">
        <v>6690</v>
      </c>
      <c r="L1140" s="3">
        <v>0</v>
      </c>
      <c r="M1140" s="3">
        <v>0</v>
      </c>
      <c r="N1140" s="3">
        <v>0</v>
      </c>
      <c r="O1140" s="3">
        <v>406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3">
        <f>+Tabla3[[#This Row],[V GRAVADAS]]</f>
        <v>406</v>
      </c>
      <c r="V1140">
        <v>2</v>
      </c>
    </row>
    <row r="1141" spans="1:22" x14ac:dyDescent="0.25">
      <c r="A1141" t="s">
        <v>384</v>
      </c>
      <c r="B1141" s="1" t="s">
        <v>407</v>
      </c>
      <c r="C1141" t="s">
        <v>1</v>
      </c>
      <c r="D1141" t="s">
        <v>89</v>
      </c>
      <c r="E1141" t="s">
        <v>95</v>
      </c>
      <c r="F1141" t="s">
        <v>96</v>
      </c>
      <c r="G1141">
        <v>6691</v>
      </c>
      <c r="H1141">
        <v>6691</v>
      </c>
      <c r="I1141">
        <v>6691</v>
      </c>
      <c r="J1141">
        <v>6691</v>
      </c>
      <c r="L1141" s="3">
        <v>0</v>
      </c>
      <c r="M1141" s="3">
        <v>0</v>
      </c>
      <c r="N1141" s="3">
        <v>0</v>
      </c>
      <c r="O1141" s="3">
        <v>2.8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3">
        <f>+Tabla3[[#This Row],[V GRAVADAS]]</f>
        <v>2.8</v>
      </c>
      <c r="V1141">
        <v>2</v>
      </c>
    </row>
    <row r="1142" spans="1:22" x14ac:dyDescent="0.25">
      <c r="A1142" t="s">
        <v>384</v>
      </c>
      <c r="B1142" s="1" t="s">
        <v>407</v>
      </c>
      <c r="C1142" t="s">
        <v>1</v>
      </c>
      <c r="D1142" t="s">
        <v>89</v>
      </c>
      <c r="E1142" t="s">
        <v>95</v>
      </c>
      <c r="F1142" t="s">
        <v>96</v>
      </c>
      <c r="G1142">
        <v>6692</v>
      </c>
      <c r="H1142">
        <v>6692</v>
      </c>
      <c r="I1142">
        <v>6692</v>
      </c>
      <c r="J1142">
        <v>6692</v>
      </c>
      <c r="L1142" s="3">
        <v>0</v>
      </c>
      <c r="M1142" s="3">
        <v>0</v>
      </c>
      <c r="N1142" s="3">
        <v>0</v>
      </c>
      <c r="O1142" s="3">
        <v>60.85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3">
        <f>+Tabla3[[#This Row],[V GRAVADAS]]</f>
        <v>60.85</v>
      </c>
      <c r="V1142">
        <v>2</v>
      </c>
    </row>
    <row r="1143" spans="1:22" x14ac:dyDescent="0.25">
      <c r="A1143" t="s">
        <v>384</v>
      </c>
      <c r="B1143" s="1" t="s">
        <v>407</v>
      </c>
      <c r="C1143" t="s">
        <v>1</v>
      </c>
      <c r="D1143" t="s">
        <v>89</v>
      </c>
      <c r="E1143" t="s">
        <v>95</v>
      </c>
      <c r="F1143" t="s">
        <v>96</v>
      </c>
      <c r="G1143">
        <v>6693</v>
      </c>
      <c r="H1143">
        <v>6693</v>
      </c>
      <c r="I1143">
        <v>6693</v>
      </c>
      <c r="J1143">
        <v>6693</v>
      </c>
      <c r="L1143" s="3">
        <v>0</v>
      </c>
      <c r="M1143" s="3">
        <v>0</v>
      </c>
      <c r="N1143" s="3">
        <v>0</v>
      </c>
      <c r="O1143" s="3">
        <v>40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3">
        <f>+Tabla3[[#This Row],[V GRAVADAS]]</f>
        <v>40</v>
      </c>
      <c r="V1143">
        <v>2</v>
      </c>
    </row>
    <row r="1144" spans="1:22" x14ac:dyDescent="0.25">
      <c r="A1144" t="s">
        <v>384</v>
      </c>
      <c r="B1144" s="1" t="s">
        <v>407</v>
      </c>
      <c r="C1144" t="s">
        <v>1</v>
      </c>
      <c r="D1144" t="s">
        <v>89</v>
      </c>
      <c r="E1144" t="s">
        <v>95</v>
      </c>
      <c r="F1144" t="s">
        <v>96</v>
      </c>
      <c r="G1144">
        <v>6694</v>
      </c>
      <c r="H1144">
        <v>6694</v>
      </c>
      <c r="I1144">
        <v>6694</v>
      </c>
      <c r="J1144">
        <v>6694</v>
      </c>
      <c r="L1144" s="3">
        <v>0</v>
      </c>
      <c r="M1144" s="3">
        <v>0</v>
      </c>
      <c r="N1144" s="3">
        <v>0</v>
      </c>
      <c r="O1144" s="3">
        <v>42.3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3">
        <f>+Tabla3[[#This Row],[V GRAVADAS]]</f>
        <v>42.3</v>
      </c>
      <c r="V1144">
        <v>2</v>
      </c>
    </row>
    <row r="1145" spans="1:22" x14ac:dyDescent="0.25">
      <c r="A1145" t="s">
        <v>384</v>
      </c>
      <c r="B1145" s="1" t="s">
        <v>407</v>
      </c>
      <c r="C1145" t="s">
        <v>1</v>
      </c>
      <c r="D1145" t="s">
        <v>89</v>
      </c>
      <c r="E1145" t="s">
        <v>95</v>
      </c>
      <c r="F1145" t="s">
        <v>96</v>
      </c>
      <c r="G1145">
        <v>6695</v>
      </c>
      <c r="H1145">
        <v>6695</v>
      </c>
      <c r="I1145">
        <v>6695</v>
      </c>
      <c r="J1145">
        <v>6695</v>
      </c>
      <c r="L1145" s="3">
        <v>0</v>
      </c>
      <c r="M1145" s="3">
        <v>0</v>
      </c>
      <c r="N1145" s="3">
        <v>0</v>
      </c>
      <c r="O1145" s="3">
        <v>501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3">
        <f>+Tabla3[[#This Row],[V GRAVADAS]]</f>
        <v>501</v>
      </c>
      <c r="V1145">
        <v>2</v>
      </c>
    </row>
    <row r="1146" spans="1:22" x14ac:dyDescent="0.25">
      <c r="A1146" t="s">
        <v>384</v>
      </c>
      <c r="B1146" s="1" t="s">
        <v>407</v>
      </c>
      <c r="C1146" t="s">
        <v>1</v>
      </c>
      <c r="D1146" t="s">
        <v>89</v>
      </c>
      <c r="E1146" t="s">
        <v>95</v>
      </c>
      <c r="F1146" t="s">
        <v>96</v>
      </c>
      <c r="G1146">
        <v>6696</v>
      </c>
      <c r="H1146">
        <v>6696</v>
      </c>
      <c r="I1146">
        <v>6696</v>
      </c>
      <c r="J1146">
        <v>6696</v>
      </c>
      <c r="L1146" s="3">
        <v>0</v>
      </c>
      <c r="M1146" s="3">
        <v>0</v>
      </c>
      <c r="N1146" s="3">
        <v>0</v>
      </c>
      <c r="O1146" s="3">
        <v>89.4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3">
        <f>+Tabla3[[#This Row],[V GRAVADAS]]</f>
        <v>89.4</v>
      </c>
      <c r="V1146">
        <v>2</v>
      </c>
    </row>
    <row r="1147" spans="1:22" x14ac:dyDescent="0.25">
      <c r="A1147" t="s">
        <v>384</v>
      </c>
      <c r="B1147" s="1" t="s">
        <v>407</v>
      </c>
      <c r="C1147" t="s">
        <v>1</v>
      </c>
      <c r="D1147" t="s">
        <v>89</v>
      </c>
      <c r="E1147" t="s">
        <v>95</v>
      </c>
      <c r="F1147" t="s">
        <v>96</v>
      </c>
      <c r="G1147">
        <v>6697</v>
      </c>
      <c r="H1147">
        <v>6697</v>
      </c>
      <c r="I1147">
        <v>6697</v>
      </c>
      <c r="J1147">
        <v>6697</v>
      </c>
      <c r="L1147" s="3">
        <v>0</v>
      </c>
      <c r="M1147" s="3">
        <v>0</v>
      </c>
      <c r="N1147" s="3">
        <v>0</v>
      </c>
      <c r="O1147" s="3">
        <v>71.209999999999994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3">
        <f>+Tabla3[[#This Row],[V GRAVADAS]]</f>
        <v>71.209999999999994</v>
      </c>
      <c r="V1147">
        <v>2</v>
      </c>
    </row>
    <row r="1148" spans="1:22" x14ac:dyDescent="0.25">
      <c r="A1148" t="s">
        <v>384</v>
      </c>
      <c r="B1148" s="1" t="s">
        <v>407</v>
      </c>
      <c r="C1148" t="s">
        <v>1</v>
      </c>
      <c r="D1148" t="s">
        <v>89</v>
      </c>
      <c r="E1148" t="s">
        <v>95</v>
      </c>
      <c r="F1148" t="s">
        <v>96</v>
      </c>
      <c r="G1148">
        <v>6698</v>
      </c>
      <c r="H1148">
        <v>6698</v>
      </c>
      <c r="I1148">
        <v>6698</v>
      </c>
      <c r="J1148">
        <v>6698</v>
      </c>
      <c r="L1148" s="3">
        <v>0</v>
      </c>
      <c r="M1148" s="3">
        <v>0</v>
      </c>
      <c r="N1148" s="3">
        <v>0</v>
      </c>
      <c r="O1148" s="3">
        <v>167.7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3">
        <f>+Tabla3[[#This Row],[V GRAVADAS]]</f>
        <v>167.7</v>
      </c>
      <c r="V1148">
        <v>2</v>
      </c>
    </row>
    <row r="1149" spans="1:22" x14ac:dyDescent="0.25">
      <c r="A1149" t="s">
        <v>384</v>
      </c>
      <c r="B1149" s="1" t="s">
        <v>407</v>
      </c>
      <c r="C1149" t="s">
        <v>1</v>
      </c>
      <c r="D1149" t="s">
        <v>89</v>
      </c>
      <c r="E1149" t="s">
        <v>95</v>
      </c>
      <c r="F1149" t="s">
        <v>96</v>
      </c>
      <c r="G1149">
        <v>6699</v>
      </c>
      <c r="H1149">
        <v>6699</v>
      </c>
      <c r="I1149">
        <v>6699</v>
      </c>
      <c r="J1149">
        <v>6699</v>
      </c>
      <c r="L1149" s="3">
        <v>0</v>
      </c>
      <c r="M1149" s="3">
        <v>0</v>
      </c>
      <c r="N1149" s="3">
        <v>0</v>
      </c>
      <c r="O1149" s="3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3">
        <f>+Tabla3[[#This Row],[V GRAVADAS]]</f>
        <v>0</v>
      </c>
      <c r="V1149">
        <v>2</v>
      </c>
    </row>
    <row r="1150" spans="1:22" x14ac:dyDescent="0.25">
      <c r="A1150" t="s">
        <v>384</v>
      </c>
      <c r="B1150" s="1" t="s">
        <v>407</v>
      </c>
      <c r="C1150" t="s">
        <v>1</v>
      </c>
      <c r="D1150" t="s">
        <v>89</v>
      </c>
      <c r="E1150" t="s">
        <v>95</v>
      </c>
      <c r="F1150" t="s">
        <v>96</v>
      </c>
      <c r="G1150">
        <v>6700</v>
      </c>
      <c r="H1150">
        <v>6700</v>
      </c>
      <c r="I1150">
        <v>6700</v>
      </c>
      <c r="J1150">
        <v>6700</v>
      </c>
      <c r="L1150" s="3">
        <v>0</v>
      </c>
      <c r="M1150" s="3">
        <v>0</v>
      </c>
      <c r="N1150" s="3">
        <v>0</v>
      </c>
      <c r="O1150" s="3">
        <v>57.25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3">
        <f>+Tabla3[[#This Row],[V GRAVADAS]]</f>
        <v>57.25</v>
      </c>
      <c r="V1150">
        <v>2</v>
      </c>
    </row>
    <row r="1151" spans="1:22" x14ac:dyDescent="0.25">
      <c r="A1151" t="s">
        <v>384</v>
      </c>
      <c r="B1151" s="1" t="s">
        <v>407</v>
      </c>
      <c r="C1151" t="s">
        <v>1</v>
      </c>
      <c r="D1151" t="s">
        <v>89</v>
      </c>
      <c r="E1151" t="s">
        <v>95</v>
      </c>
      <c r="F1151" t="s">
        <v>96</v>
      </c>
      <c r="G1151">
        <v>6701</v>
      </c>
      <c r="H1151">
        <v>6701</v>
      </c>
      <c r="I1151">
        <v>6701</v>
      </c>
      <c r="J1151">
        <v>6701</v>
      </c>
      <c r="L1151" s="3">
        <v>0</v>
      </c>
      <c r="M1151" s="3">
        <v>0</v>
      </c>
      <c r="N1151" s="3">
        <v>0</v>
      </c>
      <c r="O1151" s="3">
        <v>26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3">
        <f>+Tabla3[[#This Row],[V GRAVADAS]]</f>
        <v>26</v>
      </c>
      <c r="V1151">
        <v>2</v>
      </c>
    </row>
    <row r="1152" spans="1:22" x14ac:dyDescent="0.25">
      <c r="A1152" t="s">
        <v>384</v>
      </c>
      <c r="B1152" s="1" t="s">
        <v>407</v>
      </c>
      <c r="C1152" t="s">
        <v>1</v>
      </c>
      <c r="D1152" t="s">
        <v>89</v>
      </c>
      <c r="E1152" t="s">
        <v>95</v>
      </c>
      <c r="F1152" t="s">
        <v>96</v>
      </c>
      <c r="G1152">
        <v>6702</v>
      </c>
      <c r="H1152">
        <v>6702</v>
      </c>
      <c r="I1152">
        <v>6702</v>
      </c>
      <c r="J1152">
        <v>6702</v>
      </c>
      <c r="L1152" s="3">
        <v>0</v>
      </c>
      <c r="M1152" s="3">
        <v>0</v>
      </c>
      <c r="N1152" s="3">
        <v>0</v>
      </c>
      <c r="O1152" s="3">
        <v>6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3">
        <f>+Tabla3[[#This Row],[V GRAVADAS]]</f>
        <v>6</v>
      </c>
      <c r="V1152">
        <v>2</v>
      </c>
    </row>
    <row r="1153" spans="1:22" x14ac:dyDescent="0.25">
      <c r="A1153" t="s">
        <v>384</v>
      </c>
      <c r="B1153" s="1" t="s">
        <v>407</v>
      </c>
      <c r="C1153" t="s">
        <v>1</v>
      </c>
      <c r="D1153" t="s">
        <v>89</v>
      </c>
      <c r="E1153" t="s">
        <v>95</v>
      </c>
      <c r="F1153" t="s">
        <v>96</v>
      </c>
      <c r="G1153">
        <v>6703</v>
      </c>
      <c r="H1153">
        <v>6703</v>
      </c>
      <c r="I1153">
        <v>6703</v>
      </c>
      <c r="J1153">
        <v>6703</v>
      </c>
      <c r="L1153" s="3">
        <v>0</v>
      </c>
      <c r="M1153" s="3">
        <v>0</v>
      </c>
      <c r="N1153" s="3">
        <v>0</v>
      </c>
      <c r="O1153" s="3">
        <v>724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3">
        <f>+Tabla3[[#This Row],[V GRAVADAS]]</f>
        <v>724</v>
      </c>
      <c r="V1153">
        <v>2</v>
      </c>
    </row>
    <row r="1154" spans="1:22" x14ac:dyDescent="0.25">
      <c r="A1154" t="s">
        <v>384</v>
      </c>
      <c r="B1154" s="1" t="s">
        <v>407</v>
      </c>
      <c r="C1154" t="s">
        <v>1</v>
      </c>
      <c r="D1154" t="s">
        <v>89</v>
      </c>
      <c r="E1154" t="s">
        <v>95</v>
      </c>
      <c r="F1154" t="s">
        <v>96</v>
      </c>
      <c r="G1154">
        <v>6704</v>
      </c>
      <c r="H1154">
        <v>6704</v>
      </c>
      <c r="I1154">
        <v>6704</v>
      </c>
      <c r="J1154">
        <v>6704</v>
      </c>
      <c r="L1154" s="3">
        <v>0</v>
      </c>
      <c r="M1154" s="3">
        <v>0</v>
      </c>
      <c r="N1154" s="3">
        <v>0</v>
      </c>
      <c r="O1154" s="3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3">
        <f>+Tabla3[[#This Row],[V GRAVADAS]]</f>
        <v>0</v>
      </c>
      <c r="V1154">
        <v>2</v>
      </c>
    </row>
    <row r="1155" spans="1:22" x14ac:dyDescent="0.25">
      <c r="A1155" t="s">
        <v>384</v>
      </c>
      <c r="B1155" s="1" t="s">
        <v>407</v>
      </c>
      <c r="C1155" t="s">
        <v>1</v>
      </c>
      <c r="D1155" t="s">
        <v>89</v>
      </c>
      <c r="E1155" t="s">
        <v>95</v>
      </c>
      <c r="F1155" t="s">
        <v>96</v>
      </c>
      <c r="G1155">
        <v>6705</v>
      </c>
      <c r="H1155">
        <v>6705</v>
      </c>
      <c r="I1155">
        <v>6705</v>
      </c>
      <c r="J1155">
        <v>6705</v>
      </c>
      <c r="L1155" s="3">
        <v>0</v>
      </c>
      <c r="M1155" s="3">
        <v>0</v>
      </c>
      <c r="N1155" s="3">
        <v>0</v>
      </c>
      <c r="O1155" s="3">
        <v>110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3">
        <f>+Tabla3[[#This Row],[V GRAVADAS]]</f>
        <v>110</v>
      </c>
      <c r="V1155">
        <v>2</v>
      </c>
    </row>
    <row r="1156" spans="1:22" x14ac:dyDescent="0.25">
      <c r="A1156" t="s">
        <v>384</v>
      </c>
      <c r="B1156" s="1" t="s">
        <v>407</v>
      </c>
      <c r="C1156" t="s">
        <v>1</v>
      </c>
      <c r="D1156" t="s">
        <v>89</v>
      </c>
      <c r="E1156" t="s">
        <v>95</v>
      </c>
      <c r="F1156" t="s">
        <v>96</v>
      </c>
      <c r="G1156">
        <v>6706</v>
      </c>
      <c r="H1156">
        <v>6706</v>
      </c>
      <c r="I1156">
        <v>6706</v>
      </c>
      <c r="J1156">
        <v>6706</v>
      </c>
      <c r="L1156" s="3">
        <v>0</v>
      </c>
      <c r="M1156" s="3">
        <v>0</v>
      </c>
      <c r="N1156" s="3">
        <v>0</v>
      </c>
      <c r="O1156" s="3">
        <v>46.8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3">
        <f>+Tabla3[[#This Row],[V GRAVADAS]]</f>
        <v>46.8</v>
      </c>
      <c r="V1156">
        <v>2</v>
      </c>
    </row>
    <row r="1157" spans="1:22" x14ac:dyDescent="0.25">
      <c r="A1157" t="s">
        <v>384</v>
      </c>
      <c r="B1157" s="1" t="s">
        <v>407</v>
      </c>
      <c r="C1157" t="s">
        <v>1</v>
      </c>
      <c r="D1157" t="s">
        <v>89</v>
      </c>
      <c r="E1157" t="s">
        <v>95</v>
      </c>
      <c r="F1157" t="s">
        <v>96</v>
      </c>
      <c r="G1157">
        <v>6707</v>
      </c>
      <c r="H1157">
        <v>6707</v>
      </c>
      <c r="I1157">
        <v>6707</v>
      </c>
      <c r="J1157">
        <v>6707</v>
      </c>
      <c r="L1157" s="3">
        <v>0</v>
      </c>
      <c r="M1157" s="3">
        <v>0</v>
      </c>
      <c r="N1157" s="3">
        <v>0</v>
      </c>
      <c r="O1157" s="3">
        <v>647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3">
        <f>+Tabla3[[#This Row],[V GRAVADAS]]</f>
        <v>647</v>
      </c>
      <c r="V1157">
        <v>2</v>
      </c>
    </row>
    <row r="1158" spans="1:22" x14ac:dyDescent="0.25">
      <c r="A1158" t="s">
        <v>384</v>
      </c>
      <c r="B1158" s="1" t="s">
        <v>407</v>
      </c>
      <c r="C1158" t="s">
        <v>1</v>
      </c>
      <c r="D1158" t="s">
        <v>89</v>
      </c>
      <c r="E1158" t="s">
        <v>95</v>
      </c>
      <c r="F1158" t="s">
        <v>96</v>
      </c>
      <c r="G1158">
        <v>6708</v>
      </c>
      <c r="H1158">
        <v>6708</v>
      </c>
      <c r="I1158">
        <v>6708</v>
      </c>
      <c r="J1158">
        <v>6708</v>
      </c>
      <c r="L1158" s="3">
        <v>0</v>
      </c>
      <c r="M1158" s="3">
        <v>0</v>
      </c>
      <c r="N1158" s="3">
        <v>0</v>
      </c>
      <c r="O1158" s="3">
        <v>637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3">
        <f>+Tabla3[[#This Row],[V GRAVADAS]]</f>
        <v>637</v>
      </c>
      <c r="V1158">
        <v>2</v>
      </c>
    </row>
    <row r="1159" spans="1:22" x14ac:dyDescent="0.25">
      <c r="A1159" t="s">
        <v>384</v>
      </c>
      <c r="B1159" s="1" t="s">
        <v>407</v>
      </c>
      <c r="C1159" t="s">
        <v>1</v>
      </c>
      <c r="D1159" t="s">
        <v>89</v>
      </c>
      <c r="E1159" t="s">
        <v>95</v>
      </c>
      <c r="F1159" t="s">
        <v>96</v>
      </c>
      <c r="G1159">
        <v>6709</v>
      </c>
      <c r="H1159">
        <v>6709</v>
      </c>
      <c r="I1159">
        <v>6709</v>
      </c>
      <c r="J1159">
        <v>6709</v>
      </c>
      <c r="L1159" s="3">
        <v>0</v>
      </c>
      <c r="M1159" s="3">
        <v>0</v>
      </c>
      <c r="N1159" s="3">
        <v>0</v>
      </c>
      <c r="O1159" s="3">
        <v>460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3">
        <f>+Tabla3[[#This Row],[V GRAVADAS]]</f>
        <v>460</v>
      </c>
      <c r="V1159">
        <v>2</v>
      </c>
    </row>
    <row r="1160" spans="1:22" x14ac:dyDescent="0.25">
      <c r="A1160" t="s">
        <v>384</v>
      </c>
      <c r="B1160" s="1" t="s">
        <v>407</v>
      </c>
      <c r="C1160" t="s">
        <v>1</v>
      </c>
      <c r="D1160" t="s">
        <v>89</v>
      </c>
      <c r="E1160" t="s">
        <v>95</v>
      </c>
      <c r="F1160" t="s">
        <v>96</v>
      </c>
      <c r="G1160">
        <v>6710</v>
      </c>
      <c r="H1160">
        <v>6710</v>
      </c>
      <c r="I1160">
        <v>6710</v>
      </c>
      <c r="J1160">
        <v>6710</v>
      </c>
      <c r="L1160" s="3">
        <v>0</v>
      </c>
      <c r="M1160" s="3">
        <v>0</v>
      </c>
      <c r="N1160" s="3">
        <v>0</v>
      </c>
      <c r="O1160" s="3">
        <v>534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3">
        <f>+Tabla3[[#This Row],[V GRAVADAS]]</f>
        <v>534</v>
      </c>
      <c r="V1160">
        <v>2</v>
      </c>
    </row>
    <row r="1161" spans="1:22" x14ac:dyDescent="0.25">
      <c r="A1161" t="s">
        <v>384</v>
      </c>
      <c r="B1161" s="1" t="s">
        <v>407</v>
      </c>
      <c r="C1161" t="s">
        <v>1</v>
      </c>
      <c r="D1161" t="s">
        <v>89</v>
      </c>
      <c r="E1161" t="s">
        <v>95</v>
      </c>
      <c r="F1161" t="s">
        <v>96</v>
      </c>
      <c r="G1161">
        <v>6711</v>
      </c>
      <c r="H1161">
        <v>6711</v>
      </c>
      <c r="I1161">
        <v>6711</v>
      </c>
      <c r="J1161">
        <v>6711</v>
      </c>
      <c r="L1161" s="3">
        <v>0</v>
      </c>
      <c r="M1161" s="3">
        <v>0</v>
      </c>
      <c r="N1161" s="3">
        <v>0</v>
      </c>
      <c r="O1161" s="3">
        <v>175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3">
        <f>+Tabla3[[#This Row],[V GRAVADAS]]</f>
        <v>175</v>
      </c>
      <c r="V1161">
        <v>2</v>
      </c>
    </row>
    <row r="1162" spans="1:22" x14ac:dyDescent="0.25">
      <c r="A1162" t="s">
        <v>384</v>
      </c>
      <c r="B1162" s="1" t="s">
        <v>407</v>
      </c>
      <c r="C1162" t="s">
        <v>1</v>
      </c>
      <c r="D1162" t="s">
        <v>89</v>
      </c>
      <c r="E1162" t="s">
        <v>95</v>
      </c>
      <c r="F1162" t="s">
        <v>96</v>
      </c>
      <c r="G1162">
        <v>6712</v>
      </c>
      <c r="H1162">
        <v>6712</v>
      </c>
      <c r="I1162">
        <v>6712</v>
      </c>
      <c r="J1162">
        <v>6712</v>
      </c>
      <c r="L1162" s="3">
        <v>0</v>
      </c>
      <c r="M1162" s="3">
        <v>0</v>
      </c>
      <c r="N1162" s="3">
        <v>0</v>
      </c>
      <c r="O1162" s="3">
        <v>421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3">
        <f>+Tabla3[[#This Row],[V GRAVADAS]]</f>
        <v>421</v>
      </c>
      <c r="V1162">
        <v>2</v>
      </c>
    </row>
    <row r="1163" spans="1:22" x14ac:dyDescent="0.25">
      <c r="A1163" t="s">
        <v>384</v>
      </c>
      <c r="B1163" s="1" t="s">
        <v>407</v>
      </c>
      <c r="C1163" t="s">
        <v>1</v>
      </c>
      <c r="D1163" t="s">
        <v>89</v>
      </c>
      <c r="E1163" t="s">
        <v>95</v>
      </c>
      <c r="F1163" t="s">
        <v>96</v>
      </c>
      <c r="G1163">
        <v>6713</v>
      </c>
      <c r="H1163">
        <v>6713</v>
      </c>
      <c r="I1163">
        <v>6713</v>
      </c>
      <c r="J1163">
        <v>6713</v>
      </c>
      <c r="L1163" s="3">
        <v>0</v>
      </c>
      <c r="M1163" s="3">
        <v>0</v>
      </c>
      <c r="N1163" s="3">
        <v>0</v>
      </c>
      <c r="O1163" s="3">
        <v>8.25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3">
        <f>+Tabla3[[#This Row],[V GRAVADAS]]</f>
        <v>8.25</v>
      </c>
      <c r="V1163">
        <v>2</v>
      </c>
    </row>
    <row r="1164" spans="1:22" x14ac:dyDescent="0.25">
      <c r="A1164" t="s">
        <v>384</v>
      </c>
      <c r="B1164" s="1" t="s">
        <v>407</v>
      </c>
      <c r="C1164" t="s">
        <v>1</v>
      </c>
      <c r="D1164" t="s">
        <v>89</v>
      </c>
      <c r="E1164" t="s">
        <v>95</v>
      </c>
      <c r="F1164" t="s">
        <v>96</v>
      </c>
      <c r="G1164">
        <v>6714</v>
      </c>
      <c r="H1164">
        <v>6714</v>
      </c>
      <c r="I1164">
        <v>6714</v>
      </c>
      <c r="J1164">
        <v>6714</v>
      </c>
      <c r="L1164" s="3">
        <v>0</v>
      </c>
      <c r="M1164" s="3">
        <v>0</v>
      </c>
      <c r="N1164" s="3">
        <v>0</v>
      </c>
      <c r="O1164" s="3">
        <v>62.74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3">
        <f>+Tabla3[[#This Row],[V GRAVADAS]]</f>
        <v>62.74</v>
      </c>
      <c r="V1164">
        <v>2</v>
      </c>
    </row>
    <row r="1165" spans="1:22" x14ac:dyDescent="0.25">
      <c r="A1165" t="s">
        <v>384</v>
      </c>
      <c r="B1165" s="1" t="s">
        <v>407</v>
      </c>
      <c r="C1165" t="s">
        <v>1</v>
      </c>
      <c r="D1165" t="s">
        <v>89</v>
      </c>
      <c r="E1165" t="s">
        <v>95</v>
      </c>
      <c r="F1165" t="s">
        <v>96</v>
      </c>
      <c r="G1165">
        <v>6715</v>
      </c>
      <c r="H1165">
        <v>6715</v>
      </c>
      <c r="I1165">
        <v>6715</v>
      </c>
      <c r="J1165">
        <v>6715</v>
      </c>
      <c r="L1165" s="3">
        <v>0</v>
      </c>
      <c r="M1165" s="3">
        <v>0</v>
      </c>
      <c r="N1165" s="3">
        <v>0</v>
      </c>
      <c r="O1165" s="3">
        <v>549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3">
        <f>+Tabla3[[#This Row],[V GRAVADAS]]</f>
        <v>549</v>
      </c>
      <c r="V1165">
        <v>2</v>
      </c>
    </row>
    <row r="1166" spans="1:22" x14ac:dyDescent="0.25">
      <c r="A1166" t="s">
        <v>384</v>
      </c>
      <c r="B1166" s="1" t="s">
        <v>407</v>
      </c>
      <c r="C1166" t="s">
        <v>1</v>
      </c>
      <c r="D1166" t="s">
        <v>89</v>
      </c>
      <c r="E1166" t="s">
        <v>95</v>
      </c>
      <c r="F1166" t="s">
        <v>96</v>
      </c>
      <c r="G1166">
        <v>6716</v>
      </c>
      <c r="H1166">
        <v>6716</v>
      </c>
      <c r="I1166">
        <v>6716</v>
      </c>
      <c r="J1166">
        <v>6716</v>
      </c>
      <c r="L1166" s="3">
        <v>0</v>
      </c>
      <c r="M1166" s="3">
        <v>0</v>
      </c>
      <c r="N1166" s="3">
        <v>0</v>
      </c>
      <c r="O1166" s="3">
        <v>330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3">
        <f>+Tabla3[[#This Row],[V GRAVADAS]]</f>
        <v>330</v>
      </c>
      <c r="V1166">
        <v>2</v>
      </c>
    </row>
    <row r="1167" spans="1:22" x14ac:dyDescent="0.25">
      <c r="A1167" t="s">
        <v>384</v>
      </c>
      <c r="B1167" s="1" t="s">
        <v>407</v>
      </c>
      <c r="C1167" t="s">
        <v>1</v>
      </c>
      <c r="D1167" t="s">
        <v>89</v>
      </c>
      <c r="E1167" t="s">
        <v>95</v>
      </c>
      <c r="F1167" t="s">
        <v>96</v>
      </c>
      <c r="G1167">
        <v>6717</v>
      </c>
      <c r="H1167">
        <v>6717</v>
      </c>
      <c r="I1167">
        <v>6717</v>
      </c>
      <c r="J1167">
        <v>6717</v>
      </c>
      <c r="L1167" s="3">
        <v>0</v>
      </c>
      <c r="M1167" s="3">
        <v>0</v>
      </c>
      <c r="N1167" s="3">
        <v>0</v>
      </c>
      <c r="O1167" s="3">
        <v>457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3">
        <f>+Tabla3[[#This Row],[V GRAVADAS]]</f>
        <v>457</v>
      </c>
      <c r="V1167">
        <v>2</v>
      </c>
    </row>
    <row r="1168" spans="1:22" x14ac:dyDescent="0.25">
      <c r="A1168" t="s">
        <v>384</v>
      </c>
      <c r="B1168" s="1" t="s">
        <v>407</v>
      </c>
      <c r="C1168" t="s">
        <v>1</v>
      </c>
      <c r="D1168" t="s">
        <v>89</v>
      </c>
      <c r="E1168" t="s">
        <v>95</v>
      </c>
      <c r="F1168" t="s">
        <v>96</v>
      </c>
      <c r="G1168">
        <v>6718</v>
      </c>
      <c r="H1168">
        <v>6718</v>
      </c>
      <c r="I1168">
        <v>6718</v>
      </c>
      <c r="J1168">
        <v>6718</v>
      </c>
      <c r="L1168" s="3">
        <v>0</v>
      </c>
      <c r="M1168" s="3">
        <v>0</v>
      </c>
      <c r="N1168" s="3">
        <v>0</v>
      </c>
      <c r="O1168" s="3">
        <v>69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3">
        <f>+Tabla3[[#This Row],[V GRAVADAS]]</f>
        <v>69</v>
      </c>
      <c r="V1168">
        <v>2</v>
      </c>
    </row>
    <row r="1169" spans="1:22" x14ac:dyDescent="0.25">
      <c r="A1169" t="s">
        <v>384</v>
      </c>
      <c r="B1169" s="1" t="s">
        <v>407</v>
      </c>
      <c r="C1169" t="s">
        <v>1</v>
      </c>
      <c r="D1169" t="s">
        <v>89</v>
      </c>
      <c r="E1169" t="s">
        <v>95</v>
      </c>
      <c r="F1169" t="s">
        <v>96</v>
      </c>
      <c r="G1169">
        <v>6719</v>
      </c>
      <c r="H1169">
        <v>6719</v>
      </c>
      <c r="I1169">
        <v>6719</v>
      </c>
      <c r="J1169">
        <v>6719</v>
      </c>
      <c r="L1169" s="3">
        <v>0</v>
      </c>
      <c r="M1169" s="3">
        <v>0</v>
      </c>
      <c r="N1169" s="3">
        <v>0</v>
      </c>
      <c r="O1169" s="3">
        <v>180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3">
        <f>+Tabla3[[#This Row],[V GRAVADAS]]</f>
        <v>180</v>
      </c>
      <c r="V1169">
        <v>2</v>
      </c>
    </row>
    <row r="1170" spans="1:22" x14ac:dyDescent="0.25">
      <c r="A1170" t="s">
        <v>384</v>
      </c>
      <c r="B1170" s="1" t="s">
        <v>407</v>
      </c>
      <c r="C1170" t="s">
        <v>1</v>
      </c>
      <c r="D1170" t="s">
        <v>89</v>
      </c>
      <c r="E1170" t="s">
        <v>95</v>
      </c>
      <c r="F1170" t="s">
        <v>96</v>
      </c>
      <c r="G1170">
        <v>6720</v>
      </c>
      <c r="H1170">
        <v>6720</v>
      </c>
      <c r="I1170">
        <v>6720</v>
      </c>
      <c r="J1170">
        <v>6720</v>
      </c>
      <c r="L1170" s="3">
        <v>0</v>
      </c>
      <c r="M1170" s="3">
        <v>0</v>
      </c>
      <c r="N1170" s="3">
        <v>0</v>
      </c>
      <c r="O1170" s="3">
        <v>405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3">
        <f>+Tabla3[[#This Row],[V GRAVADAS]]</f>
        <v>405</v>
      </c>
      <c r="V1170">
        <v>2</v>
      </c>
    </row>
    <row r="1171" spans="1:22" x14ac:dyDescent="0.25">
      <c r="A1171" t="s">
        <v>384</v>
      </c>
      <c r="B1171" s="1" t="s">
        <v>407</v>
      </c>
      <c r="C1171" t="s">
        <v>1</v>
      </c>
      <c r="D1171" t="s">
        <v>89</v>
      </c>
      <c r="E1171" t="s">
        <v>95</v>
      </c>
      <c r="F1171" t="s">
        <v>96</v>
      </c>
      <c r="G1171">
        <v>6721</v>
      </c>
      <c r="H1171">
        <v>6721</v>
      </c>
      <c r="I1171">
        <v>6721</v>
      </c>
      <c r="J1171">
        <v>6721</v>
      </c>
      <c r="L1171" s="3">
        <v>0</v>
      </c>
      <c r="M1171" s="3">
        <v>0</v>
      </c>
      <c r="N1171" s="3">
        <v>0</v>
      </c>
      <c r="O1171" s="3">
        <v>32.25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3">
        <f>+Tabla3[[#This Row],[V GRAVADAS]]</f>
        <v>32.25</v>
      </c>
      <c r="V1171">
        <v>2</v>
      </c>
    </row>
    <row r="1172" spans="1:22" x14ac:dyDescent="0.25">
      <c r="A1172" t="s">
        <v>384</v>
      </c>
      <c r="B1172" s="1" t="s">
        <v>407</v>
      </c>
      <c r="C1172" t="s">
        <v>1</v>
      </c>
      <c r="D1172" t="s">
        <v>89</v>
      </c>
      <c r="E1172" t="s">
        <v>95</v>
      </c>
      <c r="F1172" t="s">
        <v>96</v>
      </c>
      <c r="G1172">
        <v>6722</v>
      </c>
      <c r="H1172">
        <v>6722</v>
      </c>
      <c r="I1172">
        <v>6722</v>
      </c>
      <c r="J1172">
        <v>6722</v>
      </c>
      <c r="L1172" s="3">
        <v>0</v>
      </c>
      <c r="M1172" s="3">
        <v>0</v>
      </c>
      <c r="N1172" s="3">
        <v>0</v>
      </c>
      <c r="O1172" s="3">
        <v>65.8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3">
        <f>+Tabla3[[#This Row],[V GRAVADAS]]</f>
        <v>65.8</v>
      </c>
      <c r="V1172">
        <v>2</v>
      </c>
    </row>
    <row r="1173" spans="1:22" x14ac:dyDescent="0.25">
      <c r="A1173" t="s">
        <v>384</v>
      </c>
      <c r="B1173" s="1" t="s">
        <v>407</v>
      </c>
      <c r="C1173" t="s">
        <v>1</v>
      </c>
      <c r="D1173" t="s">
        <v>89</v>
      </c>
      <c r="E1173" t="s">
        <v>95</v>
      </c>
      <c r="F1173" t="s">
        <v>96</v>
      </c>
      <c r="G1173">
        <v>6723</v>
      </c>
      <c r="H1173">
        <v>6723</v>
      </c>
      <c r="I1173">
        <v>6723</v>
      </c>
      <c r="J1173">
        <v>6723</v>
      </c>
      <c r="L1173" s="3">
        <v>0</v>
      </c>
      <c r="M1173" s="3">
        <v>0</v>
      </c>
      <c r="N1173" s="3">
        <v>0</v>
      </c>
      <c r="O1173" s="3">
        <v>51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3">
        <f>+Tabla3[[#This Row],[V GRAVADAS]]</f>
        <v>51</v>
      </c>
      <c r="V1173">
        <v>2</v>
      </c>
    </row>
    <row r="1174" spans="1:22" x14ac:dyDescent="0.25">
      <c r="A1174" t="s">
        <v>384</v>
      </c>
      <c r="B1174" s="1" t="s">
        <v>408</v>
      </c>
      <c r="C1174" t="s">
        <v>1</v>
      </c>
      <c r="D1174" t="s">
        <v>89</v>
      </c>
      <c r="E1174" t="s">
        <v>95</v>
      </c>
      <c r="F1174" t="s">
        <v>96</v>
      </c>
      <c r="G1174">
        <v>6724</v>
      </c>
      <c r="H1174">
        <v>6724</v>
      </c>
      <c r="I1174">
        <v>6724</v>
      </c>
      <c r="J1174">
        <v>6724</v>
      </c>
      <c r="L1174" s="3">
        <v>0</v>
      </c>
      <c r="M1174" s="3">
        <v>0</v>
      </c>
      <c r="N1174" s="3">
        <v>0</v>
      </c>
      <c r="O1174" s="3">
        <v>20.75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3">
        <f>+Tabla3[[#This Row],[V GRAVADAS]]</f>
        <v>20.75</v>
      </c>
      <c r="V1174">
        <v>2</v>
      </c>
    </row>
    <row r="1175" spans="1:22" x14ac:dyDescent="0.25">
      <c r="A1175" t="s">
        <v>384</v>
      </c>
      <c r="B1175" s="1" t="s">
        <v>408</v>
      </c>
      <c r="C1175" t="s">
        <v>1</v>
      </c>
      <c r="D1175" t="s">
        <v>89</v>
      </c>
      <c r="E1175" t="s">
        <v>95</v>
      </c>
      <c r="F1175" t="s">
        <v>96</v>
      </c>
      <c r="G1175">
        <v>6725</v>
      </c>
      <c r="H1175">
        <v>6725</v>
      </c>
      <c r="I1175">
        <v>6725</v>
      </c>
      <c r="J1175">
        <v>6725</v>
      </c>
      <c r="L1175" s="3">
        <v>0</v>
      </c>
      <c r="M1175" s="3">
        <v>0</v>
      </c>
      <c r="N1175" s="3">
        <v>0</v>
      </c>
      <c r="O1175" s="3">
        <v>316.95999999999998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3">
        <f>+Tabla3[[#This Row],[V GRAVADAS]]</f>
        <v>316.95999999999998</v>
      </c>
      <c r="V1175">
        <v>2</v>
      </c>
    </row>
    <row r="1176" spans="1:22" x14ac:dyDescent="0.25">
      <c r="A1176" t="s">
        <v>384</v>
      </c>
      <c r="B1176" s="1" t="s">
        <v>408</v>
      </c>
      <c r="C1176" t="s">
        <v>1</v>
      </c>
      <c r="D1176" t="s">
        <v>89</v>
      </c>
      <c r="E1176" t="s">
        <v>95</v>
      </c>
      <c r="F1176" t="s">
        <v>96</v>
      </c>
      <c r="G1176">
        <v>6726</v>
      </c>
      <c r="H1176">
        <v>6726</v>
      </c>
      <c r="I1176">
        <v>6726</v>
      </c>
      <c r="J1176">
        <v>6726</v>
      </c>
      <c r="L1176" s="3">
        <v>0</v>
      </c>
      <c r="M1176" s="3">
        <v>0</v>
      </c>
      <c r="N1176" s="3">
        <v>0</v>
      </c>
      <c r="O1176" s="3">
        <v>661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3">
        <f>+Tabla3[[#This Row],[V GRAVADAS]]</f>
        <v>661</v>
      </c>
      <c r="V1176">
        <v>2</v>
      </c>
    </row>
    <row r="1177" spans="1:22" x14ac:dyDescent="0.25">
      <c r="A1177" t="s">
        <v>384</v>
      </c>
      <c r="B1177" s="1" t="s">
        <v>408</v>
      </c>
      <c r="C1177" t="s">
        <v>1</v>
      </c>
      <c r="D1177" t="s">
        <v>89</v>
      </c>
      <c r="E1177" t="s">
        <v>95</v>
      </c>
      <c r="F1177" t="s">
        <v>96</v>
      </c>
      <c r="G1177">
        <v>6727</v>
      </c>
      <c r="H1177">
        <v>6727</v>
      </c>
      <c r="I1177">
        <v>6727</v>
      </c>
      <c r="J1177">
        <v>6727</v>
      </c>
      <c r="L1177" s="3">
        <v>0</v>
      </c>
      <c r="M1177" s="3">
        <v>0</v>
      </c>
      <c r="N1177" s="3">
        <v>0</v>
      </c>
      <c r="O1177" s="3">
        <v>502.5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3">
        <f>+Tabla3[[#This Row],[V GRAVADAS]]</f>
        <v>502.5</v>
      </c>
      <c r="V1177">
        <v>2</v>
      </c>
    </row>
    <row r="1178" spans="1:22" x14ac:dyDescent="0.25">
      <c r="A1178" t="s">
        <v>384</v>
      </c>
      <c r="B1178" s="1" t="s">
        <v>408</v>
      </c>
      <c r="C1178" t="s">
        <v>1</v>
      </c>
      <c r="D1178" t="s">
        <v>89</v>
      </c>
      <c r="E1178" t="s">
        <v>95</v>
      </c>
      <c r="F1178" t="s">
        <v>96</v>
      </c>
      <c r="G1178">
        <v>6728</v>
      </c>
      <c r="H1178">
        <v>6728</v>
      </c>
      <c r="I1178">
        <v>6728</v>
      </c>
      <c r="J1178">
        <v>6728</v>
      </c>
      <c r="L1178" s="3">
        <v>0</v>
      </c>
      <c r="M1178" s="3">
        <v>0</v>
      </c>
      <c r="N1178" s="3">
        <v>0</v>
      </c>
      <c r="O1178" s="3">
        <v>178.1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3">
        <f>+Tabla3[[#This Row],[V GRAVADAS]]</f>
        <v>178.1</v>
      </c>
      <c r="V1178">
        <v>2</v>
      </c>
    </row>
    <row r="1179" spans="1:22" x14ac:dyDescent="0.25">
      <c r="A1179" t="s">
        <v>384</v>
      </c>
      <c r="B1179" s="1" t="s">
        <v>408</v>
      </c>
      <c r="C1179" t="s">
        <v>1</v>
      </c>
      <c r="D1179" t="s">
        <v>89</v>
      </c>
      <c r="E1179" t="s">
        <v>95</v>
      </c>
      <c r="F1179" t="s">
        <v>96</v>
      </c>
      <c r="G1179">
        <v>6729</v>
      </c>
      <c r="H1179">
        <v>6729</v>
      </c>
      <c r="I1179">
        <v>6729</v>
      </c>
      <c r="J1179">
        <v>6729</v>
      </c>
      <c r="L1179" s="3">
        <v>0</v>
      </c>
      <c r="M1179" s="3">
        <v>0</v>
      </c>
      <c r="N1179" s="3">
        <v>0</v>
      </c>
      <c r="O1179" s="3">
        <v>640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3">
        <f>+Tabla3[[#This Row],[V GRAVADAS]]</f>
        <v>640</v>
      </c>
      <c r="V1179">
        <v>2</v>
      </c>
    </row>
    <row r="1180" spans="1:22" x14ac:dyDescent="0.25">
      <c r="A1180" t="s">
        <v>384</v>
      </c>
      <c r="B1180" s="1" t="s">
        <v>408</v>
      </c>
      <c r="C1180" t="s">
        <v>1</v>
      </c>
      <c r="D1180" t="s">
        <v>89</v>
      </c>
      <c r="E1180" t="s">
        <v>95</v>
      </c>
      <c r="F1180" t="s">
        <v>96</v>
      </c>
      <c r="G1180">
        <v>6730</v>
      </c>
      <c r="H1180">
        <v>6730</v>
      </c>
      <c r="I1180">
        <v>6730</v>
      </c>
      <c r="J1180">
        <v>6730</v>
      </c>
      <c r="L1180" s="3">
        <v>0</v>
      </c>
      <c r="M1180" s="3">
        <v>0</v>
      </c>
      <c r="N1180" s="3">
        <v>0</v>
      </c>
      <c r="O1180" s="3">
        <v>358.7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3">
        <f>+Tabla3[[#This Row],[V GRAVADAS]]</f>
        <v>358.7</v>
      </c>
      <c r="V1180">
        <v>2</v>
      </c>
    </row>
    <row r="1181" spans="1:22" x14ac:dyDescent="0.25">
      <c r="A1181" t="s">
        <v>384</v>
      </c>
      <c r="B1181" s="1" t="s">
        <v>408</v>
      </c>
      <c r="C1181" t="s">
        <v>1</v>
      </c>
      <c r="D1181" t="s">
        <v>89</v>
      </c>
      <c r="E1181" t="s">
        <v>95</v>
      </c>
      <c r="F1181" t="s">
        <v>96</v>
      </c>
      <c r="G1181">
        <v>6731</v>
      </c>
      <c r="H1181">
        <v>6731</v>
      </c>
      <c r="I1181">
        <v>6731</v>
      </c>
      <c r="J1181">
        <v>6731</v>
      </c>
      <c r="L1181" s="3">
        <v>0</v>
      </c>
      <c r="M1181" s="3">
        <v>0</v>
      </c>
      <c r="N1181" s="3">
        <v>0</v>
      </c>
      <c r="O1181" s="3">
        <v>435.25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3">
        <f>+Tabla3[[#This Row],[V GRAVADAS]]</f>
        <v>435.25</v>
      </c>
      <c r="V1181">
        <v>2</v>
      </c>
    </row>
    <row r="1182" spans="1:22" x14ac:dyDescent="0.25">
      <c r="A1182" t="s">
        <v>384</v>
      </c>
      <c r="B1182" s="1" t="s">
        <v>408</v>
      </c>
      <c r="C1182" t="s">
        <v>1</v>
      </c>
      <c r="D1182" t="s">
        <v>89</v>
      </c>
      <c r="E1182" t="s">
        <v>95</v>
      </c>
      <c r="F1182" t="s">
        <v>96</v>
      </c>
      <c r="G1182">
        <v>6732</v>
      </c>
      <c r="H1182">
        <v>6732</v>
      </c>
      <c r="I1182">
        <v>6732</v>
      </c>
      <c r="J1182">
        <v>6732</v>
      </c>
      <c r="L1182" s="3">
        <v>0</v>
      </c>
      <c r="M1182" s="3">
        <v>0</v>
      </c>
      <c r="N1182" s="3">
        <v>0</v>
      </c>
      <c r="O1182" s="3">
        <v>18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3">
        <f>+Tabla3[[#This Row],[V GRAVADAS]]</f>
        <v>18</v>
      </c>
      <c r="V1182">
        <v>2</v>
      </c>
    </row>
    <row r="1183" spans="1:22" x14ac:dyDescent="0.25">
      <c r="A1183" t="s">
        <v>384</v>
      </c>
      <c r="B1183" s="1" t="s">
        <v>408</v>
      </c>
      <c r="C1183" t="s">
        <v>1</v>
      </c>
      <c r="D1183" t="s">
        <v>89</v>
      </c>
      <c r="E1183" t="s">
        <v>95</v>
      </c>
      <c r="F1183" t="s">
        <v>96</v>
      </c>
      <c r="G1183">
        <v>6733</v>
      </c>
      <c r="H1183">
        <v>6733</v>
      </c>
      <c r="I1183">
        <v>6733</v>
      </c>
      <c r="J1183">
        <v>6733</v>
      </c>
      <c r="L1183" s="3">
        <v>0</v>
      </c>
      <c r="M1183" s="3">
        <v>0</v>
      </c>
      <c r="N1183" s="3">
        <v>0</v>
      </c>
      <c r="O1183" s="3">
        <v>235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3">
        <f>+Tabla3[[#This Row],[V GRAVADAS]]</f>
        <v>235</v>
      </c>
      <c r="V1183">
        <v>2</v>
      </c>
    </row>
    <row r="1184" spans="1:22" x14ac:dyDescent="0.25">
      <c r="A1184" t="s">
        <v>384</v>
      </c>
      <c r="B1184" s="1" t="s">
        <v>408</v>
      </c>
      <c r="C1184" t="s">
        <v>1</v>
      </c>
      <c r="D1184" t="s">
        <v>89</v>
      </c>
      <c r="E1184" t="s">
        <v>95</v>
      </c>
      <c r="F1184" t="s">
        <v>96</v>
      </c>
      <c r="G1184">
        <v>6734</v>
      </c>
      <c r="H1184">
        <v>6734</v>
      </c>
      <c r="I1184">
        <v>6734</v>
      </c>
      <c r="J1184">
        <v>6734</v>
      </c>
      <c r="L1184" s="3">
        <v>0</v>
      </c>
      <c r="M1184" s="3">
        <v>0</v>
      </c>
      <c r="N1184" s="3">
        <v>0</v>
      </c>
      <c r="O1184" s="3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3">
        <f>+Tabla3[[#This Row],[V GRAVADAS]]</f>
        <v>0</v>
      </c>
      <c r="V1184">
        <v>2</v>
      </c>
    </row>
    <row r="1185" spans="1:22" x14ac:dyDescent="0.25">
      <c r="A1185" t="s">
        <v>384</v>
      </c>
      <c r="B1185" s="1" t="s">
        <v>408</v>
      </c>
      <c r="C1185" t="s">
        <v>1</v>
      </c>
      <c r="D1185" t="s">
        <v>89</v>
      </c>
      <c r="E1185" t="s">
        <v>95</v>
      </c>
      <c r="F1185" t="s">
        <v>96</v>
      </c>
      <c r="G1185">
        <v>6735</v>
      </c>
      <c r="H1185">
        <v>6735</v>
      </c>
      <c r="I1185">
        <v>6735</v>
      </c>
      <c r="J1185">
        <v>6735</v>
      </c>
      <c r="L1185" s="3">
        <v>0</v>
      </c>
      <c r="M1185" s="3">
        <v>0</v>
      </c>
      <c r="N1185" s="3">
        <v>0</v>
      </c>
      <c r="O1185" s="3">
        <v>157.5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3">
        <f>+Tabla3[[#This Row],[V GRAVADAS]]</f>
        <v>157.5</v>
      </c>
      <c r="V1185">
        <v>2</v>
      </c>
    </row>
    <row r="1186" spans="1:22" x14ac:dyDescent="0.25">
      <c r="A1186" t="s">
        <v>384</v>
      </c>
      <c r="B1186" s="1" t="s">
        <v>408</v>
      </c>
      <c r="C1186" t="s">
        <v>1</v>
      </c>
      <c r="D1186" t="s">
        <v>89</v>
      </c>
      <c r="E1186" t="s">
        <v>95</v>
      </c>
      <c r="F1186" t="s">
        <v>96</v>
      </c>
      <c r="G1186">
        <v>6736</v>
      </c>
      <c r="H1186">
        <v>6736</v>
      </c>
      <c r="I1186">
        <v>6736</v>
      </c>
      <c r="J1186">
        <v>6736</v>
      </c>
      <c r="L1186" s="3">
        <v>0</v>
      </c>
      <c r="M1186" s="3">
        <v>0</v>
      </c>
      <c r="N1186" s="3">
        <v>0</v>
      </c>
      <c r="O1186" s="3">
        <v>69.02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3">
        <f>+Tabla3[[#This Row],[V GRAVADAS]]</f>
        <v>69.02</v>
      </c>
      <c r="V1186">
        <v>2</v>
      </c>
    </row>
    <row r="1187" spans="1:22" x14ac:dyDescent="0.25">
      <c r="A1187" t="s">
        <v>384</v>
      </c>
      <c r="B1187" s="1" t="s">
        <v>408</v>
      </c>
      <c r="C1187" t="s">
        <v>1</v>
      </c>
      <c r="D1187" t="s">
        <v>89</v>
      </c>
      <c r="E1187" t="s">
        <v>95</v>
      </c>
      <c r="F1187" t="s">
        <v>96</v>
      </c>
      <c r="G1187">
        <v>6737</v>
      </c>
      <c r="H1187">
        <v>6737</v>
      </c>
      <c r="I1187">
        <v>6737</v>
      </c>
      <c r="J1187">
        <v>6737</v>
      </c>
      <c r="L1187" s="3">
        <v>0</v>
      </c>
      <c r="M1187" s="3">
        <v>0</v>
      </c>
      <c r="N1187" s="3">
        <v>0</v>
      </c>
      <c r="O1187" s="3">
        <v>186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3">
        <f>+Tabla3[[#This Row],[V GRAVADAS]]</f>
        <v>186</v>
      </c>
      <c r="V1187">
        <v>2</v>
      </c>
    </row>
    <row r="1188" spans="1:22" x14ac:dyDescent="0.25">
      <c r="A1188" t="s">
        <v>384</v>
      </c>
      <c r="B1188" s="1" t="s">
        <v>408</v>
      </c>
      <c r="C1188" t="s">
        <v>1</v>
      </c>
      <c r="D1188" t="s">
        <v>89</v>
      </c>
      <c r="E1188" t="s">
        <v>95</v>
      </c>
      <c r="F1188" t="s">
        <v>96</v>
      </c>
      <c r="G1188">
        <v>6738</v>
      </c>
      <c r="H1188">
        <v>6738</v>
      </c>
      <c r="I1188">
        <v>6738</v>
      </c>
      <c r="J1188">
        <v>6738</v>
      </c>
      <c r="L1188" s="3">
        <v>0</v>
      </c>
      <c r="M1188" s="3">
        <v>0</v>
      </c>
      <c r="N1188" s="3">
        <v>0</v>
      </c>
      <c r="O1188" s="3">
        <v>30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3">
        <f>+Tabla3[[#This Row],[V GRAVADAS]]</f>
        <v>30</v>
      </c>
      <c r="V1188">
        <v>2</v>
      </c>
    </row>
    <row r="1189" spans="1:22" x14ac:dyDescent="0.25">
      <c r="A1189" t="s">
        <v>384</v>
      </c>
      <c r="B1189" s="1" t="s">
        <v>408</v>
      </c>
      <c r="C1189" t="s">
        <v>1</v>
      </c>
      <c r="D1189" t="s">
        <v>89</v>
      </c>
      <c r="E1189" t="s">
        <v>95</v>
      </c>
      <c r="F1189" t="s">
        <v>96</v>
      </c>
      <c r="G1189">
        <v>6739</v>
      </c>
      <c r="H1189">
        <v>6739</v>
      </c>
      <c r="I1189">
        <v>6739</v>
      </c>
      <c r="J1189">
        <v>6739</v>
      </c>
      <c r="L1189" s="3">
        <v>0</v>
      </c>
      <c r="M1189" s="3">
        <v>0</v>
      </c>
      <c r="N1189" s="3">
        <v>0</v>
      </c>
      <c r="O1189" s="3">
        <v>50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3">
        <f>+Tabla3[[#This Row],[V GRAVADAS]]</f>
        <v>50</v>
      </c>
      <c r="V1189">
        <v>2</v>
      </c>
    </row>
    <row r="1190" spans="1:22" x14ac:dyDescent="0.25">
      <c r="A1190" t="s">
        <v>384</v>
      </c>
      <c r="B1190" s="1" t="s">
        <v>408</v>
      </c>
      <c r="C1190" t="s">
        <v>1</v>
      </c>
      <c r="D1190" t="s">
        <v>89</v>
      </c>
      <c r="E1190" t="s">
        <v>95</v>
      </c>
      <c r="F1190" t="s">
        <v>96</v>
      </c>
      <c r="G1190">
        <v>6740</v>
      </c>
      <c r="H1190">
        <v>6740</v>
      </c>
      <c r="I1190">
        <v>6740</v>
      </c>
      <c r="J1190">
        <v>6740</v>
      </c>
      <c r="L1190" s="3">
        <v>0</v>
      </c>
      <c r="M1190" s="3">
        <v>0</v>
      </c>
      <c r="N1190" s="3">
        <v>0</v>
      </c>
      <c r="O1190" s="3">
        <v>11.6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3">
        <f>+Tabla3[[#This Row],[V GRAVADAS]]</f>
        <v>11.6</v>
      </c>
      <c r="V1190">
        <v>2</v>
      </c>
    </row>
    <row r="1191" spans="1:22" x14ac:dyDescent="0.25">
      <c r="A1191" t="s">
        <v>384</v>
      </c>
      <c r="B1191" s="1" t="s">
        <v>408</v>
      </c>
      <c r="C1191" t="s">
        <v>1</v>
      </c>
      <c r="D1191" t="s">
        <v>89</v>
      </c>
      <c r="E1191" t="s">
        <v>95</v>
      </c>
      <c r="F1191" t="s">
        <v>96</v>
      </c>
      <c r="G1191">
        <v>6741</v>
      </c>
      <c r="H1191">
        <v>6741</v>
      </c>
      <c r="I1191">
        <v>6741</v>
      </c>
      <c r="J1191">
        <v>6741</v>
      </c>
      <c r="L1191" s="3">
        <v>0</v>
      </c>
      <c r="M1191" s="3">
        <v>0</v>
      </c>
      <c r="N1191" s="3">
        <v>0</v>
      </c>
      <c r="O1191" s="3">
        <v>130.6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3">
        <f>+Tabla3[[#This Row],[V GRAVADAS]]</f>
        <v>130.6</v>
      </c>
      <c r="V1191">
        <v>2</v>
      </c>
    </row>
    <row r="1192" spans="1:22" x14ac:dyDescent="0.25">
      <c r="A1192" t="s">
        <v>384</v>
      </c>
      <c r="B1192" s="1" t="s">
        <v>408</v>
      </c>
      <c r="C1192" t="s">
        <v>1</v>
      </c>
      <c r="D1192" t="s">
        <v>89</v>
      </c>
      <c r="E1192" t="s">
        <v>95</v>
      </c>
      <c r="F1192" t="s">
        <v>96</v>
      </c>
      <c r="G1192">
        <v>6742</v>
      </c>
      <c r="H1192">
        <v>6742</v>
      </c>
      <c r="I1192">
        <v>6742</v>
      </c>
      <c r="J1192">
        <v>6742</v>
      </c>
      <c r="L1192" s="3">
        <v>0</v>
      </c>
      <c r="M1192" s="3">
        <v>0</v>
      </c>
      <c r="N1192" s="3">
        <v>0</v>
      </c>
      <c r="O1192" s="3">
        <v>30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3">
        <f>+Tabla3[[#This Row],[V GRAVADAS]]</f>
        <v>30</v>
      </c>
      <c r="V1192">
        <v>2</v>
      </c>
    </row>
    <row r="1193" spans="1:22" x14ac:dyDescent="0.25">
      <c r="A1193" t="s">
        <v>384</v>
      </c>
      <c r="B1193" s="1" t="s">
        <v>408</v>
      </c>
      <c r="C1193" t="s">
        <v>1</v>
      </c>
      <c r="D1193" t="s">
        <v>89</v>
      </c>
      <c r="E1193" t="s">
        <v>95</v>
      </c>
      <c r="F1193" t="s">
        <v>96</v>
      </c>
      <c r="G1193">
        <v>6743</v>
      </c>
      <c r="H1193">
        <v>6743</v>
      </c>
      <c r="I1193">
        <v>6743</v>
      </c>
      <c r="J1193">
        <v>6743</v>
      </c>
      <c r="L1193" s="3">
        <v>0</v>
      </c>
      <c r="M1193" s="3">
        <v>0</v>
      </c>
      <c r="N1193" s="3">
        <v>0</v>
      </c>
      <c r="O1193" s="3">
        <v>60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3">
        <f>+Tabla3[[#This Row],[V GRAVADAS]]</f>
        <v>60</v>
      </c>
      <c r="V1193">
        <v>2</v>
      </c>
    </row>
    <row r="1194" spans="1:22" x14ac:dyDescent="0.25">
      <c r="A1194" t="s">
        <v>384</v>
      </c>
      <c r="B1194" s="1" t="s">
        <v>408</v>
      </c>
      <c r="C1194" t="s">
        <v>1</v>
      </c>
      <c r="D1194" t="s">
        <v>89</v>
      </c>
      <c r="E1194" t="s">
        <v>95</v>
      </c>
      <c r="F1194" t="s">
        <v>96</v>
      </c>
      <c r="G1194">
        <v>6744</v>
      </c>
      <c r="H1194">
        <v>6744</v>
      </c>
      <c r="I1194">
        <v>6744</v>
      </c>
      <c r="J1194">
        <v>6744</v>
      </c>
      <c r="L1194" s="3">
        <v>0</v>
      </c>
      <c r="M1194" s="3">
        <v>0</v>
      </c>
      <c r="N1194" s="3">
        <v>0</v>
      </c>
      <c r="O1194" s="3">
        <v>54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3">
        <f>+Tabla3[[#This Row],[V GRAVADAS]]</f>
        <v>54</v>
      </c>
      <c r="V1194">
        <v>2</v>
      </c>
    </row>
    <row r="1195" spans="1:22" x14ac:dyDescent="0.25">
      <c r="A1195" t="s">
        <v>384</v>
      </c>
      <c r="B1195" s="1" t="s">
        <v>408</v>
      </c>
      <c r="C1195" t="s">
        <v>1</v>
      </c>
      <c r="D1195" t="s">
        <v>89</v>
      </c>
      <c r="E1195" t="s">
        <v>95</v>
      </c>
      <c r="F1195" t="s">
        <v>96</v>
      </c>
      <c r="G1195">
        <v>6745</v>
      </c>
      <c r="H1195">
        <v>6745</v>
      </c>
      <c r="I1195">
        <v>6745</v>
      </c>
      <c r="J1195">
        <v>6745</v>
      </c>
      <c r="L1195" s="3">
        <v>0</v>
      </c>
      <c r="M1195" s="3">
        <v>0</v>
      </c>
      <c r="N1195" s="3">
        <v>0</v>
      </c>
      <c r="O1195" s="3">
        <v>566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3">
        <f>+Tabla3[[#This Row],[V GRAVADAS]]</f>
        <v>566</v>
      </c>
      <c r="V1195">
        <v>2</v>
      </c>
    </row>
    <row r="1196" spans="1:22" x14ac:dyDescent="0.25">
      <c r="A1196" t="s">
        <v>384</v>
      </c>
      <c r="B1196" s="1" t="s">
        <v>408</v>
      </c>
      <c r="C1196" t="s">
        <v>1</v>
      </c>
      <c r="D1196" t="s">
        <v>89</v>
      </c>
      <c r="E1196" t="s">
        <v>95</v>
      </c>
      <c r="F1196" t="s">
        <v>96</v>
      </c>
      <c r="G1196">
        <v>6746</v>
      </c>
      <c r="H1196">
        <v>6746</v>
      </c>
      <c r="I1196">
        <v>6746</v>
      </c>
      <c r="J1196">
        <v>6746</v>
      </c>
      <c r="L1196" s="3">
        <v>0</v>
      </c>
      <c r="M1196" s="3">
        <v>0</v>
      </c>
      <c r="N1196" s="3">
        <v>0</v>
      </c>
      <c r="O1196" s="3">
        <v>140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3">
        <f>+Tabla3[[#This Row],[V GRAVADAS]]</f>
        <v>140</v>
      </c>
      <c r="V1196">
        <v>2</v>
      </c>
    </row>
    <row r="1197" spans="1:22" x14ac:dyDescent="0.25">
      <c r="A1197" t="s">
        <v>384</v>
      </c>
      <c r="B1197" s="1" t="s">
        <v>408</v>
      </c>
      <c r="C1197" t="s">
        <v>1</v>
      </c>
      <c r="D1197" t="s">
        <v>89</v>
      </c>
      <c r="E1197" t="s">
        <v>95</v>
      </c>
      <c r="F1197" t="s">
        <v>96</v>
      </c>
      <c r="G1197">
        <v>6747</v>
      </c>
      <c r="H1197">
        <v>6747</v>
      </c>
      <c r="I1197">
        <v>6747</v>
      </c>
      <c r="J1197">
        <v>6747</v>
      </c>
      <c r="L1197" s="3">
        <v>0</v>
      </c>
      <c r="M1197" s="3">
        <v>0</v>
      </c>
      <c r="N1197" s="3">
        <v>0</v>
      </c>
      <c r="O1197" s="3">
        <v>46.4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3">
        <f>+Tabla3[[#This Row],[V GRAVADAS]]</f>
        <v>46.4</v>
      </c>
      <c r="V1197">
        <v>2</v>
      </c>
    </row>
    <row r="1198" spans="1:22" x14ac:dyDescent="0.25">
      <c r="A1198" t="s">
        <v>449</v>
      </c>
      <c r="B1198" s="1" t="s">
        <v>450</v>
      </c>
      <c r="C1198" t="s">
        <v>1</v>
      </c>
      <c r="D1198" t="s">
        <v>89</v>
      </c>
      <c r="E1198" t="s">
        <v>95</v>
      </c>
      <c r="F1198" t="s">
        <v>96</v>
      </c>
      <c r="G1198">
        <v>6748</v>
      </c>
      <c r="H1198">
        <v>6748</v>
      </c>
      <c r="I1198">
        <v>6748</v>
      </c>
      <c r="J1198">
        <v>6748</v>
      </c>
      <c r="L1198" s="3">
        <v>0</v>
      </c>
      <c r="M1198" s="3">
        <v>0</v>
      </c>
      <c r="N1198" s="3">
        <v>0</v>
      </c>
      <c r="O1198" s="3">
        <v>623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3">
        <f>+Tabla3[[#This Row],[V GRAVADAS]]</f>
        <v>623</v>
      </c>
      <c r="V1198">
        <v>2</v>
      </c>
    </row>
    <row r="1199" spans="1:22" x14ac:dyDescent="0.25">
      <c r="A1199" t="s">
        <v>449</v>
      </c>
      <c r="B1199" s="1" t="s">
        <v>450</v>
      </c>
      <c r="C1199" t="s">
        <v>1</v>
      </c>
      <c r="D1199" t="s">
        <v>89</v>
      </c>
      <c r="E1199" t="s">
        <v>95</v>
      </c>
      <c r="F1199" t="s">
        <v>96</v>
      </c>
      <c r="G1199">
        <v>6749</v>
      </c>
      <c r="H1199">
        <v>6749</v>
      </c>
      <c r="I1199">
        <v>6749</v>
      </c>
      <c r="J1199">
        <v>6749</v>
      </c>
      <c r="L1199" s="3">
        <v>0</v>
      </c>
      <c r="M1199" s="3">
        <v>0</v>
      </c>
      <c r="N1199" s="3">
        <v>0</v>
      </c>
      <c r="O1199" s="3">
        <v>539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3">
        <f>+Tabla3[[#This Row],[V GRAVADAS]]</f>
        <v>539</v>
      </c>
      <c r="V1199">
        <v>2</v>
      </c>
    </row>
    <row r="1200" spans="1:22" x14ac:dyDescent="0.25">
      <c r="A1200" t="s">
        <v>449</v>
      </c>
      <c r="B1200" s="1" t="s">
        <v>450</v>
      </c>
      <c r="C1200" t="s">
        <v>1</v>
      </c>
      <c r="D1200" t="s">
        <v>89</v>
      </c>
      <c r="E1200" t="s">
        <v>95</v>
      </c>
      <c r="F1200" t="s">
        <v>96</v>
      </c>
      <c r="G1200">
        <v>6750</v>
      </c>
      <c r="H1200">
        <v>6750</v>
      </c>
      <c r="I1200">
        <v>6750</v>
      </c>
      <c r="J1200">
        <v>6750</v>
      </c>
      <c r="L1200" s="3">
        <v>0</v>
      </c>
      <c r="M1200" s="3">
        <v>0</v>
      </c>
      <c r="N1200" s="3">
        <v>0</v>
      </c>
      <c r="O1200" s="3">
        <v>593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3">
        <f>+Tabla3[[#This Row],[V GRAVADAS]]</f>
        <v>593</v>
      </c>
      <c r="V1200">
        <v>2</v>
      </c>
    </row>
    <row r="1201" spans="1:22" x14ac:dyDescent="0.25">
      <c r="A1201" t="s">
        <v>449</v>
      </c>
      <c r="B1201" s="1" t="s">
        <v>450</v>
      </c>
      <c r="C1201" t="s">
        <v>1</v>
      </c>
      <c r="D1201" t="s">
        <v>89</v>
      </c>
      <c r="E1201" t="s">
        <v>95</v>
      </c>
      <c r="F1201" t="s">
        <v>96</v>
      </c>
      <c r="G1201">
        <v>6751</v>
      </c>
      <c r="H1201">
        <v>6751</v>
      </c>
      <c r="I1201">
        <v>6751</v>
      </c>
      <c r="J1201">
        <v>6751</v>
      </c>
      <c r="L1201" s="3">
        <v>0</v>
      </c>
      <c r="M1201" s="3">
        <v>0</v>
      </c>
      <c r="N1201" s="3">
        <v>0</v>
      </c>
      <c r="O1201" s="3">
        <v>670.64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3">
        <f>+Tabla3[[#This Row],[V GRAVADAS]]</f>
        <v>670.64</v>
      </c>
      <c r="V1201">
        <v>2</v>
      </c>
    </row>
    <row r="1202" spans="1:22" x14ac:dyDescent="0.25">
      <c r="A1202" t="s">
        <v>449</v>
      </c>
      <c r="B1202" s="1" t="s">
        <v>450</v>
      </c>
      <c r="C1202" t="s">
        <v>1</v>
      </c>
      <c r="D1202" t="s">
        <v>89</v>
      </c>
      <c r="E1202" t="s">
        <v>95</v>
      </c>
      <c r="F1202" t="s">
        <v>96</v>
      </c>
      <c r="G1202">
        <v>6752</v>
      </c>
      <c r="H1202">
        <v>6752</v>
      </c>
      <c r="I1202">
        <v>6752</v>
      </c>
      <c r="J1202">
        <v>6752</v>
      </c>
      <c r="L1202" s="3">
        <v>0</v>
      </c>
      <c r="M1202" s="3">
        <v>0</v>
      </c>
      <c r="N1202" s="3">
        <v>0</v>
      </c>
      <c r="O1202" s="3">
        <v>444.5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3">
        <f>+Tabla3[[#This Row],[V GRAVADAS]]</f>
        <v>444.5</v>
      </c>
      <c r="V1202">
        <v>2</v>
      </c>
    </row>
    <row r="1203" spans="1:22" x14ac:dyDescent="0.25">
      <c r="A1203" t="s">
        <v>449</v>
      </c>
      <c r="B1203" s="1" t="s">
        <v>450</v>
      </c>
      <c r="C1203" t="s">
        <v>1</v>
      </c>
      <c r="D1203" t="s">
        <v>89</v>
      </c>
      <c r="E1203" t="s">
        <v>95</v>
      </c>
      <c r="F1203" t="s">
        <v>96</v>
      </c>
      <c r="G1203">
        <v>6753</v>
      </c>
      <c r="H1203">
        <v>6753</v>
      </c>
      <c r="I1203">
        <v>6753</v>
      </c>
      <c r="J1203">
        <v>6753</v>
      </c>
      <c r="L1203" s="3">
        <v>0</v>
      </c>
      <c r="M1203" s="3">
        <v>0</v>
      </c>
      <c r="N1203" s="3">
        <v>0</v>
      </c>
      <c r="O1203" s="3">
        <v>525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3">
        <f>+Tabla3[[#This Row],[V GRAVADAS]]</f>
        <v>525</v>
      </c>
      <c r="V1203">
        <v>2</v>
      </c>
    </row>
    <row r="1204" spans="1:22" x14ac:dyDescent="0.25">
      <c r="A1204" t="s">
        <v>449</v>
      </c>
      <c r="B1204" s="1" t="s">
        <v>450</v>
      </c>
      <c r="C1204" t="s">
        <v>1</v>
      </c>
      <c r="D1204" t="s">
        <v>89</v>
      </c>
      <c r="E1204" t="s">
        <v>95</v>
      </c>
      <c r="F1204" t="s">
        <v>96</v>
      </c>
      <c r="G1204">
        <v>6754</v>
      </c>
      <c r="H1204">
        <v>6754</v>
      </c>
      <c r="I1204">
        <v>6754</v>
      </c>
      <c r="J1204">
        <v>6754</v>
      </c>
      <c r="L1204" s="3">
        <v>0</v>
      </c>
      <c r="M1204" s="3">
        <v>0</v>
      </c>
      <c r="N1204" s="3">
        <v>0</v>
      </c>
      <c r="O1204" s="3">
        <v>46.5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3">
        <f>+Tabla3[[#This Row],[V GRAVADAS]]</f>
        <v>46.5</v>
      </c>
      <c r="V1204">
        <v>2</v>
      </c>
    </row>
    <row r="1205" spans="1:22" x14ac:dyDescent="0.25">
      <c r="A1205" t="s">
        <v>449</v>
      </c>
      <c r="B1205" s="1" t="s">
        <v>450</v>
      </c>
      <c r="C1205" t="s">
        <v>1</v>
      </c>
      <c r="D1205" t="s">
        <v>89</v>
      </c>
      <c r="E1205" t="s">
        <v>95</v>
      </c>
      <c r="F1205" t="s">
        <v>96</v>
      </c>
      <c r="G1205">
        <v>6755</v>
      </c>
      <c r="H1205">
        <v>6755</v>
      </c>
      <c r="I1205">
        <v>6755</v>
      </c>
      <c r="J1205">
        <v>6755</v>
      </c>
      <c r="L1205" s="3">
        <v>0</v>
      </c>
      <c r="M1205" s="3">
        <v>0</v>
      </c>
      <c r="N1205" s="3">
        <v>0</v>
      </c>
      <c r="O1205" s="3">
        <v>12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3">
        <f>+Tabla3[[#This Row],[V GRAVADAS]]</f>
        <v>12</v>
      </c>
      <c r="V1205">
        <v>2</v>
      </c>
    </row>
    <row r="1206" spans="1:22" x14ac:dyDescent="0.25">
      <c r="A1206" t="s">
        <v>449</v>
      </c>
      <c r="B1206" s="1" t="s">
        <v>450</v>
      </c>
      <c r="C1206" t="s">
        <v>1</v>
      </c>
      <c r="D1206" t="s">
        <v>89</v>
      </c>
      <c r="E1206" t="s">
        <v>95</v>
      </c>
      <c r="F1206" t="s">
        <v>96</v>
      </c>
      <c r="G1206">
        <v>6756</v>
      </c>
      <c r="H1206">
        <v>6756</v>
      </c>
      <c r="I1206">
        <v>6756</v>
      </c>
      <c r="J1206">
        <v>6756</v>
      </c>
      <c r="L1206" s="3">
        <v>0</v>
      </c>
      <c r="M1206" s="3">
        <v>0</v>
      </c>
      <c r="N1206" s="3">
        <v>0</v>
      </c>
      <c r="O1206" s="3">
        <v>36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3">
        <f>+Tabla3[[#This Row],[V GRAVADAS]]</f>
        <v>36</v>
      </c>
      <c r="V1206">
        <v>2</v>
      </c>
    </row>
    <row r="1207" spans="1:22" x14ac:dyDescent="0.25">
      <c r="A1207" t="s">
        <v>449</v>
      </c>
      <c r="B1207" s="1" t="s">
        <v>450</v>
      </c>
      <c r="C1207" t="s">
        <v>1</v>
      </c>
      <c r="D1207" t="s">
        <v>89</v>
      </c>
      <c r="E1207" t="s">
        <v>95</v>
      </c>
      <c r="F1207" t="s">
        <v>96</v>
      </c>
      <c r="G1207">
        <v>6757</v>
      </c>
      <c r="H1207">
        <v>6757</v>
      </c>
      <c r="I1207">
        <v>6757</v>
      </c>
      <c r="J1207">
        <v>6757</v>
      </c>
      <c r="L1207" s="3">
        <v>0</v>
      </c>
      <c r="M1207" s="3">
        <v>0</v>
      </c>
      <c r="N1207" s="3">
        <v>0</v>
      </c>
      <c r="O1207" s="3">
        <v>30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3">
        <f>+Tabla3[[#This Row],[V GRAVADAS]]</f>
        <v>30</v>
      </c>
      <c r="V1207">
        <v>2</v>
      </c>
    </row>
    <row r="1208" spans="1:22" x14ac:dyDescent="0.25">
      <c r="A1208" t="s">
        <v>449</v>
      </c>
      <c r="B1208" s="1" t="s">
        <v>450</v>
      </c>
      <c r="C1208" t="s">
        <v>1</v>
      </c>
      <c r="D1208" t="s">
        <v>89</v>
      </c>
      <c r="E1208" t="s">
        <v>95</v>
      </c>
      <c r="F1208" t="s">
        <v>96</v>
      </c>
      <c r="G1208">
        <v>6758</v>
      </c>
      <c r="H1208">
        <v>6758</v>
      </c>
      <c r="I1208">
        <v>6758</v>
      </c>
      <c r="J1208">
        <v>6758</v>
      </c>
      <c r="L1208" s="3">
        <v>0</v>
      </c>
      <c r="M1208" s="3">
        <v>0</v>
      </c>
      <c r="N1208" s="3">
        <v>0</v>
      </c>
      <c r="O1208" s="3">
        <v>22.5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3">
        <f>+Tabla3[[#This Row],[V GRAVADAS]]</f>
        <v>22.5</v>
      </c>
      <c r="V1208">
        <v>2</v>
      </c>
    </row>
    <row r="1209" spans="1:22" x14ac:dyDescent="0.25">
      <c r="A1209" t="s">
        <v>449</v>
      </c>
      <c r="B1209" s="1" t="s">
        <v>450</v>
      </c>
      <c r="C1209" t="s">
        <v>1</v>
      </c>
      <c r="D1209" t="s">
        <v>89</v>
      </c>
      <c r="E1209" t="s">
        <v>95</v>
      </c>
      <c r="F1209" t="s">
        <v>96</v>
      </c>
      <c r="G1209">
        <v>6759</v>
      </c>
      <c r="H1209">
        <v>6759</v>
      </c>
      <c r="I1209">
        <v>6759</v>
      </c>
      <c r="J1209">
        <v>6759</v>
      </c>
      <c r="L1209" s="3">
        <v>0</v>
      </c>
      <c r="M1209" s="3">
        <v>0</v>
      </c>
      <c r="N1209" s="3">
        <v>0</v>
      </c>
      <c r="O1209" s="3">
        <v>45.25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3">
        <f>+Tabla3[[#This Row],[V GRAVADAS]]</f>
        <v>45.25</v>
      </c>
      <c r="V1209">
        <v>2</v>
      </c>
    </row>
    <row r="1210" spans="1:22" x14ac:dyDescent="0.25">
      <c r="A1210" t="s">
        <v>449</v>
      </c>
      <c r="B1210" s="1" t="s">
        <v>450</v>
      </c>
      <c r="C1210" t="s">
        <v>1</v>
      </c>
      <c r="D1210" t="s">
        <v>89</v>
      </c>
      <c r="E1210" t="s">
        <v>95</v>
      </c>
      <c r="F1210" t="s">
        <v>96</v>
      </c>
      <c r="G1210">
        <v>6760</v>
      </c>
      <c r="H1210">
        <v>6760</v>
      </c>
      <c r="I1210">
        <v>6760</v>
      </c>
      <c r="J1210">
        <v>6760</v>
      </c>
      <c r="L1210" s="3">
        <v>0</v>
      </c>
      <c r="M1210" s="3">
        <v>0</v>
      </c>
      <c r="N1210" s="3">
        <v>0</v>
      </c>
      <c r="O1210" s="3">
        <v>58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3">
        <f>+Tabla3[[#This Row],[V GRAVADAS]]</f>
        <v>58</v>
      </c>
      <c r="V1210">
        <v>2</v>
      </c>
    </row>
    <row r="1211" spans="1:22" x14ac:dyDescent="0.25">
      <c r="A1211" t="s">
        <v>449</v>
      </c>
      <c r="B1211" s="1" t="s">
        <v>450</v>
      </c>
      <c r="C1211" t="s">
        <v>1</v>
      </c>
      <c r="D1211" t="s">
        <v>89</v>
      </c>
      <c r="E1211" t="s">
        <v>95</v>
      </c>
      <c r="F1211" t="s">
        <v>96</v>
      </c>
      <c r="G1211">
        <v>6761</v>
      </c>
      <c r="H1211">
        <v>6761</v>
      </c>
      <c r="I1211">
        <v>6761</v>
      </c>
      <c r="J1211">
        <v>6761</v>
      </c>
      <c r="L1211" s="3">
        <v>0</v>
      </c>
      <c r="M1211" s="3">
        <v>0</v>
      </c>
      <c r="N1211" s="3">
        <v>0</v>
      </c>
      <c r="O1211" s="3">
        <v>14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3">
        <f>+Tabla3[[#This Row],[V GRAVADAS]]</f>
        <v>14</v>
      </c>
      <c r="V1211">
        <v>2</v>
      </c>
    </row>
    <row r="1212" spans="1:22" x14ac:dyDescent="0.25">
      <c r="A1212" t="s">
        <v>449</v>
      </c>
      <c r="B1212" s="1" t="s">
        <v>450</v>
      </c>
      <c r="C1212" t="s">
        <v>1</v>
      </c>
      <c r="D1212" t="s">
        <v>89</v>
      </c>
      <c r="E1212" t="s">
        <v>95</v>
      </c>
      <c r="F1212" t="s">
        <v>96</v>
      </c>
      <c r="G1212">
        <v>6762</v>
      </c>
      <c r="H1212">
        <v>6762</v>
      </c>
      <c r="I1212">
        <v>6762</v>
      </c>
      <c r="J1212">
        <v>6762</v>
      </c>
      <c r="L1212" s="3">
        <v>0</v>
      </c>
      <c r="M1212" s="3">
        <v>0</v>
      </c>
      <c r="N1212" s="3">
        <v>0</v>
      </c>
      <c r="O1212" s="3">
        <v>156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3">
        <f>+Tabla3[[#This Row],[V GRAVADAS]]</f>
        <v>156</v>
      </c>
      <c r="V1212">
        <v>2</v>
      </c>
    </row>
    <row r="1213" spans="1:22" x14ac:dyDescent="0.25">
      <c r="A1213" t="s">
        <v>449</v>
      </c>
      <c r="B1213" s="1" t="s">
        <v>450</v>
      </c>
      <c r="C1213" t="s">
        <v>1</v>
      </c>
      <c r="D1213" t="s">
        <v>89</v>
      </c>
      <c r="E1213" t="s">
        <v>95</v>
      </c>
      <c r="F1213" t="s">
        <v>96</v>
      </c>
      <c r="G1213">
        <v>6763</v>
      </c>
      <c r="H1213">
        <v>6763</v>
      </c>
      <c r="I1213">
        <v>6763</v>
      </c>
      <c r="J1213">
        <v>6763</v>
      </c>
      <c r="L1213" s="3">
        <v>0</v>
      </c>
      <c r="M1213" s="3">
        <v>0</v>
      </c>
      <c r="N1213" s="3">
        <v>0</v>
      </c>
      <c r="O1213" s="3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3">
        <f>+Tabla3[[#This Row],[V GRAVADAS]]</f>
        <v>0</v>
      </c>
      <c r="V1213">
        <v>2</v>
      </c>
    </row>
    <row r="1214" spans="1:22" x14ac:dyDescent="0.25">
      <c r="A1214" t="s">
        <v>449</v>
      </c>
      <c r="B1214" s="1" t="s">
        <v>450</v>
      </c>
      <c r="C1214" t="s">
        <v>1</v>
      </c>
      <c r="D1214" t="s">
        <v>89</v>
      </c>
      <c r="E1214" t="s">
        <v>95</v>
      </c>
      <c r="F1214" t="s">
        <v>96</v>
      </c>
      <c r="G1214">
        <v>6764</v>
      </c>
      <c r="H1214">
        <v>6764</v>
      </c>
      <c r="I1214">
        <v>6764</v>
      </c>
      <c r="J1214">
        <v>6764</v>
      </c>
      <c r="L1214" s="3">
        <v>0</v>
      </c>
      <c r="M1214" s="3">
        <v>0</v>
      </c>
      <c r="N1214" s="3">
        <v>0</v>
      </c>
      <c r="O1214" s="3">
        <v>58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3">
        <f>+Tabla3[[#This Row],[V GRAVADAS]]</f>
        <v>58</v>
      </c>
      <c r="V1214">
        <v>2</v>
      </c>
    </row>
    <row r="1215" spans="1:22" x14ac:dyDescent="0.25">
      <c r="A1215" t="s">
        <v>449</v>
      </c>
      <c r="B1215" s="1" t="s">
        <v>450</v>
      </c>
      <c r="C1215" t="s">
        <v>1</v>
      </c>
      <c r="D1215" t="s">
        <v>89</v>
      </c>
      <c r="E1215" t="s">
        <v>95</v>
      </c>
      <c r="F1215" t="s">
        <v>96</v>
      </c>
      <c r="G1215">
        <v>6765</v>
      </c>
      <c r="H1215">
        <v>6765</v>
      </c>
      <c r="I1215">
        <v>6765</v>
      </c>
      <c r="J1215">
        <v>6765</v>
      </c>
      <c r="L1215" s="3">
        <v>0</v>
      </c>
      <c r="M1215" s="3">
        <v>0</v>
      </c>
      <c r="N1215" s="3">
        <v>0</v>
      </c>
      <c r="O1215" s="3">
        <v>140.19999999999999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3">
        <f>+Tabla3[[#This Row],[V GRAVADAS]]</f>
        <v>140.19999999999999</v>
      </c>
      <c r="V1215">
        <v>2</v>
      </c>
    </row>
    <row r="1216" spans="1:22" x14ac:dyDescent="0.25">
      <c r="A1216" t="s">
        <v>449</v>
      </c>
      <c r="B1216" s="1" t="s">
        <v>450</v>
      </c>
      <c r="C1216" t="s">
        <v>1</v>
      </c>
      <c r="D1216" t="s">
        <v>89</v>
      </c>
      <c r="E1216" t="s">
        <v>95</v>
      </c>
      <c r="F1216" t="s">
        <v>96</v>
      </c>
      <c r="G1216">
        <v>6766</v>
      </c>
      <c r="H1216">
        <v>6766</v>
      </c>
      <c r="I1216">
        <v>6766</v>
      </c>
      <c r="J1216">
        <v>6766</v>
      </c>
      <c r="L1216" s="3">
        <v>0</v>
      </c>
      <c r="M1216" s="3">
        <v>0</v>
      </c>
      <c r="N1216" s="3">
        <v>0</v>
      </c>
      <c r="O1216" s="3">
        <v>157.5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3">
        <f>+Tabla3[[#This Row],[V GRAVADAS]]</f>
        <v>157.5</v>
      </c>
      <c r="V1216">
        <v>2</v>
      </c>
    </row>
    <row r="1217" spans="1:22" x14ac:dyDescent="0.25">
      <c r="A1217" t="s">
        <v>449</v>
      </c>
      <c r="B1217" s="1" t="s">
        <v>450</v>
      </c>
      <c r="C1217" t="s">
        <v>1</v>
      </c>
      <c r="D1217" t="s">
        <v>89</v>
      </c>
      <c r="E1217" t="s">
        <v>95</v>
      </c>
      <c r="F1217" t="s">
        <v>96</v>
      </c>
      <c r="G1217">
        <v>6767</v>
      </c>
      <c r="H1217">
        <v>6767</v>
      </c>
      <c r="I1217">
        <v>6767</v>
      </c>
      <c r="J1217">
        <v>6767</v>
      </c>
      <c r="L1217" s="3">
        <v>0</v>
      </c>
      <c r="M1217" s="3">
        <v>0</v>
      </c>
      <c r="N1217" s="3">
        <v>0</v>
      </c>
      <c r="O1217" s="3">
        <v>25.6</v>
      </c>
      <c r="P1217" s="3">
        <v>0</v>
      </c>
      <c r="Q1217" s="3">
        <v>0</v>
      </c>
      <c r="R1217" s="3">
        <v>0</v>
      </c>
      <c r="S1217" s="3">
        <v>0</v>
      </c>
      <c r="T1217" s="3">
        <v>0</v>
      </c>
      <c r="U1217" s="33">
        <f>+Tabla3[[#This Row],[V GRAVADAS]]</f>
        <v>25.6</v>
      </c>
      <c r="V1217">
        <v>2</v>
      </c>
    </row>
    <row r="1218" spans="1:22" x14ac:dyDescent="0.25">
      <c r="A1218" t="s">
        <v>449</v>
      </c>
      <c r="B1218" s="1" t="s">
        <v>450</v>
      </c>
      <c r="C1218" t="s">
        <v>1</v>
      </c>
      <c r="D1218" t="s">
        <v>89</v>
      </c>
      <c r="E1218" t="s">
        <v>95</v>
      </c>
      <c r="F1218" t="s">
        <v>96</v>
      </c>
      <c r="G1218">
        <v>6768</v>
      </c>
      <c r="H1218">
        <v>6768</v>
      </c>
      <c r="I1218">
        <v>6768</v>
      </c>
      <c r="J1218">
        <v>6768</v>
      </c>
      <c r="L1218" s="3">
        <v>0</v>
      </c>
      <c r="M1218" s="3">
        <v>0</v>
      </c>
      <c r="N1218" s="3">
        <v>0</v>
      </c>
      <c r="O1218" s="3">
        <v>33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3">
        <f>+Tabla3[[#This Row],[V GRAVADAS]]</f>
        <v>33</v>
      </c>
      <c r="V1218">
        <v>2</v>
      </c>
    </row>
    <row r="1219" spans="1:22" x14ac:dyDescent="0.25">
      <c r="A1219" t="s">
        <v>449</v>
      </c>
      <c r="B1219" s="1" t="s">
        <v>450</v>
      </c>
      <c r="C1219" t="s">
        <v>1</v>
      </c>
      <c r="D1219" t="s">
        <v>89</v>
      </c>
      <c r="E1219" t="s">
        <v>95</v>
      </c>
      <c r="F1219" t="s">
        <v>96</v>
      </c>
      <c r="G1219">
        <v>6769</v>
      </c>
      <c r="H1219">
        <v>6769</v>
      </c>
      <c r="I1219">
        <v>6769</v>
      </c>
      <c r="J1219">
        <v>6769</v>
      </c>
      <c r="L1219" s="3">
        <v>0</v>
      </c>
      <c r="M1219" s="3">
        <v>0</v>
      </c>
      <c r="N1219" s="3">
        <v>0</v>
      </c>
      <c r="O1219" s="3">
        <v>54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3">
        <f>+Tabla3[[#This Row],[V GRAVADAS]]</f>
        <v>54</v>
      </c>
      <c r="V1219">
        <v>2</v>
      </c>
    </row>
    <row r="1220" spans="1:22" x14ac:dyDescent="0.25">
      <c r="A1220" t="s">
        <v>449</v>
      </c>
      <c r="B1220" s="1" t="s">
        <v>450</v>
      </c>
      <c r="C1220" t="s">
        <v>1</v>
      </c>
      <c r="D1220" t="s">
        <v>89</v>
      </c>
      <c r="E1220" t="s">
        <v>95</v>
      </c>
      <c r="F1220" t="s">
        <v>96</v>
      </c>
      <c r="G1220">
        <v>6770</v>
      </c>
      <c r="H1220">
        <v>6770</v>
      </c>
      <c r="I1220">
        <v>6770</v>
      </c>
      <c r="J1220">
        <v>6770</v>
      </c>
      <c r="L1220" s="3">
        <v>0</v>
      </c>
      <c r="M1220" s="3">
        <v>0</v>
      </c>
      <c r="N1220" s="3">
        <v>0</v>
      </c>
      <c r="O1220" s="3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3">
        <f>+Tabla3[[#This Row],[V GRAVADAS]]</f>
        <v>0</v>
      </c>
      <c r="V1220">
        <v>2</v>
      </c>
    </row>
    <row r="1221" spans="1:22" x14ac:dyDescent="0.25">
      <c r="A1221" t="s">
        <v>449</v>
      </c>
      <c r="B1221" s="1" t="s">
        <v>450</v>
      </c>
      <c r="C1221" t="s">
        <v>1</v>
      </c>
      <c r="D1221" t="s">
        <v>89</v>
      </c>
      <c r="E1221" t="s">
        <v>95</v>
      </c>
      <c r="F1221" t="s">
        <v>96</v>
      </c>
      <c r="G1221">
        <v>6771</v>
      </c>
      <c r="H1221">
        <v>6771</v>
      </c>
      <c r="I1221">
        <v>6771</v>
      </c>
      <c r="J1221">
        <v>6771</v>
      </c>
      <c r="L1221" s="3">
        <v>0</v>
      </c>
      <c r="M1221" s="3">
        <v>0</v>
      </c>
      <c r="N1221" s="3">
        <v>0</v>
      </c>
      <c r="O1221" s="3">
        <v>2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3">
        <f>+Tabla3[[#This Row],[V GRAVADAS]]</f>
        <v>2</v>
      </c>
      <c r="V1221">
        <v>2</v>
      </c>
    </row>
    <row r="1222" spans="1:22" x14ac:dyDescent="0.25">
      <c r="A1222" t="s">
        <v>449</v>
      </c>
      <c r="B1222" s="1" t="s">
        <v>450</v>
      </c>
      <c r="C1222" t="s">
        <v>1</v>
      </c>
      <c r="D1222" t="s">
        <v>89</v>
      </c>
      <c r="E1222" t="s">
        <v>95</v>
      </c>
      <c r="F1222" t="s">
        <v>96</v>
      </c>
      <c r="G1222">
        <v>6772</v>
      </c>
      <c r="H1222">
        <v>6772</v>
      </c>
      <c r="I1222">
        <v>6772</v>
      </c>
      <c r="J1222">
        <v>6772</v>
      </c>
      <c r="L1222" s="3">
        <v>0</v>
      </c>
      <c r="M1222" s="3">
        <v>0</v>
      </c>
      <c r="N1222" s="3">
        <v>0</v>
      </c>
      <c r="O1222" s="3">
        <v>54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3">
        <f>+Tabla3[[#This Row],[V GRAVADAS]]</f>
        <v>54</v>
      </c>
      <c r="V1222">
        <v>2</v>
      </c>
    </row>
    <row r="1223" spans="1:22" x14ac:dyDescent="0.25">
      <c r="A1223" t="s">
        <v>449</v>
      </c>
      <c r="B1223" s="1" t="s">
        <v>450</v>
      </c>
      <c r="C1223" t="s">
        <v>1</v>
      </c>
      <c r="D1223" t="s">
        <v>89</v>
      </c>
      <c r="E1223" t="s">
        <v>95</v>
      </c>
      <c r="F1223" t="s">
        <v>96</v>
      </c>
      <c r="G1223">
        <v>6773</v>
      </c>
      <c r="H1223">
        <v>6773</v>
      </c>
      <c r="I1223">
        <v>6773</v>
      </c>
      <c r="J1223">
        <v>6773</v>
      </c>
      <c r="L1223" s="3">
        <v>0</v>
      </c>
      <c r="M1223" s="3">
        <v>0</v>
      </c>
      <c r="N1223" s="3">
        <v>0</v>
      </c>
      <c r="O1223" s="3">
        <v>34.4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3">
        <f>+Tabla3[[#This Row],[V GRAVADAS]]</f>
        <v>34.4</v>
      </c>
      <c r="V1223">
        <v>2</v>
      </c>
    </row>
    <row r="1224" spans="1:22" x14ac:dyDescent="0.25">
      <c r="A1224" t="s">
        <v>449</v>
      </c>
      <c r="B1224" s="1" t="s">
        <v>450</v>
      </c>
      <c r="C1224" t="s">
        <v>1</v>
      </c>
      <c r="D1224" t="s">
        <v>89</v>
      </c>
      <c r="E1224" t="s">
        <v>95</v>
      </c>
      <c r="F1224" t="s">
        <v>96</v>
      </c>
      <c r="G1224">
        <v>6774</v>
      </c>
      <c r="H1224">
        <v>6774</v>
      </c>
      <c r="I1224">
        <v>6774</v>
      </c>
      <c r="J1224">
        <v>6774</v>
      </c>
      <c r="L1224" s="3">
        <v>0</v>
      </c>
      <c r="M1224" s="3">
        <v>0</v>
      </c>
      <c r="N1224" s="3">
        <v>0</v>
      </c>
      <c r="O1224" s="3">
        <v>20.2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3">
        <f>+Tabla3[[#This Row],[V GRAVADAS]]</f>
        <v>20.2</v>
      </c>
      <c r="V1224">
        <v>2</v>
      </c>
    </row>
    <row r="1225" spans="1:22" x14ac:dyDescent="0.25">
      <c r="A1225" t="s">
        <v>449</v>
      </c>
      <c r="B1225" s="1" t="s">
        <v>450</v>
      </c>
      <c r="C1225" t="s">
        <v>1</v>
      </c>
      <c r="D1225" t="s">
        <v>89</v>
      </c>
      <c r="E1225" t="s">
        <v>95</v>
      </c>
      <c r="F1225" t="s">
        <v>96</v>
      </c>
      <c r="G1225">
        <v>6775</v>
      </c>
      <c r="H1225">
        <v>6775</v>
      </c>
      <c r="I1225">
        <v>6775</v>
      </c>
      <c r="J1225">
        <v>6775</v>
      </c>
      <c r="L1225" s="3">
        <v>0</v>
      </c>
      <c r="M1225" s="3">
        <v>0</v>
      </c>
      <c r="N1225" s="3">
        <v>0</v>
      </c>
      <c r="O1225" s="3">
        <v>74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3">
        <f>+Tabla3[[#This Row],[V GRAVADAS]]</f>
        <v>74</v>
      </c>
      <c r="V1225">
        <v>2</v>
      </c>
    </row>
    <row r="1226" spans="1:22" x14ac:dyDescent="0.25">
      <c r="A1226" t="s">
        <v>449</v>
      </c>
      <c r="B1226" s="1" t="s">
        <v>450</v>
      </c>
      <c r="C1226" t="s">
        <v>1</v>
      </c>
      <c r="D1226" t="s">
        <v>89</v>
      </c>
      <c r="E1226" t="s">
        <v>95</v>
      </c>
      <c r="F1226" t="s">
        <v>96</v>
      </c>
      <c r="G1226">
        <v>6776</v>
      </c>
      <c r="H1226">
        <v>6776</v>
      </c>
      <c r="I1226">
        <v>6776</v>
      </c>
      <c r="J1226">
        <v>6776</v>
      </c>
      <c r="L1226" s="3">
        <v>0</v>
      </c>
      <c r="M1226" s="3">
        <v>0</v>
      </c>
      <c r="N1226" s="3">
        <v>0</v>
      </c>
      <c r="O1226" s="3">
        <v>157.5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3">
        <f>+Tabla3[[#This Row],[V GRAVADAS]]</f>
        <v>157.5</v>
      </c>
      <c r="V1226">
        <v>2</v>
      </c>
    </row>
    <row r="1227" spans="1:22" x14ac:dyDescent="0.25">
      <c r="A1227" t="s">
        <v>449</v>
      </c>
      <c r="B1227" s="1" t="s">
        <v>451</v>
      </c>
      <c r="C1227" t="s">
        <v>1</v>
      </c>
      <c r="D1227" t="s">
        <v>89</v>
      </c>
      <c r="E1227" t="s">
        <v>95</v>
      </c>
      <c r="F1227" t="s">
        <v>96</v>
      </c>
      <c r="G1227">
        <v>6777</v>
      </c>
      <c r="H1227">
        <v>6777</v>
      </c>
      <c r="I1227">
        <v>6777</v>
      </c>
      <c r="J1227">
        <v>6777</v>
      </c>
      <c r="L1227" s="3">
        <v>0</v>
      </c>
      <c r="M1227" s="3">
        <v>0</v>
      </c>
      <c r="N1227" s="3">
        <v>0</v>
      </c>
      <c r="O1227" s="3">
        <v>680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3">
        <f>+Tabla3[[#This Row],[V GRAVADAS]]</f>
        <v>680</v>
      </c>
      <c r="V1227">
        <v>2</v>
      </c>
    </row>
    <row r="1228" spans="1:22" x14ac:dyDescent="0.25">
      <c r="A1228" t="s">
        <v>449</v>
      </c>
      <c r="B1228" s="1" t="s">
        <v>451</v>
      </c>
      <c r="C1228" t="s">
        <v>1</v>
      </c>
      <c r="D1228" t="s">
        <v>89</v>
      </c>
      <c r="E1228" t="s">
        <v>95</v>
      </c>
      <c r="F1228" t="s">
        <v>96</v>
      </c>
      <c r="G1228">
        <v>6778</v>
      </c>
      <c r="H1228">
        <v>6778</v>
      </c>
      <c r="I1228">
        <v>6778</v>
      </c>
      <c r="J1228">
        <v>6778</v>
      </c>
      <c r="L1228" s="3">
        <v>0</v>
      </c>
      <c r="M1228" s="3">
        <v>0</v>
      </c>
      <c r="N1228" s="3">
        <v>0</v>
      </c>
      <c r="O1228" s="3">
        <v>376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3">
        <f>+Tabla3[[#This Row],[V GRAVADAS]]</f>
        <v>376</v>
      </c>
      <c r="V1228">
        <v>2</v>
      </c>
    </row>
    <row r="1229" spans="1:22" x14ac:dyDescent="0.25">
      <c r="A1229" t="s">
        <v>449</v>
      </c>
      <c r="B1229" s="1" t="s">
        <v>451</v>
      </c>
      <c r="C1229" t="s">
        <v>1</v>
      </c>
      <c r="D1229" t="s">
        <v>89</v>
      </c>
      <c r="E1229" t="s">
        <v>95</v>
      </c>
      <c r="F1229" t="s">
        <v>96</v>
      </c>
      <c r="G1229">
        <v>6779</v>
      </c>
      <c r="H1229">
        <v>6779</v>
      </c>
      <c r="I1229">
        <v>6779</v>
      </c>
      <c r="J1229">
        <v>6779</v>
      </c>
      <c r="L1229" s="3">
        <v>0</v>
      </c>
      <c r="M1229" s="3">
        <v>0</v>
      </c>
      <c r="N1229" s="3">
        <v>0</v>
      </c>
      <c r="O1229" s="3">
        <v>280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3">
        <f>+Tabla3[[#This Row],[V GRAVADAS]]</f>
        <v>280</v>
      </c>
      <c r="V1229">
        <v>2</v>
      </c>
    </row>
    <row r="1230" spans="1:22" x14ac:dyDescent="0.25">
      <c r="A1230" t="s">
        <v>449</v>
      </c>
      <c r="B1230" s="1" t="s">
        <v>451</v>
      </c>
      <c r="C1230" t="s">
        <v>1</v>
      </c>
      <c r="D1230" t="s">
        <v>89</v>
      </c>
      <c r="E1230" t="s">
        <v>95</v>
      </c>
      <c r="F1230" t="s">
        <v>96</v>
      </c>
      <c r="G1230">
        <v>6780</v>
      </c>
      <c r="H1230">
        <v>6780</v>
      </c>
      <c r="I1230">
        <v>6780</v>
      </c>
      <c r="J1230">
        <v>6780</v>
      </c>
      <c r="L1230" s="3">
        <v>0</v>
      </c>
      <c r="M1230" s="3">
        <v>0</v>
      </c>
      <c r="N1230" s="3">
        <v>0</v>
      </c>
      <c r="O1230" s="3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3">
        <f>+Tabla3[[#This Row],[V GRAVADAS]]</f>
        <v>0</v>
      </c>
      <c r="V1230">
        <v>2</v>
      </c>
    </row>
    <row r="1231" spans="1:22" x14ac:dyDescent="0.25">
      <c r="A1231" t="s">
        <v>449</v>
      </c>
      <c r="B1231" s="1" t="s">
        <v>451</v>
      </c>
      <c r="C1231" t="s">
        <v>1</v>
      </c>
      <c r="D1231" t="s">
        <v>89</v>
      </c>
      <c r="E1231" t="s">
        <v>95</v>
      </c>
      <c r="F1231" t="s">
        <v>96</v>
      </c>
      <c r="G1231">
        <v>6781</v>
      </c>
      <c r="H1231">
        <v>6781</v>
      </c>
      <c r="I1231">
        <v>6781</v>
      </c>
      <c r="J1231">
        <v>6781</v>
      </c>
      <c r="L1231" s="3">
        <v>0</v>
      </c>
      <c r="M1231" s="3">
        <v>0</v>
      </c>
      <c r="N1231" s="3">
        <v>0</v>
      </c>
      <c r="O1231" s="3">
        <v>36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3">
        <f>+Tabla3[[#This Row],[V GRAVADAS]]</f>
        <v>36</v>
      </c>
      <c r="V1231">
        <v>2</v>
      </c>
    </row>
    <row r="1232" spans="1:22" x14ac:dyDescent="0.25">
      <c r="A1232" t="s">
        <v>449</v>
      </c>
      <c r="B1232" s="1" t="s">
        <v>451</v>
      </c>
      <c r="C1232" t="s">
        <v>1</v>
      </c>
      <c r="D1232" t="s">
        <v>89</v>
      </c>
      <c r="E1232" t="s">
        <v>95</v>
      </c>
      <c r="F1232" t="s">
        <v>96</v>
      </c>
      <c r="G1232">
        <v>6782</v>
      </c>
      <c r="H1232">
        <v>6782</v>
      </c>
      <c r="I1232">
        <v>6782</v>
      </c>
      <c r="J1232">
        <v>6782</v>
      </c>
      <c r="L1232" s="3">
        <v>0</v>
      </c>
      <c r="M1232" s="3">
        <v>0</v>
      </c>
      <c r="N1232" s="3">
        <v>0</v>
      </c>
      <c r="O1232" s="3">
        <v>810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3">
        <f>+Tabla3[[#This Row],[V GRAVADAS]]</f>
        <v>810</v>
      </c>
      <c r="V1232">
        <v>2</v>
      </c>
    </row>
    <row r="1233" spans="1:22" x14ac:dyDescent="0.25">
      <c r="A1233" t="s">
        <v>449</v>
      </c>
      <c r="B1233" s="1" t="s">
        <v>451</v>
      </c>
      <c r="C1233" t="s">
        <v>1</v>
      </c>
      <c r="D1233" t="s">
        <v>89</v>
      </c>
      <c r="E1233" t="s">
        <v>95</v>
      </c>
      <c r="F1233" t="s">
        <v>96</v>
      </c>
      <c r="G1233">
        <v>6783</v>
      </c>
      <c r="H1233">
        <v>6783</v>
      </c>
      <c r="I1233">
        <v>6783</v>
      </c>
      <c r="J1233">
        <v>6783</v>
      </c>
      <c r="L1233" s="3">
        <v>0</v>
      </c>
      <c r="M1233" s="3">
        <v>0</v>
      </c>
      <c r="N1233" s="3">
        <v>0</v>
      </c>
      <c r="O1233" s="3">
        <v>508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3">
        <f>+Tabla3[[#This Row],[V GRAVADAS]]</f>
        <v>508</v>
      </c>
      <c r="V1233">
        <v>2</v>
      </c>
    </row>
    <row r="1234" spans="1:22" x14ac:dyDescent="0.25">
      <c r="A1234" t="s">
        <v>449</v>
      </c>
      <c r="B1234" s="1" t="s">
        <v>451</v>
      </c>
      <c r="C1234" t="s">
        <v>1</v>
      </c>
      <c r="D1234" t="s">
        <v>89</v>
      </c>
      <c r="E1234" t="s">
        <v>95</v>
      </c>
      <c r="F1234" t="s">
        <v>96</v>
      </c>
      <c r="G1234">
        <v>6784</v>
      </c>
      <c r="H1234">
        <v>6784</v>
      </c>
      <c r="I1234">
        <v>6784</v>
      </c>
      <c r="J1234">
        <v>6784</v>
      </c>
      <c r="L1234" s="3">
        <v>0</v>
      </c>
      <c r="M1234" s="3">
        <v>0</v>
      </c>
      <c r="N1234" s="3">
        <v>0</v>
      </c>
      <c r="O1234" s="3">
        <v>55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3">
        <f>+Tabla3[[#This Row],[V GRAVADAS]]</f>
        <v>55</v>
      </c>
      <c r="V1234">
        <v>2</v>
      </c>
    </row>
    <row r="1235" spans="1:22" x14ac:dyDescent="0.25">
      <c r="A1235" t="s">
        <v>449</v>
      </c>
      <c r="B1235" s="1" t="s">
        <v>451</v>
      </c>
      <c r="C1235" t="s">
        <v>1</v>
      </c>
      <c r="D1235" t="s">
        <v>89</v>
      </c>
      <c r="E1235" t="s">
        <v>95</v>
      </c>
      <c r="F1235" t="s">
        <v>96</v>
      </c>
      <c r="G1235">
        <v>6785</v>
      </c>
      <c r="H1235">
        <v>6785</v>
      </c>
      <c r="I1235">
        <v>6785</v>
      </c>
      <c r="J1235">
        <v>6785</v>
      </c>
      <c r="L1235" s="3">
        <v>0</v>
      </c>
      <c r="M1235" s="3">
        <v>0</v>
      </c>
      <c r="N1235" s="3">
        <v>0</v>
      </c>
      <c r="O1235" s="3">
        <v>14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3">
        <f>+Tabla3[[#This Row],[V GRAVADAS]]</f>
        <v>14</v>
      </c>
      <c r="V1235">
        <v>2</v>
      </c>
    </row>
    <row r="1236" spans="1:22" x14ac:dyDescent="0.25">
      <c r="A1236" t="s">
        <v>449</v>
      </c>
      <c r="B1236" s="1" t="s">
        <v>451</v>
      </c>
      <c r="C1236" t="s">
        <v>1</v>
      </c>
      <c r="D1236" t="s">
        <v>89</v>
      </c>
      <c r="E1236" t="s">
        <v>95</v>
      </c>
      <c r="F1236" t="s">
        <v>96</v>
      </c>
      <c r="G1236">
        <v>6786</v>
      </c>
      <c r="H1236">
        <v>6786</v>
      </c>
      <c r="I1236">
        <v>6786</v>
      </c>
      <c r="J1236">
        <v>6786</v>
      </c>
      <c r="L1236" s="3">
        <v>0</v>
      </c>
      <c r="M1236" s="3">
        <v>0</v>
      </c>
      <c r="N1236" s="3">
        <v>0</v>
      </c>
      <c r="O1236" s="3">
        <v>206.5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3">
        <f>+Tabla3[[#This Row],[V GRAVADAS]]</f>
        <v>206.5</v>
      </c>
      <c r="V1236">
        <v>2</v>
      </c>
    </row>
    <row r="1237" spans="1:22" x14ac:dyDescent="0.25">
      <c r="A1237" t="s">
        <v>449</v>
      </c>
      <c r="B1237" s="1" t="s">
        <v>451</v>
      </c>
      <c r="C1237" t="s">
        <v>1</v>
      </c>
      <c r="D1237" t="s">
        <v>89</v>
      </c>
      <c r="E1237" t="s">
        <v>95</v>
      </c>
      <c r="F1237" t="s">
        <v>96</v>
      </c>
      <c r="G1237">
        <v>6787</v>
      </c>
      <c r="H1237">
        <v>6787</v>
      </c>
      <c r="I1237">
        <v>6787</v>
      </c>
      <c r="J1237">
        <v>6787</v>
      </c>
      <c r="L1237" s="3">
        <v>0</v>
      </c>
      <c r="M1237" s="3">
        <v>0</v>
      </c>
      <c r="N1237" s="3">
        <v>0</v>
      </c>
      <c r="O1237" s="3">
        <v>542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3">
        <f>+Tabla3[[#This Row],[V GRAVADAS]]</f>
        <v>542</v>
      </c>
      <c r="V1237">
        <v>2</v>
      </c>
    </row>
    <row r="1238" spans="1:22" x14ac:dyDescent="0.25">
      <c r="A1238" t="s">
        <v>449</v>
      </c>
      <c r="B1238" s="1" t="s">
        <v>451</v>
      </c>
      <c r="C1238" t="s">
        <v>1</v>
      </c>
      <c r="D1238" t="s">
        <v>89</v>
      </c>
      <c r="E1238" t="s">
        <v>95</v>
      </c>
      <c r="F1238" t="s">
        <v>96</v>
      </c>
      <c r="G1238">
        <v>6788</v>
      </c>
      <c r="H1238">
        <v>6788</v>
      </c>
      <c r="I1238">
        <v>6788</v>
      </c>
      <c r="J1238">
        <v>6788</v>
      </c>
      <c r="L1238" s="3">
        <v>0</v>
      </c>
      <c r="M1238" s="3">
        <v>0</v>
      </c>
      <c r="N1238" s="3">
        <v>0</v>
      </c>
      <c r="O1238" s="3">
        <v>264.39999999999998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3">
        <f>+Tabla3[[#This Row],[V GRAVADAS]]</f>
        <v>264.39999999999998</v>
      </c>
      <c r="V1238">
        <v>2</v>
      </c>
    </row>
    <row r="1239" spans="1:22" x14ac:dyDescent="0.25">
      <c r="A1239" t="s">
        <v>449</v>
      </c>
      <c r="B1239" s="1" t="s">
        <v>451</v>
      </c>
      <c r="C1239" t="s">
        <v>1</v>
      </c>
      <c r="D1239" t="s">
        <v>89</v>
      </c>
      <c r="E1239" t="s">
        <v>95</v>
      </c>
      <c r="F1239" t="s">
        <v>96</v>
      </c>
      <c r="G1239">
        <v>6789</v>
      </c>
      <c r="H1239">
        <v>6789</v>
      </c>
      <c r="I1239">
        <v>6789</v>
      </c>
      <c r="J1239">
        <v>6789</v>
      </c>
      <c r="L1239" s="3">
        <v>0</v>
      </c>
      <c r="M1239" s="3">
        <v>0</v>
      </c>
      <c r="N1239" s="3">
        <v>0</v>
      </c>
      <c r="O1239" s="3">
        <v>38.799999999999997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3">
        <f>+Tabla3[[#This Row],[V GRAVADAS]]</f>
        <v>38.799999999999997</v>
      </c>
      <c r="V1239">
        <v>2</v>
      </c>
    </row>
    <row r="1240" spans="1:22" x14ac:dyDescent="0.25">
      <c r="A1240" t="s">
        <v>449</v>
      </c>
      <c r="B1240" s="1" t="s">
        <v>451</v>
      </c>
      <c r="C1240" t="s">
        <v>1</v>
      </c>
      <c r="D1240" t="s">
        <v>89</v>
      </c>
      <c r="E1240" t="s">
        <v>95</v>
      </c>
      <c r="F1240" t="s">
        <v>96</v>
      </c>
      <c r="G1240">
        <v>6790</v>
      </c>
      <c r="H1240">
        <v>6790</v>
      </c>
      <c r="I1240">
        <v>6790</v>
      </c>
      <c r="J1240">
        <v>6790</v>
      </c>
      <c r="L1240" s="3">
        <v>0</v>
      </c>
      <c r="M1240" s="3">
        <v>0</v>
      </c>
      <c r="N1240" s="3">
        <v>0</v>
      </c>
      <c r="O1240" s="3">
        <v>512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3">
        <f>+Tabla3[[#This Row],[V GRAVADAS]]</f>
        <v>512</v>
      </c>
      <c r="V1240">
        <v>2</v>
      </c>
    </row>
    <row r="1241" spans="1:22" x14ac:dyDescent="0.25">
      <c r="A1241" t="s">
        <v>449</v>
      </c>
      <c r="B1241" s="1" t="s">
        <v>451</v>
      </c>
      <c r="C1241" t="s">
        <v>1</v>
      </c>
      <c r="D1241" t="s">
        <v>89</v>
      </c>
      <c r="E1241" t="s">
        <v>95</v>
      </c>
      <c r="F1241" t="s">
        <v>96</v>
      </c>
      <c r="G1241">
        <v>6791</v>
      </c>
      <c r="H1241">
        <v>6791</v>
      </c>
      <c r="I1241">
        <v>6791</v>
      </c>
      <c r="J1241">
        <v>6791</v>
      </c>
      <c r="L1241" s="3">
        <v>0</v>
      </c>
      <c r="M1241" s="3">
        <v>0</v>
      </c>
      <c r="N1241" s="3">
        <v>0</v>
      </c>
      <c r="O1241" s="3">
        <v>38.25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3">
        <f>+Tabla3[[#This Row],[V GRAVADAS]]</f>
        <v>38.25</v>
      </c>
      <c r="V1241">
        <v>2</v>
      </c>
    </row>
    <row r="1242" spans="1:22" x14ac:dyDescent="0.25">
      <c r="A1242" t="s">
        <v>449</v>
      </c>
      <c r="B1242" s="1" t="s">
        <v>451</v>
      </c>
      <c r="C1242" t="s">
        <v>1</v>
      </c>
      <c r="D1242" t="s">
        <v>89</v>
      </c>
      <c r="E1242" t="s">
        <v>95</v>
      </c>
      <c r="F1242" t="s">
        <v>96</v>
      </c>
      <c r="G1242">
        <v>6792</v>
      </c>
      <c r="H1242">
        <v>6792</v>
      </c>
      <c r="I1242">
        <v>6792</v>
      </c>
      <c r="J1242">
        <v>6792</v>
      </c>
      <c r="L1242" s="3">
        <v>0</v>
      </c>
      <c r="M1242" s="3">
        <v>0</v>
      </c>
      <c r="N1242" s="3">
        <v>0</v>
      </c>
      <c r="O1242" s="3">
        <v>156.5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3">
        <f>+Tabla3[[#This Row],[V GRAVADAS]]</f>
        <v>156.5</v>
      </c>
      <c r="V1242">
        <v>2</v>
      </c>
    </row>
    <row r="1243" spans="1:22" x14ac:dyDescent="0.25">
      <c r="A1243" t="s">
        <v>449</v>
      </c>
      <c r="B1243" s="1" t="s">
        <v>451</v>
      </c>
      <c r="C1243" t="s">
        <v>1</v>
      </c>
      <c r="D1243" t="s">
        <v>89</v>
      </c>
      <c r="E1243" t="s">
        <v>95</v>
      </c>
      <c r="F1243" t="s">
        <v>96</v>
      </c>
      <c r="G1243">
        <v>6793</v>
      </c>
      <c r="H1243">
        <v>6793</v>
      </c>
      <c r="I1243">
        <v>6793</v>
      </c>
      <c r="J1243">
        <v>6793</v>
      </c>
      <c r="L1243" s="3">
        <v>0</v>
      </c>
      <c r="M1243" s="3">
        <v>0</v>
      </c>
      <c r="N1243" s="3">
        <v>0</v>
      </c>
      <c r="O1243" s="3">
        <v>658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3">
        <f>+Tabla3[[#This Row],[V GRAVADAS]]</f>
        <v>658</v>
      </c>
      <c r="V1243">
        <v>2</v>
      </c>
    </row>
    <row r="1244" spans="1:22" x14ac:dyDescent="0.25">
      <c r="A1244" t="s">
        <v>449</v>
      </c>
      <c r="B1244" s="1" t="s">
        <v>451</v>
      </c>
      <c r="C1244" t="s">
        <v>1</v>
      </c>
      <c r="D1244" t="s">
        <v>89</v>
      </c>
      <c r="E1244" t="s">
        <v>95</v>
      </c>
      <c r="F1244" t="s">
        <v>96</v>
      </c>
      <c r="G1244">
        <v>6794</v>
      </c>
      <c r="H1244">
        <v>6794</v>
      </c>
      <c r="I1244">
        <v>6794</v>
      </c>
      <c r="J1244">
        <v>6794</v>
      </c>
      <c r="L1244" s="3">
        <v>0</v>
      </c>
      <c r="M1244" s="3">
        <v>0</v>
      </c>
      <c r="N1244" s="3">
        <v>0</v>
      </c>
      <c r="O1244" s="3">
        <v>848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3">
        <f>+Tabla3[[#This Row],[V GRAVADAS]]</f>
        <v>848</v>
      </c>
      <c r="V1244">
        <v>2</v>
      </c>
    </row>
    <row r="1245" spans="1:22" x14ac:dyDescent="0.25">
      <c r="A1245" t="s">
        <v>449</v>
      </c>
      <c r="B1245" s="1" t="s">
        <v>451</v>
      </c>
      <c r="C1245" t="s">
        <v>1</v>
      </c>
      <c r="D1245" t="s">
        <v>89</v>
      </c>
      <c r="E1245" t="s">
        <v>95</v>
      </c>
      <c r="F1245" t="s">
        <v>96</v>
      </c>
      <c r="G1245">
        <v>6795</v>
      </c>
      <c r="H1245">
        <v>6795</v>
      </c>
      <c r="I1245">
        <v>6795</v>
      </c>
      <c r="J1245">
        <v>6795</v>
      </c>
      <c r="L1245" s="3">
        <v>0</v>
      </c>
      <c r="M1245" s="3">
        <v>0</v>
      </c>
      <c r="N1245" s="3">
        <v>0</v>
      </c>
      <c r="O1245" s="3">
        <v>17.25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3">
        <f>+Tabla3[[#This Row],[V GRAVADAS]]</f>
        <v>17.25</v>
      </c>
      <c r="V1245">
        <v>2</v>
      </c>
    </row>
    <row r="1246" spans="1:22" x14ac:dyDescent="0.25">
      <c r="A1246" t="s">
        <v>449</v>
      </c>
      <c r="B1246" s="1" t="s">
        <v>451</v>
      </c>
      <c r="C1246" t="s">
        <v>1</v>
      </c>
      <c r="D1246" t="s">
        <v>89</v>
      </c>
      <c r="E1246" t="s">
        <v>95</v>
      </c>
      <c r="F1246" t="s">
        <v>96</v>
      </c>
      <c r="G1246">
        <v>6796</v>
      </c>
      <c r="H1246">
        <v>6796</v>
      </c>
      <c r="I1246">
        <v>6796</v>
      </c>
      <c r="J1246">
        <v>6796</v>
      </c>
      <c r="L1246" s="3">
        <v>0</v>
      </c>
      <c r="M1246" s="3">
        <v>0</v>
      </c>
      <c r="N1246" s="3">
        <v>0</v>
      </c>
      <c r="O1246" s="3">
        <v>6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3">
        <f>+Tabla3[[#This Row],[V GRAVADAS]]</f>
        <v>6</v>
      </c>
      <c r="V1246">
        <v>2</v>
      </c>
    </row>
    <row r="1247" spans="1:22" x14ac:dyDescent="0.25">
      <c r="A1247" t="s">
        <v>449</v>
      </c>
      <c r="B1247" s="1" t="s">
        <v>451</v>
      </c>
      <c r="C1247" t="s">
        <v>1</v>
      </c>
      <c r="D1247" t="s">
        <v>89</v>
      </c>
      <c r="E1247" t="s">
        <v>95</v>
      </c>
      <c r="F1247" t="s">
        <v>96</v>
      </c>
      <c r="G1247">
        <v>6797</v>
      </c>
      <c r="H1247">
        <v>6797</v>
      </c>
      <c r="I1247">
        <v>6797</v>
      </c>
      <c r="J1247">
        <v>6797</v>
      </c>
      <c r="L1247" s="3">
        <v>0</v>
      </c>
      <c r="M1247" s="3">
        <v>0</v>
      </c>
      <c r="N1247" s="3">
        <v>0</v>
      </c>
      <c r="O1247" s="3">
        <v>4.2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3">
        <f>+Tabla3[[#This Row],[V GRAVADAS]]</f>
        <v>4.2</v>
      </c>
      <c r="V1247">
        <v>2</v>
      </c>
    </row>
    <row r="1248" spans="1:22" x14ac:dyDescent="0.25">
      <c r="A1248" t="s">
        <v>449</v>
      </c>
      <c r="B1248" s="1" t="s">
        <v>451</v>
      </c>
      <c r="C1248" t="s">
        <v>1</v>
      </c>
      <c r="D1248" t="s">
        <v>89</v>
      </c>
      <c r="E1248" t="s">
        <v>95</v>
      </c>
      <c r="F1248" t="s">
        <v>96</v>
      </c>
      <c r="G1248">
        <v>6798</v>
      </c>
      <c r="H1248">
        <v>6798</v>
      </c>
      <c r="I1248">
        <v>6798</v>
      </c>
      <c r="J1248">
        <v>6798</v>
      </c>
      <c r="L1248" s="3">
        <v>0</v>
      </c>
      <c r="M1248" s="3">
        <v>0</v>
      </c>
      <c r="N1248" s="3">
        <v>0</v>
      </c>
      <c r="O1248" s="3">
        <v>60.75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3">
        <f>+Tabla3[[#This Row],[V GRAVADAS]]</f>
        <v>60.75</v>
      </c>
      <c r="V1248">
        <v>2</v>
      </c>
    </row>
    <row r="1249" spans="1:22" x14ac:dyDescent="0.25">
      <c r="A1249" t="s">
        <v>449</v>
      </c>
      <c r="B1249" s="1" t="s">
        <v>451</v>
      </c>
      <c r="C1249" t="s">
        <v>1</v>
      </c>
      <c r="D1249" t="s">
        <v>89</v>
      </c>
      <c r="E1249" t="s">
        <v>95</v>
      </c>
      <c r="F1249" t="s">
        <v>96</v>
      </c>
      <c r="G1249">
        <v>6799</v>
      </c>
      <c r="H1249">
        <v>6799</v>
      </c>
      <c r="I1249">
        <v>6799</v>
      </c>
      <c r="J1249">
        <v>6799</v>
      </c>
      <c r="L1249" s="3">
        <v>0</v>
      </c>
      <c r="M1249" s="3">
        <v>0</v>
      </c>
      <c r="N1249" s="3">
        <v>0</v>
      </c>
      <c r="O1249" s="3">
        <v>637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3">
        <f>+Tabla3[[#This Row],[V GRAVADAS]]</f>
        <v>637</v>
      </c>
      <c r="V1249">
        <v>2</v>
      </c>
    </row>
    <row r="1250" spans="1:22" x14ac:dyDescent="0.25">
      <c r="A1250" t="s">
        <v>449</v>
      </c>
      <c r="B1250" s="1" t="s">
        <v>451</v>
      </c>
      <c r="C1250" t="s">
        <v>1</v>
      </c>
      <c r="D1250" t="s">
        <v>89</v>
      </c>
      <c r="E1250" t="s">
        <v>95</v>
      </c>
      <c r="F1250" t="s">
        <v>96</v>
      </c>
      <c r="G1250">
        <v>6800</v>
      </c>
      <c r="H1250">
        <v>6800</v>
      </c>
      <c r="I1250">
        <v>6800</v>
      </c>
      <c r="J1250">
        <v>6800</v>
      </c>
      <c r="L1250" s="3">
        <v>0</v>
      </c>
      <c r="M1250" s="3">
        <v>0</v>
      </c>
      <c r="N1250" s="3">
        <v>0</v>
      </c>
      <c r="O1250" s="3">
        <v>689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3">
        <f>+Tabla3[[#This Row],[V GRAVADAS]]</f>
        <v>689</v>
      </c>
      <c r="V1250">
        <v>2</v>
      </c>
    </row>
    <row r="1251" spans="1:22" x14ac:dyDescent="0.25">
      <c r="A1251" t="s">
        <v>449</v>
      </c>
      <c r="B1251" s="1" t="s">
        <v>452</v>
      </c>
      <c r="C1251" t="s">
        <v>1</v>
      </c>
      <c r="D1251" t="s">
        <v>89</v>
      </c>
      <c r="E1251" t="s">
        <v>95</v>
      </c>
      <c r="F1251" t="s">
        <v>96</v>
      </c>
      <c r="G1251">
        <v>6801</v>
      </c>
      <c r="H1251">
        <v>6801</v>
      </c>
      <c r="I1251">
        <v>6801</v>
      </c>
      <c r="J1251">
        <v>6801</v>
      </c>
      <c r="L1251" s="3">
        <v>0</v>
      </c>
      <c r="M1251" s="3">
        <v>0</v>
      </c>
      <c r="N1251" s="3">
        <v>0</v>
      </c>
      <c r="O1251" s="3">
        <v>465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3">
        <f>+Tabla3[[#This Row],[V GRAVADAS]]</f>
        <v>465</v>
      </c>
      <c r="V1251">
        <v>2</v>
      </c>
    </row>
    <row r="1252" spans="1:22" x14ac:dyDescent="0.25">
      <c r="A1252" t="s">
        <v>449</v>
      </c>
      <c r="B1252" s="1" t="s">
        <v>452</v>
      </c>
      <c r="C1252" t="s">
        <v>1</v>
      </c>
      <c r="D1252" t="s">
        <v>89</v>
      </c>
      <c r="E1252" t="s">
        <v>95</v>
      </c>
      <c r="F1252" t="s">
        <v>96</v>
      </c>
      <c r="G1252">
        <v>6802</v>
      </c>
      <c r="H1252">
        <v>6802</v>
      </c>
      <c r="I1252">
        <v>6802</v>
      </c>
      <c r="J1252">
        <v>6802</v>
      </c>
      <c r="L1252" s="3">
        <v>0</v>
      </c>
      <c r="M1252" s="3">
        <v>0</v>
      </c>
      <c r="N1252" s="3">
        <v>0</v>
      </c>
      <c r="O1252" s="3">
        <v>502.2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3">
        <f>+Tabla3[[#This Row],[V GRAVADAS]]</f>
        <v>502.2</v>
      </c>
      <c r="V1252">
        <v>2</v>
      </c>
    </row>
    <row r="1253" spans="1:22" x14ac:dyDescent="0.25">
      <c r="A1253" t="s">
        <v>449</v>
      </c>
      <c r="B1253" s="1" t="s">
        <v>452</v>
      </c>
      <c r="C1253" t="s">
        <v>1</v>
      </c>
      <c r="D1253" t="s">
        <v>89</v>
      </c>
      <c r="E1253" t="s">
        <v>95</v>
      </c>
      <c r="F1253" t="s">
        <v>96</v>
      </c>
      <c r="G1253">
        <v>6803</v>
      </c>
      <c r="H1253">
        <v>6803</v>
      </c>
      <c r="I1253">
        <v>6803</v>
      </c>
      <c r="J1253">
        <v>6803</v>
      </c>
      <c r="L1253" s="3">
        <v>0</v>
      </c>
      <c r="M1253" s="3">
        <v>0</v>
      </c>
      <c r="N1253" s="3">
        <v>0</v>
      </c>
      <c r="O1253" s="3">
        <v>137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3">
        <f>+Tabla3[[#This Row],[V GRAVADAS]]</f>
        <v>137</v>
      </c>
      <c r="V1253">
        <v>2</v>
      </c>
    </row>
    <row r="1254" spans="1:22" x14ac:dyDescent="0.25">
      <c r="A1254" t="s">
        <v>449</v>
      </c>
      <c r="B1254" s="1" t="s">
        <v>452</v>
      </c>
      <c r="C1254" t="s">
        <v>1</v>
      </c>
      <c r="D1254" t="s">
        <v>89</v>
      </c>
      <c r="E1254" t="s">
        <v>95</v>
      </c>
      <c r="F1254" t="s">
        <v>96</v>
      </c>
      <c r="G1254">
        <v>6804</v>
      </c>
      <c r="H1254">
        <v>6804</v>
      </c>
      <c r="I1254">
        <v>6804</v>
      </c>
      <c r="J1254">
        <v>6804</v>
      </c>
      <c r="L1254" s="3">
        <v>0</v>
      </c>
      <c r="M1254" s="3">
        <v>0</v>
      </c>
      <c r="N1254" s="3">
        <v>0</v>
      </c>
      <c r="O1254" s="3">
        <v>922.5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3">
        <f>+Tabla3[[#This Row],[V GRAVADAS]]</f>
        <v>922.5</v>
      </c>
      <c r="V1254">
        <v>2</v>
      </c>
    </row>
    <row r="1255" spans="1:22" x14ac:dyDescent="0.25">
      <c r="A1255" t="s">
        <v>449</v>
      </c>
      <c r="B1255" s="1" t="s">
        <v>452</v>
      </c>
      <c r="C1255" t="s">
        <v>1</v>
      </c>
      <c r="D1255" t="s">
        <v>89</v>
      </c>
      <c r="E1255" t="s">
        <v>95</v>
      </c>
      <c r="F1255" t="s">
        <v>96</v>
      </c>
      <c r="G1255">
        <v>6805</v>
      </c>
      <c r="H1255">
        <v>6805</v>
      </c>
      <c r="I1255">
        <v>6805</v>
      </c>
      <c r="J1255">
        <v>6805</v>
      </c>
      <c r="L1255" s="3">
        <v>0</v>
      </c>
      <c r="M1255" s="3">
        <v>0</v>
      </c>
      <c r="N1255" s="3">
        <v>0</v>
      </c>
      <c r="O1255" s="3">
        <v>587.5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3">
        <f>+Tabla3[[#This Row],[V GRAVADAS]]</f>
        <v>587.5</v>
      </c>
      <c r="V1255">
        <v>2</v>
      </c>
    </row>
    <row r="1256" spans="1:22" x14ac:dyDescent="0.25">
      <c r="A1256" t="s">
        <v>449</v>
      </c>
      <c r="B1256" s="1" t="s">
        <v>452</v>
      </c>
      <c r="C1256" t="s">
        <v>1</v>
      </c>
      <c r="D1256" t="s">
        <v>89</v>
      </c>
      <c r="E1256" t="s">
        <v>95</v>
      </c>
      <c r="F1256" t="s">
        <v>96</v>
      </c>
      <c r="G1256">
        <v>6806</v>
      </c>
      <c r="H1256">
        <v>6806</v>
      </c>
      <c r="I1256">
        <v>6806</v>
      </c>
      <c r="J1256">
        <v>6806</v>
      </c>
      <c r="L1256" s="3">
        <v>0</v>
      </c>
      <c r="M1256" s="3">
        <v>0</v>
      </c>
      <c r="N1256" s="3">
        <v>0</v>
      </c>
      <c r="O1256" s="3">
        <v>440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3">
        <f>+Tabla3[[#This Row],[V GRAVADAS]]</f>
        <v>440</v>
      </c>
      <c r="V1256">
        <v>2</v>
      </c>
    </row>
    <row r="1257" spans="1:22" x14ac:dyDescent="0.25">
      <c r="A1257" t="s">
        <v>449</v>
      </c>
      <c r="B1257" s="1" t="s">
        <v>452</v>
      </c>
      <c r="C1257" t="s">
        <v>1</v>
      </c>
      <c r="D1257" t="s">
        <v>89</v>
      </c>
      <c r="E1257" t="s">
        <v>95</v>
      </c>
      <c r="F1257" t="s">
        <v>96</v>
      </c>
      <c r="G1257">
        <v>6807</v>
      </c>
      <c r="H1257">
        <v>6807</v>
      </c>
      <c r="I1257">
        <v>6807</v>
      </c>
      <c r="J1257">
        <v>6807</v>
      </c>
      <c r="L1257" s="3">
        <v>0</v>
      </c>
      <c r="M1257" s="3">
        <v>0</v>
      </c>
      <c r="N1257" s="3">
        <v>0</v>
      </c>
      <c r="O1257" s="3">
        <v>28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3">
        <f>+Tabla3[[#This Row],[V GRAVADAS]]</f>
        <v>28</v>
      </c>
      <c r="V1257">
        <v>2</v>
      </c>
    </row>
    <row r="1258" spans="1:22" x14ac:dyDescent="0.25">
      <c r="A1258" t="s">
        <v>449</v>
      </c>
      <c r="B1258" s="1" t="s">
        <v>452</v>
      </c>
      <c r="C1258" t="s">
        <v>1</v>
      </c>
      <c r="D1258" t="s">
        <v>89</v>
      </c>
      <c r="E1258" t="s">
        <v>95</v>
      </c>
      <c r="F1258" t="s">
        <v>96</v>
      </c>
      <c r="G1258">
        <v>6808</v>
      </c>
      <c r="H1258">
        <v>6808</v>
      </c>
      <c r="I1258">
        <v>6808</v>
      </c>
      <c r="J1258">
        <v>6808</v>
      </c>
      <c r="L1258" s="3">
        <v>0</v>
      </c>
      <c r="M1258" s="3">
        <v>0</v>
      </c>
      <c r="N1258" s="3">
        <v>0</v>
      </c>
      <c r="O1258" s="3">
        <v>100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3">
        <f>+Tabla3[[#This Row],[V GRAVADAS]]</f>
        <v>100</v>
      </c>
      <c r="V1258">
        <v>2</v>
      </c>
    </row>
    <row r="1259" spans="1:22" x14ac:dyDescent="0.25">
      <c r="A1259" t="s">
        <v>449</v>
      </c>
      <c r="B1259" s="1" t="s">
        <v>452</v>
      </c>
      <c r="C1259" t="s">
        <v>1</v>
      </c>
      <c r="D1259" t="s">
        <v>89</v>
      </c>
      <c r="E1259" t="s">
        <v>95</v>
      </c>
      <c r="F1259" t="s">
        <v>96</v>
      </c>
      <c r="G1259">
        <v>6809</v>
      </c>
      <c r="H1259">
        <v>6809</v>
      </c>
      <c r="I1259">
        <v>6809</v>
      </c>
      <c r="J1259">
        <v>6809</v>
      </c>
      <c r="L1259" s="3">
        <v>0</v>
      </c>
      <c r="M1259" s="3">
        <v>0</v>
      </c>
      <c r="N1259" s="3">
        <v>0</v>
      </c>
      <c r="O1259" s="3">
        <v>4.8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3">
        <f>+Tabla3[[#This Row],[V GRAVADAS]]</f>
        <v>4.8</v>
      </c>
      <c r="V1259">
        <v>2</v>
      </c>
    </row>
    <row r="1260" spans="1:22" x14ac:dyDescent="0.25">
      <c r="A1260" t="s">
        <v>449</v>
      </c>
      <c r="B1260" s="1" t="s">
        <v>452</v>
      </c>
      <c r="C1260" t="s">
        <v>1</v>
      </c>
      <c r="D1260" t="s">
        <v>89</v>
      </c>
      <c r="E1260" t="s">
        <v>95</v>
      </c>
      <c r="F1260" t="s">
        <v>96</v>
      </c>
      <c r="G1260">
        <v>6810</v>
      </c>
      <c r="H1260">
        <v>6810</v>
      </c>
      <c r="I1260">
        <v>6810</v>
      </c>
      <c r="J1260">
        <v>6810</v>
      </c>
      <c r="L1260" s="3">
        <v>0</v>
      </c>
      <c r="M1260" s="3">
        <v>0</v>
      </c>
      <c r="N1260" s="3">
        <v>0</v>
      </c>
      <c r="O1260" s="3">
        <v>10.32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3">
        <f>+Tabla3[[#This Row],[V GRAVADAS]]</f>
        <v>10.32</v>
      </c>
      <c r="V1260">
        <v>2</v>
      </c>
    </row>
    <row r="1261" spans="1:22" x14ac:dyDescent="0.25">
      <c r="A1261" t="s">
        <v>449</v>
      </c>
      <c r="B1261" s="1" t="s">
        <v>452</v>
      </c>
      <c r="C1261" t="s">
        <v>1</v>
      </c>
      <c r="D1261" t="s">
        <v>89</v>
      </c>
      <c r="E1261" t="s">
        <v>95</v>
      </c>
      <c r="F1261" t="s">
        <v>96</v>
      </c>
      <c r="G1261">
        <v>6811</v>
      </c>
      <c r="H1261">
        <v>6811</v>
      </c>
      <c r="I1261">
        <v>6811</v>
      </c>
      <c r="J1261">
        <v>6811</v>
      </c>
      <c r="L1261" s="3">
        <v>0</v>
      </c>
      <c r="M1261" s="3">
        <v>0</v>
      </c>
      <c r="N1261" s="3">
        <v>0</v>
      </c>
      <c r="O1261" s="3">
        <v>25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3">
        <f>+Tabla3[[#This Row],[V GRAVADAS]]</f>
        <v>25</v>
      </c>
      <c r="V1261">
        <v>2</v>
      </c>
    </row>
    <row r="1262" spans="1:22" x14ac:dyDescent="0.25">
      <c r="A1262" t="s">
        <v>449</v>
      </c>
      <c r="B1262" s="1" t="s">
        <v>452</v>
      </c>
      <c r="C1262" t="s">
        <v>1</v>
      </c>
      <c r="D1262" t="s">
        <v>89</v>
      </c>
      <c r="E1262" t="s">
        <v>95</v>
      </c>
      <c r="F1262" t="s">
        <v>96</v>
      </c>
      <c r="G1262">
        <v>6812</v>
      </c>
      <c r="H1262">
        <v>6812</v>
      </c>
      <c r="I1262">
        <v>6812</v>
      </c>
      <c r="J1262">
        <v>6812</v>
      </c>
      <c r="L1262" s="3">
        <v>0</v>
      </c>
      <c r="M1262" s="3">
        <v>0</v>
      </c>
      <c r="N1262" s="3">
        <v>0</v>
      </c>
      <c r="O1262" s="3">
        <v>10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3">
        <f>+Tabla3[[#This Row],[V GRAVADAS]]</f>
        <v>10</v>
      </c>
      <c r="V1262">
        <v>2</v>
      </c>
    </row>
    <row r="1263" spans="1:22" x14ac:dyDescent="0.25">
      <c r="A1263" t="s">
        <v>449</v>
      </c>
      <c r="B1263" s="1" t="s">
        <v>452</v>
      </c>
      <c r="C1263" t="s">
        <v>1</v>
      </c>
      <c r="D1263" t="s">
        <v>89</v>
      </c>
      <c r="E1263" t="s">
        <v>95</v>
      </c>
      <c r="F1263" t="s">
        <v>96</v>
      </c>
      <c r="G1263">
        <v>6813</v>
      </c>
      <c r="H1263">
        <v>6813</v>
      </c>
      <c r="I1263">
        <v>6813</v>
      </c>
      <c r="J1263">
        <v>6813</v>
      </c>
      <c r="L1263" s="3">
        <v>0</v>
      </c>
      <c r="M1263" s="3">
        <v>0</v>
      </c>
      <c r="N1263" s="3">
        <v>0</v>
      </c>
      <c r="O1263" s="3">
        <v>67.5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3">
        <f>+Tabla3[[#This Row],[V GRAVADAS]]</f>
        <v>67.5</v>
      </c>
      <c r="V1263">
        <v>2</v>
      </c>
    </row>
    <row r="1264" spans="1:22" x14ac:dyDescent="0.25">
      <c r="A1264" t="s">
        <v>449</v>
      </c>
      <c r="B1264" s="1" t="s">
        <v>452</v>
      </c>
      <c r="C1264" t="s">
        <v>1</v>
      </c>
      <c r="D1264" t="s">
        <v>89</v>
      </c>
      <c r="E1264" t="s">
        <v>95</v>
      </c>
      <c r="F1264" t="s">
        <v>96</v>
      </c>
      <c r="G1264">
        <v>6814</v>
      </c>
      <c r="H1264">
        <v>6814</v>
      </c>
      <c r="I1264">
        <v>6814</v>
      </c>
      <c r="J1264">
        <v>6814</v>
      </c>
      <c r="L1264" s="3">
        <v>0</v>
      </c>
      <c r="M1264" s="3">
        <v>0</v>
      </c>
      <c r="N1264" s="3">
        <v>0</v>
      </c>
      <c r="O1264" s="3">
        <v>14.5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3">
        <f>+Tabla3[[#This Row],[V GRAVADAS]]</f>
        <v>14.5</v>
      </c>
      <c r="V1264">
        <v>2</v>
      </c>
    </row>
    <row r="1265" spans="1:22" x14ac:dyDescent="0.25">
      <c r="A1265" t="s">
        <v>449</v>
      </c>
      <c r="B1265" s="1" t="s">
        <v>452</v>
      </c>
      <c r="C1265" t="s">
        <v>1</v>
      </c>
      <c r="D1265" t="s">
        <v>89</v>
      </c>
      <c r="E1265" t="s">
        <v>95</v>
      </c>
      <c r="F1265" t="s">
        <v>96</v>
      </c>
      <c r="G1265">
        <v>6815</v>
      </c>
      <c r="H1265">
        <v>6815</v>
      </c>
      <c r="I1265">
        <v>6815</v>
      </c>
      <c r="J1265">
        <v>6815</v>
      </c>
      <c r="L1265" s="3">
        <v>0</v>
      </c>
      <c r="M1265" s="3">
        <v>0</v>
      </c>
      <c r="N1265" s="3">
        <v>0</v>
      </c>
      <c r="O1265" s="3">
        <v>29.5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3">
        <f>+Tabla3[[#This Row],[V GRAVADAS]]</f>
        <v>29.5</v>
      </c>
      <c r="V1265">
        <v>2</v>
      </c>
    </row>
    <row r="1266" spans="1:22" x14ac:dyDescent="0.25">
      <c r="A1266" t="s">
        <v>449</v>
      </c>
      <c r="B1266" s="1" t="s">
        <v>452</v>
      </c>
      <c r="C1266" t="s">
        <v>1</v>
      </c>
      <c r="D1266" t="s">
        <v>89</v>
      </c>
      <c r="E1266" t="s">
        <v>95</v>
      </c>
      <c r="F1266" t="s">
        <v>96</v>
      </c>
      <c r="G1266">
        <v>6816</v>
      </c>
      <c r="H1266">
        <v>6816</v>
      </c>
      <c r="I1266">
        <v>6816</v>
      </c>
      <c r="J1266">
        <v>6816</v>
      </c>
      <c r="L1266" s="3">
        <v>0</v>
      </c>
      <c r="M1266" s="3">
        <v>0</v>
      </c>
      <c r="N1266" s="3">
        <v>0</v>
      </c>
      <c r="O1266" s="3">
        <v>307.5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3">
        <f>+Tabla3[[#This Row],[V GRAVADAS]]</f>
        <v>307.5</v>
      </c>
      <c r="V1266">
        <v>2</v>
      </c>
    </row>
    <row r="1267" spans="1:22" x14ac:dyDescent="0.25">
      <c r="A1267" t="s">
        <v>449</v>
      </c>
      <c r="B1267" s="1" t="s">
        <v>452</v>
      </c>
      <c r="C1267" t="s">
        <v>1</v>
      </c>
      <c r="D1267" t="s">
        <v>89</v>
      </c>
      <c r="E1267" t="s">
        <v>95</v>
      </c>
      <c r="F1267" t="s">
        <v>96</v>
      </c>
      <c r="G1267">
        <v>6817</v>
      </c>
      <c r="H1267">
        <v>6817</v>
      </c>
      <c r="I1267">
        <v>6817</v>
      </c>
      <c r="J1267">
        <v>6817</v>
      </c>
      <c r="L1267" s="3">
        <v>0</v>
      </c>
      <c r="M1267" s="3">
        <v>0</v>
      </c>
      <c r="N1267" s="3">
        <v>0</v>
      </c>
      <c r="O1267" s="3">
        <v>66.7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3">
        <f>+Tabla3[[#This Row],[V GRAVADAS]]</f>
        <v>66.7</v>
      </c>
      <c r="V1267">
        <v>2</v>
      </c>
    </row>
    <row r="1268" spans="1:22" x14ac:dyDescent="0.25">
      <c r="A1268" t="s">
        <v>449</v>
      </c>
      <c r="B1268" s="1" t="s">
        <v>452</v>
      </c>
      <c r="C1268" t="s">
        <v>1</v>
      </c>
      <c r="D1268" t="s">
        <v>89</v>
      </c>
      <c r="E1268" t="s">
        <v>95</v>
      </c>
      <c r="F1268" t="s">
        <v>96</v>
      </c>
      <c r="G1268">
        <v>6818</v>
      </c>
      <c r="H1268">
        <v>6818</v>
      </c>
      <c r="I1268">
        <v>6818</v>
      </c>
      <c r="J1268">
        <v>6818</v>
      </c>
      <c r="L1268" s="3">
        <v>0</v>
      </c>
      <c r="M1268" s="3">
        <v>0</v>
      </c>
      <c r="N1268" s="3">
        <v>0</v>
      </c>
      <c r="O1268" s="3">
        <v>393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3">
        <f>+Tabla3[[#This Row],[V GRAVADAS]]</f>
        <v>393</v>
      </c>
      <c r="V1268">
        <v>2</v>
      </c>
    </row>
    <row r="1269" spans="1:22" x14ac:dyDescent="0.25">
      <c r="A1269" t="s">
        <v>449</v>
      </c>
      <c r="B1269" s="1" t="s">
        <v>452</v>
      </c>
      <c r="C1269" t="s">
        <v>1</v>
      </c>
      <c r="D1269" t="s">
        <v>89</v>
      </c>
      <c r="E1269" t="s">
        <v>95</v>
      </c>
      <c r="F1269" t="s">
        <v>96</v>
      </c>
      <c r="G1269">
        <v>6819</v>
      </c>
      <c r="H1269">
        <v>6819</v>
      </c>
      <c r="I1269">
        <v>6819</v>
      </c>
      <c r="J1269">
        <v>6819</v>
      </c>
      <c r="L1269" s="3">
        <v>0</v>
      </c>
      <c r="M1269" s="3">
        <v>0</v>
      </c>
      <c r="N1269" s="3">
        <v>0</v>
      </c>
      <c r="O1269" s="3">
        <v>204.25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3">
        <f>+Tabla3[[#This Row],[V GRAVADAS]]</f>
        <v>204.25</v>
      </c>
      <c r="V1269">
        <v>2</v>
      </c>
    </row>
    <row r="1270" spans="1:22" x14ac:dyDescent="0.25">
      <c r="A1270" t="s">
        <v>449</v>
      </c>
      <c r="B1270" s="1" t="s">
        <v>452</v>
      </c>
      <c r="C1270" t="s">
        <v>1</v>
      </c>
      <c r="D1270" t="s">
        <v>89</v>
      </c>
      <c r="E1270" t="s">
        <v>95</v>
      </c>
      <c r="F1270" t="s">
        <v>96</v>
      </c>
      <c r="G1270">
        <v>6820</v>
      </c>
      <c r="H1270">
        <v>6820</v>
      </c>
      <c r="I1270">
        <v>6820</v>
      </c>
      <c r="J1270">
        <v>6820</v>
      </c>
      <c r="L1270" s="3">
        <v>0</v>
      </c>
      <c r="M1270" s="3">
        <v>0</v>
      </c>
      <c r="N1270" s="3">
        <v>0</v>
      </c>
      <c r="O1270" s="3">
        <v>13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3">
        <f>+Tabla3[[#This Row],[V GRAVADAS]]</f>
        <v>13</v>
      </c>
      <c r="V1270">
        <v>2</v>
      </c>
    </row>
    <row r="1271" spans="1:22" x14ac:dyDescent="0.25">
      <c r="A1271" t="s">
        <v>449</v>
      </c>
      <c r="B1271" s="1" t="s">
        <v>452</v>
      </c>
      <c r="C1271" t="s">
        <v>1</v>
      </c>
      <c r="D1271" t="s">
        <v>89</v>
      </c>
      <c r="E1271" t="s">
        <v>95</v>
      </c>
      <c r="F1271" t="s">
        <v>96</v>
      </c>
      <c r="G1271">
        <v>6821</v>
      </c>
      <c r="H1271">
        <v>6821</v>
      </c>
      <c r="I1271">
        <v>6821</v>
      </c>
      <c r="J1271">
        <v>6821</v>
      </c>
      <c r="L1271" s="3">
        <v>0</v>
      </c>
      <c r="M1271" s="3">
        <v>0</v>
      </c>
      <c r="N1271" s="3">
        <v>0</v>
      </c>
      <c r="O1271" s="3">
        <v>90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3">
        <f>+Tabla3[[#This Row],[V GRAVADAS]]</f>
        <v>90</v>
      </c>
      <c r="V1271">
        <v>2</v>
      </c>
    </row>
    <row r="1272" spans="1:22" x14ac:dyDescent="0.25">
      <c r="A1272" t="s">
        <v>449</v>
      </c>
      <c r="B1272" s="1" t="s">
        <v>452</v>
      </c>
      <c r="C1272" t="s">
        <v>1</v>
      </c>
      <c r="D1272" t="s">
        <v>89</v>
      </c>
      <c r="E1272" t="s">
        <v>95</v>
      </c>
      <c r="F1272" t="s">
        <v>96</v>
      </c>
      <c r="G1272">
        <v>6822</v>
      </c>
      <c r="H1272">
        <v>6822</v>
      </c>
      <c r="I1272">
        <v>6822</v>
      </c>
      <c r="J1272">
        <v>6822</v>
      </c>
      <c r="L1272" s="3">
        <v>0</v>
      </c>
      <c r="M1272" s="3">
        <v>0</v>
      </c>
      <c r="N1272" s="3">
        <v>0</v>
      </c>
      <c r="O1272" s="3">
        <v>9.6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3">
        <f>+Tabla3[[#This Row],[V GRAVADAS]]</f>
        <v>9.6</v>
      </c>
      <c r="V1272">
        <v>2</v>
      </c>
    </row>
    <row r="1273" spans="1:22" x14ac:dyDescent="0.25">
      <c r="A1273" t="s">
        <v>449</v>
      </c>
      <c r="B1273" s="1" t="s">
        <v>453</v>
      </c>
      <c r="C1273" t="s">
        <v>1</v>
      </c>
      <c r="D1273" t="s">
        <v>89</v>
      </c>
      <c r="E1273" t="s">
        <v>95</v>
      </c>
      <c r="F1273" t="s">
        <v>96</v>
      </c>
      <c r="G1273">
        <v>6823</v>
      </c>
      <c r="H1273">
        <v>6823</v>
      </c>
      <c r="I1273">
        <v>6823</v>
      </c>
      <c r="J1273">
        <v>6823</v>
      </c>
      <c r="L1273" s="3">
        <v>0</v>
      </c>
      <c r="M1273" s="3">
        <v>0</v>
      </c>
      <c r="N1273" s="3">
        <v>0</v>
      </c>
      <c r="O1273" s="3">
        <v>608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3">
        <f>+Tabla3[[#This Row],[V GRAVADAS]]</f>
        <v>608</v>
      </c>
      <c r="V1273">
        <v>2</v>
      </c>
    </row>
    <row r="1274" spans="1:22" x14ac:dyDescent="0.25">
      <c r="A1274" t="s">
        <v>449</v>
      </c>
      <c r="B1274" s="1" t="s">
        <v>453</v>
      </c>
      <c r="C1274" t="s">
        <v>1</v>
      </c>
      <c r="D1274" t="s">
        <v>89</v>
      </c>
      <c r="E1274" t="s">
        <v>95</v>
      </c>
      <c r="F1274" t="s">
        <v>96</v>
      </c>
      <c r="G1274">
        <v>6824</v>
      </c>
      <c r="H1274">
        <v>6824</v>
      </c>
      <c r="I1274">
        <v>6824</v>
      </c>
      <c r="J1274">
        <v>6824</v>
      </c>
      <c r="L1274" s="3">
        <v>0</v>
      </c>
      <c r="M1274" s="3">
        <v>0</v>
      </c>
      <c r="N1274" s="3">
        <v>0</v>
      </c>
      <c r="O1274" s="3">
        <v>620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3">
        <f>+Tabla3[[#This Row],[V GRAVADAS]]</f>
        <v>620</v>
      </c>
      <c r="V1274">
        <v>2</v>
      </c>
    </row>
    <row r="1275" spans="1:22" x14ac:dyDescent="0.25">
      <c r="A1275" t="s">
        <v>449</v>
      </c>
      <c r="B1275" s="1" t="s">
        <v>453</v>
      </c>
      <c r="C1275" t="s">
        <v>1</v>
      </c>
      <c r="D1275" t="s">
        <v>89</v>
      </c>
      <c r="E1275" t="s">
        <v>95</v>
      </c>
      <c r="F1275" t="s">
        <v>96</v>
      </c>
      <c r="G1275">
        <v>6825</v>
      </c>
      <c r="H1275">
        <v>6825</v>
      </c>
      <c r="I1275">
        <v>6825</v>
      </c>
      <c r="J1275">
        <v>6825</v>
      </c>
      <c r="L1275" s="3">
        <v>0</v>
      </c>
      <c r="M1275" s="3">
        <v>0</v>
      </c>
      <c r="N1275" s="3">
        <v>0</v>
      </c>
      <c r="O1275" s="3">
        <v>200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3">
        <f>+Tabla3[[#This Row],[V GRAVADAS]]</f>
        <v>200</v>
      </c>
      <c r="V1275">
        <v>2</v>
      </c>
    </row>
    <row r="1276" spans="1:22" x14ac:dyDescent="0.25">
      <c r="A1276" t="s">
        <v>449</v>
      </c>
      <c r="B1276" s="1" t="s">
        <v>453</v>
      </c>
      <c r="C1276" t="s">
        <v>1</v>
      </c>
      <c r="D1276" t="s">
        <v>89</v>
      </c>
      <c r="E1276" t="s">
        <v>95</v>
      </c>
      <c r="F1276" t="s">
        <v>96</v>
      </c>
      <c r="G1276">
        <v>6826</v>
      </c>
      <c r="H1276">
        <v>6826</v>
      </c>
      <c r="I1276">
        <v>6826</v>
      </c>
      <c r="J1276">
        <v>6826</v>
      </c>
      <c r="L1276" s="3">
        <v>0</v>
      </c>
      <c r="M1276" s="3">
        <v>0</v>
      </c>
      <c r="N1276" s="3">
        <v>0</v>
      </c>
      <c r="O1276" s="3">
        <v>739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3">
        <f>+Tabla3[[#This Row],[V GRAVADAS]]</f>
        <v>739</v>
      </c>
      <c r="V1276">
        <v>2</v>
      </c>
    </row>
    <row r="1277" spans="1:22" x14ac:dyDescent="0.25">
      <c r="A1277" t="s">
        <v>449</v>
      </c>
      <c r="B1277" s="1" t="s">
        <v>453</v>
      </c>
      <c r="C1277" t="s">
        <v>1</v>
      </c>
      <c r="D1277" t="s">
        <v>89</v>
      </c>
      <c r="E1277" t="s">
        <v>95</v>
      </c>
      <c r="F1277" t="s">
        <v>96</v>
      </c>
      <c r="G1277">
        <v>6827</v>
      </c>
      <c r="H1277">
        <v>6827</v>
      </c>
      <c r="I1277">
        <v>6827</v>
      </c>
      <c r="J1277">
        <v>6827</v>
      </c>
      <c r="L1277" s="3">
        <v>0</v>
      </c>
      <c r="M1277" s="3">
        <v>0</v>
      </c>
      <c r="N1277" s="3">
        <v>0</v>
      </c>
      <c r="O1277" s="3">
        <v>315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3">
        <f>+Tabla3[[#This Row],[V GRAVADAS]]</f>
        <v>315</v>
      </c>
      <c r="V1277">
        <v>2</v>
      </c>
    </row>
    <row r="1278" spans="1:22" x14ac:dyDescent="0.25">
      <c r="A1278" t="s">
        <v>449</v>
      </c>
      <c r="B1278" s="1" t="s">
        <v>453</v>
      </c>
      <c r="C1278" t="s">
        <v>1</v>
      </c>
      <c r="D1278" t="s">
        <v>89</v>
      </c>
      <c r="E1278" t="s">
        <v>95</v>
      </c>
      <c r="F1278" t="s">
        <v>96</v>
      </c>
      <c r="G1278">
        <v>6828</v>
      </c>
      <c r="H1278">
        <v>6828</v>
      </c>
      <c r="I1278">
        <v>6828</v>
      </c>
      <c r="J1278">
        <v>6828</v>
      </c>
      <c r="L1278" s="3">
        <v>0</v>
      </c>
      <c r="M1278" s="3">
        <v>0</v>
      </c>
      <c r="N1278" s="3">
        <v>0</v>
      </c>
      <c r="O1278" s="3">
        <v>218.35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3">
        <f>+Tabla3[[#This Row],[V GRAVADAS]]</f>
        <v>218.35</v>
      </c>
      <c r="V1278">
        <v>2</v>
      </c>
    </row>
    <row r="1279" spans="1:22" x14ac:dyDescent="0.25">
      <c r="A1279" t="s">
        <v>449</v>
      </c>
      <c r="B1279" s="1" t="s">
        <v>453</v>
      </c>
      <c r="C1279" t="s">
        <v>1</v>
      </c>
      <c r="D1279" t="s">
        <v>89</v>
      </c>
      <c r="E1279" t="s">
        <v>95</v>
      </c>
      <c r="F1279" t="s">
        <v>96</v>
      </c>
      <c r="G1279">
        <v>6829</v>
      </c>
      <c r="H1279">
        <v>6829</v>
      </c>
      <c r="I1279">
        <v>6829</v>
      </c>
      <c r="J1279">
        <v>6829</v>
      </c>
      <c r="L1279" s="3">
        <v>0</v>
      </c>
      <c r="M1279" s="3">
        <v>0</v>
      </c>
      <c r="N1279" s="3">
        <v>0</v>
      </c>
      <c r="O1279" s="3">
        <v>713.5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3">
        <f>+Tabla3[[#This Row],[V GRAVADAS]]</f>
        <v>713.5</v>
      </c>
      <c r="V1279">
        <v>2</v>
      </c>
    </row>
    <row r="1280" spans="1:22" x14ac:dyDescent="0.25">
      <c r="A1280" t="s">
        <v>449</v>
      </c>
      <c r="B1280" s="1" t="s">
        <v>453</v>
      </c>
      <c r="C1280" t="s">
        <v>1</v>
      </c>
      <c r="D1280" t="s">
        <v>89</v>
      </c>
      <c r="E1280" t="s">
        <v>95</v>
      </c>
      <c r="F1280" t="s">
        <v>96</v>
      </c>
      <c r="G1280">
        <v>6830</v>
      </c>
      <c r="H1280">
        <v>6830</v>
      </c>
      <c r="I1280">
        <v>6830</v>
      </c>
      <c r="J1280">
        <v>6830</v>
      </c>
      <c r="L1280" s="3">
        <v>0</v>
      </c>
      <c r="M1280" s="3">
        <v>0</v>
      </c>
      <c r="N1280" s="3">
        <v>0</v>
      </c>
      <c r="O1280" s="3">
        <v>37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3">
        <f>+Tabla3[[#This Row],[V GRAVADAS]]</f>
        <v>37</v>
      </c>
      <c r="V1280">
        <v>2</v>
      </c>
    </row>
    <row r="1281" spans="1:22" x14ac:dyDescent="0.25">
      <c r="A1281" t="s">
        <v>449</v>
      </c>
      <c r="B1281" s="1" t="s">
        <v>453</v>
      </c>
      <c r="C1281" t="s">
        <v>1</v>
      </c>
      <c r="D1281" t="s">
        <v>89</v>
      </c>
      <c r="E1281" t="s">
        <v>95</v>
      </c>
      <c r="F1281" t="s">
        <v>96</v>
      </c>
      <c r="G1281">
        <v>6831</v>
      </c>
      <c r="H1281">
        <v>6831</v>
      </c>
      <c r="I1281">
        <v>6831</v>
      </c>
      <c r="J1281">
        <v>6831</v>
      </c>
      <c r="L1281" s="3">
        <v>0</v>
      </c>
      <c r="M1281" s="3">
        <v>0</v>
      </c>
      <c r="N1281" s="3">
        <v>0</v>
      </c>
      <c r="O1281" s="3">
        <v>90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3">
        <f>+Tabla3[[#This Row],[V GRAVADAS]]</f>
        <v>90</v>
      </c>
      <c r="V1281">
        <v>2</v>
      </c>
    </row>
    <row r="1282" spans="1:22" x14ac:dyDescent="0.25">
      <c r="A1282" t="s">
        <v>449</v>
      </c>
      <c r="B1282" s="1" t="s">
        <v>453</v>
      </c>
      <c r="C1282" t="s">
        <v>1</v>
      </c>
      <c r="D1282" t="s">
        <v>89</v>
      </c>
      <c r="E1282" t="s">
        <v>95</v>
      </c>
      <c r="F1282" t="s">
        <v>96</v>
      </c>
      <c r="G1282">
        <v>6832</v>
      </c>
      <c r="H1282">
        <v>6832</v>
      </c>
      <c r="I1282">
        <v>6832</v>
      </c>
      <c r="J1282">
        <v>6832</v>
      </c>
      <c r="L1282" s="3">
        <v>0</v>
      </c>
      <c r="M1282" s="3">
        <v>0</v>
      </c>
      <c r="N1282" s="3">
        <v>0</v>
      </c>
      <c r="O1282" s="3">
        <v>463.5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3">
        <f>+Tabla3[[#This Row],[V GRAVADAS]]</f>
        <v>463.5</v>
      </c>
      <c r="V1282">
        <v>2</v>
      </c>
    </row>
    <row r="1283" spans="1:22" x14ac:dyDescent="0.25">
      <c r="A1283" t="s">
        <v>449</v>
      </c>
      <c r="B1283" s="1" t="s">
        <v>453</v>
      </c>
      <c r="C1283" t="s">
        <v>1</v>
      </c>
      <c r="D1283" t="s">
        <v>89</v>
      </c>
      <c r="E1283" t="s">
        <v>95</v>
      </c>
      <c r="F1283" t="s">
        <v>96</v>
      </c>
      <c r="G1283">
        <v>6833</v>
      </c>
      <c r="H1283">
        <v>6833</v>
      </c>
      <c r="I1283">
        <v>6833</v>
      </c>
      <c r="J1283">
        <v>6833</v>
      </c>
      <c r="L1283" s="3">
        <v>0</v>
      </c>
      <c r="M1283" s="3">
        <v>0</v>
      </c>
      <c r="N1283" s="3">
        <v>0</v>
      </c>
      <c r="O1283" s="3">
        <v>25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3">
        <f>+Tabla3[[#This Row],[V GRAVADAS]]</f>
        <v>25</v>
      </c>
      <c r="V1283">
        <v>2</v>
      </c>
    </row>
    <row r="1284" spans="1:22" x14ac:dyDescent="0.25">
      <c r="A1284" t="s">
        <v>449</v>
      </c>
      <c r="B1284" s="1" t="s">
        <v>453</v>
      </c>
      <c r="C1284" t="s">
        <v>1</v>
      </c>
      <c r="D1284" t="s">
        <v>89</v>
      </c>
      <c r="E1284" t="s">
        <v>95</v>
      </c>
      <c r="F1284" t="s">
        <v>96</v>
      </c>
      <c r="G1284">
        <v>6834</v>
      </c>
      <c r="H1284">
        <v>6834</v>
      </c>
      <c r="I1284">
        <v>6834</v>
      </c>
      <c r="J1284">
        <v>6834</v>
      </c>
      <c r="L1284" s="3">
        <v>0</v>
      </c>
      <c r="M1284" s="3">
        <v>0</v>
      </c>
      <c r="N1284" s="3">
        <v>0</v>
      </c>
      <c r="O1284" s="3">
        <v>291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3">
        <f>+Tabla3[[#This Row],[V GRAVADAS]]</f>
        <v>291</v>
      </c>
      <c r="V1284">
        <v>2</v>
      </c>
    </row>
    <row r="1285" spans="1:22" x14ac:dyDescent="0.25">
      <c r="A1285" t="s">
        <v>449</v>
      </c>
      <c r="B1285" s="1" t="s">
        <v>453</v>
      </c>
      <c r="C1285" t="s">
        <v>1</v>
      </c>
      <c r="D1285" t="s">
        <v>89</v>
      </c>
      <c r="E1285" t="s">
        <v>95</v>
      </c>
      <c r="F1285" t="s">
        <v>96</v>
      </c>
      <c r="G1285">
        <v>6835</v>
      </c>
      <c r="H1285">
        <v>6835</v>
      </c>
      <c r="I1285">
        <v>6835</v>
      </c>
      <c r="J1285">
        <v>6835</v>
      </c>
      <c r="L1285" s="3">
        <v>0</v>
      </c>
      <c r="M1285" s="3">
        <v>0</v>
      </c>
      <c r="N1285" s="3">
        <v>0</v>
      </c>
      <c r="O1285" s="3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3">
        <f>+Tabla3[[#This Row],[V GRAVADAS]]</f>
        <v>0</v>
      </c>
      <c r="V1285">
        <v>2</v>
      </c>
    </row>
    <row r="1286" spans="1:22" x14ac:dyDescent="0.25">
      <c r="A1286" t="s">
        <v>449</v>
      </c>
      <c r="B1286" s="1" t="s">
        <v>453</v>
      </c>
      <c r="C1286" t="s">
        <v>1</v>
      </c>
      <c r="D1286" t="s">
        <v>89</v>
      </c>
      <c r="E1286" t="s">
        <v>95</v>
      </c>
      <c r="F1286" t="s">
        <v>96</v>
      </c>
      <c r="G1286">
        <v>6836</v>
      </c>
      <c r="H1286">
        <v>6836</v>
      </c>
      <c r="I1286">
        <v>6836</v>
      </c>
      <c r="J1286">
        <v>6836</v>
      </c>
      <c r="L1286" s="3">
        <v>0</v>
      </c>
      <c r="M1286" s="3">
        <v>0</v>
      </c>
      <c r="N1286" s="3">
        <v>0</v>
      </c>
      <c r="O1286" s="3">
        <v>126.4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3">
        <f>+Tabla3[[#This Row],[V GRAVADAS]]</f>
        <v>126.4</v>
      </c>
      <c r="V1286">
        <v>2</v>
      </c>
    </row>
    <row r="1287" spans="1:22" x14ac:dyDescent="0.25">
      <c r="A1287" t="s">
        <v>449</v>
      </c>
      <c r="B1287" s="1" t="s">
        <v>453</v>
      </c>
      <c r="C1287" t="s">
        <v>1</v>
      </c>
      <c r="D1287" t="s">
        <v>89</v>
      </c>
      <c r="E1287" t="s">
        <v>95</v>
      </c>
      <c r="F1287" t="s">
        <v>96</v>
      </c>
      <c r="G1287">
        <v>6837</v>
      </c>
      <c r="H1287">
        <v>6837</v>
      </c>
      <c r="I1287">
        <v>6837</v>
      </c>
      <c r="J1287">
        <v>6837</v>
      </c>
      <c r="L1287" s="3">
        <v>0</v>
      </c>
      <c r="M1287" s="3">
        <v>0</v>
      </c>
      <c r="N1287" s="3">
        <v>0</v>
      </c>
      <c r="O1287" s="3">
        <v>889.5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3">
        <f>+Tabla3[[#This Row],[V GRAVADAS]]</f>
        <v>889.5</v>
      </c>
      <c r="V1287">
        <v>2</v>
      </c>
    </row>
    <row r="1288" spans="1:22" x14ac:dyDescent="0.25">
      <c r="A1288" t="s">
        <v>449</v>
      </c>
      <c r="B1288" s="1" t="s">
        <v>453</v>
      </c>
      <c r="C1288" t="s">
        <v>1</v>
      </c>
      <c r="D1288" t="s">
        <v>89</v>
      </c>
      <c r="E1288" t="s">
        <v>95</v>
      </c>
      <c r="F1288" t="s">
        <v>96</v>
      </c>
      <c r="G1288">
        <v>6838</v>
      </c>
      <c r="H1288">
        <v>6838</v>
      </c>
      <c r="I1288">
        <v>6838</v>
      </c>
      <c r="J1288">
        <v>6838</v>
      </c>
      <c r="L1288" s="3">
        <v>0</v>
      </c>
      <c r="M1288" s="3">
        <v>0</v>
      </c>
      <c r="N1288" s="3">
        <v>0</v>
      </c>
      <c r="O1288" s="3">
        <v>494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3">
        <f>+Tabla3[[#This Row],[V GRAVADAS]]</f>
        <v>494</v>
      </c>
      <c r="V1288">
        <v>2</v>
      </c>
    </row>
    <row r="1289" spans="1:22" x14ac:dyDescent="0.25">
      <c r="A1289" t="s">
        <v>449</v>
      </c>
      <c r="B1289" s="1" t="s">
        <v>453</v>
      </c>
      <c r="C1289" t="s">
        <v>1</v>
      </c>
      <c r="D1289" t="s">
        <v>89</v>
      </c>
      <c r="E1289" t="s">
        <v>95</v>
      </c>
      <c r="F1289" t="s">
        <v>96</v>
      </c>
      <c r="G1289">
        <v>6839</v>
      </c>
      <c r="H1289">
        <v>6839</v>
      </c>
      <c r="I1289">
        <v>6839</v>
      </c>
      <c r="J1289">
        <v>6839</v>
      </c>
      <c r="L1289" s="3">
        <v>0</v>
      </c>
      <c r="M1289" s="3">
        <v>0</v>
      </c>
      <c r="N1289" s="3">
        <v>0</v>
      </c>
      <c r="O1289" s="3">
        <v>40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3">
        <f>+Tabla3[[#This Row],[V GRAVADAS]]</f>
        <v>40</v>
      </c>
      <c r="V1289">
        <v>2</v>
      </c>
    </row>
    <row r="1290" spans="1:22" x14ac:dyDescent="0.25">
      <c r="A1290" t="s">
        <v>449</v>
      </c>
      <c r="B1290" s="1" t="s">
        <v>453</v>
      </c>
      <c r="C1290" t="s">
        <v>1</v>
      </c>
      <c r="D1290" t="s">
        <v>89</v>
      </c>
      <c r="E1290" t="s">
        <v>95</v>
      </c>
      <c r="F1290" t="s">
        <v>96</v>
      </c>
      <c r="G1290">
        <v>6840</v>
      </c>
      <c r="H1290">
        <v>6840</v>
      </c>
      <c r="I1290">
        <v>6840</v>
      </c>
      <c r="J1290">
        <v>6840</v>
      </c>
      <c r="L1290" s="3">
        <v>0</v>
      </c>
      <c r="M1290" s="3">
        <v>0</v>
      </c>
      <c r="N1290" s="3">
        <v>0</v>
      </c>
      <c r="O1290" s="3">
        <v>7.2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3">
        <f>+Tabla3[[#This Row],[V GRAVADAS]]</f>
        <v>7.2</v>
      </c>
      <c r="V1290">
        <v>2</v>
      </c>
    </row>
    <row r="1291" spans="1:22" x14ac:dyDescent="0.25">
      <c r="A1291" t="s">
        <v>449</v>
      </c>
      <c r="B1291" s="1" t="s">
        <v>453</v>
      </c>
      <c r="C1291" t="s">
        <v>1</v>
      </c>
      <c r="D1291" t="s">
        <v>89</v>
      </c>
      <c r="E1291" t="s">
        <v>95</v>
      </c>
      <c r="F1291" t="s">
        <v>96</v>
      </c>
      <c r="G1291">
        <v>6841</v>
      </c>
      <c r="H1291">
        <v>6841</v>
      </c>
      <c r="I1291">
        <v>6841</v>
      </c>
      <c r="J1291">
        <v>6841</v>
      </c>
      <c r="L1291" s="3">
        <v>0</v>
      </c>
      <c r="M1291" s="3">
        <v>0</v>
      </c>
      <c r="N1291" s="3">
        <v>0</v>
      </c>
      <c r="O1291" s="3">
        <v>232.5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3">
        <f>+Tabla3[[#This Row],[V GRAVADAS]]</f>
        <v>232.5</v>
      </c>
      <c r="V1291">
        <v>2</v>
      </c>
    </row>
    <row r="1292" spans="1:22" x14ac:dyDescent="0.25">
      <c r="A1292" t="s">
        <v>449</v>
      </c>
      <c r="B1292" s="1" t="s">
        <v>453</v>
      </c>
      <c r="C1292" t="s">
        <v>1</v>
      </c>
      <c r="D1292" t="s">
        <v>89</v>
      </c>
      <c r="E1292" t="s">
        <v>95</v>
      </c>
      <c r="F1292" t="s">
        <v>96</v>
      </c>
      <c r="G1292">
        <v>6842</v>
      </c>
      <c r="H1292">
        <v>6842</v>
      </c>
      <c r="I1292">
        <v>6842</v>
      </c>
      <c r="J1292">
        <v>6842</v>
      </c>
      <c r="L1292" s="3">
        <v>0</v>
      </c>
      <c r="M1292" s="3">
        <v>0</v>
      </c>
      <c r="N1292" s="3">
        <v>0</v>
      </c>
      <c r="O1292" s="3">
        <v>49.75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3">
        <f>+Tabla3[[#This Row],[V GRAVADAS]]</f>
        <v>49.75</v>
      </c>
      <c r="V1292">
        <v>2</v>
      </c>
    </row>
    <row r="1293" spans="1:22" x14ac:dyDescent="0.25">
      <c r="A1293" t="s">
        <v>449</v>
      </c>
      <c r="B1293" s="1" t="s">
        <v>453</v>
      </c>
      <c r="C1293" t="s">
        <v>1</v>
      </c>
      <c r="D1293" t="s">
        <v>89</v>
      </c>
      <c r="E1293" t="s">
        <v>95</v>
      </c>
      <c r="F1293" t="s">
        <v>96</v>
      </c>
      <c r="G1293">
        <v>6843</v>
      </c>
      <c r="H1293">
        <v>6843</v>
      </c>
      <c r="I1293">
        <v>6843</v>
      </c>
      <c r="J1293">
        <v>6843</v>
      </c>
      <c r="L1293" s="3">
        <v>0</v>
      </c>
      <c r="M1293" s="3">
        <v>0</v>
      </c>
      <c r="N1293" s="3">
        <v>0</v>
      </c>
      <c r="O1293" s="3">
        <v>44.3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3">
        <f>+Tabla3[[#This Row],[V GRAVADAS]]</f>
        <v>44.3</v>
      </c>
      <c r="V1293">
        <v>2</v>
      </c>
    </row>
    <row r="1294" spans="1:22" x14ac:dyDescent="0.25">
      <c r="A1294" t="s">
        <v>449</v>
      </c>
      <c r="B1294" s="1" t="s">
        <v>453</v>
      </c>
      <c r="C1294" t="s">
        <v>1</v>
      </c>
      <c r="D1294" t="s">
        <v>89</v>
      </c>
      <c r="E1294" t="s">
        <v>95</v>
      </c>
      <c r="F1294" t="s">
        <v>96</v>
      </c>
      <c r="G1294">
        <v>6844</v>
      </c>
      <c r="H1294">
        <v>6844</v>
      </c>
      <c r="I1294">
        <v>6844</v>
      </c>
      <c r="J1294">
        <v>6844</v>
      </c>
      <c r="L1294" s="3">
        <v>0</v>
      </c>
      <c r="M1294" s="3">
        <v>0</v>
      </c>
      <c r="N1294" s="3">
        <v>0</v>
      </c>
      <c r="O1294" s="3">
        <v>17.600000000000001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3">
        <f>+Tabla3[[#This Row],[V GRAVADAS]]</f>
        <v>17.600000000000001</v>
      </c>
      <c r="V1294">
        <v>2</v>
      </c>
    </row>
    <row r="1295" spans="1:22" x14ac:dyDescent="0.25">
      <c r="A1295" t="s">
        <v>449</v>
      </c>
      <c r="B1295" s="1" t="s">
        <v>453</v>
      </c>
      <c r="C1295" t="s">
        <v>1</v>
      </c>
      <c r="D1295" t="s">
        <v>89</v>
      </c>
      <c r="E1295" t="s">
        <v>95</v>
      </c>
      <c r="F1295" t="s">
        <v>96</v>
      </c>
      <c r="G1295">
        <v>6845</v>
      </c>
      <c r="H1295">
        <v>6845</v>
      </c>
      <c r="I1295">
        <v>6845</v>
      </c>
      <c r="J1295">
        <v>6845</v>
      </c>
      <c r="L1295" s="3">
        <v>0</v>
      </c>
      <c r="M1295" s="3">
        <v>0</v>
      </c>
      <c r="N1295" s="3">
        <v>0</v>
      </c>
      <c r="O1295" s="3">
        <v>140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3">
        <f>+Tabla3[[#This Row],[V GRAVADAS]]</f>
        <v>140</v>
      </c>
      <c r="V1295">
        <v>2</v>
      </c>
    </row>
    <row r="1296" spans="1:22" x14ac:dyDescent="0.25">
      <c r="A1296" t="s">
        <v>449</v>
      </c>
      <c r="B1296" s="1" t="s">
        <v>453</v>
      </c>
      <c r="C1296" t="s">
        <v>1</v>
      </c>
      <c r="D1296" t="s">
        <v>89</v>
      </c>
      <c r="E1296" t="s">
        <v>95</v>
      </c>
      <c r="F1296" t="s">
        <v>96</v>
      </c>
      <c r="G1296">
        <v>6846</v>
      </c>
      <c r="H1296">
        <v>6846</v>
      </c>
      <c r="I1296">
        <v>6846</v>
      </c>
      <c r="J1296">
        <v>6846</v>
      </c>
      <c r="L1296" s="3">
        <v>0</v>
      </c>
      <c r="M1296" s="3">
        <v>0</v>
      </c>
      <c r="N1296" s="3">
        <v>0</v>
      </c>
      <c r="O1296" s="3">
        <v>304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3">
        <f>+Tabla3[[#This Row],[V GRAVADAS]]</f>
        <v>304</v>
      </c>
      <c r="V1296">
        <v>2</v>
      </c>
    </row>
    <row r="1297" spans="1:22" x14ac:dyDescent="0.25">
      <c r="A1297" t="s">
        <v>449</v>
      </c>
      <c r="B1297" s="1" t="s">
        <v>453</v>
      </c>
      <c r="C1297" t="s">
        <v>1</v>
      </c>
      <c r="D1297" t="s">
        <v>89</v>
      </c>
      <c r="E1297" t="s">
        <v>95</v>
      </c>
      <c r="F1297" t="s">
        <v>96</v>
      </c>
      <c r="G1297">
        <v>6847</v>
      </c>
      <c r="H1297">
        <v>6847</v>
      </c>
      <c r="I1297">
        <v>6847</v>
      </c>
      <c r="J1297">
        <v>6847</v>
      </c>
      <c r="L1297" s="3">
        <v>0</v>
      </c>
      <c r="M1297" s="3">
        <v>0</v>
      </c>
      <c r="N1297" s="3">
        <v>0</v>
      </c>
      <c r="O1297" s="3">
        <v>23.44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3">
        <f>+Tabla3[[#This Row],[V GRAVADAS]]</f>
        <v>23.44</v>
      </c>
      <c r="V1297">
        <v>2</v>
      </c>
    </row>
    <row r="1298" spans="1:22" x14ac:dyDescent="0.25">
      <c r="A1298" t="s">
        <v>449</v>
      </c>
      <c r="B1298" s="1" t="s">
        <v>453</v>
      </c>
      <c r="C1298" t="s">
        <v>1</v>
      </c>
      <c r="D1298" t="s">
        <v>89</v>
      </c>
      <c r="E1298" t="s">
        <v>95</v>
      </c>
      <c r="F1298" t="s">
        <v>96</v>
      </c>
      <c r="G1298">
        <v>6848</v>
      </c>
      <c r="H1298">
        <v>6848</v>
      </c>
      <c r="I1298">
        <v>6848</v>
      </c>
      <c r="J1298">
        <v>6848</v>
      </c>
      <c r="L1298" s="3">
        <v>0</v>
      </c>
      <c r="M1298" s="3">
        <v>0</v>
      </c>
      <c r="N1298" s="3">
        <v>0</v>
      </c>
      <c r="O1298" s="3">
        <v>35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3">
        <f>+Tabla3[[#This Row],[V GRAVADAS]]</f>
        <v>35</v>
      </c>
      <c r="V1298">
        <v>2</v>
      </c>
    </row>
    <row r="1299" spans="1:22" x14ac:dyDescent="0.25">
      <c r="A1299" t="s">
        <v>449</v>
      </c>
      <c r="B1299" s="1" t="s">
        <v>454</v>
      </c>
      <c r="C1299" t="s">
        <v>1</v>
      </c>
      <c r="D1299" t="s">
        <v>89</v>
      </c>
      <c r="E1299" t="s">
        <v>95</v>
      </c>
      <c r="F1299" t="s">
        <v>96</v>
      </c>
      <c r="G1299">
        <v>6849</v>
      </c>
      <c r="H1299">
        <v>6849</v>
      </c>
      <c r="I1299">
        <v>6849</v>
      </c>
      <c r="J1299">
        <v>6849</v>
      </c>
      <c r="L1299" s="3">
        <v>0</v>
      </c>
      <c r="M1299" s="3">
        <v>0</v>
      </c>
      <c r="N1299" s="3">
        <v>0</v>
      </c>
      <c r="O1299" s="3">
        <v>710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3">
        <f>+Tabla3[[#This Row],[V GRAVADAS]]</f>
        <v>710</v>
      </c>
      <c r="V1299">
        <v>2</v>
      </c>
    </row>
    <row r="1300" spans="1:22" x14ac:dyDescent="0.25">
      <c r="A1300" t="s">
        <v>449</v>
      </c>
      <c r="B1300" s="1" t="s">
        <v>454</v>
      </c>
      <c r="C1300" t="s">
        <v>1</v>
      </c>
      <c r="D1300" t="s">
        <v>89</v>
      </c>
      <c r="E1300" t="s">
        <v>95</v>
      </c>
      <c r="F1300" t="s">
        <v>96</v>
      </c>
      <c r="G1300">
        <v>6850</v>
      </c>
      <c r="H1300">
        <v>6850</v>
      </c>
      <c r="I1300">
        <v>6850</v>
      </c>
      <c r="J1300">
        <v>6850</v>
      </c>
      <c r="L1300" s="3">
        <v>0</v>
      </c>
      <c r="M1300" s="3">
        <v>0</v>
      </c>
      <c r="N1300" s="3">
        <v>0</v>
      </c>
      <c r="O1300" s="3">
        <v>617.5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3">
        <f>+Tabla3[[#This Row],[V GRAVADAS]]</f>
        <v>617.5</v>
      </c>
      <c r="V1300">
        <v>2</v>
      </c>
    </row>
    <row r="1301" spans="1:22" x14ac:dyDescent="0.25">
      <c r="A1301" t="s">
        <v>449</v>
      </c>
      <c r="B1301" s="1" t="s">
        <v>454</v>
      </c>
      <c r="C1301" t="s">
        <v>1</v>
      </c>
      <c r="D1301" t="s">
        <v>89</v>
      </c>
      <c r="E1301" t="s">
        <v>95</v>
      </c>
      <c r="F1301" t="s">
        <v>96</v>
      </c>
      <c r="G1301">
        <v>6851</v>
      </c>
      <c r="H1301">
        <v>6851</v>
      </c>
      <c r="I1301">
        <v>6851</v>
      </c>
      <c r="J1301">
        <v>6851</v>
      </c>
      <c r="L1301" s="3">
        <v>0</v>
      </c>
      <c r="M1301" s="3">
        <v>0</v>
      </c>
      <c r="N1301" s="3">
        <v>0</v>
      </c>
      <c r="O1301" s="3">
        <v>257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3">
        <f>+Tabla3[[#This Row],[V GRAVADAS]]</f>
        <v>257</v>
      </c>
      <c r="V1301">
        <v>2</v>
      </c>
    </row>
    <row r="1302" spans="1:22" x14ac:dyDescent="0.25">
      <c r="A1302" t="s">
        <v>449</v>
      </c>
      <c r="B1302" s="1" t="s">
        <v>454</v>
      </c>
      <c r="C1302" t="s">
        <v>1</v>
      </c>
      <c r="D1302" t="s">
        <v>89</v>
      </c>
      <c r="E1302" t="s">
        <v>95</v>
      </c>
      <c r="F1302" t="s">
        <v>96</v>
      </c>
      <c r="G1302">
        <v>6852</v>
      </c>
      <c r="H1302">
        <v>6852</v>
      </c>
      <c r="I1302">
        <v>6852</v>
      </c>
      <c r="J1302">
        <v>6852</v>
      </c>
      <c r="L1302" s="3">
        <v>0</v>
      </c>
      <c r="M1302" s="3">
        <v>0</v>
      </c>
      <c r="N1302" s="3">
        <v>0</v>
      </c>
      <c r="O1302" s="3">
        <v>54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3">
        <f>+Tabla3[[#This Row],[V GRAVADAS]]</f>
        <v>54</v>
      </c>
      <c r="V1302">
        <v>2</v>
      </c>
    </row>
    <row r="1303" spans="1:22" x14ac:dyDescent="0.25">
      <c r="A1303" t="s">
        <v>449</v>
      </c>
      <c r="B1303" s="1" t="s">
        <v>454</v>
      </c>
      <c r="C1303" t="s">
        <v>1</v>
      </c>
      <c r="D1303" t="s">
        <v>89</v>
      </c>
      <c r="E1303" t="s">
        <v>95</v>
      </c>
      <c r="F1303" t="s">
        <v>96</v>
      </c>
      <c r="G1303">
        <v>6853</v>
      </c>
      <c r="H1303">
        <v>6853</v>
      </c>
      <c r="I1303">
        <v>6853</v>
      </c>
      <c r="J1303">
        <v>6853</v>
      </c>
      <c r="L1303" s="3">
        <v>0</v>
      </c>
      <c r="M1303" s="3">
        <v>0</v>
      </c>
      <c r="N1303" s="3">
        <v>0</v>
      </c>
      <c r="O1303" s="3">
        <v>625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3">
        <f>+Tabla3[[#This Row],[V GRAVADAS]]</f>
        <v>625</v>
      </c>
      <c r="V1303">
        <v>2</v>
      </c>
    </row>
    <row r="1304" spans="1:22" x14ac:dyDescent="0.25">
      <c r="A1304" t="s">
        <v>449</v>
      </c>
      <c r="B1304" s="1" t="s">
        <v>454</v>
      </c>
      <c r="C1304" t="s">
        <v>1</v>
      </c>
      <c r="D1304" t="s">
        <v>89</v>
      </c>
      <c r="E1304" t="s">
        <v>95</v>
      </c>
      <c r="F1304" t="s">
        <v>96</v>
      </c>
      <c r="G1304">
        <v>6854</v>
      </c>
      <c r="H1304">
        <v>6854</v>
      </c>
      <c r="I1304">
        <v>6854</v>
      </c>
      <c r="J1304">
        <v>6854</v>
      </c>
      <c r="L1304" s="3">
        <v>0</v>
      </c>
      <c r="M1304" s="3">
        <v>0</v>
      </c>
      <c r="N1304" s="3">
        <v>0</v>
      </c>
      <c r="O1304" s="3">
        <v>838.5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3">
        <f>+Tabla3[[#This Row],[V GRAVADAS]]</f>
        <v>838.5</v>
      </c>
      <c r="V1304">
        <v>2</v>
      </c>
    </row>
    <row r="1305" spans="1:22" x14ac:dyDescent="0.25">
      <c r="A1305" t="s">
        <v>449</v>
      </c>
      <c r="B1305" s="1" t="s">
        <v>454</v>
      </c>
      <c r="C1305" t="s">
        <v>1</v>
      </c>
      <c r="D1305" t="s">
        <v>89</v>
      </c>
      <c r="E1305" t="s">
        <v>95</v>
      </c>
      <c r="F1305" t="s">
        <v>96</v>
      </c>
      <c r="G1305">
        <v>6855</v>
      </c>
      <c r="H1305">
        <v>6855</v>
      </c>
      <c r="I1305">
        <v>6855</v>
      </c>
      <c r="J1305">
        <v>6855</v>
      </c>
      <c r="L1305" s="3">
        <v>0</v>
      </c>
      <c r="M1305" s="3">
        <v>0</v>
      </c>
      <c r="N1305" s="3">
        <v>0</v>
      </c>
      <c r="O1305" s="3">
        <v>227.5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3">
        <f>+Tabla3[[#This Row],[V GRAVADAS]]</f>
        <v>227.5</v>
      </c>
      <c r="V1305">
        <v>2</v>
      </c>
    </row>
    <row r="1306" spans="1:22" x14ac:dyDescent="0.25">
      <c r="A1306" t="s">
        <v>449</v>
      </c>
      <c r="B1306" s="1" t="s">
        <v>454</v>
      </c>
      <c r="C1306" t="s">
        <v>1</v>
      </c>
      <c r="D1306" t="s">
        <v>89</v>
      </c>
      <c r="E1306" t="s">
        <v>95</v>
      </c>
      <c r="F1306" t="s">
        <v>96</v>
      </c>
      <c r="G1306">
        <v>6856</v>
      </c>
      <c r="H1306">
        <v>6856</v>
      </c>
      <c r="I1306">
        <v>6856</v>
      </c>
      <c r="J1306">
        <v>6856</v>
      </c>
      <c r="L1306" s="3">
        <v>0</v>
      </c>
      <c r="M1306" s="3">
        <v>0</v>
      </c>
      <c r="N1306" s="3">
        <v>0</v>
      </c>
      <c r="O1306" s="3">
        <v>41.5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3">
        <f>+Tabla3[[#This Row],[V GRAVADAS]]</f>
        <v>41.5</v>
      </c>
      <c r="V1306">
        <v>2</v>
      </c>
    </row>
    <row r="1307" spans="1:22" x14ac:dyDescent="0.25">
      <c r="A1307" t="s">
        <v>449</v>
      </c>
      <c r="B1307" s="1" t="s">
        <v>454</v>
      </c>
      <c r="C1307" t="s">
        <v>1</v>
      </c>
      <c r="D1307" t="s">
        <v>89</v>
      </c>
      <c r="E1307" t="s">
        <v>95</v>
      </c>
      <c r="F1307" t="s">
        <v>96</v>
      </c>
      <c r="G1307">
        <v>6857</v>
      </c>
      <c r="H1307">
        <v>6857</v>
      </c>
      <c r="I1307">
        <v>6857</v>
      </c>
      <c r="J1307">
        <v>6857</v>
      </c>
      <c r="L1307" s="3">
        <v>0</v>
      </c>
      <c r="M1307" s="3">
        <v>0</v>
      </c>
      <c r="N1307" s="3">
        <v>0</v>
      </c>
      <c r="O1307" s="3">
        <v>87.8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3">
        <f>+Tabla3[[#This Row],[V GRAVADAS]]</f>
        <v>87.8</v>
      </c>
      <c r="V1307">
        <v>2</v>
      </c>
    </row>
    <row r="1308" spans="1:22" x14ac:dyDescent="0.25">
      <c r="A1308" t="s">
        <v>449</v>
      </c>
      <c r="B1308" s="1" t="s">
        <v>454</v>
      </c>
      <c r="C1308" t="s">
        <v>1</v>
      </c>
      <c r="D1308" t="s">
        <v>89</v>
      </c>
      <c r="E1308" t="s">
        <v>95</v>
      </c>
      <c r="F1308" t="s">
        <v>96</v>
      </c>
      <c r="G1308">
        <v>6858</v>
      </c>
      <c r="H1308">
        <v>6858</v>
      </c>
      <c r="I1308">
        <v>6858</v>
      </c>
      <c r="J1308">
        <v>6858</v>
      </c>
      <c r="L1308" s="3">
        <v>0</v>
      </c>
      <c r="M1308" s="3">
        <v>0</v>
      </c>
      <c r="N1308" s="3">
        <v>0</v>
      </c>
      <c r="O1308" s="3">
        <v>133.5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3">
        <f>+Tabla3[[#This Row],[V GRAVADAS]]</f>
        <v>133.5</v>
      </c>
      <c r="V1308">
        <v>2</v>
      </c>
    </row>
    <row r="1309" spans="1:22" x14ac:dyDescent="0.25">
      <c r="A1309" t="s">
        <v>449</v>
      </c>
      <c r="B1309" s="1" t="s">
        <v>454</v>
      </c>
      <c r="C1309" t="s">
        <v>1</v>
      </c>
      <c r="D1309" t="s">
        <v>89</v>
      </c>
      <c r="E1309" t="s">
        <v>95</v>
      </c>
      <c r="F1309" t="s">
        <v>96</v>
      </c>
      <c r="G1309">
        <v>6859</v>
      </c>
      <c r="H1309">
        <v>6859</v>
      </c>
      <c r="I1309">
        <v>6859</v>
      </c>
      <c r="J1309">
        <v>6859</v>
      </c>
      <c r="L1309" s="3">
        <v>0</v>
      </c>
      <c r="M1309" s="3">
        <v>0</v>
      </c>
      <c r="N1309" s="3">
        <v>0</v>
      </c>
      <c r="O1309" s="3">
        <v>3.44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3">
        <f>+Tabla3[[#This Row],[V GRAVADAS]]</f>
        <v>3.44</v>
      </c>
      <c r="V1309">
        <v>2</v>
      </c>
    </row>
    <row r="1310" spans="1:22" x14ac:dyDescent="0.25">
      <c r="A1310" t="s">
        <v>449</v>
      </c>
      <c r="B1310" s="1" t="s">
        <v>454</v>
      </c>
      <c r="C1310" t="s">
        <v>1</v>
      </c>
      <c r="D1310" t="s">
        <v>89</v>
      </c>
      <c r="E1310" t="s">
        <v>95</v>
      </c>
      <c r="F1310" t="s">
        <v>96</v>
      </c>
      <c r="G1310">
        <v>6860</v>
      </c>
      <c r="H1310">
        <v>6860</v>
      </c>
      <c r="I1310">
        <v>6860</v>
      </c>
      <c r="J1310">
        <v>6860</v>
      </c>
      <c r="L1310" s="3">
        <v>0</v>
      </c>
      <c r="M1310" s="3">
        <v>0</v>
      </c>
      <c r="N1310" s="3">
        <v>0</v>
      </c>
      <c r="O1310" s="3">
        <v>13.8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3">
        <f>+Tabla3[[#This Row],[V GRAVADAS]]</f>
        <v>13.8</v>
      </c>
      <c r="V1310">
        <v>2</v>
      </c>
    </row>
    <row r="1311" spans="1:22" x14ac:dyDescent="0.25">
      <c r="A1311" t="s">
        <v>449</v>
      </c>
      <c r="B1311" s="1" t="s">
        <v>454</v>
      </c>
      <c r="C1311" t="s">
        <v>1</v>
      </c>
      <c r="D1311" t="s">
        <v>89</v>
      </c>
      <c r="E1311" t="s">
        <v>95</v>
      </c>
      <c r="F1311" t="s">
        <v>96</v>
      </c>
      <c r="G1311">
        <v>6861</v>
      </c>
      <c r="H1311">
        <v>6861</v>
      </c>
      <c r="I1311">
        <v>6861</v>
      </c>
      <c r="J1311">
        <v>6861</v>
      </c>
      <c r="L1311" s="3">
        <v>0</v>
      </c>
      <c r="M1311" s="3">
        <v>0</v>
      </c>
      <c r="N1311" s="3">
        <v>0</v>
      </c>
      <c r="O1311" s="3">
        <v>61.92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3">
        <f>+Tabla3[[#This Row],[V GRAVADAS]]</f>
        <v>61.92</v>
      </c>
      <c r="V1311">
        <v>2</v>
      </c>
    </row>
    <row r="1312" spans="1:22" x14ac:dyDescent="0.25">
      <c r="A1312" t="s">
        <v>449</v>
      </c>
      <c r="B1312" s="1" t="s">
        <v>454</v>
      </c>
      <c r="C1312" t="s">
        <v>1</v>
      </c>
      <c r="D1312" t="s">
        <v>89</v>
      </c>
      <c r="E1312" t="s">
        <v>95</v>
      </c>
      <c r="F1312" t="s">
        <v>96</v>
      </c>
      <c r="G1312">
        <v>6862</v>
      </c>
      <c r="H1312">
        <v>6862</v>
      </c>
      <c r="I1312">
        <v>6862</v>
      </c>
      <c r="J1312">
        <v>6862</v>
      </c>
      <c r="L1312" s="3">
        <v>0</v>
      </c>
      <c r="M1312" s="3">
        <v>0</v>
      </c>
      <c r="N1312" s="3">
        <v>0</v>
      </c>
      <c r="O1312" s="3">
        <v>200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3">
        <f>+Tabla3[[#This Row],[V GRAVADAS]]</f>
        <v>200</v>
      </c>
      <c r="V1312">
        <v>2</v>
      </c>
    </row>
    <row r="1313" spans="1:22" x14ac:dyDescent="0.25">
      <c r="A1313" t="s">
        <v>449</v>
      </c>
      <c r="B1313" s="1" t="s">
        <v>454</v>
      </c>
      <c r="C1313" t="s">
        <v>1</v>
      </c>
      <c r="D1313" t="s">
        <v>89</v>
      </c>
      <c r="E1313" t="s">
        <v>95</v>
      </c>
      <c r="F1313" t="s">
        <v>96</v>
      </c>
      <c r="G1313">
        <v>6863</v>
      </c>
      <c r="H1313">
        <v>6863</v>
      </c>
      <c r="I1313">
        <v>6863</v>
      </c>
      <c r="J1313">
        <v>6863</v>
      </c>
      <c r="L1313" s="3">
        <v>0</v>
      </c>
      <c r="M1313" s="3">
        <v>0</v>
      </c>
      <c r="N1313" s="3">
        <v>0</v>
      </c>
      <c r="O1313" s="3">
        <v>255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3">
        <f>+Tabla3[[#This Row],[V GRAVADAS]]</f>
        <v>255</v>
      </c>
      <c r="V1313">
        <v>2</v>
      </c>
    </row>
    <row r="1314" spans="1:22" x14ac:dyDescent="0.25">
      <c r="A1314" t="s">
        <v>449</v>
      </c>
      <c r="B1314" s="1" t="s">
        <v>454</v>
      </c>
      <c r="C1314" t="s">
        <v>1</v>
      </c>
      <c r="D1314" t="s">
        <v>89</v>
      </c>
      <c r="E1314" t="s">
        <v>95</v>
      </c>
      <c r="F1314" t="s">
        <v>96</v>
      </c>
      <c r="G1314">
        <v>6864</v>
      </c>
      <c r="H1314">
        <v>6864</v>
      </c>
      <c r="I1314">
        <v>6864</v>
      </c>
      <c r="J1314">
        <v>6864</v>
      </c>
      <c r="L1314" s="3">
        <v>0</v>
      </c>
      <c r="M1314" s="3">
        <v>0</v>
      </c>
      <c r="N1314" s="3">
        <v>0</v>
      </c>
      <c r="O1314" s="3">
        <v>6.8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3">
        <f>+Tabla3[[#This Row],[V GRAVADAS]]</f>
        <v>6.8</v>
      </c>
      <c r="V1314">
        <v>2</v>
      </c>
    </row>
    <row r="1315" spans="1:22" x14ac:dyDescent="0.25">
      <c r="A1315" t="s">
        <v>449</v>
      </c>
      <c r="B1315" s="1" t="s">
        <v>454</v>
      </c>
      <c r="C1315" t="s">
        <v>1</v>
      </c>
      <c r="D1315" t="s">
        <v>89</v>
      </c>
      <c r="E1315" t="s">
        <v>95</v>
      </c>
      <c r="F1315" t="s">
        <v>96</v>
      </c>
      <c r="G1315">
        <v>6865</v>
      </c>
      <c r="H1315">
        <v>6865</v>
      </c>
      <c r="I1315">
        <v>6865</v>
      </c>
      <c r="J1315">
        <v>6865</v>
      </c>
      <c r="L1315" s="3">
        <v>0</v>
      </c>
      <c r="M1315" s="3">
        <v>0</v>
      </c>
      <c r="N1315" s="3">
        <v>0</v>
      </c>
      <c r="O1315" s="3">
        <v>27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3">
        <f>+Tabla3[[#This Row],[V GRAVADAS]]</f>
        <v>27</v>
      </c>
      <c r="V1315">
        <v>2</v>
      </c>
    </row>
    <row r="1316" spans="1:22" x14ac:dyDescent="0.25">
      <c r="A1316" t="s">
        <v>449</v>
      </c>
      <c r="B1316" s="1" t="s">
        <v>454</v>
      </c>
      <c r="C1316" t="s">
        <v>1</v>
      </c>
      <c r="D1316" t="s">
        <v>89</v>
      </c>
      <c r="E1316" t="s">
        <v>95</v>
      </c>
      <c r="F1316" t="s">
        <v>96</v>
      </c>
      <c r="G1316">
        <v>6866</v>
      </c>
      <c r="H1316">
        <v>6866</v>
      </c>
      <c r="I1316">
        <v>6866</v>
      </c>
      <c r="J1316">
        <v>6866</v>
      </c>
      <c r="L1316" s="3">
        <v>0</v>
      </c>
      <c r="M1316" s="3">
        <v>0</v>
      </c>
      <c r="N1316" s="3">
        <v>0</v>
      </c>
      <c r="O1316" s="3">
        <v>535.5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3">
        <f>+Tabla3[[#This Row],[V GRAVADAS]]</f>
        <v>535.5</v>
      </c>
      <c r="V1316">
        <v>2</v>
      </c>
    </row>
    <row r="1317" spans="1:22" x14ac:dyDescent="0.25">
      <c r="A1317" t="s">
        <v>449</v>
      </c>
      <c r="B1317" s="1" t="s">
        <v>454</v>
      </c>
      <c r="C1317" t="s">
        <v>1</v>
      </c>
      <c r="D1317" t="s">
        <v>89</v>
      </c>
      <c r="E1317" t="s">
        <v>95</v>
      </c>
      <c r="F1317" t="s">
        <v>96</v>
      </c>
      <c r="G1317">
        <v>6867</v>
      </c>
      <c r="H1317">
        <v>6867</v>
      </c>
      <c r="I1317">
        <v>6867</v>
      </c>
      <c r="J1317">
        <v>6867</v>
      </c>
      <c r="L1317" s="3">
        <v>0</v>
      </c>
      <c r="M1317" s="3">
        <v>0</v>
      </c>
      <c r="N1317" s="3">
        <v>0</v>
      </c>
      <c r="O1317" s="3">
        <v>33.75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3">
        <f>+Tabla3[[#This Row],[V GRAVADAS]]</f>
        <v>33.75</v>
      </c>
      <c r="V1317">
        <v>2</v>
      </c>
    </row>
    <row r="1318" spans="1:22" x14ac:dyDescent="0.25">
      <c r="A1318" t="s">
        <v>449</v>
      </c>
      <c r="B1318" s="1" t="s">
        <v>454</v>
      </c>
      <c r="C1318" t="s">
        <v>1</v>
      </c>
      <c r="D1318" t="s">
        <v>89</v>
      </c>
      <c r="E1318" t="s">
        <v>95</v>
      </c>
      <c r="F1318" t="s">
        <v>96</v>
      </c>
      <c r="G1318">
        <v>6868</v>
      </c>
      <c r="H1318">
        <v>6868</v>
      </c>
      <c r="I1318">
        <v>6868</v>
      </c>
      <c r="J1318">
        <v>6868</v>
      </c>
      <c r="L1318" s="3">
        <v>0</v>
      </c>
      <c r="M1318" s="3">
        <v>0</v>
      </c>
      <c r="N1318" s="3">
        <v>0</v>
      </c>
      <c r="O1318" s="3">
        <v>452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3">
        <f>+Tabla3[[#This Row],[V GRAVADAS]]</f>
        <v>452</v>
      </c>
      <c r="V1318">
        <v>2</v>
      </c>
    </row>
    <row r="1319" spans="1:22" x14ac:dyDescent="0.25">
      <c r="A1319" t="s">
        <v>449</v>
      </c>
      <c r="B1319" s="1" t="s">
        <v>454</v>
      </c>
      <c r="C1319" t="s">
        <v>1</v>
      </c>
      <c r="D1319" t="s">
        <v>89</v>
      </c>
      <c r="E1319" t="s">
        <v>95</v>
      </c>
      <c r="F1319" t="s">
        <v>96</v>
      </c>
      <c r="G1319">
        <v>6869</v>
      </c>
      <c r="H1319">
        <v>6869</v>
      </c>
      <c r="I1319">
        <v>6869</v>
      </c>
      <c r="J1319">
        <v>6869</v>
      </c>
      <c r="L1319" s="3">
        <v>0</v>
      </c>
      <c r="M1319" s="3">
        <v>0</v>
      </c>
      <c r="N1319" s="3">
        <v>0</v>
      </c>
      <c r="O1319" s="3">
        <v>25.5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3">
        <f>+Tabla3[[#This Row],[V GRAVADAS]]</f>
        <v>25.5</v>
      </c>
      <c r="V1319">
        <v>2</v>
      </c>
    </row>
    <row r="1320" spans="1:22" x14ac:dyDescent="0.25">
      <c r="A1320" t="s">
        <v>449</v>
      </c>
      <c r="B1320" s="1" t="s">
        <v>454</v>
      </c>
      <c r="C1320" t="s">
        <v>1</v>
      </c>
      <c r="D1320" t="s">
        <v>89</v>
      </c>
      <c r="E1320" t="s">
        <v>95</v>
      </c>
      <c r="F1320" t="s">
        <v>96</v>
      </c>
      <c r="G1320">
        <v>6870</v>
      </c>
      <c r="H1320">
        <v>6870</v>
      </c>
      <c r="I1320">
        <v>6870</v>
      </c>
      <c r="J1320">
        <v>6870</v>
      </c>
      <c r="L1320" s="3">
        <v>0</v>
      </c>
      <c r="M1320" s="3">
        <v>0</v>
      </c>
      <c r="N1320" s="3">
        <v>0</v>
      </c>
      <c r="O1320" s="3">
        <v>593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3">
        <f>+Tabla3[[#This Row],[V GRAVADAS]]</f>
        <v>593</v>
      </c>
      <c r="V1320">
        <v>2</v>
      </c>
    </row>
    <row r="1321" spans="1:22" x14ac:dyDescent="0.25">
      <c r="A1321" t="s">
        <v>449</v>
      </c>
      <c r="B1321" s="1" t="s">
        <v>454</v>
      </c>
      <c r="C1321" t="s">
        <v>1</v>
      </c>
      <c r="D1321" t="s">
        <v>89</v>
      </c>
      <c r="E1321" t="s">
        <v>95</v>
      </c>
      <c r="F1321" t="s">
        <v>96</v>
      </c>
      <c r="G1321">
        <v>6871</v>
      </c>
      <c r="H1321">
        <v>6871</v>
      </c>
      <c r="I1321">
        <v>6871</v>
      </c>
      <c r="J1321">
        <v>6871</v>
      </c>
      <c r="L1321" s="3">
        <v>0</v>
      </c>
      <c r="M1321" s="3">
        <v>0</v>
      </c>
      <c r="N1321" s="3">
        <v>0</v>
      </c>
      <c r="O1321" s="3">
        <v>31.2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3">
        <f>+Tabla3[[#This Row],[V GRAVADAS]]</f>
        <v>31.2</v>
      </c>
      <c r="V1321">
        <v>2</v>
      </c>
    </row>
    <row r="1322" spans="1:22" x14ac:dyDescent="0.25">
      <c r="A1322" t="s">
        <v>449</v>
      </c>
      <c r="B1322" s="1" t="s">
        <v>454</v>
      </c>
      <c r="C1322" t="s">
        <v>1</v>
      </c>
      <c r="D1322" t="s">
        <v>89</v>
      </c>
      <c r="E1322" t="s">
        <v>95</v>
      </c>
      <c r="F1322" t="s">
        <v>96</v>
      </c>
      <c r="G1322">
        <v>6872</v>
      </c>
      <c r="H1322">
        <v>6872</v>
      </c>
      <c r="I1322">
        <v>6872</v>
      </c>
      <c r="J1322">
        <v>6872</v>
      </c>
      <c r="L1322" s="3">
        <v>0</v>
      </c>
      <c r="M1322" s="3">
        <v>0</v>
      </c>
      <c r="N1322" s="3">
        <v>0</v>
      </c>
      <c r="O1322" s="3">
        <v>4.8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3">
        <f>+Tabla3[[#This Row],[V GRAVADAS]]</f>
        <v>4.8</v>
      </c>
      <c r="V1322">
        <v>2</v>
      </c>
    </row>
    <row r="1323" spans="1:22" x14ac:dyDescent="0.25">
      <c r="A1323" t="s">
        <v>449</v>
      </c>
      <c r="B1323" s="1" t="s">
        <v>454</v>
      </c>
      <c r="C1323" t="s">
        <v>1</v>
      </c>
      <c r="D1323" t="s">
        <v>89</v>
      </c>
      <c r="E1323" t="s">
        <v>95</v>
      </c>
      <c r="F1323" t="s">
        <v>96</v>
      </c>
      <c r="G1323">
        <v>6873</v>
      </c>
      <c r="H1323">
        <v>6873</v>
      </c>
      <c r="I1323">
        <v>6873</v>
      </c>
      <c r="J1323">
        <v>6873</v>
      </c>
      <c r="L1323" s="3">
        <v>0</v>
      </c>
      <c r="M1323" s="3">
        <v>0</v>
      </c>
      <c r="N1323" s="3">
        <v>0</v>
      </c>
      <c r="O1323" s="3">
        <v>529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3">
        <f>+Tabla3[[#This Row],[V GRAVADAS]]</f>
        <v>529</v>
      </c>
      <c r="V1323">
        <v>2</v>
      </c>
    </row>
    <row r="1324" spans="1:22" x14ac:dyDescent="0.25">
      <c r="A1324" t="s">
        <v>449</v>
      </c>
      <c r="B1324" s="1" t="s">
        <v>454</v>
      </c>
      <c r="C1324" t="s">
        <v>1</v>
      </c>
      <c r="D1324" t="s">
        <v>89</v>
      </c>
      <c r="E1324" t="s">
        <v>95</v>
      </c>
      <c r="F1324" t="s">
        <v>96</v>
      </c>
      <c r="G1324">
        <v>6874</v>
      </c>
      <c r="H1324">
        <v>6874</v>
      </c>
      <c r="I1324">
        <v>6874</v>
      </c>
      <c r="J1324">
        <v>6874</v>
      </c>
      <c r="L1324" s="3">
        <v>0</v>
      </c>
      <c r="M1324" s="3">
        <v>0</v>
      </c>
      <c r="N1324" s="3">
        <v>0</v>
      </c>
      <c r="O1324" s="3">
        <v>72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3">
        <f>+Tabla3[[#This Row],[V GRAVADAS]]</f>
        <v>72</v>
      </c>
      <c r="V1324">
        <v>2</v>
      </c>
    </row>
    <row r="1325" spans="1:22" x14ac:dyDescent="0.25">
      <c r="A1325" t="s">
        <v>449</v>
      </c>
      <c r="B1325" s="1" t="s">
        <v>454</v>
      </c>
      <c r="C1325" t="s">
        <v>1</v>
      </c>
      <c r="D1325" t="s">
        <v>89</v>
      </c>
      <c r="E1325" t="s">
        <v>95</v>
      </c>
      <c r="F1325" t="s">
        <v>96</v>
      </c>
      <c r="G1325">
        <v>6875</v>
      </c>
      <c r="H1325">
        <v>6875</v>
      </c>
      <c r="I1325">
        <v>6875</v>
      </c>
      <c r="J1325">
        <v>6875</v>
      </c>
      <c r="L1325" s="3">
        <v>0</v>
      </c>
      <c r="M1325" s="3">
        <v>0</v>
      </c>
      <c r="N1325" s="3">
        <v>0</v>
      </c>
      <c r="O1325" s="3">
        <v>46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3">
        <f>+Tabla3[[#This Row],[V GRAVADAS]]</f>
        <v>46</v>
      </c>
      <c r="V1325">
        <v>2</v>
      </c>
    </row>
    <row r="1326" spans="1:22" x14ac:dyDescent="0.25">
      <c r="A1326" t="s">
        <v>449</v>
      </c>
      <c r="B1326" s="1" t="s">
        <v>454</v>
      </c>
      <c r="C1326" t="s">
        <v>1</v>
      </c>
      <c r="D1326" t="s">
        <v>89</v>
      </c>
      <c r="E1326" t="s">
        <v>95</v>
      </c>
      <c r="F1326" t="s">
        <v>96</v>
      </c>
      <c r="G1326">
        <v>6876</v>
      </c>
      <c r="H1326">
        <v>6876</v>
      </c>
      <c r="I1326">
        <v>6876</v>
      </c>
      <c r="J1326">
        <v>6876</v>
      </c>
      <c r="L1326" s="3">
        <v>0</v>
      </c>
      <c r="M1326" s="3">
        <v>0</v>
      </c>
      <c r="N1326" s="3">
        <v>0</v>
      </c>
      <c r="O1326" s="3">
        <v>478.8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3">
        <f>+Tabla3[[#This Row],[V GRAVADAS]]</f>
        <v>478.8</v>
      </c>
      <c r="V1326">
        <v>2</v>
      </c>
    </row>
    <row r="1327" spans="1:22" x14ac:dyDescent="0.25">
      <c r="A1327" t="s">
        <v>449</v>
      </c>
      <c r="B1327" s="1" t="s">
        <v>454</v>
      </c>
      <c r="C1327" t="s">
        <v>1</v>
      </c>
      <c r="D1327" t="s">
        <v>89</v>
      </c>
      <c r="E1327" t="s">
        <v>95</v>
      </c>
      <c r="F1327" t="s">
        <v>96</v>
      </c>
      <c r="G1327">
        <v>6877</v>
      </c>
      <c r="H1327">
        <v>6877</v>
      </c>
      <c r="I1327">
        <v>6877</v>
      </c>
      <c r="J1327">
        <v>6877</v>
      </c>
      <c r="L1327" s="3">
        <v>0</v>
      </c>
      <c r="M1327" s="3">
        <v>0</v>
      </c>
      <c r="N1327" s="3">
        <v>0</v>
      </c>
      <c r="O1327" s="3">
        <v>724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3">
        <f>+Tabla3[[#This Row],[V GRAVADAS]]</f>
        <v>724</v>
      </c>
      <c r="V1327">
        <v>2</v>
      </c>
    </row>
    <row r="1328" spans="1:22" x14ac:dyDescent="0.25">
      <c r="A1328" t="s">
        <v>449</v>
      </c>
      <c r="B1328" s="1" t="s">
        <v>454</v>
      </c>
      <c r="C1328" t="s">
        <v>1</v>
      </c>
      <c r="D1328" t="s">
        <v>89</v>
      </c>
      <c r="E1328" t="s">
        <v>95</v>
      </c>
      <c r="F1328" t="s">
        <v>96</v>
      </c>
      <c r="G1328">
        <v>6878</v>
      </c>
      <c r="H1328">
        <v>6878</v>
      </c>
      <c r="I1328">
        <v>6878</v>
      </c>
      <c r="J1328">
        <v>6878</v>
      </c>
      <c r="L1328" s="3">
        <v>0</v>
      </c>
      <c r="M1328" s="3">
        <v>0</v>
      </c>
      <c r="N1328" s="3">
        <v>0</v>
      </c>
      <c r="O1328" s="3">
        <v>568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3">
        <f>+Tabla3[[#This Row],[V GRAVADAS]]</f>
        <v>568</v>
      </c>
      <c r="V1328">
        <v>2</v>
      </c>
    </row>
    <row r="1329" spans="1:22" x14ac:dyDescent="0.25">
      <c r="A1329" t="s">
        <v>449</v>
      </c>
      <c r="B1329" s="1" t="s">
        <v>454</v>
      </c>
      <c r="C1329" t="s">
        <v>1</v>
      </c>
      <c r="D1329" t="s">
        <v>89</v>
      </c>
      <c r="E1329" t="s">
        <v>95</v>
      </c>
      <c r="F1329" t="s">
        <v>96</v>
      </c>
      <c r="G1329">
        <v>6879</v>
      </c>
      <c r="H1329">
        <v>6879</v>
      </c>
      <c r="I1329">
        <v>6879</v>
      </c>
      <c r="J1329">
        <v>6879</v>
      </c>
      <c r="L1329" s="3">
        <v>0</v>
      </c>
      <c r="M1329" s="3">
        <v>0</v>
      </c>
      <c r="N1329" s="3">
        <v>0</v>
      </c>
      <c r="O1329" s="3">
        <v>55.2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3">
        <f>+Tabla3[[#This Row],[V GRAVADAS]]</f>
        <v>55.2</v>
      </c>
      <c r="V1329">
        <v>2</v>
      </c>
    </row>
    <row r="1330" spans="1:22" x14ac:dyDescent="0.25">
      <c r="A1330" t="s">
        <v>449</v>
      </c>
      <c r="B1330" s="1" t="s">
        <v>454</v>
      </c>
      <c r="C1330" t="s">
        <v>1</v>
      </c>
      <c r="D1330" t="s">
        <v>89</v>
      </c>
      <c r="E1330" t="s">
        <v>95</v>
      </c>
      <c r="F1330" t="s">
        <v>96</v>
      </c>
      <c r="G1330">
        <v>6880</v>
      </c>
      <c r="H1330">
        <v>6880</v>
      </c>
      <c r="I1330">
        <v>6880</v>
      </c>
      <c r="J1330">
        <v>6880</v>
      </c>
      <c r="L1330" s="3">
        <v>0</v>
      </c>
      <c r="M1330" s="3">
        <v>0</v>
      </c>
      <c r="N1330" s="3">
        <v>0</v>
      </c>
      <c r="O1330" s="3">
        <v>600.6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3">
        <f>+Tabla3[[#This Row],[V GRAVADAS]]</f>
        <v>600.6</v>
      </c>
      <c r="V1330">
        <v>2</v>
      </c>
    </row>
    <row r="1331" spans="1:22" x14ac:dyDescent="0.25">
      <c r="A1331" t="s">
        <v>449</v>
      </c>
      <c r="B1331" s="1" t="s">
        <v>454</v>
      </c>
      <c r="C1331" t="s">
        <v>1</v>
      </c>
      <c r="D1331" t="s">
        <v>89</v>
      </c>
      <c r="E1331" t="s">
        <v>95</v>
      </c>
      <c r="F1331" t="s">
        <v>96</v>
      </c>
      <c r="G1331">
        <v>6881</v>
      </c>
      <c r="H1331">
        <v>6881</v>
      </c>
      <c r="I1331">
        <v>6881</v>
      </c>
      <c r="J1331">
        <v>6881</v>
      </c>
      <c r="L1331" s="3">
        <v>0</v>
      </c>
      <c r="M1331" s="3">
        <v>0</v>
      </c>
      <c r="N1331" s="3">
        <v>0</v>
      </c>
      <c r="O1331" s="3">
        <v>50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3">
        <f>+Tabla3[[#This Row],[V GRAVADAS]]</f>
        <v>50</v>
      </c>
      <c r="V1331">
        <v>2</v>
      </c>
    </row>
    <row r="1332" spans="1:22" x14ac:dyDescent="0.25">
      <c r="A1332" t="s">
        <v>449</v>
      </c>
      <c r="B1332" s="1" t="s">
        <v>454</v>
      </c>
      <c r="C1332" t="s">
        <v>1</v>
      </c>
      <c r="D1332" t="s">
        <v>89</v>
      </c>
      <c r="E1332" t="s">
        <v>95</v>
      </c>
      <c r="F1332" t="s">
        <v>96</v>
      </c>
      <c r="G1332">
        <v>6882</v>
      </c>
      <c r="H1332">
        <v>6882</v>
      </c>
      <c r="I1332">
        <v>6882</v>
      </c>
      <c r="J1332">
        <v>6882</v>
      </c>
      <c r="L1332" s="3">
        <v>0</v>
      </c>
      <c r="M1332" s="3">
        <v>0</v>
      </c>
      <c r="N1332" s="3">
        <v>0</v>
      </c>
      <c r="O1332" s="3">
        <v>163.5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3">
        <f>+Tabla3[[#This Row],[V GRAVADAS]]</f>
        <v>163.5</v>
      </c>
      <c r="V1332">
        <v>2</v>
      </c>
    </row>
    <row r="1333" spans="1:22" x14ac:dyDescent="0.25">
      <c r="A1333" t="s">
        <v>449</v>
      </c>
      <c r="B1333" s="1" t="s">
        <v>454</v>
      </c>
      <c r="C1333" t="s">
        <v>1</v>
      </c>
      <c r="D1333" t="s">
        <v>89</v>
      </c>
      <c r="E1333" t="s">
        <v>95</v>
      </c>
      <c r="F1333" t="s">
        <v>96</v>
      </c>
      <c r="G1333">
        <v>6883</v>
      </c>
      <c r="H1333">
        <v>6883</v>
      </c>
      <c r="I1333">
        <v>6883</v>
      </c>
      <c r="J1333">
        <v>6883</v>
      </c>
      <c r="L1333" s="3">
        <v>0</v>
      </c>
      <c r="M1333" s="3">
        <v>0</v>
      </c>
      <c r="N1333" s="3">
        <v>0</v>
      </c>
      <c r="O1333" s="3">
        <v>35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3">
        <f>+Tabla3[[#This Row],[V GRAVADAS]]</f>
        <v>35</v>
      </c>
      <c r="V1333">
        <v>2</v>
      </c>
    </row>
    <row r="1334" spans="1:22" x14ac:dyDescent="0.25">
      <c r="A1334" t="s">
        <v>449</v>
      </c>
      <c r="B1334" s="1" t="s">
        <v>454</v>
      </c>
      <c r="C1334" t="s">
        <v>1</v>
      </c>
      <c r="D1334" t="s">
        <v>89</v>
      </c>
      <c r="E1334" t="s">
        <v>95</v>
      </c>
      <c r="F1334" t="s">
        <v>96</v>
      </c>
      <c r="G1334">
        <v>6884</v>
      </c>
      <c r="H1334">
        <v>6884</v>
      </c>
      <c r="I1334">
        <v>6884</v>
      </c>
      <c r="J1334">
        <v>6884</v>
      </c>
      <c r="L1334" s="3">
        <v>0</v>
      </c>
      <c r="M1334" s="3">
        <v>0</v>
      </c>
      <c r="N1334" s="3">
        <v>0</v>
      </c>
      <c r="O1334" s="3">
        <v>18.72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3">
        <f>+Tabla3[[#This Row],[V GRAVADAS]]</f>
        <v>18.72</v>
      </c>
      <c r="V1334">
        <v>2</v>
      </c>
    </row>
    <row r="1335" spans="1:22" x14ac:dyDescent="0.25">
      <c r="A1335" t="s">
        <v>449</v>
      </c>
      <c r="B1335" s="1" t="s">
        <v>454</v>
      </c>
      <c r="C1335" t="s">
        <v>1</v>
      </c>
      <c r="D1335" t="s">
        <v>89</v>
      </c>
      <c r="E1335" t="s">
        <v>95</v>
      </c>
      <c r="F1335" t="s">
        <v>96</v>
      </c>
      <c r="G1335">
        <v>6885</v>
      </c>
      <c r="H1335">
        <v>6885</v>
      </c>
      <c r="I1335">
        <v>6885</v>
      </c>
      <c r="J1335">
        <v>6885</v>
      </c>
      <c r="L1335" s="3">
        <v>0</v>
      </c>
      <c r="M1335" s="3">
        <v>0</v>
      </c>
      <c r="N1335" s="3">
        <v>0</v>
      </c>
      <c r="O1335" s="3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3">
        <f>+Tabla3[[#This Row],[V GRAVADAS]]</f>
        <v>0</v>
      </c>
      <c r="V1335">
        <v>2</v>
      </c>
    </row>
    <row r="1336" spans="1:22" x14ac:dyDescent="0.25">
      <c r="A1336" t="s">
        <v>449</v>
      </c>
      <c r="B1336" s="1" t="s">
        <v>455</v>
      </c>
      <c r="C1336" t="s">
        <v>1</v>
      </c>
      <c r="D1336" t="s">
        <v>89</v>
      </c>
      <c r="E1336" t="s">
        <v>95</v>
      </c>
      <c r="F1336" t="s">
        <v>96</v>
      </c>
      <c r="G1336">
        <v>6886</v>
      </c>
      <c r="H1336">
        <v>6886</v>
      </c>
      <c r="I1336">
        <v>6886</v>
      </c>
      <c r="J1336">
        <v>6886</v>
      </c>
      <c r="L1336" s="3">
        <v>0</v>
      </c>
      <c r="M1336" s="3">
        <v>0</v>
      </c>
      <c r="N1336" s="3">
        <v>0</v>
      </c>
      <c r="O1336" s="3">
        <v>40.75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3">
        <f>+Tabla3[[#This Row],[V GRAVADAS]]</f>
        <v>40.75</v>
      </c>
      <c r="V1336">
        <v>2</v>
      </c>
    </row>
    <row r="1337" spans="1:22" x14ac:dyDescent="0.25">
      <c r="A1337" t="s">
        <v>449</v>
      </c>
      <c r="B1337" s="1" t="s">
        <v>455</v>
      </c>
      <c r="C1337" t="s">
        <v>1</v>
      </c>
      <c r="D1337" t="s">
        <v>89</v>
      </c>
      <c r="E1337" t="s">
        <v>95</v>
      </c>
      <c r="F1337" t="s">
        <v>96</v>
      </c>
      <c r="G1337">
        <v>6887</v>
      </c>
      <c r="H1337">
        <v>6887</v>
      </c>
      <c r="I1337">
        <v>6887</v>
      </c>
      <c r="J1337">
        <v>6887</v>
      </c>
      <c r="L1337" s="3">
        <v>0</v>
      </c>
      <c r="M1337" s="3">
        <v>0</v>
      </c>
      <c r="N1337" s="3">
        <v>0</v>
      </c>
      <c r="O1337" s="3">
        <v>599.5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3">
        <f>+Tabla3[[#This Row],[V GRAVADAS]]</f>
        <v>599.5</v>
      </c>
      <c r="V1337">
        <v>2</v>
      </c>
    </row>
    <row r="1338" spans="1:22" x14ac:dyDescent="0.25">
      <c r="A1338" t="s">
        <v>449</v>
      </c>
      <c r="B1338" s="1" t="s">
        <v>455</v>
      </c>
      <c r="C1338" t="s">
        <v>1</v>
      </c>
      <c r="D1338" t="s">
        <v>89</v>
      </c>
      <c r="E1338" t="s">
        <v>95</v>
      </c>
      <c r="F1338" t="s">
        <v>96</v>
      </c>
      <c r="G1338">
        <v>6888</v>
      </c>
      <c r="H1338">
        <v>6888</v>
      </c>
      <c r="I1338">
        <v>6888</v>
      </c>
      <c r="J1338">
        <v>6888</v>
      </c>
      <c r="L1338" s="3">
        <v>0</v>
      </c>
      <c r="M1338" s="3">
        <v>0</v>
      </c>
      <c r="N1338" s="3">
        <v>0</v>
      </c>
      <c r="O1338" s="3">
        <v>616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3">
        <f>+Tabla3[[#This Row],[V GRAVADAS]]</f>
        <v>616</v>
      </c>
      <c r="V1338">
        <v>2</v>
      </c>
    </row>
    <row r="1339" spans="1:22" x14ac:dyDescent="0.25">
      <c r="A1339" t="s">
        <v>449</v>
      </c>
      <c r="B1339" s="1" t="s">
        <v>455</v>
      </c>
      <c r="C1339" t="s">
        <v>1</v>
      </c>
      <c r="D1339" t="s">
        <v>89</v>
      </c>
      <c r="E1339" t="s">
        <v>95</v>
      </c>
      <c r="F1339" t="s">
        <v>96</v>
      </c>
      <c r="G1339">
        <v>6889</v>
      </c>
      <c r="H1339">
        <v>6889</v>
      </c>
      <c r="I1339">
        <v>6889</v>
      </c>
      <c r="J1339">
        <v>6889</v>
      </c>
      <c r="L1339" s="3">
        <v>0</v>
      </c>
      <c r="M1339" s="3">
        <v>0</v>
      </c>
      <c r="N1339" s="3">
        <v>0</v>
      </c>
      <c r="O1339" s="3">
        <v>582.5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3">
        <f>+Tabla3[[#This Row],[V GRAVADAS]]</f>
        <v>582.5</v>
      </c>
      <c r="V1339">
        <v>2</v>
      </c>
    </row>
    <row r="1340" spans="1:22" x14ac:dyDescent="0.25">
      <c r="A1340" t="s">
        <v>449</v>
      </c>
      <c r="B1340" s="1" t="s">
        <v>455</v>
      </c>
      <c r="C1340" t="s">
        <v>1</v>
      </c>
      <c r="D1340" t="s">
        <v>89</v>
      </c>
      <c r="E1340" t="s">
        <v>95</v>
      </c>
      <c r="F1340" t="s">
        <v>96</v>
      </c>
      <c r="G1340">
        <v>6890</v>
      </c>
      <c r="H1340">
        <v>6890</v>
      </c>
      <c r="I1340">
        <v>6890</v>
      </c>
      <c r="J1340">
        <v>6890</v>
      </c>
      <c r="L1340" s="3">
        <v>0</v>
      </c>
      <c r="M1340" s="3">
        <v>0</v>
      </c>
      <c r="N1340" s="3">
        <v>0</v>
      </c>
      <c r="O1340" s="3">
        <v>489.6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3">
        <f>+Tabla3[[#This Row],[V GRAVADAS]]</f>
        <v>489.6</v>
      </c>
      <c r="V1340">
        <v>2</v>
      </c>
    </row>
    <row r="1341" spans="1:22" x14ac:dyDescent="0.25">
      <c r="A1341" t="s">
        <v>449</v>
      </c>
      <c r="B1341" s="1" t="s">
        <v>455</v>
      </c>
      <c r="C1341" t="s">
        <v>1</v>
      </c>
      <c r="D1341" t="s">
        <v>89</v>
      </c>
      <c r="E1341" t="s">
        <v>95</v>
      </c>
      <c r="F1341" t="s">
        <v>96</v>
      </c>
      <c r="G1341">
        <v>6891</v>
      </c>
      <c r="H1341">
        <v>6891</v>
      </c>
      <c r="I1341">
        <v>6891</v>
      </c>
      <c r="J1341">
        <v>6891</v>
      </c>
      <c r="L1341" s="3">
        <v>0</v>
      </c>
      <c r="M1341" s="3">
        <v>0</v>
      </c>
      <c r="N1341" s="3">
        <v>0</v>
      </c>
      <c r="O1341" s="3">
        <v>500.3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3">
        <f>+Tabla3[[#This Row],[V GRAVADAS]]</f>
        <v>500.3</v>
      </c>
      <c r="V1341">
        <v>2</v>
      </c>
    </row>
    <row r="1342" spans="1:22" x14ac:dyDescent="0.25">
      <c r="A1342" t="s">
        <v>449</v>
      </c>
      <c r="B1342" s="1" t="s">
        <v>455</v>
      </c>
      <c r="C1342" t="s">
        <v>1</v>
      </c>
      <c r="D1342" t="s">
        <v>89</v>
      </c>
      <c r="E1342" t="s">
        <v>95</v>
      </c>
      <c r="F1342" t="s">
        <v>96</v>
      </c>
      <c r="G1342">
        <v>6892</v>
      </c>
      <c r="H1342">
        <v>6892</v>
      </c>
      <c r="I1342">
        <v>6892</v>
      </c>
      <c r="J1342">
        <v>6892</v>
      </c>
      <c r="L1342" s="3">
        <v>0</v>
      </c>
      <c r="M1342" s="3">
        <v>0</v>
      </c>
      <c r="N1342" s="3">
        <v>0</v>
      </c>
      <c r="O1342" s="3">
        <v>36.950000000000003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3">
        <f>+Tabla3[[#This Row],[V GRAVADAS]]</f>
        <v>36.950000000000003</v>
      </c>
      <c r="V1342">
        <v>2</v>
      </c>
    </row>
    <row r="1343" spans="1:22" x14ac:dyDescent="0.25">
      <c r="A1343" t="s">
        <v>449</v>
      </c>
      <c r="B1343" s="1" t="s">
        <v>455</v>
      </c>
      <c r="C1343" t="s">
        <v>1</v>
      </c>
      <c r="D1343" t="s">
        <v>89</v>
      </c>
      <c r="E1343" t="s">
        <v>95</v>
      </c>
      <c r="F1343" t="s">
        <v>96</v>
      </c>
      <c r="G1343">
        <v>6893</v>
      </c>
      <c r="H1343">
        <v>6893</v>
      </c>
      <c r="I1343">
        <v>6893</v>
      </c>
      <c r="J1343">
        <v>6893</v>
      </c>
      <c r="L1343" s="3">
        <v>0</v>
      </c>
      <c r="M1343" s="3">
        <v>0</v>
      </c>
      <c r="N1343" s="3">
        <v>0</v>
      </c>
      <c r="O1343" s="3">
        <v>18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3">
        <f>+Tabla3[[#This Row],[V GRAVADAS]]</f>
        <v>18</v>
      </c>
      <c r="V1343">
        <v>2</v>
      </c>
    </row>
    <row r="1344" spans="1:22" x14ac:dyDescent="0.25">
      <c r="A1344" t="s">
        <v>449</v>
      </c>
      <c r="B1344" s="1" t="s">
        <v>455</v>
      </c>
      <c r="C1344" t="s">
        <v>1</v>
      </c>
      <c r="D1344" t="s">
        <v>89</v>
      </c>
      <c r="E1344" t="s">
        <v>95</v>
      </c>
      <c r="F1344" t="s">
        <v>96</v>
      </c>
      <c r="G1344">
        <v>6894</v>
      </c>
      <c r="H1344">
        <v>6894</v>
      </c>
      <c r="I1344">
        <v>6894</v>
      </c>
      <c r="J1344">
        <v>6894</v>
      </c>
      <c r="L1344" s="3">
        <v>0</v>
      </c>
      <c r="M1344" s="3">
        <v>0</v>
      </c>
      <c r="N1344" s="3">
        <v>0</v>
      </c>
      <c r="O1344" s="3">
        <v>96.8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3">
        <f>+Tabla3[[#This Row],[V GRAVADAS]]</f>
        <v>96.8</v>
      </c>
      <c r="V1344">
        <v>2</v>
      </c>
    </row>
    <row r="1345" spans="1:22" x14ac:dyDescent="0.25">
      <c r="A1345" t="s">
        <v>449</v>
      </c>
      <c r="B1345" s="1" t="s">
        <v>455</v>
      </c>
      <c r="C1345" t="s">
        <v>1</v>
      </c>
      <c r="D1345" t="s">
        <v>89</v>
      </c>
      <c r="E1345" t="s">
        <v>95</v>
      </c>
      <c r="F1345" t="s">
        <v>96</v>
      </c>
      <c r="G1345">
        <v>6895</v>
      </c>
      <c r="H1345">
        <v>6895</v>
      </c>
      <c r="I1345">
        <v>6895</v>
      </c>
      <c r="J1345">
        <v>6895</v>
      </c>
      <c r="L1345" s="3">
        <v>0</v>
      </c>
      <c r="M1345" s="3">
        <v>0</v>
      </c>
      <c r="N1345" s="3">
        <v>0</v>
      </c>
      <c r="O1345" s="3">
        <v>13.5</v>
      </c>
      <c r="P1345" s="3">
        <v>0</v>
      </c>
      <c r="Q1345" s="3">
        <v>0</v>
      </c>
      <c r="R1345" s="3">
        <v>0</v>
      </c>
      <c r="S1345" s="3">
        <v>0</v>
      </c>
      <c r="T1345" s="3">
        <v>0</v>
      </c>
      <c r="U1345" s="33">
        <f>+Tabla3[[#This Row],[V GRAVADAS]]</f>
        <v>13.5</v>
      </c>
      <c r="V1345">
        <v>2</v>
      </c>
    </row>
    <row r="1346" spans="1:22" x14ac:dyDescent="0.25">
      <c r="A1346" t="s">
        <v>449</v>
      </c>
      <c r="B1346" s="1" t="s">
        <v>455</v>
      </c>
      <c r="C1346" t="s">
        <v>1</v>
      </c>
      <c r="D1346" t="s">
        <v>89</v>
      </c>
      <c r="E1346" t="s">
        <v>95</v>
      </c>
      <c r="F1346" t="s">
        <v>96</v>
      </c>
      <c r="G1346">
        <v>6896</v>
      </c>
      <c r="H1346">
        <v>6896</v>
      </c>
      <c r="I1346">
        <v>6896</v>
      </c>
      <c r="J1346">
        <v>6896</v>
      </c>
      <c r="L1346" s="3">
        <v>0</v>
      </c>
      <c r="M1346" s="3">
        <v>0</v>
      </c>
      <c r="N1346" s="3">
        <v>0</v>
      </c>
      <c r="O1346" s="3">
        <v>513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3">
        <f>+Tabla3[[#This Row],[V GRAVADAS]]</f>
        <v>513</v>
      </c>
      <c r="V1346">
        <v>2</v>
      </c>
    </row>
    <row r="1347" spans="1:22" x14ac:dyDescent="0.25">
      <c r="A1347" t="s">
        <v>449</v>
      </c>
      <c r="B1347" s="1" t="s">
        <v>455</v>
      </c>
      <c r="C1347" t="s">
        <v>1</v>
      </c>
      <c r="D1347" t="s">
        <v>89</v>
      </c>
      <c r="E1347" t="s">
        <v>95</v>
      </c>
      <c r="F1347" t="s">
        <v>96</v>
      </c>
      <c r="G1347">
        <v>6897</v>
      </c>
      <c r="H1347">
        <v>6897</v>
      </c>
      <c r="I1347">
        <v>6897</v>
      </c>
      <c r="J1347">
        <v>6897</v>
      </c>
      <c r="L1347" s="3">
        <v>0</v>
      </c>
      <c r="M1347" s="3">
        <v>0</v>
      </c>
      <c r="N1347" s="3">
        <v>0</v>
      </c>
      <c r="O1347" s="3">
        <v>100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3">
        <f>+Tabla3[[#This Row],[V GRAVADAS]]</f>
        <v>100</v>
      </c>
      <c r="V1347">
        <v>2</v>
      </c>
    </row>
    <row r="1348" spans="1:22" x14ac:dyDescent="0.25">
      <c r="A1348" t="s">
        <v>449</v>
      </c>
      <c r="B1348" s="1" t="s">
        <v>455</v>
      </c>
      <c r="C1348" t="s">
        <v>1</v>
      </c>
      <c r="D1348" t="s">
        <v>89</v>
      </c>
      <c r="E1348" t="s">
        <v>95</v>
      </c>
      <c r="F1348" t="s">
        <v>96</v>
      </c>
      <c r="G1348">
        <v>6898</v>
      </c>
      <c r="H1348">
        <v>6898</v>
      </c>
      <c r="I1348">
        <v>6898</v>
      </c>
      <c r="J1348">
        <v>6898</v>
      </c>
      <c r="L1348" s="3">
        <v>0</v>
      </c>
      <c r="M1348" s="3">
        <v>0</v>
      </c>
      <c r="N1348" s="3">
        <v>0</v>
      </c>
      <c r="O1348" s="3">
        <v>12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3">
        <f>+Tabla3[[#This Row],[V GRAVADAS]]</f>
        <v>12</v>
      </c>
      <c r="V1348">
        <v>2</v>
      </c>
    </row>
    <row r="1349" spans="1:22" x14ac:dyDescent="0.25">
      <c r="A1349" t="s">
        <v>449</v>
      </c>
      <c r="B1349" s="1" t="s">
        <v>455</v>
      </c>
      <c r="C1349" t="s">
        <v>1</v>
      </c>
      <c r="D1349" t="s">
        <v>89</v>
      </c>
      <c r="E1349" t="s">
        <v>95</v>
      </c>
      <c r="F1349" t="s">
        <v>96</v>
      </c>
      <c r="G1349">
        <v>6899</v>
      </c>
      <c r="H1349">
        <v>6899</v>
      </c>
      <c r="I1349">
        <v>6899</v>
      </c>
      <c r="J1349">
        <v>6899</v>
      </c>
      <c r="L1349" s="3">
        <v>0</v>
      </c>
      <c r="M1349" s="3">
        <v>0</v>
      </c>
      <c r="N1349" s="3">
        <v>0</v>
      </c>
      <c r="O1349" s="3">
        <v>157.5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3">
        <f>+Tabla3[[#This Row],[V GRAVADAS]]</f>
        <v>157.5</v>
      </c>
      <c r="V1349">
        <v>2</v>
      </c>
    </row>
    <row r="1350" spans="1:22" x14ac:dyDescent="0.25">
      <c r="A1350" t="s">
        <v>449</v>
      </c>
      <c r="B1350" s="1" t="s">
        <v>455</v>
      </c>
      <c r="C1350" t="s">
        <v>1</v>
      </c>
      <c r="D1350" t="s">
        <v>89</v>
      </c>
      <c r="E1350" t="s">
        <v>95</v>
      </c>
      <c r="F1350" t="s">
        <v>96</v>
      </c>
      <c r="G1350">
        <v>6900</v>
      </c>
      <c r="H1350">
        <v>6900</v>
      </c>
      <c r="I1350">
        <v>6900</v>
      </c>
      <c r="J1350">
        <v>6900</v>
      </c>
      <c r="L1350" s="3">
        <v>0</v>
      </c>
      <c r="M1350" s="3">
        <v>0</v>
      </c>
      <c r="N1350" s="3">
        <v>0</v>
      </c>
      <c r="O1350" s="3">
        <v>422.5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3">
        <f>+Tabla3[[#This Row],[V GRAVADAS]]</f>
        <v>422.5</v>
      </c>
      <c r="V1350">
        <v>2</v>
      </c>
    </row>
    <row r="1351" spans="1:22" x14ac:dyDescent="0.25">
      <c r="A1351" t="s">
        <v>449</v>
      </c>
      <c r="B1351" s="1" t="s">
        <v>455</v>
      </c>
      <c r="C1351" t="s">
        <v>1</v>
      </c>
      <c r="D1351" t="s">
        <v>89</v>
      </c>
      <c r="E1351" t="s">
        <v>95</v>
      </c>
      <c r="F1351" t="s">
        <v>96</v>
      </c>
      <c r="G1351">
        <v>6901</v>
      </c>
      <c r="H1351">
        <v>6901</v>
      </c>
      <c r="I1351">
        <v>6901</v>
      </c>
      <c r="J1351">
        <v>6901</v>
      </c>
      <c r="L1351" s="3">
        <v>0</v>
      </c>
      <c r="M1351" s="3">
        <v>0</v>
      </c>
      <c r="N1351" s="3">
        <v>0</v>
      </c>
      <c r="O1351" s="3">
        <v>20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3">
        <f>+Tabla3[[#This Row],[V GRAVADAS]]</f>
        <v>20</v>
      </c>
      <c r="V1351">
        <v>2</v>
      </c>
    </row>
    <row r="1352" spans="1:22" x14ac:dyDescent="0.25">
      <c r="A1352" t="s">
        <v>449</v>
      </c>
      <c r="B1352" s="1" t="s">
        <v>455</v>
      </c>
      <c r="C1352" t="s">
        <v>1</v>
      </c>
      <c r="D1352" t="s">
        <v>89</v>
      </c>
      <c r="E1352" t="s">
        <v>95</v>
      </c>
      <c r="F1352" t="s">
        <v>96</v>
      </c>
      <c r="G1352">
        <v>6902</v>
      </c>
      <c r="H1352">
        <v>6902</v>
      </c>
      <c r="I1352">
        <v>6902</v>
      </c>
      <c r="J1352">
        <v>6902</v>
      </c>
      <c r="L1352" s="3">
        <v>0</v>
      </c>
      <c r="M1352" s="3">
        <v>0</v>
      </c>
      <c r="N1352" s="3">
        <v>0</v>
      </c>
      <c r="O1352" s="3">
        <v>572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3">
        <f>+Tabla3[[#This Row],[V GRAVADAS]]</f>
        <v>572</v>
      </c>
      <c r="V1352">
        <v>2</v>
      </c>
    </row>
    <row r="1353" spans="1:22" x14ac:dyDescent="0.25">
      <c r="A1353" t="s">
        <v>449</v>
      </c>
      <c r="B1353" s="1" t="s">
        <v>455</v>
      </c>
      <c r="C1353" t="s">
        <v>1</v>
      </c>
      <c r="D1353" t="s">
        <v>89</v>
      </c>
      <c r="E1353" t="s">
        <v>95</v>
      </c>
      <c r="F1353" t="s">
        <v>96</v>
      </c>
      <c r="G1353">
        <v>6903</v>
      </c>
      <c r="H1353">
        <v>6903</v>
      </c>
      <c r="I1353">
        <v>6903</v>
      </c>
      <c r="J1353">
        <v>6903</v>
      </c>
      <c r="L1353" s="3">
        <v>0</v>
      </c>
      <c r="M1353" s="3">
        <v>0</v>
      </c>
      <c r="N1353" s="3">
        <v>0</v>
      </c>
      <c r="O1353" s="3">
        <v>486.3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3">
        <f>+Tabla3[[#This Row],[V GRAVADAS]]</f>
        <v>486.3</v>
      </c>
      <c r="V1353">
        <v>2</v>
      </c>
    </row>
    <row r="1354" spans="1:22" x14ac:dyDescent="0.25">
      <c r="A1354" t="s">
        <v>449</v>
      </c>
      <c r="B1354" s="1" t="s">
        <v>455</v>
      </c>
      <c r="C1354" t="s">
        <v>1</v>
      </c>
      <c r="D1354" t="s">
        <v>89</v>
      </c>
      <c r="E1354" t="s">
        <v>95</v>
      </c>
      <c r="F1354" t="s">
        <v>96</v>
      </c>
      <c r="G1354">
        <v>6904</v>
      </c>
      <c r="H1354">
        <v>6904</v>
      </c>
      <c r="I1354">
        <v>6904</v>
      </c>
      <c r="J1354">
        <v>6904</v>
      </c>
      <c r="L1354" s="3">
        <v>0</v>
      </c>
      <c r="M1354" s="3">
        <v>0</v>
      </c>
      <c r="N1354" s="3">
        <v>0</v>
      </c>
      <c r="O1354" s="3">
        <v>69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3">
        <f>+Tabla3[[#This Row],[V GRAVADAS]]</f>
        <v>69</v>
      </c>
      <c r="V1354">
        <v>2</v>
      </c>
    </row>
    <row r="1355" spans="1:22" x14ac:dyDescent="0.25">
      <c r="A1355" t="s">
        <v>449</v>
      </c>
      <c r="B1355" s="1" t="s">
        <v>455</v>
      </c>
      <c r="C1355" t="s">
        <v>1</v>
      </c>
      <c r="D1355" t="s">
        <v>89</v>
      </c>
      <c r="E1355" t="s">
        <v>95</v>
      </c>
      <c r="F1355" t="s">
        <v>96</v>
      </c>
      <c r="G1355">
        <v>6905</v>
      </c>
      <c r="H1355">
        <v>6905</v>
      </c>
      <c r="I1355">
        <v>6905</v>
      </c>
      <c r="J1355">
        <v>6905</v>
      </c>
      <c r="L1355" s="3">
        <v>0</v>
      </c>
      <c r="M1355" s="3">
        <v>0</v>
      </c>
      <c r="N1355" s="3">
        <v>0</v>
      </c>
      <c r="O1355" s="3">
        <v>15</v>
      </c>
      <c r="P1355" s="3">
        <v>0</v>
      </c>
      <c r="Q1355" s="3">
        <v>0</v>
      </c>
      <c r="R1355" s="3">
        <v>0</v>
      </c>
      <c r="S1355" s="3">
        <v>0</v>
      </c>
      <c r="T1355" s="3">
        <v>0</v>
      </c>
      <c r="U1355" s="33">
        <f>+Tabla3[[#This Row],[V GRAVADAS]]</f>
        <v>15</v>
      </c>
      <c r="V1355">
        <v>2</v>
      </c>
    </row>
    <row r="1356" spans="1:22" x14ac:dyDescent="0.25">
      <c r="A1356" t="s">
        <v>449</v>
      </c>
      <c r="B1356" s="1" t="s">
        <v>455</v>
      </c>
      <c r="C1356" t="s">
        <v>1</v>
      </c>
      <c r="D1356" t="s">
        <v>89</v>
      </c>
      <c r="E1356" t="s">
        <v>95</v>
      </c>
      <c r="F1356" t="s">
        <v>96</v>
      </c>
      <c r="G1356">
        <v>6906</v>
      </c>
      <c r="H1356">
        <v>6906</v>
      </c>
      <c r="I1356">
        <v>6906</v>
      </c>
      <c r="J1356">
        <v>6906</v>
      </c>
      <c r="L1356" s="3">
        <v>0</v>
      </c>
      <c r="M1356" s="3">
        <v>0</v>
      </c>
      <c r="N1356" s="3">
        <v>0</v>
      </c>
      <c r="O1356" s="3">
        <v>146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3">
        <f>+Tabla3[[#This Row],[V GRAVADAS]]</f>
        <v>146</v>
      </c>
      <c r="V1356">
        <v>2</v>
      </c>
    </row>
    <row r="1357" spans="1:22" x14ac:dyDescent="0.25">
      <c r="A1357" t="s">
        <v>449</v>
      </c>
      <c r="B1357" s="1" t="s">
        <v>455</v>
      </c>
      <c r="C1357" t="s">
        <v>1</v>
      </c>
      <c r="D1357" t="s">
        <v>89</v>
      </c>
      <c r="E1357" t="s">
        <v>95</v>
      </c>
      <c r="F1357" t="s">
        <v>96</v>
      </c>
      <c r="G1357">
        <v>6907</v>
      </c>
      <c r="H1357">
        <v>6907</v>
      </c>
      <c r="I1357">
        <v>6907</v>
      </c>
      <c r="J1357">
        <v>6907</v>
      </c>
      <c r="L1357" s="3">
        <v>0</v>
      </c>
      <c r="M1357" s="3">
        <v>0</v>
      </c>
      <c r="N1357" s="3">
        <v>0</v>
      </c>
      <c r="O1357" s="3">
        <v>117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3">
        <f>+Tabla3[[#This Row],[V GRAVADAS]]</f>
        <v>117</v>
      </c>
      <c r="V1357">
        <v>2</v>
      </c>
    </row>
    <row r="1358" spans="1:22" x14ac:dyDescent="0.25">
      <c r="A1358" t="s">
        <v>449</v>
      </c>
      <c r="B1358" s="1" t="s">
        <v>455</v>
      </c>
      <c r="C1358" t="s">
        <v>1</v>
      </c>
      <c r="D1358" t="s">
        <v>89</v>
      </c>
      <c r="E1358" t="s">
        <v>95</v>
      </c>
      <c r="F1358" t="s">
        <v>96</v>
      </c>
      <c r="G1358">
        <v>6908</v>
      </c>
      <c r="H1358">
        <v>6908</v>
      </c>
      <c r="I1358">
        <v>6908</v>
      </c>
      <c r="J1358">
        <v>6908</v>
      </c>
      <c r="L1358" s="3">
        <v>0</v>
      </c>
      <c r="M1358" s="3">
        <v>0</v>
      </c>
      <c r="N1358" s="3">
        <v>0</v>
      </c>
      <c r="O1358" s="3">
        <v>574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3">
        <f>+Tabla3[[#This Row],[V GRAVADAS]]</f>
        <v>574</v>
      </c>
      <c r="V1358">
        <v>2</v>
      </c>
    </row>
    <row r="1359" spans="1:22" x14ac:dyDescent="0.25">
      <c r="A1359" t="s">
        <v>449</v>
      </c>
      <c r="B1359" s="1" t="s">
        <v>455</v>
      </c>
      <c r="C1359" t="s">
        <v>1</v>
      </c>
      <c r="D1359" t="s">
        <v>89</v>
      </c>
      <c r="E1359" t="s">
        <v>95</v>
      </c>
      <c r="F1359" t="s">
        <v>96</v>
      </c>
      <c r="G1359">
        <v>6909</v>
      </c>
      <c r="H1359">
        <v>6909</v>
      </c>
      <c r="I1359">
        <v>6909</v>
      </c>
      <c r="J1359">
        <v>6909</v>
      </c>
      <c r="L1359" s="3">
        <v>0</v>
      </c>
      <c r="M1359" s="3">
        <v>0</v>
      </c>
      <c r="N1359" s="3">
        <v>0</v>
      </c>
      <c r="O1359" s="3">
        <v>77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3">
        <f>+Tabla3[[#This Row],[V GRAVADAS]]</f>
        <v>77</v>
      </c>
      <c r="V1359">
        <v>2</v>
      </c>
    </row>
    <row r="1360" spans="1:22" x14ac:dyDescent="0.25">
      <c r="A1360" t="s">
        <v>449</v>
      </c>
      <c r="B1360" s="1" t="s">
        <v>455</v>
      </c>
      <c r="C1360" t="s">
        <v>1</v>
      </c>
      <c r="D1360" t="s">
        <v>89</v>
      </c>
      <c r="E1360" t="s">
        <v>95</v>
      </c>
      <c r="F1360" t="s">
        <v>96</v>
      </c>
      <c r="G1360">
        <v>6910</v>
      </c>
      <c r="H1360">
        <v>6910</v>
      </c>
      <c r="I1360">
        <v>6910</v>
      </c>
      <c r="J1360">
        <v>6910</v>
      </c>
      <c r="L1360" s="3">
        <v>0</v>
      </c>
      <c r="M1360" s="3">
        <v>0</v>
      </c>
      <c r="N1360" s="3">
        <v>0</v>
      </c>
      <c r="O1360" s="3">
        <v>25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3">
        <f>+Tabla3[[#This Row],[V GRAVADAS]]</f>
        <v>25</v>
      </c>
      <c r="V1360">
        <v>2</v>
      </c>
    </row>
    <row r="1361" spans="1:22" x14ac:dyDescent="0.25">
      <c r="A1361" t="s">
        <v>449</v>
      </c>
      <c r="B1361" s="1" t="s">
        <v>457</v>
      </c>
      <c r="C1361" t="s">
        <v>1</v>
      </c>
      <c r="D1361" t="s">
        <v>89</v>
      </c>
      <c r="E1361" t="s">
        <v>95</v>
      </c>
      <c r="F1361" t="s">
        <v>96</v>
      </c>
      <c r="G1361">
        <v>6911</v>
      </c>
      <c r="H1361">
        <v>6911</v>
      </c>
      <c r="I1361">
        <v>6911</v>
      </c>
      <c r="J1361">
        <v>6911</v>
      </c>
      <c r="L1361" s="3">
        <v>0</v>
      </c>
      <c r="M1361" s="3">
        <v>0</v>
      </c>
      <c r="N1361" s="3">
        <v>0</v>
      </c>
      <c r="O1361" s="3">
        <v>739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3">
        <f>+Tabla3[[#This Row],[V GRAVADAS]]</f>
        <v>739</v>
      </c>
      <c r="V1361">
        <v>2</v>
      </c>
    </row>
    <row r="1362" spans="1:22" x14ac:dyDescent="0.25">
      <c r="A1362" t="s">
        <v>449</v>
      </c>
      <c r="B1362" s="1" t="s">
        <v>457</v>
      </c>
      <c r="C1362" t="s">
        <v>1</v>
      </c>
      <c r="D1362" t="s">
        <v>89</v>
      </c>
      <c r="E1362" t="s">
        <v>95</v>
      </c>
      <c r="F1362" t="s">
        <v>96</v>
      </c>
      <c r="G1362">
        <v>6912</v>
      </c>
      <c r="H1362">
        <v>6912</v>
      </c>
      <c r="I1362">
        <v>6912</v>
      </c>
      <c r="J1362">
        <v>6912</v>
      </c>
      <c r="L1362" s="3">
        <v>0</v>
      </c>
      <c r="M1362" s="3">
        <v>0</v>
      </c>
      <c r="N1362" s="3">
        <v>0</v>
      </c>
      <c r="O1362" s="3">
        <v>645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3">
        <f>+Tabla3[[#This Row],[V GRAVADAS]]</f>
        <v>645</v>
      </c>
      <c r="V1362">
        <v>2</v>
      </c>
    </row>
    <row r="1363" spans="1:22" x14ac:dyDescent="0.25">
      <c r="A1363" t="s">
        <v>449</v>
      </c>
      <c r="B1363" s="1" t="s">
        <v>457</v>
      </c>
      <c r="C1363" t="s">
        <v>1</v>
      </c>
      <c r="D1363" t="s">
        <v>89</v>
      </c>
      <c r="E1363" t="s">
        <v>95</v>
      </c>
      <c r="F1363" t="s">
        <v>96</v>
      </c>
      <c r="G1363">
        <v>6913</v>
      </c>
      <c r="H1363">
        <v>6913</v>
      </c>
      <c r="I1363">
        <v>6913</v>
      </c>
      <c r="J1363">
        <v>6913</v>
      </c>
      <c r="L1363" s="3">
        <v>0</v>
      </c>
      <c r="M1363" s="3">
        <v>0</v>
      </c>
      <c r="N1363" s="3">
        <v>0</v>
      </c>
      <c r="O1363" s="3">
        <v>562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3">
        <f>+Tabla3[[#This Row],[V GRAVADAS]]</f>
        <v>562</v>
      </c>
      <c r="V1363">
        <v>2</v>
      </c>
    </row>
    <row r="1364" spans="1:22" x14ac:dyDescent="0.25">
      <c r="A1364" t="s">
        <v>449</v>
      </c>
      <c r="B1364" s="1" t="s">
        <v>457</v>
      </c>
      <c r="C1364" t="s">
        <v>1</v>
      </c>
      <c r="D1364" t="s">
        <v>89</v>
      </c>
      <c r="E1364" t="s">
        <v>95</v>
      </c>
      <c r="F1364" t="s">
        <v>96</v>
      </c>
      <c r="G1364">
        <v>6914</v>
      </c>
      <c r="H1364">
        <v>6914</v>
      </c>
      <c r="I1364">
        <v>6914</v>
      </c>
      <c r="J1364">
        <v>6914</v>
      </c>
      <c r="L1364" s="3">
        <v>0</v>
      </c>
      <c r="M1364" s="3">
        <v>0</v>
      </c>
      <c r="N1364" s="3">
        <v>0</v>
      </c>
      <c r="O1364" s="3">
        <v>80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3">
        <f>+Tabla3[[#This Row],[V GRAVADAS]]</f>
        <v>80</v>
      </c>
      <c r="V1364">
        <v>2</v>
      </c>
    </row>
    <row r="1365" spans="1:22" x14ac:dyDescent="0.25">
      <c r="A1365" t="s">
        <v>449</v>
      </c>
      <c r="B1365" s="1" t="s">
        <v>457</v>
      </c>
      <c r="C1365" t="s">
        <v>1</v>
      </c>
      <c r="D1365" t="s">
        <v>89</v>
      </c>
      <c r="E1365" t="s">
        <v>95</v>
      </c>
      <c r="F1365" t="s">
        <v>96</v>
      </c>
      <c r="G1365">
        <v>6915</v>
      </c>
      <c r="H1365">
        <v>6915</v>
      </c>
      <c r="I1365">
        <v>6915</v>
      </c>
      <c r="J1365">
        <v>6915</v>
      </c>
      <c r="L1365" s="3">
        <v>0</v>
      </c>
      <c r="M1365" s="3">
        <v>0</v>
      </c>
      <c r="N1365" s="3">
        <v>0</v>
      </c>
      <c r="O1365" s="3">
        <v>135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3">
        <f>+Tabla3[[#This Row],[V GRAVADAS]]</f>
        <v>135</v>
      </c>
      <c r="V1365">
        <v>2</v>
      </c>
    </row>
    <row r="1366" spans="1:22" x14ac:dyDescent="0.25">
      <c r="A1366" t="s">
        <v>449</v>
      </c>
      <c r="B1366" s="1" t="s">
        <v>457</v>
      </c>
      <c r="C1366" t="s">
        <v>1</v>
      </c>
      <c r="D1366" t="s">
        <v>89</v>
      </c>
      <c r="E1366" t="s">
        <v>95</v>
      </c>
      <c r="F1366" t="s">
        <v>96</v>
      </c>
      <c r="G1366">
        <v>6916</v>
      </c>
      <c r="H1366">
        <v>6916</v>
      </c>
      <c r="I1366">
        <v>6916</v>
      </c>
      <c r="J1366">
        <v>6916</v>
      </c>
      <c r="L1366" s="3">
        <v>0</v>
      </c>
      <c r="M1366" s="3">
        <v>0</v>
      </c>
      <c r="N1366" s="3">
        <v>0</v>
      </c>
      <c r="O1366" s="3">
        <v>528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3">
        <f>+Tabla3[[#This Row],[V GRAVADAS]]</f>
        <v>528</v>
      </c>
      <c r="V1366">
        <v>2</v>
      </c>
    </row>
    <row r="1367" spans="1:22" x14ac:dyDescent="0.25">
      <c r="A1367" t="s">
        <v>449</v>
      </c>
      <c r="B1367" s="1" t="s">
        <v>457</v>
      </c>
      <c r="C1367" t="s">
        <v>1</v>
      </c>
      <c r="D1367" t="s">
        <v>89</v>
      </c>
      <c r="E1367" t="s">
        <v>95</v>
      </c>
      <c r="F1367" t="s">
        <v>96</v>
      </c>
      <c r="G1367">
        <v>6917</v>
      </c>
      <c r="H1367">
        <v>6917</v>
      </c>
      <c r="I1367">
        <v>6917</v>
      </c>
      <c r="J1367">
        <v>6917</v>
      </c>
      <c r="L1367" s="3">
        <v>0</v>
      </c>
      <c r="M1367" s="3">
        <v>0</v>
      </c>
      <c r="N1367" s="3">
        <v>0</v>
      </c>
      <c r="O1367" s="3">
        <v>67.2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3">
        <f>+Tabla3[[#This Row],[V GRAVADAS]]</f>
        <v>67.2</v>
      </c>
      <c r="V1367">
        <v>2</v>
      </c>
    </row>
    <row r="1368" spans="1:22" x14ac:dyDescent="0.25">
      <c r="A1368" t="s">
        <v>449</v>
      </c>
      <c r="B1368" s="1" t="s">
        <v>457</v>
      </c>
      <c r="C1368" t="s">
        <v>1</v>
      </c>
      <c r="D1368" t="s">
        <v>89</v>
      </c>
      <c r="E1368" t="s">
        <v>95</v>
      </c>
      <c r="F1368" t="s">
        <v>96</v>
      </c>
      <c r="G1368">
        <v>6918</v>
      </c>
      <c r="H1368">
        <v>6918</v>
      </c>
      <c r="I1368">
        <v>6918</v>
      </c>
      <c r="J1368">
        <v>6918</v>
      </c>
      <c r="L1368" s="3">
        <v>0</v>
      </c>
      <c r="M1368" s="3">
        <v>0</v>
      </c>
      <c r="N1368" s="3">
        <v>0</v>
      </c>
      <c r="O1368" s="3">
        <v>20.25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3">
        <f>+Tabla3[[#This Row],[V GRAVADAS]]</f>
        <v>20.25</v>
      </c>
      <c r="V1368">
        <v>2</v>
      </c>
    </row>
    <row r="1369" spans="1:22" x14ac:dyDescent="0.25">
      <c r="A1369" t="s">
        <v>449</v>
      </c>
      <c r="B1369" s="1" t="s">
        <v>457</v>
      </c>
      <c r="C1369" t="s">
        <v>1</v>
      </c>
      <c r="D1369" t="s">
        <v>89</v>
      </c>
      <c r="E1369" t="s">
        <v>95</v>
      </c>
      <c r="F1369" t="s">
        <v>96</v>
      </c>
      <c r="G1369">
        <v>6919</v>
      </c>
      <c r="H1369">
        <v>6919</v>
      </c>
      <c r="I1369">
        <v>6919</v>
      </c>
      <c r="J1369">
        <v>6919</v>
      </c>
      <c r="L1369" s="3">
        <v>0</v>
      </c>
      <c r="M1369" s="3">
        <v>0</v>
      </c>
      <c r="N1369" s="3">
        <v>0</v>
      </c>
      <c r="O1369" s="3">
        <v>42.32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3">
        <f>+Tabla3[[#This Row],[V GRAVADAS]]</f>
        <v>42.32</v>
      </c>
      <c r="V1369">
        <v>2</v>
      </c>
    </row>
    <row r="1370" spans="1:22" x14ac:dyDescent="0.25">
      <c r="A1370" t="s">
        <v>449</v>
      </c>
      <c r="B1370" s="1" t="s">
        <v>457</v>
      </c>
      <c r="C1370" t="s">
        <v>1</v>
      </c>
      <c r="D1370" t="s">
        <v>89</v>
      </c>
      <c r="E1370" t="s">
        <v>95</v>
      </c>
      <c r="F1370" t="s">
        <v>96</v>
      </c>
      <c r="G1370">
        <v>6920</v>
      </c>
      <c r="H1370">
        <v>6920</v>
      </c>
      <c r="I1370">
        <v>6920</v>
      </c>
      <c r="J1370">
        <v>6920</v>
      </c>
      <c r="L1370" s="3">
        <v>0</v>
      </c>
      <c r="M1370" s="3">
        <v>0</v>
      </c>
      <c r="N1370" s="3">
        <v>0</v>
      </c>
      <c r="O1370" s="3">
        <v>12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3">
        <f>+Tabla3[[#This Row],[V GRAVADAS]]</f>
        <v>12</v>
      </c>
      <c r="V1370">
        <v>2</v>
      </c>
    </row>
    <row r="1371" spans="1:22" x14ac:dyDescent="0.25">
      <c r="A1371" t="s">
        <v>449</v>
      </c>
      <c r="B1371" s="1" t="s">
        <v>457</v>
      </c>
      <c r="C1371" t="s">
        <v>1</v>
      </c>
      <c r="D1371" t="s">
        <v>89</v>
      </c>
      <c r="E1371" t="s">
        <v>95</v>
      </c>
      <c r="F1371" t="s">
        <v>96</v>
      </c>
      <c r="G1371">
        <v>6921</v>
      </c>
      <c r="H1371">
        <v>6921</v>
      </c>
      <c r="I1371">
        <v>6921</v>
      </c>
      <c r="J1371">
        <v>6921</v>
      </c>
      <c r="L1371" s="3">
        <v>0</v>
      </c>
      <c r="M1371" s="3">
        <v>0</v>
      </c>
      <c r="N1371" s="3">
        <v>0</v>
      </c>
      <c r="O1371" s="3">
        <v>605.5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3">
        <f>+Tabla3[[#This Row],[V GRAVADAS]]</f>
        <v>605.5</v>
      </c>
      <c r="V1371">
        <v>2</v>
      </c>
    </row>
    <row r="1372" spans="1:22" x14ac:dyDescent="0.25">
      <c r="A1372" t="s">
        <v>449</v>
      </c>
      <c r="B1372" s="1" t="s">
        <v>457</v>
      </c>
      <c r="C1372" t="s">
        <v>1</v>
      </c>
      <c r="D1372" t="s">
        <v>89</v>
      </c>
      <c r="E1372" t="s">
        <v>95</v>
      </c>
      <c r="F1372" t="s">
        <v>96</v>
      </c>
      <c r="G1372">
        <v>6922</v>
      </c>
      <c r="H1372">
        <v>6922</v>
      </c>
      <c r="I1372">
        <v>6922</v>
      </c>
      <c r="J1372">
        <v>6922</v>
      </c>
      <c r="L1372" s="3">
        <v>0</v>
      </c>
      <c r="M1372" s="3">
        <v>0</v>
      </c>
      <c r="N1372" s="3">
        <v>0</v>
      </c>
      <c r="O1372" s="3">
        <v>542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3">
        <f>+Tabla3[[#This Row],[V GRAVADAS]]</f>
        <v>542</v>
      </c>
      <c r="V1372">
        <v>2</v>
      </c>
    </row>
    <row r="1373" spans="1:22" x14ac:dyDescent="0.25">
      <c r="A1373" t="s">
        <v>449</v>
      </c>
      <c r="B1373" s="1" t="s">
        <v>457</v>
      </c>
      <c r="C1373" t="s">
        <v>1</v>
      </c>
      <c r="D1373" t="s">
        <v>89</v>
      </c>
      <c r="E1373" t="s">
        <v>95</v>
      </c>
      <c r="F1373" t="s">
        <v>96</v>
      </c>
      <c r="G1373">
        <v>6923</v>
      </c>
      <c r="H1373">
        <v>6923</v>
      </c>
      <c r="I1373">
        <v>6923</v>
      </c>
      <c r="J1373">
        <v>6923</v>
      </c>
      <c r="L1373" s="3">
        <v>0</v>
      </c>
      <c r="M1373" s="3">
        <v>0</v>
      </c>
      <c r="N1373" s="3">
        <v>0</v>
      </c>
      <c r="O1373" s="3">
        <v>430.2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3">
        <f>+Tabla3[[#This Row],[V GRAVADAS]]</f>
        <v>430.2</v>
      </c>
      <c r="V1373">
        <v>2</v>
      </c>
    </row>
    <row r="1374" spans="1:22" x14ac:dyDescent="0.25">
      <c r="A1374" t="s">
        <v>449</v>
      </c>
      <c r="B1374" s="1" t="s">
        <v>457</v>
      </c>
      <c r="C1374" t="s">
        <v>1</v>
      </c>
      <c r="D1374" t="s">
        <v>89</v>
      </c>
      <c r="E1374" t="s">
        <v>95</v>
      </c>
      <c r="F1374" t="s">
        <v>96</v>
      </c>
      <c r="G1374">
        <v>6924</v>
      </c>
      <c r="H1374">
        <v>6924</v>
      </c>
      <c r="I1374">
        <v>6924</v>
      </c>
      <c r="J1374">
        <v>6924</v>
      </c>
      <c r="L1374" s="3">
        <v>0</v>
      </c>
      <c r="M1374" s="3">
        <v>0</v>
      </c>
      <c r="N1374" s="3">
        <v>0</v>
      </c>
      <c r="O1374" s="3">
        <v>555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3">
        <f>+Tabla3[[#This Row],[V GRAVADAS]]</f>
        <v>555</v>
      </c>
      <c r="V1374">
        <v>2</v>
      </c>
    </row>
    <row r="1375" spans="1:22" x14ac:dyDescent="0.25">
      <c r="A1375" t="s">
        <v>449</v>
      </c>
      <c r="B1375" s="1" t="s">
        <v>457</v>
      </c>
      <c r="C1375" t="s">
        <v>1</v>
      </c>
      <c r="D1375" t="s">
        <v>89</v>
      </c>
      <c r="E1375" t="s">
        <v>95</v>
      </c>
      <c r="F1375" t="s">
        <v>96</v>
      </c>
      <c r="G1375">
        <v>6925</v>
      </c>
      <c r="H1375">
        <v>6925</v>
      </c>
      <c r="I1375">
        <v>6925</v>
      </c>
      <c r="J1375">
        <v>6925</v>
      </c>
      <c r="L1375" s="3">
        <v>0</v>
      </c>
      <c r="M1375" s="3">
        <v>0</v>
      </c>
      <c r="N1375" s="3">
        <v>0</v>
      </c>
      <c r="O1375" s="3">
        <v>40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3">
        <f>+Tabla3[[#This Row],[V GRAVADAS]]</f>
        <v>40</v>
      </c>
      <c r="V1375">
        <v>2</v>
      </c>
    </row>
    <row r="1376" spans="1:22" x14ac:dyDescent="0.25">
      <c r="A1376" t="s">
        <v>449</v>
      </c>
      <c r="B1376" s="1" t="s">
        <v>457</v>
      </c>
      <c r="C1376" t="s">
        <v>1</v>
      </c>
      <c r="D1376" t="s">
        <v>89</v>
      </c>
      <c r="E1376" t="s">
        <v>95</v>
      </c>
      <c r="F1376" t="s">
        <v>96</v>
      </c>
      <c r="G1376">
        <v>6926</v>
      </c>
      <c r="H1376">
        <v>6926</v>
      </c>
      <c r="I1376">
        <v>6926</v>
      </c>
      <c r="J1376">
        <v>6926</v>
      </c>
      <c r="L1376" s="3">
        <v>0</v>
      </c>
      <c r="M1376" s="3">
        <v>0</v>
      </c>
      <c r="N1376" s="3">
        <v>0</v>
      </c>
      <c r="O1376" s="3">
        <v>562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3">
        <f>+Tabla3[[#This Row],[V GRAVADAS]]</f>
        <v>562</v>
      </c>
      <c r="V1376">
        <v>2</v>
      </c>
    </row>
    <row r="1377" spans="1:22" x14ac:dyDescent="0.25">
      <c r="A1377" t="s">
        <v>449</v>
      </c>
      <c r="B1377" s="1" t="s">
        <v>457</v>
      </c>
      <c r="C1377" t="s">
        <v>1</v>
      </c>
      <c r="D1377" t="s">
        <v>89</v>
      </c>
      <c r="E1377" t="s">
        <v>95</v>
      </c>
      <c r="F1377" t="s">
        <v>96</v>
      </c>
      <c r="G1377">
        <v>6927</v>
      </c>
      <c r="H1377">
        <v>6927</v>
      </c>
      <c r="I1377">
        <v>6927</v>
      </c>
      <c r="J1377">
        <v>6927</v>
      </c>
      <c r="L1377" s="3">
        <v>0</v>
      </c>
      <c r="M1377" s="3">
        <v>0</v>
      </c>
      <c r="N1377" s="3">
        <v>0</v>
      </c>
      <c r="O1377" s="3">
        <v>138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3">
        <f>+Tabla3[[#This Row],[V GRAVADAS]]</f>
        <v>138</v>
      </c>
      <c r="V1377">
        <v>2</v>
      </c>
    </row>
    <row r="1378" spans="1:22" x14ac:dyDescent="0.25">
      <c r="A1378" t="s">
        <v>449</v>
      </c>
      <c r="B1378" s="1" t="s">
        <v>457</v>
      </c>
      <c r="C1378" t="s">
        <v>1</v>
      </c>
      <c r="D1378" t="s">
        <v>89</v>
      </c>
      <c r="E1378" t="s">
        <v>95</v>
      </c>
      <c r="F1378" t="s">
        <v>96</v>
      </c>
      <c r="G1378">
        <v>6928</v>
      </c>
      <c r="H1378">
        <v>6928</v>
      </c>
      <c r="I1378">
        <v>6928</v>
      </c>
      <c r="J1378">
        <v>6928</v>
      </c>
      <c r="L1378" s="3">
        <v>0</v>
      </c>
      <c r="M1378" s="3">
        <v>0</v>
      </c>
      <c r="N1378" s="3">
        <v>0</v>
      </c>
      <c r="O1378" s="3">
        <v>20.25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3">
        <f>+Tabla3[[#This Row],[V GRAVADAS]]</f>
        <v>20.25</v>
      </c>
      <c r="V1378">
        <v>2</v>
      </c>
    </row>
    <row r="1379" spans="1:22" x14ac:dyDescent="0.25">
      <c r="A1379" t="s">
        <v>449</v>
      </c>
      <c r="B1379" s="1" t="s">
        <v>456</v>
      </c>
      <c r="C1379" t="s">
        <v>1</v>
      </c>
      <c r="D1379" t="s">
        <v>89</v>
      </c>
      <c r="E1379" t="s">
        <v>95</v>
      </c>
      <c r="F1379" t="s">
        <v>96</v>
      </c>
      <c r="G1379">
        <v>6929</v>
      </c>
      <c r="H1379">
        <v>6929</v>
      </c>
      <c r="I1379">
        <v>6929</v>
      </c>
      <c r="J1379">
        <v>6929</v>
      </c>
      <c r="L1379" s="3">
        <v>0</v>
      </c>
      <c r="M1379" s="3">
        <v>0</v>
      </c>
      <c r="N1379" s="3">
        <v>0</v>
      </c>
      <c r="O1379" s="3">
        <v>655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3">
        <f>+Tabla3[[#This Row],[V GRAVADAS]]</f>
        <v>655</v>
      </c>
      <c r="V1379">
        <v>2</v>
      </c>
    </row>
    <row r="1380" spans="1:22" x14ac:dyDescent="0.25">
      <c r="A1380" t="s">
        <v>449</v>
      </c>
      <c r="B1380" s="1" t="s">
        <v>456</v>
      </c>
      <c r="C1380" t="s">
        <v>1</v>
      </c>
      <c r="D1380" t="s">
        <v>89</v>
      </c>
      <c r="E1380" t="s">
        <v>95</v>
      </c>
      <c r="F1380" t="s">
        <v>96</v>
      </c>
      <c r="G1380">
        <v>6930</v>
      </c>
      <c r="H1380">
        <v>6930</v>
      </c>
      <c r="I1380">
        <v>6930</v>
      </c>
      <c r="J1380">
        <v>6930</v>
      </c>
      <c r="L1380" s="3">
        <v>0</v>
      </c>
      <c r="M1380" s="3">
        <v>0</v>
      </c>
      <c r="N1380" s="3">
        <v>0</v>
      </c>
      <c r="O1380" s="3">
        <v>719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3">
        <f>+Tabla3[[#This Row],[V GRAVADAS]]</f>
        <v>719</v>
      </c>
      <c r="V1380">
        <v>2</v>
      </c>
    </row>
    <row r="1381" spans="1:22" x14ac:dyDescent="0.25">
      <c r="A1381" t="s">
        <v>449</v>
      </c>
      <c r="B1381" s="1" t="s">
        <v>456</v>
      </c>
      <c r="C1381" t="s">
        <v>1</v>
      </c>
      <c r="D1381" t="s">
        <v>89</v>
      </c>
      <c r="E1381" t="s">
        <v>95</v>
      </c>
      <c r="F1381" t="s">
        <v>96</v>
      </c>
      <c r="G1381">
        <v>6931</v>
      </c>
      <c r="H1381">
        <v>6931</v>
      </c>
      <c r="I1381">
        <v>6931</v>
      </c>
      <c r="J1381">
        <v>6931</v>
      </c>
      <c r="L1381" s="3">
        <v>0</v>
      </c>
      <c r="M1381" s="3">
        <v>0</v>
      </c>
      <c r="N1381" s="3">
        <v>0</v>
      </c>
      <c r="O1381" s="3">
        <v>504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3">
        <f>+Tabla3[[#This Row],[V GRAVADAS]]</f>
        <v>504</v>
      </c>
      <c r="V1381">
        <v>2</v>
      </c>
    </row>
    <row r="1382" spans="1:22" x14ac:dyDescent="0.25">
      <c r="A1382" t="s">
        <v>449</v>
      </c>
      <c r="B1382" s="1" t="s">
        <v>456</v>
      </c>
      <c r="C1382" t="s">
        <v>1</v>
      </c>
      <c r="D1382" t="s">
        <v>89</v>
      </c>
      <c r="E1382" t="s">
        <v>95</v>
      </c>
      <c r="F1382" t="s">
        <v>96</v>
      </c>
      <c r="G1382">
        <v>6932</v>
      </c>
      <c r="H1382">
        <v>6932</v>
      </c>
      <c r="I1382">
        <v>6932</v>
      </c>
      <c r="J1382">
        <v>6932</v>
      </c>
      <c r="L1382" s="3">
        <v>0</v>
      </c>
      <c r="M1382" s="3">
        <v>0</v>
      </c>
      <c r="N1382" s="3">
        <v>0</v>
      </c>
      <c r="O1382" s="3">
        <v>233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3">
        <f>+Tabla3[[#This Row],[V GRAVADAS]]</f>
        <v>233</v>
      </c>
      <c r="V1382">
        <v>2</v>
      </c>
    </row>
    <row r="1383" spans="1:22" x14ac:dyDescent="0.25">
      <c r="A1383" t="s">
        <v>449</v>
      </c>
      <c r="B1383" s="1" t="s">
        <v>456</v>
      </c>
      <c r="C1383" t="s">
        <v>1</v>
      </c>
      <c r="D1383" t="s">
        <v>89</v>
      </c>
      <c r="E1383" t="s">
        <v>95</v>
      </c>
      <c r="F1383" t="s">
        <v>96</v>
      </c>
      <c r="G1383">
        <v>6933</v>
      </c>
      <c r="H1383">
        <v>6933</v>
      </c>
      <c r="I1383">
        <v>6933</v>
      </c>
      <c r="J1383">
        <v>6933</v>
      </c>
      <c r="L1383" s="3">
        <v>0</v>
      </c>
      <c r="M1383" s="3">
        <v>0</v>
      </c>
      <c r="N1383" s="3">
        <v>0</v>
      </c>
      <c r="O1383" s="3">
        <v>485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3">
        <f>+Tabla3[[#This Row],[V GRAVADAS]]</f>
        <v>485</v>
      </c>
      <c r="V1383">
        <v>2</v>
      </c>
    </row>
    <row r="1384" spans="1:22" x14ac:dyDescent="0.25">
      <c r="A1384" t="s">
        <v>449</v>
      </c>
      <c r="B1384" s="1" t="s">
        <v>456</v>
      </c>
      <c r="C1384" t="s">
        <v>1</v>
      </c>
      <c r="D1384" t="s">
        <v>89</v>
      </c>
      <c r="E1384" t="s">
        <v>95</v>
      </c>
      <c r="F1384" t="s">
        <v>96</v>
      </c>
      <c r="G1384">
        <v>6934</v>
      </c>
      <c r="H1384">
        <v>6934</v>
      </c>
      <c r="I1384">
        <v>6934</v>
      </c>
      <c r="J1384">
        <v>6934</v>
      </c>
      <c r="L1384" s="3">
        <v>0</v>
      </c>
      <c r="M1384" s="3">
        <v>0</v>
      </c>
      <c r="N1384" s="3">
        <v>0</v>
      </c>
      <c r="O1384" s="3">
        <v>855.5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3">
        <f>+Tabla3[[#This Row],[V GRAVADAS]]</f>
        <v>855.5</v>
      </c>
      <c r="V1384">
        <v>2</v>
      </c>
    </row>
    <row r="1385" spans="1:22" x14ac:dyDescent="0.25">
      <c r="A1385" t="s">
        <v>449</v>
      </c>
      <c r="B1385" s="1" t="s">
        <v>456</v>
      </c>
      <c r="C1385" t="s">
        <v>1</v>
      </c>
      <c r="D1385" t="s">
        <v>89</v>
      </c>
      <c r="E1385" t="s">
        <v>95</v>
      </c>
      <c r="F1385" t="s">
        <v>96</v>
      </c>
      <c r="G1385">
        <v>6935</v>
      </c>
      <c r="H1385">
        <v>6935</v>
      </c>
      <c r="I1385">
        <v>6935</v>
      </c>
      <c r="J1385">
        <v>6935</v>
      </c>
      <c r="L1385" s="3">
        <v>0</v>
      </c>
      <c r="M1385" s="3">
        <v>0</v>
      </c>
      <c r="N1385" s="3">
        <v>0</v>
      </c>
      <c r="O1385" s="3">
        <v>165.7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3">
        <f>+Tabla3[[#This Row],[V GRAVADAS]]</f>
        <v>165.7</v>
      </c>
      <c r="V1385">
        <v>2</v>
      </c>
    </row>
    <row r="1386" spans="1:22" x14ac:dyDescent="0.25">
      <c r="A1386" t="s">
        <v>449</v>
      </c>
      <c r="B1386" s="1" t="s">
        <v>456</v>
      </c>
      <c r="C1386" t="s">
        <v>1</v>
      </c>
      <c r="D1386" t="s">
        <v>89</v>
      </c>
      <c r="E1386" t="s">
        <v>95</v>
      </c>
      <c r="F1386" t="s">
        <v>96</v>
      </c>
      <c r="G1386">
        <v>6936</v>
      </c>
      <c r="H1386">
        <v>6936</v>
      </c>
      <c r="I1386">
        <v>6936</v>
      </c>
      <c r="J1386">
        <v>6936</v>
      </c>
      <c r="L1386" s="3">
        <v>0</v>
      </c>
      <c r="M1386" s="3">
        <v>0</v>
      </c>
      <c r="N1386" s="3">
        <v>0</v>
      </c>
      <c r="O1386" s="3">
        <v>475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3">
        <f>+Tabla3[[#This Row],[V GRAVADAS]]</f>
        <v>475</v>
      </c>
      <c r="V1386">
        <v>2</v>
      </c>
    </row>
    <row r="1387" spans="1:22" x14ac:dyDescent="0.25">
      <c r="A1387" t="s">
        <v>449</v>
      </c>
      <c r="B1387" s="1" t="s">
        <v>456</v>
      </c>
      <c r="C1387" t="s">
        <v>1</v>
      </c>
      <c r="D1387" t="s">
        <v>89</v>
      </c>
      <c r="E1387" t="s">
        <v>95</v>
      </c>
      <c r="F1387" t="s">
        <v>96</v>
      </c>
      <c r="G1387">
        <v>6937</v>
      </c>
      <c r="H1387">
        <v>6937</v>
      </c>
      <c r="I1387">
        <v>6937</v>
      </c>
      <c r="J1387">
        <v>6937</v>
      </c>
      <c r="L1387" s="3">
        <v>0</v>
      </c>
      <c r="M1387" s="3">
        <v>0</v>
      </c>
      <c r="N1387" s="3">
        <v>0</v>
      </c>
      <c r="O1387" s="3">
        <v>492.8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3">
        <f>+Tabla3[[#This Row],[V GRAVADAS]]</f>
        <v>492.8</v>
      </c>
      <c r="V1387">
        <v>2</v>
      </c>
    </row>
    <row r="1388" spans="1:22" x14ac:dyDescent="0.25">
      <c r="A1388" t="s">
        <v>449</v>
      </c>
      <c r="B1388" s="1" t="s">
        <v>456</v>
      </c>
      <c r="C1388" t="s">
        <v>1</v>
      </c>
      <c r="D1388" t="s">
        <v>89</v>
      </c>
      <c r="E1388" t="s">
        <v>95</v>
      </c>
      <c r="F1388" t="s">
        <v>96</v>
      </c>
      <c r="G1388">
        <v>6938</v>
      </c>
      <c r="H1388">
        <v>6938</v>
      </c>
      <c r="I1388">
        <v>6938</v>
      </c>
      <c r="J1388">
        <v>6938</v>
      </c>
      <c r="L1388" s="3">
        <v>0</v>
      </c>
      <c r="M1388" s="3">
        <v>0</v>
      </c>
      <c r="N1388" s="3">
        <v>0</v>
      </c>
      <c r="O1388" s="3">
        <v>830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3">
        <f>+Tabla3[[#This Row],[V GRAVADAS]]</f>
        <v>830</v>
      </c>
      <c r="V1388">
        <v>2</v>
      </c>
    </row>
    <row r="1389" spans="1:22" x14ac:dyDescent="0.25">
      <c r="A1389" t="s">
        <v>449</v>
      </c>
      <c r="B1389" s="1" t="s">
        <v>456</v>
      </c>
      <c r="C1389" t="s">
        <v>1</v>
      </c>
      <c r="D1389" t="s">
        <v>89</v>
      </c>
      <c r="E1389" t="s">
        <v>95</v>
      </c>
      <c r="F1389" t="s">
        <v>96</v>
      </c>
      <c r="G1389">
        <v>6939</v>
      </c>
      <c r="H1389">
        <v>6939</v>
      </c>
      <c r="I1389">
        <v>6939</v>
      </c>
      <c r="J1389">
        <v>6939</v>
      </c>
      <c r="L1389" s="3">
        <v>0</v>
      </c>
      <c r="M1389" s="3">
        <v>0</v>
      </c>
      <c r="N1389" s="3">
        <v>0</v>
      </c>
      <c r="O1389" s="3">
        <v>67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3">
        <f>+Tabla3[[#This Row],[V GRAVADAS]]</f>
        <v>67</v>
      </c>
      <c r="V1389">
        <v>2</v>
      </c>
    </row>
    <row r="1390" spans="1:22" x14ac:dyDescent="0.25">
      <c r="A1390" t="s">
        <v>449</v>
      </c>
      <c r="B1390" s="1" t="s">
        <v>456</v>
      </c>
      <c r="C1390" t="s">
        <v>1</v>
      </c>
      <c r="D1390" t="s">
        <v>89</v>
      </c>
      <c r="E1390" t="s">
        <v>95</v>
      </c>
      <c r="F1390" t="s">
        <v>96</v>
      </c>
      <c r="G1390">
        <v>6940</v>
      </c>
      <c r="H1390">
        <v>6940</v>
      </c>
      <c r="I1390">
        <v>6940</v>
      </c>
      <c r="J1390">
        <v>6940</v>
      </c>
      <c r="L1390" s="3">
        <v>0</v>
      </c>
      <c r="M1390" s="3">
        <v>0</v>
      </c>
      <c r="N1390" s="3">
        <v>0</v>
      </c>
      <c r="O1390" s="3">
        <v>175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3">
        <f>+Tabla3[[#This Row],[V GRAVADAS]]</f>
        <v>175</v>
      </c>
      <c r="V1390">
        <v>2</v>
      </c>
    </row>
    <row r="1391" spans="1:22" x14ac:dyDescent="0.25">
      <c r="A1391" t="s">
        <v>449</v>
      </c>
      <c r="B1391" s="1" t="s">
        <v>456</v>
      </c>
      <c r="C1391" t="s">
        <v>1</v>
      </c>
      <c r="D1391" t="s">
        <v>89</v>
      </c>
      <c r="E1391" t="s">
        <v>95</v>
      </c>
      <c r="F1391" t="s">
        <v>96</v>
      </c>
      <c r="G1391">
        <v>6941</v>
      </c>
      <c r="H1391">
        <v>6941</v>
      </c>
      <c r="I1391">
        <v>6941</v>
      </c>
      <c r="J1391">
        <v>6941</v>
      </c>
      <c r="L1391" s="3">
        <v>0</v>
      </c>
      <c r="M1391" s="3">
        <v>0</v>
      </c>
      <c r="N1391" s="3">
        <v>0</v>
      </c>
      <c r="O1391" s="3">
        <v>539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3">
        <f>+Tabla3[[#This Row],[V GRAVADAS]]</f>
        <v>539</v>
      </c>
      <c r="V1391">
        <v>2</v>
      </c>
    </row>
    <row r="1392" spans="1:22" x14ac:dyDescent="0.25">
      <c r="A1392" t="s">
        <v>449</v>
      </c>
      <c r="B1392" s="1" t="s">
        <v>456</v>
      </c>
      <c r="C1392" t="s">
        <v>1</v>
      </c>
      <c r="D1392" t="s">
        <v>89</v>
      </c>
      <c r="E1392" t="s">
        <v>95</v>
      </c>
      <c r="F1392" t="s">
        <v>96</v>
      </c>
      <c r="G1392">
        <v>6942</v>
      </c>
      <c r="H1392">
        <v>6942</v>
      </c>
      <c r="I1392">
        <v>6942</v>
      </c>
      <c r="J1392">
        <v>6942</v>
      </c>
      <c r="L1392" s="3">
        <v>0</v>
      </c>
      <c r="M1392" s="3">
        <v>0</v>
      </c>
      <c r="N1392" s="3">
        <v>0</v>
      </c>
      <c r="O1392" s="3">
        <v>29.4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3">
        <f>+Tabla3[[#This Row],[V GRAVADAS]]</f>
        <v>29.4</v>
      </c>
      <c r="V1392">
        <v>2</v>
      </c>
    </row>
    <row r="1393" spans="1:22" x14ac:dyDescent="0.25">
      <c r="A1393" t="s">
        <v>449</v>
      </c>
      <c r="B1393" s="1" t="s">
        <v>456</v>
      </c>
      <c r="C1393" t="s">
        <v>1</v>
      </c>
      <c r="D1393" t="s">
        <v>89</v>
      </c>
      <c r="E1393" t="s">
        <v>95</v>
      </c>
      <c r="F1393" t="s">
        <v>96</v>
      </c>
      <c r="G1393">
        <v>6943</v>
      </c>
      <c r="H1393">
        <v>6943</v>
      </c>
      <c r="I1393">
        <v>6943</v>
      </c>
      <c r="J1393">
        <v>6943</v>
      </c>
      <c r="L1393" s="3">
        <v>0</v>
      </c>
      <c r="M1393" s="3">
        <v>0</v>
      </c>
      <c r="N1393" s="3">
        <v>0</v>
      </c>
      <c r="O1393" s="3">
        <v>419.5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3">
        <f>+Tabla3[[#This Row],[V GRAVADAS]]</f>
        <v>419.5</v>
      </c>
      <c r="V1393">
        <v>2</v>
      </c>
    </row>
    <row r="1394" spans="1:22" x14ac:dyDescent="0.25">
      <c r="A1394" t="s">
        <v>449</v>
      </c>
      <c r="B1394" s="1" t="s">
        <v>456</v>
      </c>
      <c r="C1394" t="s">
        <v>1</v>
      </c>
      <c r="D1394" t="s">
        <v>89</v>
      </c>
      <c r="E1394" t="s">
        <v>95</v>
      </c>
      <c r="F1394" t="s">
        <v>96</v>
      </c>
      <c r="G1394">
        <v>6944</v>
      </c>
      <c r="H1394">
        <v>6944</v>
      </c>
      <c r="I1394">
        <v>6944</v>
      </c>
      <c r="J1394">
        <v>6944</v>
      </c>
      <c r="L1394" s="3">
        <v>0</v>
      </c>
      <c r="M1394" s="3">
        <v>0</v>
      </c>
      <c r="N1394" s="3">
        <v>0</v>
      </c>
      <c r="O1394" s="3">
        <v>520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3">
        <f>+Tabla3[[#This Row],[V GRAVADAS]]</f>
        <v>520</v>
      </c>
      <c r="V1394">
        <v>2</v>
      </c>
    </row>
    <row r="1395" spans="1:22" x14ac:dyDescent="0.25">
      <c r="A1395" t="s">
        <v>449</v>
      </c>
      <c r="B1395" s="1" t="s">
        <v>456</v>
      </c>
      <c r="C1395" t="s">
        <v>1</v>
      </c>
      <c r="D1395" t="s">
        <v>89</v>
      </c>
      <c r="E1395" t="s">
        <v>95</v>
      </c>
      <c r="F1395" t="s">
        <v>96</v>
      </c>
      <c r="G1395">
        <v>6945</v>
      </c>
      <c r="H1395">
        <v>6945</v>
      </c>
      <c r="I1395">
        <v>6945</v>
      </c>
      <c r="J1395">
        <v>6945</v>
      </c>
      <c r="L1395" s="3">
        <v>0</v>
      </c>
      <c r="M1395" s="3">
        <v>0</v>
      </c>
      <c r="N1395" s="3">
        <v>0</v>
      </c>
      <c r="O1395" s="3">
        <v>100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3">
        <f>+Tabla3[[#This Row],[V GRAVADAS]]</f>
        <v>100</v>
      </c>
      <c r="V1395">
        <v>2</v>
      </c>
    </row>
    <row r="1396" spans="1:22" x14ac:dyDescent="0.25">
      <c r="A1396" t="s">
        <v>449</v>
      </c>
      <c r="B1396" s="1" t="s">
        <v>456</v>
      </c>
      <c r="C1396" t="s">
        <v>1</v>
      </c>
      <c r="D1396" t="s">
        <v>89</v>
      </c>
      <c r="E1396" t="s">
        <v>95</v>
      </c>
      <c r="F1396" t="s">
        <v>96</v>
      </c>
      <c r="G1396">
        <v>6946</v>
      </c>
      <c r="H1396">
        <v>6946</v>
      </c>
      <c r="I1396">
        <v>6946</v>
      </c>
      <c r="J1396">
        <v>6946</v>
      </c>
      <c r="L1396" s="3">
        <v>0</v>
      </c>
      <c r="M1396" s="3">
        <v>0</v>
      </c>
      <c r="N1396" s="3">
        <v>0</v>
      </c>
      <c r="O1396" s="3">
        <v>120.95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3">
        <f>+Tabla3[[#This Row],[V GRAVADAS]]</f>
        <v>120.95</v>
      </c>
      <c r="V1396">
        <v>2</v>
      </c>
    </row>
    <row r="1397" spans="1:22" x14ac:dyDescent="0.25">
      <c r="A1397" t="s">
        <v>449</v>
      </c>
      <c r="B1397" s="1" t="s">
        <v>456</v>
      </c>
      <c r="C1397" t="s">
        <v>1</v>
      </c>
      <c r="D1397" t="s">
        <v>89</v>
      </c>
      <c r="E1397" t="s">
        <v>95</v>
      </c>
      <c r="F1397" t="s">
        <v>96</v>
      </c>
      <c r="G1397">
        <v>6947</v>
      </c>
      <c r="H1397">
        <v>6947</v>
      </c>
      <c r="I1397">
        <v>6947</v>
      </c>
      <c r="J1397">
        <v>6947</v>
      </c>
      <c r="L1397" s="3">
        <v>0</v>
      </c>
      <c r="M1397" s="3">
        <v>0</v>
      </c>
      <c r="N1397" s="3">
        <v>0</v>
      </c>
      <c r="O1397" s="3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3">
        <f>+Tabla3[[#This Row],[V GRAVADAS]]</f>
        <v>0</v>
      </c>
      <c r="V1397">
        <v>2</v>
      </c>
    </row>
    <row r="1398" spans="1:22" x14ac:dyDescent="0.25">
      <c r="A1398" t="s">
        <v>449</v>
      </c>
      <c r="B1398" s="1" t="s">
        <v>456</v>
      </c>
      <c r="C1398" t="s">
        <v>1</v>
      </c>
      <c r="D1398" t="s">
        <v>89</v>
      </c>
      <c r="E1398" t="s">
        <v>95</v>
      </c>
      <c r="F1398" t="s">
        <v>96</v>
      </c>
      <c r="G1398">
        <v>6948</v>
      </c>
      <c r="H1398">
        <v>6948</v>
      </c>
      <c r="I1398">
        <v>6948</v>
      </c>
      <c r="J1398">
        <v>6948</v>
      </c>
      <c r="L1398" s="3">
        <v>0</v>
      </c>
      <c r="M1398" s="3">
        <v>0</v>
      </c>
      <c r="N1398" s="3">
        <v>0</v>
      </c>
      <c r="O1398" s="3">
        <v>156.6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3">
        <f>+Tabla3[[#This Row],[V GRAVADAS]]</f>
        <v>156.6</v>
      </c>
      <c r="V1398">
        <v>2</v>
      </c>
    </row>
    <row r="1399" spans="1:22" x14ac:dyDescent="0.25">
      <c r="A1399" t="s">
        <v>449</v>
      </c>
      <c r="B1399" s="1" t="s">
        <v>456</v>
      </c>
      <c r="C1399" t="s">
        <v>1</v>
      </c>
      <c r="D1399" t="s">
        <v>89</v>
      </c>
      <c r="E1399" t="s">
        <v>95</v>
      </c>
      <c r="F1399" t="s">
        <v>96</v>
      </c>
      <c r="G1399">
        <v>6949</v>
      </c>
      <c r="H1399">
        <v>6949</v>
      </c>
      <c r="I1399">
        <v>6949</v>
      </c>
      <c r="J1399">
        <v>6949</v>
      </c>
      <c r="L1399" s="3">
        <v>0</v>
      </c>
      <c r="M1399" s="3">
        <v>0</v>
      </c>
      <c r="N1399" s="3">
        <v>0</v>
      </c>
      <c r="O1399" s="3">
        <v>63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3">
        <f>+Tabla3[[#This Row],[V GRAVADAS]]</f>
        <v>63</v>
      </c>
      <c r="V1399">
        <v>2</v>
      </c>
    </row>
    <row r="1400" spans="1:22" x14ac:dyDescent="0.25">
      <c r="A1400" t="s">
        <v>449</v>
      </c>
      <c r="B1400" s="1" t="s">
        <v>456</v>
      </c>
      <c r="C1400" t="s">
        <v>1</v>
      </c>
      <c r="D1400" t="s">
        <v>89</v>
      </c>
      <c r="E1400" t="s">
        <v>95</v>
      </c>
      <c r="F1400" t="s">
        <v>96</v>
      </c>
      <c r="G1400">
        <v>6950</v>
      </c>
      <c r="H1400">
        <v>6950</v>
      </c>
      <c r="I1400">
        <v>6950</v>
      </c>
      <c r="J1400">
        <v>6950</v>
      </c>
      <c r="L1400" s="3">
        <v>0</v>
      </c>
      <c r="M1400" s="3">
        <v>0</v>
      </c>
      <c r="N1400" s="3">
        <v>0</v>
      </c>
      <c r="O1400" s="3">
        <v>5.5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3">
        <f>+Tabla3[[#This Row],[V GRAVADAS]]</f>
        <v>5.5</v>
      </c>
      <c r="V1400">
        <v>2</v>
      </c>
    </row>
    <row r="1401" spans="1:22" x14ac:dyDescent="0.25">
      <c r="A1401" t="s">
        <v>449</v>
      </c>
      <c r="B1401" s="1" t="s">
        <v>456</v>
      </c>
      <c r="C1401" t="s">
        <v>1</v>
      </c>
      <c r="D1401" t="s">
        <v>89</v>
      </c>
      <c r="E1401" t="s">
        <v>95</v>
      </c>
      <c r="F1401" t="s">
        <v>96</v>
      </c>
      <c r="G1401">
        <v>6951</v>
      </c>
      <c r="H1401">
        <v>6951</v>
      </c>
      <c r="I1401">
        <v>6951</v>
      </c>
      <c r="J1401">
        <v>6951</v>
      </c>
      <c r="L1401" s="3">
        <v>0</v>
      </c>
      <c r="M1401" s="3">
        <v>0</v>
      </c>
      <c r="N1401" s="3">
        <v>0</v>
      </c>
      <c r="O1401" s="3">
        <v>28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3">
        <f>+Tabla3[[#This Row],[V GRAVADAS]]</f>
        <v>28</v>
      </c>
      <c r="V1401">
        <v>2</v>
      </c>
    </row>
    <row r="1402" spans="1:22" x14ac:dyDescent="0.25">
      <c r="A1402" t="s">
        <v>449</v>
      </c>
      <c r="B1402" s="1" t="s">
        <v>456</v>
      </c>
      <c r="C1402" t="s">
        <v>1</v>
      </c>
      <c r="D1402" t="s">
        <v>89</v>
      </c>
      <c r="E1402" t="s">
        <v>95</v>
      </c>
      <c r="F1402" t="s">
        <v>96</v>
      </c>
      <c r="G1402">
        <v>6952</v>
      </c>
      <c r="H1402">
        <v>6952</v>
      </c>
      <c r="I1402">
        <v>6952</v>
      </c>
      <c r="J1402">
        <v>6952</v>
      </c>
      <c r="L1402" s="3">
        <v>0</v>
      </c>
      <c r="M1402" s="3">
        <v>0</v>
      </c>
      <c r="N1402" s="3">
        <v>0</v>
      </c>
      <c r="O1402" s="3">
        <v>173.6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3">
        <f>+Tabla3[[#This Row],[V GRAVADAS]]</f>
        <v>173.6</v>
      </c>
      <c r="V1402">
        <v>2</v>
      </c>
    </row>
    <row r="1403" spans="1:22" x14ac:dyDescent="0.25">
      <c r="A1403" t="s">
        <v>449</v>
      </c>
      <c r="B1403" s="1" t="s">
        <v>456</v>
      </c>
      <c r="C1403" t="s">
        <v>1</v>
      </c>
      <c r="D1403" t="s">
        <v>89</v>
      </c>
      <c r="E1403" t="s">
        <v>95</v>
      </c>
      <c r="F1403" t="s">
        <v>96</v>
      </c>
      <c r="G1403">
        <v>6953</v>
      </c>
      <c r="H1403">
        <v>6953</v>
      </c>
      <c r="I1403">
        <v>6953</v>
      </c>
      <c r="J1403">
        <v>6953</v>
      </c>
      <c r="L1403" s="3">
        <v>0</v>
      </c>
      <c r="M1403" s="3">
        <v>0</v>
      </c>
      <c r="N1403" s="3">
        <v>0</v>
      </c>
      <c r="O1403" s="3">
        <v>100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3">
        <f>+Tabla3[[#This Row],[V GRAVADAS]]</f>
        <v>100</v>
      </c>
      <c r="V1403">
        <v>2</v>
      </c>
    </row>
    <row r="1404" spans="1:22" x14ac:dyDescent="0.25">
      <c r="A1404" t="s">
        <v>449</v>
      </c>
      <c r="B1404" s="1" t="s">
        <v>456</v>
      </c>
      <c r="C1404" t="s">
        <v>1</v>
      </c>
      <c r="D1404" t="s">
        <v>89</v>
      </c>
      <c r="E1404" t="s">
        <v>95</v>
      </c>
      <c r="F1404" t="s">
        <v>96</v>
      </c>
      <c r="G1404">
        <v>6954</v>
      </c>
      <c r="H1404">
        <v>6954</v>
      </c>
      <c r="I1404">
        <v>6954</v>
      </c>
      <c r="J1404">
        <v>6954</v>
      </c>
      <c r="L1404" s="3">
        <v>0</v>
      </c>
      <c r="M1404" s="3">
        <v>0</v>
      </c>
      <c r="N1404" s="3">
        <v>0</v>
      </c>
      <c r="O1404" s="3">
        <v>15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3">
        <f>+Tabla3[[#This Row],[V GRAVADAS]]</f>
        <v>15</v>
      </c>
      <c r="V1404">
        <v>2</v>
      </c>
    </row>
    <row r="1405" spans="1:22" x14ac:dyDescent="0.25">
      <c r="A1405" t="s">
        <v>449</v>
      </c>
      <c r="B1405" s="1" t="s">
        <v>456</v>
      </c>
      <c r="C1405" t="s">
        <v>1</v>
      </c>
      <c r="D1405" t="s">
        <v>89</v>
      </c>
      <c r="E1405" t="s">
        <v>95</v>
      </c>
      <c r="F1405" t="s">
        <v>96</v>
      </c>
      <c r="G1405">
        <v>6955</v>
      </c>
      <c r="H1405">
        <v>6955</v>
      </c>
      <c r="I1405">
        <v>6955</v>
      </c>
      <c r="J1405">
        <v>6955</v>
      </c>
      <c r="L1405" s="3">
        <v>0</v>
      </c>
      <c r="M1405" s="3">
        <v>0</v>
      </c>
      <c r="N1405" s="3">
        <v>0</v>
      </c>
      <c r="O1405" s="3">
        <v>480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3">
        <f>+Tabla3[[#This Row],[V GRAVADAS]]</f>
        <v>480</v>
      </c>
      <c r="V1405">
        <v>2</v>
      </c>
    </row>
    <row r="1406" spans="1:22" x14ac:dyDescent="0.25">
      <c r="A1406" t="s">
        <v>449</v>
      </c>
      <c r="B1406" s="1" t="s">
        <v>456</v>
      </c>
      <c r="C1406" t="s">
        <v>1</v>
      </c>
      <c r="D1406" t="s">
        <v>89</v>
      </c>
      <c r="E1406" t="s">
        <v>95</v>
      </c>
      <c r="F1406" t="s">
        <v>96</v>
      </c>
      <c r="G1406">
        <v>6956</v>
      </c>
      <c r="H1406">
        <v>6956</v>
      </c>
      <c r="I1406">
        <v>6956</v>
      </c>
      <c r="J1406">
        <v>6956</v>
      </c>
      <c r="L1406" s="3">
        <v>0</v>
      </c>
      <c r="M1406" s="3">
        <v>0</v>
      </c>
      <c r="N1406" s="3">
        <v>0</v>
      </c>
      <c r="O1406" s="3">
        <v>649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3">
        <f>+Tabla3[[#This Row],[V GRAVADAS]]</f>
        <v>649</v>
      </c>
      <c r="V1406">
        <v>2</v>
      </c>
    </row>
    <row r="1407" spans="1:22" x14ac:dyDescent="0.25">
      <c r="A1407" t="s">
        <v>449</v>
      </c>
      <c r="B1407" s="1" t="s">
        <v>458</v>
      </c>
      <c r="C1407" t="s">
        <v>1</v>
      </c>
      <c r="D1407" t="s">
        <v>89</v>
      </c>
      <c r="E1407" t="s">
        <v>95</v>
      </c>
      <c r="F1407" t="s">
        <v>96</v>
      </c>
      <c r="G1407">
        <v>6957</v>
      </c>
      <c r="H1407">
        <v>6957</v>
      </c>
      <c r="I1407">
        <v>6957</v>
      </c>
      <c r="J1407">
        <v>6957</v>
      </c>
      <c r="L1407" s="3">
        <v>0</v>
      </c>
      <c r="M1407" s="3">
        <v>0</v>
      </c>
      <c r="N1407" s="3">
        <v>0</v>
      </c>
      <c r="O1407" s="3">
        <v>646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3">
        <f>+Tabla3[[#This Row],[V GRAVADAS]]</f>
        <v>646</v>
      </c>
      <c r="V1407">
        <v>2</v>
      </c>
    </row>
    <row r="1408" spans="1:22" x14ac:dyDescent="0.25">
      <c r="A1408" t="s">
        <v>449</v>
      </c>
      <c r="B1408" s="1" t="s">
        <v>458</v>
      </c>
      <c r="C1408" t="s">
        <v>1</v>
      </c>
      <c r="D1408" t="s">
        <v>89</v>
      </c>
      <c r="E1408" t="s">
        <v>95</v>
      </c>
      <c r="F1408" t="s">
        <v>96</v>
      </c>
      <c r="G1408">
        <v>6958</v>
      </c>
      <c r="H1408">
        <v>6958</v>
      </c>
      <c r="I1408">
        <v>6958</v>
      </c>
      <c r="J1408">
        <v>6958</v>
      </c>
      <c r="L1408" s="3">
        <v>0</v>
      </c>
      <c r="M1408" s="3">
        <v>0</v>
      </c>
      <c r="N1408" s="3">
        <v>0</v>
      </c>
      <c r="O1408" s="3">
        <v>233.6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3">
        <f>+Tabla3[[#This Row],[V GRAVADAS]]</f>
        <v>233.6</v>
      </c>
      <c r="V1408">
        <v>2</v>
      </c>
    </row>
    <row r="1409" spans="1:22" x14ac:dyDescent="0.25">
      <c r="A1409" t="s">
        <v>449</v>
      </c>
      <c r="B1409" s="1" t="s">
        <v>458</v>
      </c>
      <c r="C1409" t="s">
        <v>1</v>
      </c>
      <c r="D1409" t="s">
        <v>89</v>
      </c>
      <c r="E1409" t="s">
        <v>95</v>
      </c>
      <c r="F1409" t="s">
        <v>96</v>
      </c>
      <c r="G1409">
        <v>6959</v>
      </c>
      <c r="H1409">
        <v>6959</v>
      </c>
      <c r="I1409">
        <v>6959</v>
      </c>
      <c r="J1409">
        <v>6959</v>
      </c>
      <c r="L1409" s="3">
        <v>0</v>
      </c>
      <c r="M1409" s="3">
        <v>0</v>
      </c>
      <c r="N1409" s="3">
        <v>0</v>
      </c>
      <c r="O1409" s="3">
        <v>514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3">
        <f>+Tabla3[[#This Row],[V GRAVADAS]]</f>
        <v>514</v>
      </c>
      <c r="V1409">
        <v>2</v>
      </c>
    </row>
    <row r="1410" spans="1:22" x14ac:dyDescent="0.25">
      <c r="A1410" t="s">
        <v>449</v>
      </c>
      <c r="B1410" s="1" t="s">
        <v>458</v>
      </c>
      <c r="C1410" t="s">
        <v>1</v>
      </c>
      <c r="D1410" t="s">
        <v>89</v>
      </c>
      <c r="E1410" t="s">
        <v>95</v>
      </c>
      <c r="F1410" t="s">
        <v>96</v>
      </c>
      <c r="G1410">
        <v>6960</v>
      </c>
      <c r="H1410">
        <v>6960</v>
      </c>
      <c r="I1410">
        <v>6960</v>
      </c>
      <c r="J1410">
        <v>6960</v>
      </c>
      <c r="L1410" s="3">
        <v>0</v>
      </c>
      <c r="M1410" s="3">
        <v>0</v>
      </c>
      <c r="N1410" s="3">
        <v>0</v>
      </c>
      <c r="O1410" s="3">
        <v>500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3">
        <f>+Tabla3[[#This Row],[V GRAVADAS]]</f>
        <v>500</v>
      </c>
      <c r="V1410">
        <v>2</v>
      </c>
    </row>
    <row r="1411" spans="1:22" x14ac:dyDescent="0.25">
      <c r="A1411" t="s">
        <v>449</v>
      </c>
      <c r="B1411" s="1" t="s">
        <v>458</v>
      </c>
      <c r="C1411" t="s">
        <v>1</v>
      </c>
      <c r="D1411" t="s">
        <v>89</v>
      </c>
      <c r="E1411" t="s">
        <v>95</v>
      </c>
      <c r="F1411" t="s">
        <v>96</v>
      </c>
      <c r="G1411">
        <v>6961</v>
      </c>
      <c r="H1411">
        <v>6961</v>
      </c>
      <c r="I1411">
        <v>6961</v>
      </c>
      <c r="J1411">
        <v>6961</v>
      </c>
      <c r="L1411" s="3">
        <v>0</v>
      </c>
      <c r="M1411" s="3">
        <v>0</v>
      </c>
      <c r="N1411" s="3">
        <v>0</v>
      </c>
      <c r="O1411" s="3">
        <v>82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3">
        <f>+Tabla3[[#This Row],[V GRAVADAS]]</f>
        <v>82</v>
      </c>
      <c r="V1411">
        <v>2</v>
      </c>
    </row>
    <row r="1412" spans="1:22" x14ac:dyDescent="0.25">
      <c r="A1412" t="s">
        <v>449</v>
      </c>
      <c r="B1412" s="1" t="s">
        <v>458</v>
      </c>
      <c r="C1412" t="s">
        <v>1</v>
      </c>
      <c r="D1412" t="s">
        <v>89</v>
      </c>
      <c r="E1412" t="s">
        <v>95</v>
      </c>
      <c r="F1412" t="s">
        <v>96</v>
      </c>
      <c r="G1412">
        <v>6962</v>
      </c>
      <c r="H1412">
        <v>6962</v>
      </c>
      <c r="I1412">
        <v>6962</v>
      </c>
      <c r="J1412">
        <v>6962</v>
      </c>
      <c r="L1412" s="3">
        <v>0</v>
      </c>
      <c r="M1412" s="3">
        <v>0</v>
      </c>
      <c r="N1412" s="3">
        <v>0</v>
      </c>
      <c r="O1412" s="3">
        <v>42.5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3">
        <f>+Tabla3[[#This Row],[V GRAVADAS]]</f>
        <v>42.5</v>
      </c>
      <c r="V1412">
        <v>2</v>
      </c>
    </row>
    <row r="1413" spans="1:22" x14ac:dyDescent="0.25">
      <c r="A1413" t="s">
        <v>449</v>
      </c>
      <c r="B1413" s="1" t="s">
        <v>458</v>
      </c>
      <c r="C1413" t="s">
        <v>1</v>
      </c>
      <c r="D1413" t="s">
        <v>89</v>
      </c>
      <c r="E1413" t="s">
        <v>95</v>
      </c>
      <c r="F1413" t="s">
        <v>96</v>
      </c>
      <c r="G1413">
        <v>6963</v>
      </c>
      <c r="H1413">
        <v>6963</v>
      </c>
      <c r="I1413">
        <v>6963</v>
      </c>
      <c r="J1413">
        <v>6963</v>
      </c>
      <c r="L1413" s="3">
        <v>0</v>
      </c>
      <c r="M1413" s="3">
        <v>0</v>
      </c>
      <c r="N1413" s="3">
        <v>0</v>
      </c>
      <c r="O1413" s="3">
        <v>148.80000000000001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3">
        <f>+Tabla3[[#This Row],[V GRAVADAS]]</f>
        <v>148.80000000000001</v>
      </c>
      <c r="V1413">
        <v>2</v>
      </c>
    </row>
    <row r="1414" spans="1:22" x14ac:dyDescent="0.25">
      <c r="A1414" t="s">
        <v>449</v>
      </c>
      <c r="B1414" s="1" t="s">
        <v>458</v>
      </c>
      <c r="C1414" t="s">
        <v>1</v>
      </c>
      <c r="D1414" t="s">
        <v>89</v>
      </c>
      <c r="E1414" t="s">
        <v>95</v>
      </c>
      <c r="F1414" t="s">
        <v>96</v>
      </c>
      <c r="G1414">
        <v>6964</v>
      </c>
      <c r="H1414">
        <v>6964</v>
      </c>
      <c r="I1414">
        <v>6964</v>
      </c>
      <c r="J1414">
        <v>6964</v>
      </c>
      <c r="L1414" s="3">
        <v>0</v>
      </c>
      <c r="M1414" s="3">
        <v>0</v>
      </c>
      <c r="N1414" s="3">
        <v>0</v>
      </c>
      <c r="O1414" s="3">
        <v>430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3">
        <f>+Tabla3[[#This Row],[V GRAVADAS]]</f>
        <v>430</v>
      </c>
      <c r="V1414">
        <v>2</v>
      </c>
    </row>
    <row r="1415" spans="1:22" x14ac:dyDescent="0.25">
      <c r="A1415" t="s">
        <v>449</v>
      </c>
      <c r="B1415" s="1" t="s">
        <v>458</v>
      </c>
      <c r="C1415" t="s">
        <v>1</v>
      </c>
      <c r="D1415" t="s">
        <v>89</v>
      </c>
      <c r="E1415" t="s">
        <v>95</v>
      </c>
      <c r="F1415" t="s">
        <v>96</v>
      </c>
      <c r="G1415">
        <v>6965</v>
      </c>
      <c r="H1415">
        <v>6965</v>
      </c>
      <c r="I1415">
        <v>6965</v>
      </c>
      <c r="J1415">
        <v>6965</v>
      </c>
      <c r="L1415" s="3">
        <v>0</v>
      </c>
      <c r="M1415" s="3">
        <v>0</v>
      </c>
      <c r="N1415" s="3">
        <v>0</v>
      </c>
      <c r="O1415" s="3">
        <v>72.5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3">
        <f>+Tabla3[[#This Row],[V GRAVADAS]]</f>
        <v>72.5</v>
      </c>
      <c r="V1415">
        <v>2</v>
      </c>
    </row>
    <row r="1416" spans="1:22" x14ac:dyDescent="0.25">
      <c r="A1416" t="s">
        <v>449</v>
      </c>
      <c r="B1416" s="1" t="s">
        <v>458</v>
      </c>
      <c r="C1416" t="s">
        <v>1</v>
      </c>
      <c r="D1416" t="s">
        <v>89</v>
      </c>
      <c r="E1416" t="s">
        <v>95</v>
      </c>
      <c r="F1416" t="s">
        <v>96</v>
      </c>
      <c r="G1416">
        <v>6966</v>
      </c>
      <c r="H1416">
        <v>6966</v>
      </c>
      <c r="I1416">
        <v>6966</v>
      </c>
      <c r="J1416">
        <v>6966</v>
      </c>
      <c r="L1416" s="3">
        <v>0</v>
      </c>
      <c r="M1416" s="3">
        <v>0</v>
      </c>
      <c r="N1416" s="3">
        <v>0</v>
      </c>
      <c r="O1416" s="3">
        <v>37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3">
        <f>+Tabla3[[#This Row],[V GRAVADAS]]</f>
        <v>37</v>
      </c>
      <c r="V1416">
        <v>2</v>
      </c>
    </row>
    <row r="1417" spans="1:22" x14ac:dyDescent="0.25">
      <c r="A1417" t="s">
        <v>449</v>
      </c>
      <c r="B1417" s="1" t="s">
        <v>458</v>
      </c>
      <c r="C1417" t="s">
        <v>1</v>
      </c>
      <c r="D1417" t="s">
        <v>89</v>
      </c>
      <c r="E1417" t="s">
        <v>95</v>
      </c>
      <c r="F1417" t="s">
        <v>96</v>
      </c>
      <c r="G1417">
        <v>6967</v>
      </c>
      <c r="H1417">
        <v>6967</v>
      </c>
      <c r="I1417">
        <v>6967</v>
      </c>
      <c r="J1417">
        <v>6967</v>
      </c>
      <c r="L1417" s="3">
        <v>0</v>
      </c>
      <c r="M1417" s="3">
        <v>0</v>
      </c>
      <c r="N1417" s="3">
        <v>0</v>
      </c>
      <c r="O1417" s="3">
        <v>504.5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3">
        <f>+Tabla3[[#This Row],[V GRAVADAS]]</f>
        <v>504.5</v>
      </c>
      <c r="V1417">
        <v>2</v>
      </c>
    </row>
    <row r="1418" spans="1:22" x14ac:dyDescent="0.25">
      <c r="A1418" t="s">
        <v>449</v>
      </c>
      <c r="B1418" s="1" t="s">
        <v>458</v>
      </c>
      <c r="C1418" t="s">
        <v>1</v>
      </c>
      <c r="D1418" t="s">
        <v>89</v>
      </c>
      <c r="E1418" t="s">
        <v>95</v>
      </c>
      <c r="F1418" t="s">
        <v>96</v>
      </c>
      <c r="G1418">
        <v>6968</v>
      </c>
      <c r="H1418">
        <v>6968</v>
      </c>
      <c r="I1418">
        <v>6968</v>
      </c>
      <c r="J1418">
        <v>6968</v>
      </c>
      <c r="L1418" s="3">
        <v>0</v>
      </c>
      <c r="M1418" s="3">
        <v>0</v>
      </c>
      <c r="N1418" s="3">
        <v>0</v>
      </c>
      <c r="O1418" s="3">
        <v>761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3">
        <f>+Tabla3[[#This Row],[V GRAVADAS]]</f>
        <v>761</v>
      </c>
      <c r="V1418">
        <v>2</v>
      </c>
    </row>
    <row r="1419" spans="1:22" x14ac:dyDescent="0.25">
      <c r="A1419" t="s">
        <v>449</v>
      </c>
      <c r="B1419" s="1" t="s">
        <v>458</v>
      </c>
      <c r="C1419" t="s">
        <v>1</v>
      </c>
      <c r="D1419" t="s">
        <v>89</v>
      </c>
      <c r="E1419" t="s">
        <v>95</v>
      </c>
      <c r="F1419" t="s">
        <v>96</v>
      </c>
      <c r="G1419">
        <v>6969</v>
      </c>
      <c r="H1419">
        <v>6969</v>
      </c>
      <c r="I1419">
        <v>6969</v>
      </c>
      <c r="J1419">
        <v>6969</v>
      </c>
      <c r="L1419" s="3">
        <v>0</v>
      </c>
      <c r="M1419" s="3">
        <v>0</v>
      </c>
      <c r="N1419" s="3">
        <v>0</v>
      </c>
      <c r="O1419" s="3">
        <v>441.5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3">
        <f>+Tabla3[[#This Row],[V GRAVADAS]]</f>
        <v>441.5</v>
      </c>
      <c r="V1419">
        <v>2</v>
      </c>
    </row>
    <row r="1420" spans="1:22" x14ac:dyDescent="0.25">
      <c r="A1420" t="s">
        <v>449</v>
      </c>
      <c r="B1420" s="1" t="s">
        <v>458</v>
      </c>
      <c r="C1420" t="s">
        <v>1</v>
      </c>
      <c r="D1420" t="s">
        <v>89</v>
      </c>
      <c r="E1420" t="s">
        <v>95</v>
      </c>
      <c r="F1420" t="s">
        <v>96</v>
      </c>
      <c r="G1420">
        <v>6970</v>
      </c>
      <c r="H1420">
        <v>6970</v>
      </c>
      <c r="I1420">
        <v>6970</v>
      </c>
      <c r="J1420">
        <v>6970</v>
      </c>
      <c r="L1420" s="3">
        <v>0</v>
      </c>
      <c r="M1420" s="3">
        <v>0</v>
      </c>
      <c r="N1420" s="3">
        <v>0</v>
      </c>
      <c r="O1420" s="3">
        <v>21.7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3">
        <f>+Tabla3[[#This Row],[V GRAVADAS]]</f>
        <v>21.7</v>
      </c>
      <c r="V1420">
        <v>2</v>
      </c>
    </row>
    <row r="1421" spans="1:22" x14ac:dyDescent="0.25">
      <c r="A1421" t="s">
        <v>449</v>
      </c>
      <c r="B1421" s="1" t="s">
        <v>458</v>
      </c>
      <c r="C1421" t="s">
        <v>1</v>
      </c>
      <c r="D1421" t="s">
        <v>89</v>
      </c>
      <c r="E1421" t="s">
        <v>95</v>
      </c>
      <c r="F1421" t="s">
        <v>96</v>
      </c>
      <c r="G1421">
        <v>6971</v>
      </c>
      <c r="H1421">
        <v>6971</v>
      </c>
      <c r="I1421">
        <v>6971</v>
      </c>
      <c r="J1421">
        <v>6971</v>
      </c>
      <c r="L1421" s="3">
        <v>0</v>
      </c>
      <c r="M1421" s="3">
        <v>0</v>
      </c>
      <c r="N1421" s="3">
        <v>0</v>
      </c>
      <c r="O1421" s="3">
        <v>33.15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3">
        <f>+Tabla3[[#This Row],[V GRAVADAS]]</f>
        <v>33.15</v>
      </c>
      <c r="V1421">
        <v>2</v>
      </c>
    </row>
    <row r="1422" spans="1:22" x14ac:dyDescent="0.25">
      <c r="A1422" t="s">
        <v>449</v>
      </c>
      <c r="B1422" s="1" t="s">
        <v>458</v>
      </c>
      <c r="C1422" t="s">
        <v>1</v>
      </c>
      <c r="D1422" t="s">
        <v>89</v>
      </c>
      <c r="E1422" t="s">
        <v>95</v>
      </c>
      <c r="F1422" t="s">
        <v>96</v>
      </c>
      <c r="G1422">
        <v>6972</v>
      </c>
      <c r="H1422">
        <v>6972</v>
      </c>
      <c r="I1422">
        <v>6972</v>
      </c>
      <c r="J1422">
        <v>6972</v>
      </c>
      <c r="L1422" s="3">
        <v>0</v>
      </c>
      <c r="M1422" s="3">
        <v>0</v>
      </c>
      <c r="N1422" s="3">
        <v>0</v>
      </c>
      <c r="O1422" s="3">
        <v>86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3">
        <f>+Tabla3[[#This Row],[V GRAVADAS]]</f>
        <v>86</v>
      </c>
      <c r="V1422">
        <v>2</v>
      </c>
    </row>
    <row r="1423" spans="1:22" x14ac:dyDescent="0.25">
      <c r="A1423" t="s">
        <v>449</v>
      </c>
      <c r="B1423" s="1" t="s">
        <v>458</v>
      </c>
      <c r="C1423" t="s">
        <v>1</v>
      </c>
      <c r="D1423" t="s">
        <v>89</v>
      </c>
      <c r="E1423" t="s">
        <v>95</v>
      </c>
      <c r="F1423" t="s">
        <v>96</v>
      </c>
      <c r="G1423">
        <v>6973</v>
      </c>
      <c r="H1423">
        <v>6973</v>
      </c>
      <c r="I1423">
        <v>6973</v>
      </c>
      <c r="J1423">
        <v>6973</v>
      </c>
      <c r="L1423" s="3">
        <v>0</v>
      </c>
      <c r="M1423" s="3">
        <v>0</v>
      </c>
      <c r="N1423" s="3">
        <v>0</v>
      </c>
      <c r="O1423" s="3">
        <v>350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3">
        <f>+Tabla3[[#This Row],[V GRAVADAS]]</f>
        <v>350</v>
      </c>
      <c r="V1423">
        <v>2</v>
      </c>
    </row>
    <row r="1424" spans="1:22" x14ac:dyDescent="0.25">
      <c r="A1424" t="s">
        <v>449</v>
      </c>
      <c r="B1424" s="1" t="s">
        <v>458</v>
      </c>
      <c r="C1424" t="s">
        <v>1</v>
      </c>
      <c r="D1424" t="s">
        <v>89</v>
      </c>
      <c r="E1424" t="s">
        <v>95</v>
      </c>
      <c r="F1424" t="s">
        <v>96</v>
      </c>
      <c r="G1424">
        <v>6974</v>
      </c>
      <c r="H1424">
        <v>6974</v>
      </c>
      <c r="I1424">
        <v>6974</v>
      </c>
      <c r="J1424">
        <v>6974</v>
      </c>
      <c r="L1424" s="3">
        <v>0</v>
      </c>
      <c r="M1424" s="3">
        <v>0</v>
      </c>
      <c r="N1424" s="3">
        <v>0</v>
      </c>
      <c r="O1424" s="3">
        <v>179.4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3">
        <f>+Tabla3[[#This Row],[V GRAVADAS]]</f>
        <v>179.4</v>
      </c>
      <c r="V1424">
        <v>2</v>
      </c>
    </row>
    <row r="1425" spans="1:22" x14ac:dyDescent="0.25">
      <c r="A1425" t="s">
        <v>449</v>
      </c>
      <c r="B1425" s="1" t="s">
        <v>458</v>
      </c>
      <c r="C1425" t="s">
        <v>1</v>
      </c>
      <c r="D1425" t="s">
        <v>89</v>
      </c>
      <c r="E1425" t="s">
        <v>95</v>
      </c>
      <c r="F1425" t="s">
        <v>96</v>
      </c>
      <c r="G1425">
        <v>6975</v>
      </c>
      <c r="H1425">
        <v>6975</v>
      </c>
      <c r="I1425">
        <v>6975</v>
      </c>
      <c r="J1425">
        <v>6975</v>
      </c>
      <c r="L1425" s="3">
        <v>0</v>
      </c>
      <c r="M1425" s="3">
        <v>0</v>
      </c>
      <c r="N1425" s="3">
        <v>0</v>
      </c>
      <c r="O1425" s="3">
        <v>19.760000000000002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3">
        <f>+Tabla3[[#This Row],[V GRAVADAS]]</f>
        <v>19.760000000000002</v>
      </c>
      <c r="V1425">
        <v>2</v>
      </c>
    </row>
    <row r="1426" spans="1:22" x14ac:dyDescent="0.25">
      <c r="A1426" t="s">
        <v>449</v>
      </c>
      <c r="B1426" s="1" t="s">
        <v>458</v>
      </c>
      <c r="C1426" t="s">
        <v>1</v>
      </c>
      <c r="D1426" t="s">
        <v>89</v>
      </c>
      <c r="E1426" t="s">
        <v>95</v>
      </c>
      <c r="F1426" t="s">
        <v>96</v>
      </c>
      <c r="G1426">
        <v>6976</v>
      </c>
      <c r="H1426">
        <v>6976</v>
      </c>
      <c r="I1426">
        <v>6976</v>
      </c>
      <c r="J1426">
        <v>6976</v>
      </c>
      <c r="L1426" s="3">
        <v>0</v>
      </c>
      <c r="M1426" s="3">
        <v>0</v>
      </c>
      <c r="N1426" s="3">
        <v>0</v>
      </c>
      <c r="O1426" s="3">
        <v>14.5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3">
        <f>+Tabla3[[#This Row],[V GRAVADAS]]</f>
        <v>14.5</v>
      </c>
      <c r="V1426">
        <v>2</v>
      </c>
    </row>
    <row r="1427" spans="1:22" x14ac:dyDescent="0.25">
      <c r="A1427" t="s">
        <v>449</v>
      </c>
      <c r="B1427" s="1" t="s">
        <v>458</v>
      </c>
      <c r="C1427" t="s">
        <v>1</v>
      </c>
      <c r="D1427" t="s">
        <v>89</v>
      </c>
      <c r="E1427" t="s">
        <v>95</v>
      </c>
      <c r="F1427" t="s">
        <v>96</v>
      </c>
      <c r="G1427">
        <v>6977</v>
      </c>
      <c r="H1427">
        <v>6977</v>
      </c>
      <c r="I1427">
        <v>6977</v>
      </c>
      <c r="J1427">
        <v>6977</v>
      </c>
      <c r="L1427" s="3">
        <v>0</v>
      </c>
      <c r="M1427" s="3">
        <v>0</v>
      </c>
      <c r="N1427" s="3">
        <v>0</v>
      </c>
      <c r="O1427" s="3">
        <v>17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3">
        <f>+Tabla3[[#This Row],[V GRAVADAS]]</f>
        <v>17</v>
      </c>
      <c r="V1427">
        <v>2</v>
      </c>
    </row>
    <row r="1428" spans="1:22" x14ac:dyDescent="0.25">
      <c r="A1428" t="s">
        <v>449</v>
      </c>
      <c r="B1428" s="1" t="s">
        <v>459</v>
      </c>
      <c r="C1428" t="s">
        <v>1</v>
      </c>
      <c r="D1428" t="s">
        <v>89</v>
      </c>
      <c r="E1428" t="s">
        <v>95</v>
      </c>
      <c r="F1428" t="s">
        <v>96</v>
      </c>
      <c r="G1428">
        <v>6978</v>
      </c>
      <c r="H1428">
        <v>6978</v>
      </c>
      <c r="I1428">
        <v>6978</v>
      </c>
      <c r="J1428">
        <v>6978</v>
      </c>
      <c r="L1428" s="3">
        <v>0</v>
      </c>
      <c r="M1428" s="3">
        <v>0</v>
      </c>
      <c r="N1428" s="3">
        <v>0</v>
      </c>
      <c r="O1428" s="3">
        <v>696.4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3">
        <f>+Tabla3[[#This Row],[V GRAVADAS]]</f>
        <v>696.4</v>
      </c>
      <c r="V1428">
        <v>2</v>
      </c>
    </row>
    <row r="1429" spans="1:22" x14ac:dyDescent="0.25">
      <c r="A1429" t="s">
        <v>449</v>
      </c>
      <c r="B1429" s="1" t="s">
        <v>459</v>
      </c>
      <c r="C1429" t="s">
        <v>1</v>
      </c>
      <c r="D1429" t="s">
        <v>89</v>
      </c>
      <c r="E1429" t="s">
        <v>95</v>
      </c>
      <c r="F1429" t="s">
        <v>96</v>
      </c>
      <c r="G1429">
        <v>6979</v>
      </c>
      <c r="H1429">
        <v>6979</v>
      </c>
      <c r="I1429">
        <v>6979</v>
      </c>
      <c r="J1429">
        <v>6979</v>
      </c>
      <c r="L1429" s="3">
        <v>0</v>
      </c>
      <c r="M1429" s="3">
        <v>0</v>
      </c>
      <c r="N1429" s="3">
        <v>0</v>
      </c>
      <c r="O1429" s="3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3">
        <f>+Tabla3[[#This Row],[V GRAVADAS]]</f>
        <v>0</v>
      </c>
      <c r="V1429">
        <v>2</v>
      </c>
    </row>
    <row r="1430" spans="1:22" x14ac:dyDescent="0.25">
      <c r="A1430" t="s">
        <v>449</v>
      </c>
      <c r="B1430" s="1" t="s">
        <v>459</v>
      </c>
      <c r="C1430" t="s">
        <v>1</v>
      </c>
      <c r="D1430" t="s">
        <v>89</v>
      </c>
      <c r="E1430" t="s">
        <v>95</v>
      </c>
      <c r="F1430" t="s">
        <v>96</v>
      </c>
      <c r="G1430">
        <v>6980</v>
      </c>
      <c r="H1430">
        <v>6980</v>
      </c>
      <c r="I1430">
        <v>6980</v>
      </c>
      <c r="J1430">
        <v>6980</v>
      </c>
      <c r="L1430" s="3">
        <v>0</v>
      </c>
      <c r="M1430" s="3">
        <v>0</v>
      </c>
      <c r="N1430" s="3">
        <v>0</v>
      </c>
      <c r="O1430" s="3">
        <v>677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3">
        <f>+Tabla3[[#This Row],[V GRAVADAS]]</f>
        <v>677</v>
      </c>
      <c r="V1430">
        <v>2</v>
      </c>
    </row>
    <row r="1431" spans="1:22" x14ac:dyDescent="0.25">
      <c r="A1431" t="s">
        <v>449</v>
      </c>
      <c r="B1431" s="1" t="s">
        <v>459</v>
      </c>
      <c r="C1431" t="s">
        <v>1</v>
      </c>
      <c r="D1431" t="s">
        <v>89</v>
      </c>
      <c r="E1431" t="s">
        <v>95</v>
      </c>
      <c r="F1431" t="s">
        <v>96</v>
      </c>
      <c r="G1431">
        <v>6981</v>
      </c>
      <c r="H1431">
        <v>6981</v>
      </c>
      <c r="I1431">
        <v>6981</v>
      </c>
      <c r="J1431">
        <v>6981</v>
      </c>
      <c r="L1431" s="3">
        <v>0</v>
      </c>
      <c r="M1431" s="3">
        <v>0</v>
      </c>
      <c r="N1431" s="3">
        <v>0</v>
      </c>
      <c r="O1431" s="3">
        <v>495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3">
        <f>+Tabla3[[#This Row],[V GRAVADAS]]</f>
        <v>495</v>
      </c>
      <c r="V1431">
        <v>2</v>
      </c>
    </row>
    <row r="1432" spans="1:22" x14ac:dyDescent="0.25">
      <c r="A1432" t="s">
        <v>449</v>
      </c>
      <c r="B1432" s="1" t="s">
        <v>459</v>
      </c>
      <c r="C1432" t="s">
        <v>1</v>
      </c>
      <c r="D1432" t="s">
        <v>89</v>
      </c>
      <c r="E1432" t="s">
        <v>95</v>
      </c>
      <c r="F1432" t="s">
        <v>96</v>
      </c>
      <c r="G1432">
        <v>6982</v>
      </c>
      <c r="H1432">
        <v>6982</v>
      </c>
      <c r="I1432">
        <v>6982</v>
      </c>
      <c r="J1432">
        <v>6982</v>
      </c>
      <c r="L1432" s="3">
        <v>0</v>
      </c>
      <c r="M1432" s="3">
        <v>0</v>
      </c>
      <c r="N1432" s="3">
        <v>0</v>
      </c>
      <c r="O1432" s="3">
        <v>144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3">
        <f>+Tabla3[[#This Row],[V GRAVADAS]]</f>
        <v>144</v>
      </c>
      <c r="V1432">
        <v>2</v>
      </c>
    </row>
    <row r="1433" spans="1:22" x14ac:dyDescent="0.25">
      <c r="A1433" t="s">
        <v>449</v>
      </c>
      <c r="B1433" s="1" t="s">
        <v>459</v>
      </c>
      <c r="C1433" t="s">
        <v>1</v>
      </c>
      <c r="D1433" t="s">
        <v>89</v>
      </c>
      <c r="E1433" t="s">
        <v>95</v>
      </c>
      <c r="F1433" t="s">
        <v>96</v>
      </c>
      <c r="G1433">
        <v>6983</v>
      </c>
      <c r="H1433">
        <v>6983</v>
      </c>
      <c r="I1433">
        <v>6983</v>
      </c>
      <c r="J1433">
        <v>6983</v>
      </c>
      <c r="L1433" s="3">
        <v>0</v>
      </c>
      <c r="M1433" s="3">
        <v>0</v>
      </c>
      <c r="N1433" s="3">
        <v>0</v>
      </c>
      <c r="O1433" s="3">
        <v>1258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3">
        <f>+Tabla3[[#This Row],[V GRAVADAS]]</f>
        <v>1258</v>
      </c>
      <c r="V1433">
        <v>2</v>
      </c>
    </row>
    <row r="1434" spans="1:22" x14ac:dyDescent="0.25">
      <c r="A1434" t="s">
        <v>449</v>
      </c>
      <c r="B1434" s="1" t="s">
        <v>459</v>
      </c>
      <c r="C1434" t="s">
        <v>1</v>
      </c>
      <c r="D1434" t="s">
        <v>89</v>
      </c>
      <c r="E1434" t="s">
        <v>95</v>
      </c>
      <c r="F1434" t="s">
        <v>96</v>
      </c>
      <c r="G1434">
        <v>6984</v>
      </c>
      <c r="H1434">
        <v>6984</v>
      </c>
      <c r="I1434">
        <v>6984</v>
      </c>
      <c r="J1434">
        <v>6984</v>
      </c>
      <c r="L1434" s="3">
        <v>0</v>
      </c>
      <c r="M1434" s="3">
        <v>0</v>
      </c>
      <c r="N1434" s="3">
        <v>0</v>
      </c>
      <c r="O1434" s="3">
        <v>600.5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3">
        <f>+Tabla3[[#This Row],[V GRAVADAS]]</f>
        <v>600.5</v>
      </c>
      <c r="V1434">
        <v>2</v>
      </c>
    </row>
    <row r="1435" spans="1:22" x14ac:dyDescent="0.25">
      <c r="A1435" t="s">
        <v>449</v>
      </c>
      <c r="B1435" s="1" t="s">
        <v>459</v>
      </c>
      <c r="C1435" t="s">
        <v>1</v>
      </c>
      <c r="D1435" t="s">
        <v>89</v>
      </c>
      <c r="E1435" t="s">
        <v>95</v>
      </c>
      <c r="F1435" t="s">
        <v>96</v>
      </c>
      <c r="G1435">
        <v>6985</v>
      </c>
      <c r="H1435">
        <v>6985</v>
      </c>
      <c r="I1435">
        <v>6985</v>
      </c>
      <c r="J1435">
        <v>6985</v>
      </c>
      <c r="L1435" s="3">
        <v>0</v>
      </c>
      <c r="M1435" s="3">
        <v>0</v>
      </c>
      <c r="N1435" s="3">
        <v>0</v>
      </c>
      <c r="O1435" s="3">
        <v>809.05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3">
        <f>+Tabla3[[#This Row],[V GRAVADAS]]</f>
        <v>809.05</v>
      </c>
      <c r="V1435">
        <v>2</v>
      </c>
    </row>
    <row r="1436" spans="1:22" x14ac:dyDescent="0.25">
      <c r="A1436" t="s">
        <v>449</v>
      </c>
      <c r="B1436" s="1" t="s">
        <v>459</v>
      </c>
      <c r="C1436" t="s">
        <v>1</v>
      </c>
      <c r="D1436" t="s">
        <v>89</v>
      </c>
      <c r="E1436" t="s">
        <v>95</v>
      </c>
      <c r="F1436" t="s">
        <v>96</v>
      </c>
      <c r="G1436">
        <v>6986</v>
      </c>
      <c r="H1436">
        <v>6986</v>
      </c>
      <c r="I1436">
        <v>6986</v>
      </c>
      <c r="J1436">
        <v>6986</v>
      </c>
      <c r="L1436" s="3">
        <v>0</v>
      </c>
      <c r="M1436" s="3">
        <v>0</v>
      </c>
      <c r="N1436" s="3">
        <v>0</v>
      </c>
      <c r="O1436" s="3">
        <v>634.54999999999995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3">
        <f>+Tabla3[[#This Row],[V GRAVADAS]]</f>
        <v>634.54999999999995</v>
      </c>
      <c r="V1436">
        <v>2</v>
      </c>
    </row>
    <row r="1437" spans="1:22" x14ac:dyDescent="0.25">
      <c r="A1437" t="s">
        <v>449</v>
      </c>
      <c r="B1437" s="1" t="s">
        <v>459</v>
      </c>
      <c r="C1437" t="s">
        <v>1</v>
      </c>
      <c r="D1437" t="s">
        <v>89</v>
      </c>
      <c r="E1437" t="s">
        <v>95</v>
      </c>
      <c r="F1437" t="s">
        <v>96</v>
      </c>
      <c r="G1437">
        <v>6987</v>
      </c>
      <c r="H1437">
        <v>6987</v>
      </c>
      <c r="I1437">
        <v>6987</v>
      </c>
      <c r="J1437">
        <v>6987</v>
      </c>
      <c r="L1437" s="3">
        <v>0</v>
      </c>
      <c r="M1437" s="3">
        <v>0</v>
      </c>
      <c r="N1437" s="3">
        <v>0</v>
      </c>
      <c r="O1437" s="3">
        <v>229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3">
        <f>+Tabla3[[#This Row],[V GRAVADAS]]</f>
        <v>229</v>
      </c>
      <c r="V1437">
        <v>2</v>
      </c>
    </row>
    <row r="1438" spans="1:22" x14ac:dyDescent="0.25">
      <c r="A1438" t="s">
        <v>449</v>
      </c>
      <c r="B1438" s="1" t="s">
        <v>459</v>
      </c>
      <c r="C1438" t="s">
        <v>1</v>
      </c>
      <c r="D1438" t="s">
        <v>89</v>
      </c>
      <c r="E1438" t="s">
        <v>95</v>
      </c>
      <c r="F1438" t="s">
        <v>96</v>
      </c>
      <c r="G1438">
        <v>6988</v>
      </c>
      <c r="H1438">
        <v>6988</v>
      </c>
      <c r="I1438">
        <v>6988</v>
      </c>
      <c r="J1438">
        <v>6988</v>
      </c>
      <c r="L1438" s="3">
        <v>0</v>
      </c>
      <c r="M1438" s="3">
        <v>0</v>
      </c>
      <c r="N1438" s="3">
        <v>0</v>
      </c>
      <c r="O1438" s="3">
        <v>138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3">
        <f>+Tabla3[[#This Row],[V GRAVADAS]]</f>
        <v>138</v>
      </c>
      <c r="V1438">
        <v>2</v>
      </c>
    </row>
    <row r="1439" spans="1:22" x14ac:dyDescent="0.25">
      <c r="A1439" t="s">
        <v>449</v>
      </c>
      <c r="B1439" s="1" t="s">
        <v>459</v>
      </c>
      <c r="C1439" t="s">
        <v>1</v>
      </c>
      <c r="D1439" t="s">
        <v>89</v>
      </c>
      <c r="E1439" t="s">
        <v>95</v>
      </c>
      <c r="F1439" t="s">
        <v>96</v>
      </c>
      <c r="G1439">
        <v>6989</v>
      </c>
      <c r="H1439">
        <v>6989</v>
      </c>
      <c r="I1439">
        <v>6989</v>
      </c>
      <c r="J1439">
        <v>6989</v>
      </c>
      <c r="L1439" s="3">
        <v>0</v>
      </c>
      <c r="M1439" s="3">
        <v>0</v>
      </c>
      <c r="N1439" s="3">
        <v>0</v>
      </c>
      <c r="O1439" s="3">
        <v>62.5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3">
        <f>+Tabla3[[#This Row],[V GRAVADAS]]</f>
        <v>62.5</v>
      </c>
      <c r="V1439">
        <v>2</v>
      </c>
    </row>
    <row r="1440" spans="1:22" x14ac:dyDescent="0.25">
      <c r="A1440" t="s">
        <v>449</v>
      </c>
      <c r="B1440" s="1" t="s">
        <v>459</v>
      </c>
      <c r="C1440" t="s">
        <v>1</v>
      </c>
      <c r="D1440" t="s">
        <v>89</v>
      </c>
      <c r="E1440" t="s">
        <v>95</v>
      </c>
      <c r="F1440" t="s">
        <v>96</v>
      </c>
      <c r="G1440">
        <v>6990</v>
      </c>
      <c r="H1440">
        <v>6990</v>
      </c>
      <c r="I1440">
        <v>6990</v>
      </c>
      <c r="J1440">
        <v>6990</v>
      </c>
      <c r="L1440" s="3">
        <v>0</v>
      </c>
      <c r="M1440" s="3">
        <v>0</v>
      </c>
      <c r="N1440" s="3">
        <v>0</v>
      </c>
      <c r="O1440" s="3">
        <v>162.5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3">
        <f>+Tabla3[[#This Row],[V GRAVADAS]]</f>
        <v>162.5</v>
      </c>
      <c r="V1440">
        <v>2</v>
      </c>
    </row>
    <row r="1441" spans="1:22" x14ac:dyDescent="0.25">
      <c r="A1441" t="s">
        <v>449</v>
      </c>
      <c r="B1441" s="1" t="s">
        <v>459</v>
      </c>
      <c r="C1441" t="s">
        <v>1</v>
      </c>
      <c r="D1441" t="s">
        <v>89</v>
      </c>
      <c r="E1441" t="s">
        <v>95</v>
      </c>
      <c r="F1441" t="s">
        <v>96</v>
      </c>
      <c r="G1441">
        <v>6991</v>
      </c>
      <c r="H1441">
        <v>6991</v>
      </c>
      <c r="I1441">
        <v>6991</v>
      </c>
      <c r="J1441">
        <v>6991</v>
      </c>
      <c r="L1441" s="3">
        <v>0</v>
      </c>
      <c r="M1441" s="3">
        <v>0</v>
      </c>
      <c r="N1441" s="3">
        <v>0</v>
      </c>
      <c r="O1441" s="3">
        <v>135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3">
        <f>+Tabla3[[#This Row],[V GRAVADAS]]</f>
        <v>135</v>
      </c>
      <c r="V1441">
        <v>2</v>
      </c>
    </row>
    <row r="1442" spans="1:22" x14ac:dyDescent="0.25">
      <c r="A1442" t="s">
        <v>449</v>
      </c>
      <c r="B1442" s="1" t="s">
        <v>459</v>
      </c>
      <c r="C1442" t="s">
        <v>1</v>
      </c>
      <c r="D1442" t="s">
        <v>89</v>
      </c>
      <c r="E1442" t="s">
        <v>95</v>
      </c>
      <c r="F1442" t="s">
        <v>96</v>
      </c>
      <c r="G1442">
        <v>6992</v>
      </c>
      <c r="H1442">
        <v>6992</v>
      </c>
      <c r="I1442">
        <v>6992</v>
      </c>
      <c r="J1442">
        <v>6992</v>
      </c>
      <c r="L1442" s="3">
        <v>0</v>
      </c>
      <c r="M1442" s="3">
        <v>0</v>
      </c>
      <c r="N1442" s="3">
        <v>0</v>
      </c>
      <c r="O1442" s="3">
        <v>38.85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3">
        <f>+Tabla3[[#This Row],[V GRAVADAS]]</f>
        <v>38.85</v>
      </c>
      <c r="V1442">
        <v>2</v>
      </c>
    </row>
    <row r="1443" spans="1:22" x14ac:dyDescent="0.25">
      <c r="A1443" t="s">
        <v>449</v>
      </c>
      <c r="B1443" s="1" t="s">
        <v>459</v>
      </c>
      <c r="C1443" t="s">
        <v>1</v>
      </c>
      <c r="D1443" t="s">
        <v>89</v>
      </c>
      <c r="E1443" t="s">
        <v>95</v>
      </c>
      <c r="F1443" t="s">
        <v>96</v>
      </c>
      <c r="G1443">
        <v>6993</v>
      </c>
      <c r="H1443">
        <v>6993</v>
      </c>
      <c r="I1443">
        <v>6993</v>
      </c>
      <c r="J1443">
        <v>6993</v>
      </c>
      <c r="L1443" s="3">
        <v>0</v>
      </c>
      <c r="M1443" s="3">
        <v>0</v>
      </c>
      <c r="N1443" s="3">
        <v>0</v>
      </c>
      <c r="O1443" s="3">
        <v>212.5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3">
        <f>+Tabla3[[#This Row],[V GRAVADAS]]</f>
        <v>212.5</v>
      </c>
      <c r="V1443">
        <v>2</v>
      </c>
    </row>
    <row r="1444" spans="1:22" x14ac:dyDescent="0.25">
      <c r="A1444" t="s">
        <v>449</v>
      </c>
      <c r="B1444" s="1" t="s">
        <v>459</v>
      </c>
      <c r="C1444" t="s">
        <v>1</v>
      </c>
      <c r="D1444" t="s">
        <v>89</v>
      </c>
      <c r="E1444" t="s">
        <v>95</v>
      </c>
      <c r="F1444" t="s">
        <v>96</v>
      </c>
      <c r="G1444">
        <v>6994</v>
      </c>
      <c r="H1444">
        <v>6994</v>
      </c>
      <c r="I1444">
        <v>6994</v>
      </c>
      <c r="J1444">
        <v>6994</v>
      </c>
      <c r="L1444" s="3">
        <v>0</v>
      </c>
      <c r="M1444" s="3">
        <v>0</v>
      </c>
      <c r="N1444" s="3">
        <v>0</v>
      </c>
      <c r="O1444" s="3">
        <v>5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3">
        <f>+Tabla3[[#This Row],[V GRAVADAS]]</f>
        <v>5</v>
      </c>
      <c r="V1444">
        <v>2</v>
      </c>
    </row>
    <row r="1445" spans="1:22" x14ac:dyDescent="0.25">
      <c r="A1445" t="s">
        <v>449</v>
      </c>
      <c r="B1445" s="1" t="s">
        <v>459</v>
      </c>
      <c r="C1445" t="s">
        <v>1</v>
      </c>
      <c r="D1445" t="s">
        <v>89</v>
      </c>
      <c r="E1445" t="s">
        <v>95</v>
      </c>
      <c r="F1445" t="s">
        <v>96</v>
      </c>
      <c r="G1445">
        <v>6995</v>
      </c>
      <c r="H1445">
        <v>6995</v>
      </c>
      <c r="I1445">
        <v>6995</v>
      </c>
      <c r="J1445">
        <v>6995</v>
      </c>
      <c r="L1445" s="3">
        <v>0</v>
      </c>
      <c r="M1445" s="3">
        <v>0</v>
      </c>
      <c r="N1445" s="3">
        <v>0</v>
      </c>
      <c r="O1445" s="3">
        <v>532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3">
        <f>+Tabla3[[#This Row],[V GRAVADAS]]</f>
        <v>532</v>
      </c>
      <c r="V1445">
        <v>2</v>
      </c>
    </row>
    <row r="1446" spans="1:22" x14ac:dyDescent="0.25">
      <c r="A1446" t="s">
        <v>449</v>
      </c>
      <c r="B1446" s="1" t="s">
        <v>459</v>
      </c>
      <c r="C1446" t="s">
        <v>1</v>
      </c>
      <c r="D1446" t="s">
        <v>89</v>
      </c>
      <c r="E1446" t="s">
        <v>95</v>
      </c>
      <c r="F1446" t="s">
        <v>96</v>
      </c>
      <c r="G1446">
        <v>6996</v>
      </c>
      <c r="H1446">
        <v>6996</v>
      </c>
      <c r="I1446">
        <v>6996</v>
      </c>
      <c r="J1446">
        <v>6996</v>
      </c>
      <c r="L1446" s="3">
        <v>0</v>
      </c>
      <c r="M1446" s="3">
        <v>0</v>
      </c>
      <c r="N1446" s="3">
        <v>0</v>
      </c>
      <c r="O1446" s="3">
        <v>58.31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3">
        <f>+Tabla3[[#This Row],[V GRAVADAS]]</f>
        <v>58.31</v>
      </c>
      <c r="V1446">
        <v>2</v>
      </c>
    </row>
    <row r="1447" spans="1:22" x14ac:dyDescent="0.25">
      <c r="A1447" t="s">
        <v>449</v>
      </c>
      <c r="B1447" s="1" t="s">
        <v>459</v>
      </c>
      <c r="C1447" t="s">
        <v>1</v>
      </c>
      <c r="D1447" t="s">
        <v>89</v>
      </c>
      <c r="E1447" t="s">
        <v>95</v>
      </c>
      <c r="F1447" t="s">
        <v>96</v>
      </c>
      <c r="G1447">
        <v>6997</v>
      </c>
      <c r="H1447">
        <v>6997</v>
      </c>
      <c r="I1447">
        <v>6997</v>
      </c>
      <c r="J1447">
        <v>6997</v>
      </c>
      <c r="L1447" s="3">
        <v>0</v>
      </c>
      <c r="M1447" s="3">
        <v>0</v>
      </c>
      <c r="N1447" s="3">
        <v>0</v>
      </c>
      <c r="O1447" s="3">
        <v>497.5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3">
        <f>+Tabla3[[#This Row],[V GRAVADAS]]</f>
        <v>497.5</v>
      </c>
      <c r="V1447">
        <v>2</v>
      </c>
    </row>
    <row r="1448" spans="1:22" x14ac:dyDescent="0.25">
      <c r="A1448" t="s">
        <v>449</v>
      </c>
      <c r="B1448" s="1" t="s">
        <v>459</v>
      </c>
      <c r="C1448" t="s">
        <v>1</v>
      </c>
      <c r="D1448" t="s">
        <v>89</v>
      </c>
      <c r="E1448" t="s">
        <v>95</v>
      </c>
      <c r="F1448" t="s">
        <v>96</v>
      </c>
      <c r="G1448">
        <v>6998</v>
      </c>
      <c r="H1448">
        <v>6998</v>
      </c>
      <c r="I1448">
        <v>6998</v>
      </c>
      <c r="J1448">
        <v>6998</v>
      </c>
      <c r="L1448" s="3">
        <v>0</v>
      </c>
      <c r="M1448" s="3">
        <v>0</v>
      </c>
      <c r="N1448" s="3">
        <v>0</v>
      </c>
      <c r="O1448" s="3">
        <v>483.5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3">
        <f>+Tabla3[[#This Row],[V GRAVADAS]]</f>
        <v>483.5</v>
      </c>
      <c r="V1448">
        <v>2</v>
      </c>
    </row>
    <row r="1449" spans="1:22" x14ac:dyDescent="0.25">
      <c r="A1449" t="s">
        <v>449</v>
      </c>
      <c r="B1449" s="1" t="s">
        <v>459</v>
      </c>
      <c r="C1449" t="s">
        <v>1</v>
      </c>
      <c r="D1449" t="s">
        <v>89</v>
      </c>
      <c r="E1449" t="s">
        <v>95</v>
      </c>
      <c r="F1449" t="s">
        <v>96</v>
      </c>
      <c r="G1449">
        <v>6999</v>
      </c>
      <c r="H1449">
        <v>6999</v>
      </c>
      <c r="I1449">
        <v>6999</v>
      </c>
      <c r="J1449">
        <v>6999</v>
      </c>
      <c r="L1449" s="3">
        <v>0</v>
      </c>
      <c r="M1449" s="3">
        <v>0</v>
      </c>
      <c r="N1449" s="3">
        <v>0</v>
      </c>
      <c r="O1449" s="3">
        <v>495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3">
        <f>+Tabla3[[#This Row],[V GRAVADAS]]</f>
        <v>495</v>
      </c>
      <c r="V1449">
        <v>2</v>
      </c>
    </row>
    <row r="1450" spans="1:22" x14ac:dyDescent="0.25">
      <c r="A1450" t="s">
        <v>449</v>
      </c>
      <c r="B1450" s="1" t="s">
        <v>459</v>
      </c>
      <c r="C1450" t="s">
        <v>1</v>
      </c>
      <c r="D1450" t="s">
        <v>89</v>
      </c>
      <c r="E1450" t="s">
        <v>95</v>
      </c>
      <c r="F1450" t="s">
        <v>96</v>
      </c>
      <c r="G1450">
        <v>7000</v>
      </c>
      <c r="H1450">
        <v>7000</v>
      </c>
      <c r="I1450">
        <v>7000</v>
      </c>
      <c r="J1450">
        <v>7000</v>
      </c>
      <c r="L1450" s="3">
        <v>0</v>
      </c>
      <c r="M1450" s="3">
        <v>0</v>
      </c>
      <c r="N1450" s="3">
        <v>0</v>
      </c>
      <c r="O1450" s="3">
        <v>450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3">
        <f>+Tabla3[[#This Row],[V GRAVADAS]]</f>
        <v>450</v>
      </c>
      <c r="V1450">
        <v>2</v>
      </c>
    </row>
    <row r="1451" spans="1:22" x14ac:dyDescent="0.25">
      <c r="A1451" t="s">
        <v>449</v>
      </c>
      <c r="B1451" s="1" t="s">
        <v>459</v>
      </c>
      <c r="C1451" t="s">
        <v>1</v>
      </c>
      <c r="D1451" t="s">
        <v>89</v>
      </c>
      <c r="E1451" t="s">
        <v>95</v>
      </c>
      <c r="F1451" t="s">
        <v>96</v>
      </c>
      <c r="G1451">
        <v>7001</v>
      </c>
      <c r="H1451">
        <v>7001</v>
      </c>
      <c r="I1451">
        <v>7001</v>
      </c>
      <c r="J1451">
        <v>7001</v>
      </c>
      <c r="L1451" s="3">
        <v>0</v>
      </c>
      <c r="M1451" s="3">
        <v>0</v>
      </c>
      <c r="N1451" s="3">
        <v>0</v>
      </c>
      <c r="O1451" s="3">
        <v>57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3">
        <f>+Tabla3[[#This Row],[V GRAVADAS]]</f>
        <v>57</v>
      </c>
      <c r="V1451">
        <v>2</v>
      </c>
    </row>
    <row r="1452" spans="1:22" x14ac:dyDescent="0.25">
      <c r="A1452" t="s">
        <v>449</v>
      </c>
      <c r="B1452" s="1" t="s">
        <v>459</v>
      </c>
      <c r="C1452" t="s">
        <v>1</v>
      </c>
      <c r="D1452" t="s">
        <v>89</v>
      </c>
      <c r="E1452" t="s">
        <v>95</v>
      </c>
      <c r="F1452" t="s">
        <v>96</v>
      </c>
      <c r="G1452">
        <v>7002</v>
      </c>
      <c r="H1452">
        <v>7002</v>
      </c>
      <c r="I1452">
        <v>7002</v>
      </c>
      <c r="J1452">
        <v>7002</v>
      </c>
      <c r="L1452" s="3">
        <v>0</v>
      </c>
      <c r="M1452" s="3">
        <v>0</v>
      </c>
      <c r="N1452" s="3">
        <v>0</v>
      </c>
      <c r="O1452" s="3">
        <v>20.9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3">
        <f>+Tabla3[[#This Row],[V GRAVADAS]]</f>
        <v>20.9</v>
      </c>
      <c r="V1452">
        <v>2</v>
      </c>
    </row>
    <row r="1453" spans="1:22" x14ac:dyDescent="0.25">
      <c r="A1453" t="s">
        <v>449</v>
      </c>
      <c r="B1453" s="1" t="s">
        <v>459</v>
      </c>
      <c r="C1453" t="s">
        <v>1</v>
      </c>
      <c r="D1453" t="s">
        <v>89</v>
      </c>
      <c r="E1453" t="s">
        <v>95</v>
      </c>
      <c r="F1453" t="s">
        <v>96</v>
      </c>
      <c r="G1453">
        <v>7003</v>
      </c>
      <c r="H1453">
        <v>7003</v>
      </c>
      <c r="I1453">
        <v>7003</v>
      </c>
      <c r="J1453">
        <v>7003</v>
      </c>
      <c r="L1453" s="3">
        <v>0</v>
      </c>
      <c r="M1453" s="3">
        <v>0</v>
      </c>
      <c r="N1453" s="3">
        <v>0</v>
      </c>
      <c r="O1453" s="3">
        <v>1019.6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3">
        <f>+Tabla3[[#This Row],[V GRAVADAS]]</f>
        <v>1019.6</v>
      </c>
      <c r="V1453">
        <v>2</v>
      </c>
    </row>
    <row r="1454" spans="1:22" x14ac:dyDescent="0.25">
      <c r="A1454" t="s">
        <v>449</v>
      </c>
      <c r="B1454" s="1" t="s">
        <v>459</v>
      </c>
      <c r="C1454" t="s">
        <v>1</v>
      </c>
      <c r="D1454" t="s">
        <v>89</v>
      </c>
      <c r="E1454" t="s">
        <v>95</v>
      </c>
      <c r="F1454" t="s">
        <v>96</v>
      </c>
      <c r="G1454">
        <v>7004</v>
      </c>
      <c r="H1454">
        <v>7004</v>
      </c>
      <c r="I1454">
        <v>7004</v>
      </c>
      <c r="J1454">
        <v>7004</v>
      </c>
      <c r="L1454" s="3">
        <v>0</v>
      </c>
      <c r="M1454" s="3">
        <v>0</v>
      </c>
      <c r="N1454" s="3">
        <v>0</v>
      </c>
      <c r="O1454" s="3">
        <v>30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3">
        <f>+Tabla3[[#This Row],[V GRAVADAS]]</f>
        <v>30</v>
      </c>
      <c r="V1454">
        <v>2</v>
      </c>
    </row>
    <row r="1455" spans="1:22" x14ac:dyDescent="0.25">
      <c r="A1455" t="s">
        <v>449</v>
      </c>
      <c r="B1455" s="1" t="s">
        <v>459</v>
      </c>
      <c r="C1455" t="s">
        <v>1</v>
      </c>
      <c r="D1455" t="s">
        <v>89</v>
      </c>
      <c r="E1455" t="s">
        <v>95</v>
      </c>
      <c r="F1455" t="s">
        <v>96</v>
      </c>
      <c r="G1455">
        <v>7005</v>
      </c>
      <c r="H1455">
        <v>7005</v>
      </c>
      <c r="I1455">
        <v>7005</v>
      </c>
      <c r="J1455">
        <v>7005</v>
      </c>
      <c r="L1455" s="3">
        <v>0</v>
      </c>
      <c r="M1455" s="3">
        <v>0</v>
      </c>
      <c r="N1455" s="3">
        <v>0</v>
      </c>
      <c r="O1455" s="3">
        <v>450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3">
        <f>+Tabla3[[#This Row],[V GRAVADAS]]</f>
        <v>450</v>
      </c>
      <c r="V1455">
        <v>2</v>
      </c>
    </row>
    <row r="1456" spans="1:22" x14ac:dyDescent="0.25">
      <c r="A1456" t="s">
        <v>449</v>
      </c>
      <c r="B1456" s="1" t="s">
        <v>459</v>
      </c>
      <c r="C1456" t="s">
        <v>1</v>
      </c>
      <c r="D1456" t="s">
        <v>89</v>
      </c>
      <c r="E1456" t="s">
        <v>95</v>
      </c>
      <c r="F1456" t="s">
        <v>96</v>
      </c>
      <c r="G1456">
        <v>7006</v>
      </c>
      <c r="H1456">
        <v>7006</v>
      </c>
      <c r="I1456">
        <v>7006</v>
      </c>
      <c r="J1456">
        <v>7006</v>
      </c>
      <c r="L1456" s="3">
        <v>0</v>
      </c>
      <c r="M1456" s="3">
        <v>0</v>
      </c>
      <c r="N1456" s="3">
        <v>0</v>
      </c>
      <c r="O1456" s="3">
        <v>30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3">
        <f>+Tabla3[[#This Row],[V GRAVADAS]]</f>
        <v>30</v>
      </c>
      <c r="V1456">
        <v>2</v>
      </c>
    </row>
    <row r="1457" spans="1:22" x14ac:dyDescent="0.25">
      <c r="A1457" t="s">
        <v>449</v>
      </c>
      <c r="B1457" s="1" t="s">
        <v>459</v>
      </c>
      <c r="C1457" t="s">
        <v>1</v>
      </c>
      <c r="D1457" t="s">
        <v>89</v>
      </c>
      <c r="E1457" t="s">
        <v>95</v>
      </c>
      <c r="F1457" t="s">
        <v>96</v>
      </c>
      <c r="G1457">
        <v>7007</v>
      </c>
      <c r="H1457">
        <v>7007</v>
      </c>
      <c r="I1457">
        <v>7007</v>
      </c>
      <c r="J1457">
        <v>7007</v>
      </c>
      <c r="L1457" s="3">
        <v>0</v>
      </c>
      <c r="M1457" s="3">
        <v>0</v>
      </c>
      <c r="N1457" s="3">
        <v>0</v>
      </c>
      <c r="O1457" s="3">
        <v>475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3">
        <f>+Tabla3[[#This Row],[V GRAVADAS]]</f>
        <v>475</v>
      </c>
      <c r="V1457">
        <v>2</v>
      </c>
    </row>
    <row r="1458" spans="1:22" x14ac:dyDescent="0.25">
      <c r="A1458" t="s">
        <v>449</v>
      </c>
      <c r="B1458" s="1" t="s">
        <v>459</v>
      </c>
      <c r="C1458" t="s">
        <v>1</v>
      </c>
      <c r="D1458" t="s">
        <v>89</v>
      </c>
      <c r="E1458" t="s">
        <v>95</v>
      </c>
      <c r="F1458" t="s">
        <v>96</v>
      </c>
      <c r="G1458">
        <v>7008</v>
      </c>
      <c r="H1458">
        <v>7008</v>
      </c>
      <c r="I1458">
        <v>7008</v>
      </c>
      <c r="J1458">
        <v>7008</v>
      </c>
      <c r="L1458" s="3">
        <v>0</v>
      </c>
      <c r="M1458" s="3">
        <v>0</v>
      </c>
      <c r="N1458" s="3">
        <v>0</v>
      </c>
      <c r="O1458" s="3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3">
        <f>+Tabla3[[#This Row],[V GRAVADAS]]</f>
        <v>0</v>
      </c>
      <c r="V1458">
        <v>2</v>
      </c>
    </row>
    <row r="1459" spans="1:22" x14ac:dyDescent="0.25">
      <c r="A1459" t="s">
        <v>449</v>
      </c>
      <c r="B1459" s="1" t="s">
        <v>459</v>
      </c>
      <c r="C1459" t="s">
        <v>1</v>
      </c>
      <c r="D1459" t="s">
        <v>89</v>
      </c>
      <c r="E1459" t="s">
        <v>95</v>
      </c>
      <c r="F1459" t="s">
        <v>96</v>
      </c>
      <c r="G1459">
        <v>7009</v>
      </c>
      <c r="H1459">
        <v>7009</v>
      </c>
      <c r="I1459">
        <v>7009</v>
      </c>
      <c r="J1459">
        <v>7009</v>
      </c>
      <c r="L1459" s="3">
        <v>0</v>
      </c>
      <c r="M1459" s="3">
        <v>0</v>
      </c>
      <c r="N1459" s="3">
        <v>0</v>
      </c>
      <c r="O1459" s="3">
        <v>30.6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3">
        <f>+Tabla3[[#This Row],[V GRAVADAS]]</f>
        <v>30.6</v>
      </c>
      <c r="V1459">
        <v>2</v>
      </c>
    </row>
    <row r="1460" spans="1:22" x14ac:dyDescent="0.25">
      <c r="A1460" t="s">
        <v>449</v>
      </c>
      <c r="B1460" s="1" t="s">
        <v>459</v>
      </c>
      <c r="C1460" t="s">
        <v>1</v>
      </c>
      <c r="D1460" t="s">
        <v>89</v>
      </c>
      <c r="E1460" t="s">
        <v>95</v>
      </c>
      <c r="F1460" t="s">
        <v>96</v>
      </c>
      <c r="G1460">
        <v>7010</v>
      </c>
      <c r="H1460">
        <v>7010</v>
      </c>
      <c r="I1460">
        <v>7010</v>
      </c>
      <c r="J1460">
        <v>7010</v>
      </c>
      <c r="L1460" s="3">
        <v>0</v>
      </c>
      <c r="M1460" s="3">
        <v>0</v>
      </c>
      <c r="N1460" s="3">
        <v>0</v>
      </c>
      <c r="O1460" s="3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3">
        <f>+Tabla3[[#This Row],[V GRAVADAS]]</f>
        <v>0</v>
      </c>
      <c r="V1460">
        <v>2</v>
      </c>
    </row>
    <row r="1461" spans="1:22" x14ac:dyDescent="0.25">
      <c r="A1461" t="s">
        <v>449</v>
      </c>
      <c r="B1461" s="1" t="s">
        <v>459</v>
      </c>
      <c r="C1461" t="s">
        <v>1</v>
      </c>
      <c r="D1461" t="s">
        <v>89</v>
      </c>
      <c r="E1461" t="s">
        <v>95</v>
      </c>
      <c r="F1461" t="s">
        <v>96</v>
      </c>
      <c r="G1461">
        <v>7011</v>
      </c>
      <c r="H1461">
        <v>7011</v>
      </c>
      <c r="I1461">
        <v>7011</v>
      </c>
      <c r="J1461">
        <v>7011</v>
      </c>
      <c r="L1461" s="3">
        <v>0</v>
      </c>
      <c r="M1461" s="3">
        <v>0</v>
      </c>
      <c r="N1461" s="3">
        <v>0</v>
      </c>
      <c r="O1461" s="3">
        <v>15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3">
        <f>+Tabla3[[#This Row],[V GRAVADAS]]</f>
        <v>15</v>
      </c>
      <c r="V1461">
        <v>2</v>
      </c>
    </row>
    <row r="1462" spans="1:22" x14ac:dyDescent="0.25">
      <c r="A1462" t="s">
        <v>449</v>
      </c>
      <c r="B1462" s="1" t="s">
        <v>459</v>
      </c>
      <c r="C1462" t="s">
        <v>1</v>
      </c>
      <c r="D1462" t="s">
        <v>89</v>
      </c>
      <c r="E1462" t="s">
        <v>95</v>
      </c>
      <c r="F1462" t="s">
        <v>96</v>
      </c>
      <c r="G1462">
        <v>7012</v>
      </c>
      <c r="H1462">
        <v>7012</v>
      </c>
      <c r="I1462">
        <v>7012</v>
      </c>
      <c r="J1462">
        <v>7012</v>
      </c>
      <c r="L1462" s="3">
        <v>0</v>
      </c>
      <c r="M1462" s="3">
        <v>0</v>
      </c>
      <c r="N1462" s="3">
        <v>0</v>
      </c>
      <c r="O1462" s="3">
        <v>19.8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3">
        <f>+Tabla3[[#This Row],[V GRAVADAS]]</f>
        <v>19.8</v>
      </c>
      <c r="V1462">
        <v>2</v>
      </c>
    </row>
    <row r="1463" spans="1:22" x14ac:dyDescent="0.25">
      <c r="A1463" t="s">
        <v>449</v>
      </c>
      <c r="B1463" s="1" t="s">
        <v>459</v>
      </c>
      <c r="C1463" t="s">
        <v>1</v>
      </c>
      <c r="D1463" t="s">
        <v>89</v>
      </c>
      <c r="E1463" t="s">
        <v>95</v>
      </c>
      <c r="F1463" t="s">
        <v>96</v>
      </c>
      <c r="G1463">
        <v>7013</v>
      </c>
      <c r="H1463">
        <v>7013</v>
      </c>
      <c r="I1463">
        <v>7013</v>
      </c>
      <c r="J1463">
        <v>7013</v>
      </c>
      <c r="L1463" s="3">
        <v>0</v>
      </c>
      <c r="M1463" s="3">
        <v>0</v>
      </c>
      <c r="N1463" s="3">
        <v>0</v>
      </c>
      <c r="O1463" s="3">
        <v>188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3">
        <f>+Tabla3[[#This Row],[V GRAVADAS]]</f>
        <v>188</v>
      </c>
      <c r="V1463">
        <v>2</v>
      </c>
    </row>
    <row r="1464" spans="1:22" x14ac:dyDescent="0.25">
      <c r="A1464" t="s">
        <v>449</v>
      </c>
      <c r="B1464" s="1" t="s">
        <v>459</v>
      </c>
      <c r="C1464" t="s">
        <v>1</v>
      </c>
      <c r="D1464" t="s">
        <v>89</v>
      </c>
      <c r="E1464" t="s">
        <v>95</v>
      </c>
      <c r="F1464" t="s">
        <v>96</v>
      </c>
      <c r="G1464">
        <v>7014</v>
      </c>
      <c r="H1464">
        <v>7014</v>
      </c>
      <c r="I1464">
        <v>7014</v>
      </c>
      <c r="J1464">
        <v>7014</v>
      </c>
      <c r="L1464" s="3">
        <v>0</v>
      </c>
      <c r="M1464" s="3">
        <v>0</v>
      </c>
      <c r="N1464" s="3">
        <v>0</v>
      </c>
      <c r="O1464" s="3">
        <v>15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3">
        <f>+Tabla3[[#This Row],[V GRAVADAS]]</f>
        <v>15</v>
      </c>
      <c r="V1464">
        <v>2</v>
      </c>
    </row>
    <row r="1465" spans="1:22" x14ac:dyDescent="0.25">
      <c r="A1465" t="s">
        <v>449</v>
      </c>
      <c r="B1465" s="1" t="s">
        <v>459</v>
      </c>
      <c r="C1465" t="s">
        <v>1</v>
      </c>
      <c r="D1465" t="s">
        <v>89</v>
      </c>
      <c r="E1465" t="s">
        <v>95</v>
      </c>
      <c r="F1465" t="s">
        <v>96</v>
      </c>
      <c r="G1465">
        <v>7015</v>
      </c>
      <c r="H1465">
        <v>7015</v>
      </c>
      <c r="I1465">
        <v>7015</v>
      </c>
      <c r="J1465">
        <v>7015</v>
      </c>
      <c r="L1465" s="3">
        <v>0</v>
      </c>
      <c r="M1465" s="3">
        <v>0</v>
      </c>
      <c r="N1465" s="3">
        <v>0</v>
      </c>
      <c r="O1465" s="3">
        <v>403.5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3">
        <f>+Tabla3[[#This Row],[V GRAVADAS]]</f>
        <v>403.5</v>
      </c>
      <c r="V1465">
        <v>2</v>
      </c>
    </row>
    <row r="1466" spans="1:22" x14ac:dyDescent="0.25">
      <c r="A1466" t="s">
        <v>449</v>
      </c>
      <c r="B1466" s="1" t="s">
        <v>459</v>
      </c>
      <c r="C1466" t="s">
        <v>1</v>
      </c>
      <c r="D1466" t="s">
        <v>89</v>
      </c>
      <c r="E1466" t="s">
        <v>95</v>
      </c>
      <c r="F1466" t="s">
        <v>96</v>
      </c>
      <c r="G1466">
        <v>7016</v>
      </c>
      <c r="H1466">
        <v>7016</v>
      </c>
      <c r="I1466">
        <v>7016</v>
      </c>
      <c r="J1466">
        <v>7016</v>
      </c>
      <c r="L1466" s="3">
        <v>0</v>
      </c>
      <c r="M1466" s="3">
        <v>0</v>
      </c>
      <c r="N1466" s="3">
        <v>0</v>
      </c>
      <c r="O1466" s="3">
        <v>493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3">
        <f>+Tabla3[[#This Row],[V GRAVADAS]]</f>
        <v>493</v>
      </c>
      <c r="V1466">
        <v>2</v>
      </c>
    </row>
    <row r="1467" spans="1:22" x14ac:dyDescent="0.25">
      <c r="A1467" t="s">
        <v>449</v>
      </c>
      <c r="B1467" s="1" t="s">
        <v>459</v>
      </c>
      <c r="C1467" t="s">
        <v>1</v>
      </c>
      <c r="D1467" t="s">
        <v>89</v>
      </c>
      <c r="E1467" t="s">
        <v>95</v>
      </c>
      <c r="F1467" t="s">
        <v>96</v>
      </c>
      <c r="G1467">
        <v>7017</v>
      </c>
      <c r="H1467">
        <v>7017</v>
      </c>
      <c r="I1467">
        <v>7017</v>
      </c>
      <c r="J1467">
        <v>7017</v>
      </c>
      <c r="L1467" s="3">
        <v>0</v>
      </c>
      <c r="M1467" s="3">
        <v>0</v>
      </c>
      <c r="N1467" s="3">
        <v>0</v>
      </c>
      <c r="O1467" s="3">
        <v>70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3">
        <f>+Tabla3[[#This Row],[V GRAVADAS]]</f>
        <v>70</v>
      </c>
      <c r="V1467">
        <v>2</v>
      </c>
    </row>
    <row r="1468" spans="1:22" x14ac:dyDescent="0.25">
      <c r="A1468" t="s">
        <v>449</v>
      </c>
      <c r="B1468" s="1" t="s">
        <v>460</v>
      </c>
      <c r="C1468" t="s">
        <v>1</v>
      </c>
      <c r="D1468" t="s">
        <v>89</v>
      </c>
      <c r="E1468" t="s">
        <v>95</v>
      </c>
      <c r="F1468" t="s">
        <v>96</v>
      </c>
      <c r="G1468">
        <v>7018</v>
      </c>
      <c r="H1468">
        <v>7018</v>
      </c>
      <c r="I1468">
        <v>7018</v>
      </c>
      <c r="J1468">
        <v>7018</v>
      </c>
      <c r="L1468" s="3">
        <v>0</v>
      </c>
      <c r="M1468" s="3">
        <v>0</v>
      </c>
      <c r="N1468" s="3">
        <v>0</v>
      </c>
      <c r="O1468" s="3">
        <v>609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3">
        <f>+Tabla3[[#This Row],[V GRAVADAS]]</f>
        <v>609</v>
      </c>
      <c r="V1468">
        <v>2</v>
      </c>
    </row>
    <row r="1469" spans="1:22" x14ac:dyDescent="0.25">
      <c r="A1469" t="s">
        <v>449</v>
      </c>
      <c r="B1469" s="1" t="s">
        <v>460</v>
      </c>
      <c r="C1469" t="s">
        <v>1</v>
      </c>
      <c r="D1469" t="s">
        <v>89</v>
      </c>
      <c r="E1469" t="s">
        <v>95</v>
      </c>
      <c r="F1469" t="s">
        <v>96</v>
      </c>
      <c r="G1469">
        <v>7019</v>
      </c>
      <c r="H1469">
        <v>7019</v>
      </c>
      <c r="I1469">
        <v>7019</v>
      </c>
      <c r="J1469">
        <v>7019</v>
      </c>
      <c r="L1469" s="3">
        <v>0</v>
      </c>
      <c r="M1469" s="3">
        <v>0</v>
      </c>
      <c r="N1469" s="3">
        <v>0</v>
      </c>
      <c r="O1469" s="3">
        <v>645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3">
        <f>+Tabla3[[#This Row],[V GRAVADAS]]</f>
        <v>645</v>
      </c>
      <c r="V1469">
        <v>2</v>
      </c>
    </row>
    <row r="1470" spans="1:22" x14ac:dyDescent="0.25">
      <c r="A1470" t="s">
        <v>449</v>
      </c>
      <c r="B1470" s="1" t="s">
        <v>460</v>
      </c>
      <c r="C1470" t="s">
        <v>1</v>
      </c>
      <c r="D1470" t="s">
        <v>89</v>
      </c>
      <c r="E1470" t="s">
        <v>95</v>
      </c>
      <c r="F1470" t="s">
        <v>96</v>
      </c>
      <c r="G1470">
        <v>7020</v>
      </c>
      <c r="H1470">
        <v>7020</v>
      </c>
      <c r="I1470">
        <v>7020</v>
      </c>
      <c r="J1470">
        <v>7020</v>
      </c>
      <c r="L1470" s="3">
        <v>0</v>
      </c>
      <c r="M1470" s="3">
        <v>0</v>
      </c>
      <c r="N1470" s="3">
        <v>0</v>
      </c>
      <c r="O1470" s="3">
        <v>427.5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3">
        <f>+Tabla3[[#This Row],[V GRAVADAS]]</f>
        <v>427.5</v>
      </c>
      <c r="V1470">
        <v>2</v>
      </c>
    </row>
    <row r="1471" spans="1:22" x14ac:dyDescent="0.25">
      <c r="A1471" t="s">
        <v>449</v>
      </c>
      <c r="B1471" s="1" t="s">
        <v>460</v>
      </c>
      <c r="C1471" t="s">
        <v>1</v>
      </c>
      <c r="D1471" t="s">
        <v>89</v>
      </c>
      <c r="E1471" t="s">
        <v>95</v>
      </c>
      <c r="F1471" t="s">
        <v>96</v>
      </c>
      <c r="G1471">
        <v>7021</v>
      </c>
      <c r="H1471">
        <v>7021</v>
      </c>
      <c r="I1471">
        <v>7021</v>
      </c>
      <c r="J1471">
        <v>7021</v>
      </c>
      <c r="L1471" s="3">
        <v>0</v>
      </c>
      <c r="M1471" s="3">
        <v>0</v>
      </c>
      <c r="N1471" s="3">
        <v>0</v>
      </c>
      <c r="O1471" s="3">
        <v>495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3">
        <f>+Tabla3[[#This Row],[V GRAVADAS]]</f>
        <v>495</v>
      </c>
      <c r="V1471">
        <v>2</v>
      </c>
    </row>
    <row r="1472" spans="1:22" x14ac:dyDescent="0.25">
      <c r="A1472" t="s">
        <v>449</v>
      </c>
      <c r="B1472" s="1" t="s">
        <v>460</v>
      </c>
      <c r="C1472" t="s">
        <v>1</v>
      </c>
      <c r="D1472" t="s">
        <v>89</v>
      </c>
      <c r="E1472" t="s">
        <v>95</v>
      </c>
      <c r="F1472" t="s">
        <v>96</v>
      </c>
      <c r="G1472">
        <v>7022</v>
      </c>
      <c r="H1472">
        <v>7022</v>
      </c>
      <c r="I1472">
        <v>7022</v>
      </c>
      <c r="J1472">
        <v>7022</v>
      </c>
      <c r="L1472" s="3">
        <v>0</v>
      </c>
      <c r="M1472" s="3">
        <v>0</v>
      </c>
      <c r="N1472" s="3">
        <v>0</v>
      </c>
      <c r="O1472" s="3">
        <v>489.25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3">
        <f>+Tabla3[[#This Row],[V GRAVADAS]]</f>
        <v>489.25</v>
      </c>
      <c r="V1472">
        <v>2</v>
      </c>
    </row>
    <row r="1473" spans="1:22" x14ac:dyDescent="0.25">
      <c r="A1473" t="s">
        <v>449</v>
      </c>
      <c r="B1473" s="1" t="s">
        <v>460</v>
      </c>
      <c r="C1473" t="s">
        <v>1</v>
      </c>
      <c r="D1473" t="s">
        <v>89</v>
      </c>
      <c r="E1473" t="s">
        <v>95</v>
      </c>
      <c r="F1473" t="s">
        <v>96</v>
      </c>
      <c r="G1473">
        <v>7023</v>
      </c>
      <c r="H1473">
        <v>7023</v>
      </c>
      <c r="I1473">
        <v>7023</v>
      </c>
      <c r="J1473">
        <v>7023</v>
      </c>
      <c r="L1473" s="3">
        <v>0</v>
      </c>
      <c r="M1473" s="3">
        <v>0</v>
      </c>
      <c r="N1473" s="3">
        <v>0</v>
      </c>
      <c r="O1473" s="3">
        <v>513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3">
        <f>+Tabla3[[#This Row],[V GRAVADAS]]</f>
        <v>513</v>
      </c>
      <c r="V1473">
        <v>2</v>
      </c>
    </row>
    <row r="1474" spans="1:22" x14ac:dyDescent="0.25">
      <c r="A1474" t="s">
        <v>449</v>
      </c>
      <c r="B1474" s="1" t="s">
        <v>460</v>
      </c>
      <c r="C1474" t="s">
        <v>1</v>
      </c>
      <c r="D1474" t="s">
        <v>89</v>
      </c>
      <c r="E1474" t="s">
        <v>95</v>
      </c>
      <c r="F1474" t="s">
        <v>96</v>
      </c>
      <c r="G1474">
        <v>7024</v>
      </c>
      <c r="H1474">
        <v>7024</v>
      </c>
      <c r="I1474">
        <v>7024</v>
      </c>
      <c r="J1474">
        <v>7024</v>
      </c>
      <c r="L1474" s="3">
        <v>0</v>
      </c>
      <c r="M1474" s="3">
        <v>0</v>
      </c>
      <c r="N1474" s="3">
        <v>0</v>
      </c>
      <c r="O1474" s="3">
        <v>84.8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3">
        <f>+Tabla3[[#This Row],[V GRAVADAS]]</f>
        <v>84.8</v>
      </c>
      <c r="V1474">
        <v>2</v>
      </c>
    </row>
    <row r="1475" spans="1:22" x14ac:dyDescent="0.25">
      <c r="A1475" t="s">
        <v>449</v>
      </c>
      <c r="B1475" s="1" t="s">
        <v>460</v>
      </c>
      <c r="C1475" t="s">
        <v>1</v>
      </c>
      <c r="D1475" t="s">
        <v>89</v>
      </c>
      <c r="E1475" t="s">
        <v>95</v>
      </c>
      <c r="F1475" t="s">
        <v>96</v>
      </c>
      <c r="G1475">
        <v>7025</v>
      </c>
      <c r="H1475">
        <v>7025</v>
      </c>
      <c r="I1475">
        <v>7025</v>
      </c>
      <c r="J1475">
        <v>7025</v>
      </c>
      <c r="L1475" s="3">
        <v>0</v>
      </c>
      <c r="M1475" s="3">
        <v>0</v>
      </c>
      <c r="N1475" s="3">
        <v>0</v>
      </c>
      <c r="O1475" s="3">
        <v>85.5</v>
      </c>
      <c r="P1475" s="3">
        <v>0</v>
      </c>
      <c r="Q1475" s="3">
        <v>0</v>
      </c>
      <c r="R1475" s="3">
        <v>0</v>
      </c>
      <c r="S1475" s="3">
        <v>0</v>
      </c>
      <c r="T1475" s="3">
        <v>0</v>
      </c>
      <c r="U1475" s="33">
        <f>+Tabla3[[#This Row],[V GRAVADAS]]</f>
        <v>85.5</v>
      </c>
      <c r="V1475">
        <v>2</v>
      </c>
    </row>
    <row r="1476" spans="1:22" x14ac:dyDescent="0.25">
      <c r="A1476" t="s">
        <v>449</v>
      </c>
      <c r="B1476" s="1" t="s">
        <v>460</v>
      </c>
      <c r="C1476" t="s">
        <v>1</v>
      </c>
      <c r="D1476" t="s">
        <v>89</v>
      </c>
      <c r="E1476" t="s">
        <v>95</v>
      </c>
      <c r="F1476" t="s">
        <v>96</v>
      </c>
      <c r="G1476">
        <v>7026</v>
      </c>
      <c r="H1476">
        <v>7026</v>
      </c>
      <c r="I1476">
        <v>7026</v>
      </c>
      <c r="J1476">
        <v>7026</v>
      </c>
      <c r="L1476" s="3">
        <v>0</v>
      </c>
      <c r="M1476" s="3">
        <v>0</v>
      </c>
      <c r="N1476" s="3">
        <v>0</v>
      </c>
      <c r="O1476" s="3">
        <v>31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3">
        <f>+Tabla3[[#This Row],[V GRAVADAS]]</f>
        <v>31</v>
      </c>
      <c r="V1476">
        <v>2</v>
      </c>
    </row>
    <row r="1477" spans="1:22" x14ac:dyDescent="0.25">
      <c r="A1477" t="s">
        <v>449</v>
      </c>
      <c r="B1477" s="1" t="s">
        <v>460</v>
      </c>
      <c r="C1477" t="s">
        <v>1</v>
      </c>
      <c r="D1477" t="s">
        <v>89</v>
      </c>
      <c r="E1477" t="s">
        <v>95</v>
      </c>
      <c r="F1477" t="s">
        <v>96</v>
      </c>
      <c r="G1477">
        <v>7027</v>
      </c>
      <c r="H1477">
        <v>7027</v>
      </c>
      <c r="I1477">
        <v>7027</v>
      </c>
      <c r="J1477">
        <v>7027</v>
      </c>
      <c r="L1477" s="3">
        <v>0</v>
      </c>
      <c r="M1477" s="3">
        <v>0</v>
      </c>
      <c r="N1477" s="3">
        <v>0</v>
      </c>
      <c r="O1477" s="3">
        <v>395.97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3">
        <f>+Tabla3[[#This Row],[V GRAVADAS]]</f>
        <v>395.97</v>
      </c>
      <c r="V1477">
        <v>2</v>
      </c>
    </row>
    <row r="1478" spans="1:22" x14ac:dyDescent="0.25">
      <c r="A1478" t="s">
        <v>449</v>
      </c>
      <c r="B1478" s="1" t="s">
        <v>460</v>
      </c>
      <c r="C1478" t="s">
        <v>1</v>
      </c>
      <c r="D1478" t="s">
        <v>89</v>
      </c>
      <c r="E1478" t="s">
        <v>95</v>
      </c>
      <c r="F1478" t="s">
        <v>96</v>
      </c>
      <c r="G1478">
        <v>7028</v>
      </c>
      <c r="H1478">
        <v>7028</v>
      </c>
      <c r="I1478">
        <v>7028</v>
      </c>
      <c r="J1478">
        <v>7028</v>
      </c>
      <c r="L1478" s="3">
        <v>0</v>
      </c>
      <c r="M1478" s="3">
        <v>0</v>
      </c>
      <c r="N1478" s="3">
        <v>0</v>
      </c>
      <c r="O1478" s="3">
        <v>31.95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3">
        <f>+Tabla3[[#This Row],[V GRAVADAS]]</f>
        <v>31.95</v>
      </c>
      <c r="V1478">
        <v>2</v>
      </c>
    </row>
    <row r="1479" spans="1:22" x14ac:dyDescent="0.25">
      <c r="A1479" t="s">
        <v>449</v>
      </c>
      <c r="B1479" s="1" t="s">
        <v>460</v>
      </c>
      <c r="C1479" t="s">
        <v>1</v>
      </c>
      <c r="D1479" t="s">
        <v>89</v>
      </c>
      <c r="E1479" t="s">
        <v>95</v>
      </c>
      <c r="F1479" t="s">
        <v>96</v>
      </c>
      <c r="G1479">
        <v>7029</v>
      </c>
      <c r="H1479">
        <v>7029</v>
      </c>
      <c r="I1479">
        <v>7029</v>
      </c>
      <c r="J1479">
        <v>7029</v>
      </c>
      <c r="L1479" s="3">
        <v>0</v>
      </c>
      <c r="M1479" s="3">
        <v>0</v>
      </c>
      <c r="N1479" s="3">
        <v>0</v>
      </c>
      <c r="O1479" s="3">
        <v>39.6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3">
        <f>+Tabla3[[#This Row],[V GRAVADAS]]</f>
        <v>39.6</v>
      </c>
      <c r="V1479">
        <v>2</v>
      </c>
    </row>
    <row r="1480" spans="1:22" x14ac:dyDescent="0.25">
      <c r="A1480" t="s">
        <v>449</v>
      </c>
      <c r="B1480" s="1" t="s">
        <v>460</v>
      </c>
      <c r="C1480" t="s">
        <v>1</v>
      </c>
      <c r="D1480" t="s">
        <v>89</v>
      </c>
      <c r="E1480" t="s">
        <v>95</v>
      </c>
      <c r="F1480" t="s">
        <v>96</v>
      </c>
      <c r="G1480">
        <v>7030</v>
      </c>
      <c r="H1480">
        <v>7030</v>
      </c>
      <c r="I1480">
        <v>7030</v>
      </c>
      <c r="J1480">
        <v>7030</v>
      </c>
      <c r="L1480" s="3">
        <v>0</v>
      </c>
      <c r="M1480" s="3">
        <v>0</v>
      </c>
      <c r="N1480" s="3">
        <v>0</v>
      </c>
      <c r="O1480" s="3">
        <v>2.52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3">
        <f>+Tabla3[[#This Row],[V GRAVADAS]]</f>
        <v>2.52</v>
      </c>
      <c r="V1480">
        <v>2</v>
      </c>
    </row>
    <row r="1481" spans="1:22" x14ac:dyDescent="0.25">
      <c r="A1481" t="s">
        <v>449</v>
      </c>
      <c r="B1481" s="1" t="s">
        <v>460</v>
      </c>
      <c r="C1481" t="s">
        <v>1</v>
      </c>
      <c r="D1481" t="s">
        <v>89</v>
      </c>
      <c r="E1481" t="s">
        <v>95</v>
      </c>
      <c r="F1481" t="s">
        <v>96</v>
      </c>
      <c r="G1481">
        <v>7031</v>
      </c>
      <c r="H1481">
        <v>7031</v>
      </c>
      <c r="I1481">
        <v>7031</v>
      </c>
      <c r="J1481">
        <v>7031</v>
      </c>
      <c r="L1481" s="3">
        <v>0</v>
      </c>
      <c r="M1481" s="3">
        <v>0</v>
      </c>
      <c r="N1481" s="3">
        <v>0</v>
      </c>
      <c r="O1481" s="3">
        <v>140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3">
        <f>+Tabla3[[#This Row],[V GRAVADAS]]</f>
        <v>140</v>
      </c>
      <c r="V1481">
        <v>2</v>
      </c>
    </row>
    <row r="1482" spans="1:22" x14ac:dyDescent="0.25">
      <c r="A1482" t="s">
        <v>449</v>
      </c>
      <c r="B1482" s="1" t="s">
        <v>460</v>
      </c>
      <c r="C1482" t="s">
        <v>1</v>
      </c>
      <c r="D1482" t="s">
        <v>89</v>
      </c>
      <c r="E1482" t="s">
        <v>95</v>
      </c>
      <c r="F1482" t="s">
        <v>96</v>
      </c>
      <c r="G1482">
        <v>7032</v>
      </c>
      <c r="H1482">
        <v>7032</v>
      </c>
      <c r="I1482">
        <v>7032</v>
      </c>
      <c r="J1482">
        <v>7032</v>
      </c>
      <c r="L1482" s="3">
        <v>0</v>
      </c>
      <c r="M1482" s="3">
        <v>0</v>
      </c>
      <c r="N1482" s="3">
        <v>0</v>
      </c>
      <c r="O1482" s="3">
        <v>62.3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3">
        <f>+Tabla3[[#This Row],[V GRAVADAS]]</f>
        <v>62.3</v>
      </c>
      <c r="V1482">
        <v>2</v>
      </c>
    </row>
    <row r="1483" spans="1:22" x14ac:dyDescent="0.25">
      <c r="A1483" t="s">
        <v>449</v>
      </c>
      <c r="B1483" s="1" t="s">
        <v>460</v>
      </c>
      <c r="C1483" t="s">
        <v>1</v>
      </c>
      <c r="D1483" t="s">
        <v>89</v>
      </c>
      <c r="E1483" t="s">
        <v>95</v>
      </c>
      <c r="F1483" t="s">
        <v>96</v>
      </c>
      <c r="G1483">
        <v>7033</v>
      </c>
      <c r="H1483">
        <v>7033</v>
      </c>
      <c r="I1483">
        <v>7033</v>
      </c>
      <c r="J1483">
        <v>7033</v>
      </c>
      <c r="L1483" s="3">
        <v>0</v>
      </c>
      <c r="M1483" s="3">
        <v>0</v>
      </c>
      <c r="N1483" s="3">
        <v>0</v>
      </c>
      <c r="O1483" s="3">
        <v>44.8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3">
        <f>+Tabla3[[#This Row],[V GRAVADAS]]</f>
        <v>44.8</v>
      </c>
      <c r="V1483">
        <v>2</v>
      </c>
    </row>
    <row r="1484" spans="1:22" x14ac:dyDescent="0.25">
      <c r="A1484" t="s">
        <v>449</v>
      </c>
      <c r="B1484" s="1" t="s">
        <v>460</v>
      </c>
      <c r="C1484" t="s">
        <v>1</v>
      </c>
      <c r="D1484" t="s">
        <v>89</v>
      </c>
      <c r="E1484" t="s">
        <v>95</v>
      </c>
      <c r="F1484" t="s">
        <v>96</v>
      </c>
      <c r="G1484">
        <v>7034</v>
      </c>
      <c r="H1484">
        <v>7034</v>
      </c>
      <c r="I1484">
        <v>7034</v>
      </c>
      <c r="J1484">
        <v>7034</v>
      </c>
      <c r="L1484" s="3">
        <v>0</v>
      </c>
      <c r="M1484" s="3">
        <v>0</v>
      </c>
      <c r="N1484" s="3">
        <v>0</v>
      </c>
      <c r="O1484" s="3">
        <v>42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3">
        <f>+Tabla3[[#This Row],[V GRAVADAS]]</f>
        <v>42</v>
      </c>
      <c r="V1484">
        <v>2</v>
      </c>
    </row>
    <row r="1485" spans="1:22" x14ac:dyDescent="0.25">
      <c r="A1485" t="s">
        <v>449</v>
      </c>
      <c r="B1485" s="1" t="s">
        <v>460</v>
      </c>
      <c r="C1485" t="s">
        <v>1</v>
      </c>
      <c r="D1485" t="s">
        <v>89</v>
      </c>
      <c r="E1485" t="s">
        <v>95</v>
      </c>
      <c r="F1485" t="s">
        <v>96</v>
      </c>
      <c r="G1485">
        <v>7035</v>
      </c>
      <c r="H1485">
        <v>7035</v>
      </c>
      <c r="I1485">
        <v>7035</v>
      </c>
      <c r="J1485">
        <v>7035</v>
      </c>
      <c r="L1485" s="3">
        <v>0</v>
      </c>
      <c r="M1485" s="3">
        <v>0</v>
      </c>
      <c r="N1485" s="3">
        <v>0</v>
      </c>
      <c r="O1485" s="3">
        <v>202.7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3">
        <f>+Tabla3[[#This Row],[V GRAVADAS]]</f>
        <v>202.7</v>
      </c>
      <c r="V1485">
        <v>2</v>
      </c>
    </row>
    <row r="1486" spans="1:22" x14ac:dyDescent="0.25">
      <c r="A1486" t="s">
        <v>449</v>
      </c>
      <c r="B1486" s="1" t="s">
        <v>460</v>
      </c>
      <c r="C1486" t="s">
        <v>1</v>
      </c>
      <c r="D1486" t="s">
        <v>89</v>
      </c>
      <c r="E1486" t="s">
        <v>95</v>
      </c>
      <c r="F1486" t="s">
        <v>96</v>
      </c>
      <c r="G1486">
        <v>7036</v>
      </c>
      <c r="H1486">
        <v>7036</v>
      </c>
      <c r="I1486">
        <v>7036</v>
      </c>
      <c r="J1486">
        <v>7036</v>
      </c>
      <c r="L1486" s="3">
        <v>0</v>
      </c>
      <c r="M1486" s="3">
        <v>0</v>
      </c>
      <c r="N1486" s="3">
        <v>0</v>
      </c>
      <c r="O1486" s="3">
        <v>546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3">
        <f>+Tabla3[[#This Row],[V GRAVADAS]]</f>
        <v>546</v>
      </c>
      <c r="V1486">
        <v>2</v>
      </c>
    </row>
    <row r="1487" spans="1:22" x14ac:dyDescent="0.25">
      <c r="A1487" t="s">
        <v>449</v>
      </c>
      <c r="B1487" s="1" t="s">
        <v>460</v>
      </c>
      <c r="C1487" t="s">
        <v>1</v>
      </c>
      <c r="D1487" t="s">
        <v>89</v>
      </c>
      <c r="E1487" t="s">
        <v>95</v>
      </c>
      <c r="F1487" t="s">
        <v>96</v>
      </c>
      <c r="G1487">
        <v>7037</v>
      </c>
      <c r="H1487">
        <v>7037</v>
      </c>
      <c r="I1487">
        <v>7037</v>
      </c>
      <c r="J1487">
        <v>7037</v>
      </c>
      <c r="L1487" s="3">
        <v>0</v>
      </c>
      <c r="M1487" s="3">
        <v>0</v>
      </c>
      <c r="N1487" s="3">
        <v>0</v>
      </c>
      <c r="O1487" s="3">
        <v>4.8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3">
        <f>+Tabla3[[#This Row],[V GRAVADAS]]</f>
        <v>4.8</v>
      </c>
      <c r="V1487">
        <v>2</v>
      </c>
    </row>
    <row r="1488" spans="1:22" x14ac:dyDescent="0.25">
      <c r="A1488" t="s">
        <v>449</v>
      </c>
      <c r="B1488" s="1" t="s">
        <v>460</v>
      </c>
      <c r="C1488" t="s">
        <v>1</v>
      </c>
      <c r="D1488" t="s">
        <v>89</v>
      </c>
      <c r="E1488" t="s">
        <v>95</v>
      </c>
      <c r="F1488" t="s">
        <v>96</v>
      </c>
      <c r="G1488">
        <v>7038</v>
      </c>
      <c r="H1488">
        <v>7038</v>
      </c>
      <c r="I1488">
        <v>7038</v>
      </c>
      <c r="J1488">
        <v>7038</v>
      </c>
      <c r="L1488" s="3">
        <v>0</v>
      </c>
      <c r="M1488" s="3">
        <v>0</v>
      </c>
      <c r="N1488" s="3">
        <v>0</v>
      </c>
      <c r="O1488" s="3">
        <v>17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3">
        <f>+Tabla3[[#This Row],[V GRAVADAS]]</f>
        <v>17</v>
      </c>
      <c r="V1488">
        <v>2</v>
      </c>
    </row>
    <row r="1489" spans="1:22" x14ac:dyDescent="0.25">
      <c r="A1489" t="s">
        <v>449</v>
      </c>
      <c r="B1489" s="1" t="s">
        <v>460</v>
      </c>
      <c r="C1489" t="s">
        <v>1</v>
      </c>
      <c r="D1489" t="s">
        <v>89</v>
      </c>
      <c r="E1489" t="s">
        <v>95</v>
      </c>
      <c r="F1489" t="s">
        <v>96</v>
      </c>
      <c r="G1489">
        <v>7039</v>
      </c>
      <c r="H1489">
        <v>7039</v>
      </c>
      <c r="I1489">
        <v>7039</v>
      </c>
      <c r="J1489">
        <v>7039</v>
      </c>
      <c r="L1489" s="3">
        <v>0</v>
      </c>
      <c r="M1489" s="3">
        <v>0</v>
      </c>
      <c r="N1489" s="3">
        <v>0</v>
      </c>
      <c r="O1489" s="3">
        <v>45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3">
        <f>+Tabla3[[#This Row],[V GRAVADAS]]</f>
        <v>45</v>
      </c>
      <c r="V1489">
        <v>2</v>
      </c>
    </row>
    <row r="1490" spans="1:22" x14ac:dyDescent="0.25">
      <c r="A1490" t="s">
        <v>449</v>
      </c>
      <c r="B1490" s="1" t="s">
        <v>460</v>
      </c>
      <c r="C1490" t="s">
        <v>1</v>
      </c>
      <c r="D1490" t="s">
        <v>89</v>
      </c>
      <c r="E1490" t="s">
        <v>95</v>
      </c>
      <c r="F1490" t="s">
        <v>96</v>
      </c>
      <c r="G1490">
        <v>7040</v>
      </c>
      <c r="H1490">
        <v>7040</v>
      </c>
      <c r="I1490">
        <v>7040</v>
      </c>
      <c r="J1490">
        <v>7040</v>
      </c>
      <c r="L1490" s="3">
        <v>0</v>
      </c>
      <c r="M1490" s="3">
        <v>0</v>
      </c>
      <c r="N1490" s="3">
        <v>0</v>
      </c>
      <c r="O1490" s="3">
        <v>45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3">
        <f>+Tabla3[[#This Row],[V GRAVADAS]]</f>
        <v>45</v>
      </c>
      <c r="V1490">
        <v>2</v>
      </c>
    </row>
    <row r="1491" spans="1:22" x14ac:dyDescent="0.25">
      <c r="A1491" t="s">
        <v>449</v>
      </c>
      <c r="B1491" s="1" t="s">
        <v>460</v>
      </c>
      <c r="C1491" t="s">
        <v>1</v>
      </c>
      <c r="D1491" t="s">
        <v>89</v>
      </c>
      <c r="E1491" t="s">
        <v>95</v>
      </c>
      <c r="F1491" t="s">
        <v>96</v>
      </c>
      <c r="G1491">
        <v>7041</v>
      </c>
      <c r="H1491">
        <v>7041</v>
      </c>
      <c r="I1491">
        <v>7041</v>
      </c>
      <c r="J1491">
        <v>7041</v>
      </c>
      <c r="L1491" s="3">
        <v>0</v>
      </c>
      <c r="M1491" s="3">
        <v>0</v>
      </c>
      <c r="N1491" s="3">
        <v>0</v>
      </c>
      <c r="O1491" s="3">
        <v>120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3">
        <f>+Tabla3[[#This Row],[V GRAVADAS]]</f>
        <v>120</v>
      </c>
      <c r="V1491">
        <v>2</v>
      </c>
    </row>
    <row r="1492" spans="1:22" x14ac:dyDescent="0.25">
      <c r="A1492" t="s">
        <v>449</v>
      </c>
      <c r="B1492" s="1" t="s">
        <v>460</v>
      </c>
      <c r="C1492" t="s">
        <v>1</v>
      </c>
      <c r="D1492" t="s">
        <v>89</v>
      </c>
      <c r="E1492" t="s">
        <v>95</v>
      </c>
      <c r="F1492" t="s">
        <v>96</v>
      </c>
      <c r="G1492">
        <v>7042</v>
      </c>
      <c r="H1492">
        <v>7042</v>
      </c>
      <c r="I1492">
        <v>7042</v>
      </c>
      <c r="J1492">
        <v>7042</v>
      </c>
      <c r="L1492" s="3">
        <v>0</v>
      </c>
      <c r="M1492" s="3">
        <v>0</v>
      </c>
      <c r="N1492" s="3">
        <v>0</v>
      </c>
      <c r="O1492" s="3">
        <v>255.5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3">
        <f>+Tabla3[[#This Row],[V GRAVADAS]]</f>
        <v>255.5</v>
      </c>
      <c r="V1492">
        <v>2</v>
      </c>
    </row>
    <row r="1493" spans="1:22" x14ac:dyDescent="0.25">
      <c r="A1493" t="s">
        <v>449</v>
      </c>
      <c r="B1493" s="1" t="s">
        <v>460</v>
      </c>
      <c r="C1493" t="s">
        <v>1</v>
      </c>
      <c r="D1493" t="s">
        <v>89</v>
      </c>
      <c r="E1493" t="s">
        <v>95</v>
      </c>
      <c r="F1493" t="s">
        <v>96</v>
      </c>
      <c r="G1493">
        <v>7043</v>
      </c>
      <c r="H1493">
        <v>7043</v>
      </c>
      <c r="I1493">
        <v>7043</v>
      </c>
      <c r="J1493">
        <v>7043</v>
      </c>
      <c r="L1493" s="3">
        <v>0</v>
      </c>
      <c r="M1493" s="3">
        <v>0</v>
      </c>
      <c r="N1493" s="3">
        <v>0</v>
      </c>
      <c r="O1493" s="3">
        <v>100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3">
        <f>+Tabla3[[#This Row],[V GRAVADAS]]</f>
        <v>100</v>
      </c>
      <c r="V1493">
        <v>2</v>
      </c>
    </row>
    <row r="1494" spans="1:22" x14ac:dyDescent="0.25">
      <c r="A1494" t="s">
        <v>449</v>
      </c>
      <c r="B1494" s="1" t="s">
        <v>460</v>
      </c>
      <c r="C1494" t="s">
        <v>1</v>
      </c>
      <c r="D1494" t="s">
        <v>89</v>
      </c>
      <c r="E1494" t="s">
        <v>95</v>
      </c>
      <c r="F1494" t="s">
        <v>96</v>
      </c>
      <c r="G1494">
        <v>7044</v>
      </c>
      <c r="H1494">
        <v>7044</v>
      </c>
      <c r="I1494">
        <v>7044</v>
      </c>
      <c r="J1494">
        <v>7044</v>
      </c>
      <c r="L1494" s="3">
        <v>0</v>
      </c>
      <c r="M1494" s="3">
        <v>0</v>
      </c>
      <c r="N1494" s="3">
        <v>0</v>
      </c>
      <c r="O1494" s="3">
        <v>125.55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3">
        <f>+Tabla3[[#This Row],[V GRAVADAS]]</f>
        <v>125.55</v>
      </c>
      <c r="V1494">
        <v>2</v>
      </c>
    </row>
    <row r="1495" spans="1:22" x14ac:dyDescent="0.25">
      <c r="A1495" t="s">
        <v>449</v>
      </c>
      <c r="B1495" s="1" t="s">
        <v>460</v>
      </c>
      <c r="C1495" t="s">
        <v>1</v>
      </c>
      <c r="D1495" t="s">
        <v>89</v>
      </c>
      <c r="E1495" t="s">
        <v>95</v>
      </c>
      <c r="F1495" t="s">
        <v>96</v>
      </c>
      <c r="G1495">
        <v>7045</v>
      </c>
      <c r="H1495">
        <v>7045</v>
      </c>
      <c r="I1495">
        <v>7045</v>
      </c>
      <c r="J1495">
        <v>7045</v>
      </c>
      <c r="L1495" s="3">
        <v>0</v>
      </c>
      <c r="M1495" s="3">
        <v>0</v>
      </c>
      <c r="N1495" s="3">
        <v>0</v>
      </c>
      <c r="O1495" s="3">
        <v>6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3">
        <f>+Tabla3[[#This Row],[V GRAVADAS]]</f>
        <v>6</v>
      </c>
      <c r="V1495">
        <v>2</v>
      </c>
    </row>
    <row r="1496" spans="1:22" x14ac:dyDescent="0.25">
      <c r="A1496" t="s">
        <v>449</v>
      </c>
      <c r="B1496" s="1" t="s">
        <v>460</v>
      </c>
      <c r="C1496" t="s">
        <v>1</v>
      </c>
      <c r="D1496" t="s">
        <v>89</v>
      </c>
      <c r="E1496" t="s">
        <v>95</v>
      </c>
      <c r="F1496" t="s">
        <v>96</v>
      </c>
      <c r="G1496">
        <v>7046</v>
      </c>
      <c r="H1496">
        <v>7046</v>
      </c>
      <c r="I1496">
        <v>7046</v>
      </c>
      <c r="J1496">
        <v>7046</v>
      </c>
      <c r="L1496" s="3">
        <v>0</v>
      </c>
      <c r="M1496" s="3">
        <v>0</v>
      </c>
      <c r="N1496" s="3">
        <v>0</v>
      </c>
      <c r="O1496" s="3">
        <v>60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3">
        <f>+Tabla3[[#This Row],[V GRAVADAS]]</f>
        <v>60</v>
      </c>
      <c r="V1496">
        <v>2</v>
      </c>
    </row>
    <row r="1497" spans="1:22" x14ac:dyDescent="0.25">
      <c r="A1497" t="s">
        <v>449</v>
      </c>
      <c r="B1497" s="1" t="s">
        <v>460</v>
      </c>
      <c r="C1497" t="s">
        <v>1</v>
      </c>
      <c r="D1497" t="s">
        <v>89</v>
      </c>
      <c r="E1497" t="s">
        <v>95</v>
      </c>
      <c r="F1497" t="s">
        <v>96</v>
      </c>
      <c r="G1497">
        <v>7047</v>
      </c>
      <c r="H1497">
        <v>7047</v>
      </c>
      <c r="I1497">
        <v>7047</v>
      </c>
      <c r="J1497">
        <v>7047</v>
      </c>
      <c r="L1497" s="3">
        <v>0</v>
      </c>
      <c r="M1497" s="3">
        <v>0</v>
      </c>
      <c r="N1497" s="3">
        <v>0</v>
      </c>
      <c r="O1497" s="3">
        <v>593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3">
        <f>+Tabla3[[#This Row],[V GRAVADAS]]</f>
        <v>593</v>
      </c>
      <c r="V1497">
        <v>2</v>
      </c>
    </row>
    <row r="1498" spans="1:22" x14ac:dyDescent="0.25">
      <c r="A1498" t="s">
        <v>449</v>
      </c>
      <c r="B1498" s="1" t="s">
        <v>461</v>
      </c>
      <c r="C1498" t="s">
        <v>1</v>
      </c>
      <c r="D1498" t="s">
        <v>89</v>
      </c>
      <c r="E1498" t="s">
        <v>95</v>
      </c>
      <c r="F1498" t="s">
        <v>96</v>
      </c>
      <c r="G1498">
        <v>7048</v>
      </c>
      <c r="H1498">
        <v>7048</v>
      </c>
      <c r="I1498">
        <v>7048</v>
      </c>
      <c r="J1498">
        <v>7048</v>
      </c>
      <c r="L1498" s="3">
        <v>0</v>
      </c>
      <c r="M1498" s="3">
        <v>0</v>
      </c>
      <c r="N1498" s="3">
        <v>0</v>
      </c>
      <c r="O1498" s="3">
        <v>627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3">
        <f>+Tabla3[[#This Row],[V GRAVADAS]]</f>
        <v>627</v>
      </c>
      <c r="V1498">
        <v>2</v>
      </c>
    </row>
    <row r="1499" spans="1:22" x14ac:dyDescent="0.25">
      <c r="A1499" t="s">
        <v>449</v>
      </c>
      <c r="B1499" s="1" t="s">
        <v>461</v>
      </c>
      <c r="C1499" t="s">
        <v>1</v>
      </c>
      <c r="D1499" t="s">
        <v>89</v>
      </c>
      <c r="E1499" t="s">
        <v>95</v>
      </c>
      <c r="F1499" t="s">
        <v>96</v>
      </c>
      <c r="G1499">
        <v>7049</v>
      </c>
      <c r="H1499">
        <v>7049</v>
      </c>
      <c r="I1499">
        <v>7049</v>
      </c>
      <c r="J1499">
        <v>7049</v>
      </c>
      <c r="L1499" s="3">
        <v>0</v>
      </c>
      <c r="M1499" s="3">
        <v>0</v>
      </c>
      <c r="N1499" s="3">
        <v>0</v>
      </c>
      <c r="O1499" s="3">
        <v>665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3">
        <f>+Tabla3[[#This Row],[V GRAVADAS]]</f>
        <v>665</v>
      </c>
      <c r="V1499">
        <v>2</v>
      </c>
    </row>
    <row r="1500" spans="1:22" x14ac:dyDescent="0.25">
      <c r="A1500" t="s">
        <v>449</v>
      </c>
      <c r="B1500" s="1" t="s">
        <v>461</v>
      </c>
      <c r="C1500" t="s">
        <v>1</v>
      </c>
      <c r="D1500" t="s">
        <v>89</v>
      </c>
      <c r="E1500" t="s">
        <v>95</v>
      </c>
      <c r="F1500" t="s">
        <v>96</v>
      </c>
      <c r="G1500">
        <v>7050</v>
      </c>
      <c r="H1500">
        <v>7050</v>
      </c>
      <c r="I1500">
        <v>7050</v>
      </c>
      <c r="J1500">
        <v>7050</v>
      </c>
      <c r="L1500" s="3">
        <v>0</v>
      </c>
      <c r="M1500" s="3">
        <v>0</v>
      </c>
      <c r="N1500" s="3">
        <v>0</v>
      </c>
      <c r="O1500" s="3">
        <v>39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3">
        <f>+Tabla3[[#This Row],[V GRAVADAS]]</f>
        <v>39</v>
      </c>
      <c r="V1500">
        <v>2</v>
      </c>
    </row>
    <row r="1501" spans="1:22" x14ac:dyDescent="0.25">
      <c r="A1501" t="s">
        <v>449</v>
      </c>
      <c r="B1501" s="1" t="s">
        <v>461</v>
      </c>
      <c r="C1501" t="s">
        <v>1</v>
      </c>
      <c r="D1501" t="s">
        <v>89</v>
      </c>
      <c r="E1501" t="s">
        <v>95</v>
      </c>
      <c r="F1501" t="s">
        <v>96</v>
      </c>
      <c r="G1501">
        <v>7051</v>
      </c>
      <c r="H1501">
        <v>7051</v>
      </c>
      <c r="I1501">
        <v>7051</v>
      </c>
      <c r="J1501">
        <v>7051</v>
      </c>
      <c r="L1501" s="3">
        <v>0</v>
      </c>
      <c r="M1501" s="3">
        <v>0</v>
      </c>
      <c r="N1501" s="3">
        <v>0</v>
      </c>
      <c r="O1501" s="3">
        <v>502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3">
        <f>+Tabla3[[#This Row],[V GRAVADAS]]</f>
        <v>502</v>
      </c>
      <c r="V1501">
        <v>2</v>
      </c>
    </row>
    <row r="1502" spans="1:22" x14ac:dyDescent="0.25">
      <c r="A1502" t="s">
        <v>449</v>
      </c>
      <c r="B1502" s="1" t="s">
        <v>461</v>
      </c>
      <c r="C1502" t="s">
        <v>1</v>
      </c>
      <c r="D1502" t="s">
        <v>89</v>
      </c>
      <c r="E1502" t="s">
        <v>95</v>
      </c>
      <c r="F1502" t="s">
        <v>96</v>
      </c>
      <c r="G1502">
        <v>7052</v>
      </c>
      <c r="H1502">
        <v>7052</v>
      </c>
      <c r="I1502">
        <v>7052</v>
      </c>
      <c r="J1502">
        <v>7052</v>
      </c>
      <c r="L1502" s="3">
        <v>0</v>
      </c>
      <c r="M1502" s="3">
        <v>0</v>
      </c>
      <c r="N1502" s="3">
        <v>0</v>
      </c>
      <c r="O1502" s="3">
        <v>507.5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3">
        <f>+Tabla3[[#This Row],[V GRAVADAS]]</f>
        <v>507.5</v>
      </c>
      <c r="V1502">
        <v>2</v>
      </c>
    </row>
    <row r="1503" spans="1:22" x14ac:dyDescent="0.25">
      <c r="A1503" t="s">
        <v>449</v>
      </c>
      <c r="B1503" s="1" t="s">
        <v>461</v>
      </c>
      <c r="C1503" t="s">
        <v>1</v>
      </c>
      <c r="D1503" t="s">
        <v>89</v>
      </c>
      <c r="E1503" t="s">
        <v>95</v>
      </c>
      <c r="F1503" t="s">
        <v>96</v>
      </c>
      <c r="G1503">
        <v>7053</v>
      </c>
      <c r="H1503">
        <v>7053</v>
      </c>
      <c r="I1503">
        <v>7053</v>
      </c>
      <c r="J1503">
        <v>7053</v>
      </c>
      <c r="L1503" s="3">
        <v>0</v>
      </c>
      <c r="M1503" s="3">
        <v>0</v>
      </c>
      <c r="N1503" s="3">
        <v>0</v>
      </c>
      <c r="O1503" s="3">
        <v>720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3">
        <f>+Tabla3[[#This Row],[V GRAVADAS]]</f>
        <v>720</v>
      </c>
      <c r="V1503">
        <v>2</v>
      </c>
    </row>
    <row r="1504" spans="1:22" x14ac:dyDescent="0.25">
      <c r="A1504" t="s">
        <v>449</v>
      </c>
      <c r="B1504" s="1" t="s">
        <v>461</v>
      </c>
      <c r="C1504" t="s">
        <v>1</v>
      </c>
      <c r="D1504" t="s">
        <v>89</v>
      </c>
      <c r="E1504" t="s">
        <v>95</v>
      </c>
      <c r="F1504" t="s">
        <v>96</v>
      </c>
      <c r="G1504">
        <v>7054</v>
      </c>
      <c r="H1504">
        <v>7054</v>
      </c>
      <c r="I1504">
        <v>7054</v>
      </c>
      <c r="J1504">
        <v>7054</v>
      </c>
      <c r="L1504" s="3">
        <v>0</v>
      </c>
      <c r="M1504" s="3">
        <v>0</v>
      </c>
      <c r="N1504" s="3">
        <v>0</v>
      </c>
      <c r="O1504" s="3">
        <v>668.8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3">
        <f>+Tabla3[[#This Row],[V GRAVADAS]]</f>
        <v>668.8</v>
      </c>
      <c r="V1504">
        <v>2</v>
      </c>
    </row>
    <row r="1505" spans="1:22" x14ac:dyDescent="0.25">
      <c r="A1505" t="s">
        <v>449</v>
      </c>
      <c r="B1505" s="1" t="s">
        <v>461</v>
      </c>
      <c r="C1505" t="s">
        <v>1</v>
      </c>
      <c r="D1505" t="s">
        <v>89</v>
      </c>
      <c r="E1505" t="s">
        <v>95</v>
      </c>
      <c r="F1505" t="s">
        <v>96</v>
      </c>
      <c r="G1505">
        <v>7055</v>
      </c>
      <c r="H1505">
        <v>7055</v>
      </c>
      <c r="I1505">
        <v>7055</v>
      </c>
      <c r="J1505">
        <v>7055</v>
      </c>
      <c r="L1505" s="3">
        <v>0</v>
      </c>
      <c r="M1505" s="3">
        <v>0</v>
      </c>
      <c r="N1505" s="3">
        <v>0</v>
      </c>
      <c r="O1505" s="3">
        <v>585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3">
        <f>+Tabla3[[#This Row],[V GRAVADAS]]</f>
        <v>585</v>
      </c>
      <c r="V1505">
        <v>2</v>
      </c>
    </row>
    <row r="1506" spans="1:22" x14ac:dyDescent="0.25">
      <c r="A1506" t="s">
        <v>449</v>
      </c>
      <c r="B1506" s="1" t="s">
        <v>461</v>
      </c>
      <c r="C1506" t="s">
        <v>1</v>
      </c>
      <c r="D1506" t="s">
        <v>89</v>
      </c>
      <c r="E1506" t="s">
        <v>95</v>
      </c>
      <c r="F1506" t="s">
        <v>96</v>
      </c>
      <c r="G1506">
        <v>7056</v>
      </c>
      <c r="H1506">
        <v>7056</v>
      </c>
      <c r="I1506">
        <v>7056</v>
      </c>
      <c r="J1506">
        <v>7056</v>
      </c>
      <c r="L1506" s="3">
        <v>0</v>
      </c>
      <c r="M1506" s="3">
        <v>0</v>
      </c>
      <c r="N1506" s="3">
        <v>0</v>
      </c>
      <c r="O1506" s="3">
        <v>244.75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3">
        <f>+Tabla3[[#This Row],[V GRAVADAS]]</f>
        <v>244.75</v>
      </c>
      <c r="V1506">
        <v>2</v>
      </c>
    </row>
    <row r="1507" spans="1:22" x14ac:dyDescent="0.25">
      <c r="A1507" t="s">
        <v>449</v>
      </c>
      <c r="B1507" s="1" t="s">
        <v>461</v>
      </c>
      <c r="C1507" t="s">
        <v>1</v>
      </c>
      <c r="D1507" t="s">
        <v>89</v>
      </c>
      <c r="E1507" t="s">
        <v>95</v>
      </c>
      <c r="F1507" t="s">
        <v>96</v>
      </c>
      <c r="G1507">
        <v>7057</v>
      </c>
      <c r="H1507">
        <v>7057</v>
      </c>
      <c r="I1507">
        <v>7057</v>
      </c>
      <c r="J1507">
        <v>7057</v>
      </c>
      <c r="L1507" s="3">
        <v>0</v>
      </c>
      <c r="M1507" s="3">
        <v>0</v>
      </c>
      <c r="N1507" s="3">
        <v>0</v>
      </c>
      <c r="O1507" s="3">
        <v>151.68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3">
        <f>+Tabla3[[#This Row],[V GRAVADAS]]</f>
        <v>151.68</v>
      </c>
      <c r="V1507">
        <v>2</v>
      </c>
    </row>
    <row r="1508" spans="1:22" x14ac:dyDescent="0.25">
      <c r="A1508" t="s">
        <v>449</v>
      </c>
      <c r="B1508" s="1" t="s">
        <v>461</v>
      </c>
      <c r="C1508" t="s">
        <v>1</v>
      </c>
      <c r="D1508" t="s">
        <v>89</v>
      </c>
      <c r="E1508" t="s">
        <v>95</v>
      </c>
      <c r="F1508" t="s">
        <v>96</v>
      </c>
      <c r="G1508">
        <v>7058</v>
      </c>
      <c r="H1508">
        <v>7058</v>
      </c>
      <c r="I1508">
        <v>7058</v>
      </c>
      <c r="J1508">
        <v>7058</v>
      </c>
      <c r="L1508" s="3">
        <v>0</v>
      </c>
      <c r="M1508" s="3">
        <v>0</v>
      </c>
      <c r="N1508" s="3">
        <v>0</v>
      </c>
      <c r="O1508" s="3">
        <v>29.54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3">
        <f>+Tabla3[[#This Row],[V GRAVADAS]]</f>
        <v>29.54</v>
      </c>
      <c r="V1508">
        <v>2</v>
      </c>
    </row>
    <row r="1509" spans="1:22" x14ac:dyDescent="0.25">
      <c r="A1509" t="s">
        <v>449</v>
      </c>
      <c r="B1509" s="1" t="s">
        <v>461</v>
      </c>
      <c r="C1509" t="s">
        <v>1</v>
      </c>
      <c r="D1509" t="s">
        <v>89</v>
      </c>
      <c r="E1509" t="s">
        <v>95</v>
      </c>
      <c r="F1509" t="s">
        <v>96</v>
      </c>
      <c r="G1509">
        <v>7059</v>
      </c>
      <c r="H1509">
        <v>7059</v>
      </c>
      <c r="I1509">
        <v>7059</v>
      </c>
      <c r="J1509">
        <v>7059</v>
      </c>
      <c r="L1509" s="3">
        <v>0</v>
      </c>
      <c r="M1509" s="3">
        <v>0</v>
      </c>
      <c r="N1509" s="3">
        <v>0</v>
      </c>
      <c r="O1509" s="3">
        <v>413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3">
        <f>+Tabla3[[#This Row],[V GRAVADAS]]</f>
        <v>413</v>
      </c>
      <c r="V1509">
        <v>2</v>
      </c>
    </row>
    <row r="1510" spans="1:22" x14ac:dyDescent="0.25">
      <c r="A1510" t="s">
        <v>449</v>
      </c>
      <c r="B1510" s="1" t="s">
        <v>461</v>
      </c>
      <c r="C1510" t="s">
        <v>1</v>
      </c>
      <c r="D1510" t="s">
        <v>89</v>
      </c>
      <c r="E1510" t="s">
        <v>95</v>
      </c>
      <c r="F1510" t="s">
        <v>96</v>
      </c>
      <c r="G1510">
        <v>7060</v>
      </c>
      <c r="H1510">
        <v>7060</v>
      </c>
      <c r="I1510">
        <v>7060</v>
      </c>
      <c r="J1510">
        <v>7060</v>
      </c>
      <c r="L1510" s="3">
        <v>0</v>
      </c>
      <c r="M1510" s="3">
        <v>0</v>
      </c>
      <c r="N1510" s="3">
        <v>0</v>
      </c>
      <c r="O1510" s="3">
        <v>143.69999999999999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3">
        <f>+Tabla3[[#This Row],[V GRAVADAS]]</f>
        <v>143.69999999999999</v>
      </c>
      <c r="V1510">
        <v>2</v>
      </c>
    </row>
    <row r="1511" spans="1:22" x14ac:dyDescent="0.25">
      <c r="A1511" t="s">
        <v>449</v>
      </c>
      <c r="B1511" s="1" t="s">
        <v>461</v>
      </c>
      <c r="C1511" t="s">
        <v>1</v>
      </c>
      <c r="D1511" t="s">
        <v>89</v>
      </c>
      <c r="E1511" t="s">
        <v>95</v>
      </c>
      <c r="F1511" t="s">
        <v>96</v>
      </c>
      <c r="G1511">
        <v>7061</v>
      </c>
      <c r="H1511">
        <v>7061</v>
      </c>
      <c r="I1511">
        <v>7061</v>
      </c>
      <c r="J1511">
        <v>7061</v>
      </c>
      <c r="L1511" s="3">
        <v>0</v>
      </c>
      <c r="M1511" s="3">
        <v>0</v>
      </c>
      <c r="N1511" s="3">
        <v>0</v>
      </c>
      <c r="O1511" s="3">
        <v>7.5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3">
        <f>+Tabla3[[#This Row],[V GRAVADAS]]</f>
        <v>7.5</v>
      </c>
      <c r="V1511">
        <v>2</v>
      </c>
    </row>
    <row r="1512" spans="1:22" x14ac:dyDescent="0.25">
      <c r="A1512" t="s">
        <v>449</v>
      </c>
      <c r="B1512" s="1" t="s">
        <v>461</v>
      </c>
      <c r="C1512" t="s">
        <v>1</v>
      </c>
      <c r="D1512" t="s">
        <v>89</v>
      </c>
      <c r="E1512" t="s">
        <v>95</v>
      </c>
      <c r="F1512" t="s">
        <v>96</v>
      </c>
      <c r="G1512">
        <v>7062</v>
      </c>
      <c r="H1512">
        <v>7062</v>
      </c>
      <c r="I1512">
        <v>7062</v>
      </c>
      <c r="J1512">
        <v>7062</v>
      </c>
      <c r="L1512" s="3">
        <v>0</v>
      </c>
      <c r="M1512" s="3">
        <v>0</v>
      </c>
      <c r="N1512" s="3">
        <v>0</v>
      </c>
      <c r="O1512" s="3">
        <v>100.6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3">
        <f>+Tabla3[[#This Row],[V GRAVADAS]]</f>
        <v>100.6</v>
      </c>
      <c r="V1512">
        <v>2</v>
      </c>
    </row>
    <row r="1513" spans="1:22" x14ac:dyDescent="0.25">
      <c r="A1513" t="s">
        <v>449</v>
      </c>
      <c r="B1513" s="1" t="s">
        <v>461</v>
      </c>
      <c r="C1513" t="s">
        <v>1</v>
      </c>
      <c r="D1513" t="s">
        <v>89</v>
      </c>
      <c r="E1513" t="s">
        <v>95</v>
      </c>
      <c r="F1513" t="s">
        <v>96</v>
      </c>
      <c r="G1513">
        <v>7063</v>
      </c>
      <c r="H1513">
        <v>7063</v>
      </c>
      <c r="I1513">
        <v>7063</v>
      </c>
      <c r="J1513">
        <v>7063</v>
      </c>
      <c r="L1513" s="3">
        <v>0</v>
      </c>
      <c r="M1513" s="3">
        <v>0</v>
      </c>
      <c r="N1513" s="3">
        <v>0</v>
      </c>
      <c r="O1513" s="3">
        <v>505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3">
        <f>+Tabla3[[#This Row],[V GRAVADAS]]</f>
        <v>505</v>
      </c>
      <c r="V1513">
        <v>2</v>
      </c>
    </row>
    <row r="1514" spans="1:22" x14ac:dyDescent="0.25">
      <c r="A1514" t="s">
        <v>449</v>
      </c>
      <c r="B1514" s="1" t="s">
        <v>461</v>
      </c>
      <c r="C1514" t="s">
        <v>1</v>
      </c>
      <c r="D1514" t="s">
        <v>89</v>
      </c>
      <c r="E1514" t="s">
        <v>95</v>
      </c>
      <c r="F1514" t="s">
        <v>96</v>
      </c>
      <c r="G1514">
        <v>7064</v>
      </c>
      <c r="H1514">
        <v>7064</v>
      </c>
      <c r="I1514">
        <v>7064</v>
      </c>
      <c r="J1514">
        <v>7064</v>
      </c>
      <c r="L1514" s="3">
        <v>0</v>
      </c>
      <c r="M1514" s="3">
        <v>0</v>
      </c>
      <c r="N1514" s="3">
        <v>0</v>
      </c>
      <c r="O1514" s="3">
        <v>45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3">
        <f>+Tabla3[[#This Row],[V GRAVADAS]]</f>
        <v>45</v>
      </c>
      <c r="V1514">
        <v>2</v>
      </c>
    </row>
    <row r="1515" spans="1:22" x14ac:dyDescent="0.25">
      <c r="A1515" t="s">
        <v>449</v>
      </c>
      <c r="B1515" s="1" t="s">
        <v>461</v>
      </c>
      <c r="C1515" t="s">
        <v>1</v>
      </c>
      <c r="D1515" t="s">
        <v>89</v>
      </c>
      <c r="E1515" t="s">
        <v>95</v>
      </c>
      <c r="F1515" t="s">
        <v>96</v>
      </c>
      <c r="G1515">
        <v>7065</v>
      </c>
      <c r="H1515">
        <v>7065</v>
      </c>
      <c r="I1515">
        <v>7065</v>
      </c>
      <c r="J1515">
        <v>7065</v>
      </c>
      <c r="L1515" s="3">
        <v>0</v>
      </c>
      <c r="M1515" s="3">
        <v>0</v>
      </c>
      <c r="N1515" s="3">
        <v>0</v>
      </c>
      <c r="O1515" s="3">
        <v>525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3">
        <f>+Tabla3[[#This Row],[V GRAVADAS]]</f>
        <v>525</v>
      </c>
      <c r="V1515">
        <v>2</v>
      </c>
    </row>
    <row r="1516" spans="1:22" x14ac:dyDescent="0.25">
      <c r="A1516" t="s">
        <v>449</v>
      </c>
      <c r="B1516" s="1" t="s">
        <v>461</v>
      </c>
      <c r="C1516" t="s">
        <v>1</v>
      </c>
      <c r="D1516" t="s">
        <v>89</v>
      </c>
      <c r="E1516" t="s">
        <v>95</v>
      </c>
      <c r="F1516" t="s">
        <v>96</v>
      </c>
      <c r="G1516">
        <v>7066</v>
      </c>
      <c r="H1516">
        <v>7066</v>
      </c>
      <c r="I1516">
        <v>7066</v>
      </c>
      <c r="J1516">
        <v>7066</v>
      </c>
      <c r="L1516" s="3">
        <v>0</v>
      </c>
      <c r="M1516" s="3">
        <v>0</v>
      </c>
      <c r="N1516" s="3">
        <v>0</v>
      </c>
      <c r="O1516" s="3">
        <v>45.1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3">
        <f>+Tabla3[[#This Row],[V GRAVADAS]]</f>
        <v>45.1</v>
      </c>
      <c r="V1516">
        <v>2</v>
      </c>
    </row>
    <row r="1517" spans="1:22" x14ac:dyDescent="0.25">
      <c r="A1517" t="s">
        <v>449</v>
      </c>
      <c r="B1517" s="1" t="s">
        <v>461</v>
      </c>
      <c r="C1517" t="s">
        <v>1</v>
      </c>
      <c r="D1517" t="s">
        <v>89</v>
      </c>
      <c r="E1517" t="s">
        <v>95</v>
      </c>
      <c r="F1517" t="s">
        <v>96</v>
      </c>
      <c r="G1517">
        <v>7067</v>
      </c>
      <c r="H1517">
        <v>7067</v>
      </c>
      <c r="I1517">
        <v>7067</v>
      </c>
      <c r="J1517">
        <v>7067</v>
      </c>
      <c r="L1517" s="3">
        <v>0</v>
      </c>
      <c r="M1517" s="3">
        <v>0</v>
      </c>
      <c r="N1517" s="3">
        <v>0</v>
      </c>
      <c r="O1517" s="3">
        <v>707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3">
        <f>+Tabla3[[#This Row],[V GRAVADAS]]</f>
        <v>707</v>
      </c>
      <c r="V1517">
        <v>2</v>
      </c>
    </row>
    <row r="1518" spans="1:22" x14ac:dyDescent="0.25">
      <c r="A1518" t="s">
        <v>449</v>
      </c>
      <c r="B1518" s="1" t="s">
        <v>461</v>
      </c>
      <c r="C1518" t="s">
        <v>1</v>
      </c>
      <c r="D1518" t="s">
        <v>89</v>
      </c>
      <c r="E1518" t="s">
        <v>95</v>
      </c>
      <c r="F1518" t="s">
        <v>96</v>
      </c>
      <c r="G1518">
        <v>7068</v>
      </c>
      <c r="H1518">
        <v>7068</v>
      </c>
      <c r="I1518">
        <v>7068</v>
      </c>
      <c r="J1518">
        <v>7068</v>
      </c>
      <c r="L1518" s="3">
        <v>0</v>
      </c>
      <c r="M1518" s="3">
        <v>0</v>
      </c>
      <c r="N1518" s="3">
        <v>0</v>
      </c>
      <c r="O1518" s="3">
        <v>447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3">
        <f>+Tabla3[[#This Row],[V GRAVADAS]]</f>
        <v>447</v>
      </c>
      <c r="V1518">
        <v>2</v>
      </c>
    </row>
    <row r="1519" spans="1:22" x14ac:dyDescent="0.25">
      <c r="A1519" t="s">
        <v>449</v>
      </c>
      <c r="B1519" s="1" t="s">
        <v>461</v>
      </c>
      <c r="C1519" t="s">
        <v>1</v>
      </c>
      <c r="D1519" t="s">
        <v>89</v>
      </c>
      <c r="E1519" t="s">
        <v>95</v>
      </c>
      <c r="F1519" t="s">
        <v>96</v>
      </c>
      <c r="G1519">
        <v>7069</v>
      </c>
      <c r="H1519">
        <v>7069</v>
      </c>
      <c r="I1519">
        <v>7069</v>
      </c>
      <c r="J1519">
        <v>7069</v>
      </c>
      <c r="L1519" s="3">
        <v>0</v>
      </c>
      <c r="M1519" s="3">
        <v>0</v>
      </c>
      <c r="N1519" s="3">
        <v>0</v>
      </c>
      <c r="O1519" s="3">
        <v>650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3">
        <f>+Tabla3[[#This Row],[V GRAVADAS]]</f>
        <v>650</v>
      </c>
      <c r="V1519">
        <v>2</v>
      </c>
    </row>
    <row r="1520" spans="1:22" x14ac:dyDescent="0.25">
      <c r="A1520" t="s">
        <v>449</v>
      </c>
      <c r="B1520" s="1" t="s">
        <v>461</v>
      </c>
      <c r="C1520" t="s">
        <v>1</v>
      </c>
      <c r="D1520" t="s">
        <v>89</v>
      </c>
      <c r="E1520" t="s">
        <v>95</v>
      </c>
      <c r="F1520" t="s">
        <v>96</v>
      </c>
      <c r="G1520">
        <v>7070</v>
      </c>
      <c r="H1520">
        <v>7070</v>
      </c>
      <c r="I1520">
        <v>7070</v>
      </c>
      <c r="J1520">
        <v>7070</v>
      </c>
      <c r="L1520" s="3">
        <v>0</v>
      </c>
      <c r="M1520" s="3">
        <v>0</v>
      </c>
      <c r="N1520" s="3">
        <v>0</v>
      </c>
      <c r="O1520" s="3">
        <v>530.5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3">
        <f>+Tabla3[[#This Row],[V GRAVADAS]]</f>
        <v>530.5</v>
      </c>
      <c r="V1520">
        <v>2</v>
      </c>
    </row>
    <row r="1521" spans="1:22" x14ac:dyDescent="0.25">
      <c r="A1521" t="s">
        <v>449</v>
      </c>
      <c r="B1521" s="1" t="s">
        <v>461</v>
      </c>
      <c r="C1521" t="s">
        <v>1</v>
      </c>
      <c r="D1521" t="s">
        <v>89</v>
      </c>
      <c r="E1521" t="s">
        <v>95</v>
      </c>
      <c r="F1521" t="s">
        <v>96</v>
      </c>
      <c r="G1521">
        <v>7071</v>
      </c>
      <c r="H1521">
        <v>7071</v>
      </c>
      <c r="I1521">
        <v>7071</v>
      </c>
      <c r="J1521">
        <v>7071</v>
      </c>
      <c r="L1521" s="3">
        <v>0</v>
      </c>
      <c r="M1521" s="3">
        <v>0</v>
      </c>
      <c r="N1521" s="3">
        <v>0</v>
      </c>
      <c r="O1521" s="3">
        <v>36.6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3">
        <f>+Tabla3[[#This Row],[V GRAVADAS]]</f>
        <v>36.6</v>
      </c>
      <c r="V1521">
        <v>2</v>
      </c>
    </row>
    <row r="1522" spans="1:22" x14ac:dyDescent="0.25">
      <c r="A1522" t="s">
        <v>449</v>
      </c>
      <c r="B1522" s="1" t="s">
        <v>461</v>
      </c>
      <c r="C1522" t="s">
        <v>1</v>
      </c>
      <c r="D1522" t="s">
        <v>89</v>
      </c>
      <c r="E1522" t="s">
        <v>95</v>
      </c>
      <c r="F1522" t="s">
        <v>96</v>
      </c>
      <c r="G1522">
        <v>7072</v>
      </c>
      <c r="H1522">
        <v>7072</v>
      </c>
      <c r="I1522">
        <v>7072</v>
      </c>
      <c r="J1522">
        <v>7072</v>
      </c>
      <c r="L1522" s="3">
        <v>0</v>
      </c>
      <c r="M1522" s="3">
        <v>0</v>
      </c>
      <c r="N1522" s="3">
        <v>0</v>
      </c>
      <c r="O1522" s="3">
        <v>19.899999999999999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3">
        <f>+Tabla3[[#This Row],[V GRAVADAS]]</f>
        <v>19.899999999999999</v>
      </c>
      <c r="V1522">
        <v>2</v>
      </c>
    </row>
    <row r="1523" spans="1:22" x14ac:dyDescent="0.25">
      <c r="A1523" t="s">
        <v>449</v>
      </c>
      <c r="B1523" s="1" t="s">
        <v>461</v>
      </c>
      <c r="C1523" t="s">
        <v>1</v>
      </c>
      <c r="D1523" t="s">
        <v>89</v>
      </c>
      <c r="E1523" t="s">
        <v>95</v>
      </c>
      <c r="F1523" t="s">
        <v>96</v>
      </c>
      <c r="G1523">
        <v>7073</v>
      </c>
      <c r="H1523">
        <v>7073</v>
      </c>
      <c r="I1523">
        <v>7073</v>
      </c>
      <c r="J1523">
        <v>7073</v>
      </c>
      <c r="L1523" s="3">
        <v>0</v>
      </c>
      <c r="M1523" s="3">
        <v>0</v>
      </c>
      <c r="N1523" s="3">
        <v>0</v>
      </c>
      <c r="O1523" s="3">
        <v>125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3">
        <f>+Tabla3[[#This Row],[V GRAVADAS]]</f>
        <v>125</v>
      </c>
      <c r="V1523">
        <v>2</v>
      </c>
    </row>
    <row r="1524" spans="1:22" x14ac:dyDescent="0.25">
      <c r="A1524" t="s">
        <v>449</v>
      </c>
      <c r="B1524" s="1" t="s">
        <v>461</v>
      </c>
      <c r="C1524" t="s">
        <v>1</v>
      </c>
      <c r="D1524" t="s">
        <v>89</v>
      </c>
      <c r="E1524" t="s">
        <v>95</v>
      </c>
      <c r="F1524" t="s">
        <v>96</v>
      </c>
      <c r="G1524">
        <v>7074</v>
      </c>
      <c r="H1524">
        <v>7074</v>
      </c>
      <c r="I1524">
        <v>7074</v>
      </c>
      <c r="J1524">
        <v>7074</v>
      </c>
      <c r="L1524" s="3">
        <v>0</v>
      </c>
      <c r="M1524" s="3">
        <v>0</v>
      </c>
      <c r="N1524" s="3">
        <v>0</v>
      </c>
      <c r="O1524" s="3">
        <v>69.77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3">
        <f>+Tabla3[[#This Row],[V GRAVADAS]]</f>
        <v>69.77</v>
      </c>
      <c r="V1524">
        <v>2</v>
      </c>
    </row>
    <row r="1525" spans="1:22" x14ac:dyDescent="0.25">
      <c r="A1525" t="s">
        <v>449</v>
      </c>
      <c r="B1525" s="1" t="s">
        <v>461</v>
      </c>
      <c r="C1525" t="s">
        <v>1</v>
      </c>
      <c r="D1525" t="s">
        <v>89</v>
      </c>
      <c r="E1525" t="s">
        <v>95</v>
      </c>
      <c r="F1525" t="s">
        <v>96</v>
      </c>
      <c r="G1525">
        <v>7075</v>
      </c>
      <c r="H1525">
        <v>7075</v>
      </c>
      <c r="I1525">
        <v>7075</v>
      </c>
      <c r="J1525">
        <v>7075</v>
      </c>
      <c r="L1525" s="3">
        <v>0</v>
      </c>
      <c r="M1525" s="3">
        <v>0</v>
      </c>
      <c r="N1525" s="3">
        <v>0</v>
      </c>
      <c r="O1525" s="3">
        <v>78.040000000000006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3">
        <f>+Tabla3[[#This Row],[V GRAVADAS]]</f>
        <v>78.040000000000006</v>
      </c>
      <c r="V1525">
        <v>2</v>
      </c>
    </row>
    <row r="1526" spans="1:22" x14ac:dyDescent="0.25">
      <c r="A1526" t="s">
        <v>449</v>
      </c>
      <c r="B1526" s="1" t="s">
        <v>461</v>
      </c>
      <c r="C1526" t="s">
        <v>1</v>
      </c>
      <c r="D1526" t="s">
        <v>89</v>
      </c>
      <c r="E1526" t="s">
        <v>95</v>
      </c>
      <c r="F1526" t="s">
        <v>96</v>
      </c>
      <c r="G1526">
        <v>7076</v>
      </c>
      <c r="H1526">
        <v>7076</v>
      </c>
      <c r="I1526">
        <v>7076</v>
      </c>
      <c r="J1526">
        <v>7076</v>
      </c>
      <c r="L1526" s="3">
        <v>0</v>
      </c>
      <c r="M1526" s="3">
        <v>0</v>
      </c>
      <c r="N1526" s="3">
        <v>0</v>
      </c>
      <c r="O1526" s="3">
        <v>22.5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3">
        <f>+Tabla3[[#This Row],[V GRAVADAS]]</f>
        <v>22.5</v>
      </c>
      <c r="V1526">
        <v>2</v>
      </c>
    </row>
    <row r="1527" spans="1:22" x14ac:dyDescent="0.25">
      <c r="A1527" t="s">
        <v>449</v>
      </c>
      <c r="B1527" s="1" t="s">
        <v>461</v>
      </c>
      <c r="C1527" t="s">
        <v>1</v>
      </c>
      <c r="D1527" t="s">
        <v>89</v>
      </c>
      <c r="E1527" t="s">
        <v>95</v>
      </c>
      <c r="F1527" t="s">
        <v>96</v>
      </c>
      <c r="G1527">
        <v>7077</v>
      </c>
      <c r="H1527">
        <v>7077</v>
      </c>
      <c r="I1527">
        <v>7077</v>
      </c>
      <c r="J1527">
        <v>7077</v>
      </c>
      <c r="L1527" s="3">
        <v>0</v>
      </c>
      <c r="M1527" s="3">
        <v>0</v>
      </c>
      <c r="N1527" s="3">
        <v>0</v>
      </c>
      <c r="O1527" s="3">
        <v>620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3">
        <f>+Tabla3[[#This Row],[V GRAVADAS]]</f>
        <v>620</v>
      </c>
      <c r="V1527">
        <v>2</v>
      </c>
    </row>
    <row r="1528" spans="1:22" x14ac:dyDescent="0.25">
      <c r="A1528" t="s">
        <v>449</v>
      </c>
      <c r="B1528" s="1" t="s">
        <v>461</v>
      </c>
      <c r="C1528" t="s">
        <v>1</v>
      </c>
      <c r="D1528" t="s">
        <v>89</v>
      </c>
      <c r="E1528" t="s">
        <v>95</v>
      </c>
      <c r="F1528" t="s">
        <v>96</v>
      </c>
      <c r="G1528">
        <v>7078</v>
      </c>
      <c r="H1528">
        <v>7078</v>
      </c>
      <c r="I1528">
        <v>7078</v>
      </c>
      <c r="J1528">
        <v>7078</v>
      </c>
      <c r="L1528" s="3">
        <v>0</v>
      </c>
      <c r="M1528" s="3">
        <v>0</v>
      </c>
      <c r="N1528" s="3">
        <v>0</v>
      </c>
      <c r="O1528" s="3">
        <v>575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3">
        <f>+Tabla3[[#This Row],[V GRAVADAS]]</f>
        <v>575</v>
      </c>
      <c r="V1528">
        <v>2</v>
      </c>
    </row>
    <row r="1529" spans="1:22" x14ac:dyDescent="0.25">
      <c r="A1529" t="s">
        <v>449</v>
      </c>
      <c r="B1529" s="1" t="s">
        <v>461</v>
      </c>
      <c r="C1529" t="s">
        <v>1</v>
      </c>
      <c r="D1529" t="s">
        <v>89</v>
      </c>
      <c r="E1529" t="s">
        <v>95</v>
      </c>
      <c r="F1529" t="s">
        <v>96</v>
      </c>
      <c r="G1529">
        <v>7079</v>
      </c>
      <c r="H1529">
        <v>7079</v>
      </c>
      <c r="I1529">
        <v>7079</v>
      </c>
      <c r="J1529">
        <v>7079</v>
      </c>
      <c r="L1529" s="3">
        <v>0</v>
      </c>
      <c r="M1529" s="3">
        <v>0</v>
      </c>
      <c r="N1529" s="3">
        <v>0</v>
      </c>
      <c r="O1529" s="3">
        <v>137.69999999999999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3">
        <f>+Tabla3[[#This Row],[V GRAVADAS]]</f>
        <v>137.69999999999999</v>
      </c>
      <c r="V1529">
        <v>2</v>
      </c>
    </row>
    <row r="1530" spans="1:22" x14ac:dyDescent="0.25">
      <c r="A1530" t="s">
        <v>449</v>
      </c>
      <c r="B1530" s="1" t="s">
        <v>461</v>
      </c>
      <c r="C1530" t="s">
        <v>1</v>
      </c>
      <c r="D1530" t="s">
        <v>89</v>
      </c>
      <c r="E1530" t="s">
        <v>95</v>
      </c>
      <c r="F1530" t="s">
        <v>96</v>
      </c>
      <c r="G1530">
        <v>7080</v>
      </c>
      <c r="H1530">
        <v>7080</v>
      </c>
      <c r="I1530">
        <v>7080</v>
      </c>
      <c r="J1530">
        <v>7080</v>
      </c>
      <c r="L1530" s="3">
        <v>0</v>
      </c>
      <c r="M1530" s="3">
        <v>0</v>
      </c>
      <c r="N1530" s="3">
        <v>0</v>
      </c>
      <c r="O1530" s="3">
        <v>677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3">
        <f>+Tabla3[[#This Row],[V GRAVADAS]]</f>
        <v>677</v>
      </c>
      <c r="V1530">
        <v>2</v>
      </c>
    </row>
    <row r="1531" spans="1:22" x14ac:dyDescent="0.25">
      <c r="A1531" t="s">
        <v>449</v>
      </c>
      <c r="B1531" s="1" t="s">
        <v>461</v>
      </c>
      <c r="C1531" t="s">
        <v>1</v>
      </c>
      <c r="D1531" t="s">
        <v>89</v>
      </c>
      <c r="E1531" t="s">
        <v>95</v>
      </c>
      <c r="F1531" t="s">
        <v>96</v>
      </c>
      <c r="G1531">
        <v>7081</v>
      </c>
      <c r="H1531">
        <v>7081</v>
      </c>
      <c r="I1531">
        <v>7081</v>
      </c>
      <c r="J1531">
        <v>7081</v>
      </c>
      <c r="L1531" s="3">
        <v>0</v>
      </c>
      <c r="M1531" s="3">
        <v>0</v>
      </c>
      <c r="N1531" s="3">
        <v>0</v>
      </c>
      <c r="O1531" s="3">
        <v>92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3">
        <f>+Tabla3[[#This Row],[V GRAVADAS]]</f>
        <v>92</v>
      </c>
      <c r="V1531">
        <v>2</v>
      </c>
    </row>
    <row r="1532" spans="1:22" x14ac:dyDescent="0.25">
      <c r="A1532" t="s">
        <v>449</v>
      </c>
      <c r="B1532" s="1" t="s">
        <v>462</v>
      </c>
      <c r="C1532" t="s">
        <v>1</v>
      </c>
      <c r="D1532" t="s">
        <v>89</v>
      </c>
      <c r="E1532" t="s">
        <v>95</v>
      </c>
      <c r="F1532" t="s">
        <v>96</v>
      </c>
      <c r="G1532">
        <v>7082</v>
      </c>
      <c r="H1532">
        <v>7082</v>
      </c>
      <c r="I1532">
        <v>7082</v>
      </c>
      <c r="J1532">
        <v>7082</v>
      </c>
      <c r="L1532" s="3">
        <v>0</v>
      </c>
      <c r="M1532" s="3">
        <v>0</v>
      </c>
      <c r="N1532" s="3">
        <v>0</v>
      </c>
      <c r="O1532" s="3">
        <v>518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3">
        <f>+Tabla3[[#This Row],[V GRAVADAS]]</f>
        <v>518</v>
      </c>
      <c r="V1532">
        <v>2</v>
      </c>
    </row>
    <row r="1533" spans="1:22" x14ac:dyDescent="0.25">
      <c r="A1533" t="s">
        <v>449</v>
      </c>
      <c r="B1533" s="1" t="s">
        <v>462</v>
      </c>
      <c r="C1533" t="s">
        <v>1</v>
      </c>
      <c r="D1533" t="s">
        <v>89</v>
      </c>
      <c r="E1533" t="s">
        <v>95</v>
      </c>
      <c r="F1533" t="s">
        <v>96</v>
      </c>
      <c r="G1533">
        <v>7083</v>
      </c>
      <c r="H1533">
        <v>7083</v>
      </c>
      <c r="I1533">
        <v>7083</v>
      </c>
      <c r="J1533">
        <v>7083</v>
      </c>
      <c r="L1533" s="3">
        <v>0</v>
      </c>
      <c r="M1533" s="3">
        <v>0</v>
      </c>
      <c r="N1533" s="3">
        <v>0</v>
      </c>
      <c r="O1533" s="3">
        <v>160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3">
        <f>+Tabla3[[#This Row],[V GRAVADAS]]</f>
        <v>160</v>
      </c>
      <c r="V1533">
        <v>2</v>
      </c>
    </row>
    <row r="1534" spans="1:22" x14ac:dyDescent="0.25">
      <c r="A1534" t="s">
        <v>449</v>
      </c>
      <c r="B1534" s="1" t="s">
        <v>462</v>
      </c>
      <c r="C1534" t="s">
        <v>1</v>
      </c>
      <c r="D1534" t="s">
        <v>89</v>
      </c>
      <c r="E1534" t="s">
        <v>95</v>
      </c>
      <c r="F1534" t="s">
        <v>96</v>
      </c>
      <c r="G1534">
        <v>7084</v>
      </c>
      <c r="H1534">
        <v>7084</v>
      </c>
      <c r="I1534">
        <v>7084</v>
      </c>
      <c r="J1534">
        <v>7084</v>
      </c>
      <c r="L1534" s="3">
        <v>0</v>
      </c>
      <c r="M1534" s="3">
        <v>0</v>
      </c>
      <c r="N1534" s="3">
        <v>0</v>
      </c>
      <c r="O1534" s="3">
        <v>225.5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3">
        <f>+Tabla3[[#This Row],[V GRAVADAS]]</f>
        <v>225.5</v>
      </c>
      <c r="V1534">
        <v>2</v>
      </c>
    </row>
    <row r="1535" spans="1:22" x14ac:dyDescent="0.25">
      <c r="A1535" t="s">
        <v>449</v>
      </c>
      <c r="B1535" s="1" t="s">
        <v>462</v>
      </c>
      <c r="C1535" t="s">
        <v>1</v>
      </c>
      <c r="D1535" t="s">
        <v>89</v>
      </c>
      <c r="E1535" t="s">
        <v>95</v>
      </c>
      <c r="F1535" t="s">
        <v>96</v>
      </c>
      <c r="G1535">
        <v>7085</v>
      </c>
      <c r="H1535">
        <v>7085</v>
      </c>
      <c r="I1535">
        <v>7085</v>
      </c>
      <c r="J1535">
        <v>7085</v>
      </c>
      <c r="L1535" s="3">
        <v>0</v>
      </c>
      <c r="M1535" s="3">
        <v>0</v>
      </c>
      <c r="N1535" s="3">
        <v>0</v>
      </c>
      <c r="O1535" s="3">
        <v>499.8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3">
        <f>+Tabla3[[#This Row],[V GRAVADAS]]</f>
        <v>499.8</v>
      </c>
      <c r="V1535">
        <v>2</v>
      </c>
    </row>
    <row r="1536" spans="1:22" x14ac:dyDescent="0.25">
      <c r="A1536" t="s">
        <v>449</v>
      </c>
      <c r="B1536" s="1" t="s">
        <v>462</v>
      </c>
      <c r="C1536" t="s">
        <v>1</v>
      </c>
      <c r="D1536" t="s">
        <v>89</v>
      </c>
      <c r="E1536" t="s">
        <v>95</v>
      </c>
      <c r="F1536" t="s">
        <v>96</v>
      </c>
      <c r="G1536">
        <v>7086</v>
      </c>
      <c r="H1536">
        <v>7086</v>
      </c>
      <c r="I1536">
        <v>7086</v>
      </c>
      <c r="J1536">
        <v>7086</v>
      </c>
      <c r="L1536" s="3">
        <v>0</v>
      </c>
      <c r="M1536" s="3">
        <v>0</v>
      </c>
      <c r="N1536" s="3">
        <v>0</v>
      </c>
      <c r="O1536" s="3">
        <v>26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3">
        <f>+Tabla3[[#This Row],[V GRAVADAS]]</f>
        <v>26</v>
      </c>
      <c r="V1536">
        <v>2</v>
      </c>
    </row>
    <row r="1537" spans="1:22" x14ac:dyDescent="0.25">
      <c r="A1537" t="s">
        <v>449</v>
      </c>
      <c r="B1537" s="1" t="s">
        <v>462</v>
      </c>
      <c r="C1537" t="s">
        <v>1</v>
      </c>
      <c r="D1537" t="s">
        <v>89</v>
      </c>
      <c r="E1537" t="s">
        <v>95</v>
      </c>
      <c r="F1537" t="s">
        <v>96</v>
      </c>
      <c r="G1537">
        <v>7087</v>
      </c>
      <c r="H1537">
        <v>7087</v>
      </c>
      <c r="I1537">
        <v>7087</v>
      </c>
      <c r="J1537">
        <v>7087</v>
      </c>
      <c r="L1537" s="3">
        <v>0</v>
      </c>
      <c r="M1537" s="3">
        <v>0</v>
      </c>
      <c r="N1537" s="3">
        <v>0</v>
      </c>
      <c r="O1537" s="3">
        <v>375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3">
        <f>+Tabla3[[#This Row],[V GRAVADAS]]</f>
        <v>375</v>
      </c>
      <c r="V1537">
        <v>2</v>
      </c>
    </row>
    <row r="1538" spans="1:22" x14ac:dyDescent="0.25">
      <c r="A1538" t="s">
        <v>449</v>
      </c>
      <c r="B1538" s="1" t="s">
        <v>462</v>
      </c>
      <c r="C1538" t="s">
        <v>1</v>
      </c>
      <c r="D1538" t="s">
        <v>89</v>
      </c>
      <c r="E1538" t="s">
        <v>95</v>
      </c>
      <c r="F1538" t="s">
        <v>96</v>
      </c>
      <c r="G1538">
        <v>7088</v>
      </c>
      <c r="H1538">
        <v>7088</v>
      </c>
      <c r="I1538">
        <v>7088</v>
      </c>
      <c r="J1538">
        <v>7088</v>
      </c>
      <c r="L1538" s="3">
        <v>0</v>
      </c>
      <c r="M1538" s="3">
        <v>0</v>
      </c>
      <c r="N1538" s="3">
        <v>0</v>
      </c>
      <c r="O1538" s="3">
        <v>36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3">
        <f>+Tabla3[[#This Row],[V GRAVADAS]]</f>
        <v>36</v>
      </c>
      <c r="V1538">
        <v>2</v>
      </c>
    </row>
    <row r="1539" spans="1:22" x14ac:dyDescent="0.25">
      <c r="A1539" t="s">
        <v>449</v>
      </c>
      <c r="B1539" s="1" t="s">
        <v>462</v>
      </c>
      <c r="C1539" t="s">
        <v>1</v>
      </c>
      <c r="D1539" t="s">
        <v>89</v>
      </c>
      <c r="E1539" t="s">
        <v>95</v>
      </c>
      <c r="F1539" t="s">
        <v>96</v>
      </c>
      <c r="G1539">
        <v>7089</v>
      </c>
      <c r="H1539">
        <v>7089</v>
      </c>
      <c r="I1539">
        <v>7089</v>
      </c>
      <c r="J1539">
        <v>7089</v>
      </c>
      <c r="L1539" s="3">
        <v>0</v>
      </c>
      <c r="M1539" s="3">
        <v>0</v>
      </c>
      <c r="N1539" s="3">
        <v>0</v>
      </c>
      <c r="O1539" s="3">
        <v>152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3">
        <f>+Tabla3[[#This Row],[V GRAVADAS]]</f>
        <v>152</v>
      </c>
      <c r="V1539">
        <v>2</v>
      </c>
    </row>
    <row r="1540" spans="1:22" x14ac:dyDescent="0.25">
      <c r="A1540" t="s">
        <v>449</v>
      </c>
      <c r="B1540" s="1" t="s">
        <v>462</v>
      </c>
      <c r="C1540" t="s">
        <v>1</v>
      </c>
      <c r="D1540" t="s">
        <v>89</v>
      </c>
      <c r="E1540" t="s">
        <v>95</v>
      </c>
      <c r="F1540" t="s">
        <v>96</v>
      </c>
      <c r="G1540">
        <v>7090</v>
      </c>
      <c r="H1540">
        <v>7090</v>
      </c>
      <c r="I1540">
        <v>7090</v>
      </c>
      <c r="J1540">
        <v>7090</v>
      </c>
      <c r="L1540" s="3">
        <v>0</v>
      </c>
      <c r="M1540" s="3">
        <v>0</v>
      </c>
      <c r="N1540" s="3">
        <v>0</v>
      </c>
      <c r="O1540" s="3">
        <v>46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3">
        <f>+Tabla3[[#This Row],[V GRAVADAS]]</f>
        <v>46</v>
      </c>
      <c r="V1540">
        <v>2</v>
      </c>
    </row>
    <row r="1541" spans="1:22" x14ac:dyDescent="0.25">
      <c r="A1541" t="s">
        <v>449</v>
      </c>
      <c r="B1541" s="1" t="s">
        <v>462</v>
      </c>
      <c r="C1541" t="s">
        <v>1</v>
      </c>
      <c r="D1541" t="s">
        <v>89</v>
      </c>
      <c r="E1541" t="s">
        <v>95</v>
      </c>
      <c r="F1541" t="s">
        <v>96</v>
      </c>
      <c r="G1541">
        <v>7091</v>
      </c>
      <c r="H1541">
        <v>7091</v>
      </c>
      <c r="I1541">
        <v>7091</v>
      </c>
      <c r="J1541">
        <v>7091</v>
      </c>
      <c r="L1541" s="3">
        <v>0</v>
      </c>
      <c r="M1541" s="3">
        <v>0</v>
      </c>
      <c r="N1541" s="3">
        <v>0</v>
      </c>
      <c r="O1541" s="3">
        <v>397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3">
        <f>+Tabla3[[#This Row],[V GRAVADAS]]</f>
        <v>397</v>
      </c>
      <c r="V1541">
        <v>2</v>
      </c>
    </row>
    <row r="1542" spans="1:22" x14ac:dyDescent="0.25">
      <c r="A1542" t="s">
        <v>449</v>
      </c>
      <c r="B1542" s="1" t="s">
        <v>462</v>
      </c>
      <c r="C1542" t="s">
        <v>1</v>
      </c>
      <c r="D1542" t="s">
        <v>89</v>
      </c>
      <c r="E1542" t="s">
        <v>95</v>
      </c>
      <c r="F1542" t="s">
        <v>96</v>
      </c>
      <c r="G1542">
        <v>7092</v>
      </c>
      <c r="H1542">
        <v>7092</v>
      </c>
      <c r="I1542">
        <v>7092</v>
      </c>
      <c r="J1542">
        <v>7092</v>
      </c>
      <c r="L1542" s="3">
        <v>0</v>
      </c>
      <c r="M1542" s="3">
        <v>0</v>
      </c>
      <c r="N1542" s="3">
        <v>0</v>
      </c>
      <c r="O1542" s="3">
        <v>623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3">
        <f>+Tabla3[[#This Row],[V GRAVADAS]]</f>
        <v>623</v>
      </c>
      <c r="V1542">
        <v>2</v>
      </c>
    </row>
    <row r="1543" spans="1:22" x14ac:dyDescent="0.25">
      <c r="A1543" t="s">
        <v>449</v>
      </c>
      <c r="B1543" s="1" t="s">
        <v>462</v>
      </c>
      <c r="C1543" t="s">
        <v>1</v>
      </c>
      <c r="D1543" t="s">
        <v>89</v>
      </c>
      <c r="E1543" t="s">
        <v>95</v>
      </c>
      <c r="F1543" t="s">
        <v>96</v>
      </c>
      <c r="G1543">
        <v>7093</v>
      </c>
      <c r="H1543">
        <v>7093</v>
      </c>
      <c r="I1543">
        <v>7093</v>
      </c>
      <c r="J1543">
        <v>7093</v>
      </c>
      <c r="L1543" s="3">
        <v>0</v>
      </c>
      <c r="M1543" s="3">
        <v>0</v>
      </c>
      <c r="N1543" s="3">
        <v>0</v>
      </c>
      <c r="O1543" s="3">
        <v>47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3">
        <f>+Tabla3[[#This Row],[V GRAVADAS]]</f>
        <v>47</v>
      </c>
      <c r="V1543">
        <v>2</v>
      </c>
    </row>
    <row r="1544" spans="1:22" x14ac:dyDescent="0.25">
      <c r="A1544" t="s">
        <v>449</v>
      </c>
      <c r="B1544" s="1" t="s">
        <v>462</v>
      </c>
      <c r="C1544" t="s">
        <v>1</v>
      </c>
      <c r="D1544" t="s">
        <v>89</v>
      </c>
      <c r="E1544" t="s">
        <v>95</v>
      </c>
      <c r="F1544" t="s">
        <v>96</v>
      </c>
      <c r="G1544">
        <v>7094</v>
      </c>
      <c r="H1544">
        <v>7094</v>
      </c>
      <c r="I1544">
        <v>7094</v>
      </c>
      <c r="J1544">
        <v>7094</v>
      </c>
      <c r="L1544" s="3">
        <v>0</v>
      </c>
      <c r="M1544" s="3">
        <v>0</v>
      </c>
      <c r="N1544" s="3">
        <v>0</v>
      </c>
      <c r="O1544" s="3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3">
        <f>+Tabla3[[#This Row],[V GRAVADAS]]</f>
        <v>0</v>
      </c>
      <c r="V1544">
        <v>2</v>
      </c>
    </row>
    <row r="1545" spans="1:22" x14ac:dyDescent="0.25">
      <c r="A1545" t="s">
        <v>449</v>
      </c>
      <c r="B1545" s="1" t="s">
        <v>462</v>
      </c>
      <c r="C1545" t="s">
        <v>1</v>
      </c>
      <c r="D1545" t="s">
        <v>89</v>
      </c>
      <c r="E1545" t="s">
        <v>95</v>
      </c>
      <c r="F1545" t="s">
        <v>96</v>
      </c>
      <c r="G1545">
        <v>7095</v>
      </c>
      <c r="H1545">
        <v>7095</v>
      </c>
      <c r="I1545">
        <v>7095</v>
      </c>
      <c r="J1545">
        <v>7095</v>
      </c>
      <c r="L1545" s="3">
        <v>0</v>
      </c>
      <c r="M1545" s="3">
        <v>0</v>
      </c>
      <c r="N1545" s="3">
        <v>0</v>
      </c>
      <c r="O1545" s="3">
        <v>57.5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3">
        <f>+Tabla3[[#This Row],[V GRAVADAS]]</f>
        <v>57.5</v>
      </c>
      <c r="V1545">
        <v>2</v>
      </c>
    </row>
    <row r="1546" spans="1:22" x14ac:dyDescent="0.25">
      <c r="A1546" t="s">
        <v>449</v>
      </c>
      <c r="B1546" s="1" t="s">
        <v>462</v>
      </c>
      <c r="C1546" t="s">
        <v>1</v>
      </c>
      <c r="D1546" t="s">
        <v>89</v>
      </c>
      <c r="E1546" t="s">
        <v>95</v>
      </c>
      <c r="F1546" t="s">
        <v>96</v>
      </c>
      <c r="G1546">
        <v>7096</v>
      </c>
      <c r="H1546">
        <v>7096</v>
      </c>
      <c r="I1546">
        <v>7096</v>
      </c>
      <c r="J1546">
        <v>7096</v>
      </c>
      <c r="L1546" s="3">
        <v>0</v>
      </c>
      <c r="M1546" s="3">
        <v>0</v>
      </c>
      <c r="N1546" s="3">
        <v>0</v>
      </c>
      <c r="O1546" s="3">
        <v>58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3">
        <f>+Tabla3[[#This Row],[V GRAVADAS]]</f>
        <v>58</v>
      </c>
      <c r="V1546">
        <v>2</v>
      </c>
    </row>
    <row r="1547" spans="1:22" x14ac:dyDescent="0.25">
      <c r="A1547" t="s">
        <v>449</v>
      </c>
      <c r="B1547" s="1" t="s">
        <v>462</v>
      </c>
      <c r="C1547" t="s">
        <v>1</v>
      </c>
      <c r="D1547" t="s">
        <v>89</v>
      </c>
      <c r="E1547" t="s">
        <v>95</v>
      </c>
      <c r="F1547" t="s">
        <v>96</v>
      </c>
      <c r="G1547">
        <v>7097</v>
      </c>
      <c r="H1547">
        <v>7097</v>
      </c>
      <c r="I1547">
        <v>7097</v>
      </c>
      <c r="J1547">
        <v>7097</v>
      </c>
      <c r="L1547" s="3">
        <v>0</v>
      </c>
      <c r="M1547" s="3">
        <v>0</v>
      </c>
      <c r="N1547" s="3">
        <v>0</v>
      </c>
      <c r="O1547" s="3">
        <v>290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3">
        <f>+Tabla3[[#This Row],[V GRAVADAS]]</f>
        <v>290</v>
      </c>
      <c r="V1547">
        <v>2</v>
      </c>
    </row>
    <row r="1548" spans="1:22" x14ac:dyDescent="0.25">
      <c r="A1548" t="s">
        <v>449</v>
      </c>
      <c r="B1548" s="1" t="s">
        <v>462</v>
      </c>
      <c r="C1548" t="s">
        <v>1</v>
      </c>
      <c r="D1548" t="s">
        <v>89</v>
      </c>
      <c r="E1548" t="s">
        <v>95</v>
      </c>
      <c r="F1548" t="s">
        <v>96</v>
      </c>
      <c r="G1548">
        <v>7098</v>
      </c>
      <c r="H1548">
        <v>7098</v>
      </c>
      <c r="I1548">
        <v>7098</v>
      </c>
      <c r="J1548">
        <v>7098</v>
      </c>
      <c r="L1548" s="3">
        <v>0</v>
      </c>
      <c r="M1548" s="3">
        <v>0</v>
      </c>
      <c r="N1548" s="3">
        <v>0</v>
      </c>
      <c r="O1548" s="3">
        <v>584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3">
        <f>+Tabla3[[#This Row],[V GRAVADAS]]</f>
        <v>584</v>
      </c>
      <c r="V1548">
        <v>2</v>
      </c>
    </row>
    <row r="1549" spans="1:22" x14ac:dyDescent="0.25">
      <c r="A1549" t="s">
        <v>449</v>
      </c>
      <c r="B1549" s="1" t="s">
        <v>462</v>
      </c>
      <c r="C1549" t="s">
        <v>1</v>
      </c>
      <c r="D1549" t="s">
        <v>89</v>
      </c>
      <c r="E1549" t="s">
        <v>95</v>
      </c>
      <c r="F1549" t="s">
        <v>96</v>
      </c>
      <c r="G1549">
        <v>7099</v>
      </c>
      <c r="H1549">
        <v>7099</v>
      </c>
      <c r="I1549">
        <v>7099</v>
      </c>
      <c r="J1549">
        <v>7099</v>
      </c>
      <c r="L1549" s="3">
        <v>0</v>
      </c>
      <c r="M1549" s="3">
        <v>0</v>
      </c>
      <c r="N1549" s="3">
        <v>0</v>
      </c>
      <c r="O1549" s="3">
        <v>36.299999999999997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3">
        <f>+Tabla3[[#This Row],[V GRAVADAS]]</f>
        <v>36.299999999999997</v>
      </c>
      <c r="V1549">
        <v>2</v>
      </c>
    </row>
    <row r="1550" spans="1:22" x14ac:dyDescent="0.25">
      <c r="A1550" t="s">
        <v>449</v>
      </c>
      <c r="B1550" s="1" t="s">
        <v>462</v>
      </c>
      <c r="C1550" t="s">
        <v>1</v>
      </c>
      <c r="D1550" t="s">
        <v>89</v>
      </c>
      <c r="E1550" t="s">
        <v>95</v>
      </c>
      <c r="F1550" t="s">
        <v>96</v>
      </c>
      <c r="G1550">
        <v>7100</v>
      </c>
      <c r="H1550">
        <v>7100</v>
      </c>
      <c r="I1550">
        <v>7100</v>
      </c>
      <c r="J1550">
        <v>7100</v>
      </c>
      <c r="L1550" s="3">
        <v>0</v>
      </c>
      <c r="M1550" s="3">
        <v>0</v>
      </c>
      <c r="N1550" s="3">
        <v>0</v>
      </c>
      <c r="O1550" s="3">
        <v>32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3">
        <f>+Tabla3[[#This Row],[V GRAVADAS]]</f>
        <v>32</v>
      </c>
      <c r="V1550">
        <v>2</v>
      </c>
    </row>
    <row r="1551" spans="1:22" x14ac:dyDescent="0.25">
      <c r="A1551" t="s">
        <v>449</v>
      </c>
      <c r="B1551" s="1" t="s">
        <v>462</v>
      </c>
      <c r="C1551" t="s">
        <v>1</v>
      </c>
      <c r="D1551" t="s">
        <v>89</v>
      </c>
      <c r="E1551" t="s">
        <v>95</v>
      </c>
      <c r="F1551" t="s">
        <v>96</v>
      </c>
      <c r="G1551">
        <v>7101</v>
      </c>
      <c r="H1551">
        <v>7101</v>
      </c>
      <c r="I1551">
        <v>7101</v>
      </c>
      <c r="J1551">
        <v>7101</v>
      </c>
      <c r="L1551" s="3">
        <v>0</v>
      </c>
      <c r="M1551" s="3">
        <v>0</v>
      </c>
      <c r="N1551" s="3">
        <v>0</v>
      </c>
      <c r="O1551" s="3">
        <v>6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3">
        <f>+Tabla3[[#This Row],[V GRAVADAS]]</f>
        <v>6</v>
      </c>
      <c r="V1551">
        <v>2</v>
      </c>
    </row>
    <row r="1552" spans="1:22" x14ac:dyDescent="0.25">
      <c r="A1552" t="s">
        <v>449</v>
      </c>
      <c r="B1552" s="1" t="s">
        <v>463</v>
      </c>
      <c r="C1552" t="s">
        <v>1</v>
      </c>
      <c r="D1552" t="s">
        <v>89</v>
      </c>
      <c r="E1552" t="s">
        <v>95</v>
      </c>
      <c r="F1552" t="s">
        <v>96</v>
      </c>
      <c r="G1552">
        <v>7102</v>
      </c>
      <c r="H1552">
        <v>7102</v>
      </c>
      <c r="I1552">
        <v>7102</v>
      </c>
      <c r="J1552">
        <v>7102</v>
      </c>
      <c r="L1552" s="3">
        <v>0</v>
      </c>
      <c r="M1552" s="3">
        <v>0</v>
      </c>
      <c r="N1552" s="3">
        <v>0</v>
      </c>
      <c r="O1552" s="3">
        <v>405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3">
        <f>+Tabla3[[#This Row],[V GRAVADAS]]</f>
        <v>405</v>
      </c>
      <c r="V1552">
        <v>2</v>
      </c>
    </row>
    <row r="1553" spans="1:22" x14ac:dyDescent="0.25">
      <c r="A1553" t="s">
        <v>449</v>
      </c>
      <c r="B1553" s="1" t="s">
        <v>463</v>
      </c>
      <c r="C1553" t="s">
        <v>1</v>
      </c>
      <c r="D1553" t="s">
        <v>89</v>
      </c>
      <c r="E1553" t="s">
        <v>95</v>
      </c>
      <c r="F1553" t="s">
        <v>96</v>
      </c>
      <c r="G1553">
        <v>7103</v>
      </c>
      <c r="H1553">
        <v>7103</v>
      </c>
      <c r="I1553">
        <v>7103</v>
      </c>
      <c r="J1553">
        <v>7103</v>
      </c>
      <c r="L1553" s="3">
        <v>0</v>
      </c>
      <c r="M1553" s="3">
        <v>0</v>
      </c>
      <c r="N1553" s="3">
        <v>0</v>
      </c>
      <c r="O1553" s="3">
        <v>641.5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3">
        <f>+Tabla3[[#This Row],[V GRAVADAS]]</f>
        <v>641.5</v>
      </c>
      <c r="V1553">
        <v>2</v>
      </c>
    </row>
    <row r="1554" spans="1:22" x14ac:dyDescent="0.25">
      <c r="A1554" t="s">
        <v>449</v>
      </c>
      <c r="B1554" s="1" t="s">
        <v>463</v>
      </c>
      <c r="C1554" t="s">
        <v>1</v>
      </c>
      <c r="D1554" t="s">
        <v>89</v>
      </c>
      <c r="E1554" t="s">
        <v>95</v>
      </c>
      <c r="F1554" t="s">
        <v>96</v>
      </c>
      <c r="G1554">
        <v>7104</v>
      </c>
      <c r="H1554">
        <v>7104</v>
      </c>
      <c r="I1554">
        <v>7104</v>
      </c>
      <c r="J1554">
        <v>7104</v>
      </c>
      <c r="L1554" s="3">
        <v>0</v>
      </c>
      <c r="M1554" s="3">
        <v>0</v>
      </c>
      <c r="N1554" s="3">
        <v>0</v>
      </c>
      <c r="O1554" s="3">
        <v>20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3">
        <f>+Tabla3[[#This Row],[V GRAVADAS]]</f>
        <v>20</v>
      </c>
      <c r="V1554">
        <v>2</v>
      </c>
    </row>
    <row r="1555" spans="1:22" x14ac:dyDescent="0.25">
      <c r="A1555" t="s">
        <v>449</v>
      </c>
      <c r="B1555" s="1" t="s">
        <v>463</v>
      </c>
      <c r="C1555" t="s">
        <v>1</v>
      </c>
      <c r="D1555" t="s">
        <v>89</v>
      </c>
      <c r="E1555" t="s">
        <v>95</v>
      </c>
      <c r="F1555" t="s">
        <v>96</v>
      </c>
      <c r="G1555">
        <v>7105</v>
      </c>
      <c r="H1555">
        <v>7105</v>
      </c>
      <c r="I1555">
        <v>7105</v>
      </c>
      <c r="J1555">
        <v>7105</v>
      </c>
      <c r="L1555" s="3">
        <v>0</v>
      </c>
      <c r="M1555" s="3">
        <v>0</v>
      </c>
      <c r="N1555" s="3">
        <v>0</v>
      </c>
      <c r="O1555" s="3">
        <v>767.5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3">
        <f>+Tabla3[[#This Row],[V GRAVADAS]]</f>
        <v>767.5</v>
      </c>
      <c r="V1555">
        <v>2</v>
      </c>
    </row>
    <row r="1556" spans="1:22" x14ac:dyDescent="0.25">
      <c r="A1556" t="s">
        <v>449</v>
      </c>
      <c r="B1556" s="1" t="s">
        <v>463</v>
      </c>
      <c r="C1556" t="s">
        <v>1</v>
      </c>
      <c r="D1556" t="s">
        <v>89</v>
      </c>
      <c r="E1556" t="s">
        <v>95</v>
      </c>
      <c r="F1556" t="s">
        <v>96</v>
      </c>
      <c r="G1556">
        <v>7106</v>
      </c>
      <c r="H1556">
        <v>7106</v>
      </c>
      <c r="I1556">
        <v>7106</v>
      </c>
      <c r="J1556">
        <v>7106</v>
      </c>
      <c r="L1556" s="3">
        <v>0</v>
      </c>
      <c r="M1556" s="3">
        <v>0</v>
      </c>
      <c r="N1556" s="3">
        <v>0</v>
      </c>
      <c r="O1556" s="3">
        <v>452.5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3">
        <f>+Tabla3[[#This Row],[V GRAVADAS]]</f>
        <v>452.5</v>
      </c>
      <c r="V1556">
        <v>2</v>
      </c>
    </row>
    <row r="1557" spans="1:22" x14ac:dyDescent="0.25">
      <c r="A1557" t="s">
        <v>449</v>
      </c>
      <c r="B1557" s="1" t="s">
        <v>463</v>
      </c>
      <c r="C1557" t="s">
        <v>1</v>
      </c>
      <c r="D1557" t="s">
        <v>89</v>
      </c>
      <c r="E1557" t="s">
        <v>95</v>
      </c>
      <c r="F1557" t="s">
        <v>96</v>
      </c>
      <c r="G1557">
        <v>7107</v>
      </c>
      <c r="H1557">
        <v>7107</v>
      </c>
      <c r="I1557">
        <v>7107</v>
      </c>
      <c r="J1557">
        <v>7107</v>
      </c>
      <c r="L1557" s="3">
        <v>0</v>
      </c>
      <c r="M1557" s="3">
        <v>0</v>
      </c>
      <c r="N1557" s="3">
        <v>0</v>
      </c>
      <c r="O1557" s="3">
        <v>599.96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3">
        <f>+Tabla3[[#This Row],[V GRAVADAS]]</f>
        <v>599.96</v>
      </c>
      <c r="V1557">
        <v>2</v>
      </c>
    </row>
    <row r="1558" spans="1:22" x14ac:dyDescent="0.25">
      <c r="A1558" t="s">
        <v>449</v>
      </c>
      <c r="B1558" s="1" t="s">
        <v>463</v>
      </c>
      <c r="C1558" t="s">
        <v>1</v>
      </c>
      <c r="D1558" t="s">
        <v>89</v>
      </c>
      <c r="E1558" t="s">
        <v>95</v>
      </c>
      <c r="F1558" t="s">
        <v>96</v>
      </c>
      <c r="G1558">
        <v>7108</v>
      </c>
      <c r="H1558">
        <v>7108</v>
      </c>
      <c r="I1558">
        <v>7108</v>
      </c>
      <c r="J1558">
        <v>7108</v>
      </c>
      <c r="L1558" s="3">
        <v>0</v>
      </c>
      <c r="M1558" s="3">
        <v>0</v>
      </c>
      <c r="N1558" s="3">
        <v>0</v>
      </c>
      <c r="O1558" s="3">
        <v>413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3">
        <f>+Tabla3[[#This Row],[V GRAVADAS]]</f>
        <v>413</v>
      </c>
      <c r="V1558">
        <v>2</v>
      </c>
    </row>
    <row r="1559" spans="1:22" x14ac:dyDescent="0.25">
      <c r="A1559" t="s">
        <v>449</v>
      </c>
      <c r="B1559" s="1" t="s">
        <v>463</v>
      </c>
      <c r="C1559" t="s">
        <v>1</v>
      </c>
      <c r="D1559" t="s">
        <v>89</v>
      </c>
      <c r="E1559" t="s">
        <v>95</v>
      </c>
      <c r="F1559" t="s">
        <v>96</v>
      </c>
      <c r="G1559">
        <v>7109</v>
      </c>
      <c r="H1559">
        <v>7109</v>
      </c>
      <c r="I1559">
        <v>7109</v>
      </c>
      <c r="J1559">
        <v>7109</v>
      </c>
      <c r="L1559" s="3">
        <v>0</v>
      </c>
      <c r="M1559" s="3">
        <v>0</v>
      </c>
      <c r="N1559" s="3">
        <v>0</v>
      </c>
      <c r="O1559" s="3">
        <v>156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3">
        <f>+Tabla3[[#This Row],[V GRAVADAS]]</f>
        <v>156</v>
      </c>
      <c r="V1559">
        <v>2</v>
      </c>
    </row>
    <row r="1560" spans="1:22" x14ac:dyDescent="0.25">
      <c r="A1560" t="s">
        <v>449</v>
      </c>
      <c r="B1560" s="1" t="s">
        <v>463</v>
      </c>
      <c r="C1560" t="s">
        <v>1</v>
      </c>
      <c r="D1560" t="s">
        <v>89</v>
      </c>
      <c r="E1560" t="s">
        <v>95</v>
      </c>
      <c r="F1560" t="s">
        <v>96</v>
      </c>
      <c r="G1560">
        <v>7110</v>
      </c>
      <c r="H1560">
        <v>7110</v>
      </c>
      <c r="I1560">
        <v>7110</v>
      </c>
      <c r="J1560">
        <v>7110</v>
      </c>
      <c r="L1560" s="3">
        <v>0</v>
      </c>
      <c r="M1560" s="3">
        <v>0</v>
      </c>
      <c r="N1560" s="3">
        <v>0</v>
      </c>
      <c r="O1560" s="3">
        <v>727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3">
        <f>+Tabla3[[#This Row],[V GRAVADAS]]</f>
        <v>727</v>
      </c>
      <c r="V1560">
        <v>2</v>
      </c>
    </row>
    <row r="1561" spans="1:22" x14ac:dyDescent="0.25">
      <c r="A1561" t="s">
        <v>449</v>
      </c>
      <c r="B1561" s="1" t="s">
        <v>463</v>
      </c>
      <c r="C1561" t="s">
        <v>1</v>
      </c>
      <c r="D1561" t="s">
        <v>89</v>
      </c>
      <c r="E1561" t="s">
        <v>95</v>
      </c>
      <c r="F1561" t="s">
        <v>96</v>
      </c>
      <c r="G1561">
        <v>7111</v>
      </c>
      <c r="H1561">
        <v>7111</v>
      </c>
      <c r="I1561">
        <v>7111</v>
      </c>
      <c r="J1561">
        <v>7111</v>
      </c>
      <c r="L1561" s="3">
        <v>0</v>
      </c>
      <c r="M1561" s="3">
        <v>0</v>
      </c>
      <c r="N1561" s="3">
        <v>0</v>
      </c>
      <c r="O1561" s="3">
        <v>5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3">
        <f>+Tabla3[[#This Row],[V GRAVADAS]]</f>
        <v>5</v>
      </c>
      <c r="V1561">
        <v>2</v>
      </c>
    </row>
    <row r="1562" spans="1:22" x14ac:dyDescent="0.25">
      <c r="A1562" t="s">
        <v>449</v>
      </c>
      <c r="B1562" s="1" t="s">
        <v>463</v>
      </c>
      <c r="C1562" t="s">
        <v>1</v>
      </c>
      <c r="D1562" t="s">
        <v>89</v>
      </c>
      <c r="E1562" t="s">
        <v>95</v>
      </c>
      <c r="F1562" t="s">
        <v>96</v>
      </c>
      <c r="G1562">
        <v>7112</v>
      </c>
      <c r="H1562">
        <v>7112</v>
      </c>
      <c r="I1562">
        <v>7112</v>
      </c>
      <c r="J1562">
        <v>7112</v>
      </c>
      <c r="L1562" s="3">
        <v>0</v>
      </c>
      <c r="M1562" s="3">
        <v>0</v>
      </c>
      <c r="N1562" s="3">
        <v>0</v>
      </c>
      <c r="O1562" s="3">
        <v>452.5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3">
        <f>+Tabla3[[#This Row],[V GRAVADAS]]</f>
        <v>452.5</v>
      </c>
      <c r="V1562">
        <v>2</v>
      </c>
    </row>
    <row r="1563" spans="1:22" x14ac:dyDescent="0.25">
      <c r="A1563" t="s">
        <v>449</v>
      </c>
      <c r="B1563" s="1" t="s">
        <v>463</v>
      </c>
      <c r="C1563" t="s">
        <v>1</v>
      </c>
      <c r="D1563" t="s">
        <v>89</v>
      </c>
      <c r="E1563" t="s">
        <v>95</v>
      </c>
      <c r="F1563" t="s">
        <v>96</v>
      </c>
      <c r="G1563">
        <v>7113</v>
      </c>
      <c r="H1563">
        <v>7113</v>
      </c>
      <c r="I1563">
        <v>7113</v>
      </c>
      <c r="J1563">
        <v>7113</v>
      </c>
      <c r="L1563" s="3">
        <v>0</v>
      </c>
      <c r="M1563" s="3">
        <v>0</v>
      </c>
      <c r="N1563" s="3">
        <v>0</v>
      </c>
      <c r="O1563" s="3">
        <v>491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3">
        <f>+Tabla3[[#This Row],[V GRAVADAS]]</f>
        <v>491</v>
      </c>
      <c r="V1563">
        <v>2</v>
      </c>
    </row>
    <row r="1564" spans="1:22" x14ac:dyDescent="0.25">
      <c r="A1564" t="s">
        <v>449</v>
      </c>
      <c r="B1564" s="1" t="s">
        <v>463</v>
      </c>
      <c r="C1564" t="s">
        <v>1</v>
      </c>
      <c r="D1564" t="s">
        <v>89</v>
      </c>
      <c r="E1564" t="s">
        <v>95</v>
      </c>
      <c r="F1564" t="s">
        <v>96</v>
      </c>
      <c r="G1564">
        <v>7114</v>
      </c>
      <c r="H1564">
        <v>7114</v>
      </c>
      <c r="I1564">
        <v>7114</v>
      </c>
      <c r="J1564">
        <v>7114</v>
      </c>
      <c r="L1564" s="3">
        <v>0</v>
      </c>
      <c r="M1564" s="3">
        <v>0</v>
      </c>
      <c r="N1564" s="3">
        <v>0</v>
      </c>
      <c r="O1564" s="3">
        <v>9.9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3">
        <f>+Tabla3[[#This Row],[V GRAVADAS]]</f>
        <v>9.9</v>
      </c>
      <c r="V1564">
        <v>2</v>
      </c>
    </row>
    <row r="1565" spans="1:22" x14ac:dyDescent="0.25">
      <c r="A1565" t="s">
        <v>449</v>
      </c>
      <c r="B1565" s="1" t="s">
        <v>463</v>
      </c>
      <c r="C1565" t="s">
        <v>1</v>
      </c>
      <c r="D1565" t="s">
        <v>89</v>
      </c>
      <c r="E1565" t="s">
        <v>95</v>
      </c>
      <c r="F1565" t="s">
        <v>96</v>
      </c>
      <c r="G1565">
        <v>7115</v>
      </c>
      <c r="H1565">
        <v>7115</v>
      </c>
      <c r="I1565">
        <v>7115</v>
      </c>
      <c r="J1565">
        <v>7115</v>
      </c>
      <c r="L1565" s="3">
        <v>0</v>
      </c>
      <c r="M1565" s="3">
        <v>0</v>
      </c>
      <c r="N1565" s="3">
        <v>0</v>
      </c>
      <c r="O1565" s="3">
        <v>185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3">
        <f>+Tabla3[[#This Row],[V GRAVADAS]]</f>
        <v>185</v>
      </c>
      <c r="V1565">
        <v>2</v>
      </c>
    </row>
    <row r="1566" spans="1:22" x14ac:dyDescent="0.25">
      <c r="A1566" t="s">
        <v>449</v>
      </c>
      <c r="B1566" s="1" t="s">
        <v>463</v>
      </c>
      <c r="C1566" t="s">
        <v>1</v>
      </c>
      <c r="D1566" t="s">
        <v>89</v>
      </c>
      <c r="E1566" t="s">
        <v>95</v>
      </c>
      <c r="F1566" t="s">
        <v>96</v>
      </c>
      <c r="G1566">
        <v>7116</v>
      </c>
      <c r="H1566">
        <v>7116</v>
      </c>
      <c r="I1566">
        <v>7116</v>
      </c>
      <c r="J1566">
        <v>7116</v>
      </c>
      <c r="L1566" s="3">
        <v>0</v>
      </c>
      <c r="M1566" s="3">
        <v>0</v>
      </c>
      <c r="N1566" s="3">
        <v>0</v>
      </c>
      <c r="O1566" s="3">
        <v>150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3">
        <f>+Tabla3[[#This Row],[V GRAVADAS]]</f>
        <v>150</v>
      </c>
      <c r="V1566">
        <v>2</v>
      </c>
    </row>
    <row r="1567" spans="1:22" x14ac:dyDescent="0.25">
      <c r="A1567" t="s">
        <v>449</v>
      </c>
      <c r="B1567" s="1" t="s">
        <v>464</v>
      </c>
      <c r="C1567" t="s">
        <v>1</v>
      </c>
      <c r="D1567" t="s">
        <v>89</v>
      </c>
      <c r="E1567" t="s">
        <v>95</v>
      </c>
      <c r="F1567" t="s">
        <v>96</v>
      </c>
      <c r="G1567">
        <v>7117</v>
      </c>
      <c r="H1567">
        <v>7117</v>
      </c>
      <c r="I1567">
        <v>7117</v>
      </c>
      <c r="J1567">
        <v>7117</v>
      </c>
      <c r="L1567" s="3">
        <v>0</v>
      </c>
      <c r="M1567" s="3">
        <v>0</v>
      </c>
      <c r="N1567" s="3">
        <v>0</v>
      </c>
      <c r="O1567" s="3">
        <v>84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3">
        <f>+Tabla3[[#This Row],[V GRAVADAS]]</f>
        <v>84</v>
      </c>
      <c r="V1567">
        <v>2</v>
      </c>
    </row>
    <row r="1568" spans="1:22" x14ac:dyDescent="0.25">
      <c r="A1568" t="s">
        <v>449</v>
      </c>
      <c r="B1568" s="1" t="s">
        <v>464</v>
      </c>
      <c r="C1568" t="s">
        <v>1</v>
      </c>
      <c r="D1568" t="s">
        <v>89</v>
      </c>
      <c r="E1568" t="s">
        <v>95</v>
      </c>
      <c r="F1568" t="s">
        <v>96</v>
      </c>
      <c r="G1568">
        <v>7118</v>
      </c>
      <c r="H1568">
        <v>7118</v>
      </c>
      <c r="I1568">
        <v>7118</v>
      </c>
      <c r="J1568">
        <v>7118</v>
      </c>
      <c r="L1568" s="3">
        <v>0</v>
      </c>
      <c r="M1568" s="3">
        <v>0</v>
      </c>
      <c r="N1568" s="3">
        <v>0</v>
      </c>
      <c r="O1568" s="3">
        <v>465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3">
        <f>+Tabla3[[#This Row],[V GRAVADAS]]</f>
        <v>465</v>
      </c>
      <c r="V1568">
        <v>2</v>
      </c>
    </row>
    <row r="1569" spans="1:22" x14ac:dyDescent="0.25">
      <c r="A1569" t="s">
        <v>449</v>
      </c>
      <c r="B1569" s="1" t="s">
        <v>464</v>
      </c>
      <c r="C1569" t="s">
        <v>1</v>
      </c>
      <c r="D1569" t="s">
        <v>89</v>
      </c>
      <c r="E1569" t="s">
        <v>95</v>
      </c>
      <c r="F1569" t="s">
        <v>96</v>
      </c>
      <c r="G1569">
        <v>7119</v>
      </c>
      <c r="H1569">
        <v>7119</v>
      </c>
      <c r="I1569">
        <v>7119</v>
      </c>
      <c r="J1569">
        <v>7119</v>
      </c>
      <c r="L1569" s="3">
        <v>0</v>
      </c>
      <c r="M1569" s="3">
        <v>0</v>
      </c>
      <c r="N1569" s="3">
        <v>0</v>
      </c>
      <c r="O1569" s="3">
        <v>735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3">
        <f>+Tabla3[[#This Row],[V GRAVADAS]]</f>
        <v>735</v>
      </c>
      <c r="V1569">
        <v>2</v>
      </c>
    </row>
    <row r="1570" spans="1:22" x14ac:dyDescent="0.25">
      <c r="A1570" t="s">
        <v>449</v>
      </c>
      <c r="B1570" s="1" t="s">
        <v>464</v>
      </c>
      <c r="C1570" t="s">
        <v>1</v>
      </c>
      <c r="D1570" t="s">
        <v>89</v>
      </c>
      <c r="E1570" t="s">
        <v>95</v>
      </c>
      <c r="F1570" t="s">
        <v>96</v>
      </c>
      <c r="G1570">
        <v>7120</v>
      </c>
      <c r="H1570">
        <v>7120</v>
      </c>
      <c r="I1570">
        <v>7120</v>
      </c>
      <c r="J1570">
        <v>7120</v>
      </c>
      <c r="L1570" s="3">
        <v>0</v>
      </c>
      <c r="M1570" s="3">
        <v>0</v>
      </c>
      <c r="N1570" s="3">
        <v>0</v>
      </c>
      <c r="O1570" s="3">
        <v>471.25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3">
        <f>+Tabla3[[#This Row],[V GRAVADAS]]</f>
        <v>471.25</v>
      </c>
      <c r="V1570">
        <v>2</v>
      </c>
    </row>
    <row r="1571" spans="1:22" x14ac:dyDescent="0.25">
      <c r="A1571" t="s">
        <v>449</v>
      </c>
      <c r="B1571" s="1" t="s">
        <v>464</v>
      </c>
      <c r="C1571" t="s">
        <v>1</v>
      </c>
      <c r="D1571" t="s">
        <v>89</v>
      </c>
      <c r="E1571" t="s">
        <v>95</v>
      </c>
      <c r="F1571" t="s">
        <v>96</v>
      </c>
      <c r="G1571">
        <v>7121</v>
      </c>
      <c r="H1571">
        <v>7121</v>
      </c>
      <c r="I1571">
        <v>7121</v>
      </c>
      <c r="J1571">
        <v>7121</v>
      </c>
      <c r="L1571" s="3">
        <v>0</v>
      </c>
      <c r="M1571" s="3">
        <v>0</v>
      </c>
      <c r="N1571" s="3">
        <v>0</v>
      </c>
      <c r="O1571" s="3">
        <v>181.3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3">
        <f>+Tabla3[[#This Row],[V GRAVADAS]]</f>
        <v>181.3</v>
      </c>
      <c r="V1571">
        <v>2</v>
      </c>
    </row>
    <row r="1572" spans="1:22" x14ac:dyDescent="0.25">
      <c r="A1572" t="s">
        <v>449</v>
      </c>
      <c r="B1572" s="1" t="s">
        <v>464</v>
      </c>
      <c r="C1572" t="s">
        <v>1</v>
      </c>
      <c r="D1572" t="s">
        <v>89</v>
      </c>
      <c r="E1572" t="s">
        <v>95</v>
      </c>
      <c r="F1572" t="s">
        <v>96</v>
      </c>
      <c r="G1572">
        <v>7122</v>
      </c>
      <c r="H1572">
        <v>7122</v>
      </c>
      <c r="I1572">
        <v>7122</v>
      </c>
      <c r="J1572">
        <v>7122</v>
      </c>
      <c r="L1572" s="3">
        <v>0</v>
      </c>
      <c r="M1572" s="3">
        <v>0</v>
      </c>
      <c r="N1572" s="3">
        <v>0</v>
      </c>
      <c r="O1572" s="3">
        <v>19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3">
        <f>+Tabla3[[#This Row],[V GRAVADAS]]</f>
        <v>19</v>
      </c>
      <c r="V1572">
        <v>2</v>
      </c>
    </row>
    <row r="1573" spans="1:22" x14ac:dyDescent="0.25">
      <c r="A1573" t="s">
        <v>449</v>
      </c>
      <c r="B1573" s="1" t="s">
        <v>464</v>
      </c>
      <c r="C1573" t="s">
        <v>1</v>
      </c>
      <c r="D1573" t="s">
        <v>89</v>
      </c>
      <c r="E1573" t="s">
        <v>95</v>
      </c>
      <c r="F1573" t="s">
        <v>96</v>
      </c>
      <c r="G1573">
        <v>7123</v>
      </c>
      <c r="H1573">
        <v>7123</v>
      </c>
      <c r="I1573">
        <v>7123</v>
      </c>
      <c r="J1573">
        <v>7123</v>
      </c>
      <c r="L1573" s="3">
        <v>0</v>
      </c>
      <c r="M1573" s="3">
        <v>0</v>
      </c>
      <c r="N1573" s="3">
        <v>0</v>
      </c>
      <c r="O1573" s="3">
        <v>40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3">
        <f>+Tabla3[[#This Row],[V GRAVADAS]]</f>
        <v>40</v>
      </c>
      <c r="V1573">
        <v>2</v>
      </c>
    </row>
    <row r="1574" spans="1:22" x14ac:dyDescent="0.25">
      <c r="A1574" t="s">
        <v>449</v>
      </c>
      <c r="B1574" s="1" t="s">
        <v>464</v>
      </c>
      <c r="C1574" t="s">
        <v>1</v>
      </c>
      <c r="D1574" t="s">
        <v>89</v>
      </c>
      <c r="E1574" t="s">
        <v>95</v>
      </c>
      <c r="F1574" t="s">
        <v>96</v>
      </c>
      <c r="G1574">
        <v>7124</v>
      </c>
      <c r="H1574">
        <v>7124</v>
      </c>
      <c r="I1574">
        <v>7124</v>
      </c>
      <c r="J1574">
        <v>7124</v>
      </c>
      <c r="L1574" s="3">
        <v>0</v>
      </c>
      <c r="M1574" s="3">
        <v>0</v>
      </c>
      <c r="N1574" s="3">
        <v>0</v>
      </c>
      <c r="O1574" s="3">
        <v>50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3">
        <f>+Tabla3[[#This Row],[V GRAVADAS]]</f>
        <v>50</v>
      </c>
      <c r="V1574">
        <v>2</v>
      </c>
    </row>
    <row r="1575" spans="1:22" x14ac:dyDescent="0.25">
      <c r="A1575" t="s">
        <v>449</v>
      </c>
      <c r="B1575" s="1" t="s">
        <v>464</v>
      </c>
      <c r="C1575" t="s">
        <v>1</v>
      </c>
      <c r="D1575" t="s">
        <v>89</v>
      </c>
      <c r="E1575" t="s">
        <v>95</v>
      </c>
      <c r="F1575" t="s">
        <v>96</v>
      </c>
      <c r="G1575">
        <v>7125</v>
      </c>
      <c r="H1575">
        <v>7125</v>
      </c>
      <c r="I1575">
        <v>7125</v>
      </c>
      <c r="J1575">
        <v>7125</v>
      </c>
      <c r="L1575" s="3">
        <v>0</v>
      </c>
      <c r="M1575" s="3">
        <v>0</v>
      </c>
      <c r="N1575" s="3">
        <v>0</v>
      </c>
      <c r="O1575" s="3">
        <v>460.4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3">
        <f>+Tabla3[[#This Row],[V GRAVADAS]]</f>
        <v>460.4</v>
      </c>
      <c r="V1575">
        <v>2</v>
      </c>
    </row>
    <row r="1576" spans="1:22" x14ac:dyDescent="0.25">
      <c r="A1576" t="s">
        <v>449</v>
      </c>
      <c r="B1576" s="1" t="s">
        <v>464</v>
      </c>
      <c r="C1576" t="s">
        <v>1</v>
      </c>
      <c r="D1576" t="s">
        <v>89</v>
      </c>
      <c r="E1576" t="s">
        <v>95</v>
      </c>
      <c r="F1576" t="s">
        <v>96</v>
      </c>
      <c r="G1576">
        <v>7126</v>
      </c>
      <c r="H1576">
        <v>7126</v>
      </c>
      <c r="I1576">
        <v>7126</v>
      </c>
      <c r="J1576">
        <v>7126</v>
      </c>
      <c r="L1576" s="3">
        <v>0</v>
      </c>
      <c r="M1576" s="3">
        <v>0</v>
      </c>
      <c r="N1576" s="3">
        <v>0</v>
      </c>
      <c r="O1576" s="3">
        <v>882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3">
        <f>+Tabla3[[#This Row],[V GRAVADAS]]</f>
        <v>882</v>
      </c>
      <c r="V1576">
        <v>2</v>
      </c>
    </row>
    <row r="1577" spans="1:22" x14ac:dyDescent="0.25">
      <c r="A1577" t="s">
        <v>449</v>
      </c>
      <c r="B1577" s="1" t="s">
        <v>464</v>
      </c>
      <c r="C1577" t="s">
        <v>1</v>
      </c>
      <c r="D1577" t="s">
        <v>89</v>
      </c>
      <c r="E1577" t="s">
        <v>95</v>
      </c>
      <c r="F1577" t="s">
        <v>96</v>
      </c>
      <c r="G1577">
        <v>7127</v>
      </c>
      <c r="H1577">
        <v>7127</v>
      </c>
      <c r="I1577">
        <v>7127</v>
      </c>
      <c r="J1577">
        <v>7127</v>
      </c>
      <c r="L1577" s="3">
        <v>0</v>
      </c>
      <c r="M1577" s="3">
        <v>0</v>
      </c>
      <c r="N1577" s="3">
        <v>0</v>
      </c>
      <c r="O1577" s="3">
        <v>635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3">
        <f>+Tabla3[[#This Row],[V GRAVADAS]]</f>
        <v>635</v>
      </c>
      <c r="V1577">
        <v>2</v>
      </c>
    </row>
    <row r="1578" spans="1:22" x14ac:dyDescent="0.25">
      <c r="A1578" t="s">
        <v>449</v>
      </c>
      <c r="B1578" s="1" t="s">
        <v>464</v>
      </c>
      <c r="C1578" t="s">
        <v>1</v>
      </c>
      <c r="D1578" t="s">
        <v>89</v>
      </c>
      <c r="E1578" t="s">
        <v>95</v>
      </c>
      <c r="F1578" t="s">
        <v>96</v>
      </c>
      <c r="G1578">
        <v>7128</v>
      </c>
      <c r="H1578">
        <v>7128</v>
      </c>
      <c r="I1578">
        <v>7128</v>
      </c>
      <c r="J1578">
        <v>7128</v>
      </c>
      <c r="L1578" s="3">
        <v>0</v>
      </c>
      <c r="M1578" s="3">
        <v>0</v>
      </c>
      <c r="N1578" s="3">
        <v>0</v>
      </c>
      <c r="O1578" s="3">
        <v>477.5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3">
        <f>+Tabla3[[#This Row],[V GRAVADAS]]</f>
        <v>477.5</v>
      </c>
      <c r="V1578">
        <v>2</v>
      </c>
    </row>
    <row r="1579" spans="1:22" x14ac:dyDescent="0.25">
      <c r="A1579" t="s">
        <v>449</v>
      </c>
      <c r="B1579" s="1" t="s">
        <v>464</v>
      </c>
      <c r="C1579" t="s">
        <v>1</v>
      </c>
      <c r="D1579" t="s">
        <v>89</v>
      </c>
      <c r="E1579" t="s">
        <v>95</v>
      </c>
      <c r="F1579" t="s">
        <v>96</v>
      </c>
      <c r="G1579">
        <v>7129</v>
      </c>
      <c r="H1579">
        <v>7129</v>
      </c>
      <c r="I1579">
        <v>7129</v>
      </c>
      <c r="J1579">
        <v>7129</v>
      </c>
      <c r="L1579" s="3">
        <v>0</v>
      </c>
      <c r="M1579" s="3">
        <v>0</v>
      </c>
      <c r="N1579" s="3">
        <v>0</v>
      </c>
      <c r="O1579" s="3">
        <v>268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3">
        <f>+Tabla3[[#This Row],[V GRAVADAS]]</f>
        <v>268</v>
      </c>
      <c r="V1579">
        <v>2</v>
      </c>
    </row>
    <row r="1580" spans="1:22" x14ac:dyDescent="0.25">
      <c r="A1580" t="s">
        <v>449</v>
      </c>
      <c r="B1580" s="1" t="s">
        <v>464</v>
      </c>
      <c r="C1580" t="s">
        <v>1</v>
      </c>
      <c r="D1580" t="s">
        <v>89</v>
      </c>
      <c r="E1580" t="s">
        <v>95</v>
      </c>
      <c r="F1580" t="s">
        <v>96</v>
      </c>
      <c r="G1580">
        <v>7130</v>
      </c>
      <c r="H1580">
        <v>7130</v>
      </c>
      <c r="I1580">
        <v>7130</v>
      </c>
      <c r="J1580">
        <v>7130</v>
      </c>
      <c r="L1580" s="3">
        <v>0</v>
      </c>
      <c r="M1580" s="3">
        <v>0</v>
      </c>
      <c r="N1580" s="3">
        <v>0</v>
      </c>
      <c r="O1580" s="3">
        <v>165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3">
        <f>+Tabla3[[#This Row],[V GRAVADAS]]</f>
        <v>165</v>
      </c>
      <c r="V1580">
        <v>2</v>
      </c>
    </row>
    <row r="1581" spans="1:22" x14ac:dyDescent="0.25">
      <c r="A1581" t="s">
        <v>449</v>
      </c>
      <c r="B1581" s="1" t="s">
        <v>464</v>
      </c>
      <c r="C1581" t="s">
        <v>1</v>
      </c>
      <c r="D1581" t="s">
        <v>89</v>
      </c>
      <c r="E1581" t="s">
        <v>95</v>
      </c>
      <c r="F1581" t="s">
        <v>96</v>
      </c>
      <c r="G1581">
        <v>7131</v>
      </c>
      <c r="H1581">
        <v>7131</v>
      </c>
      <c r="I1581">
        <v>7131</v>
      </c>
      <c r="J1581">
        <v>7131</v>
      </c>
      <c r="L1581" s="3">
        <v>0</v>
      </c>
      <c r="M1581" s="3">
        <v>0</v>
      </c>
      <c r="N1581" s="3">
        <v>0</v>
      </c>
      <c r="O1581" s="3">
        <v>12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3">
        <f>+Tabla3[[#This Row],[V GRAVADAS]]</f>
        <v>12</v>
      </c>
      <c r="V1581">
        <v>2</v>
      </c>
    </row>
    <row r="1582" spans="1:22" x14ac:dyDescent="0.25">
      <c r="A1582" t="s">
        <v>449</v>
      </c>
      <c r="B1582" s="1" t="s">
        <v>464</v>
      </c>
      <c r="C1582" t="s">
        <v>1</v>
      </c>
      <c r="D1582" t="s">
        <v>89</v>
      </c>
      <c r="E1582" t="s">
        <v>95</v>
      </c>
      <c r="F1582" t="s">
        <v>96</v>
      </c>
      <c r="G1582">
        <v>7132</v>
      </c>
      <c r="H1582">
        <v>7132</v>
      </c>
      <c r="I1582">
        <v>7132</v>
      </c>
      <c r="J1582">
        <v>7132</v>
      </c>
      <c r="L1582" s="3">
        <v>0</v>
      </c>
      <c r="M1582" s="3">
        <v>0</v>
      </c>
      <c r="N1582" s="3">
        <v>0</v>
      </c>
      <c r="O1582" s="3">
        <v>11.1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3">
        <f>+Tabla3[[#This Row],[V GRAVADAS]]</f>
        <v>11.1</v>
      </c>
      <c r="V1582">
        <v>2</v>
      </c>
    </row>
    <row r="1583" spans="1:22" x14ac:dyDescent="0.25">
      <c r="A1583" t="s">
        <v>449</v>
      </c>
      <c r="B1583" s="1" t="s">
        <v>464</v>
      </c>
      <c r="C1583" t="s">
        <v>1</v>
      </c>
      <c r="D1583" t="s">
        <v>89</v>
      </c>
      <c r="E1583" t="s">
        <v>95</v>
      </c>
      <c r="F1583" t="s">
        <v>96</v>
      </c>
      <c r="G1583">
        <v>7133</v>
      </c>
      <c r="H1583">
        <v>7133</v>
      </c>
      <c r="I1583">
        <v>7133</v>
      </c>
      <c r="J1583">
        <v>7133</v>
      </c>
      <c r="L1583" s="3">
        <v>0</v>
      </c>
      <c r="M1583" s="3">
        <v>0</v>
      </c>
      <c r="N1583" s="3">
        <v>0</v>
      </c>
      <c r="O1583" s="3">
        <v>212.5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3">
        <f>+Tabla3[[#This Row],[V GRAVADAS]]</f>
        <v>212.5</v>
      </c>
      <c r="V1583">
        <v>2</v>
      </c>
    </row>
    <row r="1584" spans="1:22" x14ac:dyDescent="0.25">
      <c r="A1584" t="s">
        <v>449</v>
      </c>
      <c r="B1584" s="1" t="s">
        <v>464</v>
      </c>
      <c r="C1584" t="s">
        <v>1</v>
      </c>
      <c r="D1584" t="s">
        <v>89</v>
      </c>
      <c r="E1584" t="s">
        <v>95</v>
      </c>
      <c r="F1584" t="s">
        <v>96</v>
      </c>
      <c r="G1584">
        <v>7134</v>
      </c>
      <c r="H1584">
        <v>7134</v>
      </c>
      <c r="I1584">
        <v>7134</v>
      </c>
      <c r="J1584">
        <v>7134</v>
      </c>
      <c r="L1584" s="3">
        <v>0</v>
      </c>
      <c r="M1584" s="3">
        <v>0</v>
      </c>
      <c r="N1584" s="3">
        <v>0</v>
      </c>
      <c r="O1584" s="3">
        <v>16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3">
        <f>+Tabla3[[#This Row],[V GRAVADAS]]</f>
        <v>16</v>
      </c>
      <c r="V1584">
        <v>2</v>
      </c>
    </row>
    <row r="1585" spans="1:22" x14ac:dyDescent="0.25">
      <c r="A1585" t="s">
        <v>449</v>
      </c>
      <c r="B1585" s="1" t="s">
        <v>464</v>
      </c>
      <c r="C1585" t="s">
        <v>1</v>
      </c>
      <c r="D1585" t="s">
        <v>89</v>
      </c>
      <c r="E1585" t="s">
        <v>95</v>
      </c>
      <c r="F1585" t="s">
        <v>96</v>
      </c>
      <c r="G1585">
        <v>7135</v>
      </c>
      <c r="H1585">
        <v>7135</v>
      </c>
      <c r="I1585">
        <v>7135</v>
      </c>
      <c r="J1585">
        <v>7135</v>
      </c>
      <c r="L1585" s="3">
        <v>0</v>
      </c>
      <c r="M1585" s="3">
        <v>0</v>
      </c>
      <c r="N1585" s="3">
        <v>0</v>
      </c>
      <c r="O1585" s="3">
        <v>85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3">
        <f>+Tabla3[[#This Row],[V GRAVADAS]]</f>
        <v>85</v>
      </c>
      <c r="V1585">
        <v>2</v>
      </c>
    </row>
    <row r="1586" spans="1:22" x14ac:dyDescent="0.25">
      <c r="A1586" t="s">
        <v>449</v>
      </c>
      <c r="B1586" s="1" t="s">
        <v>464</v>
      </c>
      <c r="C1586" t="s">
        <v>1</v>
      </c>
      <c r="D1586" t="s">
        <v>89</v>
      </c>
      <c r="E1586" t="s">
        <v>95</v>
      </c>
      <c r="F1586" t="s">
        <v>96</v>
      </c>
      <c r="G1586">
        <v>7136</v>
      </c>
      <c r="H1586">
        <v>7136</v>
      </c>
      <c r="I1586">
        <v>7136</v>
      </c>
      <c r="J1586">
        <v>7136</v>
      </c>
      <c r="L1586" s="3">
        <v>0</v>
      </c>
      <c r="M1586" s="3">
        <v>0</v>
      </c>
      <c r="N1586" s="3">
        <v>0</v>
      </c>
      <c r="O1586" s="3">
        <v>18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3">
        <f>+Tabla3[[#This Row],[V GRAVADAS]]</f>
        <v>18</v>
      </c>
      <c r="V1586">
        <v>2</v>
      </c>
    </row>
    <row r="1587" spans="1:22" x14ac:dyDescent="0.25">
      <c r="A1587" t="s">
        <v>449</v>
      </c>
      <c r="B1587" s="1" t="s">
        <v>464</v>
      </c>
      <c r="C1587" t="s">
        <v>1</v>
      </c>
      <c r="D1587" t="s">
        <v>89</v>
      </c>
      <c r="E1587" t="s">
        <v>95</v>
      </c>
      <c r="F1587" t="s">
        <v>96</v>
      </c>
      <c r="G1587">
        <v>7137</v>
      </c>
      <c r="H1587">
        <v>7137</v>
      </c>
      <c r="I1587">
        <v>7137</v>
      </c>
      <c r="J1587">
        <v>7137</v>
      </c>
      <c r="L1587" s="3">
        <v>0</v>
      </c>
      <c r="M1587" s="3">
        <v>0</v>
      </c>
      <c r="N1587" s="3">
        <v>0</v>
      </c>
      <c r="O1587" s="3">
        <v>25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3">
        <f>+Tabla3[[#This Row],[V GRAVADAS]]</f>
        <v>25</v>
      </c>
      <c r="V1587">
        <v>2</v>
      </c>
    </row>
    <row r="1588" spans="1:22" x14ac:dyDescent="0.25">
      <c r="A1588" t="s">
        <v>449</v>
      </c>
      <c r="B1588" s="1" t="s">
        <v>464</v>
      </c>
      <c r="C1588" t="s">
        <v>1</v>
      </c>
      <c r="D1588" t="s">
        <v>89</v>
      </c>
      <c r="E1588" t="s">
        <v>95</v>
      </c>
      <c r="F1588" t="s">
        <v>96</v>
      </c>
      <c r="G1588">
        <v>7138</v>
      </c>
      <c r="H1588">
        <v>7138</v>
      </c>
      <c r="I1588">
        <v>7138</v>
      </c>
      <c r="J1588">
        <v>7138</v>
      </c>
      <c r="L1588" s="3">
        <v>0</v>
      </c>
      <c r="M1588" s="3">
        <v>0</v>
      </c>
      <c r="N1588" s="3">
        <v>0</v>
      </c>
      <c r="O1588" s="3">
        <v>22.5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3">
        <f>+Tabla3[[#This Row],[V GRAVADAS]]</f>
        <v>22.5</v>
      </c>
      <c r="V1588">
        <v>2</v>
      </c>
    </row>
    <row r="1589" spans="1:22" x14ac:dyDescent="0.25">
      <c r="A1589" t="s">
        <v>449</v>
      </c>
      <c r="B1589" s="1" t="s">
        <v>464</v>
      </c>
      <c r="C1589" t="s">
        <v>1</v>
      </c>
      <c r="D1589" t="s">
        <v>89</v>
      </c>
      <c r="E1589" t="s">
        <v>95</v>
      </c>
      <c r="F1589" t="s">
        <v>96</v>
      </c>
      <c r="G1589">
        <v>7139</v>
      </c>
      <c r="H1589">
        <v>7139</v>
      </c>
      <c r="I1589">
        <v>7139</v>
      </c>
      <c r="J1589">
        <v>7139</v>
      </c>
      <c r="L1589" s="3">
        <v>0</v>
      </c>
      <c r="M1589" s="3">
        <v>0</v>
      </c>
      <c r="N1589" s="3">
        <v>0</v>
      </c>
      <c r="O1589" s="3">
        <v>570.25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3">
        <f>+Tabla3[[#This Row],[V GRAVADAS]]</f>
        <v>570.25</v>
      </c>
      <c r="V1589">
        <v>2</v>
      </c>
    </row>
    <row r="1590" spans="1:22" x14ac:dyDescent="0.25">
      <c r="A1590" t="s">
        <v>449</v>
      </c>
      <c r="B1590" s="1" t="s">
        <v>465</v>
      </c>
      <c r="C1590" t="s">
        <v>1</v>
      </c>
      <c r="D1590" t="s">
        <v>89</v>
      </c>
      <c r="E1590" t="s">
        <v>95</v>
      </c>
      <c r="F1590" t="s">
        <v>96</v>
      </c>
      <c r="G1590">
        <v>7140</v>
      </c>
      <c r="H1590">
        <v>7140</v>
      </c>
      <c r="I1590">
        <v>7140</v>
      </c>
      <c r="J1590">
        <v>7140</v>
      </c>
      <c r="L1590" s="3">
        <v>0</v>
      </c>
      <c r="M1590" s="3">
        <v>0</v>
      </c>
      <c r="N1590" s="3">
        <v>0</v>
      </c>
      <c r="O1590" s="3">
        <v>93.5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3">
        <f>+Tabla3[[#This Row],[V GRAVADAS]]</f>
        <v>93.5</v>
      </c>
      <c r="V1590">
        <v>2</v>
      </c>
    </row>
    <row r="1591" spans="1:22" x14ac:dyDescent="0.25">
      <c r="A1591" t="s">
        <v>449</v>
      </c>
      <c r="B1591" s="1" t="s">
        <v>465</v>
      </c>
      <c r="C1591" t="s">
        <v>1</v>
      </c>
      <c r="D1591" t="s">
        <v>89</v>
      </c>
      <c r="E1591" t="s">
        <v>95</v>
      </c>
      <c r="F1591" t="s">
        <v>96</v>
      </c>
      <c r="G1591">
        <v>7141</v>
      </c>
      <c r="H1591">
        <v>7141</v>
      </c>
      <c r="I1591">
        <v>7141</v>
      </c>
      <c r="J1591">
        <v>7141</v>
      </c>
      <c r="L1591" s="3">
        <v>0</v>
      </c>
      <c r="M1591" s="3">
        <v>0</v>
      </c>
      <c r="N1591" s="3">
        <v>0</v>
      </c>
      <c r="O1591" s="3">
        <v>910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3">
        <f>+Tabla3[[#This Row],[V GRAVADAS]]</f>
        <v>910</v>
      </c>
      <c r="V1591">
        <v>2</v>
      </c>
    </row>
    <row r="1592" spans="1:22" x14ac:dyDescent="0.25">
      <c r="A1592" t="s">
        <v>449</v>
      </c>
      <c r="B1592" s="1" t="s">
        <v>465</v>
      </c>
      <c r="C1592" t="s">
        <v>1</v>
      </c>
      <c r="D1592" t="s">
        <v>89</v>
      </c>
      <c r="E1592" t="s">
        <v>95</v>
      </c>
      <c r="F1592" t="s">
        <v>96</v>
      </c>
      <c r="G1592">
        <v>7142</v>
      </c>
      <c r="H1592">
        <v>7142</v>
      </c>
      <c r="I1592">
        <v>7142</v>
      </c>
      <c r="J1592">
        <v>7142</v>
      </c>
      <c r="L1592" s="3">
        <v>0</v>
      </c>
      <c r="M1592" s="3">
        <v>0</v>
      </c>
      <c r="N1592" s="3">
        <v>0</v>
      </c>
      <c r="O1592" s="3">
        <v>142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3">
        <f>+Tabla3[[#This Row],[V GRAVADAS]]</f>
        <v>142</v>
      </c>
      <c r="V1592">
        <v>2</v>
      </c>
    </row>
    <row r="1593" spans="1:22" x14ac:dyDescent="0.25">
      <c r="A1593" t="s">
        <v>449</v>
      </c>
      <c r="B1593" s="1" t="s">
        <v>465</v>
      </c>
      <c r="C1593" t="s">
        <v>1</v>
      </c>
      <c r="D1593" t="s">
        <v>89</v>
      </c>
      <c r="E1593" t="s">
        <v>95</v>
      </c>
      <c r="F1593" t="s">
        <v>96</v>
      </c>
      <c r="G1593">
        <v>7143</v>
      </c>
      <c r="H1593">
        <v>7143</v>
      </c>
      <c r="I1593">
        <v>7143</v>
      </c>
      <c r="J1593">
        <v>7143</v>
      </c>
      <c r="L1593" s="3">
        <v>0</v>
      </c>
      <c r="M1593" s="3">
        <v>0</v>
      </c>
      <c r="N1593" s="3">
        <v>0</v>
      </c>
      <c r="O1593" s="3">
        <v>465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3">
        <f>+Tabla3[[#This Row],[V GRAVADAS]]</f>
        <v>465</v>
      </c>
      <c r="V1593">
        <v>2</v>
      </c>
    </row>
    <row r="1594" spans="1:22" x14ac:dyDescent="0.25">
      <c r="A1594" t="s">
        <v>449</v>
      </c>
      <c r="B1594" s="1" t="s">
        <v>465</v>
      </c>
      <c r="C1594" t="s">
        <v>1</v>
      </c>
      <c r="D1594" t="s">
        <v>89</v>
      </c>
      <c r="E1594" t="s">
        <v>95</v>
      </c>
      <c r="F1594" t="s">
        <v>96</v>
      </c>
      <c r="G1594">
        <v>7144</v>
      </c>
      <c r="H1594">
        <v>7144</v>
      </c>
      <c r="I1594">
        <v>7144</v>
      </c>
      <c r="J1594">
        <v>7144</v>
      </c>
      <c r="L1594" s="3">
        <v>0</v>
      </c>
      <c r="M1594" s="3">
        <v>0</v>
      </c>
      <c r="N1594" s="3">
        <v>0</v>
      </c>
      <c r="O1594" s="3">
        <v>112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3">
        <f>+Tabla3[[#This Row],[V GRAVADAS]]</f>
        <v>112</v>
      </c>
      <c r="V1594">
        <v>2</v>
      </c>
    </row>
    <row r="1595" spans="1:22" x14ac:dyDescent="0.25">
      <c r="A1595" t="s">
        <v>449</v>
      </c>
      <c r="B1595" s="1" t="s">
        <v>465</v>
      </c>
      <c r="C1595" t="s">
        <v>1</v>
      </c>
      <c r="D1595" t="s">
        <v>89</v>
      </c>
      <c r="E1595" t="s">
        <v>95</v>
      </c>
      <c r="F1595" t="s">
        <v>96</v>
      </c>
      <c r="G1595">
        <v>7145</v>
      </c>
      <c r="H1595">
        <v>7145</v>
      </c>
      <c r="I1595">
        <v>7145</v>
      </c>
      <c r="J1595">
        <v>7145</v>
      </c>
      <c r="L1595" s="3">
        <v>0</v>
      </c>
      <c r="M1595" s="3">
        <v>0</v>
      </c>
      <c r="N1595" s="3">
        <v>0</v>
      </c>
      <c r="O1595" s="3">
        <v>70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3">
        <f>+Tabla3[[#This Row],[V GRAVADAS]]</f>
        <v>70</v>
      </c>
      <c r="V1595">
        <v>2</v>
      </c>
    </row>
    <row r="1596" spans="1:22" x14ac:dyDescent="0.25">
      <c r="A1596" t="s">
        <v>449</v>
      </c>
      <c r="B1596" s="1" t="s">
        <v>465</v>
      </c>
      <c r="C1596" t="s">
        <v>1</v>
      </c>
      <c r="D1596" t="s">
        <v>89</v>
      </c>
      <c r="E1596" t="s">
        <v>95</v>
      </c>
      <c r="F1596" t="s">
        <v>96</v>
      </c>
      <c r="G1596">
        <v>7146</v>
      </c>
      <c r="H1596">
        <v>7146</v>
      </c>
      <c r="I1596">
        <v>7146</v>
      </c>
      <c r="J1596">
        <v>7146</v>
      </c>
      <c r="L1596" s="3">
        <v>0</v>
      </c>
      <c r="M1596" s="3">
        <v>0</v>
      </c>
      <c r="N1596" s="3">
        <v>0</v>
      </c>
      <c r="O1596" s="3">
        <v>500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3">
        <f>+Tabla3[[#This Row],[V GRAVADAS]]</f>
        <v>500</v>
      </c>
      <c r="V1596">
        <v>2</v>
      </c>
    </row>
    <row r="1597" spans="1:22" x14ac:dyDescent="0.25">
      <c r="A1597" t="s">
        <v>449</v>
      </c>
      <c r="B1597" s="1" t="s">
        <v>465</v>
      </c>
      <c r="C1597" t="s">
        <v>1</v>
      </c>
      <c r="D1597" t="s">
        <v>89</v>
      </c>
      <c r="E1597" t="s">
        <v>95</v>
      </c>
      <c r="F1597" t="s">
        <v>96</v>
      </c>
      <c r="G1597">
        <v>7147</v>
      </c>
      <c r="H1597">
        <v>7147</v>
      </c>
      <c r="I1597">
        <v>7147</v>
      </c>
      <c r="J1597">
        <v>7147</v>
      </c>
      <c r="L1597" s="3">
        <v>0</v>
      </c>
      <c r="M1597" s="3">
        <v>0</v>
      </c>
      <c r="N1597" s="3">
        <v>0</v>
      </c>
      <c r="O1597" s="3">
        <v>482.5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3">
        <f>+Tabla3[[#This Row],[V GRAVADAS]]</f>
        <v>482.5</v>
      </c>
      <c r="V1597">
        <v>2</v>
      </c>
    </row>
    <row r="1598" spans="1:22" x14ac:dyDescent="0.25">
      <c r="A1598" t="s">
        <v>449</v>
      </c>
      <c r="B1598" s="1" t="s">
        <v>465</v>
      </c>
      <c r="C1598" t="s">
        <v>1</v>
      </c>
      <c r="D1598" t="s">
        <v>89</v>
      </c>
      <c r="E1598" t="s">
        <v>95</v>
      </c>
      <c r="F1598" t="s">
        <v>96</v>
      </c>
      <c r="G1598">
        <v>7148</v>
      </c>
      <c r="H1598">
        <v>7148</v>
      </c>
      <c r="I1598">
        <v>7148</v>
      </c>
      <c r="J1598">
        <v>7148</v>
      </c>
      <c r="L1598" s="3">
        <v>0</v>
      </c>
      <c r="M1598" s="3">
        <v>0</v>
      </c>
      <c r="N1598" s="3">
        <v>0</v>
      </c>
      <c r="O1598" s="3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3">
        <f>+Tabla3[[#This Row],[V GRAVADAS]]</f>
        <v>0</v>
      </c>
      <c r="V1598">
        <v>2</v>
      </c>
    </row>
    <row r="1599" spans="1:22" x14ac:dyDescent="0.25">
      <c r="A1599" t="s">
        <v>449</v>
      </c>
      <c r="B1599" s="1" t="s">
        <v>465</v>
      </c>
      <c r="C1599" t="s">
        <v>1</v>
      </c>
      <c r="D1599" t="s">
        <v>89</v>
      </c>
      <c r="E1599" t="s">
        <v>95</v>
      </c>
      <c r="F1599" t="s">
        <v>96</v>
      </c>
      <c r="G1599">
        <v>7149</v>
      </c>
      <c r="H1599">
        <v>7149</v>
      </c>
      <c r="I1599">
        <v>7149</v>
      </c>
      <c r="J1599">
        <v>7149</v>
      </c>
      <c r="L1599" s="3">
        <v>0</v>
      </c>
      <c r="M1599" s="3">
        <v>0</v>
      </c>
      <c r="N1599" s="3">
        <v>0</v>
      </c>
      <c r="O1599" s="3">
        <v>599.91999999999996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3">
        <f>+Tabla3[[#This Row],[V GRAVADAS]]</f>
        <v>599.91999999999996</v>
      </c>
      <c r="V1599">
        <v>2</v>
      </c>
    </row>
    <row r="1600" spans="1:22" x14ac:dyDescent="0.25">
      <c r="A1600" t="s">
        <v>449</v>
      </c>
      <c r="B1600" s="1" t="s">
        <v>465</v>
      </c>
      <c r="C1600" t="s">
        <v>1</v>
      </c>
      <c r="D1600" t="s">
        <v>89</v>
      </c>
      <c r="E1600" t="s">
        <v>95</v>
      </c>
      <c r="F1600" t="s">
        <v>96</v>
      </c>
      <c r="G1600">
        <v>7150</v>
      </c>
      <c r="H1600">
        <v>7150</v>
      </c>
      <c r="I1600">
        <v>7150</v>
      </c>
      <c r="J1600">
        <v>7150</v>
      </c>
      <c r="L1600" s="3">
        <v>0</v>
      </c>
      <c r="M1600" s="3">
        <v>0</v>
      </c>
      <c r="N1600" s="3">
        <v>0</v>
      </c>
      <c r="O1600" s="3">
        <v>33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3">
        <f>+Tabla3[[#This Row],[V GRAVADAS]]</f>
        <v>33</v>
      </c>
      <c r="V1600">
        <v>2</v>
      </c>
    </row>
    <row r="1601" spans="1:22" x14ac:dyDescent="0.25">
      <c r="A1601" t="s">
        <v>449</v>
      </c>
      <c r="B1601" s="1" t="s">
        <v>465</v>
      </c>
      <c r="C1601" t="s">
        <v>1</v>
      </c>
      <c r="D1601" t="s">
        <v>89</v>
      </c>
      <c r="E1601" t="s">
        <v>95</v>
      </c>
      <c r="F1601" t="s">
        <v>96</v>
      </c>
      <c r="G1601">
        <v>7151</v>
      </c>
      <c r="H1601">
        <v>7151</v>
      </c>
      <c r="I1601">
        <v>7151</v>
      </c>
      <c r="J1601">
        <v>7151</v>
      </c>
      <c r="L1601" s="3">
        <v>0</v>
      </c>
      <c r="M1601" s="3">
        <v>0</v>
      </c>
      <c r="N1601" s="3">
        <v>0</v>
      </c>
      <c r="O1601" s="3">
        <v>443.75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3">
        <f>+Tabla3[[#This Row],[V GRAVADAS]]</f>
        <v>443.75</v>
      </c>
      <c r="V1601">
        <v>2</v>
      </c>
    </row>
    <row r="1602" spans="1:22" x14ac:dyDescent="0.25">
      <c r="A1602" t="s">
        <v>449</v>
      </c>
      <c r="B1602" s="1" t="s">
        <v>465</v>
      </c>
      <c r="C1602" t="s">
        <v>1</v>
      </c>
      <c r="D1602" t="s">
        <v>89</v>
      </c>
      <c r="E1602" t="s">
        <v>95</v>
      </c>
      <c r="F1602" t="s">
        <v>96</v>
      </c>
      <c r="G1602">
        <v>7152</v>
      </c>
      <c r="H1602">
        <v>7152</v>
      </c>
      <c r="I1602">
        <v>7152</v>
      </c>
      <c r="J1602">
        <v>7152</v>
      </c>
      <c r="L1602" s="3">
        <v>0</v>
      </c>
      <c r="M1602" s="3">
        <v>0</v>
      </c>
      <c r="N1602" s="3">
        <v>0</v>
      </c>
      <c r="O1602" s="3">
        <v>48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3">
        <f>+Tabla3[[#This Row],[V GRAVADAS]]</f>
        <v>48</v>
      </c>
      <c r="V1602">
        <v>2</v>
      </c>
    </row>
    <row r="1603" spans="1:22" x14ac:dyDescent="0.25">
      <c r="A1603" t="s">
        <v>449</v>
      </c>
      <c r="B1603" s="1" t="s">
        <v>465</v>
      </c>
      <c r="C1603" t="s">
        <v>1</v>
      </c>
      <c r="D1603" t="s">
        <v>89</v>
      </c>
      <c r="E1603" t="s">
        <v>95</v>
      </c>
      <c r="F1603" t="s">
        <v>96</v>
      </c>
      <c r="G1603">
        <v>7153</v>
      </c>
      <c r="H1603">
        <v>7153</v>
      </c>
      <c r="I1603">
        <v>7153</v>
      </c>
      <c r="J1603">
        <v>7153</v>
      </c>
      <c r="L1603" s="3">
        <v>0</v>
      </c>
      <c r="M1603" s="3">
        <v>0</v>
      </c>
      <c r="N1603" s="3">
        <v>0</v>
      </c>
      <c r="O1603" s="3">
        <v>18.399999999999999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3">
        <f>+Tabla3[[#This Row],[V GRAVADAS]]</f>
        <v>18.399999999999999</v>
      </c>
      <c r="V1603">
        <v>2</v>
      </c>
    </row>
    <row r="1604" spans="1:22" x14ac:dyDescent="0.25">
      <c r="A1604" t="s">
        <v>449</v>
      </c>
      <c r="B1604" s="1" t="s">
        <v>465</v>
      </c>
      <c r="C1604" t="s">
        <v>1</v>
      </c>
      <c r="D1604" t="s">
        <v>89</v>
      </c>
      <c r="E1604" t="s">
        <v>95</v>
      </c>
      <c r="F1604" t="s">
        <v>96</v>
      </c>
      <c r="G1604">
        <v>7154</v>
      </c>
      <c r="H1604">
        <v>7154</v>
      </c>
      <c r="I1604">
        <v>7154</v>
      </c>
      <c r="J1604">
        <v>7154</v>
      </c>
      <c r="L1604" s="3">
        <v>0</v>
      </c>
      <c r="M1604" s="3">
        <v>0</v>
      </c>
      <c r="N1604" s="3">
        <v>0</v>
      </c>
      <c r="O1604" s="3">
        <v>101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3">
        <f>+Tabla3[[#This Row],[V GRAVADAS]]</f>
        <v>101</v>
      </c>
      <c r="V1604">
        <v>2</v>
      </c>
    </row>
    <row r="1605" spans="1:22" x14ac:dyDescent="0.25">
      <c r="A1605" t="s">
        <v>449</v>
      </c>
      <c r="B1605" s="1" t="s">
        <v>465</v>
      </c>
      <c r="C1605" t="s">
        <v>1</v>
      </c>
      <c r="D1605" t="s">
        <v>89</v>
      </c>
      <c r="E1605" t="s">
        <v>95</v>
      </c>
      <c r="F1605" t="s">
        <v>96</v>
      </c>
      <c r="G1605">
        <v>7155</v>
      </c>
      <c r="H1605">
        <v>7155</v>
      </c>
      <c r="I1605">
        <v>7155</v>
      </c>
      <c r="J1605">
        <v>7155</v>
      </c>
      <c r="L1605" s="3">
        <v>0</v>
      </c>
      <c r="M1605" s="3">
        <v>0</v>
      </c>
      <c r="N1605" s="3">
        <v>0</v>
      </c>
      <c r="O1605" s="3">
        <v>209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3">
        <f>+Tabla3[[#This Row],[V GRAVADAS]]</f>
        <v>209</v>
      </c>
      <c r="V1605">
        <v>2</v>
      </c>
    </row>
    <row r="1606" spans="1:22" x14ac:dyDescent="0.25">
      <c r="A1606" t="s">
        <v>449</v>
      </c>
      <c r="B1606" s="1" t="s">
        <v>465</v>
      </c>
      <c r="C1606" t="s">
        <v>1</v>
      </c>
      <c r="D1606" t="s">
        <v>89</v>
      </c>
      <c r="E1606" t="s">
        <v>95</v>
      </c>
      <c r="F1606" t="s">
        <v>96</v>
      </c>
      <c r="G1606">
        <v>7156</v>
      </c>
      <c r="H1606">
        <v>7156</v>
      </c>
      <c r="I1606">
        <v>7156</v>
      </c>
      <c r="J1606">
        <v>7156</v>
      </c>
      <c r="L1606" s="3">
        <v>0</v>
      </c>
      <c r="M1606" s="3">
        <v>0</v>
      </c>
      <c r="N1606" s="3">
        <v>0</v>
      </c>
      <c r="O1606" s="3">
        <v>11.5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3">
        <f>+Tabla3[[#This Row],[V GRAVADAS]]</f>
        <v>11.5</v>
      </c>
      <c r="V1606">
        <v>2</v>
      </c>
    </row>
    <row r="1607" spans="1:22" x14ac:dyDescent="0.25">
      <c r="A1607" t="s">
        <v>449</v>
      </c>
      <c r="B1607" s="1" t="s">
        <v>465</v>
      </c>
      <c r="C1607" t="s">
        <v>1</v>
      </c>
      <c r="D1607" t="s">
        <v>89</v>
      </c>
      <c r="E1607" t="s">
        <v>95</v>
      </c>
      <c r="F1607" t="s">
        <v>96</v>
      </c>
      <c r="G1607">
        <v>7157</v>
      </c>
      <c r="H1607">
        <v>7157</v>
      </c>
      <c r="I1607">
        <v>7157</v>
      </c>
      <c r="J1607">
        <v>7157</v>
      </c>
      <c r="L1607" s="3">
        <v>0</v>
      </c>
      <c r="M1607" s="3">
        <v>0</v>
      </c>
      <c r="N1607" s="3">
        <v>0</v>
      </c>
      <c r="O1607" s="3">
        <v>14.52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3">
        <f>+Tabla3[[#This Row],[V GRAVADAS]]</f>
        <v>14.52</v>
      </c>
      <c r="V1607">
        <v>2</v>
      </c>
    </row>
    <row r="1608" spans="1:22" x14ac:dyDescent="0.25">
      <c r="A1608" t="s">
        <v>449</v>
      </c>
      <c r="B1608" s="1" t="s">
        <v>465</v>
      </c>
      <c r="C1608" t="s">
        <v>1</v>
      </c>
      <c r="D1608" t="s">
        <v>89</v>
      </c>
      <c r="E1608" t="s">
        <v>95</v>
      </c>
      <c r="F1608" t="s">
        <v>96</v>
      </c>
      <c r="G1608">
        <v>7158</v>
      </c>
      <c r="H1608">
        <v>7158</v>
      </c>
      <c r="I1608">
        <v>7158</v>
      </c>
      <c r="J1608">
        <v>7158</v>
      </c>
      <c r="L1608" s="3">
        <v>0</v>
      </c>
      <c r="M1608" s="3">
        <v>0</v>
      </c>
      <c r="N1608" s="3">
        <v>0</v>
      </c>
      <c r="O1608" s="3">
        <v>56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3">
        <f>+Tabla3[[#This Row],[V GRAVADAS]]</f>
        <v>56</v>
      </c>
      <c r="V1608">
        <v>2</v>
      </c>
    </row>
    <row r="1609" spans="1:22" x14ac:dyDescent="0.25">
      <c r="A1609" t="s">
        <v>449</v>
      </c>
      <c r="B1609" s="1" t="s">
        <v>465</v>
      </c>
      <c r="C1609" t="s">
        <v>1</v>
      </c>
      <c r="D1609" t="s">
        <v>89</v>
      </c>
      <c r="E1609" t="s">
        <v>95</v>
      </c>
      <c r="F1609" t="s">
        <v>96</v>
      </c>
      <c r="G1609">
        <v>7159</v>
      </c>
      <c r="H1609">
        <v>7159</v>
      </c>
      <c r="I1609">
        <v>7159</v>
      </c>
      <c r="J1609">
        <v>7159</v>
      </c>
      <c r="L1609" s="3">
        <v>0</v>
      </c>
      <c r="M1609" s="3">
        <v>0</v>
      </c>
      <c r="N1609" s="3">
        <v>0</v>
      </c>
      <c r="O1609" s="3">
        <v>506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3">
        <f>+Tabla3[[#This Row],[V GRAVADAS]]</f>
        <v>506</v>
      </c>
      <c r="V1609">
        <v>2</v>
      </c>
    </row>
    <row r="1610" spans="1:22" x14ac:dyDescent="0.25">
      <c r="A1610" t="s">
        <v>449</v>
      </c>
      <c r="B1610" s="1" t="s">
        <v>465</v>
      </c>
      <c r="C1610" t="s">
        <v>1</v>
      </c>
      <c r="D1610" t="s">
        <v>89</v>
      </c>
      <c r="E1610" t="s">
        <v>95</v>
      </c>
      <c r="F1610" t="s">
        <v>96</v>
      </c>
      <c r="G1610">
        <v>7160</v>
      </c>
      <c r="H1610">
        <v>7160</v>
      </c>
      <c r="I1610">
        <v>7160</v>
      </c>
      <c r="J1610">
        <v>7160</v>
      </c>
      <c r="L1610" s="3">
        <v>0</v>
      </c>
      <c r="M1610" s="3">
        <v>0</v>
      </c>
      <c r="N1610" s="3">
        <v>0</v>
      </c>
      <c r="O1610" s="3">
        <v>434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3">
        <f>+Tabla3[[#This Row],[V GRAVADAS]]</f>
        <v>434</v>
      </c>
      <c r="V1610">
        <v>2</v>
      </c>
    </row>
    <row r="1611" spans="1:22" x14ac:dyDescent="0.25">
      <c r="A1611" t="s">
        <v>449</v>
      </c>
      <c r="B1611" s="1" t="s">
        <v>465</v>
      </c>
      <c r="C1611" t="s">
        <v>1</v>
      </c>
      <c r="D1611" t="s">
        <v>89</v>
      </c>
      <c r="E1611" t="s">
        <v>95</v>
      </c>
      <c r="F1611" t="s">
        <v>96</v>
      </c>
      <c r="G1611">
        <v>7161</v>
      </c>
      <c r="H1611">
        <v>7161</v>
      </c>
      <c r="I1611">
        <v>7161</v>
      </c>
      <c r="J1611">
        <v>7161</v>
      </c>
      <c r="L1611" s="3">
        <v>0</v>
      </c>
      <c r="M1611" s="3">
        <v>0</v>
      </c>
      <c r="N1611" s="3">
        <v>0</v>
      </c>
      <c r="O1611" s="3">
        <v>92.4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3">
        <f>+Tabla3[[#This Row],[V GRAVADAS]]</f>
        <v>92.4</v>
      </c>
      <c r="V1611">
        <v>2</v>
      </c>
    </row>
    <row r="1612" spans="1:22" x14ac:dyDescent="0.25">
      <c r="A1612" t="s">
        <v>449</v>
      </c>
      <c r="B1612" s="1" t="s">
        <v>465</v>
      </c>
      <c r="C1612" t="s">
        <v>1</v>
      </c>
      <c r="D1612" t="s">
        <v>89</v>
      </c>
      <c r="E1612" t="s">
        <v>95</v>
      </c>
      <c r="F1612" t="s">
        <v>96</v>
      </c>
      <c r="G1612">
        <v>7162</v>
      </c>
      <c r="H1612">
        <v>7162</v>
      </c>
      <c r="I1612">
        <v>7162</v>
      </c>
      <c r="J1612">
        <v>7162</v>
      </c>
      <c r="L1612" s="3">
        <v>0</v>
      </c>
      <c r="M1612" s="3">
        <v>0</v>
      </c>
      <c r="N1612" s="3">
        <v>0</v>
      </c>
      <c r="O1612" s="3">
        <v>10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3">
        <f>+Tabla3[[#This Row],[V GRAVADAS]]</f>
        <v>10</v>
      </c>
      <c r="V1612">
        <v>2</v>
      </c>
    </row>
    <row r="1613" spans="1:22" x14ac:dyDescent="0.25">
      <c r="A1613" t="s">
        <v>449</v>
      </c>
      <c r="B1613" s="1" t="s">
        <v>465</v>
      </c>
      <c r="C1613" t="s">
        <v>1</v>
      </c>
      <c r="D1613" t="s">
        <v>89</v>
      </c>
      <c r="E1613" t="s">
        <v>95</v>
      </c>
      <c r="F1613" t="s">
        <v>96</v>
      </c>
      <c r="G1613">
        <v>7163</v>
      </c>
      <c r="H1613">
        <v>7163</v>
      </c>
      <c r="I1613">
        <v>7163</v>
      </c>
      <c r="J1613">
        <v>7163</v>
      </c>
      <c r="L1613" s="3">
        <v>0</v>
      </c>
      <c r="M1613" s="3">
        <v>0</v>
      </c>
      <c r="N1613" s="3">
        <v>0</v>
      </c>
      <c r="O1613" s="3">
        <v>29.6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3">
        <f>+Tabla3[[#This Row],[V GRAVADAS]]</f>
        <v>29.6</v>
      </c>
      <c r="V1613">
        <v>2</v>
      </c>
    </row>
    <row r="1614" spans="1:22" x14ac:dyDescent="0.25">
      <c r="A1614" t="s">
        <v>449</v>
      </c>
      <c r="B1614" s="1" t="s">
        <v>465</v>
      </c>
      <c r="C1614" t="s">
        <v>1</v>
      </c>
      <c r="D1614" t="s">
        <v>89</v>
      </c>
      <c r="E1614" t="s">
        <v>95</v>
      </c>
      <c r="F1614" t="s">
        <v>96</v>
      </c>
      <c r="G1614">
        <v>7164</v>
      </c>
      <c r="H1614">
        <v>7164</v>
      </c>
      <c r="I1614">
        <v>7164</v>
      </c>
      <c r="J1614">
        <v>7164</v>
      </c>
      <c r="L1614" s="3">
        <v>0</v>
      </c>
      <c r="M1614" s="3">
        <v>0</v>
      </c>
      <c r="N1614" s="3">
        <v>0</v>
      </c>
      <c r="O1614" s="3">
        <v>16.5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3">
        <f>+Tabla3[[#This Row],[V GRAVADAS]]</f>
        <v>16.5</v>
      </c>
      <c r="V1614">
        <v>2</v>
      </c>
    </row>
    <row r="1615" spans="1:22" x14ac:dyDescent="0.25">
      <c r="A1615" t="s">
        <v>449</v>
      </c>
      <c r="B1615" s="1" t="s">
        <v>465</v>
      </c>
      <c r="C1615" t="s">
        <v>1</v>
      </c>
      <c r="D1615" t="s">
        <v>89</v>
      </c>
      <c r="E1615" t="s">
        <v>95</v>
      </c>
      <c r="F1615" t="s">
        <v>96</v>
      </c>
      <c r="G1615">
        <v>7165</v>
      </c>
      <c r="H1615">
        <v>7165</v>
      </c>
      <c r="I1615">
        <v>7165</v>
      </c>
      <c r="J1615">
        <v>7165</v>
      </c>
      <c r="L1615" s="3">
        <v>0</v>
      </c>
      <c r="M1615" s="3">
        <v>0</v>
      </c>
      <c r="N1615" s="3">
        <v>0</v>
      </c>
      <c r="O1615" s="3">
        <v>294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3">
        <f>+Tabla3[[#This Row],[V GRAVADAS]]</f>
        <v>294</v>
      </c>
      <c r="V1615">
        <v>2</v>
      </c>
    </row>
    <row r="1616" spans="1:22" x14ac:dyDescent="0.25">
      <c r="A1616" t="s">
        <v>449</v>
      </c>
      <c r="B1616" s="1" t="s">
        <v>465</v>
      </c>
      <c r="C1616" t="s">
        <v>1</v>
      </c>
      <c r="D1616" t="s">
        <v>89</v>
      </c>
      <c r="E1616" t="s">
        <v>95</v>
      </c>
      <c r="F1616" t="s">
        <v>96</v>
      </c>
      <c r="G1616">
        <v>7166</v>
      </c>
      <c r="H1616">
        <v>7166</v>
      </c>
      <c r="I1616">
        <v>7166</v>
      </c>
      <c r="J1616">
        <v>7166</v>
      </c>
      <c r="L1616" s="3">
        <v>0</v>
      </c>
      <c r="M1616" s="3">
        <v>0</v>
      </c>
      <c r="N1616" s="3">
        <v>0</v>
      </c>
      <c r="O1616" s="3">
        <v>67.5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3">
        <f>+Tabla3[[#This Row],[V GRAVADAS]]</f>
        <v>67.5</v>
      </c>
      <c r="V1616">
        <v>2</v>
      </c>
    </row>
    <row r="1617" spans="1:22" x14ac:dyDescent="0.25">
      <c r="A1617" t="s">
        <v>449</v>
      </c>
      <c r="B1617" s="1" t="s">
        <v>465</v>
      </c>
      <c r="C1617" t="s">
        <v>1</v>
      </c>
      <c r="D1617" t="s">
        <v>89</v>
      </c>
      <c r="E1617" t="s">
        <v>95</v>
      </c>
      <c r="F1617" t="s">
        <v>96</v>
      </c>
      <c r="G1617">
        <v>7167</v>
      </c>
      <c r="H1617">
        <v>7167</v>
      </c>
      <c r="I1617">
        <v>7167</v>
      </c>
      <c r="J1617">
        <v>7167</v>
      </c>
      <c r="L1617" s="3">
        <v>0</v>
      </c>
      <c r="M1617" s="3">
        <v>0</v>
      </c>
      <c r="N1617" s="3">
        <v>0</v>
      </c>
      <c r="O1617" s="3">
        <v>26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3">
        <f>+Tabla3[[#This Row],[V GRAVADAS]]</f>
        <v>26</v>
      </c>
      <c r="V1617">
        <v>2</v>
      </c>
    </row>
    <row r="1618" spans="1:22" x14ac:dyDescent="0.25">
      <c r="A1618" t="s">
        <v>449</v>
      </c>
      <c r="B1618" s="1" t="s">
        <v>465</v>
      </c>
      <c r="C1618" t="s">
        <v>1</v>
      </c>
      <c r="D1618" t="s">
        <v>89</v>
      </c>
      <c r="E1618" t="s">
        <v>95</v>
      </c>
      <c r="F1618" t="s">
        <v>96</v>
      </c>
      <c r="G1618">
        <v>7168</v>
      </c>
      <c r="H1618">
        <v>7168</v>
      </c>
      <c r="I1618">
        <v>7168</v>
      </c>
      <c r="J1618">
        <v>7168</v>
      </c>
      <c r="L1618" s="3">
        <v>0</v>
      </c>
      <c r="M1618" s="3">
        <v>0</v>
      </c>
      <c r="N1618" s="3">
        <v>0</v>
      </c>
      <c r="O1618" s="3">
        <v>471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3">
        <f>+Tabla3[[#This Row],[V GRAVADAS]]</f>
        <v>471</v>
      </c>
      <c r="V1618">
        <v>2</v>
      </c>
    </row>
    <row r="1619" spans="1:22" x14ac:dyDescent="0.25">
      <c r="A1619" t="s">
        <v>449</v>
      </c>
      <c r="B1619" s="1" t="s">
        <v>466</v>
      </c>
      <c r="C1619" t="s">
        <v>1</v>
      </c>
      <c r="D1619" t="s">
        <v>89</v>
      </c>
      <c r="E1619" t="s">
        <v>95</v>
      </c>
      <c r="F1619" t="s">
        <v>96</v>
      </c>
      <c r="G1619">
        <v>7169</v>
      </c>
      <c r="H1619">
        <v>7169</v>
      </c>
      <c r="I1619">
        <v>7169</v>
      </c>
      <c r="J1619">
        <v>7169</v>
      </c>
      <c r="L1619" s="3">
        <v>0</v>
      </c>
      <c r="M1619" s="3">
        <v>0</v>
      </c>
      <c r="N1619" s="3">
        <v>0</v>
      </c>
      <c r="O1619" s="3">
        <v>26.1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3">
        <f>+Tabla3[[#This Row],[V GRAVADAS]]</f>
        <v>26.1</v>
      </c>
      <c r="V1619">
        <v>2</v>
      </c>
    </row>
    <row r="1620" spans="1:22" x14ac:dyDescent="0.25">
      <c r="A1620" t="s">
        <v>449</v>
      </c>
      <c r="B1620" s="1" t="s">
        <v>466</v>
      </c>
      <c r="C1620" t="s">
        <v>1</v>
      </c>
      <c r="D1620" t="s">
        <v>89</v>
      </c>
      <c r="E1620" t="s">
        <v>95</v>
      </c>
      <c r="F1620" t="s">
        <v>96</v>
      </c>
      <c r="G1620">
        <v>7170</v>
      </c>
      <c r="H1620">
        <v>7170</v>
      </c>
      <c r="I1620">
        <v>7170</v>
      </c>
      <c r="J1620">
        <v>7170</v>
      </c>
      <c r="L1620" s="3">
        <v>0</v>
      </c>
      <c r="M1620" s="3">
        <v>0</v>
      </c>
      <c r="N1620" s="3">
        <v>0</v>
      </c>
      <c r="O1620" s="3">
        <v>360.7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3">
        <f>+Tabla3[[#This Row],[V GRAVADAS]]</f>
        <v>360.7</v>
      </c>
      <c r="V1620">
        <v>2</v>
      </c>
    </row>
    <row r="1621" spans="1:22" x14ac:dyDescent="0.25">
      <c r="A1621" t="s">
        <v>449</v>
      </c>
      <c r="B1621" s="1" t="s">
        <v>466</v>
      </c>
      <c r="C1621" t="s">
        <v>1</v>
      </c>
      <c r="D1621" t="s">
        <v>89</v>
      </c>
      <c r="E1621" t="s">
        <v>95</v>
      </c>
      <c r="F1621" t="s">
        <v>96</v>
      </c>
      <c r="G1621">
        <v>7171</v>
      </c>
      <c r="H1621">
        <v>7171</v>
      </c>
      <c r="I1621">
        <v>7171</v>
      </c>
      <c r="J1621">
        <v>7171</v>
      </c>
      <c r="L1621" s="3">
        <v>0</v>
      </c>
      <c r="M1621" s="3">
        <v>0</v>
      </c>
      <c r="N1621" s="3">
        <v>0</v>
      </c>
      <c r="O1621" s="3">
        <v>58.05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3">
        <f>+Tabla3[[#This Row],[V GRAVADAS]]</f>
        <v>58.05</v>
      </c>
      <c r="V1621">
        <v>2</v>
      </c>
    </row>
    <row r="1622" spans="1:22" x14ac:dyDescent="0.25">
      <c r="A1622" t="s">
        <v>449</v>
      </c>
      <c r="B1622" s="1" t="s">
        <v>466</v>
      </c>
      <c r="C1622" t="s">
        <v>1</v>
      </c>
      <c r="D1622" t="s">
        <v>89</v>
      </c>
      <c r="E1622" t="s">
        <v>95</v>
      </c>
      <c r="F1622" t="s">
        <v>96</v>
      </c>
      <c r="G1622">
        <v>7172</v>
      </c>
      <c r="H1622">
        <v>7172</v>
      </c>
      <c r="I1622">
        <v>7172</v>
      </c>
      <c r="J1622">
        <v>7172</v>
      </c>
      <c r="L1622" s="3">
        <v>0</v>
      </c>
      <c r="M1622" s="3">
        <v>0</v>
      </c>
      <c r="N1622" s="3">
        <v>0</v>
      </c>
      <c r="O1622" s="3">
        <v>78.5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3">
        <f>+Tabla3[[#This Row],[V GRAVADAS]]</f>
        <v>78.5</v>
      </c>
      <c r="V1622">
        <v>2</v>
      </c>
    </row>
    <row r="1623" spans="1:22" x14ac:dyDescent="0.25">
      <c r="A1623" t="s">
        <v>449</v>
      </c>
      <c r="B1623" s="1" t="s">
        <v>466</v>
      </c>
      <c r="C1623" t="s">
        <v>1</v>
      </c>
      <c r="D1623" t="s">
        <v>89</v>
      </c>
      <c r="E1623" t="s">
        <v>95</v>
      </c>
      <c r="F1623" t="s">
        <v>96</v>
      </c>
      <c r="G1623">
        <v>7173</v>
      </c>
      <c r="H1623">
        <v>7173</v>
      </c>
      <c r="I1623">
        <v>7173</v>
      </c>
      <c r="J1623">
        <v>7173</v>
      </c>
      <c r="L1623" s="3">
        <v>0</v>
      </c>
      <c r="M1623" s="3">
        <v>0</v>
      </c>
      <c r="N1623" s="3">
        <v>0</v>
      </c>
      <c r="O1623" s="3">
        <v>500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3">
        <f>+Tabla3[[#This Row],[V GRAVADAS]]</f>
        <v>500</v>
      </c>
      <c r="V1623">
        <v>2</v>
      </c>
    </row>
    <row r="1624" spans="1:22" x14ac:dyDescent="0.25">
      <c r="A1624" t="s">
        <v>449</v>
      </c>
      <c r="B1624" s="1" t="s">
        <v>466</v>
      </c>
      <c r="C1624" t="s">
        <v>1</v>
      </c>
      <c r="D1624" t="s">
        <v>89</v>
      </c>
      <c r="E1624" t="s">
        <v>95</v>
      </c>
      <c r="F1624" t="s">
        <v>96</v>
      </c>
      <c r="G1624">
        <v>7174</v>
      </c>
      <c r="H1624">
        <v>7174</v>
      </c>
      <c r="I1624">
        <v>7174</v>
      </c>
      <c r="J1624">
        <v>7174</v>
      </c>
      <c r="L1624" s="3">
        <v>0</v>
      </c>
      <c r="M1624" s="3">
        <v>0</v>
      </c>
      <c r="N1624" s="3">
        <v>0</v>
      </c>
      <c r="O1624" s="3">
        <v>533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3">
        <f>+Tabla3[[#This Row],[V GRAVADAS]]</f>
        <v>533</v>
      </c>
      <c r="V1624">
        <v>2</v>
      </c>
    </row>
    <row r="1625" spans="1:22" x14ac:dyDescent="0.25">
      <c r="A1625" t="s">
        <v>449</v>
      </c>
      <c r="B1625" s="1" t="s">
        <v>466</v>
      </c>
      <c r="C1625" t="s">
        <v>1</v>
      </c>
      <c r="D1625" t="s">
        <v>89</v>
      </c>
      <c r="E1625" t="s">
        <v>95</v>
      </c>
      <c r="F1625" t="s">
        <v>96</v>
      </c>
      <c r="G1625">
        <v>7175</v>
      </c>
      <c r="H1625">
        <v>7175</v>
      </c>
      <c r="I1625">
        <v>7175</v>
      </c>
      <c r="J1625">
        <v>7175</v>
      </c>
      <c r="L1625" s="3">
        <v>0</v>
      </c>
      <c r="M1625" s="3">
        <v>0</v>
      </c>
      <c r="N1625" s="3">
        <v>0</v>
      </c>
      <c r="O1625" s="3">
        <v>179.25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3">
        <f>+Tabla3[[#This Row],[V GRAVADAS]]</f>
        <v>179.25</v>
      </c>
      <c r="V1625">
        <v>2</v>
      </c>
    </row>
    <row r="1626" spans="1:22" x14ac:dyDescent="0.25">
      <c r="A1626" t="s">
        <v>449</v>
      </c>
      <c r="B1626" s="1" t="s">
        <v>466</v>
      </c>
      <c r="C1626" t="s">
        <v>1</v>
      </c>
      <c r="D1626" t="s">
        <v>89</v>
      </c>
      <c r="E1626" t="s">
        <v>95</v>
      </c>
      <c r="F1626" t="s">
        <v>96</v>
      </c>
      <c r="G1626">
        <v>7176</v>
      </c>
      <c r="H1626">
        <v>7176</v>
      </c>
      <c r="I1626">
        <v>7176</v>
      </c>
      <c r="J1626">
        <v>7176</v>
      </c>
      <c r="L1626" s="3">
        <v>0</v>
      </c>
      <c r="M1626" s="3">
        <v>0</v>
      </c>
      <c r="N1626" s="3">
        <v>0</v>
      </c>
      <c r="O1626" s="3">
        <v>131.15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3">
        <f>+Tabla3[[#This Row],[V GRAVADAS]]</f>
        <v>131.15</v>
      </c>
      <c r="V1626">
        <v>2</v>
      </c>
    </row>
    <row r="1627" spans="1:22" x14ac:dyDescent="0.25">
      <c r="A1627" t="s">
        <v>449</v>
      </c>
      <c r="B1627" s="1" t="s">
        <v>466</v>
      </c>
      <c r="C1627" t="s">
        <v>1</v>
      </c>
      <c r="D1627" t="s">
        <v>89</v>
      </c>
      <c r="E1627" t="s">
        <v>95</v>
      </c>
      <c r="F1627" t="s">
        <v>96</v>
      </c>
      <c r="G1627">
        <v>7177</v>
      </c>
      <c r="H1627">
        <v>7177</v>
      </c>
      <c r="I1627">
        <v>7177</v>
      </c>
      <c r="J1627">
        <v>7177</v>
      </c>
      <c r="L1627" s="3">
        <v>0</v>
      </c>
      <c r="M1627" s="3">
        <v>0</v>
      </c>
      <c r="N1627" s="3">
        <v>0</v>
      </c>
      <c r="O1627" s="3">
        <v>100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3">
        <f>+Tabla3[[#This Row],[V GRAVADAS]]</f>
        <v>100</v>
      </c>
      <c r="V1627">
        <v>2</v>
      </c>
    </row>
    <row r="1628" spans="1:22" x14ac:dyDescent="0.25">
      <c r="A1628" t="s">
        <v>449</v>
      </c>
      <c r="B1628" s="1" t="s">
        <v>466</v>
      </c>
      <c r="C1628" t="s">
        <v>1</v>
      </c>
      <c r="D1628" t="s">
        <v>89</v>
      </c>
      <c r="E1628" t="s">
        <v>95</v>
      </c>
      <c r="F1628" t="s">
        <v>96</v>
      </c>
      <c r="G1628">
        <v>7178</v>
      </c>
      <c r="H1628">
        <v>7178</v>
      </c>
      <c r="I1628">
        <v>7178</v>
      </c>
      <c r="J1628">
        <v>7178</v>
      </c>
      <c r="L1628" s="3">
        <v>0</v>
      </c>
      <c r="M1628" s="3">
        <v>0</v>
      </c>
      <c r="N1628" s="3">
        <v>0</v>
      </c>
      <c r="O1628" s="3">
        <v>4.55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3">
        <f>+Tabla3[[#This Row],[V GRAVADAS]]</f>
        <v>4.55</v>
      </c>
      <c r="V1628">
        <v>2</v>
      </c>
    </row>
    <row r="1629" spans="1:22" x14ac:dyDescent="0.25">
      <c r="A1629" t="s">
        <v>449</v>
      </c>
      <c r="B1629" s="1" t="s">
        <v>466</v>
      </c>
      <c r="C1629" t="s">
        <v>1</v>
      </c>
      <c r="D1629" t="s">
        <v>89</v>
      </c>
      <c r="E1629" t="s">
        <v>95</v>
      </c>
      <c r="F1629" t="s">
        <v>96</v>
      </c>
      <c r="G1629">
        <v>7179</v>
      </c>
      <c r="H1629">
        <v>7179</v>
      </c>
      <c r="I1629">
        <v>7179</v>
      </c>
      <c r="J1629">
        <v>7179</v>
      </c>
      <c r="L1629" s="3">
        <v>0</v>
      </c>
      <c r="M1629" s="3">
        <v>0</v>
      </c>
      <c r="N1629" s="3">
        <v>0</v>
      </c>
      <c r="O1629" s="3">
        <v>46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3">
        <f>+Tabla3[[#This Row],[V GRAVADAS]]</f>
        <v>46</v>
      </c>
      <c r="V1629">
        <v>2</v>
      </c>
    </row>
    <row r="1630" spans="1:22" x14ac:dyDescent="0.25">
      <c r="A1630" t="s">
        <v>449</v>
      </c>
      <c r="B1630" s="1" t="s">
        <v>466</v>
      </c>
      <c r="C1630" t="s">
        <v>1</v>
      </c>
      <c r="D1630" t="s">
        <v>89</v>
      </c>
      <c r="E1630" t="s">
        <v>95</v>
      </c>
      <c r="F1630" t="s">
        <v>96</v>
      </c>
      <c r="G1630">
        <v>7180</v>
      </c>
      <c r="H1630">
        <v>7180</v>
      </c>
      <c r="I1630">
        <v>7180</v>
      </c>
      <c r="J1630">
        <v>7180</v>
      </c>
      <c r="L1630" s="3">
        <v>0</v>
      </c>
      <c r="M1630" s="3">
        <v>0</v>
      </c>
      <c r="N1630" s="3">
        <v>0</v>
      </c>
      <c r="O1630" s="3">
        <v>578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3">
        <f>+Tabla3[[#This Row],[V GRAVADAS]]</f>
        <v>578</v>
      </c>
      <c r="V1630">
        <v>2</v>
      </c>
    </row>
    <row r="1631" spans="1:22" x14ac:dyDescent="0.25">
      <c r="A1631" t="s">
        <v>449</v>
      </c>
      <c r="B1631" s="1" t="s">
        <v>466</v>
      </c>
      <c r="C1631" t="s">
        <v>1</v>
      </c>
      <c r="D1631" t="s">
        <v>89</v>
      </c>
      <c r="E1631" t="s">
        <v>95</v>
      </c>
      <c r="F1631" t="s">
        <v>96</v>
      </c>
      <c r="G1631">
        <v>7181</v>
      </c>
      <c r="H1631">
        <v>7181</v>
      </c>
      <c r="I1631">
        <v>7181</v>
      </c>
      <c r="J1631">
        <v>7181</v>
      </c>
      <c r="L1631" s="3">
        <v>0</v>
      </c>
      <c r="M1631" s="3">
        <v>0</v>
      </c>
      <c r="N1631" s="3">
        <v>0</v>
      </c>
      <c r="O1631" s="3">
        <v>34.25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3">
        <f>+Tabla3[[#This Row],[V GRAVADAS]]</f>
        <v>34.25</v>
      </c>
      <c r="V1631">
        <v>2</v>
      </c>
    </row>
    <row r="1632" spans="1:22" x14ac:dyDescent="0.25">
      <c r="A1632" t="s">
        <v>449</v>
      </c>
      <c r="B1632" s="1" t="s">
        <v>466</v>
      </c>
      <c r="C1632" t="s">
        <v>1</v>
      </c>
      <c r="D1632" t="s">
        <v>89</v>
      </c>
      <c r="E1632" t="s">
        <v>95</v>
      </c>
      <c r="F1632" t="s">
        <v>96</v>
      </c>
      <c r="G1632">
        <v>7182</v>
      </c>
      <c r="H1632">
        <v>7182</v>
      </c>
      <c r="I1632">
        <v>7182</v>
      </c>
      <c r="J1632">
        <v>7182</v>
      </c>
      <c r="L1632" s="3">
        <v>0</v>
      </c>
      <c r="M1632" s="3">
        <v>0</v>
      </c>
      <c r="N1632" s="3">
        <v>0</v>
      </c>
      <c r="O1632" s="3">
        <v>532.5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3">
        <f>+Tabla3[[#This Row],[V GRAVADAS]]</f>
        <v>532.5</v>
      </c>
      <c r="V1632">
        <v>2</v>
      </c>
    </row>
    <row r="1633" spans="1:22" x14ac:dyDescent="0.25">
      <c r="A1633" t="s">
        <v>449</v>
      </c>
      <c r="B1633" s="1" t="s">
        <v>466</v>
      </c>
      <c r="C1633" t="s">
        <v>1</v>
      </c>
      <c r="D1633" t="s">
        <v>89</v>
      </c>
      <c r="E1633" t="s">
        <v>95</v>
      </c>
      <c r="F1633" t="s">
        <v>96</v>
      </c>
      <c r="G1633">
        <v>7183</v>
      </c>
      <c r="H1633">
        <v>7183</v>
      </c>
      <c r="I1633">
        <v>7183</v>
      </c>
      <c r="J1633">
        <v>7183</v>
      </c>
      <c r="L1633" s="3">
        <v>0</v>
      </c>
      <c r="M1633" s="3">
        <v>0</v>
      </c>
      <c r="N1633" s="3">
        <v>0</v>
      </c>
      <c r="O1633" s="3">
        <v>126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3">
        <f>+Tabla3[[#This Row],[V GRAVADAS]]</f>
        <v>126</v>
      </c>
      <c r="V1633">
        <v>2</v>
      </c>
    </row>
    <row r="1634" spans="1:22" x14ac:dyDescent="0.25">
      <c r="A1634" t="s">
        <v>449</v>
      </c>
      <c r="B1634" s="1" t="s">
        <v>466</v>
      </c>
      <c r="C1634" t="s">
        <v>1</v>
      </c>
      <c r="D1634" t="s">
        <v>89</v>
      </c>
      <c r="E1634" t="s">
        <v>95</v>
      </c>
      <c r="F1634" t="s">
        <v>96</v>
      </c>
      <c r="G1634">
        <v>7184</v>
      </c>
      <c r="H1634">
        <v>7184</v>
      </c>
      <c r="I1634">
        <v>7184</v>
      </c>
      <c r="J1634">
        <v>7184</v>
      </c>
      <c r="L1634" s="3">
        <v>0</v>
      </c>
      <c r="M1634" s="3">
        <v>0</v>
      </c>
      <c r="N1634" s="3">
        <v>0</v>
      </c>
      <c r="O1634" s="3">
        <v>40.5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3">
        <f>+Tabla3[[#This Row],[V GRAVADAS]]</f>
        <v>40.5</v>
      </c>
      <c r="V1634">
        <v>2</v>
      </c>
    </row>
    <row r="1635" spans="1:22" x14ac:dyDescent="0.25">
      <c r="A1635" t="s">
        <v>449</v>
      </c>
      <c r="B1635" s="1" t="s">
        <v>466</v>
      </c>
      <c r="C1635" t="s">
        <v>1</v>
      </c>
      <c r="D1635" t="s">
        <v>89</v>
      </c>
      <c r="E1635" t="s">
        <v>95</v>
      </c>
      <c r="F1635" t="s">
        <v>96</v>
      </c>
      <c r="G1635">
        <v>7185</v>
      </c>
      <c r="H1635">
        <v>7185</v>
      </c>
      <c r="I1635">
        <v>7185</v>
      </c>
      <c r="J1635">
        <v>7185</v>
      </c>
      <c r="L1635" s="3">
        <v>0</v>
      </c>
      <c r="M1635" s="3">
        <v>0</v>
      </c>
      <c r="N1635" s="3">
        <v>0</v>
      </c>
      <c r="O1635" s="3">
        <v>509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3">
        <f>+Tabla3[[#This Row],[V GRAVADAS]]</f>
        <v>509</v>
      </c>
      <c r="V1635">
        <v>2</v>
      </c>
    </row>
    <row r="1636" spans="1:22" x14ac:dyDescent="0.25">
      <c r="A1636" t="s">
        <v>449</v>
      </c>
      <c r="B1636" s="1" t="s">
        <v>466</v>
      </c>
      <c r="C1636" t="s">
        <v>1</v>
      </c>
      <c r="D1636" t="s">
        <v>89</v>
      </c>
      <c r="E1636" t="s">
        <v>95</v>
      </c>
      <c r="F1636" t="s">
        <v>96</v>
      </c>
      <c r="G1636">
        <v>7186</v>
      </c>
      <c r="H1636">
        <v>7186</v>
      </c>
      <c r="I1636">
        <v>7186</v>
      </c>
      <c r="J1636">
        <v>7186</v>
      </c>
      <c r="L1636" s="3">
        <v>0</v>
      </c>
      <c r="M1636" s="3">
        <v>0</v>
      </c>
      <c r="N1636" s="3">
        <v>0</v>
      </c>
      <c r="O1636" s="3">
        <v>80.95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3">
        <f>+Tabla3[[#This Row],[V GRAVADAS]]</f>
        <v>80.95</v>
      </c>
      <c r="V1636">
        <v>2</v>
      </c>
    </row>
    <row r="1637" spans="1:22" x14ac:dyDescent="0.25">
      <c r="A1637" t="s">
        <v>449</v>
      </c>
      <c r="B1637" s="1" t="s">
        <v>466</v>
      </c>
      <c r="C1637" t="s">
        <v>1</v>
      </c>
      <c r="D1637" t="s">
        <v>89</v>
      </c>
      <c r="E1637" t="s">
        <v>95</v>
      </c>
      <c r="F1637" t="s">
        <v>96</v>
      </c>
      <c r="G1637">
        <v>7187</v>
      </c>
      <c r="H1637">
        <v>7187</v>
      </c>
      <c r="I1637">
        <v>7187</v>
      </c>
      <c r="J1637">
        <v>7187</v>
      </c>
      <c r="L1637" s="3">
        <v>0</v>
      </c>
      <c r="M1637" s="3">
        <v>0</v>
      </c>
      <c r="N1637" s="3">
        <v>0</v>
      </c>
      <c r="O1637" s="3">
        <v>32.200000000000003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3">
        <f>+Tabla3[[#This Row],[V GRAVADAS]]</f>
        <v>32.200000000000003</v>
      </c>
      <c r="V1637">
        <v>2</v>
      </c>
    </row>
    <row r="1638" spans="1:22" x14ac:dyDescent="0.25">
      <c r="A1638" t="s">
        <v>449</v>
      </c>
      <c r="B1638" s="1" t="s">
        <v>466</v>
      </c>
      <c r="C1638" t="s">
        <v>1</v>
      </c>
      <c r="D1638" t="s">
        <v>89</v>
      </c>
      <c r="E1638" t="s">
        <v>95</v>
      </c>
      <c r="F1638" t="s">
        <v>96</v>
      </c>
      <c r="G1638">
        <v>7188</v>
      </c>
      <c r="H1638">
        <v>7188</v>
      </c>
      <c r="I1638">
        <v>7188</v>
      </c>
      <c r="J1638">
        <v>7188</v>
      </c>
      <c r="L1638" s="3">
        <v>0</v>
      </c>
      <c r="M1638" s="3">
        <v>0</v>
      </c>
      <c r="N1638" s="3">
        <v>0</v>
      </c>
      <c r="O1638" s="3">
        <v>112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3">
        <f>+Tabla3[[#This Row],[V GRAVADAS]]</f>
        <v>112</v>
      </c>
      <c r="V1638">
        <v>2</v>
      </c>
    </row>
    <row r="1639" spans="1:22" x14ac:dyDescent="0.25">
      <c r="A1639" t="s">
        <v>449</v>
      </c>
      <c r="B1639" s="1" t="s">
        <v>467</v>
      </c>
      <c r="C1639" t="s">
        <v>1</v>
      </c>
      <c r="D1639" t="s">
        <v>89</v>
      </c>
      <c r="E1639" t="s">
        <v>95</v>
      </c>
      <c r="F1639" t="s">
        <v>96</v>
      </c>
      <c r="G1639">
        <v>7189</v>
      </c>
      <c r="H1639">
        <v>7189</v>
      </c>
      <c r="I1639">
        <v>7189</v>
      </c>
      <c r="J1639">
        <v>7189</v>
      </c>
      <c r="L1639" s="3">
        <v>0</v>
      </c>
      <c r="M1639" s="3">
        <v>0</v>
      </c>
      <c r="N1639" s="3">
        <v>0</v>
      </c>
      <c r="O1639" s="3">
        <v>455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3">
        <f>+Tabla3[[#This Row],[V GRAVADAS]]</f>
        <v>455</v>
      </c>
      <c r="V1639">
        <v>2</v>
      </c>
    </row>
    <row r="1640" spans="1:22" x14ac:dyDescent="0.25">
      <c r="A1640" t="s">
        <v>449</v>
      </c>
      <c r="B1640" s="1" t="s">
        <v>467</v>
      </c>
      <c r="C1640" t="s">
        <v>1</v>
      </c>
      <c r="D1640" t="s">
        <v>89</v>
      </c>
      <c r="E1640" t="s">
        <v>95</v>
      </c>
      <c r="F1640" t="s">
        <v>96</v>
      </c>
      <c r="G1640">
        <v>7190</v>
      </c>
      <c r="H1640">
        <v>7190</v>
      </c>
      <c r="I1640">
        <v>7190</v>
      </c>
      <c r="J1640">
        <v>7190</v>
      </c>
      <c r="L1640" s="3">
        <v>0</v>
      </c>
      <c r="M1640" s="3">
        <v>0</v>
      </c>
      <c r="N1640" s="3">
        <v>0</v>
      </c>
      <c r="O1640" s="3">
        <v>452.5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3">
        <f>+Tabla3[[#This Row],[V GRAVADAS]]</f>
        <v>452.5</v>
      </c>
      <c r="V1640">
        <v>2</v>
      </c>
    </row>
    <row r="1641" spans="1:22" x14ac:dyDescent="0.25">
      <c r="A1641" t="s">
        <v>449</v>
      </c>
      <c r="B1641" s="1" t="s">
        <v>467</v>
      </c>
      <c r="C1641" t="s">
        <v>1</v>
      </c>
      <c r="D1641" t="s">
        <v>89</v>
      </c>
      <c r="E1641" t="s">
        <v>95</v>
      </c>
      <c r="F1641" t="s">
        <v>96</v>
      </c>
      <c r="G1641">
        <v>7191</v>
      </c>
      <c r="H1641">
        <v>7191</v>
      </c>
      <c r="I1641">
        <v>7191</v>
      </c>
      <c r="J1641">
        <v>7191</v>
      </c>
      <c r="L1641" s="3">
        <v>0</v>
      </c>
      <c r="M1641" s="3">
        <v>0</v>
      </c>
      <c r="N1641" s="3">
        <v>0</v>
      </c>
      <c r="O1641" s="3">
        <v>490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3">
        <f>+Tabla3[[#This Row],[V GRAVADAS]]</f>
        <v>490</v>
      </c>
      <c r="V1641">
        <v>2</v>
      </c>
    </row>
    <row r="1642" spans="1:22" x14ac:dyDescent="0.25">
      <c r="A1642" t="s">
        <v>449</v>
      </c>
      <c r="B1642" s="1" t="s">
        <v>467</v>
      </c>
      <c r="C1642" t="s">
        <v>1</v>
      </c>
      <c r="D1642" t="s">
        <v>89</v>
      </c>
      <c r="E1642" t="s">
        <v>95</v>
      </c>
      <c r="F1642" t="s">
        <v>96</v>
      </c>
      <c r="G1642">
        <v>7192</v>
      </c>
      <c r="H1642">
        <v>7192</v>
      </c>
      <c r="I1642">
        <v>7192</v>
      </c>
      <c r="J1642">
        <v>7192</v>
      </c>
      <c r="L1642" s="3">
        <v>0</v>
      </c>
      <c r="M1642" s="3">
        <v>0</v>
      </c>
      <c r="N1642" s="3">
        <v>0</v>
      </c>
      <c r="O1642" s="3">
        <v>126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3">
        <f>+Tabla3[[#This Row],[V GRAVADAS]]</f>
        <v>126</v>
      </c>
      <c r="V1642">
        <v>2</v>
      </c>
    </row>
    <row r="1643" spans="1:22" x14ac:dyDescent="0.25">
      <c r="A1643" t="s">
        <v>449</v>
      </c>
      <c r="B1643" s="1" t="s">
        <v>467</v>
      </c>
      <c r="C1643" t="s">
        <v>1</v>
      </c>
      <c r="D1643" t="s">
        <v>89</v>
      </c>
      <c r="E1643" t="s">
        <v>95</v>
      </c>
      <c r="F1643" t="s">
        <v>96</v>
      </c>
      <c r="G1643">
        <v>7193</v>
      </c>
      <c r="H1643">
        <v>7193</v>
      </c>
      <c r="I1643">
        <v>7193</v>
      </c>
      <c r="J1643">
        <v>7193</v>
      </c>
      <c r="L1643" s="3">
        <v>0</v>
      </c>
      <c r="M1643" s="3">
        <v>0</v>
      </c>
      <c r="N1643" s="3">
        <v>0</v>
      </c>
      <c r="O1643" s="3">
        <v>515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3">
        <f>+Tabla3[[#This Row],[V GRAVADAS]]</f>
        <v>515</v>
      </c>
      <c r="V1643">
        <v>2</v>
      </c>
    </row>
    <row r="1644" spans="1:22" x14ac:dyDescent="0.25">
      <c r="A1644" t="s">
        <v>449</v>
      </c>
      <c r="B1644" s="1" t="s">
        <v>467</v>
      </c>
      <c r="C1644" t="s">
        <v>1</v>
      </c>
      <c r="D1644" t="s">
        <v>89</v>
      </c>
      <c r="E1644" t="s">
        <v>95</v>
      </c>
      <c r="F1644" t="s">
        <v>96</v>
      </c>
      <c r="G1644">
        <v>7194</v>
      </c>
      <c r="H1644">
        <v>7194</v>
      </c>
      <c r="I1644">
        <v>7194</v>
      </c>
      <c r="J1644">
        <v>7194</v>
      </c>
      <c r="L1644" s="3">
        <v>0</v>
      </c>
      <c r="M1644" s="3">
        <v>0</v>
      </c>
      <c r="N1644" s="3">
        <v>0</v>
      </c>
      <c r="O1644" s="3">
        <v>434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3">
        <f>+Tabla3[[#This Row],[V GRAVADAS]]</f>
        <v>434</v>
      </c>
      <c r="V1644">
        <v>2</v>
      </c>
    </row>
    <row r="1645" spans="1:22" x14ac:dyDescent="0.25">
      <c r="A1645" t="s">
        <v>449</v>
      </c>
      <c r="B1645" s="1" t="s">
        <v>467</v>
      </c>
      <c r="C1645" t="s">
        <v>1</v>
      </c>
      <c r="D1645" t="s">
        <v>89</v>
      </c>
      <c r="E1645" t="s">
        <v>95</v>
      </c>
      <c r="F1645" t="s">
        <v>96</v>
      </c>
      <c r="G1645">
        <v>7195</v>
      </c>
      <c r="H1645">
        <v>7195</v>
      </c>
      <c r="I1645">
        <v>7195</v>
      </c>
      <c r="J1645">
        <v>7195</v>
      </c>
      <c r="L1645" s="3">
        <v>0</v>
      </c>
      <c r="M1645" s="3">
        <v>0</v>
      </c>
      <c r="N1645" s="3">
        <v>0</v>
      </c>
      <c r="O1645" s="3">
        <v>5.2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3">
        <f>+Tabla3[[#This Row],[V GRAVADAS]]</f>
        <v>5.2</v>
      </c>
      <c r="V1645">
        <v>2</v>
      </c>
    </row>
    <row r="1646" spans="1:22" x14ac:dyDescent="0.25">
      <c r="A1646" t="s">
        <v>449</v>
      </c>
      <c r="B1646" s="1" t="s">
        <v>467</v>
      </c>
      <c r="C1646" t="s">
        <v>1</v>
      </c>
      <c r="D1646" t="s">
        <v>89</v>
      </c>
      <c r="E1646" t="s">
        <v>95</v>
      </c>
      <c r="F1646" t="s">
        <v>96</v>
      </c>
      <c r="G1646">
        <v>7196</v>
      </c>
      <c r="H1646">
        <v>7196</v>
      </c>
      <c r="I1646">
        <v>7196</v>
      </c>
      <c r="J1646">
        <v>7196</v>
      </c>
      <c r="L1646" s="3">
        <v>0</v>
      </c>
      <c r="M1646" s="3">
        <v>0</v>
      </c>
      <c r="N1646" s="3">
        <v>0</v>
      </c>
      <c r="O1646" s="3">
        <v>444.56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3">
        <f>+Tabla3[[#This Row],[V GRAVADAS]]</f>
        <v>444.56</v>
      </c>
      <c r="V1646">
        <v>2</v>
      </c>
    </row>
    <row r="1647" spans="1:22" x14ac:dyDescent="0.25">
      <c r="A1647" t="s">
        <v>449</v>
      </c>
      <c r="B1647" s="1" t="s">
        <v>467</v>
      </c>
      <c r="C1647" t="s">
        <v>1</v>
      </c>
      <c r="D1647" t="s">
        <v>89</v>
      </c>
      <c r="E1647" t="s">
        <v>95</v>
      </c>
      <c r="F1647" t="s">
        <v>96</v>
      </c>
      <c r="G1647">
        <v>7197</v>
      </c>
      <c r="H1647">
        <v>7197</v>
      </c>
      <c r="I1647">
        <v>7197</v>
      </c>
      <c r="J1647">
        <v>7197</v>
      </c>
      <c r="L1647" s="3">
        <v>0</v>
      </c>
      <c r="M1647" s="3">
        <v>0</v>
      </c>
      <c r="N1647" s="3">
        <v>0</v>
      </c>
      <c r="O1647" s="3">
        <v>230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3">
        <f>+Tabla3[[#This Row],[V GRAVADAS]]</f>
        <v>230</v>
      </c>
      <c r="V1647">
        <v>2</v>
      </c>
    </row>
    <row r="1648" spans="1:22" x14ac:dyDescent="0.25">
      <c r="A1648" t="s">
        <v>449</v>
      </c>
      <c r="B1648" s="1" t="s">
        <v>467</v>
      </c>
      <c r="C1648" t="s">
        <v>1</v>
      </c>
      <c r="D1648" t="s">
        <v>89</v>
      </c>
      <c r="E1648" t="s">
        <v>95</v>
      </c>
      <c r="F1648" t="s">
        <v>96</v>
      </c>
      <c r="G1648">
        <v>7198</v>
      </c>
      <c r="H1648">
        <v>7198</v>
      </c>
      <c r="I1648">
        <v>7198</v>
      </c>
      <c r="J1648">
        <v>7198</v>
      </c>
      <c r="L1648" s="3">
        <v>0</v>
      </c>
      <c r="M1648" s="3">
        <v>0</v>
      </c>
      <c r="N1648" s="3">
        <v>0</v>
      </c>
      <c r="O1648" s="3">
        <v>36.64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3">
        <f>+Tabla3[[#This Row],[V GRAVADAS]]</f>
        <v>36.64</v>
      </c>
      <c r="V1648">
        <v>2</v>
      </c>
    </row>
    <row r="1649" spans="1:22" x14ac:dyDescent="0.25">
      <c r="A1649" t="s">
        <v>449</v>
      </c>
      <c r="B1649" s="1" t="s">
        <v>467</v>
      </c>
      <c r="C1649" t="s">
        <v>1</v>
      </c>
      <c r="D1649" t="s">
        <v>89</v>
      </c>
      <c r="E1649" t="s">
        <v>95</v>
      </c>
      <c r="F1649" t="s">
        <v>96</v>
      </c>
      <c r="G1649">
        <v>7199</v>
      </c>
      <c r="H1649">
        <v>7199</v>
      </c>
      <c r="I1649">
        <v>7199</v>
      </c>
      <c r="J1649">
        <v>7199</v>
      </c>
      <c r="L1649" s="3">
        <v>0</v>
      </c>
      <c r="M1649" s="3">
        <v>0</v>
      </c>
      <c r="N1649" s="3">
        <v>0</v>
      </c>
      <c r="O1649" s="3">
        <v>6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3">
        <f>+Tabla3[[#This Row],[V GRAVADAS]]</f>
        <v>6</v>
      </c>
      <c r="V1649">
        <v>2</v>
      </c>
    </row>
    <row r="1650" spans="1:22" x14ac:dyDescent="0.25">
      <c r="A1650" t="s">
        <v>449</v>
      </c>
      <c r="B1650" s="1" t="s">
        <v>467</v>
      </c>
      <c r="C1650" t="s">
        <v>1</v>
      </c>
      <c r="D1650" t="s">
        <v>89</v>
      </c>
      <c r="E1650" t="s">
        <v>95</v>
      </c>
      <c r="F1650" t="s">
        <v>96</v>
      </c>
      <c r="G1650">
        <v>7200</v>
      </c>
      <c r="H1650">
        <v>7200</v>
      </c>
      <c r="I1650">
        <v>7200</v>
      </c>
      <c r="J1650">
        <v>7200</v>
      </c>
      <c r="L1650" s="3">
        <v>0</v>
      </c>
      <c r="M1650" s="3">
        <v>0</v>
      </c>
      <c r="N1650" s="3">
        <v>0</v>
      </c>
      <c r="O1650" s="3">
        <v>498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3">
        <f>+Tabla3[[#This Row],[V GRAVADAS]]</f>
        <v>498</v>
      </c>
      <c r="V1650">
        <v>2</v>
      </c>
    </row>
    <row r="1651" spans="1:22" x14ac:dyDescent="0.25">
      <c r="A1651" t="s">
        <v>449</v>
      </c>
      <c r="B1651" s="1" t="s">
        <v>467</v>
      </c>
      <c r="C1651" t="s">
        <v>1</v>
      </c>
      <c r="D1651" t="s">
        <v>89</v>
      </c>
      <c r="E1651" t="s">
        <v>95</v>
      </c>
      <c r="F1651" t="s">
        <v>96</v>
      </c>
      <c r="G1651">
        <v>7201</v>
      </c>
      <c r="H1651">
        <v>7201</v>
      </c>
      <c r="I1651">
        <v>7201</v>
      </c>
      <c r="J1651">
        <v>7201</v>
      </c>
      <c r="L1651" s="3">
        <v>0</v>
      </c>
      <c r="M1651" s="3">
        <v>0</v>
      </c>
      <c r="N1651" s="3">
        <v>0</v>
      </c>
      <c r="O1651" s="3">
        <v>37.5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3">
        <f>+Tabla3[[#This Row],[V GRAVADAS]]</f>
        <v>37.5</v>
      </c>
      <c r="V1651">
        <v>2</v>
      </c>
    </row>
    <row r="1652" spans="1:22" x14ac:dyDescent="0.25">
      <c r="A1652" t="s">
        <v>449</v>
      </c>
      <c r="B1652" s="1" t="s">
        <v>467</v>
      </c>
      <c r="C1652" t="s">
        <v>1</v>
      </c>
      <c r="D1652" t="s">
        <v>89</v>
      </c>
      <c r="E1652" t="s">
        <v>95</v>
      </c>
      <c r="F1652" t="s">
        <v>96</v>
      </c>
      <c r="G1652">
        <v>7202</v>
      </c>
      <c r="H1652">
        <v>7202</v>
      </c>
      <c r="I1652">
        <v>7202</v>
      </c>
      <c r="J1652">
        <v>7202</v>
      </c>
      <c r="L1652" s="3">
        <v>0</v>
      </c>
      <c r="M1652" s="3">
        <v>0</v>
      </c>
      <c r="N1652" s="3">
        <v>0</v>
      </c>
      <c r="O1652" s="3">
        <v>97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3">
        <f>+Tabla3[[#This Row],[V GRAVADAS]]</f>
        <v>97</v>
      </c>
      <c r="V1652">
        <v>2</v>
      </c>
    </row>
    <row r="1653" spans="1:22" x14ac:dyDescent="0.25">
      <c r="A1653" t="s">
        <v>449</v>
      </c>
      <c r="B1653" s="1" t="s">
        <v>467</v>
      </c>
      <c r="C1653" t="s">
        <v>1</v>
      </c>
      <c r="D1653" t="s">
        <v>89</v>
      </c>
      <c r="E1653" t="s">
        <v>95</v>
      </c>
      <c r="F1653" t="s">
        <v>96</v>
      </c>
      <c r="G1653">
        <v>7203</v>
      </c>
      <c r="H1653">
        <v>7203</v>
      </c>
      <c r="I1653">
        <v>7203</v>
      </c>
      <c r="J1653">
        <v>7203</v>
      </c>
      <c r="L1653" s="3">
        <v>0</v>
      </c>
      <c r="M1653" s="3">
        <v>0</v>
      </c>
      <c r="N1653" s="3">
        <v>0</v>
      </c>
      <c r="O1653" s="3">
        <v>10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3">
        <f>+Tabla3[[#This Row],[V GRAVADAS]]</f>
        <v>10</v>
      </c>
      <c r="V1653">
        <v>2</v>
      </c>
    </row>
    <row r="1654" spans="1:22" x14ac:dyDescent="0.25">
      <c r="A1654" t="s">
        <v>449</v>
      </c>
      <c r="B1654" s="1" t="s">
        <v>467</v>
      </c>
      <c r="C1654" t="s">
        <v>1</v>
      </c>
      <c r="D1654" t="s">
        <v>89</v>
      </c>
      <c r="E1654" t="s">
        <v>95</v>
      </c>
      <c r="F1654" t="s">
        <v>96</v>
      </c>
      <c r="G1654">
        <v>7204</v>
      </c>
      <c r="H1654">
        <v>7204</v>
      </c>
      <c r="I1654">
        <v>7204</v>
      </c>
      <c r="J1654">
        <v>7204</v>
      </c>
      <c r="L1654" s="3">
        <v>0</v>
      </c>
      <c r="M1654" s="3">
        <v>0</v>
      </c>
      <c r="N1654" s="3">
        <v>0</v>
      </c>
      <c r="O1654" s="3">
        <v>8.25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3">
        <f>+Tabla3[[#This Row],[V GRAVADAS]]</f>
        <v>8.25</v>
      </c>
      <c r="V1654">
        <v>2</v>
      </c>
    </row>
    <row r="1655" spans="1:22" x14ac:dyDescent="0.25">
      <c r="A1655" t="s">
        <v>449</v>
      </c>
      <c r="B1655" s="1" t="s">
        <v>467</v>
      </c>
      <c r="C1655" t="s">
        <v>1</v>
      </c>
      <c r="D1655" t="s">
        <v>89</v>
      </c>
      <c r="E1655" t="s">
        <v>95</v>
      </c>
      <c r="F1655" t="s">
        <v>96</v>
      </c>
      <c r="G1655">
        <v>7205</v>
      </c>
      <c r="H1655">
        <v>7205</v>
      </c>
      <c r="I1655">
        <v>7205</v>
      </c>
      <c r="J1655">
        <v>7205</v>
      </c>
      <c r="L1655" s="3">
        <v>0</v>
      </c>
      <c r="M1655" s="3">
        <v>0</v>
      </c>
      <c r="N1655" s="3">
        <v>0</v>
      </c>
      <c r="O1655" s="3">
        <v>10.26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3">
        <f>+Tabla3[[#This Row],[V GRAVADAS]]</f>
        <v>10.26</v>
      </c>
      <c r="V1655">
        <v>2</v>
      </c>
    </row>
    <row r="1656" spans="1:22" x14ac:dyDescent="0.25">
      <c r="A1656" t="s">
        <v>449</v>
      </c>
      <c r="B1656" s="1" t="s">
        <v>467</v>
      </c>
      <c r="C1656" t="s">
        <v>1</v>
      </c>
      <c r="D1656" t="s">
        <v>89</v>
      </c>
      <c r="E1656" t="s">
        <v>95</v>
      </c>
      <c r="F1656" t="s">
        <v>96</v>
      </c>
      <c r="G1656">
        <v>7206</v>
      </c>
      <c r="H1656">
        <v>7206</v>
      </c>
      <c r="I1656">
        <v>7206</v>
      </c>
      <c r="J1656">
        <v>7206</v>
      </c>
      <c r="L1656" s="3">
        <v>0</v>
      </c>
      <c r="M1656" s="3">
        <v>0</v>
      </c>
      <c r="N1656" s="3">
        <v>0</v>
      </c>
      <c r="O1656" s="3">
        <v>239.2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3">
        <f>+Tabla3[[#This Row],[V GRAVADAS]]</f>
        <v>239.2</v>
      </c>
      <c r="V1656">
        <v>2</v>
      </c>
    </row>
    <row r="1657" spans="1:22" x14ac:dyDescent="0.25">
      <c r="A1657" t="s">
        <v>449</v>
      </c>
      <c r="B1657" s="1" t="s">
        <v>467</v>
      </c>
      <c r="C1657" t="s">
        <v>1</v>
      </c>
      <c r="D1657" t="s">
        <v>89</v>
      </c>
      <c r="E1657" t="s">
        <v>95</v>
      </c>
      <c r="F1657" t="s">
        <v>96</v>
      </c>
      <c r="G1657">
        <v>7207</v>
      </c>
      <c r="H1657">
        <v>7207</v>
      </c>
      <c r="I1657">
        <v>7207</v>
      </c>
      <c r="J1657">
        <v>7207</v>
      </c>
      <c r="L1657" s="3">
        <v>0</v>
      </c>
      <c r="M1657" s="3">
        <v>0</v>
      </c>
      <c r="N1657" s="3">
        <v>0</v>
      </c>
      <c r="O1657" s="3">
        <v>58.5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3">
        <f>+Tabla3[[#This Row],[V GRAVADAS]]</f>
        <v>58.5</v>
      </c>
      <c r="V1657">
        <v>2</v>
      </c>
    </row>
    <row r="1658" spans="1:22" x14ac:dyDescent="0.25">
      <c r="A1658" t="s">
        <v>449</v>
      </c>
      <c r="B1658" s="1" t="s">
        <v>467</v>
      </c>
      <c r="C1658" t="s">
        <v>1</v>
      </c>
      <c r="D1658" t="s">
        <v>89</v>
      </c>
      <c r="E1658" t="s">
        <v>95</v>
      </c>
      <c r="F1658" t="s">
        <v>96</v>
      </c>
      <c r="G1658">
        <v>7208</v>
      </c>
      <c r="H1658">
        <v>7208</v>
      </c>
      <c r="I1658">
        <v>7208</v>
      </c>
      <c r="J1658">
        <v>7208</v>
      </c>
      <c r="L1658" s="3">
        <v>0</v>
      </c>
      <c r="M1658" s="3">
        <v>0</v>
      </c>
      <c r="N1658" s="3">
        <v>0</v>
      </c>
      <c r="O1658" s="3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3">
        <f>+Tabla3[[#This Row],[V GRAVADAS]]</f>
        <v>0</v>
      </c>
      <c r="V1658">
        <v>2</v>
      </c>
    </row>
    <row r="1659" spans="1:22" x14ac:dyDescent="0.25">
      <c r="A1659" t="s">
        <v>449</v>
      </c>
      <c r="B1659" s="1" t="s">
        <v>467</v>
      </c>
      <c r="C1659" t="s">
        <v>1</v>
      </c>
      <c r="D1659" t="s">
        <v>89</v>
      </c>
      <c r="E1659" t="s">
        <v>95</v>
      </c>
      <c r="F1659" t="s">
        <v>96</v>
      </c>
      <c r="G1659">
        <v>7209</v>
      </c>
      <c r="H1659">
        <v>7209</v>
      </c>
      <c r="I1659">
        <v>7209</v>
      </c>
      <c r="J1659">
        <v>7209</v>
      </c>
      <c r="L1659" s="3">
        <v>0</v>
      </c>
      <c r="M1659" s="3">
        <v>0</v>
      </c>
      <c r="N1659" s="3">
        <v>0</v>
      </c>
      <c r="O1659" s="3">
        <v>567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3">
        <f>+Tabla3[[#This Row],[V GRAVADAS]]</f>
        <v>567</v>
      </c>
      <c r="V1659">
        <v>2</v>
      </c>
    </row>
    <row r="1660" spans="1:22" x14ac:dyDescent="0.25">
      <c r="A1660" t="s">
        <v>449</v>
      </c>
      <c r="B1660" s="1" t="s">
        <v>468</v>
      </c>
      <c r="C1660" t="s">
        <v>1</v>
      </c>
      <c r="D1660" t="s">
        <v>89</v>
      </c>
      <c r="E1660" t="s">
        <v>95</v>
      </c>
      <c r="F1660" t="s">
        <v>96</v>
      </c>
      <c r="G1660">
        <v>7210</v>
      </c>
      <c r="H1660">
        <v>7210</v>
      </c>
      <c r="I1660">
        <v>7210</v>
      </c>
      <c r="J1660">
        <v>7210</v>
      </c>
      <c r="L1660" s="3">
        <v>0</v>
      </c>
      <c r="M1660" s="3">
        <v>0</v>
      </c>
      <c r="N1660" s="3">
        <v>0</v>
      </c>
      <c r="O1660" s="3">
        <v>90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3">
        <f>+Tabla3[[#This Row],[V GRAVADAS]]</f>
        <v>90</v>
      </c>
      <c r="V1660">
        <v>2</v>
      </c>
    </row>
    <row r="1661" spans="1:22" x14ac:dyDescent="0.25">
      <c r="A1661" t="s">
        <v>449</v>
      </c>
      <c r="B1661" s="1" t="s">
        <v>468</v>
      </c>
      <c r="C1661" t="s">
        <v>1</v>
      </c>
      <c r="D1661" t="s">
        <v>89</v>
      </c>
      <c r="E1661" t="s">
        <v>95</v>
      </c>
      <c r="F1661" t="s">
        <v>96</v>
      </c>
      <c r="G1661">
        <v>7211</v>
      </c>
      <c r="H1661">
        <v>7211</v>
      </c>
      <c r="I1661">
        <v>7211</v>
      </c>
      <c r="J1661">
        <v>7211</v>
      </c>
      <c r="L1661" s="3">
        <v>0</v>
      </c>
      <c r="M1661" s="3">
        <v>0</v>
      </c>
      <c r="N1661" s="3">
        <v>0</v>
      </c>
      <c r="O1661" s="3">
        <v>306.25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3">
        <f>+Tabla3[[#This Row],[V GRAVADAS]]</f>
        <v>306.25</v>
      </c>
      <c r="V1661">
        <v>2</v>
      </c>
    </row>
    <row r="1662" spans="1:22" x14ac:dyDescent="0.25">
      <c r="A1662" t="s">
        <v>449</v>
      </c>
      <c r="B1662" s="1" t="s">
        <v>468</v>
      </c>
      <c r="C1662" t="s">
        <v>1</v>
      </c>
      <c r="D1662" t="s">
        <v>89</v>
      </c>
      <c r="E1662" t="s">
        <v>95</v>
      </c>
      <c r="F1662" t="s">
        <v>96</v>
      </c>
      <c r="G1662">
        <v>7212</v>
      </c>
      <c r="H1662">
        <v>7212</v>
      </c>
      <c r="I1662">
        <v>7212</v>
      </c>
      <c r="J1662">
        <v>7212</v>
      </c>
      <c r="L1662" s="3">
        <v>0</v>
      </c>
      <c r="M1662" s="3">
        <v>0</v>
      </c>
      <c r="N1662" s="3">
        <v>0</v>
      </c>
      <c r="O1662" s="3">
        <v>508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3">
        <f>+Tabla3[[#This Row],[V GRAVADAS]]</f>
        <v>508</v>
      </c>
      <c r="V1662">
        <v>2</v>
      </c>
    </row>
    <row r="1663" spans="1:22" x14ac:dyDescent="0.25">
      <c r="A1663" t="s">
        <v>449</v>
      </c>
      <c r="B1663" s="1" t="s">
        <v>468</v>
      </c>
      <c r="C1663" t="s">
        <v>1</v>
      </c>
      <c r="D1663" t="s">
        <v>89</v>
      </c>
      <c r="E1663" t="s">
        <v>95</v>
      </c>
      <c r="F1663" t="s">
        <v>96</v>
      </c>
      <c r="G1663">
        <v>7213</v>
      </c>
      <c r="H1663">
        <v>7213</v>
      </c>
      <c r="I1663">
        <v>7213</v>
      </c>
      <c r="J1663">
        <v>7213</v>
      </c>
      <c r="L1663" s="3">
        <v>0</v>
      </c>
      <c r="M1663" s="3">
        <v>0</v>
      </c>
      <c r="N1663" s="3">
        <v>0</v>
      </c>
      <c r="O1663" s="3">
        <v>501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3">
        <f>+Tabla3[[#This Row],[V GRAVADAS]]</f>
        <v>501</v>
      </c>
      <c r="V1663">
        <v>2</v>
      </c>
    </row>
    <row r="1664" spans="1:22" x14ac:dyDescent="0.25">
      <c r="A1664" t="s">
        <v>449</v>
      </c>
      <c r="B1664" s="1" t="s">
        <v>468</v>
      </c>
      <c r="C1664" t="s">
        <v>1</v>
      </c>
      <c r="D1664" t="s">
        <v>89</v>
      </c>
      <c r="E1664" t="s">
        <v>95</v>
      </c>
      <c r="F1664" t="s">
        <v>96</v>
      </c>
      <c r="G1664">
        <v>7214</v>
      </c>
      <c r="H1664">
        <v>7214</v>
      </c>
      <c r="I1664">
        <v>7214</v>
      </c>
      <c r="J1664">
        <v>7214</v>
      </c>
      <c r="L1664" s="3">
        <v>0</v>
      </c>
      <c r="M1664" s="3">
        <v>0</v>
      </c>
      <c r="N1664" s="3">
        <v>0</v>
      </c>
      <c r="O1664" s="3">
        <v>565.20000000000005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3">
        <f>+Tabla3[[#This Row],[V GRAVADAS]]</f>
        <v>565.20000000000005</v>
      </c>
      <c r="V1664">
        <v>2</v>
      </c>
    </row>
    <row r="1665" spans="1:22" x14ac:dyDescent="0.25">
      <c r="A1665" t="s">
        <v>449</v>
      </c>
      <c r="B1665" s="1" t="s">
        <v>468</v>
      </c>
      <c r="C1665" t="s">
        <v>1</v>
      </c>
      <c r="D1665" t="s">
        <v>89</v>
      </c>
      <c r="E1665" t="s">
        <v>95</v>
      </c>
      <c r="F1665" t="s">
        <v>96</v>
      </c>
      <c r="G1665">
        <v>7215</v>
      </c>
      <c r="H1665">
        <v>7215</v>
      </c>
      <c r="I1665">
        <v>7215</v>
      </c>
      <c r="J1665">
        <v>7215</v>
      </c>
      <c r="L1665" s="3">
        <v>0</v>
      </c>
      <c r="M1665" s="3">
        <v>0</v>
      </c>
      <c r="N1665" s="3">
        <v>0</v>
      </c>
      <c r="O1665" s="3">
        <v>60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3">
        <f>+Tabla3[[#This Row],[V GRAVADAS]]</f>
        <v>60</v>
      </c>
      <c r="V1665">
        <v>2</v>
      </c>
    </row>
    <row r="1666" spans="1:22" x14ac:dyDescent="0.25">
      <c r="A1666" t="s">
        <v>449</v>
      </c>
      <c r="B1666" s="1" t="s">
        <v>468</v>
      </c>
      <c r="C1666" t="s">
        <v>1</v>
      </c>
      <c r="D1666" t="s">
        <v>89</v>
      </c>
      <c r="E1666" t="s">
        <v>95</v>
      </c>
      <c r="F1666" t="s">
        <v>96</v>
      </c>
      <c r="G1666">
        <v>7216</v>
      </c>
      <c r="H1666">
        <v>7216</v>
      </c>
      <c r="I1666">
        <v>7216</v>
      </c>
      <c r="J1666">
        <v>7216</v>
      </c>
      <c r="L1666" s="3">
        <v>0</v>
      </c>
      <c r="M1666" s="3">
        <v>0</v>
      </c>
      <c r="N1666" s="3">
        <v>0</v>
      </c>
      <c r="O1666" s="3">
        <v>499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3">
        <f>+Tabla3[[#This Row],[V GRAVADAS]]</f>
        <v>499</v>
      </c>
      <c r="V1666">
        <v>2</v>
      </c>
    </row>
    <row r="1667" spans="1:22" x14ac:dyDescent="0.25">
      <c r="A1667" t="s">
        <v>449</v>
      </c>
      <c r="B1667" s="1" t="s">
        <v>468</v>
      </c>
      <c r="C1667" t="s">
        <v>1</v>
      </c>
      <c r="D1667" t="s">
        <v>89</v>
      </c>
      <c r="E1667" t="s">
        <v>95</v>
      </c>
      <c r="F1667" t="s">
        <v>96</v>
      </c>
      <c r="G1667">
        <v>7217</v>
      </c>
      <c r="H1667">
        <v>7217</v>
      </c>
      <c r="I1667">
        <v>7217</v>
      </c>
      <c r="J1667">
        <v>7217</v>
      </c>
      <c r="L1667" s="3">
        <v>0</v>
      </c>
      <c r="M1667" s="3">
        <v>0</v>
      </c>
      <c r="N1667" s="3">
        <v>0</v>
      </c>
      <c r="O1667" s="3">
        <v>75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3">
        <f>+Tabla3[[#This Row],[V GRAVADAS]]</f>
        <v>75</v>
      </c>
      <c r="V1667">
        <v>2</v>
      </c>
    </row>
    <row r="1668" spans="1:22" x14ac:dyDescent="0.25">
      <c r="A1668" t="s">
        <v>449</v>
      </c>
      <c r="B1668" s="1" t="s">
        <v>468</v>
      </c>
      <c r="C1668" t="s">
        <v>1</v>
      </c>
      <c r="D1668" t="s">
        <v>89</v>
      </c>
      <c r="E1668" t="s">
        <v>95</v>
      </c>
      <c r="F1668" t="s">
        <v>96</v>
      </c>
      <c r="G1668">
        <v>7218</v>
      </c>
      <c r="H1668">
        <v>7218</v>
      </c>
      <c r="I1668">
        <v>7218</v>
      </c>
      <c r="J1668">
        <v>7218</v>
      </c>
      <c r="L1668" s="3">
        <v>0</v>
      </c>
      <c r="M1668" s="3">
        <v>0</v>
      </c>
      <c r="N1668" s="3">
        <v>0</v>
      </c>
      <c r="O1668" s="3">
        <v>50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3">
        <f>+Tabla3[[#This Row],[V GRAVADAS]]</f>
        <v>50</v>
      </c>
      <c r="V1668">
        <v>2</v>
      </c>
    </row>
    <row r="1669" spans="1:22" x14ac:dyDescent="0.25">
      <c r="A1669" t="s">
        <v>449</v>
      </c>
      <c r="B1669" s="1" t="s">
        <v>468</v>
      </c>
      <c r="C1669" t="s">
        <v>1</v>
      </c>
      <c r="D1669" t="s">
        <v>89</v>
      </c>
      <c r="E1669" t="s">
        <v>95</v>
      </c>
      <c r="F1669" t="s">
        <v>96</v>
      </c>
      <c r="G1669">
        <v>7219</v>
      </c>
      <c r="H1669">
        <v>7219</v>
      </c>
      <c r="I1669">
        <v>7219</v>
      </c>
      <c r="J1669">
        <v>7219</v>
      </c>
      <c r="L1669" s="3">
        <v>0</v>
      </c>
      <c r="M1669" s="3">
        <v>0</v>
      </c>
      <c r="N1669" s="3">
        <v>0</v>
      </c>
      <c r="O1669" s="3">
        <v>185.5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3">
        <f>+Tabla3[[#This Row],[V GRAVADAS]]</f>
        <v>185.5</v>
      </c>
      <c r="V1669">
        <v>2</v>
      </c>
    </row>
    <row r="1670" spans="1:22" x14ac:dyDescent="0.25">
      <c r="A1670" t="s">
        <v>449</v>
      </c>
      <c r="B1670" s="1" t="s">
        <v>468</v>
      </c>
      <c r="C1670" t="s">
        <v>1</v>
      </c>
      <c r="D1670" t="s">
        <v>89</v>
      </c>
      <c r="E1670" t="s">
        <v>95</v>
      </c>
      <c r="F1670" t="s">
        <v>96</v>
      </c>
      <c r="G1670">
        <v>7220</v>
      </c>
      <c r="H1670">
        <v>7220</v>
      </c>
      <c r="I1670">
        <v>7220</v>
      </c>
      <c r="J1670">
        <v>7220</v>
      </c>
      <c r="L1670" s="3">
        <v>0</v>
      </c>
      <c r="M1670" s="3">
        <v>0</v>
      </c>
      <c r="N1670" s="3">
        <v>0</v>
      </c>
      <c r="O1670" s="3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3">
        <f>+Tabla3[[#This Row],[V GRAVADAS]]</f>
        <v>0</v>
      </c>
      <c r="V1670">
        <v>2</v>
      </c>
    </row>
    <row r="1671" spans="1:22" x14ac:dyDescent="0.25">
      <c r="A1671" t="s">
        <v>449</v>
      </c>
      <c r="B1671" s="1" t="s">
        <v>468</v>
      </c>
      <c r="C1671" t="s">
        <v>1</v>
      </c>
      <c r="D1671" t="s">
        <v>89</v>
      </c>
      <c r="E1671" t="s">
        <v>95</v>
      </c>
      <c r="F1671" t="s">
        <v>96</v>
      </c>
      <c r="G1671">
        <v>7221</v>
      </c>
      <c r="H1671">
        <v>7221</v>
      </c>
      <c r="I1671">
        <v>7221</v>
      </c>
      <c r="J1671">
        <v>7221</v>
      </c>
      <c r="L1671" s="3">
        <v>0</v>
      </c>
      <c r="M1671" s="3">
        <v>0</v>
      </c>
      <c r="N1671" s="3">
        <v>0</v>
      </c>
      <c r="O1671" s="3">
        <v>18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3">
        <f>+Tabla3[[#This Row],[V GRAVADAS]]</f>
        <v>18</v>
      </c>
      <c r="V1671">
        <v>2</v>
      </c>
    </row>
    <row r="1672" spans="1:22" x14ac:dyDescent="0.25">
      <c r="A1672" t="s">
        <v>449</v>
      </c>
      <c r="B1672" s="1" t="s">
        <v>468</v>
      </c>
      <c r="C1672" t="s">
        <v>1</v>
      </c>
      <c r="D1672" t="s">
        <v>89</v>
      </c>
      <c r="E1672" t="s">
        <v>95</v>
      </c>
      <c r="F1672" t="s">
        <v>96</v>
      </c>
      <c r="G1672">
        <v>7222</v>
      </c>
      <c r="H1672">
        <v>7222</v>
      </c>
      <c r="I1672">
        <v>7222</v>
      </c>
      <c r="J1672">
        <v>7222</v>
      </c>
      <c r="L1672" s="3">
        <v>0</v>
      </c>
      <c r="M1672" s="3">
        <v>0</v>
      </c>
      <c r="N1672" s="3">
        <v>0</v>
      </c>
      <c r="O1672" s="3">
        <v>75.900000000000006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3">
        <f>+Tabla3[[#This Row],[V GRAVADAS]]</f>
        <v>75.900000000000006</v>
      </c>
      <c r="V1672">
        <v>2</v>
      </c>
    </row>
    <row r="1673" spans="1:22" x14ac:dyDescent="0.25">
      <c r="A1673" t="s">
        <v>449</v>
      </c>
      <c r="B1673" s="1" t="s">
        <v>468</v>
      </c>
      <c r="C1673" t="s">
        <v>1</v>
      </c>
      <c r="D1673" t="s">
        <v>89</v>
      </c>
      <c r="E1673" t="s">
        <v>95</v>
      </c>
      <c r="F1673" t="s">
        <v>96</v>
      </c>
      <c r="G1673">
        <v>7223</v>
      </c>
      <c r="H1673">
        <v>7223</v>
      </c>
      <c r="I1673">
        <v>7223</v>
      </c>
      <c r="J1673">
        <v>7223</v>
      </c>
      <c r="L1673" s="3">
        <v>0</v>
      </c>
      <c r="M1673" s="3">
        <v>0</v>
      </c>
      <c r="N1673" s="3">
        <v>0</v>
      </c>
      <c r="O1673" s="3">
        <v>35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3">
        <f>+Tabla3[[#This Row],[V GRAVADAS]]</f>
        <v>35</v>
      </c>
      <c r="V1673">
        <v>2</v>
      </c>
    </row>
    <row r="1674" spans="1:22" x14ac:dyDescent="0.25">
      <c r="A1674" t="s">
        <v>449</v>
      </c>
      <c r="B1674" s="1" t="s">
        <v>468</v>
      </c>
      <c r="C1674" t="s">
        <v>1</v>
      </c>
      <c r="D1674" t="s">
        <v>89</v>
      </c>
      <c r="E1674" t="s">
        <v>95</v>
      </c>
      <c r="F1674" t="s">
        <v>96</v>
      </c>
      <c r="G1674">
        <v>7224</v>
      </c>
      <c r="H1674">
        <v>7224</v>
      </c>
      <c r="I1674">
        <v>7224</v>
      </c>
      <c r="J1674">
        <v>7224</v>
      </c>
      <c r="L1674" s="3">
        <v>0</v>
      </c>
      <c r="M1674" s="3">
        <v>0</v>
      </c>
      <c r="N1674" s="3">
        <v>0</v>
      </c>
      <c r="O1674" s="3">
        <v>8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3">
        <f>+Tabla3[[#This Row],[V GRAVADAS]]</f>
        <v>8</v>
      </c>
      <c r="V1674">
        <v>2</v>
      </c>
    </row>
    <row r="1675" spans="1:22" x14ac:dyDescent="0.25">
      <c r="A1675" t="s">
        <v>449</v>
      </c>
      <c r="B1675" s="1" t="s">
        <v>468</v>
      </c>
      <c r="C1675" t="s">
        <v>1</v>
      </c>
      <c r="D1675" t="s">
        <v>89</v>
      </c>
      <c r="E1675" t="s">
        <v>95</v>
      </c>
      <c r="F1675" t="s">
        <v>96</v>
      </c>
      <c r="G1675">
        <v>7225</v>
      </c>
      <c r="H1675">
        <v>7225</v>
      </c>
      <c r="I1675">
        <v>7225</v>
      </c>
      <c r="J1675">
        <v>7225</v>
      </c>
      <c r="L1675" s="3">
        <v>0</v>
      </c>
      <c r="M1675" s="3">
        <v>0</v>
      </c>
      <c r="N1675" s="3">
        <v>0</v>
      </c>
      <c r="O1675" s="3">
        <v>210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3">
        <f>+Tabla3[[#This Row],[V GRAVADAS]]</f>
        <v>210</v>
      </c>
      <c r="V1675">
        <v>2</v>
      </c>
    </row>
    <row r="1676" spans="1:22" x14ac:dyDescent="0.25">
      <c r="A1676" t="s">
        <v>449</v>
      </c>
      <c r="B1676" s="1" t="s">
        <v>468</v>
      </c>
      <c r="C1676" t="s">
        <v>1</v>
      </c>
      <c r="D1676" t="s">
        <v>89</v>
      </c>
      <c r="E1676" t="s">
        <v>95</v>
      </c>
      <c r="F1676" t="s">
        <v>96</v>
      </c>
      <c r="G1676">
        <v>7226</v>
      </c>
      <c r="H1676">
        <v>7226</v>
      </c>
      <c r="I1676">
        <v>7226</v>
      </c>
      <c r="J1676">
        <v>7226</v>
      </c>
      <c r="L1676" s="3">
        <v>0</v>
      </c>
      <c r="M1676" s="3">
        <v>0</v>
      </c>
      <c r="N1676" s="3">
        <v>0</v>
      </c>
      <c r="O1676" s="3">
        <v>98.6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3">
        <f>+Tabla3[[#This Row],[V GRAVADAS]]</f>
        <v>98.6</v>
      </c>
      <c r="V1676">
        <v>2</v>
      </c>
    </row>
    <row r="1677" spans="1:22" x14ac:dyDescent="0.25">
      <c r="A1677" t="s">
        <v>449</v>
      </c>
      <c r="B1677" s="1" t="s">
        <v>468</v>
      </c>
      <c r="C1677" t="s">
        <v>1</v>
      </c>
      <c r="D1677" t="s">
        <v>89</v>
      </c>
      <c r="E1677" t="s">
        <v>95</v>
      </c>
      <c r="F1677" t="s">
        <v>96</v>
      </c>
      <c r="G1677">
        <v>7227</v>
      </c>
      <c r="H1677">
        <v>7227</v>
      </c>
      <c r="I1677">
        <v>7227</v>
      </c>
      <c r="J1677">
        <v>7227</v>
      </c>
      <c r="L1677" s="3">
        <v>0</v>
      </c>
      <c r="M1677" s="3">
        <v>0</v>
      </c>
      <c r="N1677" s="3">
        <v>0</v>
      </c>
      <c r="O1677" s="3">
        <v>21.5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3">
        <f>+Tabla3[[#This Row],[V GRAVADAS]]</f>
        <v>21.5</v>
      </c>
      <c r="V1677">
        <v>2</v>
      </c>
    </row>
    <row r="1678" spans="1:22" x14ac:dyDescent="0.25">
      <c r="A1678" t="s">
        <v>449</v>
      </c>
      <c r="B1678" s="1" t="s">
        <v>468</v>
      </c>
      <c r="C1678" t="s">
        <v>1</v>
      </c>
      <c r="D1678" t="s">
        <v>89</v>
      </c>
      <c r="E1678" t="s">
        <v>95</v>
      </c>
      <c r="F1678" t="s">
        <v>96</v>
      </c>
      <c r="G1678">
        <v>7228</v>
      </c>
      <c r="H1678">
        <v>7228</v>
      </c>
      <c r="I1678">
        <v>7228</v>
      </c>
      <c r="J1678">
        <v>7228</v>
      </c>
      <c r="L1678" s="3">
        <v>0</v>
      </c>
      <c r="M1678" s="3">
        <v>0</v>
      </c>
      <c r="N1678" s="3">
        <v>0</v>
      </c>
      <c r="O1678" s="3">
        <v>36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3">
        <f>+Tabla3[[#This Row],[V GRAVADAS]]</f>
        <v>36</v>
      </c>
      <c r="V1678">
        <v>2</v>
      </c>
    </row>
    <row r="1679" spans="1:22" x14ac:dyDescent="0.25">
      <c r="A1679" t="s">
        <v>449</v>
      </c>
      <c r="B1679" s="1" t="s">
        <v>468</v>
      </c>
      <c r="C1679" t="s">
        <v>1</v>
      </c>
      <c r="D1679" t="s">
        <v>89</v>
      </c>
      <c r="E1679" t="s">
        <v>95</v>
      </c>
      <c r="F1679" t="s">
        <v>96</v>
      </c>
      <c r="G1679">
        <v>7229</v>
      </c>
      <c r="H1679">
        <v>7229</v>
      </c>
      <c r="I1679">
        <v>7229</v>
      </c>
      <c r="J1679">
        <v>7229</v>
      </c>
      <c r="L1679" s="3">
        <v>0</v>
      </c>
      <c r="M1679" s="3">
        <v>0</v>
      </c>
      <c r="N1679" s="3">
        <v>0</v>
      </c>
      <c r="O1679" s="3">
        <v>172.5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3">
        <f>+Tabla3[[#This Row],[V GRAVADAS]]</f>
        <v>172.5</v>
      </c>
      <c r="V1679">
        <v>2</v>
      </c>
    </row>
    <row r="1680" spans="1:22" x14ac:dyDescent="0.25">
      <c r="A1680" t="s">
        <v>449</v>
      </c>
      <c r="B1680" s="1" t="s">
        <v>469</v>
      </c>
      <c r="C1680" t="s">
        <v>1</v>
      </c>
      <c r="D1680" t="s">
        <v>89</v>
      </c>
      <c r="E1680" t="s">
        <v>95</v>
      </c>
      <c r="F1680" t="s">
        <v>96</v>
      </c>
      <c r="G1680">
        <v>7230</v>
      </c>
      <c r="H1680">
        <v>7230</v>
      </c>
      <c r="I1680">
        <v>7230</v>
      </c>
      <c r="J1680">
        <v>7230</v>
      </c>
      <c r="L1680" s="3">
        <v>0</v>
      </c>
      <c r="M1680" s="3">
        <v>0</v>
      </c>
      <c r="N1680" s="3">
        <v>0</v>
      </c>
      <c r="O1680" s="3">
        <v>495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3">
        <f>+Tabla3[[#This Row],[V GRAVADAS]]</f>
        <v>495</v>
      </c>
      <c r="V1680">
        <v>2</v>
      </c>
    </row>
    <row r="1681" spans="1:22" x14ac:dyDescent="0.25">
      <c r="A1681" t="s">
        <v>449</v>
      </c>
      <c r="B1681" s="1" t="s">
        <v>469</v>
      </c>
      <c r="C1681" t="s">
        <v>1</v>
      </c>
      <c r="D1681" t="s">
        <v>89</v>
      </c>
      <c r="E1681" t="s">
        <v>95</v>
      </c>
      <c r="F1681" t="s">
        <v>96</v>
      </c>
      <c r="G1681">
        <v>7231</v>
      </c>
      <c r="H1681">
        <v>7231</v>
      </c>
      <c r="I1681">
        <v>7231</v>
      </c>
      <c r="J1681">
        <v>7231</v>
      </c>
      <c r="L1681" s="3">
        <v>0</v>
      </c>
      <c r="M1681" s="3">
        <v>0</v>
      </c>
      <c r="N1681" s="3">
        <v>0</v>
      </c>
      <c r="O1681" s="3">
        <v>340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3">
        <f>+Tabla3[[#This Row],[V GRAVADAS]]</f>
        <v>340</v>
      </c>
      <c r="V1681">
        <v>2</v>
      </c>
    </row>
    <row r="1682" spans="1:22" x14ac:dyDescent="0.25">
      <c r="A1682" t="s">
        <v>449</v>
      </c>
      <c r="B1682" s="1" t="s">
        <v>469</v>
      </c>
      <c r="C1682" t="s">
        <v>1</v>
      </c>
      <c r="D1682" t="s">
        <v>89</v>
      </c>
      <c r="E1682" t="s">
        <v>95</v>
      </c>
      <c r="F1682" t="s">
        <v>96</v>
      </c>
      <c r="G1682">
        <v>7232</v>
      </c>
      <c r="H1682">
        <v>7232</v>
      </c>
      <c r="I1682">
        <v>7232</v>
      </c>
      <c r="J1682">
        <v>7232</v>
      </c>
      <c r="L1682" s="3">
        <v>0</v>
      </c>
      <c r="M1682" s="3">
        <v>0</v>
      </c>
      <c r="N1682" s="3">
        <v>0</v>
      </c>
      <c r="O1682" s="3">
        <v>303.3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3">
        <f>+Tabla3[[#This Row],[V GRAVADAS]]</f>
        <v>303.3</v>
      </c>
      <c r="V1682">
        <v>2</v>
      </c>
    </row>
    <row r="1683" spans="1:22" x14ac:dyDescent="0.25">
      <c r="A1683" t="s">
        <v>449</v>
      </c>
      <c r="B1683" s="1" t="s">
        <v>469</v>
      </c>
      <c r="C1683" t="s">
        <v>1</v>
      </c>
      <c r="D1683" t="s">
        <v>89</v>
      </c>
      <c r="E1683" t="s">
        <v>95</v>
      </c>
      <c r="F1683" t="s">
        <v>96</v>
      </c>
      <c r="G1683">
        <v>7233</v>
      </c>
      <c r="H1683">
        <v>7233</v>
      </c>
      <c r="I1683">
        <v>7233</v>
      </c>
      <c r="J1683">
        <v>7233</v>
      </c>
      <c r="L1683" s="3">
        <v>0</v>
      </c>
      <c r="M1683" s="3">
        <v>0</v>
      </c>
      <c r="N1683" s="3">
        <v>0</v>
      </c>
      <c r="O1683" s="3">
        <v>10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3">
        <f>+Tabla3[[#This Row],[V GRAVADAS]]</f>
        <v>10</v>
      </c>
      <c r="V1683">
        <v>2</v>
      </c>
    </row>
    <row r="1684" spans="1:22" x14ac:dyDescent="0.25">
      <c r="A1684" t="s">
        <v>449</v>
      </c>
      <c r="B1684" s="1" t="s">
        <v>469</v>
      </c>
      <c r="C1684" t="s">
        <v>1</v>
      </c>
      <c r="D1684" t="s">
        <v>89</v>
      </c>
      <c r="E1684" t="s">
        <v>95</v>
      </c>
      <c r="F1684" t="s">
        <v>96</v>
      </c>
      <c r="G1684">
        <v>7234</v>
      </c>
      <c r="H1684">
        <v>7234</v>
      </c>
      <c r="I1684">
        <v>7234</v>
      </c>
      <c r="J1684">
        <v>7234</v>
      </c>
      <c r="L1684" s="3">
        <v>0</v>
      </c>
      <c r="M1684" s="3">
        <v>0</v>
      </c>
      <c r="N1684" s="3">
        <v>0</v>
      </c>
      <c r="O1684" s="3">
        <v>200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3">
        <f>+Tabla3[[#This Row],[V GRAVADAS]]</f>
        <v>200</v>
      </c>
      <c r="V1684">
        <v>2</v>
      </c>
    </row>
    <row r="1685" spans="1:22" x14ac:dyDescent="0.25">
      <c r="A1685" t="s">
        <v>449</v>
      </c>
      <c r="B1685" s="1" t="s">
        <v>469</v>
      </c>
      <c r="C1685" t="s">
        <v>1</v>
      </c>
      <c r="D1685" t="s">
        <v>89</v>
      </c>
      <c r="E1685" t="s">
        <v>95</v>
      </c>
      <c r="F1685" t="s">
        <v>96</v>
      </c>
      <c r="G1685">
        <v>7235</v>
      </c>
      <c r="H1685">
        <v>7235</v>
      </c>
      <c r="I1685">
        <v>7235</v>
      </c>
      <c r="J1685">
        <v>7235</v>
      </c>
      <c r="L1685" s="3">
        <v>0</v>
      </c>
      <c r="M1685" s="3">
        <v>0</v>
      </c>
      <c r="N1685" s="3">
        <v>0</v>
      </c>
      <c r="O1685" s="3">
        <v>56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3">
        <f>+Tabla3[[#This Row],[V GRAVADAS]]</f>
        <v>56</v>
      </c>
      <c r="V1685">
        <v>2</v>
      </c>
    </row>
    <row r="1686" spans="1:22" x14ac:dyDescent="0.25">
      <c r="A1686" t="s">
        <v>449</v>
      </c>
      <c r="B1686" s="1" t="s">
        <v>469</v>
      </c>
      <c r="C1686" t="s">
        <v>1</v>
      </c>
      <c r="D1686" t="s">
        <v>89</v>
      </c>
      <c r="E1686" t="s">
        <v>95</v>
      </c>
      <c r="F1686" t="s">
        <v>96</v>
      </c>
      <c r="G1686">
        <v>7236</v>
      </c>
      <c r="H1686">
        <v>7236</v>
      </c>
      <c r="I1686">
        <v>7236</v>
      </c>
      <c r="J1686">
        <v>7236</v>
      </c>
      <c r="L1686" s="3">
        <v>0</v>
      </c>
      <c r="M1686" s="3">
        <v>0</v>
      </c>
      <c r="N1686" s="3">
        <v>0</v>
      </c>
      <c r="O1686" s="3">
        <v>112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3">
        <f>+Tabla3[[#This Row],[V GRAVADAS]]</f>
        <v>112</v>
      </c>
      <c r="V1686">
        <v>2</v>
      </c>
    </row>
    <row r="1687" spans="1:22" x14ac:dyDescent="0.25">
      <c r="A1687" t="s">
        <v>449</v>
      </c>
      <c r="B1687" s="1" t="s">
        <v>469</v>
      </c>
      <c r="C1687" t="s">
        <v>1</v>
      </c>
      <c r="D1687" t="s">
        <v>89</v>
      </c>
      <c r="E1687" t="s">
        <v>95</v>
      </c>
      <c r="F1687" t="s">
        <v>96</v>
      </c>
      <c r="G1687">
        <v>7237</v>
      </c>
      <c r="H1687">
        <v>7237</v>
      </c>
      <c r="I1687">
        <v>7237</v>
      </c>
      <c r="J1687">
        <v>7237</v>
      </c>
      <c r="L1687" s="3">
        <v>0</v>
      </c>
      <c r="M1687" s="3">
        <v>0</v>
      </c>
      <c r="N1687" s="3">
        <v>0</v>
      </c>
      <c r="O1687" s="3">
        <v>427.5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3">
        <f>+Tabla3[[#This Row],[V GRAVADAS]]</f>
        <v>427.5</v>
      </c>
      <c r="V1687">
        <v>2</v>
      </c>
    </row>
    <row r="1688" spans="1:22" x14ac:dyDescent="0.25">
      <c r="A1688" t="s">
        <v>449</v>
      </c>
      <c r="B1688" s="1" t="s">
        <v>469</v>
      </c>
      <c r="C1688" t="s">
        <v>1</v>
      </c>
      <c r="D1688" t="s">
        <v>89</v>
      </c>
      <c r="E1688" t="s">
        <v>95</v>
      </c>
      <c r="F1688" t="s">
        <v>96</v>
      </c>
      <c r="G1688">
        <v>7238</v>
      </c>
      <c r="H1688">
        <v>7238</v>
      </c>
      <c r="I1688">
        <v>7238</v>
      </c>
      <c r="J1688">
        <v>7238</v>
      </c>
      <c r="L1688" s="3">
        <v>0</v>
      </c>
      <c r="M1688" s="3">
        <v>0</v>
      </c>
      <c r="N1688" s="3">
        <v>0</v>
      </c>
      <c r="O1688" s="3">
        <v>214.4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3">
        <f>+Tabla3[[#This Row],[V GRAVADAS]]</f>
        <v>214.4</v>
      </c>
      <c r="V1688">
        <v>2</v>
      </c>
    </row>
    <row r="1689" spans="1:22" x14ac:dyDescent="0.25">
      <c r="A1689" t="s">
        <v>449</v>
      </c>
      <c r="B1689" s="1" t="s">
        <v>469</v>
      </c>
      <c r="C1689" t="s">
        <v>1</v>
      </c>
      <c r="D1689" t="s">
        <v>89</v>
      </c>
      <c r="E1689" t="s">
        <v>95</v>
      </c>
      <c r="F1689" t="s">
        <v>96</v>
      </c>
      <c r="G1689">
        <v>7239</v>
      </c>
      <c r="H1689">
        <v>7239</v>
      </c>
      <c r="I1689">
        <v>7239</v>
      </c>
      <c r="J1689">
        <v>7239</v>
      </c>
      <c r="L1689" s="3">
        <v>0</v>
      </c>
      <c r="M1689" s="3">
        <v>0</v>
      </c>
      <c r="N1689" s="3">
        <v>0</v>
      </c>
      <c r="O1689" s="3">
        <v>470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3">
        <f>+Tabla3[[#This Row],[V GRAVADAS]]</f>
        <v>470</v>
      </c>
      <c r="V1689">
        <v>2</v>
      </c>
    </row>
    <row r="1690" spans="1:22" x14ac:dyDescent="0.25">
      <c r="A1690" t="s">
        <v>449</v>
      </c>
      <c r="B1690" s="1" t="s">
        <v>469</v>
      </c>
      <c r="C1690" t="s">
        <v>1</v>
      </c>
      <c r="D1690" t="s">
        <v>89</v>
      </c>
      <c r="E1690" t="s">
        <v>95</v>
      </c>
      <c r="F1690" t="s">
        <v>96</v>
      </c>
      <c r="G1690">
        <v>7240</v>
      </c>
      <c r="H1690">
        <v>7240</v>
      </c>
      <c r="I1690">
        <v>7240</v>
      </c>
      <c r="J1690">
        <v>7240</v>
      </c>
      <c r="L1690" s="3">
        <v>0</v>
      </c>
      <c r="M1690" s="3">
        <v>0</v>
      </c>
      <c r="N1690" s="3">
        <v>0</v>
      </c>
      <c r="O1690" s="3">
        <v>515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3">
        <f>+Tabla3[[#This Row],[V GRAVADAS]]</f>
        <v>515</v>
      </c>
      <c r="V1690">
        <v>2</v>
      </c>
    </row>
    <row r="1691" spans="1:22" x14ac:dyDescent="0.25">
      <c r="A1691" t="s">
        <v>449</v>
      </c>
      <c r="B1691" s="1" t="s">
        <v>469</v>
      </c>
      <c r="C1691" t="s">
        <v>1</v>
      </c>
      <c r="D1691" t="s">
        <v>89</v>
      </c>
      <c r="E1691" t="s">
        <v>95</v>
      </c>
      <c r="F1691" t="s">
        <v>96</v>
      </c>
      <c r="G1691">
        <v>7241</v>
      </c>
      <c r="H1691">
        <v>7241</v>
      </c>
      <c r="I1691">
        <v>7241</v>
      </c>
      <c r="J1691">
        <v>7241</v>
      </c>
      <c r="L1691" s="3">
        <v>0</v>
      </c>
      <c r="M1691" s="3">
        <v>0</v>
      </c>
      <c r="N1691" s="3">
        <v>0</v>
      </c>
      <c r="O1691" s="3">
        <v>33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3">
        <f>+Tabla3[[#This Row],[V GRAVADAS]]</f>
        <v>33</v>
      </c>
      <c r="V1691">
        <v>2</v>
      </c>
    </row>
    <row r="1692" spans="1:22" x14ac:dyDescent="0.25">
      <c r="A1692" t="s">
        <v>449</v>
      </c>
      <c r="B1692" s="1" t="s">
        <v>469</v>
      </c>
      <c r="C1692" t="s">
        <v>1</v>
      </c>
      <c r="D1692" t="s">
        <v>89</v>
      </c>
      <c r="E1692" t="s">
        <v>95</v>
      </c>
      <c r="F1692" t="s">
        <v>96</v>
      </c>
      <c r="G1692">
        <v>7242</v>
      </c>
      <c r="H1692">
        <v>7242</v>
      </c>
      <c r="I1692">
        <v>7242</v>
      </c>
      <c r="J1692">
        <v>7242</v>
      </c>
      <c r="L1692" s="3">
        <v>0</v>
      </c>
      <c r="M1692" s="3">
        <v>0</v>
      </c>
      <c r="N1692" s="3">
        <v>0</v>
      </c>
      <c r="O1692" s="3">
        <v>489.5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3">
        <f>+Tabla3[[#This Row],[V GRAVADAS]]</f>
        <v>489.5</v>
      </c>
      <c r="V1692">
        <v>2</v>
      </c>
    </row>
    <row r="1693" spans="1:22" x14ac:dyDescent="0.25">
      <c r="A1693" t="s">
        <v>449</v>
      </c>
      <c r="B1693" s="1" t="s">
        <v>469</v>
      </c>
      <c r="C1693" t="s">
        <v>1</v>
      </c>
      <c r="D1693" t="s">
        <v>89</v>
      </c>
      <c r="E1693" t="s">
        <v>95</v>
      </c>
      <c r="F1693" t="s">
        <v>96</v>
      </c>
      <c r="G1693">
        <v>7243</v>
      </c>
      <c r="H1693">
        <v>7243</v>
      </c>
      <c r="I1693">
        <v>7243</v>
      </c>
      <c r="J1693">
        <v>7243</v>
      </c>
      <c r="L1693" s="3">
        <v>0</v>
      </c>
      <c r="M1693" s="3">
        <v>0</v>
      </c>
      <c r="N1693" s="3">
        <v>0</v>
      </c>
      <c r="O1693" s="3">
        <v>200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3">
        <f>+Tabla3[[#This Row],[V GRAVADAS]]</f>
        <v>200</v>
      </c>
      <c r="V1693">
        <v>2</v>
      </c>
    </row>
    <row r="1694" spans="1:22" x14ac:dyDescent="0.25">
      <c r="A1694" t="s">
        <v>449</v>
      </c>
      <c r="B1694" s="1" t="s">
        <v>469</v>
      </c>
      <c r="C1694" t="s">
        <v>1</v>
      </c>
      <c r="D1694" t="s">
        <v>89</v>
      </c>
      <c r="E1694" t="s">
        <v>95</v>
      </c>
      <c r="F1694" t="s">
        <v>96</v>
      </c>
      <c r="G1694">
        <v>7244</v>
      </c>
      <c r="H1694">
        <v>7244</v>
      </c>
      <c r="I1694">
        <v>7244</v>
      </c>
      <c r="J1694">
        <v>7244</v>
      </c>
      <c r="L1694" s="3">
        <v>0</v>
      </c>
      <c r="M1694" s="3">
        <v>0</v>
      </c>
      <c r="N1694" s="3">
        <v>0</v>
      </c>
      <c r="O1694" s="3">
        <v>705.5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3">
        <f>+Tabla3[[#This Row],[V GRAVADAS]]</f>
        <v>705.5</v>
      </c>
      <c r="V1694">
        <v>2</v>
      </c>
    </row>
    <row r="1695" spans="1:22" x14ac:dyDescent="0.25">
      <c r="A1695" t="s">
        <v>449</v>
      </c>
      <c r="B1695" s="1" t="s">
        <v>469</v>
      </c>
      <c r="C1695" t="s">
        <v>1</v>
      </c>
      <c r="D1695" t="s">
        <v>89</v>
      </c>
      <c r="E1695" t="s">
        <v>95</v>
      </c>
      <c r="F1695" t="s">
        <v>96</v>
      </c>
      <c r="G1695">
        <v>7245</v>
      </c>
      <c r="H1695">
        <v>7245</v>
      </c>
      <c r="I1695">
        <v>7245</v>
      </c>
      <c r="J1695">
        <v>7245</v>
      </c>
      <c r="L1695" s="3">
        <v>0</v>
      </c>
      <c r="M1695" s="3">
        <v>0</v>
      </c>
      <c r="N1695" s="3">
        <v>0</v>
      </c>
      <c r="O1695" s="3">
        <v>92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3">
        <f>+Tabla3[[#This Row],[V GRAVADAS]]</f>
        <v>92</v>
      </c>
      <c r="V1695">
        <v>2</v>
      </c>
    </row>
    <row r="1696" spans="1:22" x14ac:dyDescent="0.25">
      <c r="A1696" t="s">
        <v>449</v>
      </c>
      <c r="B1696" s="1" t="s">
        <v>469</v>
      </c>
      <c r="C1696" t="s">
        <v>1</v>
      </c>
      <c r="D1696" t="s">
        <v>89</v>
      </c>
      <c r="E1696" t="s">
        <v>95</v>
      </c>
      <c r="F1696" t="s">
        <v>96</v>
      </c>
      <c r="G1696">
        <v>7246</v>
      </c>
      <c r="H1696">
        <v>7246</v>
      </c>
      <c r="I1696">
        <v>7246</v>
      </c>
      <c r="J1696">
        <v>7246</v>
      </c>
      <c r="L1696" s="3">
        <v>0</v>
      </c>
      <c r="M1696" s="3">
        <v>0</v>
      </c>
      <c r="N1696" s="3">
        <v>0</v>
      </c>
      <c r="O1696" s="3">
        <v>408.5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3">
        <f>+Tabla3[[#This Row],[V GRAVADAS]]</f>
        <v>408.5</v>
      </c>
      <c r="V1696">
        <v>2</v>
      </c>
    </row>
    <row r="1697" spans="1:22" x14ac:dyDescent="0.25">
      <c r="A1697" t="s">
        <v>449</v>
      </c>
      <c r="B1697" s="1" t="s">
        <v>469</v>
      </c>
      <c r="C1697" t="s">
        <v>1</v>
      </c>
      <c r="D1697" t="s">
        <v>89</v>
      </c>
      <c r="E1697" t="s">
        <v>95</v>
      </c>
      <c r="F1697" t="s">
        <v>96</v>
      </c>
      <c r="G1697">
        <v>7247</v>
      </c>
      <c r="H1697">
        <v>7247</v>
      </c>
      <c r="I1697">
        <v>7247</v>
      </c>
      <c r="J1697">
        <v>7247</v>
      </c>
      <c r="L1697" s="3">
        <v>0</v>
      </c>
      <c r="M1697" s="3">
        <v>0</v>
      </c>
      <c r="N1697" s="3">
        <v>0</v>
      </c>
      <c r="O1697" s="3">
        <v>87.5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3">
        <f>+Tabla3[[#This Row],[V GRAVADAS]]</f>
        <v>87.5</v>
      </c>
      <c r="V1697">
        <v>2</v>
      </c>
    </row>
    <row r="1698" spans="1:22" x14ac:dyDescent="0.25">
      <c r="A1698" t="s">
        <v>449</v>
      </c>
      <c r="B1698" s="1" t="s">
        <v>469</v>
      </c>
      <c r="C1698" t="s">
        <v>1</v>
      </c>
      <c r="D1698" t="s">
        <v>89</v>
      </c>
      <c r="E1698" t="s">
        <v>95</v>
      </c>
      <c r="F1698" t="s">
        <v>96</v>
      </c>
      <c r="G1698">
        <v>7248</v>
      </c>
      <c r="H1698">
        <v>7248</v>
      </c>
      <c r="I1698">
        <v>7248</v>
      </c>
      <c r="J1698">
        <v>7248</v>
      </c>
      <c r="L1698" s="3">
        <v>0</v>
      </c>
      <c r="M1698" s="3">
        <v>0</v>
      </c>
      <c r="N1698" s="3">
        <v>0</v>
      </c>
      <c r="O1698" s="3">
        <v>200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3">
        <f>+Tabla3[[#This Row],[V GRAVADAS]]</f>
        <v>200</v>
      </c>
      <c r="V1698">
        <v>2</v>
      </c>
    </row>
    <row r="1699" spans="1:22" x14ac:dyDescent="0.25">
      <c r="A1699" t="s">
        <v>449</v>
      </c>
      <c r="B1699" s="1" t="s">
        <v>469</v>
      </c>
      <c r="C1699" t="s">
        <v>1</v>
      </c>
      <c r="D1699" t="s">
        <v>89</v>
      </c>
      <c r="E1699" t="s">
        <v>95</v>
      </c>
      <c r="F1699" t="s">
        <v>96</v>
      </c>
      <c r="G1699">
        <v>7249</v>
      </c>
      <c r="H1699">
        <v>7249</v>
      </c>
      <c r="I1699">
        <v>7249</v>
      </c>
      <c r="J1699">
        <v>7249</v>
      </c>
      <c r="L1699" s="3">
        <v>0</v>
      </c>
      <c r="M1699" s="3">
        <v>0</v>
      </c>
      <c r="N1699" s="3">
        <v>0</v>
      </c>
      <c r="O1699" s="3">
        <v>412.5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3">
        <f>+Tabla3[[#This Row],[V GRAVADAS]]</f>
        <v>412.5</v>
      </c>
      <c r="V1699">
        <v>2</v>
      </c>
    </row>
    <row r="1700" spans="1:22" x14ac:dyDescent="0.25">
      <c r="A1700" t="s">
        <v>449</v>
      </c>
      <c r="B1700" s="1" t="s">
        <v>469</v>
      </c>
      <c r="C1700" t="s">
        <v>1</v>
      </c>
      <c r="D1700" t="s">
        <v>89</v>
      </c>
      <c r="E1700" t="s">
        <v>95</v>
      </c>
      <c r="F1700" t="s">
        <v>96</v>
      </c>
      <c r="G1700">
        <v>7250</v>
      </c>
      <c r="H1700">
        <v>7250</v>
      </c>
      <c r="I1700">
        <v>7250</v>
      </c>
      <c r="J1700">
        <v>7250</v>
      </c>
      <c r="L1700" s="3">
        <v>0</v>
      </c>
      <c r="M1700" s="3">
        <v>0</v>
      </c>
      <c r="N1700" s="3">
        <v>0</v>
      </c>
      <c r="O1700" s="3">
        <v>200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3">
        <f>+Tabla3[[#This Row],[V GRAVADAS]]</f>
        <v>200</v>
      </c>
      <c r="V1700">
        <v>2</v>
      </c>
    </row>
    <row r="1701" spans="1:22" x14ac:dyDescent="0.25">
      <c r="A1701" t="s">
        <v>449</v>
      </c>
      <c r="B1701" s="1" t="s">
        <v>469</v>
      </c>
      <c r="C1701" t="s">
        <v>1</v>
      </c>
      <c r="D1701" t="s">
        <v>89</v>
      </c>
      <c r="E1701" t="s">
        <v>95</v>
      </c>
      <c r="F1701" t="s">
        <v>96</v>
      </c>
      <c r="G1701">
        <v>7251</v>
      </c>
      <c r="H1701">
        <v>7251</v>
      </c>
      <c r="I1701">
        <v>7251</v>
      </c>
      <c r="J1701">
        <v>7251</v>
      </c>
      <c r="L1701" s="3">
        <v>0</v>
      </c>
      <c r="M1701" s="3">
        <v>0</v>
      </c>
      <c r="N1701" s="3">
        <v>0</v>
      </c>
      <c r="O1701" s="3">
        <v>450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3">
        <f>+Tabla3[[#This Row],[V GRAVADAS]]</f>
        <v>450</v>
      </c>
      <c r="V1701">
        <v>2</v>
      </c>
    </row>
    <row r="1702" spans="1:22" x14ac:dyDescent="0.25">
      <c r="A1702" t="s">
        <v>449</v>
      </c>
      <c r="B1702" s="1" t="s">
        <v>470</v>
      </c>
      <c r="C1702" t="s">
        <v>1</v>
      </c>
      <c r="D1702" t="s">
        <v>89</v>
      </c>
      <c r="E1702" t="s">
        <v>95</v>
      </c>
      <c r="F1702" t="s">
        <v>96</v>
      </c>
      <c r="G1702">
        <v>7252</v>
      </c>
      <c r="H1702">
        <v>7252</v>
      </c>
      <c r="I1702">
        <v>7252</v>
      </c>
      <c r="J1702">
        <v>7252</v>
      </c>
      <c r="L1702" s="3">
        <v>0</v>
      </c>
      <c r="M1702" s="3">
        <v>0</v>
      </c>
      <c r="N1702" s="3">
        <v>0</v>
      </c>
      <c r="O1702" s="3">
        <v>532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3">
        <f>+Tabla3[[#This Row],[V GRAVADAS]]</f>
        <v>532</v>
      </c>
      <c r="V1702">
        <v>2</v>
      </c>
    </row>
    <row r="1703" spans="1:22" x14ac:dyDescent="0.25">
      <c r="A1703" t="s">
        <v>449</v>
      </c>
      <c r="B1703" s="1" t="s">
        <v>470</v>
      </c>
      <c r="C1703" t="s">
        <v>1</v>
      </c>
      <c r="D1703" t="s">
        <v>89</v>
      </c>
      <c r="E1703" t="s">
        <v>95</v>
      </c>
      <c r="F1703" t="s">
        <v>96</v>
      </c>
      <c r="G1703">
        <v>7253</v>
      </c>
      <c r="H1703">
        <v>7253</v>
      </c>
      <c r="I1703">
        <v>7253</v>
      </c>
      <c r="J1703">
        <v>7253</v>
      </c>
      <c r="L1703" s="3">
        <v>0</v>
      </c>
      <c r="M1703" s="3">
        <v>0</v>
      </c>
      <c r="N1703" s="3">
        <v>0</v>
      </c>
      <c r="O1703" s="3">
        <v>501.75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3">
        <f>+Tabla3[[#This Row],[V GRAVADAS]]</f>
        <v>501.75</v>
      </c>
      <c r="V1703">
        <v>2</v>
      </c>
    </row>
    <row r="1704" spans="1:22" x14ac:dyDescent="0.25">
      <c r="A1704" t="s">
        <v>449</v>
      </c>
      <c r="B1704" s="1" t="s">
        <v>470</v>
      </c>
      <c r="C1704" t="s">
        <v>1</v>
      </c>
      <c r="D1704" t="s">
        <v>89</v>
      </c>
      <c r="E1704" t="s">
        <v>95</v>
      </c>
      <c r="F1704" t="s">
        <v>96</v>
      </c>
      <c r="G1704">
        <v>7254</v>
      </c>
      <c r="H1704">
        <v>7254</v>
      </c>
      <c r="I1704">
        <v>7254</v>
      </c>
      <c r="J1704">
        <v>7254</v>
      </c>
      <c r="L1704" s="3">
        <v>0</v>
      </c>
      <c r="M1704" s="3">
        <v>0</v>
      </c>
      <c r="N1704" s="3">
        <v>0</v>
      </c>
      <c r="O1704" s="3">
        <v>835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3">
        <f>+Tabla3[[#This Row],[V GRAVADAS]]</f>
        <v>835</v>
      </c>
      <c r="V1704">
        <v>2</v>
      </c>
    </row>
    <row r="1705" spans="1:22" x14ac:dyDescent="0.25">
      <c r="A1705" t="s">
        <v>449</v>
      </c>
      <c r="B1705" s="1" t="s">
        <v>470</v>
      </c>
      <c r="C1705" t="s">
        <v>1</v>
      </c>
      <c r="D1705" t="s">
        <v>89</v>
      </c>
      <c r="E1705" t="s">
        <v>95</v>
      </c>
      <c r="F1705" t="s">
        <v>96</v>
      </c>
      <c r="G1705">
        <v>7255</v>
      </c>
      <c r="H1705">
        <v>7255</v>
      </c>
      <c r="I1705">
        <v>7255</v>
      </c>
      <c r="J1705">
        <v>7255</v>
      </c>
      <c r="L1705" s="3">
        <v>0</v>
      </c>
      <c r="M1705" s="3">
        <v>0</v>
      </c>
      <c r="N1705" s="3">
        <v>0</v>
      </c>
      <c r="O1705" s="3">
        <v>441.25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3">
        <f>+Tabla3[[#This Row],[V GRAVADAS]]</f>
        <v>441.25</v>
      </c>
      <c r="V1705">
        <v>2</v>
      </c>
    </row>
    <row r="1706" spans="1:22" x14ac:dyDescent="0.25">
      <c r="A1706" t="s">
        <v>449</v>
      </c>
      <c r="B1706" s="1" t="s">
        <v>470</v>
      </c>
      <c r="C1706" t="s">
        <v>1</v>
      </c>
      <c r="D1706" t="s">
        <v>89</v>
      </c>
      <c r="E1706" t="s">
        <v>95</v>
      </c>
      <c r="F1706" t="s">
        <v>96</v>
      </c>
      <c r="G1706">
        <v>7256</v>
      </c>
      <c r="H1706">
        <v>7256</v>
      </c>
      <c r="I1706">
        <v>7256</v>
      </c>
      <c r="J1706">
        <v>7256</v>
      </c>
      <c r="L1706" s="3">
        <v>0</v>
      </c>
      <c r="M1706" s="3">
        <v>0</v>
      </c>
      <c r="N1706" s="3">
        <v>0</v>
      </c>
      <c r="O1706" s="3">
        <v>185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3">
        <f>+Tabla3[[#This Row],[V GRAVADAS]]</f>
        <v>185</v>
      </c>
      <c r="V1706">
        <v>2</v>
      </c>
    </row>
    <row r="1707" spans="1:22" x14ac:dyDescent="0.25">
      <c r="A1707" t="s">
        <v>449</v>
      </c>
      <c r="B1707" s="1" t="s">
        <v>470</v>
      </c>
      <c r="C1707" t="s">
        <v>1</v>
      </c>
      <c r="D1707" t="s">
        <v>89</v>
      </c>
      <c r="E1707" t="s">
        <v>95</v>
      </c>
      <c r="F1707" t="s">
        <v>96</v>
      </c>
      <c r="G1707">
        <v>7257</v>
      </c>
      <c r="H1707">
        <v>7257</v>
      </c>
      <c r="I1707">
        <v>7257</v>
      </c>
      <c r="J1707">
        <v>7257</v>
      </c>
      <c r="L1707" s="3">
        <v>0</v>
      </c>
      <c r="M1707" s="3">
        <v>0</v>
      </c>
      <c r="N1707" s="3">
        <v>0</v>
      </c>
      <c r="O1707" s="3">
        <v>212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3">
        <f>+Tabla3[[#This Row],[V GRAVADAS]]</f>
        <v>212</v>
      </c>
      <c r="V1707">
        <v>2</v>
      </c>
    </row>
    <row r="1708" spans="1:22" x14ac:dyDescent="0.25">
      <c r="A1708" t="s">
        <v>449</v>
      </c>
      <c r="B1708" s="1" t="s">
        <v>470</v>
      </c>
      <c r="C1708" t="s">
        <v>1</v>
      </c>
      <c r="D1708" t="s">
        <v>89</v>
      </c>
      <c r="E1708" t="s">
        <v>95</v>
      </c>
      <c r="F1708" t="s">
        <v>96</v>
      </c>
      <c r="G1708">
        <v>7258</v>
      </c>
      <c r="H1708">
        <v>7258</v>
      </c>
      <c r="I1708">
        <v>7258</v>
      </c>
      <c r="J1708">
        <v>7258</v>
      </c>
      <c r="L1708" s="3">
        <v>0</v>
      </c>
      <c r="M1708" s="3">
        <v>0</v>
      </c>
      <c r="N1708" s="3">
        <v>0</v>
      </c>
      <c r="O1708" s="3">
        <v>3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3">
        <f>+Tabla3[[#This Row],[V GRAVADAS]]</f>
        <v>3</v>
      </c>
      <c r="V1708">
        <v>2</v>
      </c>
    </row>
    <row r="1709" spans="1:22" x14ac:dyDescent="0.25">
      <c r="A1709" t="s">
        <v>449</v>
      </c>
      <c r="B1709" s="1" t="s">
        <v>470</v>
      </c>
      <c r="C1709" t="s">
        <v>1</v>
      </c>
      <c r="D1709" t="s">
        <v>89</v>
      </c>
      <c r="E1709" t="s">
        <v>95</v>
      </c>
      <c r="F1709" t="s">
        <v>96</v>
      </c>
      <c r="G1709">
        <v>7259</v>
      </c>
      <c r="H1709">
        <v>7259</v>
      </c>
      <c r="I1709">
        <v>7259</v>
      </c>
      <c r="J1709">
        <v>7259</v>
      </c>
      <c r="L1709" s="3">
        <v>0</v>
      </c>
      <c r="M1709" s="3">
        <v>0</v>
      </c>
      <c r="N1709" s="3">
        <v>0</v>
      </c>
      <c r="O1709" s="3">
        <v>486.86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3">
        <f>+Tabla3[[#This Row],[V GRAVADAS]]</f>
        <v>486.86</v>
      </c>
      <c r="V1709">
        <v>2</v>
      </c>
    </row>
    <row r="1710" spans="1:22" x14ac:dyDescent="0.25">
      <c r="A1710" t="s">
        <v>449</v>
      </c>
      <c r="B1710" s="1" t="s">
        <v>470</v>
      </c>
      <c r="C1710" t="s">
        <v>1</v>
      </c>
      <c r="D1710" t="s">
        <v>89</v>
      </c>
      <c r="E1710" t="s">
        <v>95</v>
      </c>
      <c r="F1710" t="s">
        <v>96</v>
      </c>
      <c r="G1710">
        <v>7260</v>
      </c>
      <c r="H1710">
        <v>7260</v>
      </c>
      <c r="I1710">
        <v>7260</v>
      </c>
      <c r="J1710">
        <v>7260</v>
      </c>
      <c r="L1710" s="3">
        <v>0</v>
      </c>
      <c r="M1710" s="3">
        <v>0</v>
      </c>
      <c r="N1710" s="3">
        <v>0</v>
      </c>
      <c r="O1710" s="3">
        <v>610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3">
        <f>+Tabla3[[#This Row],[V GRAVADAS]]</f>
        <v>610</v>
      </c>
      <c r="V1710">
        <v>2</v>
      </c>
    </row>
    <row r="1711" spans="1:22" x14ac:dyDescent="0.25">
      <c r="A1711" t="s">
        <v>449</v>
      </c>
      <c r="B1711" s="1" t="s">
        <v>470</v>
      </c>
      <c r="C1711" t="s">
        <v>1</v>
      </c>
      <c r="D1711" t="s">
        <v>89</v>
      </c>
      <c r="E1711" t="s">
        <v>95</v>
      </c>
      <c r="F1711" t="s">
        <v>96</v>
      </c>
      <c r="G1711">
        <v>7261</v>
      </c>
      <c r="H1711">
        <v>7261</v>
      </c>
      <c r="I1711">
        <v>7261</v>
      </c>
      <c r="J1711">
        <v>7261</v>
      </c>
      <c r="L1711" s="3">
        <v>0</v>
      </c>
      <c r="M1711" s="3">
        <v>0</v>
      </c>
      <c r="N1711" s="3">
        <v>0</v>
      </c>
      <c r="O1711" s="3">
        <v>10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3">
        <f>+Tabla3[[#This Row],[V GRAVADAS]]</f>
        <v>10</v>
      </c>
      <c r="V1711">
        <v>2</v>
      </c>
    </row>
    <row r="1712" spans="1:22" x14ac:dyDescent="0.25">
      <c r="A1712" t="s">
        <v>449</v>
      </c>
      <c r="B1712" s="1" t="s">
        <v>470</v>
      </c>
      <c r="C1712" t="s">
        <v>1</v>
      </c>
      <c r="D1712" t="s">
        <v>89</v>
      </c>
      <c r="E1712" t="s">
        <v>95</v>
      </c>
      <c r="F1712" t="s">
        <v>96</v>
      </c>
      <c r="G1712">
        <v>7262</v>
      </c>
      <c r="H1712">
        <v>7262</v>
      </c>
      <c r="I1712">
        <v>7262</v>
      </c>
      <c r="J1712">
        <v>7262</v>
      </c>
      <c r="L1712" s="3">
        <v>0</v>
      </c>
      <c r="M1712" s="3">
        <v>0</v>
      </c>
      <c r="N1712" s="3">
        <v>0</v>
      </c>
      <c r="O1712" s="3">
        <v>460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3">
        <f>+Tabla3[[#This Row],[V GRAVADAS]]</f>
        <v>460</v>
      </c>
      <c r="V1712">
        <v>2</v>
      </c>
    </row>
    <row r="1713" spans="1:22" x14ac:dyDescent="0.25">
      <c r="A1713" t="s">
        <v>449</v>
      </c>
      <c r="B1713" s="1" t="s">
        <v>470</v>
      </c>
      <c r="C1713" t="s">
        <v>1</v>
      </c>
      <c r="D1713" t="s">
        <v>89</v>
      </c>
      <c r="E1713" t="s">
        <v>95</v>
      </c>
      <c r="F1713" t="s">
        <v>96</v>
      </c>
      <c r="G1713">
        <v>7263</v>
      </c>
      <c r="H1713">
        <v>7263</v>
      </c>
      <c r="I1713">
        <v>7263</v>
      </c>
      <c r="J1713">
        <v>7263</v>
      </c>
      <c r="L1713" s="3">
        <v>0</v>
      </c>
      <c r="M1713" s="3">
        <v>0</v>
      </c>
      <c r="N1713" s="3">
        <v>0</v>
      </c>
      <c r="O1713" s="3">
        <v>1000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3">
        <f>+Tabla3[[#This Row],[V GRAVADAS]]</f>
        <v>1000</v>
      </c>
      <c r="V1713">
        <v>2</v>
      </c>
    </row>
    <row r="1714" spans="1:22" x14ac:dyDescent="0.25">
      <c r="A1714" t="s">
        <v>449</v>
      </c>
      <c r="B1714" s="1" t="s">
        <v>470</v>
      </c>
      <c r="C1714" t="s">
        <v>1</v>
      </c>
      <c r="D1714" t="s">
        <v>89</v>
      </c>
      <c r="E1714" t="s">
        <v>95</v>
      </c>
      <c r="F1714" t="s">
        <v>96</v>
      </c>
      <c r="G1714">
        <v>7264</v>
      </c>
      <c r="H1714">
        <v>7264</v>
      </c>
      <c r="I1714">
        <v>7264</v>
      </c>
      <c r="J1714">
        <v>7264</v>
      </c>
      <c r="L1714" s="3">
        <v>0</v>
      </c>
      <c r="M1714" s="3">
        <v>0</v>
      </c>
      <c r="N1714" s="3">
        <v>0</v>
      </c>
      <c r="O1714" s="3">
        <v>60.5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3">
        <f>+Tabla3[[#This Row],[V GRAVADAS]]</f>
        <v>60.5</v>
      </c>
      <c r="V1714">
        <v>2</v>
      </c>
    </row>
    <row r="1715" spans="1:22" x14ac:dyDescent="0.25">
      <c r="A1715" t="s">
        <v>449</v>
      </c>
      <c r="B1715" s="1" t="s">
        <v>470</v>
      </c>
      <c r="C1715" t="s">
        <v>1</v>
      </c>
      <c r="D1715" t="s">
        <v>89</v>
      </c>
      <c r="E1715" t="s">
        <v>95</v>
      </c>
      <c r="F1715" t="s">
        <v>96</v>
      </c>
      <c r="G1715">
        <v>7265</v>
      </c>
      <c r="H1715">
        <v>7265</v>
      </c>
      <c r="I1715">
        <v>7265</v>
      </c>
      <c r="J1715">
        <v>7265</v>
      </c>
      <c r="L1715" s="3">
        <v>0</v>
      </c>
      <c r="M1715" s="3">
        <v>0</v>
      </c>
      <c r="N1715" s="3">
        <v>0</v>
      </c>
      <c r="O1715" s="3">
        <v>195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3">
        <f>+Tabla3[[#This Row],[V GRAVADAS]]</f>
        <v>195</v>
      </c>
      <c r="V1715">
        <v>2</v>
      </c>
    </row>
    <row r="1716" spans="1:22" x14ac:dyDescent="0.25">
      <c r="A1716" t="s">
        <v>449</v>
      </c>
      <c r="B1716" s="1" t="s">
        <v>470</v>
      </c>
      <c r="C1716" t="s">
        <v>1</v>
      </c>
      <c r="D1716" t="s">
        <v>89</v>
      </c>
      <c r="E1716" t="s">
        <v>95</v>
      </c>
      <c r="F1716" t="s">
        <v>96</v>
      </c>
      <c r="G1716">
        <v>7266</v>
      </c>
      <c r="H1716">
        <v>7266</v>
      </c>
      <c r="I1716">
        <v>7266</v>
      </c>
      <c r="J1716">
        <v>7266</v>
      </c>
      <c r="L1716" s="3">
        <v>0</v>
      </c>
      <c r="M1716" s="3">
        <v>0</v>
      </c>
      <c r="N1716" s="3">
        <v>0</v>
      </c>
      <c r="O1716" s="3">
        <v>222.3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3">
        <f>+Tabla3[[#This Row],[V GRAVADAS]]</f>
        <v>222.3</v>
      </c>
      <c r="V1716">
        <v>2</v>
      </c>
    </row>
    <row r="1717" spans="1:22" x14ac:dyDescent="0.25">
      <c r="A1717" t="s">
        <v>449</v>
      </c>
      <c r="B1717" s="1" t="s">
        <v>470</v>
      </c>
      <c r="C1717" t="s">
        <v>1</v>
      </c>
      <c r="D1717" t="s">
        <v>89</v>
      </c>
      <c r="E1717" t="s">
        <v>95</v>
      </c>
      <c r="F1717" t="s">
        <v>96</v>
      </c>
      <c r="G1717">
        <v>7267</v>
      </c>
      <c r="H1717">
        <v>7267</v>
      </c>
      <c r="I1717">
        <v>7267</v>
      </c>
      <c r="J1717">
        <v>7267</v>
      </c>
      <c r="L1717" s="3">
        <v>0</v>
      </c>
      <c r="M1717" s="3">
        <v>0</v>
      </c>
      <c r="N1717" s="3">
        <v>0</v>
      </c>
      <c r="O1717" s="3">
        <v>3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3">
        <f>+Tabla3[[#This Row],[V GRAVADAS]]</f>
        <v>3</v>
      </c>
      <c r="V1717">
        <v>2</v>
      </c>
    </row>
    <row r="1718" spans="1:22" x14ac:dyDescent="0.25">
      <c r="A1718" t="s">
        <v>449</v>
      </c>
      <c r="B1718" s="1" t="s">
        <v>470</v>
      </c>
      <c r="C1718" t="s">
        <v>1</v>
      </c>
      <c r="D1718" t="s">
        <v>89</v>
      </c>
      <c r="E1718" t="s">
        <v>95</v>
      </c>
      <c r="F1718" t="s">
        <v>96</v>
      </c>
      <c r="G1718">
        <v>7268</v>
      </c>
      <c r="H1718">
        <v>7268</v>
      </c>
      <c r="I1718">
        <v>7268</v>
      </c>
      <c r="J1718">
        <v>7268</v>
      </c>
      <c r="L1718" s="3">
        <v>0</v>
      </c>
      <c r="M1718" s="3">
        <v>0</v>
      </c>
      <c r="N1718" s="3">
        <v>0</v>
      </c>
      <c r="O1718" s="3">
        <v>45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3">
        <f>+Tabla3[[#This Row],[V GRAVADAS]]</f>
        <v>45</v>
      </c>
      <c r="V1718">
        <v>2</v>
      </c>
    </row>
    <row r="1719" spans="1:22" x14ac:dyDescent="0.25">
      <c r="A1719" t="s">
        <v>449</v>
      </c>
      <c r="B1719" s="1" t="s">
        <v>470</v>
      </c>
      <c r="C1719" t="s">
        <v>1</v>
      </c>
      <c r="D1719" t="s">
        <v>89</v>
      </c>
      <c r="E1719" t="s">
        <v>95</v>
      </c>
      <c r="F1719" t="s">
        <v>96</v>
      </c>
      <c r="G1719">
        <v>7269</v>
      </c>
      <c r="H1719">
        <v>7269</v>
      </c>
      <c r="I1719">
        <v>7269</v>
      </c>
      <c r="J1719">
        <v>7269</v>
      </c>
      <c r="L1719" s="3">
        <v>0</v>
      </c>
      <c r="M1719" s="3">
        <v>0</v>
      </c>
      <c r="N1719" s="3">
        <v>0</v>
      </c>
      <c r="O1719" s="3">
        <v>14.4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3">
        <f>+Tabla3[[#This Row],[V GRAVADAS]]</f>
        <v>14.4</v>
      </c>
      <c r="V1719">
        <v>2</v>
      </c>
    </row>
    <row r="1720" spans="1:22" x14ac:dyDescent="0.25">
      <c r="A1720" t="s">
        <v>449</v>
      </c>
      <c r="B1720" s="1" t="s">
        <v>470</v>
      </c>
      <c r="C1720" t="s">
        <v>1</v>
      </c>
      <c r="D1720" t="s">
        <v>89</v>
      </c>
      <c r="E1720" t="s">
        <v>95</v>
      </c>
      <c r="F1720" t="s">
        <v>96</v>
      </c>
      <c r="G1720">
        <v>7270</v>
      </c>
      <c r="H1720">
        <v>7270</v>
      </c>
      <c r="I1720">
        <v>7270</v>
      </c>
      <c r="J1720">
        <v>7270</v>
      </c>
      <c r="L1720" s="3">
        <v>0</v>
      </c>
      <c r="M1720" s="3">
        <v>0</v>
      </c>
      <c r="N1720" s="3">
        <v>0</v>
      </c>
      <c r="O1720" s="3">
        <v>45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3">
        <f>+Tabla3[[#This Row],[V GRAVADAS]]</f>
        <v>45</v>
      </c>
      <c r="V1720">
        <v>2</v>
      </c>
    </row>
    <row r="1721" spans="1:22" x14ac:dyDescent="0.25">
      <c r="A1721" t="s">
        <v>449</v>
      </c>
      <c r="B1721" s="1" t="s">
        <v>470</v>
      </c>
      <c r="C1721" t="s">
        <v>1</v>
      </c>
      <c r="D1721" t="s">
        <v>89</v>
      </c>
      <c r="E1721" t="s">
        <v>95</v>
      </c>
      <c r="F1721" t="s">
        <v>96</v>
      </c>
      <c r="G1721">
        <v>7271</v>
      </c>
      <c r="H1721">
        <v>7271</v>
      </c>
      <c r="I1721">
        <v>7271</v>
      </c>
      <c r="J1721">
        <v>7271</v>
      </c>
      <c r="L1721" s="3">
        <v>0</v>
      </c>
      <c r="M1721" s="3">
        <v>0</v>
      </c>
      <c r="N1721" s="3">
        <v>0</v>
      </c>
      <c r="O1721" s="3">
        <v>437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3">
        <f>+Tabla3[[#This Row],[V GRAVADAS]]</f>
        <v>437</v>
      </c>
      <c r="V1721">
        <v>2</v>
      </c>
    </row>
    <row r="1722" spans="1:22" x14ac:dyDescent="0.25">
      <c r="A1722" t="s">
        <v>449</v>
      </c>
      <c r="B1722" s="1" t="s">
        <v>471</v>
      </c>
      <c r="C1722" t="s">
        <v>1</v>
      </c>
      <c r="D1722" t="s">
        <v>89</v>
      </c>
      <c r="E1722" t="s">
        <v>95</v>
      </c>
      <c r="F1722" t="s">
        <v>96</v>
      </c>
      <c r="G1722">
        <v>7272</v>
      </c>
      <c r="H1722">
        <v>7272</v>
      </c>
      <c r="I1722">
        <v>7272</v>
      </c>
      <c r="J1722">
        <v>7272</v>
      </c>
      <c r="L1722" s="3">
        <v>0</v>
      </c>
      <c r="M1722" s="3">
        <v>0</v>
      </c>
      <c r="N1722" s="3">
        <v>0</v>
      </c>
      <c r="O1722" s="3">
        <v>513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3">
        <f>+Tabla3[[#This Row],[V GRAVADAS]]</f>
        <v>513</v>
      </c>
      <c r="V1722">
        <v>2</v>
      </c>
    </row>
    <row r="1723" spans="1:22" x14ac:dyDescent="0.25">
      <c r="A1723" t="s">
        <v>449</v>
      </c>
      <c r="B1723" s="1" t="s">
        <v>471</v>
      </c>
      <c r="C1723" t="s">
        <v>1</v>
      </c>
      <c r="D1723" t="s">
        <v>89</v>
      </c>
      <c r="E1723" t="s">
        <v>95</v>
      </c>
      <c r="F1723" t="s">
        <v>96</v>
      </c>
      <c r="G1723">
        <v>7273</v>
      </c>
      <c r="H1723">
        <v>7273</v>
      </c>
      <c r="I1723">
        <v>7273</v>
      </c>
      <c r="J1723">
        <v>7273</v>
      </c>
      <c r="L1723" s="3">
        <v>0</v>
      </c>
      <c r="M1723" s="3">
        <v>0</v>
      </c>
      <c r="N1723" s="3">
        <v>0</v>
      </c>
      <c r="O1723" s="3">
        <v>276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3">
        <f>+Tabla3[[#This Row],[V GRAVADAS]]</f>
        <v>276</v>
      </c>
      <c r="V1723">
        <v>2</v>
      </c>
    </row>
    <row r="1724" spans="1:22" x14ac:dyDescent="0.25">
      <c r="A1724" t="s">
        <v>449</v>
      </c>
      <c r="B1724" s="1" t="s">
        <v>471</v>
      </c>
      <c r="C1724" t="s">
        <v>1</v>
      </c>
      <c r="D1724" t="s">
        <v>89</v>
      </c>
      <c r="E1724" t="s">
        <v>95</v>
      </c>
      <c r="F1724" t="s">
        <v>96</v>
      </c>
      <c r="G1724">
        <v>7274</v>
      </c>
      <c r="H1724">
        <v>7274</v>
      </c>
      <c r="I1724">
        <v>7274</v>
      </c>
      <c r="J1724">
        <v>7274</v>
      </c>
      <c r="L1724" s="3">
        <v>0</v>
      </c>
      <c r="M1724" s="3">
        <v>0</v>
      </c>
      <c r="N1724" s="3">
        <v>0</v>
      </c>
      <c r="O1724" s="3">
        <v>515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3">
        <f>+Tabla3[[#This Row],[V GRAVADAS]]</f>
        <v>515</v>
      </c>
      <c r="V1724">
        <v>2</v>
      </c>
    </row>
    <row r="1725" spans="1:22" x14ac:dyDescent="0.25">
      <c r="A1725" t="s">
        <v>449</v>
      </c>
      <c r="B1725" s="1" t="s">
        <v>471</v>
      </c>
      <c r="C1725" t="s">
        <v>1</v>
      </c>
      <c r="D1725" t="s">
        <v>89</v>
      </c>
      <c r="E1725" t="s">
        <v>95</v>
      </c>
      <c r="F1725" t="s">
        <v>96</v>
      </c>
      <c r="G1725">
        <v>7275</v>
      </c>
      <c r="H1725">
        <v>7275</v>
      </c>
      <c r="I1725">
        <v>7275</v>
      </c>
      <c r="J1725">
        <v>7275</v>
      </c>
      <c r="L1725" s="3">
        <v>0</v>
      </c>
      <c r="M1725" s="3">
        <v>0</v>
      </c>
      <c r="N1725" s="3">
        <v>0</v>
      </c>
      <c r="O1725" s="3">
        <v>475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3">
        <f>+Tabla3[[#This Row],[V GRAVADAS]]</f>
        <v>475</v>
      </c>
      <c r="V1725">
        <v>2</v>
      </c>
    </row>
    <row r="1726" spans="1:22" x14ac:dyDescent="0.25">
      <c r="A1726" t="s">
        <v>449</v>
      </c>
      <c r="B1726" s="1" t="s">
        <v>471</v>
      </c>
      <c r="C1726" t="s">
        <v>1</v>
      </c>
      <c r="D1726" t="s">
        <v>89</v>
      </c>
      <c r="E1726" t="s">
        <v>95</v>
      </c>
      <c r="F1726" t="s">
        <v>96</v>
      </c>
      <c r="G1726">
        <v>7276</v>
      </c>
      <c r="H1726">
        <v>7276</v>
      </c>
      <c r="I1726">
        <v>7276</v>
      </c>
      <c r="J1726">
        <v>7276</v>
      </c>
      <c r="L1726" s="3">
        <v>0</v>
      </c>
      <c r="M1726" s="3">
        <v>0</v>
      </c>
      <c r="N1726" s="3">
        <v>0</v>
      </c>
      <c r="O1726" s="3">
        <v>445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3">
        <f>+Tabla3[[#This Row],[V GRAVADAS]]</f>
        <v>445</v>
      </c>
      <c r="V1726">
        <v>2</v>
      </c>
    </row>
    <row r="1727" spans="1:22" x14ac:dyDescent="0.25">
      <c r="A1727" t="s">
        <v>449</v>
      </c>
      <c r="B1727" s="1" t="s">
        <v>471</v>
      </c>
      <c r="C1727" t="s">
        <v>1</v>
      </c>
      <c r="D1727" t="s">
        <v>89</v>
      </c>
      <c r="E1727" t="s">
        <v>95</v>
      </c>
      <c r="F1727" t="s">
        <v>96</v>
      </c>
      <c r="G1727">
        <v>7277</v>
      </c>
      <c r="H1727">
        <v>7277</v>
      </c>
      <c r="I1727">
        <v>7277</v>
      </c>
      <c r="J1727">
        <v>7277</v>
      </c>
      <c r="L1727" s="3">
        <v>0</v>
      </c>
      <c r="M1727" s="3">
        <v>0</v>
      </c>
      <c r="N1727" s="3">
        <v>0</v>
      </c>
      <c r="O1727" s="3">
        <v>602.20000000000005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3">
        <f>+Tabla3[[#This Row],[V GRAVADAS]]</f>
        <v>602.20000000000005</v>
      </c>
      <c r="V1727">
        <v>2</v>
      </c>
    </row>
    <row r="1728" spans="1:22" x14ac:dyDescent="0.25">
      <c r="A1728" t="s">
        <v>449</v>
      </c>
      <c r="B1728" s="1" t="s">
        <v>471</v>
      </c>
      <c r="C1728" t="s">
        <v>1</v>
      </c>
      <c r="D1728" t="s">
        <v>89</v>
      </c>
      <c r="E1728" t="s">
        <v>95</v>
      </c>
      <c r="F1728" t="s">
        <v>96</v>
      </c>
      <c r="G1728">
        <v>7278</v>
      </c>
      <c r="H1728">
        <v>7278</v>
      </c>
      <c r="I1728">
        <v>7278</v>
      </c>
      <c r="J1728">
        <v>7278</v>
      </c>
      <c r="L1728" s="3">
        <v>0</v>
      </c>
      <c r="M1728" s="3">
        <v>0</v>
      </c>
      <c r="N1728" s="3">
        <v>0</v>
      </c>
      <c r="O1728" s="3">
        <v>12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3">
        <f>+Tabla3[[#This Row],[V GRAVADAS]]</f>
        <v>12</v>
      </c>
      <c r="V1728">
        <v>2</v>
      </c>
    </row>
    <row r="1729" spans="1:22" x14ac:dyDescent="0.25">
      <c r="A1729" t="s">
        <v>449</v>
      </c>
      <c r="B1729" s="1" t="s">
        <v>471</v>
      </c>
      <c r="C1729" t="s">
        <v>1</v>
      </c>
      <c r="D1729" t="s">
        <v>89</v>
      </c>
      <c r="E1729" t="s">
        <v>95</v>
      </c>
      <c r="F1729" t="s">
        <v>96</v>
      </c>
      <c r="G1729">
        <v>7279</v>
      </c>
      <c r="H1729">
        <v>7279</v>
      </c>
      <c r="I1729">
        <v>7279</v>
      </c>
      <c r="J1729">
        <v>7279</v>
      </c>
      <c r="L1729" s="3">
        <v>0</v>
      </c>
      <c r="M1729" s="3">
        <v>0</v>
      </c>
      <c r="N1729" s="3">
        <v>0</v>
      </c>
      <c r="O1729" s="3">
        <v>477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3">
        <f>+Tabla3[[#This Row],[V GRAVADAS]]</f>
        <v>477</v>
      </c>
      <c r="V1729">
        <v>2</v>
      </c>
    </row>
    <row r="1730" spans="1:22" x14ac:dyDescent="0.25">
      <c r="A1730" t="s">
        <v>449</v>
      </c>
      <c r="B1730" s="1" t="s">
        <v>471</v>
      </c>
      <c r="C1730" t="s">
        <v>1</v>
      </c>
      <c r="D1730" t="s">
        <v>89</v>
      </c>
      <c r="E1730" t="s">
        <v>95</v>
      </c>
      <c r="F1730" t="s">
        <v>96</v>
      </c>
      <c r="G1730">
        <v>7280</v>
      </c>
      <c r="H1730">
        <v>7280</v>
      </c>
      <c r="I1730">
        <v>7280</v>
      </c>
      <c r="J1730">
        <v>7280</v>
      </c>
      <c r="L1730" s="3">
        <v>0</v>
      </c>
      <c r="M1730" s="3">
        <v>0</v>
      </c>
      <c r="N1730" s="3">
        <v>0</v>
      </c>
      <c r="O1730" s="3">
        <v>607.45000000000005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3">
        <f>+Tabla3[[#This Row],[V GRAVADAS]]</f>
        <v>607.45000000000005</v>
      </c>
      <c r="V1730">
        <v>2</v>
      </c>
    </row>
    <row r="1731" spans="1:22" x14ac:dyDescent="0.25">
      <c r="A1731" t="s">
        <v>449</v>
      </c>
      <c r="B1731" s="1" t="s">
        <v>471</v>
      </c>
      <c r="C1731" t="s">
        <v>1</v>
      </c>
      <c r="D1731" t="s">
        <v>89</v>
      </c>
      <c r="E1731" t="s">
        <v>95</v>
      </c>
      <c r="F1731" t="s">
        <v>96</v>
      </c>
      <c r="G1731">
        <v>7281</v>
      </c>
      <c r="H1731">
        <v>7281</v>
      </c>
      <c r="I1731">
        <v>7281</v>
      </c>
      <c r="J1731">
        <v>7281</v>
      </c>
      <c r="L1731" s="3">
        <v>0</v>
      </c>
      <c r="M1731" s="3">
        <v>0</v>
      </c>
      <c r="N1731" s="3">
        <v>0</v>
      </c>
      <c r="O1731" s="3">
        <v>73.5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3">
        <f>+Tabla3[[#This Row],[V GRAVADAS]]</f>
        <v>73.5</v>
      </c>
      <c r="V1731">
        <v>2</v>
      </c>
    </row>
    <row r="1732" spans="1:22" x14ac:dyDescent="0.25">
      <c r="A1732" t="s">
        <v>449</v>
      </c>
      <c r="B1732" s="1" t="s">
        <v>471</v>
      </c>
      <c r="C1732" t="s">
        <v>1</v>
      </c>
      <c r="D1732" t="s">
        <v>89</v>
      </c>
      <c r="E1732" t="s">
        <v>95</v>
      </c>
      <c r="F1732" t="s">
        <v>96</v>
      </c>
      <c r="G1732">
        <v>7282</v>
      </c>
      <c r="H1732">
        <v>7282</v>
      </c>
      <c r="I1732">
        <v>7282</v>
      </c>
      <c r="J1732">
        <v>7282</v>
      </c>
      <c r="L1732" s="3">
        <v>0</v>
      </c>
      <c r="M1732" s="3">
        <v>0</v>
      </c>
      <c r="N1732" s="3">
        <v>0</v>
      </c>
      <c r="O1732" s="3">
        <v>22.5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3">
        <f>+Tabla3[[#This Row],[V GRAVADAS]]</f>
        <v>22.5</v>
      </c>
      <c r="V1732">
        <v>2</v>
      </c>
    </row>
    <row r="1733" spans="1:22" x14ac:dyDescent="0.25">
      <c r="A1733" t="s">
        <v>449</v>
      </c>
      <c r="B1733" s="1" t="s">
        <v>471</v>
      </c>
      <c r="C1733" t="s">
        <v>1</v>
      </c>
      <c r="D1733" t="s">
        <v>89</v>
      </c>
      <c r="E1733" t="s">
        <v>95</v>
      </c>
      <c r="F1733" t="s">
        <v>96</v>
      </c>
      <c r="G1733">
        <v>7283</v>
      </c>
      <c r="H1733">
        <v>7283</v>
      </c>
      <c r="I1733">
        <v>7283</v>
      </c>
      <c r="J1733">
        <v>7283</v>
      </c>
      <c r="L1733" s="3">
        <v>0</v>
      </c>
      <c r="M1733" s="3">
        <v>0</v>
      </c>
      <c r="N1733" s="3">
        <v>0</v>
      </c>
      <c r="O1733" s="3">
        <v>1235.5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3">
        <f>+Tabla3[[#This Row],[V GRAVADAS]]</f>
        <v>1235.5</v>
      </c>
      <c r="V1733">
        <v>2</v>
      </c>
    </row>
    <row r="1734" spans="1:22" x14ac:dyDescent="0.25">
      <c r="A1734" t="s">
        <v>449</v>
      </c>
      <c r="B1734" s="1" t="s">
        <v>471</v>
      </c>
      <c r="C1734" t="s">
        <v>1</v>
      </c>
      <c r="D1734" t="s">
        <v>89</v>
      </c>
      <c r="E1734" t="s">
        <v>95</v>
      </c>
      <c r="F1734" t="s">
        <v>96</v>
      </c>
      <c r="G1734">
        <v>7284</v>
      </c>
      <c r="H1734">
        <v>7284</v>
      </c>
      <c r="I1734">
        <v>7284</v>
      </c>
      <c r="J1734">
        <v>7284</v>
      </c>
      <c r="L1734" s="3">
        <v>0</v>
      </c>
      <c r="M1734" s="3">
        <v>0</v>
      </c>
      <c r="N1734" s="3">
        <v>0</v>
      </c>
      <c r="O1734" s="3">
        <v>508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3">
        <f>+Tabla3[[#This Row],[V GRAVADAS]]</f>
        <v>508</v>
      </c>
      <c r="V1734">
        <v>2</v>
      </c>
    </row>
    <row r="1735" spans="1:22" x14ac:dyDescent="0.25">
      <c r="A1735" t="s">
        <v>449</v>
      </c>
      <c r="B1735" s="1" t="s">
        <v>471</v>
      </c>
      <c r="C1735" t="s">
        <v>1</v>
      </c>
      <c r="D1735" t="s">
        <v>89</v>
      </c>
      <c r="E1735" t="s">
        <v>95</v>
      </c>
      <c r="F1735" t="s">
        <v>96</v>
      </c>
      <c r="G1735">
        <v>7285</v>
      </c>
      <c r="H1735">
        <v>7285</v>
      </c>
      <c r="I1735">
        <v>7285</v>
      </c>
      <c r="J1735">
        <v>7285</v>
      </c>
      <c r="L1735" s="3">
        <v>0</v>
      </c>
      <c r="M1735" s="3">
        <v>0</v>
      </c>
      <c r="N1735" s="3">
        <v>0</v>
      </c>
      <c r="O1735" s="3">
        <v>54.75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3">
        <f>+Tabla3[[#This Row],[V GRAVADAS]]</f>
        <v>54.75</v>
      </c>
      <c r="V1735">
        <v>2</v>
      </c>
    </row>
    <row r="1736" spans="1:22" x14ac:dyDescent="0.25">
      <c r="A1736" t="s">
        <v>449</v>
      </c>
      <c r="B1736" s="1" t="s">
        <v>471</v>
      </c>
      <c r="C1736" t="s">
        <v>1</v>
      </c>
      <c r="D1736" t="s">
        <v>89</v>
      </c>
      <c r="E1736" t="s">
        <v>95</v>
      </c>
      <c r="F1736" t="s">
        <v>96</v>
      </c>
      <c r="G1736">
        <v>7286</v>
      </c>
      <c r="H1736">
        <v>7286</v>
      </c>
      <c r="I1736">
        <v>7286</v>
      </c>
      <c r="J1736">
        <v>7286</v>
      </c>
      <c r="L1736" s="3">
        <v>0</v>
      </c>
      <c r="M1736" s="3">
        <v>0</v>
      </c>
      <c r="N1736" s="3">
        <v>0</v>
      </c>
      <c r="O1736" s="3">
        <v>621.5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3">
        <f>+Tabla3[[#This Row],[V GRAVADAS]]</f>
        <v>621.5</v>
      </c>
      <c r="V1736">
        <v>2</v>
      </c>
    </row>
    <row r="1737" spans="1:22" x14ac:dyDescent="0.25">
      <c r="A1737" t="s">
        <v>449</v>
      </c>
      <c r="B1737" s="1" t="s">
        <v>471</v>
      </c>
      <c r="C1737" t="s">
        <v>1</v>
      </c>
      <c r="D1737" t="s">
        <v>89</v>
      </c>
      <c r="E1737" t="s">
        <v>95</v>
      </c>
      <c r="F1737" t="s">
        <v>96</v>
      </c>
      <c r="G1737">
        <v>7287</v>
      </c>
      <c r="H1737">
        <v>7287</v>
      </c>
      <c r="I1737">
        <v>7287</v>
      </c>
      <c r="J1737">
        <v>7287</v>
      </c>
      <c r="L1737" s="3">
        <v>0</v>
      </c>
      <c r="M1737" s="3">
        <v>0</v>
      </c>
      <c r="N1737" s="3">
        <v>0</v>
      </c>
      <c r="O1737" s="3">
        <v>67.5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3">
        <f>+Tabla3[[#This Row],[V GRAVADAS]]</f>
        <v>67.5</v>
      </c>
      <c r="V1737">
        <v>2</v>
      </c>
    </row>
    <row r="1738" spans="1:22" x14ac:dyDescent="0.25">
      <c r="A1738" t="s">
        <v>449</v>
      </c>
      <c r="B1738" s="1" t="s">
        <v>471</v>
      </c>
      <c r="C1738" t="s">
        <v>1</v>
      </c>
      <c r="D1738" t="s">
        <v>89</v>
      </c>
      <c r="E1738" t="s">
        <v>95</v>
      </c>
      <c r="F1738" t="s">
        <v>96</v>
      </c>
      <c r="G1738">
        <v>7288</v>
      </c>
      <c r="H1738">
        <v>7288</v>
      </c>
      <c r="I1738">
        <v>7288</v>
      </c>
      <c r="J1738">
        <v>7288</v>
      </c>
      <c r="L1738" s="3">
        <v>0</v>
      </c>
      <c r="M1738" s="3">
        <v>0</v>
      </c>
      <c r="N1738" s="3">
        <v>0</v>
      </c>
      <c r="O1738" s="3">
        <v>269.8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3">
        <f>+Tabla3[[#This Row],[V GRAVADAS]]</f>
        <v>269.8</v>
      </c>
      <c r="V1738">
        <v>2</v>
      </c>
    </row>
    <row r="1739" spans="1:22" x14ac:dyDescent="0.25">
      <c r="A1739" t="s">
        <v>449</v>
      </c>
      <c r="B1739" s="1" t="s">
        <v>471</v>
      </c>
      <c r="C1739" t="s">
        <v>1</v>
      </c>
      <c r="D1739" t="s">
        <v>89</v>
      </c>
      <c r="E1739" t="s">
        <v>95</v>
      </c>
      <c r="F1739" t="s">
        <v>96</v>
      </c>
      <c r="G1739">
        <v>7289</v>
      </c>
      <c r="H1739">
        <v>7289</v>
      </c>
      <c r="I1739">
        <v>7289</v>
      </c>
      <c r="J1739">
        <v>7289</v>
      </c>
      <c r="L1739" s="3">
        <v>0</v>
      </c>
      <c r="M1739" s="3">
        <v>0</v>
      </c>
      <c r="N1739" s="3">
        <v>0</v>
      </c>
      <c r="O1739" s="3">
        <v>47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3">
        <f>+Tabla3[[#This Row],[V GRAVADAS]]</f>
        <v>47</v>
      </c>
      <c r="V1739">
        <v>2</v>
      </c>
    </row>
    <row r="1740" spans="1:22" x14ac:dyDescent="0.25">
      <c r="A1740" t="s">
        <v>449</v>
      </c>
      <c r="B1740" s="1" t="s">
        <v>471</v>
      </c>
      <c r="C1740" t="s">
        <v>1</v>
      </c>
      <c r="D1740" t="s">
        <v>89</v>
      </c>
      <c r="E1740" t="s">
        <v>95</v>
      </c>
      <c r="F1740" t="s">
        <v>96</v>
      </c>
      <c r="G1740">
        <v>7290</v>
      </c>
      <c r="H1740">
        <v>7290</v>
      </c>
      <c r="I1740">
        <v>7290</v>
      </c>
      <c r="J1740">
        <v>7290</v>
      </c>
      <c r="L1740" s="3">
        <v>0</v>
      </c>
      <c r="M1740" s="3">
        <v>0</v>
      </c>
      <c r="N1740" s="3">
        <v>0</v>
      </c>
      <c r="O1740" s="3">
        <v>220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3">
        <f>+Tabla3[[#This Row],[V GRAVADAS]]</f>
        <v>220</v>
      </c>
      <c r="V1740">
        <v>2</v>
      </c>
    </row>
    <row r="1741" spans="1:22" x14ac:dyDescent="0.25">
      <c r="A1741" t="s">
        <v>449</v>
      </c>
      <c r="B1741" s="1" t="s">
        <v>471</v>
      </c>
      <c r="C1741" t="s">
        <v>1</v>
      </c>
      <c r="D1741" t="s">
        <v>89</v>
      </c>
      <c r="E1741" t="s">
        <v>95</v>
      </c>
      <c r="F1741" t="s">
        <v>96</v>
      </c>
      <c r="G1741">
        <v>7291</v>
      </c>
      <c r="H1741">
        <v>7291</v>
      </c>
      <c r="I1741">
        <v>7291</v>
      </c>
      <c r="J1741">
        <v>7291</v>
      </c>
      <c r="L1741" s="3">
        <v>0</v>
      </c>
      <c r="M1741" s="3">
        <v>0</v>
      </c>
      <c r="N1741" s="3">
        <v>0</v>
      </c>
      <c r="O1741" s="3">
        <v>60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3">
        <f>+Tabla3[[#This Row],[V GRAVADAS]]</f>
        <v>60</v>
      </c>
      <c r="V1741">
        <v>2</v>
      </c>
    </row>
    <row r="1742" spans="1:22" x14ac:dyDescent="0.25">
      <c r="A1742" t="s">
        <v>449</v>
      </c>
      <c r="B1742" s="1" t="s">
        <v>471</v>
      </c>
      <c r="C1742" t="s">
        <v>1</v>
      </c>
      <c r="D1742" t="s">
        <v>89</v>
      </c>
      <c r="E1742" t="s">
        <v>95</v>
      </c>
      <c r="F1742" t="s">
        <v>96</v>
      </c>
      <c r="G1742">
        <v>7292</v>
      </c>
      <c r="H1742">
        <v>7292</v>
      </c>
      <c r="I1742">
        <v>7292</v>
      </c>
      <c r="J1742">
        <v>7292</v>
      </c>
      <c r="L1742" s="3">
        <v>0</v>
      </c>
      <c r="M1742" s="3">
        <v>0</v>
      </c>
      <c r="N1742" s="3">
        <v>0</v>
      </c>
      <c r="O1742" s="3">
        <v>36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3">
        <f>+Tabla3[[#This Row],[V GRAVADAS]]</f>
        <v>36</v>
      </c>
      <c r="V1742">
        <v>2</v>
      </c>
    </row>
    <row r="1743" spans="1:22" x14ac:dyDescent="0.25">
      <c r="A1743" t="s">
        <v>449</v>
      </c>
      <c r="B1743" s="1" t="s">
        <v>471</v>
      </c>
      <c r="C1743" t="s">
        <v>1</v>
      </c>
      <c r="D1743" t="s">
        <v>89</v>
      </c>
      <c r="E1743" t="s">
        <v>95</v>
      </c>
      <c r="F1743" t="s">
        <v>96</v>
      </c>
      <c r="G1743">
        <v>7293</v>
      </c>
      <c r="H1743">
        <v>7293</v>
      </c>
      <c r="I1743">
        <v>7293</v>
      </c>
      <c r="J1743">
        <v>7293</v>
      </c>
      <c r="L1743" s="3">
        <v>0</v>
      </c>
      <c r="M1743" s="3">
        <v>0</v>
      </c>
      <c r="N1743" s="3">
        <v>0</v>
      </c>
      <c r="O1743" s="3">
        <v>552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3">
        <f>+Tabla3[[#This Row],[V GRAVADAS]]</f>
        <v>552</v>
      </c>
      <c r="V1743">
        <v>2</v>
      </c>
    </row>
    <row r="1744" spans="1:22" x14ac:dyDescent="0.25">
      <c r="A1744" t="s">
        <v>449</v>
      </c>
      <c r="B1744" s="1" t="s">
        <v>472</v>
      </c>
      <c r="C1744" t="s">
        <v>1</v>
      </c>
      <c r="D1744" t="s">
        <v>89</v>
      </c>
      <c r="E1744" t="s">
        <v>95</v>
      </c>
      <c r="F1744" t="s">
        <v>96</v>
      </c>
      <c r="G1744">
        <v>7294</v>
      </c>
      <c r="H1744">
        <v>7294</v>
      </c>
      <c r="I1744">
        <v>7294</v>
      </c>
      <c r="J1744">
        <v>7294</v>
      </c>
      <c r="L1744" s="3">
        <v>0</v>
      </c>
      <c r="M1744" s="3">
        <v>0</v>
      </c>
      <c r="N1744" s="3">
        <v>0</v>
      </c>
      <c r="O1744" s="3">
        <v>599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3">
        <f>+Tabla3[[#This Row],[V GRAVADAS]]</f>
        <v>599</v>
      </c>
      <c r="V1744">
        <v>2</v>
      </c>
    </row>
    <row r="1745" spans="1:22" x14ac:dyDescent="0.25">
      <c r="A1745" t="s">
        <v>449</v>
      </c>
      <c r="B1745" s="1" t="s">
        <v>472</v>
      </c>
      <c r="C1745" t="s">
        <v>1</v>
      </c>
      <c r="D1745" t="s">
        <v>89</v>
      </c>
      <c r="E1745" t="s">
        <v>95</v>
      </c>
      <c r="F1745" t="s">
        <v>96</v>
      </c>
      <c r="G1745">
        <v>7295</v>
      </c>
      <c r="H1745">
        <v>7295</v>
      </c>
      <c r="I1745">
        <v>7295</v>
      </c>
      <c r="J1745">
        <v>7295</v>
      </c>
      <c r="L1745" s="3">
        <v>0</v>
      </c>
      <c r="M1745" s="3">
        <v>0</v>
      </c>
      <c r="N1745" s="3">
        <v>0</v>
      </c>
      <c r="O1745" s="3">
        <v>500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3">
        <f>+Tabla3[[#This Row],[V GRAVADAS]]</f>
        <v>500</v>
      </c>
      <c r="V1745">
        <v>2</v>
      </c>
    </row>
    <row r="1746" spans="1:22" x14ac:dyDescent="0.25">
      <c r="A1746" t="s">
        <v>449</v>
      </c>
      <c r="B1746" s="1" t="s">
        <v>472</v>
      </c>
      <c r="C1746" t="s">
        <v>1</v>
      </c>
      <c r="D1746" t="s">
        <v>89</v>
      </c>
      <c r="E1746" t="s">
        <v>95</v>
      </c>
      <c r="F1746" t="s">
        <v>96</v>
      </c>
      <c r="G1746">
        <v>7296</v>
      </c>
      <c r="H1746">
        <v>7296</v>
      </c>
      <c r="I1746">
        <v>7296</v>
      </c>
      <c r="J1746">
        <v>7296</v>
      </c>
      <c r="L1746" s="3">
        <v>0</v>
      </c>
      <c r="M1746" s="3">
        <v>0</v>
      </c>
      <c r="N1746" s="3">
        <v>0</v>
      </c>
      <c r="O1746" s="3">
        <v>497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3">
        <f>+Tabla3[[#This Row],[V GRAVADAS]]</f>
        <v>497</v>
      </c>
      <c r="V1746">
        <v>2</v>
      </c>
    </row>
    <row r="1747" spans="1:22" x14ac:dyDescent="0.25">
      <c r="A1747" t="s">
        <v>449</v>
      </c>
      <c r="B1747" s="1" t="s">
        <v>472</v>
      </c>
      <c r="C1747" t="s">
        <v>1</v>
      </c>
      <c r="D1747" t="s">
        <v>89</v>
      </c>
      <c r="E1747" t="s">
        <v>95</v>
      </c>
      <c r="F1747" t="s">
        <v>96</v>
      </c>
      <c r="G1747">
        <v>7297</v>
      </c>
      <c r="H1747">
        <v>7297</v>
      </c>
      <c r="I1747">
        <v>7297</v>
      </c>
      <c r="J1747">
        <v>7297</v>
      </c>
      <c r="L1747" s="3">
        <v>0</v>
      </c>
      <c r="M1747" s="3">
        <v>0</v>
      </c>
      <c r="N1747" s="3">
        <v>0</v>
      </c>
      <c r="O1747" s="3">
        <v>218.25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3">
        <f>+Tabla3[[#This Row],[V GRAVADAS]]</f>
        <v>218.25</v>
      </c>
      <c r="V1747">
        <v>2</v>
      </c>
    </row>
    <row r="1748" spans="1:22" x14ac:dyDescent="0.25">
      <c r="A1748" t="s">
        <v>449</v>
      </c>
      <c r="B1748" s="1" t="s">
        <v>472</v>
      </c>
      <c r="C1748" t="s">
        <v>1</v>
      </c>
      <c r="D1748" t="s">
        <v>89</v>
      </c>
      <c r="E1748" t="s">
        <v>95</v>
      </c>
      <c r="F1748" t="s">
        <v>96</v>
      </c>
      <c r="G1748">
        <v>7298</v>
      </c>
      <c r="H1748">
        <v>7298</v>
      </c>
      <c r="I1748">
        <v>7298</v>
      </c>
      <c r="J1748">
        <v>7298</v>
      </c>
      <c r="L1748" s="3">
        <v>0</v>
      </c>
      <c r="M1748" s="3">
        <v>0</v>
      </c>
      <c r="N1748" s="3">
        <v>0</v>
      </c>
      <c r="O1748" s="3">
        <v>385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3">
        <f>+Tabla3[[#This Row],[V GRAVADAS]]</f>
        <v>385</v>
      </c>
      <c r="V1748">
        <v>2</v>
      </c>
    </row>
    <row r="1749" spans="1:22" x14ac:dyDescent="0.25">
      <c r="A1749" t="s">
        <v>449</v>
      </c>
      <c r="B1749" s="1" t="s">
        <v>472</v>
      </c>
      <c r="C1749" t="s">
        <v>1</v>
      </c>
      <c r="D1749" t="s">
        <v>89</v>
      </c>
      <c r="E1749" t="s">
        <v>95</v>
      </c>
      <c r="F1749" t="s">
        <v>96</v>
      </c>
      <c r="G1749">
        <v>7299</v>
      </c>
      <c r="H1749">
        <v>7299</v>
      </c>
      <c r="I1749">
        <v>7299</v>
      </c>
      <c r="J1749">
        <v>7299</v>
      </c>
      <c r="L1749" s="3">
        <v>0</v>
      </c>
      <c r="M1749" s="3">
        <v>0</v>
      </c>
      <c r="N1749" s="3">
        <v>0</v>
      </c>
      <c r="O1749" s="3">
        <v>66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3">
        <f>+Tabla3[[#This Row],[V GRAVADAS]]</f>
        <v>66</v>
      </c>
      <c r="V1749">
        <v>2</v>
      </c>
    </row>
    <row r="1750" spans="1:22" x14ac:dyDescent="0.25">
      <c r="A1750" t="s">
        <v>449</v>
      </c>
      <c r="B1750" s="1" t="s">
        <v>472</v>
      </c>
      <c r="C1750" t="s">
        <v>1</v>
      </c>
      <c r="D1750" t="s">
        <v>89</v>
      </c>
      <c r="E1750" t="s">
        <v>95</v>
      </c>
      <c r="F1750" t="s">
        <v>96</v>
      </c>
      <c r="G1750">
        <v>7300</v>
      </c>
      <c r="H1750">
        <v>7300</v>
      </c>
      <c r="I1750">
        <v>7300</v>
      </c>
      <c r="J1750">
        <v>7300</v>
      </c>
      <c r="L1750" s="3">
        <v>0</v>
      </c>
      <c r="M1750" s="3">
        <v>0</v>
      </c>
      <c r="N1750" s="3">
        <v>0</v>
      </c>
      <c r="O1750" s="3">
        <v>510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3">
        <f>+Tabla3[[#This Row],[V GRAVADAS]]</f>
        <v>510</v>
      </c>
      <c r="V1750">
        <v>2</v>
      </c>
    </row>
    <row r="1751" spans="1:22" x14ac:dyDescent="0.25">
      <c r="A1751" t="s">
        <v>449</v>
      </c>
      <c r="B1751" s="1" t="s">
        <v>472</v>
      </c>
      <c r="C1751" t="s">
        <v>1</v>
      </c>
      <c r="D1751" t="s">
        <v>89</v>
      </c>
      <c r="E1751" t="s">
        <v>95</v>
      </c>
      <c r="F1751" t="s">
        <v>96</v>
      </c>
      <c r="G1751">
        <v>7301</v>
      </c>
      <c r="H1751">
        <v>7301</v>
      </c>
      <c r="I1751">
        <v>7301</v>
      </c>
      <c r="J1751">
        <v>7301</v>
      </c>
      <c r="L1751" s="3">
        <v>0</v>
      </c>
      <c r="M1751" s="3">
        <v>0</v>
      </c>
      <c r="N1751" s="3">
        <v>0</v>
      </c>
      <c r="O1751" s="3">
        <v>17.25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3">
        <f>+Tabla3[[#This Row],[V GRAVADAS]]</f>
        <v>17.25</v>
      </c>
      <c r="V1751">
        <v>2</v>
      </c>
    </row>
    <row r="1752" spans="1:22" x14ac:dyDescent="0.25">
      <c r="A1752" t="s">
        <v>449</v>
      </c>
      <c r="B1752" s="1" t="s">
        <v>472</v>
      </c>
      <c r="C1752" t="s">
        <v>1</v>
      </c>
      <c r="D1752" t="s">
        <v>89</v>
      </c>
      <c r="E1752" t="s">
        <v>95</v>
      </c>
      <c r="F1752" t="s">
        <v>96</v>
      </c>
      <c r="G1752">
        <v>7302</v>
      </c>
      <c r="H1752">
        <v>7302</v>
      </c>
      <c r="I1752">
        <v>7302</v>
      </c>
      <c r="J1752">
        <v>7302</v>
      </c>
      <c r="L1752" s="3">
        <v>0</v>
      </c>
      <c r="M1752" s="3">
        <v>0</v>
      </c>
      <c r="N1752" s="3">
        <v>0</v>
      </c>
      <c r="O1752" s="3">
        <v>5.9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3">
        <f>+Tabla3[[#This Row],[V GRAVADAS]]</f>
        <v>5.9</v>
      </c>
      <c r="V1752">
        <v>2</v>
      </c>
    </row>
    <row r="1753" spans="1:22" x14ac:dyDescent="0.25">
      <c r="A1753" t="s">
        <v>449</v>
      </c>
      <c r="B1753" s="1" t="s">
        <v>472</v>
      </c>
      <c r="C1753" t="s">
        <v>1</v>
      </c>
      <c r="D1753" t="s">
        <v>89</v>
      </c>
      <c r="E1753" t="s">
        <v>95</v>
      </c>
      <c r="F1753" t="s">
        <v>96</v>
      </c>
      <c r="G1753">
        <v>7303</v>
      </c>
      <c r="H1753">
        <v>7303</v>
      </c>
      <c r="I1753">
        <v>7303</v>
      </c>
      <c r="J1753">
        <v>7303</v>
      </c>
      <c r="L1753" s="3">
        <v>0</v>
      </c>
      <c r="M1753" s="3">
        <v>0</v>
      </c>
      <c r="N1753" s="3">
        <v>0</v>
      </c>
      <c r="O1753" s="3">
        <v>451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3">
        <f>+Tabla3[[#This Row],[V GRAVADAS]]</f>
        <v>451</v>
      </c>
      <c r="V1753">
        <v>2</v>
      </c>
    </row>
    <row r="1754" spans="1:22" x14ac:dyDescent="0.25">
      <c r="A1754" t="s">
        <v>449</v>
      </c>
      <c r="B1754" s="1" t="s">
        <v>472</v>
      </c>
      <c r="C1754" t="s">
        <v>1</v>
      </c>
      <c r="D1754" t="s">
        <v>89</v>
      </c>
      <c r="E1754" t="s">
        <v>95</v>
      </c>
      <c r="F1754" t="s">
        <v>96</v>
      </c>
      <c r="G1754">
        <v>7304</v>
      </c>
      <c r="H1754">
        <v>7304</v>
      </c>
      <c r="I1754">
        <v>7304</v>
      </c>
      <c r="J1754">
        <v>7304</v>
      </c>
      <c r="L1754" s="3">
        <v>0</v>
      </c>
      <c r="M1754" s="3">
        <v>0</v>
      </c>
      <c r="N1754" s="3">
        <v>0</v>
      </c>
      <c r="O1754" s="3">
        <v>502.5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3">
        <f>+Tabla3[[#This Row],[V GRAVADAS]]</f>
        <v>502.5</v>
      </c>
      <c r="V1754">
        <v>2</v>
      </c>
    </row>
    <row r="1755" spans="1:22" x14ac:dyDescent="0.25">
      <c r="A1755" t="s">
        <v>449</v>
      </c>
      <c r="B1755" s="1" t="s">
        <v>472</v>
      </c>
      <c r="C1755" t="s">
        <v>1</v>
      </c>
      <c r="D1755" t="s">
        <v>89</v>
      </c>
      <c r="E1755" t="s">
        <v>95</v>
      </c>
      <c r="F1755" t="s">
        <v>96</v>
      </c>
      <c r="G1755">
        <v>7305</v>
      </c>
      <c r="H1755">
        <v>7305</v>
      </c>
      <c r="I1755">
        <v>7305</v>
      </c>
      <c r="J1755">
        <v>7305</v>
      </c>
      <c r="L1755" s="3">
        <v>0</v>
      </c>
      <c r="M1755" s="3">
        <v>0</v>
      </c>
      <c r="N1755" s="3">
        <v>0</v>
      </c>
      <c r="O1755" s="3">
        <v>191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3">
        <f>+Tabla3[[#This Row],[V GRAVADAS]]</f>
        <v>191</v>
      </c>
      <c r="V1755">
        <v>2</v>
      </c>
    </row>
    <row r="1756" spans="1:22" x14ac:dyDescent="0.25">
      <c r="A1756" t="s">
        <v>449</v>
      </c>
      <c r="B1756" s="1" t="s">
        <v>472</v>
      </c>
      <c r="C1756" t="s">
        <v>1</v>
      </c>
      <c r="D1756" t="s">
        <v>89</v>
      </c>
      <c r="E1756" t="s">
        <v>95</v>
      </c>
      <c r="F1756" t="s">
        <v>96</v>
      </c>
      <c r="G1756">
        <v>7306</v>
      </c>
      <c r="H1756">
        <v>7306</v>
      </c>
      <c r="I1756">
        <v>7306</v>
      </c>
      <c r="J1756">
        <v>7306</v>
      </c>
      <c r="L1756" s="3">
        <v>0</v>
      </c>
      <c r="M1756" s="3">
        <v>0</v>
      </c>
      <c r="N1756" s="3">
        <v>0</v>
      </c>
      <c r="O1756" s="3">
        <v>9.75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3">
        <f>+Tabla3[[#This Row],[V GRAVADAS]]</f>
        <v>9.75</v>
      </c>
      <c r="V1756">
        <v>2</v>
      </c>
    </row>
    <row r="1757" spans="1:22" x14ac:dyDescent="0.25">
      <c r="A1757" t="s">
        <v>449</v>
      </c>
      <c r="B1757" s="1" t="s">
        <v>472</v>
      </c>
      <c r="C1757" t="s">
        <v>1</v>
      </c>
      <c r="D1757" t="s">
        <v>89</v>
      </c>
      <c r="E1757" t="s">
        <v>95</v>
      </c>
      <c r="F1757" t="s">
        <v>96</v>
      </c>
      <c r="G1757">
        <v>7307</v>
      </c>
      <c r="H1757">
        <v>7307</v>
      </c>
      <c r="I1757">
        <v>7307</v>
      </c>
      <c r="J1757">
        <v>7307</v>
      </c>
      <c r="L1757" s="3">
        <v>0</v>
      </c>
      <c r="M1757" s="3">
        <v>0</v>
      </c>
      <c r="N1757" s="3">
        <v>0</v>
      </c>
      <c r="O1757" s="3">
        <v>484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3">
        <f>+Tabla3[[#This Row],[V GRAVADAS]]</f>
        <v>484</v>
      </c>
      <c r="V1757">
        <v>2</v>
      </c>
    </row>
    <row r="1758" spans="1:22" x14ac:dyDescent="0.25">
      <c r="A1758" t="s">
        <v>449</v>
      </c>
      <c r="B1758" s="1" t="s">
        <v>472</v>
      </c>
      <c r="C1758" t="s">
        <v>1</v>
      </c>
      <c r="D1758" t="s">
        <v>89</v>
      </c>
      <c r="E1758" t="s">
        <v>95</v>
      </c>
      <c r="F1758" t="s">
        <v>96</v>
      </c>
      <c r="G1758">
        <v>7308</v>
      </c>
      <c r="H1758">
        <v>7308</v>
      </c>
      <c r="I1758">
        <v>7308</v>
      </c>
      <c r="J1758">
        <v>7308</v>
      </c>
      <c r="L1758" s="3">
        <v>0</v>
      </c>
      <c r="M1758" s="3">
        <v>0</v>
      </c>
      <c r="N1758" s="3">
        <v>0</v>
      </c>
      <c r="O1758" s="3">
        <v>19.25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3">
        <f>+Tabla3[[#This Row],[V GRAVADAS]]</f>
        <v>19.25</v>
      </c>
      <c r="V1758">
        <v>2</v>
      </c>
    </row>
    <row r="1759" spans="1:22" x14ac:dyDescent="0.25">
      <c r="A1759" t="s">
        <v>449</v>
      </c>
      <c r="B1759" s="1" t="s">
        <v>472</v>
      </c>
      <c r="C1759" t="s">
        <v>1</v>
      </c>
      <c r="D1759" t="s">
        <v>89</v>
      </c>
      <c r="E1759" t="s">
        <v>95</v>
      </c>
      <c r="F1759" t="s">
        <v>96</v>
      </c>
      <c r="G1759">
        <v>7309</v>
      </c>
      <c r="H1759">
        <v>7309</v>
      </c>
      <c r="I1759">
        <v>7309</v>
      </c>
      <c r="J1759">
        <v>7309</v>
      </c>
      <c r="L1759" s="3">
        <v>0</v>
      </c>
      <c r="M1759" s="3">
        <v>0</v>
      </c>
      <c r="N1759" s="3">
        <v>0</v>
      </c>
      <c r="O1759" s="3">
        <v>515.70000000000005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3">
        <f>+Tabla3[[#This Row],[V GRAVADAS]]</f>
        <v>515.70000000000005</v>
      </c>
      <c r="V1759">
        <v>2</v>
      </c>
    </row>
    <row r="1760" spans="1:22" x14ac:dyDescent="0.25">
      <c r="A1760" t="s">
        <v>449</v>
      </c>
      <c r="B1760" s="1" t="s">
        <v>472</v>
      </c>
      <c r="C1760" t="s">
        <v>1</v>
      </c>
      <c r="D1760" t="s">
        <v>89</v>
      </c>
      <c r="E1760" t="s">
        <v>95</v>
      </c>
      <c r="F1760" t="s">
        <v>96</v>
      </c>
      <c r="G1760">
        <v>7310</v>
      </c>
      <c r="H1760">
        <v>7310</v>
      </c>
      <c r="I1760">
        <v>7310</v>
      </c>
      <c r="J1760">
        <v>7310</v>
      </c>
      <c r="L1760" s="3">
        <v>0</v>
      </c>
      <c r="M1760" s="3">
        <v>0</v>
      </c>
      <c r="N1760" s="3">
        <v>0</v>
      </c>
      <c r="O1760" s="3">
        <v>1030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3">
        <f>+Tabla3[[#This Row],[V GRAVADAS]]</f>
        <v>1030</v>
      </c>
      <c r="V1760">
        <v>2</v>
      </c>
    </row>
    <row r="1761" spans="1:22" x14ac:dyDescent="0.25">
      <c r="A1761" t="s">
        <v>449</v>
      </c>
      <c r="B1761" s="1" t="s">
        <v>472</v>
      </c>
      <c r="C1761" t="s">
        <v>1</v>
      </c>
      <c r="D1761" t="s">
        <v>89</v>
      </c>
      <c r="E1761" t="s">
        <v>95</v>
      </c>
      <c r="F1761" t="s">
        <v>96</v>
      </c>
      <c r="G1761">
        <v>7311</v>
      </c>
      <c r="H1761">
        <v>7311</v>
      </c>
      <c r="I1761">
        <v>7311</v>
      </c>
      <c r="J1761">
        <v>7311</v>
      </c>
      <c r="L1761" s="3">
        <v>0</v>
      </c>
      <c r="M1761" s="3">
        <v>0</v>
      </c>
      <c r="N1761" s="3">
        <v>0</v>
      </c>
      <c r="O1761" s="3">
        <v>506.5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3">
        <f>+Tabla3[[#This Row],[V GRAVADAS]]</f>
        <v>506.5</v>
      </c>
      <c r="V1761">
        <v>2</v>
      </c>
    </row>
    <row r="1762" spans="1:22" x14ac:dyDescent="0.25">
      <c r="A1762" t="s">
        <v>449</v>
      </c>
      <c r="B1762" s="1" t="s">
        <v>472</v>
      </c>
      <c r="C1762" t="s">
        <v>1</v>
      </c>
      <c r="D1762" t="s">
        <v>89</v>
      </c>
      <c r="E1762" t="s">
        <v>95</v>
      </c>
      <c r="F1762" t="s">
        <v>96</v>
      </c>
      <c r="G1762">
        <v>7312</v>
      </c>
      <c r="H1762">
        <v>7312</v>
      </c>
      <c r="I1762">
        <v>7312</v>
      </c>
      <c r="J1762">
        <v>7312</v>
      </c>
      <c r="L1762" s="3">
        <v>0</v>
      </c>
      <c r="M1762" s="3">
        <v>0</v>
      </c>
      <c r="N1762" s="3">
        <v>0</v>
      </c>
      <c r="O1762" s="3">
        <v>585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3">
        <f>+Tabla3[[#This Row],[V GRAVADAS]]</f>
        <v>585</v>
      </c>
      <c r="V1762">
        <v>2</v>
      </c>
    </row>
    <row r="1763" spans="1:22" x14ac:dyDescent="0.25">
      <c r="A1763" t="s">
        <v>449</v>
      </c>
      <c r="B1763" s="1" t="s">
        <v>472</v>
      </c>
      <c r="C1763" t="s">
        <v>1</v>
      </c>
      <c r="D1763" t="s">
        <v>89</v>
      </c>
      <c r="E1763" t="s">
        <v>95</v>
      </c>
      <c r="F1763" t="s">
        <v>96</v>
      </c>
      <c r="G1763">
        <v>7313</v>
      </c>
      <c r="H1763">
        <v>7313</v>
      </c>
      <c r="I1763">
        <v>7313</v>
      </c>
      <c r="J1763">
        <v>7313</v>
      </c>
      <c r="L1763" s="3">
        <v>0</v>
      </c>
      <c r="M1763" s="3">
        <v>0</v>
      </c>
      <c r="N1763" s="3">
        <v>0</v>
      </c>
      <c r="O1763" s="3">
        <v>48.32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3">
        <f>+Tabla3[[#This Row],[V GRAVADAS]]</f>
        <v>48.32</v>
      </c>
      <c r="V1763">
        <v>2</v>
      </c>
    </row>
    <row r="1764" spans="1:22" x14ac:dyDescent="0.25">
      <c r="A1764" t="s">
        <v>449</v>
      </c>
      <c r="B1764" s="1" t="s">
        <v>472</v>
      </c>
      <c r="C1764" t="s">
        <v>1</v>
      </c>
      <c r="D1764" t="s">
        <v>89</v>
      </c>
      <c r="E1764" t="s">
        <v>95</v>
      </c>
      <c r="F1764" t="s">
        <v>96</v>
      </c>
      <c r="G1764">
        <v>7314</v>
      </c>
      <c r="H1764">
        <v>7314</v>
      </c>
      <c r="I1764">
        <v>7314</v>
      </c>
      <c r="J1764">
        <v>7314</v>
      </c>
      <c r="L1764" s="3">
        <v>0</v>
      </c>
      <c r="M1764" s="3">
        <v>0</v>
      </c>
      <c r="N1764" s="3">
        <v>0</v>
      </c>
      <c r="O1764" s="3">
        <v>537.35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3">
        <f>+Tabla3[[#This Row],[V GRAVADAS]]</f>
        <v>537.35</v>
      </c>
      <c r="V1764">
        <v>2</v>
      </c>
    </row>
    <row r="1765" spans="1:22" x14ac:dyDescent="0.25">
      <c r="A1765" t="s">
        <v>449</v>
      </c>
      <c r="B1765" s="1" t="s">
        <v>472</v>
      </c>
      <c r="C1765" t="s">
        <v>1</v>
      </c>
      <c r="D1765" t="s">
        <v>89</v>
      </c>
      <c r="E1765" t="s">
        <v>95</v>
      </c>
      <c r="F1765" t="s">
        <v>96</v>
      </c>
      <c r="G1765">
        <v>7315</v>
      </c>
      <c r="H1765">
        <v>7315</v>
      </c>
      <c r="I1765">
        <v>7315</v>
      </c>
      <c r="J1765">
        <v>7315</v>
      </c>
      <c r="L1765" s="3">
        <v>0</v>
      </c>
      <c r="M1765" s="3">
        <v>0</v>
      </c>
      <c r="N1765" s="3">
        <v>0</v>
      </c>
      <c r="O1765" s="3">
        <v>64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3">
        <f>+Tabla3[[#This Row],[V GRAVADAS]]</f>
        <v>64</v>
      </c>
      <c r="V1765">
        <v>2</v>
      </c>
    </row>
    <row r="1766" spans="1:22" x14ac:dyDescent="0.25">
      <c r="A1766" t="s">
        <v>449</v>
      </c>
      <c r="B1766" s="1" t="s">
        <v>472</v>
      </c>
      <c r="C1766" t="s">
        <v>1</v>
      </c>
      <c r="D1766" t="s">
        <v>89</v>
      </c>
      <c r="E1766" t="s">
        <v>95</v>
      </c>
      <c r="F1766" t="s">
        <v>96</v>
      </c>
      <c r="G1766">
        <v>7316</v>
      </c>
      <c r="H1766">
        <v>7316</v>
      </c>
      <c r="I1766">
        <v>7316</v>
      </c>
      <c r="J1766">
        <v>7316</v>
      </c>
      <c r="L1766" s="3">
        <v>0</v>
      </c>
      <c r="M1766" s="3">
        <v>0</v>
      </c>
      <c r="N1766" s="3">
        <v>0</v>
      </c>
      <c r="O1766" s="3">
        <v>104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3">
        <f>+Tabla3[[#This Row],[V GRAVADAS]]</f>
        <v>104</v>
      </c>
      <c r="V1766">
        <v>2</v>
      </c>
    </row>
    <row r="1767" spans="1:22" x14ac:dyDescent="0.25">
      <c r="A1767" t="s">
        <v>449</v>
      </c>
      <c r="B1767" s="1" t="s">
        <v>472</v>
      </c>
      <c r="C1767" t="s">
        <v>1</v>
      </c>
      <c r="D1767" t="s">
        <v>89</v>
      </c>
      <c r="E1767" t="s">
        <v>95</v>
      </c>
      <c r="F1767" t="s">
        <v>96</v>
      </c>
      <c r="G1767">
        <v>7317</v>
      </c>
      <c r="H1767">
        <v>7317</v>
      </c>
      <c r="I1767">
        <v>7317</v>
      </c>
      <c r="J1767">
        <v>7317</v>
      </c>
      <c r="L1767" s="3">
        <v>0</v>
      </c>
      <c r="M1767" s="3">
        <v>0</v>
      </c>
      <c r="N1767" s="3">
        <v>0</v>
      </c>
      <c r="O1767" s="3">
        <v>200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3">
        <f>+Tabla3[[#This Row],[V GRAVADAS]]</f>
        <v>200</v>
      </c>
      <c r="V1767">
        <v>2</v>
      </c>
    </row>
    <row r="1768" spans="1:22" x14ac:dyDescent="0.25">
      <c r="A1768" t="s">
        <v>449</v>
      </c>
      <c r="B1768" s="1" t="s">
        <v>472</v>
      </c>
      <c r="C1768" t="s">
        <v>1</v>
      </c>
      <c r="D1768" t="s">
        <v>89</v>
      </c>
      <c r="E1768" t="s">
        <v>95</v>
      </c>
      <c r="F1768" t="s">
        <v>96</v>
      </c>
      <c r="G1768">
        <v>7318</v>
      </c>
      <c r="H1768">
        <v>7318</v>
      </c>
      <c r="I1768">
        <v>7318</v>
      </c>
      <c r="J1768">
        <v>7318</v>
      </c>
      <c r="L1768" s="3">
        <v>0</v>
      </c>
      <c r="M1768" s="3">
        <v>0</v>
      </c>
      <c r="N1768" s="3">
        <v>0</v>
      </c>
      <c r="O1768" s="3">
        <v>15.5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3">
        <f>+Tabla3[[#This Row],[V GRAVADAS]]</f>
        <v>15.5</v>
      </c>
      <c r="V1768">
        <v>2</v>
      </c>
    </row>
    <row r="1769" spans="1:22" x14ac:dyDescent="0.25">
      <c r="A1769" t="s">
        <v>449</v>
      </c>
      <c r="B1769" s="1" t="s">
        <v>472</v>
      </c>
      <c r="C1769" t="s">
        <v>1</v>
      </c>
      <c r="D1769" t="s">
        <v>89</v>
      </c>
      <c r="E1769" t="s">
        <v>95</v>
      </c>
      <c r="F1769" t="s">
        <v>96</v>
      </c>
      <c r="G1769">
        <v>7319</v>
      </c>
      <c r="H1769">
        <v>7319</v>
      </c>
      <c r="I1769">
        <v>7319</v>
      </c>
      <c r="J1769">
        <v>7319</v>
      </c>
      <c r="L1769" s="3">
        <v>0</v>
      </c>
      <c r="M1769" s="3">
        <v>0</v>
      </c>
      <c r="N1769" s="3">
        <v>0</v>
      </c>
      <c r="O1769" s="3">
        <v>32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3">
        <f>+Tabla3[[#This Row],[V GRAVADAS]]</f>
        <v>32</v>
      </c>
      <c r="V1769">
        <v>2</v>
      </c>
    </row>
    <row r="1770" spans="1:22" x14ac:dyDescent="0.25">
      <c r="A1770" t="s">
        <v>449</v>
      </c>
      <c r="B1770" s="1" t="s">
        <v>472</v>
      </c>
      <c r="C1770" t="s">
        <v>1</v>
      </c>
      <c r="D1770" t="s">
        <v>89</v>
      </c>
      <c r="E1770" t="s">
        <v>95</v>
      </c>
      <c r="F1770" t="s">
        <v>96</v>
      </c>
      <c r="G1770">
        <v>7320</v>
      </c>
      <c r="H1770">
        <v>7320</v>
      </c>
      <c r="I1770">
        <v>7320</v>
      </c>
      <c r="J1770">
        <v>7320</v>
      </c>
      <c r="L1770" s="3">
        <v>0</v>
      </c>
      <c r="M1770" s="3">
        <v>0</v>
      </c>
      <c r="N1770" s="3">
        <v>0</v>
      </c>
      <c r="O1770" s="3">
        <v>200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3">
        <f>+Tabla3[[#This Row],[V GRAVADAS]]</f>
        <v>200</v>
      </c>
      <c r="V1770">
        <v>2</v>
      </c>
    </row>
    <row r="1771" spans="1:22" x14ac:dyDescent="0.25">
      <c r="A1771" t="s">
        <v>449</v>
      </c>
      <c r="B1771" s="1" t="s">
        <v>472</v>
      </c>
      <c r="C1771" t="s">
        <v>1</v>
      </c>
      <c r="D1771" t="s">
        <v>89</v>
      </c>
      <c r="E1771" t="s">
        <v>95</v>
      </c>
      <c r="F1771" t="s">
        <v>96</v>
      </c>
      <c r="G1771">
        <v>7321</v>
      </c>
      <c r="H1771">
        <v>7321</v>
      </c>
      <c r="I1771">
        <v>7321</v>
      </c>
      <c r="J1771">
        <v>7321</v>
      </c>
      <c r="L1771" s="3">
        <v>0</v>
      </c>
      <c r="M1771" s="3">
        <v>0</v>
      </c>
      <c r="N1771" s="3">
        <v>0</v>
      </c>
      <c r="O1771" s="3">
        <v>6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3">
        <f>+Tabla3[[#This Row],[V GRAVADAS]]</f>
        <v>6</v>
      </c>
      <c r="V1771">
        <v>2</v>
      </c>
    </row>
    <row r="1772" spans="1:22" x14ac:dyDescent="0.25">
      <c r="A1772" t="s">
        <v>449</v>
      </c>
      <c r="B1772" s="1" t="s">
        <v>473</v>
      </c>
      <c r="C1772" t="s">
        <v>1</v>
      </c>
      <c r="D1772" t="s">
        <v>89</v>
      </c>
      <c r="E1772" t="s">
        <v>95</v>
      </c>
      <c r="F1772" t="s">
        <v>96</v>
      </c>
      <c r="G1772">
        <v>7322</v>
      </c>
      <c r="H1772">
        <v>7322</v>
      </c>
      <c r="I1772">
        <v>7322</v>
      </c>
      <c r="J1772">
        <v>7322</v>
      </c>
      <c r="L1772" s="3">
        <v>0</v>
      </c>
      <c r="M1772" s="3">
        <v>0</v>
      </c>
      <c r="N1772" s="3">
        <v>0</v>
      </c>
      <c r="O1772" s="3">
        <v>570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3">
        <f>+Tabla3[[#This Row],[V GRAVADAS]]</f>
        <v>570</v>
      </c>
      <c r="V1772">
        <v>2</v>
      </c>
    </row>
    <row r="1773" spans="1:22" x14ac:dyDescent="0.25">
      <c r="A1773" t="s">
        <v>449</v>
      </c>
      <c r="B1773" s="1" t="s">
        <v>473</v>
      </c>
      <c r="C1773" t="s">
        <v>1</v>
      </c>
      <c r="D1773" t="s">
        <v>89</v>
      </c>
      <c r="E1773" t="s">
        <v>95</v>
      </c>
      <c r="F1773" t="s">
        <v>96</v>
      </c>
      <c r="G1773">
        <v>7323</v>
      </c>
      <c r="H1773">
        <v>7323</v>
      </c>
      <c r="I1773">
        <v>7323</v>
      </c>
      <c r="J1773">
        <v>7323</v>
      </c>
      <c r="L1773" s="3">
        <v>0</v>
      </c>
      <c r="M1773" s="3">
        <v>0</v>
      </c>
      <c r="N1773" s="3">
        <v>0</v>
      </c>
      <c r="O1773" s="3">
        <v>603.25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3">
        <f>+Tabla3[[#This Row],[V GRAVADAS]]</f>
        <v>603.25</v>
      </c>
      <c r="V1773">
        <v>2</v>
      </c>
    </row>
    <row r="1774" spans="1:22" x14ac:dyDescent="0.25">
      <c r="A1774" t="s">
        <v>449</v>
      </c>
      <c r="B1774" s="1" t="s">
        <v>473</v>
      </c>
      <c r="C1774" t="s">
        <v>1</v>
      </c>
      <c r="D1774" t="s">
        <v>89</v>
      </c>
      <c r="E1774" t="s">
        <v>95</v>
      </c>
      <c r="F1774" t="s">
        <v>96</v>
      </c>
      <c r="G1774">
        <v>7324</v>
      </c>
      <c r="H1774">
        <v>7324</v>
      </c>
      <c r="I1774">
        <v>7324</v>
      </c>
      <c r="J1774">
        <v>7324</v>
      </c>
      <c r="L1774" s="3">
        <v>0</v>
      </c>
      <c r="M1774" s="3">
        <v>0</v>
      </c>
      <c r="N1774" s="3">
        <v>0</v>
      </c>
      <c r="O1774" s="3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3">
        <f>+Tabla3[[#This Row],[V GRAVADAS]]</f>
        <v>0</v>
      </c>
      <c r="V1774">
        <v>2</v>
      </c>
    </row>
    <row r="1775" spans="1:22" x14ac:dyDescent="0.25">
      <c r="A1775" t="s">
        <v>449</v>
      </c>
      <c r="B1775" s="1" t="s">
        <v>473</v>
      </c>
      <c r="C1775" t="s">
        <v>1</v>
      </c>
      <c r="D1775" t="s">
        <v>89</v>
      </c>
      <c r="E1775" t="s">
        <v>95</v>
      </c>
      <c r="F1775" t="s">
        <v>96</v>
      </c>
      <c r="G1775">
        <v>7325</v>
      </c>
      <c r="H1775">
        <v>7325</v>
      </c>
      <c r="I1775">
        <v>7325</v>
      </c>
      <c r="J1775">
        <v>7325</v>
      </c>
      <c r="L1775" s="3">
        <v>0</v>
      </c>
      <c r="M1775" s="3">
        <v>0</v>
      </c>
      <c r="N1775" s="3">
        <v>0</v>
      </c>
      <c r="O1775" s="3">
        <v>200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3">
        <f>+Tabla3[[#This Row],[V GRAVADAS]]</f>
        <v>200</v>
      </c>
      <c r="V1775">
        <v>2</v>
      </c>
    </row>
    <row r="1776" spans="1:22" x14ac:dyDescent="0.25">
      <c r="A1776" t="s">
        <v>449</v>
      </c>
      <c r="B1776" s="1" t="s">
        <v>473</v>
      </c>
      <c r="C1776" t="s">
        <v>1</v>
      </c>
      <c r="D1776" t="s">
        <v>89</v>
      </c>
      <c r="E1776" t="s">
        <v>95</v>
      </c>
      <c r="F1776" t="s">
        <v>96</v>
      </c>
      <c r="G1776">
        <v>7326</v>
      </c>
      <c r="H1776">
        <v>7326</v>
      </c>
      <c r="I1776">
        <v>7326</v>
      </c>
      <c r="J1776">
        <v>7326</v>
      </c>
      <c r="L1776" s="3">
        <v>0</v>
      </c>
      <c r="M1776" s="3">
        <v>0</v>
      </c>
      <c r="N1776" s="3">
        <v>0</v>
      </c>
      <c r="O1776" s="3">
        <v>459.5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3">
        <f>+Tabla3[[#This Row],[V GRAVADAS]]</f>
        <v>459.5</v>
      </c>
      <c r="V1776">
        <v>2</v>
      </c>
    </row>
    <row r="1777" spans="1:22" x14ac:dyDescent="0.25">
      <c r="A1777" t="s">
        <v>449</v>
      </c>
      <c r="B1777" s="1" t="s">
        <v>473</v>
      </c>
      <c r="C1777" t="s">
        <v>1</v>
      </c>
      <c r="D1777" t="s">
        <v>89</v>
      </c>
      <c r="E1777" t="s">
        <v>95</v>
      </c>
      <c r="F1777" t="s">
        <v>96</v>
      </c>
      <c r="G1777">
        <v>7327</v>
      </c>
      <c r="H1777">
        <v>7327</v>
      </c>
      <c r="I1777">
        <v>7327</v>
      </c>
      <c r="J1777">
        <v>7327</v>
      </c>
      <c r="L1777" s="3">
        <v>0</v>
      </c>
      <c r="M1777" s="3">
        <v>0</v>
      </c>
      <c r="N1777" s="3">
        <v>0</v>
      </c>
      <c r="O1777" s="3">
        <v>160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3">
        <f>+Tabla3[[#This Row],[V GRAVADAS]]</f>
        <v>160</v>
      </c>
      <c r="V1777">
        <v>2</v>
      </c>
    </row>
    <row r="1778" spans="1:22" x14ac:dyDescent="0.25">
      <c r="A1778" t="s">
        <v>449</v>
      </c>
      <c r="B1778" s="1" t="s">
        <v>473</v>
      </c>
      <c r="C1778" t="s">
        <v>1</v>
      </c>
      <c r="D1778" t="s">
        <v>89</v>
      </c>
      <c r="E1778" t="s">
        <v>95</v>
      </c>
      <c r="F1778" t="s">
        <v>96</v>
      </c>
      <c r="G1778">
        <v>7328</v>
      </c>
      <c r="H1778">
        <v>7328</v>
      </c>
      <c r="I1778">
        <v>7328</v>
      </c>
      <c r="J1778">
        <v>7328</v>
      </c>
      <c r="L1778" s="3">
        <v>0</v>
      </c>
      <c r="M1778" s="3">
        <v>0</v>
      </c>
      <c r="N1778" s="3">
        <v>0</v>
      </c>
      <c r="O1778" s="3">
        <v>10.35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3">
        <f>+Tabla3[[#This Row],[V GRAVADAS]]</f>
        <v>10.35</v>
      </c>
      <c r="V1778">
        <v>2</v>
      </c>
    </row>
    <row r="1779" spans="1:22" x14ac:dyDescent="0.25">
      <c r="A1779" t="s">
        <v>449</v>
      </c>
      <c r="B1779" s="1" t="s">
        <v>473</v>
      </c>
      <c r="C1779" t="s">
        <v>1</v>
      </c>
      <c r="D1779" t="s">
        <v>89</v>
      </c>
      <c r="E1779" t="s">
        <v>95</v>
      </c>
      <c r="F1779" t="s">
        <v>96</v>
      </c>
      <c r="G1779">
        <v>7329</v>
      </c>
      <c r="H1779">
        <v>7329</v>
      </c>
      <c r="I1779">
        <v>7329</v>
      </c>
      <c r="J1779">
        <v>7329</v>
      </c>
      <c r="L1779" s="3">
        <v>0</v>
      </c>
      <c r="M1779" s="3">
        <v>0</v>
      </c>
      <c r="N1779" s="3">
        <v>0</v>
      </c>
      <c r="O1779" s="3">
        <v>115.35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3">
        <f>+Tabla3[[#This Row],[V GRAVADAS]]</f>
        <v>115.35</v>
      </c>
      <c r="V1779">
        <v>2</v>
      </c>
    </row>
    <row r="1780" spans="1:22" x14ac:dyDescent="0.25">
      <c r="A1780" t="s">
        <v>449</v>
      </c>
      <c r="B1780" s="1" t="s">
        <v>473</v>
      </c>
      <c r="C1780" t="s">
        <v>1</v>
      </c>
      <c r="D1780" t="s">
        <v>89</v>
      </c>
      <c r="E1780" t="s">
        <v>95</v>
      </c>
      <c r="F1780" t="s">
        <v>96</v>
      </c>
      <c r="G1780">
        <v>7330</v>
      </c>
      <c r="H1780">
        <v>7330</v>
      </c>
      <c r="I1780">
        <v>7330</v>
      </c>
      <c r="J1780">
        <v>7330</v>
      </c>
      <c r="L1780" s="3">
        <v>0</v>
      </c>
      <c r="M1780" s="3">
        <v>0</v>
      </c>
      <c r="N1780" s="3">
        <v>0</v>
      </c>
      <c r="O1780" s="3">
        <v>50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3">
        <f>+Tabla3[[#This Row],[V GRAVADAS]]</f>
        <v>50</v>
      </c>
      <c r="V1780">
        <v>2</v>
      </c>
    </row>
    <row r="1781" spans="1:22" x14ac:dyDescent="0.25">
      <c r="A1781" t="s">
        <v>449</v>
      </c>
      <c r="B1781" s="1" t="s">
        <v>473</v>
      </c>
      <c r="C1781" t="s">
        <v>1</v>
      </c>
      <c r="D1781" t="s">
        <v>89</v>
      </c>
      <c r="E1781" t="s">
        <v>95</v>
      </c>
      <c r="F1781" t="s">
        <v>96</v>
      </c>
      <c r="G1781">
        <v>7331</v>
      </c>
      <c r="H1781">
        <v>7331</v>
      </c>
      <c r="I1781">
        <v>7331</v>
      </c>
      <c r="J1781">
        <v>7331</v>
      </c>
      <c r="L1781" s="3">
        <v>0</v>
      </c>
      <c r="M1781" s="3">
        <v>0</v>
      </c>
      <c r="N1781" s="3">
        <v>0</v>
      </c>
      <c r="O1781" s="3">
        <v>520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3">
        <f>+Tabla3[[#This Row],[V GRAVADAS]]</f>
        <v>520</v>
      </c>
      <c r="V1781">
        <v>2</v>
      </c>
    </row>
    <row r="1782" spans="1:22" x14ac:dyDescent="0.25">
      <c r="A1782" t="s">
        <v>449</v>
      </c>
      <c r="B1782" s="1" t="s">
        <v>473</v>
      </c>
      <c r="C1782" t="s">
        <v>1</v>
      </c>
      <c r="D1782" t="s">
        <v>89</v>
      </c>
      <c r="E1782" t="s">
        <v>95</v>
      </c>
      <c r="F1782" t="s">
        <v>96</v>
      </c>
      <c r="G1782">
        <v>7332</v>
      </c>
      <c r="H1782">
        <v>7332</v>
      </c>
      <c r="I1782">
        <v>7332</v>
      </c>
      <c r="J1782">
        <v>7332</v>
      </c>
      <c r="L1782" s="3">
        <v>0</v>
      </c>
      <c r="M1782" s="3">
        <v>0</v>
      </c>
      <c r="N1782" s="3">
        <v>0</v>
      </c>
      <c r="O1782" s="3">
        <v>69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3">
        <f>+Tabla3[[#This Row],[V GRAVADAS]]</f>
        <v>69</v>
      </c>
      <c r="V1782">
        <v>2</v>
      </c>
    </row>
    <row r="1783" spans="1:22" x14ac:dyDescent="0.25">
      <c r="A1783" t="s">
        <v>449</v>
      </c>
      <c r="B1783" s="1" t="s">
        <v>473</v>
      </c>
      <c r="C1783" t="s">
        <v>1</v>
      </c>
      <c r="D1783" t="s">
        <v>89</v>
      </c>
      <c r="E1783" t="s">
        <v>95</v>
      </c>
      <c r="F1783" t="s">
        <v>96</v>
      </c>
      <c r="G1783">
        <v>7333</v>
      </c>
      <c r="H1783">
        <v>7333</v>
      </c>
      <c r="I1783">
        <v>7333</v>
      </c>
      <c r="J1783">
        <v>7333</v>
      </c>
      <c r="L1783" s="3">
        <v>0</v>
      </c>
      <c r="M1783" s="3">
        <v>0</v>
      </c>
      <c r="N1783" s="3">
        <v>0</v>
      </c>
      <c r="O1783" s="3">
        <v>528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3">
        <f>+Tabla3[[#This Row],[V GRAVADAS]]</f>
        <v>528</v>
      </c>
      <c r="V1783">
        <v>2</v>
      </c>
    </row>
    <row r="1784" spans="1:22" x14ac:dyDescent="0.25">
      <c r="A1784" t="s">
        <v>449</v>
      </c>
      <c r="B1784" s="1" t="s">
        <v>473</v>
      </c>
      <c r="C1784" t="s">
        <v>1</v>
      </c>
      <c r="D1784" t="s">
        <v>89</v>
      </c>
      <c r="E1784" t="s">
        <v>95</v>
      </c>
      <c r="F1784" t="s">
        <v>96</v>
      </c>
      <c r="G1784">
        <v>7334</v>
      </c>
      <c r="H1784">
        <v>7334</v>
      </c>
      <c r="I1784">
        <v>7334</v>
      </c>
      <c r="J1784">
        <v>7334</v>
      </c>
      <c r="L1784" s="3">
        <v>0</v>
      </c>
      <c r="M1784" s="3">
        <v>0</v>
      </c>
      <c r="N1784" s="3">
        <v>0</v>
      </c>
      <c r="O1784" s="3">
        <v>15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3">
        <f>+Tabla3[[#This Row],[V GRAVADAS]]</f>
        <v>15</v>
      </c>
      <c r="V1784">
        <v>2</v>
      </c>
    </row>
    <row r="1785" spans="1:22" x14ac:dyDescent="0.25">
      <c r="A1785" t="s">
        <v>449</v>
      </c>
      <c r="B1785" s="1" t="s">
        <v>473</v>
      </c>
      <c r="C1785" t="s">
        <v>1</v>
      </c>
      <c r="D1785" t="s">
        <v>89</v>
      </c>
      <c r="E1785" t="s">
        <v>95</v>
      </c>
      <c r="F1785" t="s">
        <v>96</v>
      </c>
      <c r="G1785">
        <v>7335</v>
      </c>
      <c r="H1785">
        <v>7335</v>
      </c>
      <c r="I1785">
        <v>7335</v>
      </c>
      <c r="J1785">
        <v>7335</v>
      </c>
      <c r="L1785" s="3">
        <v>0</v>
      </c>
      <c r="M1785" s="3">
        <v>0</v>
      </c>
      <c r="N1785" s="3">
        <v>0</v>
      </c>
      <c r="O1785" s="3">
        <v>506.5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3">
        <f>+Tabla3[[#This Row],[V GRAVADAS]]</f>
        <v>506.5</v>
      </c>
      <c r="V1785">
        <v>2</v>
      </c>
    </row>
    <row r="1786" spans="1:22" x14ac:dyDescent="0.25">
      <c r="A1786" t="s">
        <v>449</v>
      </c>
      <c r="B1786" s="1" t="s">
        <v>473</v>
      </c>
      <c r="C1786" t="s">
        <v>1</v>
      </c>
      <c r="D1786" t="s">
        <v>89</v>
      </c>
      <c r="E1786" t="s">
        <v>95</v>
      </c>
      <c r="F1786" t="s">
        <v>96</v>
      </c>
      <c r="G1786">
        <v>7336</v>
      </c>
      <c r="H1786">
        <v>7336</v>
      </c>
      <c r="I1786">
        <v>7336</v>
      </c>
      <c r="J1786">
        <v>7336</v>
      </c>
      <c r="L1786" s="3">
        <v>0</v>
      </c>
      <c r="M1786" s="3">
        <v>0</v>
      </c>
      <c r="N1786" s="3">
        <v>0</v>
      </c>
      <c r="O1786" s="3">
        <v>109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3">
        <f>+Tabla3[[#This Row],[V GRAVADAS]]</f>
        <v>109</v>
      </c>
      <c r="V1786">
        <v>2</v>
      </c>
    </row>
    <row r="1787" spans="1:22" x14ac:dyDescent="0.25">
      <c r="A1787" t="s">
        <v>449</v>
      </c>
      <c r="B1787" s="1" t="s">
        <v>473</v>
      </c>
      <c r="C1787" t="s">
        <v>1</v>
      </c>
      <c r="D1787" t="s">
        <v>89</v>
      </c>
      <c r="E1787" t="s">
        <v>95</v>
      </c>
      <c r="F1787" t="s">
        <v>96</v>
      </c>
      <c r="G1787">
        <v>7337</v>
      </c>
      <c r="H1787">
        <v>7337</v>
      </c>
      <c r="I1787">
        <v>7337</v>
      </c>
      <c r="J1787">
        <v>7337</v>
      </c>
      <c r="L1787" s="3">
        <v>0</v>
      </c>
      <c r="M1787" s="3">
        <v>0</v>
      </c>
      <c r="N1787" s="3">
        <v>0</v>
      </c>
      <c r="O1787" s="3">
        <v>10.8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3">
        <f>+Tabla3[[#This Row],[V GRAVADAS]]</f>
        <v>10.8</v>
      </c>
      <c r="V1787">
        <v>2</v>
      </c>
    </row>
    <row r="1788" spans="1:22" x14ac:dyDescent="0.25">
      <c r="A1788" t="s">
        <v>449</v>
      </c>
      <c r="B1788" s="1" t="s">
        <v>473</v>
      </c>
      <c r="C1788" t="s">
        <v>1</v>
      </c>
      <c r="D1788" t="s">
        <v>89</v>
      </c>
      <c r="E1788" t="s">
        <v>95</v>
      </c>
      <c r="F1788" t="s">
        <v>96</v>
      </c>
      <c r="G1788">
        <v>7338</v>
      </c>
      <c r="H1788">
        <v>7338</v>
      </c>
      <c r="I1788">
        <v>7338</v>
      </c>
      <c r="J1788">
        <v>7338</v>
      </c>
      <c r="L1788" s="3">
        <v>0</v>
      </c>
      <c r="M1788" s="3">
        <v>0</v>
      </c>
      <c r="N1788" s="3">
        <v>0</v>
      </c>
      <c r="O1788" s="3">
        <v>222.75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3">
        <f>+Tabla3[[#This Row],[V GRAVADAS]]</f>
        <v>222.75</v>
      </c>
      <c r="V1788">
        <v>2</v>
      </c>
    </row>
    <row r="1789" spans="1:22" x14ac:dyDescent="0.25">
      <c r="A1789" t="s">
        <v>449</v>
      </c>
      <c r="B1789" s="1" t="s">
        <v>473</v>
      </c>
      <c r="C1789" t="s">
        <v>1</v>
      </c>
      <c r="D1789" t="s">
        <v>89</v>
      </c>
      <c r="E1789" t="s">
        <v>95</v>
      </c>
      <c r="F1789" t="s">
        <v>96</v>
      </c>
      <c r="G1789">
        <v>7339</v>
      </c>
      <c r="H1789">
        <v>7339</v>
      </c>
      <c r="I1789">
        <v>7339</v>
      </c>
      <c r="J1789">
        <v>7339</v>
      </c>
      <c r="L1789" s="3">
        <v>0</v>
      </c>
      <c r="M1789" s="3">
        <v>0</v>
      </c>
      <c r="N1789" s="3">
        <v>0</v>
      </c>
      <c r="O1789" s="3">
        <v>139.75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3">
        <f>+Tabla3[[#This Row],[V GRAVADAS]]</f>
        <v>139.75</v>
      </c>
      <c r="V1789">
        <v>2</v>
      </c>
    </row>
    <row r="1790" spans="1:22" x14ac:dyDescent="0.25">
      <c r="A1790" t="s">
        <v>449</v>
      </c>
      <c r="B1790" s="1" t="s">
        <v>473</v>
      </c>
      <c r="C1790" t="s">
        <v>1</v>
      </c>
      <c r="D1790" t="s">
        <v>89</v>
      </c>
      <c r="E1790" t="s">
        <v>95</v>
      </c>
      <c r="F1790" t="s">
        <v>96</v>
      </c>
      <c r="G1790">
        <v>7340</v>
      </c>
      <c r="H1790">
        <v>7340</v>
      </c>
      <c r="I1790">
        <v>7340</v>
      </c>
      <c r="J1790">
        <v>7340</v>
      </c>
      <c r="L1790" s="3">
        <v>0</v>
      </c>
      <c r="M1790" s="3">
        <v>0</v>
      </c>
      <c r="N1790" s="3">
        <v>0</v>
      </c>
      <c r="O1790" s="3">
        <v>24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3">
        <f>+Tabla3[[#This Row],[V GRAVADAS]]</f>
        <v>24</v>
      </c>
      <c r="V1790">
        <v>2</v>
      </c>
    </row>
    <row r="1791" spans="1:22" x14ac:dyDescent="0.25">
      <c r="A1791" t="s">
        <v>449</v>
      </c>
      <c r="B1791" s="1" t="s">
        <v>473</v>
      </c>
      <c r="C1791" t="s">
        <v>1</v>
      </c>
      <c r="D1791" t="s">
        <v>89</v>
      </c>
      <c r="E1791" t="s">
        <v>95</v>
      </c>
      <c r="F1791" t="s">
        <v>96</v>
      </c>
      <c r="G1791">
        <v>7341</v>
      </c>
      <c r="H1791">
        <v>7341</v>
      </c>
      <c r="I1791">
        <v>7341</v>
      </c>
      <c r="J1791">
        <v>7341</v>
      </c>
      <c r="L1791" s="3">
        <v>0</v>
      </c>
      <c r="M1791" s="3">
        <v>0</v>
      </c>
      <c r="N1791" s="3">
        <v>0</v>
      </c>
      <c r="O1791" s="3">
        <v>50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3">
        <f>+Tabla3[[#This Row],[V GRAVADAS]]</f>
        <v>50</v>
      </c>
      <c r="V1791">
        <v>2</v>
      </c>
    </row>
    <row r="1792" spans="1:22" x14ac:dyDescent="0.25">
      <c r="A1792" t="s">
        <v>449</v>
      </c>
      <c r="B1792" s="1" t="s">
        <v>474</v>
      </c>
      <c r="C1792" t="s">
        <v>1</v>
      </c>
      <c r="D1792" t="s">
        <v>89</v>
      </c>
      <c r="E1792" t="s">
        <v>95</v>
      </c>
      <c r="F1792" t="s">
        <v>96</v>
      </c>
      <c r="G1792">
        <v>7342</v>
      </c>
      <c r="H1792">
        <v>7342</v>
      </c>
      <c r="I1792">
        <v>7342</v>
      </c>
      <c r="J1792">
        <v>7342</v>
      </c>
      <c r="L1792" s="3">
        <v>0</v>
      </c>
      <c r="M1792" s="3">
        <v>0</v>
      </c>
      <c r="N1792" s="3">
        <v>0</v>
      </c>
      <c r="O1792" s="3">
        <v>509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3">
        <f>+Tabla3[[#This Row],[V GRAVADAS]]</f>
        <v>509</v>
      </c>
      <c r="V1792">
        <v>2</v>
      </c>
    </row>
    <row r="1793" spans="1:22" x14ac:dyDescent="0.25">
      <c r="A1793" t="s">
        <v>449</v>
      </c>
      <c r="B1793" s="1" t="s">
        <v>474</v>
      </c>
      <c r="C1793" t="s">
        <v>1</v>
      </c>
      <c r="D1793" t="s">
        <v>89</v>
      </c>
      <c r="E1793" t="s">
        <v>95</v>
      </c>
      <c r="F1793" t="s">
        <v>96</v>
      </c>
      <c r="G1793">
        <v>7343</v>
      </c>
      <c r="H1793">
        <v>7343</v>
      </c>
      <c r="I1793">
        <v>7343</v>
      </c>
      <c r="J1793">
        <v>7343</v>
      </c>
      <c r="L1793" s="3">
        <v>0</v>
      </c>
      <c r="M1793" s="3">
        <v>0</v>
      </c>
      <c r="N1793" s="3">
        <v>0</v>
      </c>
      <c r="O1793" s="3">
        <v>820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3">
        <f>+Tabla3[[#This Row],[V GRAVADAS]]</f>
        <v>820</v>
      </c>
      <c r="V1793">
        <v>2</v>
      </c>
    </row>
    <row r="1794" spans="1:22" x14ac:dyDescent="0.25">
      <c r="A1794" t="s">
        <v>449</v>
      </c>
      <c r="B1794" s="1" t="s">
        <v>474</v>
      </c>
      <c r="C1794" t="s">
        <v>1</v>
      </c>
      <c r="D1794" t="s">
        <v>89</v>
      </c>
      <c r="E1794" t="s">
        <v>95</v>
      </c>
      <c r="F1794" t="s">
        <v>96</v>
      </c>
      <c r="G1794">
        <v>7344</v>
      </c>
      <c r="H1794">
        <v>7344</v>
      </c>
      <c r="I1794">
        <v>7344</v>
      </c>
      <c r="J1794">
        <v>7344</v>
      </c>
      <c r="L1794" s="3">
        <v>0</v>
      </c>
      <c r="M1794" s="3">
        <v>0</v>
      </c>
      <c r="N1794" s="3">
        <v>0</v>
      </c>
      <c r="O1794" s="3">
        <v>460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3">
        <f>+Tabla3[[#This Row],[V GRAVADAS]]</f>
        <v>460</v>
      </c>
      <c r="V1794">
        <v>2</v>
      </c>
    </row>
    <row r="1795" spans="1:22" x14ac:dyDescent="0.25">
      <c r="A1795" t="s">
        <v>449</v>
      </c>
      <c r="B1795" s="1" t="s">
        <v>474</v>
      </c>
      <c r="C1795" t="s">
        <v>1</v>
      </c>
      <c r="D1795" t="s">
        <v>89</v>
      </c>
      <c r="E1795" t="s">
        <v>95</v>
      </c>
      <c r="F1795" t="s">
        <v>96</v>
      </c>
      <c r="G1795">
        <v>7345</v>
      </c>
      <c r="H1795">
        <v>7345</v>
      </c>
      <c r="I1795">
        <v>7345</v>
      </c>
      <c r="J1795">
        <v>7345</v>
      </c>
      <c r="L1795" s="3">
        <v>0</v>
      </c>
      <c r="M1795" s="3">
        <v>0</v>
      </c>
      <c r="N1795" s="3">
        <v>0</v>
      </c>
      <c r="O1795" s="3">
        <v>67.5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3">
        <f>+Tabla3[[#This Row],[V GRAVADAS]]</f>
        <v>67.5</v>
      </c>
      <c r="V1795">
        <v>2</v>
      </c>
    </row>
    <row r="1796" spans="1:22" x14ac:dyDescent="0.25">
      <c r="A1796" t="s">
        <v>449</v>
      </c>
      <c r="B1796" s="1" t="s">
        <v>474</v>
      </c>
      <c r="C1796" t="s">
        <v>1</v>
      </c>
      <c r="D1796" t="s">
        <v>89</v>
      </c>
      <c r="E1796" t="s">
        <v>95</v>
      </c>
      <c r="F1796" t="s">
        <v>96</v>
      </c>
      <c r="G1796">
        <v>7346</v>
      </c>
      <c r="H1796">
        <v>7346</v>
      </c>
      <c r="I1796">
        <v>7346</v>
      </c>
      <c r="J1796">
        <v>7346</v>
      </c>
      <c r="L1796" s="3">
        <v>0</v>
      </c>
      <c r="M1796" s="3">
        <v>0</v>
      </c>
      <c r="N1796" s="3">
        <v>0</v>
      </c>
      <c r="O1796" s="3">
        <v>82.8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3">
        <f>+Tabla3[[#This Row],[V GRAVADAS]]</f>
        <v>82.8</v>
      </c>
      <c r="V1796">
        <v>2</v>
      </c>
    </row>
    <row r="1797" spans="1:22" x14ac:dyDescent="0.25">
      <c r="A1797" t="s">
        <v>449</v>
      </c>
      <c r="B1797" s="1" t="s">
        <v>474</v>
      </c>
      <c r="C1797" t="s">
        <v>1</v>
      </c>
      <c r="D1797" t="s">
        <v>89</v>
      </c>
      <c r="E1797" t="s">
        <v>95</v>
      </c>
      <c r="F1797" t="s">
        <v>96</v>
      </c>
      <c r="G1797">
        <v>7347</v>
      </c>
      <c r="H1797">
        <v>7347</v>
      </c>
      <c r="I1797">
        <v>7347</v>
      </c>
      <c r="J1797">
        <v>7347</v>
      </c>
      <c r="L1797" s="3">
        <v>0</v>
      </c>
      <c r="M1797" s="3">
        <v>0</v>
      </c>
      <c r="N1797" s="3">
        <v>0</v>
      </c>
      <c r="O1797" s="3">
        <v>75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3">
        <f>+Tabla3[[#This Row],[V GRAVADAS]]</f>
        <v>75</v>
      </c>
      <c r="V1797">
        <v>2</v>
      </c>
    </row>
    <row r="1798" spans="1:22" x14ac:dyDescent="0.25">
      <c r="A1798" t="s">
        <v>449</v>
      </c>
      <c r="B1798" s="1" t="s">
        <v>474</v>
      </c>
      <c r="C1798" t="s">
        <v>1</v>
      </c>
      <c r="D1798" t="s">
        <v>89</v>
      </c>
      <c r="E1798" t="s">
        <v>95</v>
      </c>
      <c r="F1798" t="s">
        <v>96</v>
      </c>
      <c r="G1798">
        <v>7348</v>
      </c>
      <c r="H1798">
        <v>7348</v>
      </c>
      <c r="I1798">
        <v>7348</v>
      </c>
      <c r="J1798">
        <v>7348</v>
      </c>
      <c r="L1798" s="3">
        <v>0</v>
      </c>
      <c r="M1798" s="3">
        <v>0</v>
      </c>
      <c r="N1798" s="3">
        <v>0</v>
      </c>
      <c r="O1798" s="3">
        <v>198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3">
        <f>+Tabla3[[#This Row],[V GRAVADAS]]</f>
        <v>198</v>
      </c>
      <c r="V1798">
        <v>2</v>
      </c>
    </row>
    <row r="1799" spans="1:22" x14ac:dyDescent="0.25">
      <c r="A1799" t="s">
        <v>449</v>
      </c>
      <c r="B1799" s="1" t="s">
        <v>474</v>
      </c>
      <c r="C1799" t="s">
        <v>1</v>
      </c>
      <c r="D1799" t="s">
        <v>89</v>
      </c>
      <c r="E1799" t="s">
        <v>95</v>
      </c>
      <c r="F1799" t="s">
        <v>96</v>
      </c>
      <c r="G1799">
        <v>7349</v>
      </c>
      <c r="H1799">
        <v>7349</v>
      </c>
      <c r="I1799">
        <v>7349</v>
      </c>
      <c r="J1799">
        <v>7349</v>
      </c>
      <c r="L1799" s="3">
        <v>0</v>
      </c>
      <c r="M1799" s="3">
        <v>0</v>
      </c>
      <c r="N1799" s="3">
        <v>0</v>
      </c>
      <c r="O1799" s="3">
        <v>48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3">
        <f>+Tabla3[[#This Row],[V GRAVADAS]]</f>
        <v>48</v>
      </c>
      <c r="V1799">
        <v>2</v>
      </c>
    </row>
    <row r="1800" spans="1:22" x14ac:dyDescent="0.25">
      <c r="A1800" t="s">
        <v>449</v>
      </c>
      <c r="B1800" s="1" t="s">
        <v>474</v>
      </c>
      <c r="C1800" t="s">
        <v>1</v>
      </c>
      <c r="D1800" t="s">
        <v>89</v>
      </c>
      <c r="E1800" t="s">
        <v>95</v>
      </c>
      <c r="F1800" t="s">
        <v>96</v>
      </c>
      <c r="G1800">
        <v>7350</v>
      </c>
      <c r="H1800">
        <v>7350</v>
      </c>
      <c r="I1800">
        <v>7350</v>
      </c>
      <c r="J1800">
        <v>7350</v>
      </c>
      <c r="L1800" s="3">
        <v>0</v>
      </c>
      <c r="M1800" s="3">
        <v>0</v>
      </c>
      <c r="N1800" s="3">
        <v>0</v>
      </c>
      <c r="O1800" s="3">
        <v>70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3">
        <f>+Tabla3[[#This Row],[V GRAVADAS]]</f>
        <v>70</v>
      </c>
      <c r="V1800">
        <v>2</v>
      </c>
    </row>
    <row r="1801" spans="1:22" x14ac:dyDescent="0.25">
      <c r="A1801" t="s">
        <v>449</v>
      </c>
      <c r="B1801" s="1" t="s">
        <v>474</v>
      </c>
      <c r="C1801" t="s">
        <v>1</v>
      </c>
      <c r="D1801" t="s">
        <v>89</v>
      </c>
      <c r="E1801" t="s">
        <v>95</v>
      </c>
      <c r="F1801" t="s">
        <v>96</v>
      </c>
      <c r="G1801">
        <v>7351</v>
      </c>
      <c r="H1801">
        <v>7351</v>
      </c>
      <c r="I1801">
        <v>7351</v>
      </c>
      <c r="J1801">
        <v>7351</v>
      </c>
      <c r="L1801" s="3">
        <v>0</v>
      </c>
      <c r="M1801" s="3">
        <v>0</v>
      </c>
      <c r="N1801" s="3">
        <v>0</v>
      </c>
      <c r="O1801" s="3">
        <v>649.5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3">
        <f>+Tabla3[[#This Row],[V GRAVADAS]]</f>
        <v>649.5</v>
      </c>
      <c r="V1801">
        <v>2</v>
      </c>
    </row>
    <row r="1802" spans="1:22" x14ac:dyDescent="0.25">
      <c r="A1802" t="s">
        <v>449</v>
      </c>
      <c r="B1802" s="1" t="s">
        <v>474</v>
      </c>
      <c r="C1802" t="s">
        <v>1</v>
      </c>
      <c r="D1802" t="s">
        <v>89</v>
      </c>
      <c r="E1802" t="s">
        <v>95</v>
      </c>
      <c r="F1802" t="s">
        <v>96</v>
      </c>
      <c r="G1802">
        <v>7352</v>
      </c>
      <c r="H1802">
        <v>7352</v>
      </c>
      <c r="I1802">
        <v>7352</v>
      </c>
      <c r="J1802">
        <v>7352</v>
      </c>
      <c r="L1802" s="3">
        <v>0</v>
      </c>
      <c r="M1802" s="3">
        <v>0</v>
      </c>
      <c r="N1802" s="3">
        <v>0</v>
      </c>
      <c r="O1802" s="3">
        <v>471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3">
        <f>+Tabla3[[#This Row],[V GRAVADAS]]</f>
        <v>471</v>
      </c>
      <c r="V1802">
        <v>2</v>
      </c>
    </row>
    <row r="1803" spans="1:22" x14ac:dyDescent="0.25">
      <c r="A1803" t="s">
        <v>449</v>
      </c>
      <c r="B1803" s="1" t="s">
        <v>474</v>
      </c>
      <c r="C1803" t="s">
        <v>1</v>
      </c>
      <c r="D1803" t="s">
        <v>89</v>
      </c>
      <c r="E1803" t="s">
        <v>95</v>
      </c>
      <c r="F1803" t="s">
        <v>96</v>
      </c>
      <c r="G1803">
        <v>7353</v>
      </c>
      <c r="H1803">
        <v>7353</v>
      </c>
      <c r="I1803">
        <v>7353</v>
      </c>
      <c r="J1803">
        <v>7353</v>
      </c>
      <c r="L1803" s="3">
        <v>0</v>
      </c>
      <c r="M1803" s="3">
        <v>0</v>
      </c>
      <c r="N1803" s="3">
        <v>0</v>
      </c>
      <c r="O1803" s="3">
        <v>522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3">
        <f>+Tabla3[[#This Row],[V GRAVADAS]]</f>
        <v>522</v>
      </c>
      <c r="V1803">
        <v>2</v>
      </c>
    </row>
    <row r="1804" spans="1:22" x14ac:dyDescent="0.25">
      <c r="A1804" t="s">
        <v>449</v>
      </c>
      <c r="B1804" s="1" t="s">
        <v>474</v>
      </c>
      <c r="C1804" t="s">
        <v>1</v>
      </c>
      <c r="D1804" t="s">
        <v>89</v>
      </c>
      <c r="E1804" t="s">
        <v>95</v>
      </c>
      <c r="F1804" t="s">
        <v>96</v>
      </c>
      <c r="G1804">
        <v>7354</v>
      </c>
      <c r="H1804">
        <v>7354</v>
      </c>
      <c r="I1804">
        <v>7354</v>
      </c>
      <c r="J1804">
        <v>7354</v>
      </c>
      <c r="L1804" s="3">
        <v>0</v>
      </c>
      <c r="M1804" s="3">
        <v>0</v>
      </c>
      <c r="N1804" s="3">
        <v>0</v>
      </c>
      <c r="O1804" s="3">
        <v>605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3">
        <f>+Tabla3[[#This Row],[V GRAVADAS]]</f>
        <v>605</v>
      </c>
      <c r="V1804">
        <v>2</v>
      </c>
    </row>
    <row r="1805" spans="1:22" x14ac:dyDescent="0.25">
      <c r="A1805" t="s">
        <v>449</v>
      </c>
      <c r="B1805" s="1" t="s">
        <v>474</v>
      </c>
      <c r="C1805" t="s">
        <v>1</v>
      </c>
      <c r="D1805" t="s">
        <v>89</v>
      </c>
      <c r="E1805" t="s">
        <v>95</v>
      </c>
      <c r="F1805" t="s">
        <v>96</v>
      </c>
      <c r="G1805">
        <v>7355</v>
      </c>
      <c r="H1805">
        <v>7355</v>
      </c>
      <c r="I1805">
        <v>7355</v>
      </c>
      <c r="J1805">
        <v>7355</v>
      </c>
      <c r="L1805" s="3">
        <v>0</v>
      </c>
      <c r="M1805" s="3">
        <v>0</v>
      </c>
      <c r="N1805" s="3">
        <v>0</v>
      </c>
      <c r="O1805" s="3">
        <v>54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3">
        <f>+Tabla3[[#This Row],[V GRAVADAS]]</f>
        <v>54</v>
      </c>
      <c r="V1805">
        <v>2</v>
      </c>
    </row>
    <row r="1806" spans="1:22" x14ac:dyDescent="0.25">
      <c r="A1806" t="s">
        <v>449</v>
      </c>
      <c r="B1806" s="1" t="s">
        <v>474</v>
      </c>
      <c r="C1806" t="s">
        <v>1</v>
      </c>
      <c r="D1806" t="s">
        <v>89</v>
      </c>
      <c r="E1806" t="s">
        <v>95</v>
      </c>
      <c r="F1806" t="s">
        <v>96</v>
      </c>
      <c r="G1806">
        <v>7356</v>
      </c>
      <c r="H1806">
        <v>7356</v>
      </c>
      <c r="I1806">
        <v>7356</v>
      </c>
      <c r="J1806">
        <v>7356</v>
      </c>
      <c r="L1806" s="3">
        <v>0</v>
      </c>
      <c r="M1806" s="3">
        <v>0</v>
      </c>
      <c r="N1806" s="3">
        <v>0</v>
      </c>
      <c r="O1806" s="3">
        <v>6.4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3">
        <f>+Tabla3[[#This Row],[V GRAVADAS]]</f>
        <v>6.4</v>
      </c>
      <c r="V1806">
        <v>2</v>
      </c>
    </row>
    <row r="1807" spans="1:22" x14ac:dyDescent="0.25">
      <c r="A1807" t="s">
        <v>449</v>
      </c>
      <c r="B1807" s="1" t="s">
        <v>474</v>
      </c>
      <c r="C1807" t="s">
        <v>1</v>
      </c>
      <c r="D1807" t="s">
        <v>89</v>
      </c>
      <c r="E1807" t="s">
        <v>95</v>
      </c>
      <c r="F1807" t="s">
        <v>96</v>
      </c>
      <c r="G1807">
        <v>7357</v>
      </c>
      <c r="H1807">
        <v>7357</v>
      </c>
      <c r="I1807">
        <v>7357</v>
      </c>
      <c r="J1807">
        <v>7357</v>
      </c>
      <c r="L1807" s="3">
        <v>0</v>
      </c>
      <c r="M1807" s="3">
        <v>0</v>
      </c>
      <c r="N1807" s="3">
        <v>0</v>
      </c>
      <c r="O1807" s="3">
        <v>166.15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3">
        <f>+Tabla3[[#This Row],[V GRAVADAS]]</f>
        <v>166.15</v>
      </c>
      <c r="V1807">
        <v>2</v>
      </c>
    </row>
    <row r="1808" spans="1:22" x14ac:dyDescent="0.25">
      <c r="A1808" t="s">
        <v>449</v>
      </c>
      <c r="B1808" s="1" t="s">
        <v>474</v>
      </c>
      <c r="C1808" t="s">
        <v>1</v>
      </c>
      <c r="D1808" t="s">
        <v>89</v>
      </c>
      <c r="E1808" t="s">
        <v>95</v>
      </c>
      <c r="F1808" t="s">
        <v>96</v>
      </c>
      <c r="G1808">
        <v>7358</v>
      </c>
      <c r="H1808">
        <v>7358</v>
      </c>
      <c r="I1808">
        <v>7358</v>
      </c>
      <c r="J1808">
        <v>7358</v>
      </c>
      <c r="L1808" s="3">
        <v>0</v>
      </c>
      <c r="M1808" s="3">
        <v>0</v>
      </c>
      <c r="N1808" s="3">
        <v>0</v>
      </c>
      <c r="O1808" s="3">
        <v>20.25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3">
        <f>+Tabla3[[#This Row],[V GRAVADAS]]</f>
        <v>20.25</v>
      </c>
      <c r="V1808">
        <v>2</v>
      </c>
    </row>
    <row r="1809" spans="1:22" x14ac:dyDescent="0.25">
      <c r="A1809" t="s">
        <v>502</v>
      </c>
      <c r="B1809" s="1" t="s">
        <v>503</v>
      </c>
      <c r="C1809" t="s">
        <v>1</v>
      </c>
      <c r="D1809" t="s">
        <v>89</v>
      </c>
      <c r="E1809" t="s">
        <v>95</v>
      </c>
      <c r="F1809" t="s">
        <v>96</v>
      </c>
      <c r="G1809">
        <v>7359</v>
      </c>
      <c r="H1809">
        <v>7359</v>
      </c>
      <c r="I1809">
        <v>7359</v>
      </c>
      <c r="J1809">
        <v>7359</v>
      </c>
      <c r="L1809" s="3">
        <v>0</v>
      </c>
      <c r="M1809" s="3">
        <v>0</v>
      </c>
      <c r="N1809" s="3">
        <v>0</v>
      </c>
      <c r="O1809" s="3">
        <v>615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3">
        <f>+Tabla3[[#This Row],[V GRAVADAS]]</f>
        <v>615</v>
      </c>
      <c r="V1809">
        <v>2</v>
      </c>
    </row>
    <row r="1810" spans="1:22" x14ac:dyDescent="0.25">
      <c r="A1810" t="s">
        <v>502</v>
      </c>
      <c r="B1810" s="1" t="s">
        <v>503</v>
      </c>
      <c r="C1810" t="s">
        <v>1</v>
      </c>
      <c r="D1810" t="s">
        <v>89</v>
      </c>
      <c r="E1810" t="s">
        <v>95</v>
      </c>
      <c r="F1810" t="s">
        <v>96</v>
      </c>
      <c r="G1810">
        <v>7360</v>
      </c>
      <c r="H1810">
        <v>7360</v>
      </c>
      <c r="I1810">
        <v>7360</v>
      </c>
      <c r="J1810">
        <v>7360</v>
      </c>
      <c r="L1810" s="3">
        <v>0</v>
      </c>
      <c r="M1810" s="3">
        <v>0</v>
      </c>
      <c r="N1810" s="3">
        <v>0</v>
      </c>
      <c r="O1810" s="3">
        <v>140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3">
        <f>+Tabla3[[#This Row],[V GRAVADAS]]</f>
        <v>140</v>
      </c>
      <c r="V1810">
        <v>2</v>
      </c>
    </row>
    <row r="1811" spans="1:22" x14ac:dyDescent="0.25">
      <c r="A1811" t="s">
        <v>502</v>
      </c>
      <c r="B1811" s="1" t="s">
        <v>503</v>
      </c>
      <c r="C1811" t="s">
        <v>1</v>
      </c>
      <c r="D1811" t="s">
        <v>89</v>
      </c>
      <c r="E1811" t="s">
        <v>95</v>
      </c>
      <c r="F1811" t="s">
        <v>96</v>
      </c>
      <c r="G1811">
        <v>7361</v>
      </c>
      <c r="H1811">
        <v>7361</v>
      </c>
      <c r="I1811">
        <v>7361</v>
      </c>
      <c r="J1811">
        <v>7361</v>
      </c>
      <c r="L1811" s="3">
        <v>0</v>
      </c>
      <c r="M1811" s="3">
        <v>0</v>
      </c>
      <c r="N1811" s="3">
        <v>0</v>
      </c>
      <c r="O1811" s="3">
        <v>90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3">
        <f>+Tabla3[[#This Row],[V GRAVADAS]]</f>
        <v>90</v>
      </c>
      <c r="V1811">
        <v>2</v>
      </c>
    </row>
    <row r="1812" spans="1:22" x14ac:dyDescent="0.25">
      <c r="A1812" t="s">
        <v>502</v>
      </c>
      <c r="B1812" s="1" t="s">
        <v>503</v>
      </c>
      <c r="C1812" t="s">
        <v>1</v>
      </c>
      <c r="D1812" t="s">
        <v>89</v>
      </c>
      <c r="E1812" t="s">
        <v>95</v>
      </c>
      <c r="F1812" t="s">
        <v>96</v>
      </c>
      <c r="G1812">
        <v>7362</v>
      </c>
      <c r="H1812">
        <v>7362</v>
      </c>
      <c r="I1812">
        <v>7362</v>
      </c>
      <c r="J1812">
        <v>7362</v>
      </c>
      <c r="L1812" s="3">
        <v>0</v>
      </c>
      <c r="M1812" s="3">
        <v>0</v>
      </c>
      <c r="N1812" s="3">
        <v>0</v>
      </c>
      <c r="O1812" s="3">
        <v>45.5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3">
        <f>+Tabla3[[#This Row],[V GRAVADAS]]</f>
        <v>45.5</v>
      </c>
      <c r="V1812">
        <v>2</v>
      </c>
    </row>
    <row r="1813" spans="1:22" x14ac:dyDescent="0.25">
      <c r="A1813" t="s">
        <v>502</v>
      </c>
      <c r="B1813" s="1" t="s">
        <v>503</v>
      </c>
      <c r="C1813" t="s">
        <v>1</v>
      </c>
      <c r="D1813" t="s">
        <v>89</v>
      </c>
      <c r="E1813" t="s">
        <v>95</v>
      </c>
      <c r="F1813" t="s">
        <v>96</v>
      </c>
      <c r="G1813">
        <v>7363</v>
      </c>
      <c r="H1813">
        <v>7363</v>
      </c>
      <c r="I1813">
        <v>7363</v>
      </c>
      <c r="J1813">
        <v>7363</v>
      </c>
      <c r="L1813" s="3">
        <v>0</v>
      </c>
      <c r="M1813" s="3">
        <v>0</v>
      </c>
      <c r="N1813" s="3">
        <v>0</v>
      </c>
      <c r="O1813" s="3">
        <v>321.5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3">
        <f>+Tabla3[[#This Row],[V GRAVADAS]]</f>
        <v>321.5</v>
      </c>
      <c r="V1813">
        <v>2</v>
      </c>
    </row>
    <row r="1814" spans="1:22" x14ac:dyDescent="0.25">
      <c r="A1814" t="s">
        <v>502</v>
      </c>
      <c r="B1814" s="1" t="s">
        <v>503</v>
      </c>
      <c r="C1814" t="s">
        <v>1</v>
      </c>
      <c r="D1814" t="s">
        <v>89</v>
      </c>
      <c r="E1814" t="s">
        <v>95</v>
      </c>
      <c r="F1814" t="s">
        <v>96</v>
      </c>
      <c r="G1814">
        <v>7364</v>
      </c>
      <c r="H1814">
        <v>7364</v>
      </c>
      <c r="I1814">
        <v>7364</v>
      </c>
      <c r="J1814">
        <v>7364</v>
      </c>
      <c r="L1814" s="3">
        <v>0</v>
      </c>
      <c r="M1814" s="3">
        <v>0</v>
      </c>
      <c r="N1814" s="3">
        <v>0</v>
      </c>
      <c r="O1814" s="3">
        <v>500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3">
        <f>+Tabla3[[#This Row],[V GRAVADAS]]</f>
        <v>500</v>
      </c>
      <c r="V1814">
        <v>2</v>
      </c>
    </row>
    <row r="1815" spans="1:22" x14ac:dyDescent="0.25">
      <c r="A1815" t="s">
        <v>502</v>
      </c>
      <c r="B1815" s="1" t="s">
        <v>503</v>
      </c>
      <c r="C1815" t="s">
        <v>1</v>
      </c>
      <c r="D1815" t="s">
        <v>89</v>
      </c>
      <c r="E1815" t="s">
        <v>95</v>
      </c>
      <c r="F1815" t="s">
        <v>96</v>
      </c>
      <c r="G1815">
        <v>7365</v>
      </c>
      <c r="H1815">
        <v>7365</v>
      </c>
      <c r="I1815">
        <v>7365</v>
      </c>
      <c r="J1815">
        <v>7365</v>
      </c>
      <c r="L1815" s="3">
        <v>0</v>
      </c>
      <c r="M1815" s="3">
        <v>0</v>
      </c>
      <c r="N1815" s="3">
        <v>0</v>
      </c>
      <c r="O1815" s="3">
        <v>580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3">
        <f>+Tabla3[[#This Row],[V GRAVADAS]]</f>
        <v>580</v>
      </c>
      <c r="V1815">
        <v>2</v>
      </c>
    </row>
    <row r="1816" spans="1:22" x14ac:dyDescent="0.25">
      <c r="A1816" t="s">
        <v>502</v>
      </c>
      <c r="B1816" s="1" t="s">
        <v>503</v>
      </c>
      <c r="C1816" t="s">
        <v>1</v>
      </c>
      <c r="D1816" t="s">
        <v>89</v>
      </c>
      <c r="E1816" t="s">
        <v>95</v>
      </c>
      <c r="F1816" t="s">
        <v>96</v>
      </c>
      <c r="G1816">
        <v>7366</v>
      </c>
      <c r="H1816">
        <v>7366</v>
      </c>
      <c r="I1816">
        <v>7366</v>
      </c>
      <c r="J1816">
        <v>7366</v>
      </c>
      <c r="L1816" s="3">
        <v>0</v>
      </c>
      <c r="M1816" s="3">
        <v>0</v>
      </c>
      <c r="N1816" s="3">
        <v>0</v>
      </c>
      <c r="O1816" s="3">
        <v>567.5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3">
        <f>+Tabla3[[#This Row],[V GRAVADAS]]</f>
        <v>567.5</v>
      </c>
      <c r="V1816">
        <v>2</v>
      </c>
    </row>
    <row r="1817" spans="1:22" x14ac:dyDescent="0.25">
      <c r="A1817" t="s">
        <v>502</v>
      </c>
      <c r="B1817" s="1" t="s">
        <v>503</v>
      </c>
      <c r="C1817" t="s">
        <v>1</v>
      </c>
      <c r="D1817" t="s">
        <v>89</v>
      </c>
      <c r="E1817" t="s">
        <v>95</v>
      </c>
      <c r="F1817" t="s">
        <v>96</v>
      </c>
      <c r="G1817">
        <v>7367</v>
      </c>
      <c r="H1817">
        <v>7367</v>
      </c>
      <c r="I1817">
        <v>7367</v>
      </c>
      <c r="J1817">
        <v>7367</v>
      </c>
      <c r="L1817" s="3">
        <v>0</v>
      </c>
      <c r="M1817" s="3">
        <v>0</v>
      </c>
      <c r="N1817" s="3">
        <v>0</v>
      </c>
      <c r="O1817" s="3">
        <v>235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3">
        <f>+Tabla3[[#This Row],[V GRAVADAS]]</f>
        <v>235</v>
      </c>
      <c r="V1817">
        <v>2</v>
      </c>
    </row>
    <row r="1818" spans="1:22" x14ac:dyDescent="0.25">
      <c r="A1818" t="s">
        <v>502</v>
      </c>
      <c r="B1818" s="1" t="s">
        <v>503</v>
      </c>
      <c r="C1818" t="s">
        <v>1</v>
      </c>
      <c r="D1818" t="s">
        <v>89</v>
      </c>
      <c r="E1818" t="s">
        <v>95</v>
      </c>
      <c r="F1818" t="s">
        <v>96</v>
      </c>
      <c r="G1818">
        <v>7368</v>
      </c>
      <c r="H1818">
        <v>7368</v>
      </c>
      <c r="I1818">
        <v>7368</v>
      </c>
      <c r="J1818">
        <v>7368</v>
      </c>
      <c r="L1818" s="3">
        <v>0</v>
      </c>
      <c r="M1818" s="3">
        <v>0</v>
      </c>
      <c r="N1818" s="3">
        <v>0</v>
      </c>
      <c r="O1818" s="3">
        <v>7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3">
        <f>+Tabla3[[#This Row],[V GRAVADAS]]</f>
        <v>7</v>
      </c>
      <c r="V1818">
        <v>2</v>
      </c>
    </row>
    <row r="1819" spans="1:22" x14ac:dyDescent="0.25">
      <c r="A1819" t="s">
        <v>502</v>
      </c>
      <c r="B1819" s="1" t="s">
        <v>503</v>
      </c>
      <c r="C1819" t="s">
        <v>1</v>
      </c>
      <c r="D1819" t="s">
        <v>89</v>
      </c>
      <c r="E1819" t="s">
        <v>95</v>
      </c>
      <c r="F1819" t="s">
        <v>96</v>
      </c>
      <c r="G1819">
        <v>7369</v>
      </c>
      <c r="H1819">
        <v>7369</v>
      </c>
      <c r="I1819">
        <v>7369</v>
      </c>
      <c r="J1819">
        <v>7369</v>
      </c>
      <c r="L1819" s="3">
        <v>0</v>
      </c>
      <c r="M1819" s="3">
        <v>0</v>
      </c>
      <c r="N1819" s="3">
        <v>0</v>
      </c>
      <c r="O1819" s="3">
        <v>219.5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3">
        <f>+Tabla3[[#This Row],[V GRAVADAS]]</f>
        <v>219.5</v>
      </c>
      <c r="V1819">
        <v>2</v>
      </c>
    </row>
    <row r="1820" spans="1:22" x14ac:dyDescent="0.25">
      <c r="A1820" t="s">
        <v>502</v>
      </c>
      <c r="B1820" s="1" t="s">
        <v>503</v>
      </c>
      <c r="C1820" t="s">
        <v>1</v>
      </c>
      <c r="D1820" t="s">
        <v>89</v>
      </c>
      <c r="E1820" t="s">
        <v>95</v>
      </c>
      <c r="F1820" t="s">
        <v>96</v>
      </c>
      <c r="G1820">
        <v>7370</v>
      </c>
      <c r="H1820">
        <v>7370</v>
      </c>
      <c r="I1820">
        <v>7370</v>
      </c>
      <c r="J1820">
        <v>7370</v>
      </c>
      <c r="L1820" s="3">
        <v>0</v>
      </c>
      <c r="M1820" s="3">
        <v>0</v>
      </c>
      <c r="N1820" s="3">
        <v>0</v>
      </c>
      <c r="O1820" s="3">
        <v>38.25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3">
        <f>+Tabla3[[#This Row],[V GRAVADAS]]</f>
        <v>38.25</v>
      </c>
      <c r="V1820">
        <v>2</v>
      </c>
    </row>
    <row r="1821" spans="1:22" x14ac:dyDescent="0.25">
      <c r="A1821" t="s">
        <v>502</v>
      </c>
      <c r="B1821" s="1" t="s">
        <v>503</v>
      </c>
      <c r="C1821" t="s">
        <v>1</v>
      </c>
      <c r="D1821" t="s">
        <v>89</v>
      </c>
      <c r="E1821" t="s">
        <v>95</v>
      </c>
      <c r="F1821" t="s">
        <v>96</v>
      </c>
      <c r="G1821">
        <v>7371</v>
      </c>
      <c r="H1821">
        <v>7371</v>
      </c>
      <c r="I1821">
        <v>7371</v>
      </c>
      <c r="J1821">
        <v>7371</v>
      </c>
      <c r="L1821" s="3">
        <v>0</v>
      </c>
      <c r="M1821" s="3">
        <v>0</v>
      </c>
      <c r="N1821" s="3">
        <v>0</v>
      </c>
      <c r="O1821" s="3">
        <v>8.1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3">
        <f>+Tabla3[[#This Row],[V GRAVADAS]]</f>
        <v>8.1</v>
      </c>
      <c r="V1821">
        <v>2</v>
      </c>
    </row>
    <row r="1822" spans="1:22" x14ac:dyDescent="0.25">
      <c r="A1822" t="s">
        <v>502</v>
      </c>
      <c r="B1822" s="1" t="s">
        <v>503</v>
      </c>
      <c r="C1822" t="s">
        <v>1</v>
      </c>
      <c r="D1822" t="s">
        <v>89</v>
      </c>
      <c r="E1822" t="s">
        <v>95</v>
      </c>
      <c r="F1822" t="s">
        <v>96</v>
      </c>
      <c r="G1822">
        <v>7372</v>
      </c>
      <c r="H1822">
        <v>7372</v>
      </c>
      <c r="I1822">
        <v>7372</v>
      </c>
      <c r="J1822">
        <v>7372</v>
      </c>
      <c r="L1822" s="3">
        <v>0</v>
      </c>
      <c r="M1822" s="3">
        <v>0</v>
      </c>
      <c r="N1822" s="3">
        <v>0</v>
      </c>
      <c r="O1822" s="3">
        <v>166.26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3">
        <f>+Tabla3[[#This Row],[V GRAVADAS]]</f>
        <v>166.26</v>
      </c>
      <c r="V1822">
        <v>2</v>
      </c>
    </row>
    <row r="1823" spans="1:22" x14ac:dyDescent="0.25">
      <c r="A1823" t="s">
        <v>502</v>
      </c>
      <c r="B1823" s="1" t="s">
        <v>503</v>
      </c>
      <c r="C1823" t="s">
        <v>1</v>
      </c>
      <c r="D1823" t="s">
        <v>89</v>
      </c>
      <c r="E1823" t="s">
        <v>95</v>
      </c>
      <c r="F1823" t="s">
        <v>96</v>
      </c>
      <c r="G1823">
        <v>7373</v>
      </c>
      <c r="H1823">
        <v>7373</v>
      </c>
      <c r="I1823">
        <v>7373</v>
      </c>
      <c r="J1823">
        <v>7373</v>
      </c>
      <c r="L1823" s="3">
        <v>0</v>
      </c>
      <c r="M1823" s="3">
        <v>0</v>
      </c>
      <c r="N1823" s="3">
        <v>0</v>
      </c>
      <c r="O1823" s="3">
        <v>33.6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3">
        <f>+Tabla3[[#This Row],[V GRAVADAS]]</f>
        <v>33.6</v>
      </c>
      <c r="V1823">
        <v>2</v>
      </c>
    </row>
    <row r="1824" spans="1:22" x14ac:dyDescent="0.25">
      <c r="A1824" t="s">
        <v>502</v>
      </c>
      <c r="B1824" s="1" t="s">
        <v>503</v>
      </c>
      <c r="C1824" t="s">
        <v>1</v>
      </c>
      <c r="D1824" t="s">
        <v>89</v>
      </c>
      <c r="E1824" t="s">
        <v>95</v>
      </c>
      <c r="F1824" t="s">
        <v>96</v>
      </c>
      <c r="G1824">
        <v>7374</v>
      </c>
      <c r="H1824">
        <v>7374</v>
      </c>
      <c r="I1824">
        <v>7374</v>
      </c>
      <c r="J1824">
        <v>7374</v>
      </c>
      <c r="L1824" s="3">
        <v>0</v>
      </c>
      <c r="M1824" s="3">
        <v>0</v>
      </c>
      <c r="N1824" s="3">
        <v>0</v>
      </c>
      <c r="O1824" s="3">
        <v>528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3">
        <f>+Tabla3[[#This Row],[V GRAVADAS]]</f>
        <v>528</v>
      </c>
      <c r="V1824">
        <v>2</v>
      </c>
    </row>
    <row r="1825" spans="1:22" x14ac:dyDescent="0.25">
      <c r="A1825" t="s">
        <v>502</v>
      </c>
      <c r="B1825" s="1" t="s">
        <v>503</v>
      </c>
      <c r="C1825" t="s">
        <v>1</v>
      </c>
      <c r="D1825" t="s">
        <v>89</v>
      </c>
      <c r="E1825" t="s">
        <v>95</v>
      </c>
      <c r="F1825" t="s">
        <v>96</v>
      </c>
      <c r="G1825">
        <v>7375</v>
      </c>
      <c r="H1825">
        <v>7375</v>
      </c>
      <c r="I1825">
        <v>7375</v>
      </c>
      <c r="J1825">
        <v>7375</v>
      </c>
      <c r="L1825" s="3">
        <v>0</v>
      </c>
      <c r="M1825" s="3">
        <v>0</v>
      </c>
      <c r="N1825" s="3">
        <v>0</v>
      </c>
      <c r="O1825" s="3">
        <v>125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3">
        <f>+Tabla3[[#This Row],[V GRAVADAS]]</f>
        <v>125</v>
      </c>
      <c r="V1825">
        <v>2</v>
      </c>
    </row>
    <row r="1826" spans="1:22" x14ac:dyDescent="0.25">
      <c r="A1826" t="s">
        <v>502</v>
      </c>
      <c r="B1826" s="1" t="s">
        <v>503</v>
      </c>
      <c r="C1826" t="s">
        <v>1</v>
      </c>
      <c r="D1826" t="s">
        <v>89</v>
      </c>
      <c r="E1826" t="s">
        <v>95</v>
      </c>
      <c r="F1826" t="s">
        <v>96</v>
      </c>
      <c r="G1826">
        <v>7376</v>
      </c>
      <c r="H1826">
        <v>7376</v>
      </c>
      <c r="I1826">
        <v>7376</v>
      </c>
      <c r="J1826">
        <v>7376</v>
      </c>
      <c r="L1826" s="3">
        <v>0</v>
      </c>
      <c r="M1826" s="3">
        <v>0</v>
      </c>
      <c r="N1826" s="3">
        <v>0</v>
      </c>
      <c r="O1826" s="3">
        <v>81.150000000000006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3">
        <f>+Tabla3[[#This Row],[V GRAVADAS]]</f>
        <v>81.150000000000006</v>
      </c>
      <c r="V1826">
        <v>2</v>
      </c>
    </row>
    <row r="1827" spans="1:22" x14ac:dyDescent="0.25">
      <c r="A1827" t="s">
        <v>502</v>
      </c>
      <c r="B1827" s="1" t="s">
        <v>503</v>
      </c>
      <c r="C1827" t="s">
        <v>1</v>
      </c>
      <c r="D1827" t="s">
        <v>89</v>
      </c>
      <c r="E1827" t="s">
        <v>95</v>
      </c>
      <c r="F1827" t="s">
        <v>96</v>
      </c>
      <c r="G1827">
        <v>7377</v>
      </c>
      <c r="H1827">
        <v>7377</v>
      </c>
      <c r="I1827">
        <v>7377</v>
      </c>
      <c r="J1827">
        <v>7377</v>
      </c>
      <c r="L1827" s="3">
        <v>0</v>
      </c>
      <c r="M1827" s="3">
        <v>0</v>
      </c>
      <c r="N1827" s="3">
        <v>0</v>
      </c>
      <c r="O1827" s="3">
        <v>584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3">
        <f>+Tabla3[[#This Row],[V GRAVADAS]]</f>
        <v>584</v>
      </c>
      <c r="V1827">
        <v>2</v>
      </c>
    </row>
    <row r="1828" spans="1:22" x14ac:dyDescent="0.25">
      <c r="A1828" t="s">
        <v>502</v>
      </c>
      <c r="B1828" s="1" t="s">
        <v>503</v>
      </c>
      <c r="C1828" t="s">
        <v>1</v>
      </c>
      <c r="D1828" t="s">
        <v>89</v>
      </c>
      <c r="E1828" t="s">
        <v>95</v>
      </c>
      <c r="F1828" t="s">
        <v>96</v>
      </c>
      <c r="G1828">
        <v>7378</v>
      </c>
      <c r="H1828">
        <v>7378</v>
      </c>
      <c r="I1828">
        <v>7378</v>
      </c>
      <c r="J1828">
        <v>7378</v>
      </c>
      <c r="L1828" s="3">
        <v>0</v>
      </c>
      <c r="M1828" s="3">
        <v>0</v>
      </c>
      <c r="N1828" s="3">
        <v>0</v>
      </c>
      <c r="O1828" s="3">
        <v>61.12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3">
        <f>+Tabla3[[#This Row],[V GRAVADAS]]</f>
        <v>61.12</v>
      </c>
      <c r="V1828">
        <v>2</v>
      </c>
    </row>
    <row r="1829" spans="1:22" x14ac:dyDescent="0.25">
      <c r="A1829" t="s">
        <v>502</v>
      </c>
      <c r="B1829" s="1" t="s">
        <v>503</v>
      </c>
      <c r="C1829" t="s">
        <v>1</v>
      </c>
      <c r="D1829" t="s">
        <v>89</v>
      </c>
      <c r="E1829" t="s">
        <v>95</v>
      </c>
      <c r="F1829" t="s">
        <v>96</v>
      </c>
      <c r="G1829">
        <v>7379</v>
      </c>
      <c r="H1829">
        <v>7379</v>
      </c>
      <c r="I1829">
        <v>7379</v>
      </c>
      <c r="J1829">
        <v>7379</v>
      </c>
      <c r="L1829" s="3">
        <v>0</v>
      </c>
      <c r="M1829" s="3">
        <v>0</v>
      </c>
      <c r="N1829" s="3">
        <v>0</v>
      </c>
      <c r="O1829" s="3">
        <v>48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3">
        <f>+Tabla3[[#This Row],[V GRAVADAS]]</f>
        <v>48</v>
      </c>
      <c r="V1829">
        <v>2</v>
      </c>
    </row>
    <row r="1830" spans="1:22" x14ac:dyDescent="0.25">
      <c r="A1830" t="s">
        <v>502</v>
      </c>
      <c r="B1830" s="1" t="s">
        <v>503</v>
      </c>
      <c r="C1830" t="s">
        <v>1</v>
      </c>
      <c r="D1830" t="s">
        <v>89</v>
      </c>
      <c r="E1830" t="s">
        <v>95</v>
      </c>
      <c r="F1830" t="s">
        <v>96</v>
      </c>
      <c r="G1830">
        <v>7380</v>
      </c>
      <c r="H1830">
        <v>7380</v>
      </c>
      <c r="I1830">
        <v>7380</v>
      </c>
      <c r="J1830">
        <v>7380</v>
      </c>
      <c r="L1830" s="3">
        <v>0</v>
      </c>
      <c r="M1830" s="3">
        <v>0</v>
      </c>
      <c r="N1830" s="3">
        <v>0</v>
      </c>
      <c r="O1830" s="3">
        <v>595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3">
        <f>+Tabla3[[#This Row],[V GRAVADAS]]</f>
        <v>595</v>
      </c>
      <c r="V1830">
        <v>2</v>
      </c>
    </row>
    <row r="1831" spans="1:22" x14ac:dyDescent="0.25">
      <c r="A1831" t="s">
        <v>502</v>
      </c>
      <c r="B1831" s="1" t="s">
        <v>503</v>
      </c>
      <c r="C1831" t="s">
        <v>1</v>
      </c>
      <c r="D1831" t="s">
        <v>89</v>
      </c>
      <c r="E1831" t="s">
        <v>95</v>
      </c>
      <c r="F1831" t="s">
        <v>96</v>
      </c>
      <c r="G1831">
        <v>7381</v>
      </c>
      <c r="H1831">
        <v>7381</v>
      </c>
      <c r="I1831">
        <v>7381</v>
      </c>
      <c r="J1831">
        <v>7381</v>
      </c>
      <c r="L1831" s="3">
        <v>0</v>
      </c>
      <c r="M1831" s="3">
        <v>0</v>
      </c>
      <c r="N1831" s="3">
        <v>0</v>
      </c>
      <c r="O1831" s="3">
        <v>113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3">
        <f>+Tabla3[[#This Row],[V GRAVADAS]]</f>
        <v>113</v>
      </c>
      <c r="V1831">
        <v>2</v>
      </c>
    </row>
    <row r="1832" spans="1:22" x14ac:dyDescent="0.25">
      <c r="A1832" t="s">
        <v>502</v>
      </c>
      <c r="B1832" s="1" t="s">
        <v>503</v>
      </c>
      <c r="C1832" t="s">
        <v>1</v>
      </c>
      <c r="D1832" t="s">
        <v>89</v>
      </c>
      <c r="E1832" t="s">
        <v>95</v>
      </c>
      <c r="F1832" t="s">
        <v>96</v>
      </c>
      <c r="G1832">
        <v>7382</v>
      </c>
      <c r="H1832">
        <v>7382</v>
      </c>
      <c r="I1832">
        <v>7382</v>
      </c>
      <c r="J1832">
        <v>7382</v>
      </c>
      <c r="L1832" s="3">
        <v>0</v>
      </c>
      <c r="M1832" s="3">
        <v>0</v>
      </c>
      <c r="N1832" s="3">
        <v>0</v>
      </c>
      <c r="O1832" s="3">
        <v>63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3">
        <f>+Tabla3[[#This Row],[V GRAVADAS]]</f>
        <v>63</v>
      </c>
      <c r="V1832">
        <v>2</v>
      </c>
    </row>
    <row r="1833" spans="1:22" x14ac:dyDescent="0.25">
      <c r="A1833" t="s">
        <v>502</v>
      </c>
      <c r="B1833" s="1" t="s">
        <v>503</v>
      </c>
      <c r="C1833" t="s">
        <v>1</v>
      </c>
      <c r="D1833" t="s">
        <v>89</v>
      </c>
      <c r="E1833" t="s">
        <v>95</v>
      </c>
      <c r="F1833" t="s">
        <v>96</v>
      </c>
      <c r="G1833">
        <v>7383</v>
      </c>
      <c r="H1833">
        <v>7383</v>
      </c>
      <c r="I1833">
        <v>7383</v>
      </c>
      <c r="J1833">
        <v>7383</v>
      </c>
      <c r="L1833" s="3">
        <v>0</v>
      </c>
      <c r="M1833" s="3">
        <v>0</v>
      </c>
      <c r="N1833" s="3">
        <v>0</v>
      </c>
      <c r="O1833" s="3">
        <v>121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3">
        <f>+Tabla3[[#This Row],[V GRAVADAS]]</f>
        <v>121</v>
      </c>
      <c r="V1833">
        <v>2</v>
      </c>
    </row>
    <row r="1834" spans="1:22" x14ac:dyDescent="0.25">
      <c r="A1834" t="s">
        <v>502</v>
      </c>
      <c r="B1834" s="1" t="s">
        <v>503</v>
      </c>
      <c r="C1834" t="s">
        <v>1</v>
      </c>
      <c r="D1834" t="s">
        <v>89</v>
      </c>
      <c r="E1834" t="s">
        <v>95</v>
      </c>
      <c r="F1834" t="s">
        <v>96</v>
      </c>
      <c r="G1834">
        <v>7384</v>
      </c>
      <c r="H1834">
        <v>7384</v>
      </c>
      <c r="I1834">
        <v>7384</v>
      </c>
      <c r="J1834">
        <v>7384</v>
      </c>
      <c r="L1834" s="3">
        <v>0</v>
      </c>
      <c r="M1834" s="3">
        <v>0</v>
      </c>
      <c r="N1834" s="3">
        <v>0</v>
      </c>
      <c r="O1834" s="3">
        <v>136.5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3">
        <f>+Tabla3[[#This Row],[V GRAVADAS]]</f>
        <v>136.5</v>
      </c>
      <c r="V1834">
        <v>2</v>
      </c>
    </row>
    <row r="1835" spans="1:22" x14ac:dyDescent="0.25">
      <c r="A1835" t="s">
        <v>502</v>
      </c>
      <c r="B1835" s="1" t="s">
        <v>504</v>
      </c>
      <c r="C1835" t="s">
        <v>1</v>
      </c>
      <c r="D1835" t="s">
        <v>89</v>
      </c>
      <c r="E1835" t="s">
        <v>95</v>
      </c>
      <c r="F1835" t="s">
        <v>96</v>
      </c>
      <c r="G1835">
        <v>7385</v>
      </c>
      <c r="H1835">
        <v>7385</v>
      </c>
      <c r="I1835">
        <v>7385</v>
      </c>
      <c r="J1835">
        <v>7385</v>
      </c>
      <c r="L1835" s="3">
        <v>0</v>
      </c>
      <c r="M1835" s="3">
        <v>0</v>
      </c>
      <c r="N1835" s="3">
        <v>0</v>
      </c>
      <c r="O1835" s="3">
        <v>546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3">
        <f>+Tabla3[[#This Row],[V GRAVADAS]]</f>
        <v>546</v>
      </c>
      <c r="V1835">
        <v>2</v>
      </c>
    </row>
    <row r="1836" spans="1:22" x14ac:dyDescent="0.25">
      <c r="A1836" t="s">
        <v>502</v>
      </c>
      <c r="B1836" s="1" t="s">
        <v>504</v>
      </c>
      <c r="C1836" t="s">
        <v>1</v>
      </c>
      <c r="D1836" t="s">
        <v>89</v>
      </c>
      <c r="E1836" t="s">
        <v>95</v>
      </c>
      <c r="F1836" t="s">
        <v>96</v>
      </c>
      <c r="G1836">
        <v>7386</v>
      </c>
      <c r="H1836">
        <v>7386</v>
      </c>
      <c r="I1836">
        <v>7386</v>
      </c>
      <c r="J1836">
        <v>7386</v>
      </c>
      <c r="L1836" s="3">
        <v>0</v>
      </c>
      <c r="M1836" s="3">
        <v>0</v>
      </c>
      <c r="N1836" s="3">
        <v>0</v>
      </c>
      <c r="O1836" s="3">
        <v>510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3">
        <f>+Tabla3[[#This Row],[V GRAVADAS]]</f>
        <v>510</v>
      </c>
      <c r="V1836">
        <v>2</v>
      </c>
    </row>
    <row r="1837" spans="1:22" x14ac:dyDescent="0.25">
      <c r="A1837" t="s">
        <v>502</v>
      </c>
      <c r="B1837" s="1" t="s">
        <v>504</v>
      </c>
      <c r="C1837" t="s">
        <v>1</v>
      </c>
      <c r="D1837" t="s">
        <v>89</v>
      </c>
      <c r="E1837" t="s">
        <v>95</v>
      </c>
      <c r="F1837" t="s">
        <v>96</v>
      </c>
      <c r="G1837">
        <v>7387</v>
      </c>
      <c r="H1837">
        <v>7387</v>
      </c>
      <c r="I1837">
        <v>7387</v>
      </c>
      <c r="J1837">
        <v>7387</v>
      </c>
      <c r="L1837" s="3">
        <v>0</v>
      </c>
      <c r="M1837" s="3">
        <v>0</v>
      </c>
      <c r="N1837" s="3">
        <v>0</v>
      </c>
      <c r="O1837" s="3">
        <v>495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3">
        <f>+Tabla3[[#This Row],[V GRAVADAS]]</f>
        <v>495</v>
      </c>
      <c r="V1837">
        <v>2</v>
      </c>
    </row>
    <row r="1838" spans="1:22" x14ac:dyDescent="0.25">
      <c r="A1838" t="s">
        <v>502</v>
      </c>
      <c r="B1838" s="1" t="s">
        <v>504</v>
      </c>
      <c r="C1838" t="s">
        <v>1</v>
      </c>
      <c r="D1838" t="s">
        <v>89</v>
      </c>
      <c r="E1838" t="s">
        <v>95</v>
      </c>
      <c r="F1838" t="s">
        <v>96</v>
      </c>
      <c r="G1838">
        <v>7388</v>
      </c>
      <c r="H1838">
        <v>7388</v>
      </c>
      <c r="I1838">
        <v>7388</v>
      </c>
      <c r="J1838">
        <v>7388</v>
      </c>
      <c r="L1838" s="3">
        <v>0</v>
      </c>
      <c r="M1838" s="3">
        <v>0</v>
      </c>
      <c r="N1838" s="3">
        <v>0</v>
      </c>
      <c r="O1838" s="3">
        <v>87.75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3">
        <f>+Tabla3[[#This Row],[V GRAVADAS]]</f>
        <v>87.75</v>
      </c>
      <c r="V1838">
        <v>2</v>
      </c>
    </row>
    <row r="1839" spans="1:22" x14ac:dyDescent="0.25">
      <c r="A1839" t="s">
        <v>502</v>
      </c>
      <c r="B1839" s="1" t="s">
        <v>504</v>
      </c>
      <c r="C1839" t="s">
        <v>1</v>
      </c>
      <c r="D1839" t="s">
        <v>89</v>
      </c>
      <c r="E1839" t="s">
        <v>95</v>
      </c>
      <c r="F1839" t="s">
        <v>96</v>
      </c>
      <c r="G1839">
        <v>7389</v>
      </c>
      <c r="H1839">
        <v>7389</v>
      </c>
      <c r="I1839">
        <v>7389</v>
      </c>
      <c r="J1839">
        <v>7389</v>
      </c>
      <c r="L1839" s="3">
        <v>0</v>
      </c>
      <c r="M1839" s="3">
        <v>0</v>
      </c>
      <c r="N1839" s="3">
        <v>0</v>
      </c>
      <c r="O1839" s="3">
        <v>505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3">
        <f>+Tabla3[[#This Row],[V GRAVADAS]]</f>
        <v>505</v>
      </c>
      <c r="V1839">
        <v>2</v>
      </c>
    </row>
    <row r="1840" spans="1:22" x14ac:dyDescent="0.25">
      <c r="A1840" t="s">
        <v>502</v>
      </c>
      <c r="B1840" s="1" t="s">
        <v>504</v>
      </c>
      <c r="C1840" t="s">
        <v>1</v>
      </c>
      <c r="D1840" t="s">
        <v>89</v>
      </c>
      <c r="E1840" t="s">
        <v>95</v>
      </c>
      <c r="F1840" t="s">
        <v>96</v>
      </c>
      <c r="G1840">
        <v>7390</v>
      </c>
      <c r="H1840">
        <v>7390</v>
      </c>
      <c r="I1840">
        <v>7390</v>
      </c>
      <c r="J1840">
        <v>7390</v>
      </c>
      <c r="L1840" s="3">
        <v>0</v>
      </c>
      <c r="M1840" s="3">
        <v>0</v>
      </c>
      <c r="N1840" s="3">
        <v>0</v>
      </c>
      <c r="O1840" s="3">
        <v>319.02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3">
        <f>+Tabla3[[#This Row],[V GRAVADAS]]</f>
        <v>319.02</v>
      </c>
      <c r="V1840">
        <v>2</v>
      </c>
    </row>
    <row r="1841" spans="1:22" x14ac:dyDescent="0.25">
      <c r="A1841" t="s">
        <v>502</v>
      </c>
      <c r="B1841" s="1" t="s">
        <v>504</v>
      </c>
      <c r="C1841" t="s">
        <v>1</v>
      </c>
      <c r="D1841" t="s">
        <v>89</v>
      </c>
      <c r="E1841" t="s">
        <v>95</v>
      </c>
      <c r="F1841" t="s">
        <v>96</v>
      </c>
      <c r="G1841">
        <v>7391</v>
      </c>
      <c r="H1841">
        <v>7391</v>
      </c>
      <c r="I1841">
        <v>7391</v>
      </c>
      <c r="J1841">
        <v>7391</v>
      </c>
      <c r="L1841" s="3">
        <v>0</v>
      </c>
      <c r="M1841" s="3">
        <v>0</v>
      </c>
      <c r="N1841" s="3">
        <v>0</v>
      </c>
      <c r="O1841" s="3">
        <v>475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3">
        <f>+Tabla3[[#This Row],[V GRAVADAS]]</f>
        <v>475</v>
      </c>
      <c r="V1841">
        <v>2</v>
      </c>
    </row>
    <row r="1842" spans="1:22" x14ac:dyDescent="0.25">
      <c r="A1842" t="s">
        <v>502</v>
      </c>
      <c r="B1842" s="1" t="s">
        <v>504</v>
      </c>
      <c r="C1842" t="s">
        <v>1</v>
      </c>
      <c r="D1842" t="s">
        <v>89</v>
      </c>
      <c r="E1842" t="s">
        <v>95</v>
      </c>
      <c r="F1842" t="s">
        <v>96</v>
      </c>
      <c r="G1842">
        <v>7392</v>
      </c>
      <c r="H1842">
        <v>7392</v>
      </c>
      <c r="I1842">
        <v>7392</v>
      </c>
      <c r="J1842">
        <v>7392</v>
      </c>
      <c r="L1842" s="3">
        <v>0</v>
      </c>
      <c r="M1842" s="3">
        <v>0</v>
      </c>
      <c r="N1842" s="3">
        <v>0</v>
      </c>
      <c r="O1842" s="3">
        <v>13.8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3">
        <f>+Tabla3[[#This Row],[V GRAVADAS]]</f>
        <v>13.8</v>
      </c>
      <c r="V1842">
        <v>2</v>
      </c>
    </row>
    <row r="1843" spans="1:22" x14ac:dyDescent="0.25">
      <c r="A1843" t="s">
        <v>502</v>
      </c>
      <c r="B1843" s="1" t="s">
        <v>504</v>
      </c>
      <c r="C1843" t="s">
        <v>1</v>
      </c>
      <c r="D1843" t="s">
        <v>89</v>
      </c>
      <c r="E1843" t="s">
        <v>95</v>
      </c>
      <c r="F1843" t="s">
        <v>96</v>
      </c>
      <c r="G1843">
        <v>7393</v>
      </c>
      <c r="H1843">
        <v>7393</v>
      </c>
      <c r="I1843">
        <v>7393</v>
      </c>
      <c r="J1843">
        <v>7393</v>
      </c>
      <c r="L1843" s="3">
        <v>0</v>
      </c>
      <c r="M1843" s="3">
        <v>0</v>
      </c>
      <c r="N1843" s="3">
        <v>0</v>
      </c>
      <c r="O1843" s="3">
        <v>562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3">
        <f>+Tabla3[[#This Row],[V GRAVADAS]]</f>
        <v>562</v>
      </c>
      <c r="V1843">
        <v>2</v>
      </c>
    </row>
    <row r="1844" spans="1:22" x14ac:dyDescent="0.25">
      <c r="A1844" t="s">
        <v>502</v>
      </c>
      <c r="B1844" s="1" t="s">
        <v>504</v>
      </c>
      <c r="C1844" t="s">
        <v>1</v>
      </c>
      <c r="D1844" t="s">
        <v>89</v>
      </c>
      <c r="E1844" t="s">
        <v>95</v>
      </c>
      <c r="F1844" t="s">
        <v>96</v>
      </c>
      <c r="G1844">
        <v>7394</v>
      </c>
      <c r="H1844">
        <v>7394</v>
      </c>
      <c r="I1844">
        <v>7394</v>
      </c>
      <c r="J1844">
        <v>7394</v>
      </c>
      <c r="L1844" s="3">
        <v>0</v>
      </c>
      <c r="M1844" s="3">
        <v>0</v>
      </c>
      <c r="N1844" s="3">
        <v>0</v>
      </c>
      <c r="O1844" s="3">
        <v>20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3">
        <f>+Tabla3[[#This Row],[V GRAVADAS]]</f>
        <v>20</v>
      </c>
      <c r="V1844">
        <v>2</v>
      </c>
    </row>
    <row r="1845" spans="1:22" x14ac:dyDescent="0.25">
      <c r="A1845" t="s">
        <v>502</v>
      </c>
      <c r="B1845" s="1" t="s">
        <v>504</v>
      </c>
      <c r="C1845" t="s">
        <v>1</v>
      </c>
      <c r="D1845" t="s">
        <v>89</v>
      </c>
      <c r="E1845" t="s">
        <v>95</v>
      </c>
      <c r="F1845" t="s">
        <v>96</v>
      </c>
      <c r="G1845">
        <v>7395</v>
      </c>
      <c r="H1845">
        <v>7395</v>
      </c>
      <c r="I1845">
        <v>7395</v>
      </c>
      <c r="J1845">
        <v>7395</v>
      </c>
      <c r="L1845" s="3">
        <v>0</v>
      </c>
      <c r="M1845" s="3">
        <v>0</v>
      </c>
      <c r="N1845" s="3">
        <v>0</v>
      </c>
      <c r="O1845" s="3">
        <v>270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3">
        <f>+Tabla3[[#This Row],[V GRAVADAS]]</f>
        <v>270</v>
      </c>
      <c r="V1845">
        <v>2</v>
      </c>
    </row>
    <row r="1846" spans="1:22" x14ac:dyDescent="0.25">
      <c r="A1846" t="s">
        <v>502</v>
      </c>
      <c r="B1846" s="1" t="s">
        <v>504</v>
      </c>
      <c r="C1846" t="s">
        <v>1</v>
      </c>
      <c r="D1846" t="s">
        <v>89</v>
      </c>
      <c r="E1846" t="s">
        <v>95</v>
      </c>
      <c r="F1846" t="s">
        <v>96</v>
      </c>
      <c r="G1846">
        <v>7396</v>
      </c>
      <c r="H1846">
        <v>7396</v>
      </c>
      <c r="I1846">
        <v>7396</v>
      </c>
      <c r="J1846">
        <v>7396</v>
      </c>
      <c r="L1846" s="3">
        <v>0</v>
      </c>
      <c r="M1846" s="3">
        <v>0</v>
      </c>
      <c r="N1846" s="3">
        <v>0</v>
      </c>
      <c r="O1846" s="3">
        <v>24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3">
        <f>+Tabla3[[#This Row],[V GRAVADAS]]</f>
        <v>24</v>
      </c>
      <c r="V1846">
        <v>2</v>
      </c>
    </row>
    <row r="1847" spans="1:22" x14ac:dyDescent="0.25">
      <c r="A1847" t="s">
        <v>502</v>
      </c>
      <c r="B1847" s="1" t="s">
        <v>504</v>
      </c>
      <c r="C1847" t="s">
        <v>1</v>
      </c>
      <c r="D1847" t="s">
        <v>89</v>
      </c>
      <c r="E1847" t="s">
        <v>95</v>
      </c>
      <c r="F1847" t="s">
        <v>96</v>
      </c>
      <c r="G1847">
        <v>7397</v>
      </c>
      <c r="H1847">
        <v>7397</v>
      </c>
      <c r="I1847">
        <v>7397</v>
      </c>
      <c r="J1847">
        <v>7397</v>
      </c>
      <c r="L1847" s="3">
        <v>0</v>
      </c>
      <c r="M1847" s="3">
        <v>0</v>
      </c>
      <c r="N1847" s="3">
        <v>0</v>
      </c>
      <c r="O1847" s="3">
        <v>91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3">
        <f>+Tabla3[[#This Row],[V GRAVADAS]]</f>
        <v>91</v>
      </c>
      <c r="V1847">
        <v>2</v>
      </c>
    </row>
    <row r="1848" spans="1:22" x14ac:dyDescent="0.25">
      <c r="A1848" t="s">
        <v>502</v>
      </c>
      <c r="B1848" s="1" t="s">
        <v>504</v>
      </c>
      <c r="C1848" t="s">
        <v>1</v>
      </c>
      <c r="D1848" t="s">
        <v>89</v>
      </c>
      <c r="E1848" t="s">
        <v>95</v>
      </c>
      <c r="F1848" t="s">
        <v>96</v>
      </c>
      <c r="G1848">
        <v>7398</v>
      </c>
      <c r="H1848">
        <v>7398</v>
      </c>
      <c r="I1848">
        <v>7398</v>
      </c>
      <c r="J1848">
        <v>7398</v>
      </c>
      <c r="L1848" s="3">
        <v>0</v>
      </c>
      <c r="M1848" s="3">
        <v>0</v>
      </c>
      <c r="N1848" s="3">
        <v>0</v>
      </c>
      <c r="O1848" s="3">
        <v>37.5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3">
        <f>+Tabla3[[#This Row],[V GRAVADAS]]</f>
        <v>37.5</v>
      </c>
      <c r="V1848">
        <v>2</v>
      </c>
    </row>
    <row r="1849" spans="1:22" x14ac:dyDescent="0.25">
      <c r="A1849" t="s">
        <v>502</v>
      </c>
      <c r="B1849" s="1" t="s">
        <v>504</v>
      </c>
      <c r="C1849" t="s">
        <v>1</v>
      </c>
      <c r="D1849" t="s">
        <v>89</v>
      </c>
      <c r="E1849" t="s">
        <v>95</v>
      </c>
      <c r="F1849" t="s">
        <v>96</v>
      </c>
      <c r="G1849">
        <v>7399</v>
      </c>
      <c r="H1849">
        <v>7399</v>
      </c>
      <c r="I1849">
        <v>7399</v>
      </c>
      <c r="J1849">
        <v>7399</v>
      </c>
      <c r="L1849" s="3">
        <v>0</v>
      </c>
      <c r="M1849" s="3">
        <v>0</v>
      </c>
      <c r="N1849" s="3">
        <v>0</v>
      </c>
      <c r="O1849" s="3">
        <v>22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3">
        <f>+Tabla3[[#This Row],[V GRAVADAS]]</f>
        <v>22</v>
      </c>
      <c r="V1849">
        <v>2</v>
      </c>
    </row>
    <row r="1850" spans="1:22" x14ac:dyDescent="0.25">
      <c r="A1850" t="s">
        <v>502</v>
      </c>
      <c r="B1850" s="1" t="s">
        <v>504</v>
      </c>
      <c r="C1850" t="s">
        <v>1</v>
      </c>
      <c r="D1850" t="s">
        <v>89</v>
      </c>
      <c r="E1850" t="s">
        <v>95</v>
      </c>
      <c r="F1850" t="s">
        <v>96</v>
      </c>
      <c r="G1850">
        <v>7400</v>
      </c>
      <c r="H1850">
        <v>7400</v>
      </c>
      <c r="I1850">
        <v>7400</v>
      </c>
      <c r="J1850">
        <v>7400</v>
      </c>
      <c r="L1850" s="3">
        <v>0</v>
      </c>
      <c r="M1850" s="3">
        <v>0</v>
      </c>
      <c r="N1850" s="3">
        <v>0</v>
      </c>
      <c r="O1850" s="3">
        <v>30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3">
        <f>+Tabla3[[#This Row],[V GRAVADAS]]</f>
        <v>30</v>
      </c>
      <c r="V1850">
        <v>2</v>
      </c>
    </row>
    <row r="1851" spans="1:22" x14ac:dyDescent="0.25">
      <c r="A1851" t="s">
        <v>502</v>
      </c>
      <c r="B1851" s="1" t="s">
        <v>504</v>
      </c>
      <c r="C1851" t="s">
        <v>1</v>
      </c>
      <c r="D1851" t="s">
        <v>89</v>
      </c>
      <c r="E1851" t="s">
        <v>95</v>
      </c>
      <c r="F1851" t="s">
        <v>96</v>
      </c>
      <c r="G1851">
        <v>7401</v>
      </c>
      <c r="H1851">
        <v>7401</v>
      </c>
      <c r="I1851">
        <v>7401</v>
      </c>
      <c r="J1851">
        <v>7401</v>
      </c>
      <c r="L1851" s="3">
        <v>0</v>
      </c>
      <c r="M1851" s="3">
        <v>0</v>
      </c>
      <c r="N1851" s="3">
        <v>0</v>
      </c>
      <c r="O1851" s="3">
        <v>12.75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3">
        <f>+Tabla3[[#This Row],[V GRAVADAS]]</f>
        <v>12.75</v>
      </c>
      <c r="V1851">
        <v>2</v>
      </c>
    </row>
    <row r="1852" spans="1:22" x14ac:dyDescent="0.25">
      <c r="A1852" t="s">
        <v>502</v>
      </c>
      <c r="B1852" s="1" t="s">
        <v>504</v>
      </c>
      <c r="C1852" t="s">
        <v>1</v>
      </c>
      <c r="D1852" t="s">
        <v>89</v>
      </c>
      <c r="E1852" t="s">
        <v>95</v>
      </c>
      <c r="F1852" t="s">
        <v>96</v>
      </c>
      <c r="G1852">
        <v>7402</v>
      </c>
      <c r="H1852">
        <v>7402</v>
      </c>
      <c r="I1852">
        <v>7402</v>
      </c>
      <c r="J1852">
        <v>7402</v>
      </c>
      <c r="L1852" s="3">
        <v>0</v>
      </c>
      <c r="M1852" s="3">
        <v>0</v>
      </c>
      <c r="N1852" s="3">
        <v>0</v>
      </c>
      <c r="O1852" s="3">
        <v>1054.92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3">
        <f>+Tabla3[[#This Row],[V GRAVADAS]]</f>
        <v>1054.92</v>
      </c>
      <c r="V1852">
        <v>2</v>
      </c>
    </row>
    <row r="1853" spans="1:22" x14ac:dyDescent="0.25">
      <c r="A1853" t="s">
        <v>502</v>
      </c>
      <c r="B1853" s="1" t="s">
        <v>505</v>
      </c>
      <c r="C1853" t="s">
        <v>1</v>
      </c>
      <c r="D1853" t="s">
        <v>89</v>
      </c>
      <c r="E1853" t="s">
        <v>95</v>
      </c>
      <c r="F1853" t="s">
        <v>96</v>
      </c>
      <c r="G1853">
        <v>7403</v>
      </c>
      <c r="H1853">
        <v>7403</v>
      </c>
      <c r="I1853">
        <v>7403</v>
      </c>
      <c r="J1853">
        <v>7403</v>
      </c>
      <c r="L1853" s="3">
        <v>0</v>
      </c>
      <c r="M1853" s="3">
        <v>0</v>
      </c>
      <c r="N1853" s="3">
        <v>0</v>
      </c>
      <c r="O1853" s="3">
        <v>439.5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3">
        <f>+Tabla3[[#This Row],[V GRAVADAS]]</f>
        <v>439.5</v>
      </c>
      <c r="V1853">
        <v>2</v>
      </c>
    </row>
    <row r="1854" spans="1:22" x14ac:dyDescent="0.25">
      <c r="A1854" t="s">
        <v>502</v>
      </c>
      <c r="B1854" s="1" t="s">
        <v>505</v>
      </c>
      <c r="C1854" t="s">
        <v>1</v>
      </c>
      <c r="D1854" t="s">
        <v>89</v>
      </c>
      <c r="E1854" t="s">
        <v>95</v>
      </c>
      <c r="F1854" t="s">
        <v>96</v>
      </c>
      <c r="G1854">
        <v>7404</v>
      </c>
      <c r="H1854">
        <v>7404</v>
      </c>
      <c r="I1854">
        <v>7404</v>
      </c>
      <c r="J1854">
        <v>7404</v>
      </c>
      <c r="L1854" s="3">
        <v>0</v>
      </c>
      <c r="M1854" s="3">
        <v>0</v>
      </c>
      <c r="N1854" s="3">
        <v>0</v>
      </c>
      <c r="O1854" s="3">
        <v>525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3">
        <f>+Tabla3[[#This Row],[V GRAVADAS]]</f>
        <v>525</v>
      </c>
      <c r="V1854">
        <v>2</v>
      </c>
    </row>
    <row r="1855" spans="1:22" x14ac:dyDescent="0.25">
      <c r="A1855" t="s">
        <v>502</v>
      </c>
      <c r="B1855" s="1" t="s">
        <v>505</v>
      </c>
      <c r="C1855" t="s">
        <v>1</v>
      </c>
      <c r="D1855" t="s">
        <v>89</v>
      </c>
      <c r="E1855" t="s">
        <v>95</v>
      </c>
      <c r="F1855" t="s">
        <v>96</v>
      </c>
      <c r="G1855">
        <v>7405</v>
      </c>
      <c r="H1855">
        <v>7405</v>
      </c>
      <c r="I1855">
        <v>7405</v>
      </c>
      <c r="J1855">
        <v>7405</v>
      </c>
      <c r="L1855" s="3">
        <v>0</v>
      </c>
      <c r="M1855" s="3">
        <v>0</v>
      </c>
      <c r="N1855" s="3">
        <v>0</v>
      </c>
      <c r="O1855" s="3">
        <v>504.5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3">
        <f>+Tabla3[[#This Row],[V GRAVADAS]]</f>
        <v>504.5</v>
      </c>
      <c r="V1855">
        <v>2</v>
      </c>
    </row>
    <row r="1856" spans="1:22" x14ac:dyDescent="0.25">
      <c r="A1856" t="s">
        <v>502</v>
      </c>
      <c r="B1856" s="1" t="s">
        <v>505</v>
      </c>
      <c r="C1856" t="s">
        <v>1</v>
      </c>
      <c r="D1856" t="s">
        <v>89</v>
      </c>
      <c r="E1856" t="s">
        <v>95</v>
      </c>
      <c r="F1856" t="s">
        <v>96</v>
      </c>
      <c r="G1856">
        <v>7406</v>
      </c>
      <c r="H1856">
        <v>7406</v>
      </c>
      <c r="I1856">
        <v>7406</v>
      </c>
      <c r="J1856">
        <v>7406</v>
      </c>
      <c r="L1856" s="3">
        <v>0</v>
      </c>
      <c r="M1856" s="3">
        <v>0</v>
      </c>
      <c r="N1856" s="3">
        <v>0</v>
      </c>
      <c r="O1856" s="3">
        <v>67.5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3">
        <f>+Tabla3[[#This Row],[V GRAVADAS]]</f>
        <v>67.5</v>
      </c>
      <c r="V1856">
        <v>2</v>
      </c>
    </row>
    <row r="1857" spans="1:22" x14ac:dyDescent="0.25">
      <c r="A1857" t="s">
        <v>502</v>
      </c>
      <c r="B1857" s="1" t="s">
        <v>505</v>
      </c>
      <c r="C1857" t="s">
        <v>1</v>
      </c>
      <c r="D1857" t="s">
        <v>89</v>
      </c>
      <c r="E1857" t="s">
        <v>95</v>
      </c>
      <c r="F1857" t="s">
        <v>96</v>
      </c>
      <c r="G1857">
        <v>7407</v>
      </c>
      <c r="H1857">
        <v>7407</v>
      </c>
      <c r="I1857">
        <v>7407</v>
      </c>
      <c r="J1857">
        <v>7407</v>
      </c>
      <c r="L1857" s="3">
        <v>0</v>
      </c>
      <c r="M1857" s="3">
        <v>0</v>
      </c>
      <c r="N1857" s="3">
        <v>0</v>
      </c>
      <c r="O1857" s="3">
        <v>493.5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3">
        <f>+Tabla3[[#This Row],[V GRAVADAS]]</f>
        <v>493.5</v>
      </c>
      <c r="V1857">
        <v>2</v>
      </c>
    </row>
    <row r="1858" spans="1:22" x14ac:dyDescent="0.25">
      <c r="A1858" t="s">
        <v>502</v>
      </c>
      <c r="B1858" s="1" t="s">
        <v>505</v>
      </c>
      <c r="C1858" t="s">
        <v>1</v>
      </c>
      <c r="D1858" t="s">
        <v>89</v>
      </c>
      <c r="E1858" t="s">
        <v>95</v>
      </c>
      <c r="F1858" t="s">
        <v>96</v>
      </c>
      <c r="G1858">
        <v>7408</v>
      </c>
      <c r="H1858">
        <v>7408</v>
      </c>
      <c r="I1858">
        <v>7408</v>
      </c>
      <c r="J1858">
        <v>7408</v>
      </c>
      <c r="L1858" s="3">
        <v>0</v>
      </c>
      <c r="M1858" s="3">
        <v>0</v>
      </c>
      <c r="N1858" s="3">
        <v>0</v>
      </c>
      <c r="O1858" s="3">
        <v>182.6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3">
        <f>+Tabla3[[#This Row],[V GRAVADAS]]</f>
        <v>182.6</v>
      </c>
      <c r="V1858">
        <v>2</v>
      </c>
    </row>
    <row r="1859" spans="1:22" x14ac:dyDescent="0.25">
      <c r="A1859" t="s">
        <v>502</v>
      </c>
      <c r="B1859" s="1" t="s">
        <v>505</v>
      </c>
      <c r="C1859" t="s">
        <v>1</v>
      </c>
      <c r="D1859" t="s">
        <v>89</v>
      </c>
      <c r="E1859" t="s">
        <v>95</v>
      </c>
      <c r="F1859" t="s">
        <v>96</v>
      </c>
      <c r="G1859">
        <v>7409</v>
      </c>
      <c r="H1859">
        <v>7409</v>
      </c>
      <c r="I1859">
        <v>7409</v>
      </c>
      <c r="J1859">
        <v>7409</v>
      </c>
      <c r="L1859" s="3">
        <v>0</v>
      </c>
      <c r="M1859" s="3">
        <v>0</v>
      </c>
      <c r="N1859" s="3">
        <v>0</v>
      </c>
      <c r="O1859" s="3">
        <v>85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3">
        <f>+Tabla3[[#This Row],[V GRAVADAS]]</f>
        <v>85</v>
      </c>
      <c r="V1859">
        <v>2</v>
      </c>
    </row>
    <row r="1860" spans="1:22" x14ac:dyDescent="0.25">
      <c r="A1860" t="s">
        <v>502</v>
      </c>
      <c r="B1860" s="1" t="s">
        <v>505</v>
      </c>
      <c r="C1860" t="s">
        <v>1</v>
      </c>
      <c r="D1860" t="s">
        <v>89</v>
      </c>
      <c r="E1860" t="s">
        <v>95</v>
      </c>
      <c r="F1860" t="s">
        <v>96</v>
      </c>
      <c r="G1860">
        <v>7410</v>
      </c>
      <c r="H1860">
        <v>7410</v>
      </c>
      <c r="I1860">
        <v>7410</v>
      </c>
      <c r="J1860">
        <v>7410</v>
      </c>
      <c r="L1860" s="3">
        <v>0</v>
      </c>
      <c r="M1860" s="3">
        <v>0</v>
      </c>
      <c r="N1860" s="3">
        <v>0</v>
      </c>
      <c r="O1860" s="3">
        <v>28.4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3">
        <f>+Tabla3[[#This Row],[V GRAVADAS]]</f>
        <v>28.4</v>
      </c>
      <c r="V1860">
        <v>2</v>
      </c>
    </row>
    <row r="1861" spans="1:22" x14ac:dyDescent="0.25">
      <c r="A1861" t="s">
        <v>502</v>
      </c>
      <c r="B1861" s="1" t="s">
        <v>505</v>
      </c>
      <c r="C1861" t="s">
        <v>1</v>
      </c>
      <c r="D1861" t="s">
        <v>89</v>
      </c>
      <c r="E1861" t="s">
        <v>95</v>
      </c>
      <c r="F1861" t="s">
        <v>96</v>
      </c>
      <c r="G1861">
        <v>7411</v>
      </c>
      <c r="H1861">
        <v>7411</v>
      </c>
      <c r="I1861">
        <v>7411</v>
      </c>
      <c r="J1861">
        <v>7411</v>
      </c>
      <c r="L1861" s="3">
        <v>0</v>
      </c>
      <c r="M1861" s="3">
        <v>0</v>
      </c>
      <c r="N1861" s="3">
        <v>0</v>
      </c>
      <c r="O1861" s="3">
        <v>17.399999999999999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3">
        <f>+Tabla3[[#This Row],[V GRAVADAS]]</f>
        <v>17.399999999999999</v>
      </c>
      <c r="V1861">
        <v>2</v>
      </c>
    </row>
    <row r="1862" spans="1:22" x14ac:dyDescent="0.25">
      <c r="A1862" t="s">
        <v>502</v>
      </c>
      <c r="B1862" s="1" t="s">
        <v>505</v>
      </c>
      <c r="C1862" t="s">
        <v>1</v>
      </c>
      <c r="D1862" t="s">
        <v>89</v>
      </c>
      <c r="E1862" t="s">
        <v>95</v>
      </c>
      <c r="F1862" t="s">
        <v>96</v>
      </c>
      <c r="G1862">
        <v>7412</v>
      </c>
      <c r="H1862">
        <v>7412</v>
      </c>
      <c r="I1862">
        <v>7412</v>
      </c>
      <c r="J1862">
        <v>7412</v>
      </c>
      <c r="L1862" s="3">
        <v>0</v>
      </c>
      <c r="M1862" s="3">
        <v>0</v>
      </c>
      <c r="N1862" s="3">
        <v>0</v>
      </c>
      <c r="O1862" s="3">
        <v>6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3">
        <f>+Tabla3[[#This Row],[V GRAVADAS]]</f>
        <v>6</v>
      </c>
      <c r="V1862">
        <v>2</v>
      </c>
    </row>
    <row r="1863" spans="1:22" x14ac:dyDescent="0.25">
      <c r="A1863" t="s">
        <v>502</v>
      </c>
      <c r="B1863" s="1" t="s">
        <v>505</v>
      </c>
      <c r="C1863" t="s">
        <v>1</v>
      </c>
      <c r="D1863" t="s">
        <v>89</v>
      </c>
      <c r="E1863" t="s">
        <v>95</v>
      </c>
      <c r="F1863" t="s">
        <v>96</v>
      </c>
      <c r="G1863">
        <v>7413</v>
      </c>
      <c r="H1863">
        <v>7413</v>
      </c>
      <c r="I1863">
        <v>7413</v>
      </c>
      <c r="J1863">
        <v>7413</v>
      </c>
      <c r="L1863" s="3">
        <v>0</v>
      </c>
      <c r="M1863" s="3">
        <v>0</v>
      </c>
      <c r="N1863" s="3">
        <v>0</v>
      </c>
      <c r="O1863" s="3">
        <v>51.9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3">
        <f>+Tabla3[[#This Row],[V GRAVADAS]]</f>
        <v>51.9</v>
      </c>
      <c r="V1863">
        <v>2</v>
      </c>
    </row>
    <row r="1864" spans="1:22" x14ac:dyDescent="0.25">
      <c r="A1864" t="s">
        <v>502</v>
      </c>
      <c r="B1864" s="1" t="s">
        <v>505</v>
      </c>
      <c r="C1864" t="s">
        <v>1</v>
      </c>
      <c r="D1864" t="s">
        <v>89</v>
      </c>
      <c r="E1864" t="s">
        <v>95</v>
      </c>
      <c r="F1864" t="s">
        <v>96</v>
      </c>
      <c r="G1864">
        <v>7414</v>
      </c>
      <c r="H1864">
        <v>7414</v>
      </c>
      <c r="I1864">
        <v>7414</v>
      </c>
      <c r="J1864">
        <v>7414</v>
      </c>
      <c r="L1864" s="3">
        <v>0</v>
      </c>
      <c r="M1864" s="3">
        <v>0</v>
      </c>
      <c r="N1864" s="3">
        <v>0</v>
      </c>
      <c r="O1864" s="3">
        <v>9.6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3">
        <f>+Tabla3[[#This Row],[V GRAVADAS]]</f>
        <v>9.6</v>
      </c>
      <c r="V1864">
        <v>2</v>
      </c>
    </row>
    <row r="1865" spans="1:22" x14ac:dyDescent="0.25">
      <c r="A1865" t="s">
        <v>502</v>
      </c>
      <c r="B1865" s="1" t="s">
        <v>505</v>
      </c>
      <c r="C1865" t="s">
        <v>1</v>
      </c>
      <c r="D1865" t="s">
        <v>89</v>
      </c>
      <c r="E1865" t="s">
        <v>95</v>
      </c>
      <c r="F1865" t="s">
        <v>96</v>
      </c>
      <c r="G1865">
        <v>7415</v>
      </c>
      <c r="H1865">
        <v>7415</v>
      </c>
      <c r="I1865">
        <v>7415</v>
      </c>
      <c r="J1865">
        <v>7415</v>
      </c>
      <c r="L1865" s="3">
        <v>0</v>
      </c>
      <c r="M1865" s="3">
        <v>0</v>
      </c>
      <c r="N1865" s="3">
        <v>0</v>
      </c>
      <c r="O1865" s="3">
        <v>244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3">
        <f>+Tabla3[[#This Row],[V GRAVADAS]]</f>
        <v>244</v>
      </c>
      <c r="V1865">
        <v>2</v>
      </c>
    </row>
    <row r="1866" spans="1:22" x14ac:dyDescent="0.25">
      <c r="A1866" t="s">
        <v>502</v>
      </c>
      <c r="B1866" s="1" t="s">
        <v>505</v>
      </c>
      <c r="C1866" t="s">
        <v>1</v>
      </c>
      <c r="D1866" t="s">
        <v>89</v>
      </c>
      <c r="E1866" t="s">
        <v>95</v>
      </c>
      <c r="F1866" t="s">
        <v>96</v>
      </c>
      <c r="G1866">
        <v>7416</v>
      </c>
      <c r="H1866">
        <v>7416</v>
      </c>
      <c r="I1866">
        <v>7416</v>
      </c>
      <c r="J1866">
        <v>7416</v>
      </c>
      <c r="L1866" s="3">
        <v>0</v>
      </c>
      <c r="M1866" s="3">
        <v>0</v>
      </c>
      <c r="N1866" s="3">
        <v>0</v>
      </c>
      <c r="O1866" s="3">
        <v>57.5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3">
        <f>+Tabla3[[#This Row],[V GRAVADAS]]</f>
        <v>57.5</v>
      </c>
      <c r="V1866">
        <v>2</v>
      </c>
    </row>
    <row r="1867" spans="1:22" x14ac:dyDescent="0.25">
      <c r="A1867" t="s">
        <v>502</v>
      </c>
      <c r="B1867" s="1" t="s">
        <v>505</v>
      </c>
      <c r="C1867" t="s">
        <v>1</v>
      </c>
      <c r="D1867" t="s">
        <v>89</v>
      </c>
      <c r="E1867" t="s">
        <v>95</v>
      </c>
      <c r="F1867" t="s">
        <v>96</v>
      </c>
      <c r="G1867">
        <v>7417</v>
      </c>
      <c r="H1867">
        <v>7417</v>
      </c>
      <c r="I1867">
        <v>7417</v>
      </c>
      <c r="J1867">
        <v>7417</v>
      </c>
      <c r="L1867" s="3">
        <v>0</v>
      </c>
      <c r="M1867" s="3">
        <v>0</v>
      </c>
      <c r="N1867" s="3">
        <v>0</v>
      </c>
      <c r="O1867" s="3">
        <v>42.6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3">
        <f>+Tabla3[[#This Row],[V GRAVADAS]]</f>
        <v>42.6</v>
      </c>
      <c r="V1867">
        <v>2</v>
      </c>
    </row>
    <row r="1868" spans="1:22" x14ac:dyDescent="0.25">
      <c r="A1868" t="s">
        <v>502</v>
      </c>
      <c r="B1868" s="1" t="s">
        <v>505</v>
      </c>
      <c r="C1868" t="s">
        <v>1</v>
      </c>
      <c r="D1868" t="s">
        <v>89</v>
      </c>
      <c r="E1868" t="s">
        <v>95</v>
      </c>
      <c r="F1868" t="s">
        <v>96</v>
      </c>
      <c r="G1868">
        <v>7418</v>
      </c>
      <c r="H1868">
        <v>7418</v>
      </c>
      <c r="I1868">
        <v>7418</v>
      </c>
      <c r="J1868">
        <v>7418</v>
      </c>
      <c r="L1868" s="3">
        <v>0</v>
      </c>
      <c r="M1868" s="3">
        <v>0</v>
      </c>
      <c r="N1868" s="3">
        <v>0</v>
      </c>
      <c r="O1868" s="3">
        <v>7.1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3">
        <f>+Tabla3[[#This Row],[V GRAVADAS]]</f>
        <v>7.1</v>
      </c>
      <c r="V1868">
        <v>2</v>
      </c>
    </row>
    <row r="1869" spans="1:22" x14ac:dyDescent="0.25">
      <c r="A1869" t="s">
        <v>502</v>
      </c>
      <c r="B1869" s="1" t="s">
        <v>505</v>
      </c>
      <c r="C1869" t="s">
        <v>1</v>
      </c>
      <c r="D1869" t="s">
        <v>89</v>
      </c>
      <c r="E1869" t="s">
        <v>95</v>
      </c>
      <c r="F1869" t="s">
        <v>96</v>
      </c>
      <c r="G1869">
        <v>7419</v>
      </c>
      <c r="H1869">
        <v>7419</v>
      </c>
      <c r="I1869">
        <v>7419</v>
      </c>
      <c r="J1869">
        <v>7419</v>
      </c>
      <c r="L1869" s="3">
        <v>0</v>
      </c>
      <c r="M1869" s="3">
        <v>0</v>
      </c>
      <c r="N1869" s="3">
        <v>0</v>
      </c>
      <c r="O1869" s="3">
        <v>16.3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3">
        <f>+Tabla3[[#This Row],[V GRAVADAS]]</f>
        <v>16.3</v>
      </c>
      <c r="V1869">
        <v>2</v>
      </c>
    </row>
    <row r="1870" spans="1:22" x14ac:dyDescent="0.25">
      <c r="A1870" t="s">
        <v>502</v>
      </c>
      <c r="B1870" s="1" t="s">
        <v>505</v>
      </c>
      <c r="C1870" t="s">
        <v>1</v>
      </c>
      <c r="D1870" t="s">
        <v>89</v>
      </c>
      <c r="E1870" t="s">
        <v>95</v>
      </c>
      <c r="F1870" t="s">
        <v>96</v>
      </c>
      <c r="G1870">
        <v>7420</v>
      </c>
      <c r="H1870">
        <v>7420</v>
      </c>
      <c r="I1870">
        <v>7420</v>
      </c>
      <c r="J1870">
        <v>7420</v>
      </c>
      <c r="L1870" s="3">
        <v>0</v>
      </c>
      <c r="M1870" s="3">
        <v>0</v>
      </c>
      <c r="N1870" s="3">
        <v>0</v>
      </c>
      <c r="O1870" s="3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3">
        <f>+Tabla3[[#This Row],[V GRAVADAS]]</f>
        <v>0</v>
      </c>
      <c r="V1870">
        <v>2</v>
      </c>
    </row>
    <row r="1871" spans="1:22" x14ac:dyDescent="0.25">
      <c r="A1871" t="s">
        <v>502</v>
      </c>
      <c r="B1871" s="1" t="s">
        <v>505</v>
      </c>
      <c r="C1871" t="s">
        <v>1</v>
      </c>
      <c r="D1871" t="s">
        <v>89</v>
      </c>
      <c r="E1871" t="s">
        <v>95</v>
      </c>
      <c r="F1871" t="s">
        <v>96</v>
      </c>
      <c r="G1871">
        <v>7421</v>
      </c>
      <c r="H1871">
        <v>7421</v>
      </c>
      <c r="I1871">
        <v>7421</v>
      </c>
      <c r="J1871">
        <v>7421</v>
      </c>
      <c r="L1871" s="3">
        <v>0</v>
      </c>
      <c r="M1871" s="3">
        <v>0</v>
      </c>
      <c r="N1871" s="3">
        <v>0</v>
      </c>
      <c r="O1871" s="3">
        <v>54.5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3">
        <f>+Tabla3[[#This Row],[V GRAVADAS]]</f>
        <v>54.5</v>
      </c>
      <c r="V1871">
        <v>2</v>
      </c>
    </row>
    <row r="1872" spans="1:22" x14ac:dyDescent="0.25">
      <c r="A1872" t="s">
        <v>502</v>
      </c>
      <c r="B1872" s="1" t="s">
        <v>505</v>
      </c>
      <c r="C1872" t="s">
        <v>1</v>
      </c>
      <c r="D1872" t="s">
        <v>89</v>
      </c>
      <c r="E1872" t="s">
        <v>95</v>
      </c>
      <c r="F1872" t="s">
        <v>96</v>
      </c>
      <c r="G1872">
        <v>7422</v>
      </c>
      <c r="H1872">
        <v>7422</v>
      </c>
      <c r="I1872">
        <v>7422</v>
      </c>
      <c r="J1872">
        <v>7422</v>
      </c>
      <c r="L1872" s="3">
        <v>0</v>
      </c>
      <c r="M1872" s="3">
        <v>0</v>
      </c>
      <c r="N1872" s="3">
        <v>0</v>
      </c>
      <c r="O1872" s="3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3">
        <f>+Tabla3[[#This Row],[V GRAVADAS]]</f>
        <v>0</v>
      </c>
      <c r="V1872">
        <v>2</v>
      </c>
    </row>
    <row r="1873" spans="1:22" x14ac:dyDescent="0.25">
      <c r="A1873" t="s">
        <v>502</v>
      </c>
      <c r="B1873" s="1" t="s">
        <v>505</v>
      </c>
      <c r="C1873" t="s">
        <v>1</v>
      </c>
      <c r="D1873" t="s">
        <v>89</v>
      </c>
      <c r="E1873" t="s">
        <v>95</v>
      </c>
      <c r="F1873" t="s">
        <v>96</v>
      </c>
      <c r="G1873">
        <v>7423</v>
      </c>
      <c r="H1873">
        <v>7423</v>
      </c>
      <c r="I1873">
        <v>7423</v>
      </c>
      <c r="J1873">
        <v>7423</v>
      </c>
      <c r="L1873" s="3">
        <v>0</v>
      </c>
      <c r="M1873" s="3">
        <v>0</v>
      </c>
      <c r="N1873" s="3">
        <v>0</v>
      </c>
      <c r="O1873" s="3">
        <v>55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3">
        <f>+Tabla3[[#This Row],[V GRAVADAS]]</f>
        <v>55</v>
      </c>
      <c r="V1873">
        <v>2</v>
      </c>
    </row>
    <row r="1874" spans="1:22" x14ac:dyDescent="0.25">
      <c r="A1874" t="s">
        <v>502</v>
      </c>
      <c r="B1874" s="1" t="s">
        <v>505</v>
      </c>
      <c r="C1874" t="s">
        <v>1</v>
      </c>
      <c r="D1874" t="s">
        <v>89</v>
      </c>
      <c r="E1874" t="s">
        <v>95</v>
      </c>
      <c r="F1874" t="s">
        <v>96</v>
      </c>
      <c r="G1874">
        <v>7424</v>
      </c>
      <c r="H1874">
        <v>7424</v>
      </c>
      <c r="I1874">
        <v>7424</v>
      </c>
      <c r="J1874">
        <v>7424</v>
      </c>
      <c r="L1874" s="3">
        <v>0</v>
      </c>
      <c r="M1874" s="3">
        <v>0</v>
      </c>
      <c r="N1874" s="3">
        <v>0</v>
      </c>
      <c r="O1874" s="3">
        <v>35.76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3">
        <f>+Tabla3[[#This Row],[V GRAVADAS]]</f>
        <v>35.76</v>
      </c>
      <c r="V1874">
        <v>2</v>
      </c>
    </row>
    <row r="1875" spans="1:22" x14ac:dyDescent="0.25">
      <c r="A1875" t="s">
        <v>502</v>
      </c>
      <c r="B1875" s="1" t="s">
        <v>505</v>
      </c>
      <c r="C1875" t="s">
        <v>1</v>
      </c>
      <c r="D1875" t="s">
        <v>89</v>
      </c>
      <c r="E1875" t="s">
        <v>95</v>
      </c>
      <c r="F1875" t="s">
        <v>96</v>
      </c>
      <c r="G1875">
        <v>7425</v>
      </c>
      <c r="H1875">
        <v>7425</v>
      </c>
      <c r="I1875">
        <v>7425</v>
      </c>
      <c r="J1875">
        <v>7425</v>
      </c>
      <c r="L1875" s="3">
        <v>0</v>
      </c>
      <c r="M1875" s="3">
        <v>0</v>
      </c>
      <c r="N1875" s="3">
        <v>0</v>
      </c>
      <c r="O1875" s="3">
        <v>8.16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3">
        <f>+Tabla3[[#This Row],[V GRAVADAS]]</f>
        <v>8.16</v>
      </c>
      <c r="V1875">
        <v>2</v>
      </c>
    </row>
    <row r="1876" spans="1:22" x14ac:dyDescent="0.25">
      <c r="A1876" t="s">
        <v>502</v>
      </c>
      <c r="B1876" s="1" t="s">
        <v>505</v>
      </c>
      <c r="C1876" t="s">
        <v>1</v>
      </c>
      <c r="D1876" t="s">
        <v>89</v>
      </c>
      <c r="E1876" t="s">
        <v>95</v>
      </c>
      <c r="F1876" t="s">
        <v>96</v>
      </c>
      <c r="G1876">
        <v>7426</v>
      </c>
      <c r="H1876">
        <v>7426</v>
      </c>
      <c r="I1876">
        <v>7426</v>
      </c>
      <c r="J1876">
        <v>7426</v>
      </c>
      <c r="L1876" s="3">
        <v>0</v>
      </c>
      <c r="M1876" s="3">
        <v>0</v>
      </c>
      <c r="N1876" s="3">
        <v>0</v>
      </c>
      <c r="O1876" s="3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3">
        <f>+Tabla3[[#This Row],[V GRAVADAS]]</f>
        <v>0</v>
      </c>
      <c r="V1876">
        <v>2</v>
      </c>
    </row>
    <row r="1877" spans="1:22" x14ac:dyDescent="0.25">
      <c r="A1877" t="s">
        <v>502</v>
      </c>
      <c r="B1877" s="1" t="s">
        <v>506</v>
      </c>
      <c r="C1877" t="s">
        <v>1</v>
      </c>
      <c r="D1877" t="s">
        <v>89</v>
      </c>
      <c r="E1877" t="s">
        <v>95</v>
      </c>
      <c r="F1877" t="s">
        <v>96</v>
      </c>
      <c r="G1877">
        <v>7427</v>
      </c>
      <c r="H1877">
        <v>7427</v>
      </c>
      <c r="I1877">
        <v>7427</v>
      </c>
      <c r="J1877">
        <v>7427</v>
      </c>
      <c r="L1877" s="3">
        <v>0</v>
      </c>
      <c r="M1877" s="3">
        <v>0</v>
      </c>
      <c r="N1877" s="3">
        <v>0</v>
      </c>
      <c r="O1877" s="3">
        <v>429.75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3">
        <f>+Tabla3[[#This Row],[V GRAVADAS]]</f>
        <v>429.75</v>
      </c>
      <c r="V1877">
        <v>2</v>
      </c>
    </row>
    <row r="1878" spans="1:22" x14ac:dyDescent="0.25">
      <c r="A1878" t="s">
        <v>502</v>
      </c>
      <c r="B1878" s="1" t="s">
        <v>506</v>
      </c>
      <c r="C1878" t="s">
        <v>1</v>
      </c>
      <c r="D1878" t="s">
        <v>89</v>
      </c>
      <c r="E1878" t="s">
        <v>95</v>
      </c>
      <c r="F1878" t="s">
        <v>96</v>
      </c>
      <c r="G1878">
        <v>7428</v>
      </c>
      <c r="H1878">
        <v>7428</v>
      </c>
      <c r="I1878">
        <v>7428</v>
      </c>
      <c r="J1878">
        <v>7428</v>
      </c>
      <c r="L1878" s="3">
        <v>0</v>
      </c>
      <c r="M1878" s="3">
        <v>0</v>
      </c>
      <c r="N1878" s="3">
        <v>0</v>
      </c>
      <c r="O1878" s="3">
        <v>712.6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3">
        <f>+Tabla3[[#This Row],[V GRAVADAS]]</f>
        <v>712.6</v>
      </c>
      <c r="V1878">
        <v>2</v>
      </c>
    </row>
    <row r="1879" spans="1:22" x14ac:dyDescent="0.25">
      <c r="A1879" t="s">
        <v>502</v>
      </c>
      <c r="B1879" s="1" t="s">
        <v>506</v>
      </c>
      <c r="C1879" t="s">
        <v>1</v>
      </c>
      <c r="D1879" t="s">
        <v>89</v>
      </c>
      <c r="E1879" t="s">
        <v>95</v>
      </c>
      <c r="F1879" t="s">
        <v>96</v>
      </c>
      <c r="G1879">
        <v>7429</v>
      </c>
      <c r="H1879">
        <v>7429</v>
      </c>
      <c r="I1879">
        <v>7429</v>
      </c>
      <c r="J1879">
        <v>7429</v>
      </c>
      <c r="L1879" s="3">
        <v>0</v>
      </c>
      <c r="M1879" s="3">
        <v>0</v>
      </c>
      <c r="N1879" s="3">
        <v>0</v>
      </c>
      <c r="O1879" s="3">
        <v>605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3">
        <f>+Tabla3[[#This Row],[V GRAVADAS]]</f>
        <v>605</v>
      </c>
      <c r="V1879">
        <v>2</v>
      </c>
    </row>
    <row r="1880" spans="1:22" x14ac:dyDescent="0.25">
      <c r="A1880" t="s">
        <v>502</v>
      </c>
      <c r="B1880" s="1" t="s">
        <v>506</v>
      </c>
      <c r="C1880" t="s">
        <v>1</v>
      </c>
      <c r="D1880" t="s">
        <v>89</v>
      </c>
      <c r="E1880" t="s">
        <v>95</v>
      </c>
      <c r="F1880" t="s">
        <v>96</v>
      </c>
      <c r="G1880">
        <v>7430</v>
      </c>
      <c r="H1880">
        <v>7430</v>
      </c>
      <c r="I1880">
        <v>7430</v>
      </c>
      <c r="J1880">
        <v>7430</v>
      </c>
      <c r="L1880" s="3">
        <v>0</v>
      </c>
      <c r="M1880" s="3">
        <v>0</v>
      </c>
      <c r="N1880" s="3">
        <v>0</v>
      </c>
      <c r="O1880" s="3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3">
        <f>+Tabla3[[#This Row],[V GRAVADAS]]</f>
        <v>0</v>
      </c>
      <c r="V1880">
        <v>2</v>
      </c>
    </row>
    <row r="1881" spans="1:22" x14ac:dyDescent="0.25">
      <c r="A1881" t="s">
        <v>502</v>
      </c>
      <c r="B1881" s="1" t="s">
        <v>506</v>
      </c>
      <c r="C1881" t="s">
        <v>1</v>
      </c>
      <c r="D1881" t="s">
        <v>89</v>
      </c>
      <c r="E1881" t="s">
        <v>95</v>
      </c>
      <c r="F1881" t="s">
        <v>96</v>
      </c>
      <c r="G1881">
        <v>7431</v>
      </c>
      <c r="H1881">
        <v>7431</v>
      </c>
      <c r="I1881">
        <v>7431</v>
      </c>
      <c r="J1881">
        <v>7431</v>
      </c>
      <c r="L1881" s="3">
        <v>0</v>
      </c>
      <c r="M1881" s="3">
        <v>0</v>
      </c>
      <c r="N1881" s="3">
        <v>0</v>
      </c>
      <c r="O1881" s="3">
        <v>25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3">
        <f>+Tabla3[[#This Row],[V GRAVADAS]]</f>
        <v>25</v>
      </c>
      <c r="V1881">
        <v>2</v>
      </c>
    </row>
    <row r="1882" spans="1:22" x14ac:dyDescent="0.25">
      <c r="A1882" t="s">
        <v>502</v>
      </c>
      <c r="B1882" s="1" t="s">
        <v>506</v>
      </c>
      <c r="C1882" t="s">
        <v>1</v>
      </c>
      <c r="D1882" t="s">
        <v>89</v>
      </c>
      <c r="E1882" t="s">
        <v>95</v>
      </c>
      <c r="F1882" t="s">
        <v>96</v>
      </c>
      <c r="G1882">
        <v>7432</v>
      </c>
      <c r="H1882">
        <v>7432</v>
      </c>
      <c r="I1882">
        <v>7432</v>
      </c>
      <c r="J1882">
        <v>7432</v>
      </c>
      <c r="L1882" s="3">
        <v>0</v>
      </c>
      <c r="M1882" s="3">
        <v>0</v>
      </c>
      <c r="N1882" s="3">
        <v>0</v>
      </c>
      <c r="O1882" s="3">
        <v>790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3">
        <f>+Tabla3[[#This Row],[V GRAVADAS]]</f>
        <v>790</v>
      </c>
      <c r="V1882">
        <v>2</v>
      </c>
    </row>
    <row r="1883" spans="1:22" x14ac:dyDescent="0.25">
      <c r="A1883" t="s">
        <v>502</v>
      </c>
      <c r="B1883" s="1" t="s">
        <v>506</v>
      </c>
      <c r="C1883" t="s">
        <v>1</v>
      </c>
      <c r="D1883" t="s">
        <v>89</v>
      </c>
      <c r="E1883" t="s">
        <v>95</v>
      </c>
      <c r="F1883" t="s">
        <v>96</v>
      </c>
      <c r="G1883">
        <v>7433</v>
      </c>
      <c r="H1883">
        <v>7433</v>
      </c>
      <c r="I1883">
        <v>7433</v>
      </c>
      <c r="J1883">
        <v>7433</v>
      </c>
      <c r="L1883" s="3">
        <v>0</v>
      </c>
      <c r="M1883" s="3">
        <v>0</v>
      </c>
      <c r="N1883" s="3">
        <v>0</v>
      </c>
      <c r="O1883" s="3">
        <v>16.95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3">
        <f>+Tabla3[[#This Row],[V GRAVADAS]]</f>
        <v>16.95</v>
      </c>
      <c r="V1883">
        <v>2</v>
      </c>
    </row>
    <row r="1884" spans="1:22" x14ac:dyDescent="0.25">
      <c r="A1884" t="s">
        <v>502</v>
      </c>
      <c r="B1884" s="1" t="s">
        <v>506</v>
      </c>
      <c r="C1884" t="s">
        <v>1</v>
      </c>
      <c r="D1884" t="s">
        <v>89</v>
      </c>
      <c r="E1884" t="s">
        <v>95</v>
      </c>
      <c r="F1884" t="s">
        <v>96</v>
      </c>
      <c r="G1884">
        <v>7434</v>
      </c>
      <c r="H1884">
        <v>7434</v>
      </c>
      <c r="I1884">
        <v>7434</v>
      </c>
      <c r="J1884">
        <v>7434</v>
      </c>
      <c r="L1884" s="3">
        <v>0</v>
      </c>
      <c r="M1884" s="3">
        <v>0</v>
      </c>
      <c r="N1884" s="3">
        <v>0</v>
      </c>
      <c r="O1884" s="3">
        <v>101.5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3">
        <f>+Tabla3[[#This Row],[V GRAVADAS]]</f>
        <v>101.5</v>
      </c>
      <c r="V1884">
        <v>2</v>
      </c>
    </row>
    <row r="1885" spans="1:22" x14ac:dyDescent="0.25">
      <c r="A1885" t="s">
        <v>502</v>
      </c>
      <c r="B1885" s="1" t="s">
        <v>506</v>
      </c>
      <c r="C1885" t="s">
        <v>1</v>
      </c>
      <c r="D1885" t="s">
        <v>89</v>
      </c>
      <c r="E1885" t="s">
        <v>95</v>
      </c>
      <c r="F1885" t="s">
        <v>96</v>
      </c>
      <c r="G1885">
        <v>7435</v>
      </c>
      <c r="H1885">
        <v>7435</v>
      </c>
      <c r="I1885">
        <v>7435</v>
      </c>
      <c r="J1885">
        <v>7435</v>
      </c>
      <c r="L1885" s="3">
        <v>0</v>
      </c>
      <c r="M1885" s="3">
        <v>0</v>
      </c>
      <c r="N1885" s="3">
        <v>0</v>
      </c>
      <c r="O1885" s="3">
        <v>11.3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3">
        <f>+Tabla3[[#This Row],[V GRAVADAS]]</f>
        <v>11.3</v>
      </c>
      <c r="V1885">
        <v>2</v>
      </c>
    </row>
    <row r="1886" spans="1:22" x14ac:dyDescent="0.25">
      <c r="A1886" t="s">
        <v>502</v>
      </c>
      <c r="B1886" s="1" t="s">
        <v>506</v>
      </c>
      <c r="C1886" t="s">
        <v>1</v>
      </c>
      <c r="D1886" t="s">
        <v>89</v>
      </c>
      <c r="E1886" t="s">
        <v>95</v>
      </c>
      <c r="F1886" t="s">
        <v>96</v>
      </c>
      <c r="G1886">
        <v>7436</v>
      </c>
      <c r="H1886">
        <v>7436</v>
      </c>
      <c r="I1886">
        <v>7436</v>
      </c>
      <c r="J1886">
        <v>7436</v>
      </c>
      <c r="L1886" s="3">
        <v>0</v>
      </c>
      <c r="M1886" s="3">
        <v>0</v>
      </c>
      <c r="N1886" s="3">
        <v>0</v>
      </c>
      <c r="O1886" s="3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3">
        <f>+Tabla3[[#This Row],[V GRAVADAS]]</f>
        <v>0</v>
      </c>
      <c r="V1886">
        <v>2</v>
      </c>
    </row>
    <row r="1887" spans="1:22" x14ac:dyDescent="0.25">
      <c r="A1887" t="s">
        <v>502</v>
      </c>
      <c r="B1887" s="1" t="s">
        <v>506</v>
      </c>
      <c r="C1887" t="s">
        <v>1</v>
      </c>
      <c r="D1887" t="s">
        <v>89</v>
      </c>
      <c r="E1887" t="s">
        <v>95</v>
      </c>
      <c r="F1887" t="s">
        <v>96</v>
      </c>
      <c r="G1887">
        <v>7437</v>
      </c>
      <c r="H1887">
        <v>7437</v>
      </c>
      <c r="I1887">
        <v>7437</v>
      </c>
      <c r="J1887">
        <v>7437</v>
      </c>
      <c r="L1887" s="3">
        <v>0</v>
      </c>
      <c r="M1887" s="3">
        <v>0</v>
      </c>
      <c r="N1887" s="3">
        <v>0</v>
      </c>
      <c r="O1887" s="3">
        <v>304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3">
        <f>+Tabla3[[#This Row],[V GRAVADAS]]</f>
        <v>304</v>
      </c>
      <c r="V1887">
        <v>2</v>
      </c>
    </row>
    <row r="1888" spans="1:22" x14ac:dyDescent="0.25">
      <c r="A1888" t="s">
        <v>502</v>
      </c>
      <c r="B1888" s="1" t="s">
        <v>506</v>
      </c>
      <c r="C1888" t="s">
        <v>1</v>
      </c>
      <c r="D1888" t="s">
        <v>89</v>
      </c>
      <c r="E1888" t="s">
        <v>95</v>
      </c>
      <c r="F1888" t="s">
        <v>96</v>
      </c>
      <c r="G1888">
        <v>7438</v>
      </c>
      <c r="H1888">
        <v>7438</v>
      </c>
      <c r="I1888">
        <v>7438</v>
      </c>
      <c r="J1888">
        <v>7438</v>
      </c>
      <c r="L1888" s="3">
        <v>0</v>
      </c>
      <c r="M1888" s="3">
        <v>0</v>
      </c>
      <c r="N1888" s="3">
        <v>0</v>
      </c>
      <c r="O1888" s="3">
        <v>47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3">
        <f>+Tabla3[[#This Row],[V GRAVADAS]]</f>
        <v>47</v>
      </c>
      <c r="V1888">
        <v>2</v>
      </c>
    </row>
    <row r="1889" spans="1:22" x14ac:dyDescent="0.25">
      <c r="A1889" t="s">
        <v>502</v>
      </c>
      <c r="B1889" s="1" t="s">
        <v>506</v>
      </c>
      <c r="C1889" t="s">
        <v>1</v>
      </c>
      <c r="D1889" t="s">
        <v>89</v>
      </c>
      <c r="E1889" t="s">
        <v>95</v>
      </c>
      <c r="F1889" t="s">
        <v>96</v>
      </c>
      <c r="G1889">
        <v>7439</v>
      </c>
      <c r="H1889">
        <v>7439</v>
      </c>
      <c r="I1889">
        <v>7439</v>
      </c>
      <c r="J1889">
        <v>7439</v>
      </c>
      <c r="L1889" s="3">
        <v>0</v>
      </c>
      <c r="M1889" s="3">
        <v>0</v>
      </c>
      <c r="N1889" s="3">
        <v>0</v>
      </c>
      <c r="O1889" s="3">
        <v>164.15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3">
        <f>+Tabla3[[#This Row],[V GRAVADAS]]</f>
        <v>164.15</v>
      </c>
      <c r="V1889">
        <v>2</v>
      </c>
    </row>
    <row r="1890" spans="1:22" x14ac:dyDescent="0.25">
      <c r="A1890" t="s">
        <v>502</v>
      </c>
      <c r="B1890" s="1" t="s">
        <v>506</v>
      </c>
      <c r="C1890" t="s">
        <v>1</v>
      </c>
      <c r="D1890" t="s">
        <v>89</v>
      </c>
      <c r="E1890" t="s">
        <v>95</v>
      </c>
      <c r="F1890" t="s">
        <v>96</v>
      </c>
      <c r="G1890">
        <v>7440</v>
      </c>
      <c r="H1890">
        <v>7440</v>
      </c>
      <c r="I1890">
        <v>7440</v>
      </c>
      <c r="J1890">
        <v>7440</v>
      </c>
      <c r="L1890" s="3">
        <v>0</v>
      </c>
      <c r="M1890" s="3">
        <v>0</v>
      </c>
      <c r="N1890" s="3">
        <v>0</v>
      </c>
      <c r="O1890" s="3">
        <v>614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3">
        <f>+Tabla3[[#This Row],[V GRAVADAS]]</f>
        <v>614</v>
      </c>
      <c r="V1890">
        <v>2</v>
      </c>
    </row>
    <row r="1891" spans="1:22" x14ac:dyDescent="0.25">
      <c r="A1891" t="s">
        <v>502</v>
      </c>
      <c r="B1891" s="1" t="s">
        <v>506</v>
      </c>
      <c r="C1891" t="s">
        <v>1</v>
      </c>
      <c r="D1891" t="s">
        <v>89</v>
      </c>
      <c r="E1891" t="s">
        <v>95</v>
      </c>
      <c r="F1891" t="s">
        <v>96</v>
      </c>
      <c r="G1891">
        <v>7441</v>
      </c>
      <c r="H1891">
        <v>7441</v>
      </c>
      <c r="I1891">
        <v>7441</v>
      </c>
      <c r="J1891">
        <v>7441</v>
      </c>
      <c r="L1891" s="3">
        <v>0</v>
      </c>
      <c r="M1891" s="3">
        <v>0</v>
      </c>
      <c r="N1891" s="3">
        <v>0</v>
      </c>
      <c r="O1891" s="3">
        <v>20.25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3">
        <f>+Tabla3[[#This Row],[V GRAVADAS]]</f>
        <v>20.25</v>
      </c>
      <c r="V1891">
        <v>2</v>
      </c>
    </row>
    <row r="1892" spans="1:22" x14ac:dyDescent="0.25">
      <c r="A1892" t="s">
        <v>502</v>
      </c>
      <c r="B1892" s="1" t="s">
        <v>506</v>
      </c>
      <c r="C1892" t="s">
        <v>1</v>
      </c>
      <c r="D1892" t="s">
        <v>89</v>
      </c>
      <c r="E1892" t="s">
        <v>95</v>
      </c>
      <c r="F1892" t="s">
        <v>96</v>
      </c>
      <c r="G1892">
        <v>7442</v>
      </c>
      <c r="H1892">
        <v>7442</v>
      </c>
      <c r="I1892">
        <v>7442</v>
      </c>
      <c r="J1892">
        <v>7442</v>
      </c>
      <c r="L1892" s="3">
        <v>0</v>
      </c>
      <c r="M1892" s="3">
        <v>0</v>
      </c>
      <c r="N1892" s="3">
        <v>0</v>
      </c>
      <c r="O1892" s="3">
        <v>100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3">
        <f>+Tabla3[[#This Row],[V GRAVADAS]]</f>
        <v>100</v>
      </c>
      <c r="V1892">
        <v>2</v>
      </c>
    </row>
    <row r="1893" spans="1:22" x14ac:dyDescent="0.25">
      <c r="A1893" t="s">
        <v>502</v>
      </c>
      <c r="B1893" s="1" t="s">
        <v>506</v>
      </c>
      <c r="C1893" t="s">
        <v>1</v>
      </c>
      <c r="D1893" t="s">
        <v>89</v>
      </c>
      <c r="E1893" t="s">
        <v>95</v>
      </c>
      <c r="F1893" t="s">
        <v>96</v>
      </c>
      <c r="G1893">
        <v>7443</v>
      </c>
      <c r="H1893">
        <v>7443</v>
      </c>
      <c r="I1893">
        <v>7443</v>
      </c>
      <c r="J1893">
        <v>7443</v>
      </c>
      <c r="L1893" s="3">
        <v>0</v>
      </c>
      <c r="M1893" s="3">
        <v>0</v>
      </c>
      <c r="N1893" s="3">
        <v>0</v>
      </c>
      <c r="O1893" s="3">
        <v>521.5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3">
        <f>+Tabla3[[#This Row],[V GRAVADAS]]</f>
        <v>521.5</v>
      </c>
      <c r="V1893">
        <v>2</v>
      </c>
    </row>
    <row r="1894" spans="1:22" x14ac:dyDescent="0.25">
      <c r="A1894" t="s">
        <v>502</v>
      </c>
      <c r="B1894" s="1" t="s">
        <v>506</v>
      </c>
      <c r="C1894" t="s">
        <v>1</v>
      </c>
      <c r="D1894" t="s">
        <v>89</v>
      </c>
      <c r="E1894" t="s">
        <v>95</v>
      </c>
      <c r="F1894" t="s">
        <v>96</v>
      </c>
      <c r="G1894">
        <v>7444</v>
      </c>
      <c r="H1894">
        <v>7444</v>
      </c>
      <c r="I1894">
        <v>7444</v>
      </c>
      <c r="J1894">
        <v>7444</v>
      </c>
      <c r="L1894" s="3">
        <v>0</v>
      </c>
      <c r="M1894" s="3">
        <v>0</v>
      </c>
      <c r="N1894" s="3">
        <v>0</v>
      </c>
      <c r="O1894" s="3">
        <v>80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3">
        <f>+Tabla3[[#This Row],[V GRAVADAS]]</f>
        <v>80</v>
      </c>
      <c r="V1894">
        <v>2</v>
      </c>
    </row>
    <row r="1895" spans="1:22" x14ac:dyDescent="0.25">
      <c r="A1895" t="s">
        <v>502</v>
      </c>
      <c r="B1895" s="1" t="s">
        <v>506</v>
      </c>
      <c r="C1895" t="s">
        <v>1</v>
      </c>
      <c r="D1895" t="s">
        <v>89</v>
      </c>
      <c r="E1895" t="s">
        <v>95</v>
      </c>
      <c r="F1895" t="s">
        <v>96</v>
      </c>
      <c r="G1895">
        <v>7445</v>
      </c>
      <c r="H1895">
        <v>7445</v>
      </c>
      <c r="I1895">
        <v>7445</v>
      </c>
      <c r="J1895">
        <v>7445</v>
      </c>
      <c r="L1895" s="3">
        <v>0</v>
      </c>
      <c r="M1895" s="3">
        <v>0</v>
      </c>
      <c r="N1895" s="3">
        <v>0</v>
      </c>
      <c r="O1895" s="3">
        <v>21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3">
        <f>+Tabla3[[#This Row],[V GRAVADAS]]</f>
        <v>21</v>
      </c>
      <c r="V1895">
        <v>2</v>
      </c>
    </row>
    <row r="1896" spans="1:22" x14ac:dyDescent="0.25">
      <c r="A1896" t="s">
        <v>502</v>
      </c>
      <c r="B1896" s="1" t="s">
        <v>506</v>
      </c>
      <c r="C1896" t="s">
        <v>1</v>
      </c>
      <c r="D1896" t="s">
        <v>89</v>
      </c>
      <c r="E1896" t="s">
        <v>95</v>
      </c>
      <c r="F1896" t="s">
        <v>96</v>
      </c>
      <c r="G1896">
        <v>7446</v>
      </c>
      <c r="H1896">
        <v>7446</v>
      </c>
      <c r="I1896">
        <v>7446</v>
      </c>
      <c r="J1896">
        <v>7446</v>
      </c>
      <c r="L1896" s="3">
        <v>0</v>
      </c>
      <c r="M1896" s="3">
        <v>0</v>
      </c>
      <c r="N1896" s="3">
        <v>0</v>
      </c>
      <c r="O1896" s="3">
        <v>1075.2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3">
        <f>+Tabla3[[#This Row],[V GRAVADAS]]</f>
        <v>1075.2</v>
      </c>
      <c r="V1896">
        <v>2</v>
      </c>
    </row>
    <row r="1897" spans="1:22" x14ac:dyDescent="0.25">
      <c r="A1897" t="s">
        <v>502</v>
      </c>
      <c r="B1897" s="1" t="s">
        <v>506</v>
      </c>
      <c r="C1897" t="s">
        <v>1</v>
      </c>
      <c r="D1897" t="s">
        <v>89</v>
      </c>
      <c r="E1897" t="s">
        <v>95</v>
      </c>
      <c r="F1897" t="s">
        <v>96</v>
      </c>
      <c r="G1897">
        <v>7447</v>
      </c>
      <c r="H1897">
        <v>7447</v>
      </c>
      <c r="I1897">
        <v>7447</v>
      </c>
      <c r="J1897">
        <v>7447</v>
      </c>
      <c r="L1897" s="3">
        <v>0</v>
      </c>
      <c r="M1897" s="3">
        <v>0</v>
      </c>
      <c r="N1897" s="3">
        <v>0</v>
      </c>
      <c r="O1897" s="3">
        <v>12.5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3">
        <f>+Tabla3[[#This Row],[V GRAVADAS]]</f>
        <v>12.5</v>
      </c>
      <c r="V1897">
        <v>2</v>
      </c>
    </row>
    <row r="1898" spans="1:22" x14ac:dyDescent="0.25">
      <c r="A1898" t="s">
        <v>502</v>
      </c>
      <c r="B1898" s="1" t="s">
        <v>506</v>
      </c>
      <c r="C1898" t="s">
        <v>1</v>
      </c>
      <c r="D1898" t="s">
        <v>89</v>
      </c>
      <c r="E1898" t="s">
        <v>95</v>
      </c>
      <c r="F1898" t="s">
        <v>96</v>
      </c>
      <c r="G1898">
        <v>7448</v>
      </c>
      <c r="H1898">
        <v>7448</v>
      </c>
      <c r="I1898">
        <v>7448</v>
      </c>
      <c r="J1898">
        <v>7448</v>
      </c>
      <c r="L1898" s="3">
        <v>0</v>
      </c>
      <c r="M1898" s="3">
        <v>0</v>
      </c>
      <c r="N1898" s="3">
        <v>0</v>
      </c>
      <c r="O1898" s="3">
        <v>69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3">
        <f>+Tabla3[[#This Row],[V GRAVADAS]]</f>
        <v>69</v>
      </c>
      <c r="V1898">
        <v>2</v>
      </c>
    </row>
    <row r="1899" spans="1:22" x14ac:dyDescent="0.25">
      <c r="A1899" t="s">
        <v>502</v>
      </c>
      <c r="B1899" s="1" t="s">
        <v>506</v>
      </c>
      <c r="C1899" t="s">
        <v>1</v>
      </c>
      <c r="D1899" t="s">
        <v>89</v>
      </c>
      <c r="E1899" t="s">
        <v>95</v>
      </c>
      <c r="F1899" t="s">
        <v>96</v>
      </c>
      <c r="G1899">
        <v>7449</v>
      </c>
      <c r="H1899">
        <v>7449</v>
      </c>
      <c r="I1899">
        <v>7449</v>
      </c>
      <c r="J1899">
        <v>7449</v>
      </c>
      <c r="L1899" s="3">
        <v>0</v>
      </c>
      <c r="M1899" s="3">
        <v>0</v>
      </c>
      <c r="N1899" s="3">
        <v>0</v>
      </c>
      <c r="O1899" s="3">
        <v>70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3">
        <f>+Tabla3[[#This Row],[V GRAVADAS]]</f>
        <v>70</v>
      </c>
      <c r="V1899">
        <v>2</v>
      </c>
    </row>
    <row r="1900" spans="1:22" x14ac:dyDescent="0.25">
      <c r="A1900" t="s">
        <v>502</v>
      </c>
      <c r="B1900" s="1" t="s">
        <v>506</v>
      </c>
      <c r="C1900" t="s">
        <v>1</v>
      </c>
      <c r="D1900" t="s">
        <v>89</v>
      </c>
      <c r="E1900" t="s">
        <v>95</v>
      </c>
      <c r="F1900" t="s">
        <v>96</v>
      </c>
      <c r="G1900">
        <v>7450</v>
      </c>
      <c r="H1900">
        <v>7450</v>
      </c>
      <c r="I1900">
        <v>7450</v>
      </c>
      <c r="J1900">
        <v>7450</v>
      </c>
      <c r="L1900" s="3">
        <v>0</v>
      </c>
      <c r="M1900" s="3">
        <v>0</v>
      </c>
      <c r="N1900" s="3">
        <v>0</v>
      </c>
      <c r="O1900" s="3">
        <v>595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3">
        <f>+Tabla3[[#This Row],[V GRAVADAS]]</f>
        <v>595</v>
      </c>
      <c r="V1900">
        <v>2</v>
      </c>
    </row>
    <row r="1901" spans="1:22" x14ac:dyDescent="0.25">
      <c r="A1901" t="s">
        <v>502</v>
      </c>
      <c r="B1901" s="1" t="s">
        <v>506</v>
      </c>
      <c r="C1901" t="s">
        <v>1</v>
      </c>
      <c r="D1901" t="s">
        <v>89</v>
      </c>
      <c r="E1901" t="s">
        <v>95</v>
      </c>
      <c r="F1901" t="s">
        <v>96</v>
      </c>
      <c r="G1901">
        <v>7451</v>
      </c>
      <c r="H1901">
        <v>7451</v>
      </c>
      <c r="I1901">
        <v>7451</v>
      </c>
      <c r="J1901">
        <v>7451</v>
      </c>
      <c r="L1901" s="3">
        <v>0</v>
      </c>
      <c r="M1901" s="3">
        <v>0</v>
      </c>
      <c r="N1901" s="3">
        <v>0</v>
      </c>
      <c r="O1901" s="3">
        <v>45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3">
        <f>+Tabla3[[#This Row],[V GRAVADAS]]</f>
        <v>45</v>
      </c>
      <c r="V1901">
        <v>2</v>
      </c>
    </row>
    <row r="1902" spans="1:22" x14ac:dyDescent="0.25">
      <c r="A1902" t="s">
        <v>502</v>
      </c>
      <c r="B1902" s="1" t="s">
        <v>506</v>
      </c>
      <c r="C1902" t="s">
        <v>1</v>
      </c>
      <c r="D1902" t="s">
        <v>89</v>
      </c>
      <c r="E1902" t="s">
        <v>95</v>
      </c>
      <c r="F1902" t="s">
        <v>96</v>
      </c>
      <c r="G1902">
        <v>7452</v>
      </c>
      <c r="H1902">
        <v>7452</v>
      </c>
      <c r="I1902">
        <v>7452</v>
      </c>
      <c r="J1902">
        <v>7452</v>
      </c>
      <c r="L1902" s="3">
        <v>0</v>
      </c>
      <c r="M1902" s="3">
        <v>0</v>
      </c>
      <c r="N1902" s="3">
        <v>0</v>
      </c>
      <c r="O1902" s="3">
        <v>60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3">
        <f>+Tabla3[[#This Row],[V GRAVADAS]]</f>
        <v>60</v>
      </c>
      <c r="V1902">
        <v>2</v>
      </c>
    </row>
    <row r="1903" spans="1:22" x14ac:dyDescent="0.25">
      <c r="A1903" t="s">
        <v>502</v>
      </c>
      <c r="B1903" s="1" t="s">
        <v>507</v>
      </c>
      <c r="C1903" t="s">
        <v>1</v>
      </c>
      <c r="D1903" t="s">
        <v>89</v>
      </c>
      <c r="E1903" t="s">
        <v>95</v>
      </c>
      <c r="F1903" t="s">
        <v>96</v>
      </c>
      <c r="G1903">
        <v>7453</v>
      </c>
      <c r="H1903">
        <v>7453</v>
      </c>
      <c r="I1903">
        <v>7453</v>
      </c>
      <c r="J1903">
        <v>7453</v>
      </c>
      <c r="L1903" s="3">
        <v>0</v>
      </c>
      <c r="M1903" s="3">
        <v>0</v>
      </c>
      <c r="N1903" s="3">
        <v>0</v>
      </c>
      <c r="O1903" s="3">
        <v>514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3">
        <f>+Tabla3[[#This Row],[V GRAVADAS]]</f>
        <v>514</v>
      </c>
      <c r="V1903">
        <v>2</v>
      </c>
    </row>
    <row r="1904" spans="1:22" x14ac:dyDescent="0.25">
      <c r="A1904" t="s">
        <v>502</v>
      </c>
      <c r="B1904" s="1" t="s">
        <v>507</v>
      </c>
      <c r="C1904" t="s">
        <v>1</v>
      </c>
      <c r="D1904" t="s">
        <v>89</v>
      </c>
      <c r="E1904" t="s">
        <v>95</v>
      </c>
      <c r="F1904" t="s">
        <v>96</v>
      </c>
      <c r="G1904">
        <v>7454</v>
      </c>
      <c r="H1904">
        <v>7454</v>
      </c>
      <c r="I1904">
        <v>7454</v>
      </c>
      <c r="J1904">
        <v>7454</v>
      </c>
      <c r="L1904" s="3">
        <v>0</v>
      </c>
      <c r="M1904" s="3">
        <v>0</v>
      </c>
      <c r="N1904" s="3">
        <v>0</v>
      </c>
      <c r="O1904" s="3">
        <v>460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3">
        <f>+Tabla3[[#This Row],[V GRAVADAS]]</f>
        <v>460</v>
      </c>
      <c r="V1904">
        <v>2</v>
      </c>
    </row>
    <row r="1905" spans="1:22" x14ac:dyDescent="0.25">
      <c r="A1905" t="s">
        <v>502</v>
      </c>
      <c r="B1905" s="1" t="s">
        <v>507</v>
      </c>
      <c r="C1905" t="s">
        <v>1</v>
      </c>
      <c r="D1905" t="s">
        <v>89</v>
      </c>
      <c r="E1905" t="s">
        <v>95</v>
      </c>
      <c r="F1905" t="s">
        <v>96</v>
      </c>
      <c r="G1905">
        <v>7455</v>
      </c>
      <c r="H1905">
        <v>7455</v>
      </c>
      <c r="I1905">
        <v>7455</v>
      </c>
      <c r="J1905">
        <v>7455</v>
      </c>
      <c r="L1905" s="3">
        <v>0</v>
      </c>
      <c r="M1905" s="3">
        <v>0</v>
      </c>
      <c r="N1905" s="3">
        <v>0</v>
      </c>
      <c r="O1905" s="3">
        <v>149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3">
        <f>+Tabla3[[#This Row],[V GRAVADAS]]</f>
        <v>149</v>
      </c>
      <c r="V1905">
        <v>2</v>
      </c>
    </row>
    <row r="1906" spans="1:22" x14ac:dyDescent="0.25">
      <c r="A1906" t="s">
        <v>502</v>
      </c>
      <c r="B1906" s="1" t="s">
        <v>507</v>
      </c>
      <c r="C1906" t="s">
        <v>1</v>
      </c>
      <c r="D1906" t="s">
        <v>89</v>
      </c>
      <c r="E1906" t="s">
        <v>95</v>
      </c>
      <c r="F1906" t="s">
        <v>96</v>
      </c>
      <c r="G1906">
        <v>7456</v>
      </c>
      <c r="H1906">
        <v>7456</v>
      </c>
      <c r="I1906">
        <v>7456</v>
      </c>
      <c r="J1906">
        <v>7456</v>
      </c>
      <c r="L1906" s="3">
        <v>0</v>
      </c>
      <c r="M1906" s="3">
        <v>0</v>
      </c>
      <c r="N1906" s="3">
        <v>0</v>
      </c>
      <c r="O1906" s="3">
        <v>4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3">
        <f>+Tabla3[[#This Row],[V GRAVADAS]]</f>
        <v>4</v>
      </c>
      <c r="V1906">
        <v>2</v>
      </c>
    </row>
    <row r="1907" spans="1:22" x14ac:dyDescent="0.25">
      <c r="A1907" t="s">
        <v>502</v>
      </c>
      <c r="B1907" s="1" t="s">
        <v>507</v>
      </c>
      <c r="C1907" t="s">
        <v>1</v>
      </c>
      <c r="D1907" t="s">
        <v>89</v>
      </c>
      <c r="E1907" t="s">
        <v>95</v>
      </c>
      <c r="F1907" t="s">
        <v>96</v>
      </c>
      <c r="G1907">
        <v>7457</v>
      </c>
      <c r="H1907">
        <v>7457</v>
      </c>
      <c r="I1907">
        <v>7457</v>
      </c>
      <c r="J1907">
        <v>7457</v>
      </c>
      <c r="L1907" s="3">
        <v>0</v>
      </c>
      <c r="M1907" s="3">
        <v>0</v>
      </c>
      <c r="N1907" s="3">
        <v>0</v>
      </c>
      <c r="O1907" s="3">
        <v>684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3">
        <f>+Tabla3[[#This Row],[V GRAVADAS]]</f>
        <v>684</v>
      </c>
      <c r="V1907">
        <v>2</v>
      </c>
    </row>
    <row r="1908" spans="1:22" x14ac:dyDescent="0.25">
      <c r="A1908" t="s">
        <v>502</v>
      </c>
      <c r="B1908" s="1" t="s">
        <v>507</v>
      </c>
      <c r="C1908" t="s">
        <v>1</v>
      </c>
      <c r="D1908" t="s">
        <v>89</v>
      </c>
      <c r="E1908" t="s">
        <v>95</v>
      </c>
      <c r="F1908" t="s">
        <v>96</v>
      </c>
      <c r="G1908">
        <v>7458</v>
      </c>
      <c r="H1908">
        <v>7458</v>
      </c>
      <c r="I1908">
        <v>7458</v>
      </c>
      <c r="J1908">
        <v>7458</v>
      </c>
      <c r="L1908" s="3">
        <v>0</v>
      </c>
      <c r="M1908" s="3">
        <v>0</v>
      </c>
      <c r="N1908" s="3">
        <v>0</v>
      </c>
      <c r="O1908" s="3">
        <v>820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3">
        <f>+Tabla3[[#This Row],[V GRAVADAS]]</f>
        <v>820</v>
      </c>
      <c r="V1908">
        <v>2</v>
      </c>
    </row>
    <row r="1909" spans="1:22" x14ac:dyDescent="0.25">
      <c r="A1909" t="s">
        <v>502</v>
      </c>
      <c r="B1909" s="1" t="s">
        <v>507</v>
      </c>
      <c r="C1909" t="s">
        <v>1</v>
      </c>
      <c r="D1909" t="s">
        <v>89</v>
      </c>
      <c r="E1909" t="s">
        <v>95</v>
      </c>
      <c r="F1909" t="s">
        <v>96</v>
      </c>
      <c r="G1909">
        <v>7459</v>
      </c>
      <c r="H1909">
        <v>7459</v>
      </c>
      <c r="I1909">
        <v>7459</v>
      </c>
      <c r="J1909">
        <v>7459</v>
      </c>
      <c r="L1909" s="3">
        <v>0</v>
      </c>
      <c r="M1909" s="3">
        <v>0</v>
      </c>
      <c r="N1909" s="3">
        <v>0</v>
      </c>
      <c r="O1909" s="3">
        <v>511.6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3">
        <f>+Tabla3[[#This Row],[V GRAVADAS]]</f>
        <v>511.6</v>
      </c>
      <c r="V1909">
        <v>2</v>
      </c>
    </row>
    <row r="1910" spans="1:22" x14ac:dyDescent="0.25">
      <c r="A1910" t="s">
        <v>502</v>
      </c>
      <c r="B1910" s="1" t="s">
        <v>507</v>
      </c>
      <c r="C1910" t="s">
        <v>1</v>
      </c>
      <c r="D1910" t="s">
        <v>89</v>
      </c>
      <c r="E1910" t="s">
        <v>95</v>
      </c>
      <c r="F1910" t="s">
        <v>96</v>
      </c>
      <c r="G1910">
        <v>7460</v>
      </c>
      <c r="H1910">
        <v>7460</v>
      </c>
      <c r="I1910">
        <v>7460</v>
      </c>
      <c r="J1910">
        <v>7460</v>
      </c>
      <c r="L1910" s="3">
        <v>0</v>
      </c>
      <c r="M1910" s="3">
        <v>0</v>
      </c>
      <c r="N1910" s="3">
        <v>0</v>
      </c>
      <c r="O1910" s="3">
        <v>12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3">
        <f>+Tabla3[[#This Row],[V GRAVADAS]]</f>
        <v>12</v>
      </c>
      <c r="V1910">
        <v>2</v>
      </c>
    </row>
    <row r="1911" spans="1:22" x14ac:dyDescent="0.25">
      <c r="A1911" t="s">
        <v>502</v>
      </c>
      <c r="B1911" s="1" t="s">
        <v>507</v>
      </c>
      <c r="C1911" t="s">
        <v>1</v>
      </c>
      <c r="D1911" t="s">
        <v>89</v>
      </c>
      <c r="E1911" t="s">
        <v>95</v>
      </c>
      <c r="F1911" t="s">
        <v>96</v>
      </c>
      <c r="G1911">
        <v>7461</v>
      </c>
      <c r="H1911">
        <v>7461</v>
      </c>
      <c r="I1911">
        <v>7461</v>
      </c>
      <c r="J1911">
        <v>7461</v>
      </c>
      <c r="L1911" s="3">
        <v>0</v>
      </c>
      <c r="M1911" s="3">
        <v>0</v>
      </c>
      <c r="N1911" s="3">
        <v>0</v>
      </c>
      <c r="O1911" s="3">
        <v>86.48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3">
        <f>+Tabla3[[#This Row],[V GRAVADAS]]</f>
        <v>86.48</v>
      </c>
      <c r="V1911">
        <v>2</v>
      </c>
    </row>
    <row r="1912" spans="1:22" x14ac:dyDescent="0.25">
      <c r="A1912" t="s">
        <v>502</v>
      </c>
      <c r="B1912" s="1" t="s">
        <v>507</v>
      </c>
      <c r="C1912" t="s">
        <v>1</v>
      </c>
      <c r="D1912" t="s">
        <v>89</v>
      </c>
      <c r="E1912" t="s">
        <v>95</v>
      </c>
      <c r="F1912" t="s">
        <v>96</v>
      </c>
      <c r="G1912">
        <v>7462</v>
      </c>
      <c r="H1912">
        <v>7462</v>
      </c>
      <c r="I1912">
        <v>7462</v>
      </c>
      <c r="J1912">
        <v>7462</v>
      </c>
      <c r="L1912" s="3">
        <v>0</v>
      </c>
      <c r="M1912" s="3">
        <v>0</v>
      </c>
      <c r="N1912" s="3">
        <v>0</v>
      </c>
      <c r="O1912" s="3">
        <v>280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3">
        <f>+Tabla3[[#This Row],[V GRAVADAS]]</f>
        <v>280</v>
      </c>
      <c r="V1912">
        <v>2</v>
      </c>
    </row>
    <row r="1913" spans="1:22" x14ac:dyDescent="0.25">
      <c r="A1913" t="s">
        <v>502</v>
      </c>
      <c r="B1913" s="1" t="s">
        <v>507</v>
      </c>
      <c r="C1913" t="s">
        <v>1</v>
      </c>
      <c r="D1913" t="s">
        <v>89</v>
      </c>
      <c r="E1913" t="s">
        <v>95</v>
      </c>
      <c r="F1913" t="s">
        <v>96</v>
      </c>
      <c r="G1913">
        <v>7463</v>
      </c>
      <c r="H1913">
        <v>7463</v>
      </c>
      <c r="I1913">
        <v>7463</v>
      </c>
      <c r="J1913">
        <v>7463</v>
      </c>
      <c r="L1913" s="3">
        <v>0</v>
      </c>
      <c r="M1913" s="3">
        <v>0</v>
      </c>
      <c r="N1913" s="3">
        <v>0</v>
      </c>
      <c r="O1913" s="3">
        <v>509.2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3">
        <f>+Tabla3[[#This Row],[V GRAVADAS]]</f>
        <v>509.2</v>
      </c>
      <c r="V1913">
        <v>2</v>
      </c>
    </row>
    <row r="1914" spans="1:22" x14ac:dyDescent="0.25">
      <c r="A1914" t="s">
        <v>502</v>
      </c>
      <c r="B1914" s="1" t="s">
        <v>507</v>
      </c>
      <c r="C1914" t="s">
        <v>1</v>
      </c>
      <c r="D1914" t="s">
        <v>89</v>
      </c>
      <c r="E1914" t="s">
        <v>95</v>
      </c>
      <c r="F1914" t="s">
        <v>96</v>
      </c>
      <c r="G1914">
        <v>7464</v>
      </c>
      <c r="H1914">
        <v>7464</v>
      </c>
      <c r="I1914">
        <v>7464</v>
      </c>
      <c r="J1914">
        <v>7464</v>
      </c>
      <c r="L1914" s="3">
        <v>0</v>
      </c>
      <c r="M1914" s="3">
        <v>0</v>
      </c>
      <c r="N1914" s="3">
        <v>0</v>
      </c>
      <c r="O1914" s="3">
        <v>49.6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3">
        <f>+Tabla3[[#This Row],[V GRAVADAS]]</f>
        <v>49.6</v>
      </c>
      <c r="V1914">
        <v>2</v>
      </c>
    </row>
    <row r="1915" spans="1:22" x14ac:dyDescent="0.25">
      <c r="A1915" t="s">
        <v>502</v>
      </c>
      <c r="B1915" s="1" t="s">
        <v>507</v>
      </c>
      <c r="C1915" t="s">
        <v>1</v>
      </c>
      <c r="D1915" t="s">
        <v>89</v>
      </c>
      <c r="E1915" t="s">
        <v>95</v>
      </c>
      <c r="F1915" t="s">
        <v>96</v>
      </c>
      <c r="G1915">
        <v>7465</v>
      </c>
      <c r="H1915">
        <v>7465</v>
      </c>
      <c r="I1915">
        <v>7465</v>
      </c>
      <c r="J1915">
        <v>7465</v>
      </c>
      <c r="L1915" s="3">
        <v>0</v>
      </c>
      <c r="M1915" s="3">
        <v>0</v>
      </c>
      <c r="N1915" s="3">
        <v>0</v>
      </c>
      <c r="O1915" s="3">
        <v>988.25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3">
        <f>+Tabla3[[#This Row],[V GRAVADAS]]</f>
        <v>988.25</v>
      </c>
      <c r="V1915">
        <v>2</v>
      </c>
    </row>
    <row r="1916" spans="1:22" x14ac:dyDescent="0.25">
      <c r="A1916" t="s">
        <v>502</v>
      </c>
      <c r="B1916" s="1" t="s">
        <v>507</v>
      </c>
      <c r="C1916" t="s">
        <v>1</v>
      </c>
      <c r="D1916" t="s">
        <v>89</v>
      </c>
      <c r="E1916" t="s">
        <v>95</v>
      </c>
      <c r="F1916" t="s">
        <v>96</v>
      </c>
      <c r="G1916">
        <v>7466</v>
      </c>
      <c r="H1916">
        <v>7466</v>
      </c>
      <c r="I1916">
        <v>7466</v>
      </c>
      <c r="J1916">
        <v>7466</v>
      </c>
      <c r="L1916" s="3">
        <v>0</v>
      </c>
      <c r="M1916" s="3">
        <v>0</v>
      </c>
      <c r="N1916" s="3">
        <v>0</v>
      </c>
      <c r="O1916" s="3">
        <v>487.05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3">
        <f>+Tabla3[[#This Row],[V GRAVADAS]]</f>
        <v>487.05</v>
      </c>
      <c r="V1916">
        <v>2</v>
      </c>
    </row>
    <row r="1917" spans="1:22" x14ac:dyDescent="0.25">
      <c r="A1917" t="s">
        <v>502</v>
      </c>
      <c r="B1917" s="1" t="s">
        <v>507</v>
      </c>
      <c r="C1917" t="s">
        <v>1</v>
      </c>
      <c r="D1917" t="s">
        <v>89</v>
      </c>
      <c r="E1917" t="s">
        <v>95</v>
      </c>
      <c r="F1917" t="s">
        <v>96</v>
      </c>
      <c r="G1917">
        <v>7467</v>
      </c>
      <c r="H1917">
        <v>7467</v>
      </c>
      <c r="I1917">
        <v>7467</v>
      </c>
      <c r="J1917">
        <v>7467</v>
      </c>
      <c r="L1917" s="3">
        <v>0</v>
      </c>
      <c r="M1917" s="3">
        <v>0</v>
      </c>
      <c r="N1917" s="3">
        <v>0</v>
      </c>
      <c r="O1917" s="3">
        <v>75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3">
        <f>+Tabla3[[#This Row],[V GRAVADAS]]</f>
        <v>75</v>
      </c>
      <c r="V1917">
        <v>2</v>
      </c>
    </row>
    <row r="1918" spans="1:22" x14ac:dyDescent="0.25">
      <c r="A1918" t="s">
        <v>502</v>
      </c>
      <c r="B1918" s="1" t="s">
        <v>507</v>
      </c>
      <c r="C1918" t="s">
        <v>1</v>
      </c>
      <c r="D1918" t="s">
        <v>89</v>
      </c>
      <c r="E1918" t="s">
        <v>95</v>
      </c>
      <c r="F1918" t="s">
        <v>96</v>
      </c>
      <c r="G1918">
        <v>7468</v>
      </c>
      <c r="H1918">
        <v>7468</v>
      </c>
      <c r="I1918">
        <v>7468</v>
      </c>
      <c r="J1918">
        <v>7468</v>
      </c>
      <c r="L1918" s="3">
        <v>0</v>
      </c>
      <c r="M1918" s="3">
        <v>0</v>
      </c>
      <c r="N1918" s="3">
        <v>0</v>
      </c>
      <c r="O1918" s="3">
        <v>136.82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3">
        <f>+Tabla3[[#This Row],[V GRAVADAS]]</f>
        <v>136.82</v>
      </c>
      <c r="V1918">
        <v>2</v>
      </c>
    </row>
    <row r="1919" spans="1:22" x14ac:dyDescent="0.25">
      <c r="A1919" t="s">
        <v>502</v>
      </c>
      <c r="B1919" s="1" t="s">
        <v>507</v>
      </c>
      <c r="C1919" t="s">
        <v>1</v>
      </c>
      <c r="D1919" t="s">
        <v>89</v>
      </c>
      <c r="E1919" t="s">
        <v>95</v>
      </c>
      <c r="F1919" t="s">
        <v>96</v>
      </c>
      <c r="G1919">
        <v>7469</v>
      </c>
      <c r="H1919">
        <v>7469</v>
      </c>
      <c r="I1919">
        <v>7469</v>
      </c>
      <c r="J1919">
        <v>7469</v>
      </c>
      <c r="L1919" s="3">
        <v>0</v>
      </c>
      <c r="M1919" s="3">
        <v>0</v>
      </c>
      <c r="N1919" s="3">
        <v>0</v>
      </c>
      <c r="O1919" s="3">
        <v>134.69999999999999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3">
        <f>+Tabla3[[#This Row],[V GRAVADAS]]</f>
        <v>134.69999999999999</v>
      </c>
      <c r="V1919">
        <v>2</v>
      </c>
    </row>
    <row r="1920" spans="1:22" x14ac:dyDescent="0.25">
      <c r="A1920" t="s">
        <v>502</v>
      </c>
      <c r="B1920" s="1" t="s">
        <v>507</v>
      </c>
      <c r="C1920" t="s">
        <v>1</v>
      </c>
      <c r="D1920" t="s">
        <v>89</v>
      </c>
      <c r="E1920" t="s">
        <v>95</v>
      </c>
      <c r="F1920" t="s">
        <v>96</v>
      </c>
      <c r="G1920">
        <v>7470</v>
      </c>
      <c r="H1920">
        <v>7470</v>
      </c>
      <c r="I1920">
        <v>7470</v>
      </c>
      <c r="J1920">
        <v>7470</v>
      </c>
      <c r="L1920" s="3">
        <v>0</v>
      </c>
      <c r="M1920" s="3">
        <v>0</v>
      </c>
      <c r="N1920" s="3">
        <v>0</v>
      </c>
      <c r="O1920" s="3">
        <v>520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3">
        <f>+Tabla3[[#This Row],[V GRAVADAS]]</f>
        <v>520</v>
      </c>
      <c r="V1920">
        <v>2</v>
      </c>
    </row>
    <row r="1921" spans="1:22" x14ac:dyDescent="0.25">
      <c r="A1921" t="s">
        <v>502</v>
      </c>
      <c r="B1921" s="1" t="s">
        <v>507</v>
      </c>
      <c r="C1921" t="s">
        <v>1</v>
      </c>
      <c r="D1921" t="s">
        <v>89</v>
      </c>
      <c r="E1921" t="s">
        <v>95</v>
      </c>
      <c r="F1921" t="s">
        <v>96</v>
      </c>
      <c r="G1921">
        <v>7471</v>
      </c>
      <c r="H1921">
        <v>7471</v>
      </c>
      <c r="I1921">
        <v>7471</v>
      </c>
      <c r="J1921">
        <v>7471</v>
      </c>
      <c r="L1921" s="3">
        <v>0</v>
      </c>
      <c r="M1921" s="3">
        <v>0</v>
      </c>
      <c r="N1921" s="3">
        <v>0</v>
      </c>
      <c r="O1921" s="3">
        <v>337.5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3">
        <f>+Tabla3[[#This Row],[V GRAVADAS]]</f>
        <v>337.5</v>
      </c>
      <c r="V1921">
        <v>2</v>
      </c>
    </row>
    <row r="1922" spans="1:22" x14ac:dyDescent="0.25">
      <c r="A1922" t="s">
        <v>502</v>
      </c>
      <c r="B1922" s="1" t="s">
        <v>507</v>
      </c>
      <c r="C1922" t="s">
        <v>1</v>
      </c>
      <c r="D1922" t="s">
        <v>89</v>
      </c>
      <c r="E1922" t="s">
        <v>95</v>
      </c>
      <c r="F1922" t="s">
        <v>96</v>
      </c>
      <c r="G1922">
        <v>7472</v>
      </c>
      <c r="H1922">
        <v>7472</v>
      </c>
      <c r="I1922">
        <v>7472</v>
      </c>
      <c r="J1922">
        <v>7472</v>
      </c>
      <c r="L1922" s="3">
        <v>0</v>
      </c>
      <c r="M1922" s="3">
        <v>0</v>
      </c>
      <c r="N1922" s="3">
        <v>0</v>
      </c>
      <c r="O1922" s="3">
        <v>671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3">
        <f>+Tabla3[[#This Row],[V GRAVADAS]]</f>
        <v>671</v>
      </c>
      <c r="V1922">
        <v>2</v>
      </c>
    </row>
    <row r="1923" spans="1:22" x14ac:dyDescent="0.25">
      <c r="A1923" t="s">
        <v>502</v>
      </c>
      <c r="B1923" s="1" t="s">
        <v>507</v>
      </c>
      <c r="C1923" t="s">
        <v>1</v>
      </c>
      <c r="D1923" t="s">
        <v>89</v>
      </c>
      <c r="E1923" t="s">
        <v>95</v>
      </c>
      <c r="F1923" t="s">
        <v>96</v>
      </c>
      <c r="G1923">
        <v>7473</v>
      </c>
      <c r="H1923">
        <v>7473</v>
      </c>
      <c r="I1923">
        <v>7473</v>
      </c>
      <c r="J1923">
        <v>7473</v>
      </c>
      <c r="L1923" s="3">
        <v>0</v>
      </c>
      <c r="M1923" s="3">
        <v>0</v>
      </c>
      <c r="N1923" s="3">
        <v>0</v>
      </c>
      <c r="O1923" s="3">
        <v>29.6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3">
        <f>+Tabla3[[#This Row],[V GRAVADAS]]</f>
        <v>29.6</v>
      </c>
      <c r="V1923">
        <v>2</v>
      </c>
    </row>
    <row r="1924" spans="1:22" x14ac:dyDescent="0.25">
      <c r="A1924" t="s">
        <v>502</v>
      </c>
      <c r="B1924" s="1" t="s">
        <v>507</v>
      </c>
      <c r="C1924" t="s">
        <v>1</v>
      </c>
      <c r="D1924" t="s">
        <v>89</v>
      </c>
      <c r="E1924" t="s">
        <v>95</v>
      </c>
      <c r="F1924" t="s">
        <v>96</v>
      </c>
      <c r="G1924">
        <v>7474</v>
      </c>
      <c r="H1924">
        <v>7474</v>
      </c>
      <c r="I1924">
        <v>7474</v>
      </c>
      <c r="J1924">
        <v>7474</v>
      </c>
      <c r="L1924" s="3">
        <v>0</v>
      </c>
      <c r="M1924" s="3">
        <v>0</v>
      </c>
      <c r="N1924" s="3">
        <v>0</v>
      </c>
      <c r="O1924" s="3">
        <v>60.5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3">
        <f>+Tabla3[[#This Row],[V GRAVADAS]]</f>
        <v>60.5</v>
      </c>
      <c r="V1924">
        <v>2</v>
      </c>
    </row>
    <row r="1925" spans="1:22" x14ac:dyDescent="0.25">
      <c r="A1925" t="s">
        <v>502</v>
      </c>
      <c r="B1925" s="1" t="s">
        <v>507</v>
      </c>
      <c r="C1925" t="s">
        <v>1</v>
      </c>
      <c r="D1925" t="s">
        <v>89</v>
      </c>
      <c r="E1925" t="s">
        <v>95</v>
      </c>
      <c r="F1925" t="s">
        <v>96</v>
      </c>
      <c r="G1925">
        <v>7475</v>
      </c>
      <c r="H1925">
        <v>7475</v>
      </c>
      <c r="I1925">
        <v>7475</v>
      </c>
      <c r="J1925">
        <v>7475</v>
      </c>
      <c r="L1925" s="3">
        <v>0</v>
      </c>
      <c r="M1925" s="3">
        <v>0</v>
      </c>
      <c r="N1925" s="3">
        <v>0</v>
      </c>
      <c r="O1925" s="3">
        <v>169.62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3">
        <f>+Tabla3[[#This Row],[V GRAVADAS]]</f>
        <v>169.62</v>
      </c>
      <c r="V1925">
        <v>2</v>
      </c>
    </row>
    <row r="1926" spans="1:22" x14ac:dyDescent="0.25">
      <c r="A1926" t="s">
        <v>502</v>
      </c>
      <c r="B1926" s="1" t="s">
        <v>507</v>
      </c>
      <c r="C1926" t="s">
        <v>1</v>
      </c>
      <c r="D1926" t="s">
        <v>89</v>
      </c>
      <c r="E1926" t="s">
        <v>95</v>
      </c>
      <c r="F1926" t="s">
        <v>96</v>
      </c>
      <c r="G1926">
        <v>7476</v>
      </c>
      <c r="H1926">
        <v>7476</v>
      </c>
      <c r="I1926">
        <v>7476</v>
      </c>
      <c r="J1926">
        <v>7476</v>
      </c>
      <c r="L1926" s="3">
        <v>0</v>
      </c>
      <c r="M1926" s="3">
        <v>0</v>
      </c>
      <c r="N1926" s="3">
        <v>0</v>
      </c>
      <c r="O1926" s="3">
        <v>11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3">
        <f>+Tabla3[[#This Row],[V GRAVADAS]]</f>
        <v>11</v>
      </c>
      <c r="V1926">
        <v>2</v>
      </c>
    </row>
    <row r="1927" spans="1:22" x14ac:dyDescent="0.25">
      <c r="A1927" t="s">
        <v>502</v>
      </c>
      <c r="B1927" s="1" t="s">
        <v>508</v>
      </c>
      <c r="C1927" t="s">
        <v>1</v>
      </c>
      <c r="D1927" t="s">
        <v>89</v>
      </c>
      <c r="E1927" t="s">
        <v>95</v>
      </c>
      <c r="F1927" t="s">
        <v>96</v>
      </c>
      <c r="G1927">
        <v>7477</v>
      </c>
      <c r="H1927">
        <v>7477</v>
      </c>
      <c r="I1927">
        <v>7477</v>
      </c>
      <c r="J1927">
        <v>7477</v>
      </c>
      <c r="L1927" s="3">
        <v>0</v>
      </c>
      <c r="M1927" s="3">
        <v>0</v>
      </c>
      <c r="N1927" s="3">
        <v>0</v>
      </c>
      <c r="O1927" s="3">
        <v>184.5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3">
        <f>+Tabla3[[#This Row],[V GRAVADAS]]</f>
        <v>184.5</v>
      </c>
      <c r="V1927">
        <v>2</v>
      </c>
    </row>
    <row r="1928" spans="1:22" x14ac:dyDescent="0.25">
      <c r="A1928" t="s">
        <v>502</v>
      </c>
      <c r="B1928" s="1" t="s">
        <v>508</v>
      </c>
      <c r="C1928" t="s">
        <v>1</v>
      </c>
      <c r="D1928" t="s">
        <v>89</v>
      </c>
      <c r="E1928" t="s">
        <v>95</v>
      </c>
      <c r="F1928" t="s">
        <v>96</v>
      </c>
      <c r="G1928">
        <v>7478</v>
      </c>
      <c r="H1928">
        <v>7478</v>
      </c>
      <c r="I1928">
        <v>7478</v>
      </c>
      <c r="J1928">
        <v>7478</v>
      </c>
      <c r="L1928" s="3">
        <v>0</v>
      </c>
      <c r="M1928" s="3">
        <v>0</v>
      </c>
      <c r="N1928" s="3">
        <v>0</v>
      </c>
      <c r="O1928" s="3">
        <v>1022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3">
        <f>+Tabla3[[#This Row],[V GRAVADAS]]</f>
        <v>1022</v>
      </c>
      <c r="V1928">
        <v>2</v>
      </c>
    </row>
    <row r="1929" spans="1:22" x14ac:dyDescent="0.25">
      <c r="A1929" t="s">
        <v>502</v>
      </c>
      <c r="B1929" s="1" t="s">
        <v>508</v>
      </c>
      <c r="C1929" t="s">
        <v>1</v>
      </c>
      <c r="D1929" t="s">
        <v>89</v>
      </c>
      <c r="E1929" t="s">
        <v>95</v>
      </c>
      <c r="F1929" t="s">
        <v>96</v>
      </c>
      <c r="G1929">
        <v>7479</v>
      </c>
      <c r="H1929">
        <v>7479</v>
      </c>
      <c r="I1929">
        <v>7479</v>
      </c>
      <c r="J1929">
        <v>7479</v>
      </c>
      <c r="L1929" s="3">
        <v>0</v>
      </c>
      <c r="M1929" s="3">
        <v>0</v>
      </c>
      <c r="N1929" s="3">
        <v>0</v>
      </c>
      <c r="O1929" s="3">
        <v>53.5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3">
        <f>+Tabla3[[#This Row],[V GRAVADAS]]</f>
        <v>53.5</v>
      </c>
      <c r="V1929">
        <v>2</v>
      </c>
    </row>
    <row r="1930" spans="1:22" x14ac:dyDescent="0.25">
      <c r="A1930" t="s">
        <v>502</v>
      </c>
      <c r="B1930" s="1" t="s">
        <v>508</v>
      </c>
      <c r="C1930" t="s">
        <v>1</v>
      </c>
      <c r="D1930" t="s">
        <v>89</v>
      </c>
      <c r="E1930" t="s">
        <v>95</v>
      </c>
      <c r="F1930" t="s">
        <v>96</v>
      </c>
      <c r="G1930">
        <v>7480</v>
      </c>
      <c r="H1930">
        <v>7480</v>
      </c>
      <c r="I1930">
        <v>7480</v>
      </c>
      <c r="J1930">
        <v>7480</v>
      </c>
      <c r="L1930" s="3">
        <v>0</v>
      </c>
      <c r="M1930" s="3">
        <v>0</v>
      </c>
      <c r="N1930" s="3">
        <v>0</v>
      </c>
      <c r="O1930" s="3">
        <v>63.4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3">
        <f>+Tabla3[[#This Row],[V GRAVADAS]]</f>
        <v>63.4</v>
      </c>
      <c r="V1930">
        <v>2</v>
      </c>
    </row>
    <row r="1931" spans="1:22" x14ac:dyDescent="0.25">
      <c r="A1931" t="s">
        <v>502</v>
      </c>
      <c r="B1931" s="1" t="s">
        <v>508</v>
      </c>
      <c r="C1931" t="s">
        <v>1</v>
      </c>
      <c r="D1931" t="s">
        <v>89</v>
      </c>
      <c r="E1931" t="s">
        <v>95</v>
      </c>
      <c r="F1931" t="s">
        <v>96</v>
      </c>
      <c r="G1931">
        <v>7481</v>
      </c>
      <c r="H1931">
        <v>7481</v>
      </c>
      <c r="I1931">
        <v>7481</v>
      </c>
      <c r="J1931">
        <v>7481</v>
      </c>
      <c r="L1931" s="3">
        <v>0</v>
      </c>
      <c r="M1931" s="3">
        <v>0</v>
      </c>
      <c r="N1931" s="3">
        <v>0</v>
      </c>
      <c r="O1931" s="3">
        <v>767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3">
        <f>+Tabla3[[#This Row],[V GRAVADAS]]</f>
        <v>767</v>
      </c>
      <c r="V1931">
        <v>2</v>
      </c>
    </row>
    <row r="1932" spans="1:22" x14ac:dyDescent="0.25">
      <c r="A1932" t="s">
        <v>502</v>
      </c>
      <c r="B1932" s="1" t="s">
        <v>508</v>
      </c>
      <c r="C1932" t="s">
        <v>1</v>
      </c>
      <c r="D1932" t="s">
        <v>89</v>
      </c>
      <c r="E1932" t="s">
        <v>95</v>
      </c>
      <c r="F1932" t="s">
        <v>96</v>
      </c>
      <c r="G1932">
        <v>7482</v>
      </c>
      <c r="H1932">
        <v>7482</v>
      </c>
      <c r="I1932">
        <v>7482</v>
      </c>
      <c r="J1932">
        <v>7482</v>
      </c>
      <c r="L1932" s="3">
        <v>0</v>
      </c>
      <c r="M1932" s="3">
        <v>0</v>
      </c>
      <c r="N1932" s="3">
        <v>0</v>
      </c>
      <c r="O1932" s="3">
        <v>430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3">
        <f>+Tabla3[[#This Row],[V GRAVADAS]]</f>
        <v>430</v>
      </c>
      <c r="V1932">
        <v>2</v>
      </c>
    </row>
    <row r="1933" spans="1:22" x14ac:dyDescent="0.25">
      <c r="A1933" t="s">
        <v>502</v>
      </c>
      <c r="B1933" s="1" t="s">
        <v>508</v>
      </c>
      <c r="C1933" t="s">
        <v>1</v>
      </c>
      <c r="D1933" t="s">
        <v>89</v>
      </c>
      <c r="E1933" t="s">
        <v>95</v>
      </c>
      <c r="F1933" t="s">
        <v>96</v>
      </c>
      <c r="G1933">
        <v>7483</v>
      </c>
      <c r="H1933">
        <v>7483</v>
      </c>
      <c r="I1933">
        <v>7483</v>
      </c>
      <c r="J1933">
        <v>7483</v>
      </c>
      <c r="L1933" s="3">
        <v>0</v>
      </c>
      <c r="M1933" s="3">
        <v>0</v>
      </c>
      <c r="N1933" s="3">
        <v>0</v>
      </c>
      <c r="O1933" s="3">
        <v>470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3">
        <f>+Tabla3[[#This Row],[V GRAVADAS]]</f>
        <v>470</v>
      </c>
      <c r="V1933">
        <v>2</v>
      </c>
    </row>
    <row r="1934" spans="1:22" x14ac:dyDescent="0.25">
      <c r="A1934" t="s">
        <v>502</v>
      </c>
      <c r="B1934" s="1" t="s">
        <v>508</v>
      </c>
      <c r="C1934" t="s">
        <v>1</v>
      </c>
      <c r="D1934" t="s">
        <v>89</v>
      </c>
      <c r="E1934" t="s">
        <v>95</v>
      </c>
      <c r="F1934" t="s">
        <v>96</v>
      </c>
      <c r="G1934">
        <v>7484</v>
      </c>
      <c r="H1934">
        <v>7484</v>
      </c>
      <c r="I1934">
        <v>7484</v>
      </c>
      <c r="J1934">
        <v>7484</v>
      </c>
      <c r="L1934" s="3">
        <v>0</v>
      </c>
      <c r="M1934" s="3">
        <v>0</v>
      </c>
      <c r="N1934" s="3">
        <v>0</v>
      </c>
      <c r="O1934" s="3">
        <v>479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3">
        <f>+Tabla3[[#This Row],[V GRAVADAS]]</f>
        <v>479</v>
      </c>
      <c r="V1934">
        <v>2</v>
      </c>
    </row>
    <row r="1935" spans="1:22" x14ac:dyDescent="0.25">
      <c r="A1935" t="s">
        <v>502</v>
      </c>
      <c r="B1935" s="1" t="s">
        <v>508</v>
      </c>
      <c r="C1935" t="s">
        <v>1</v>
      </c>
      <c r="D1935" t="s">
        <v>89</v>
      </c>
      <c r="E1935" t="s">
        <v>95</v>
      </c>
      <c r="F1935" t="s">
        <v>96</v>
      </c>
      <c r="G1935">
        <v>7485</v>
      </c>
      <c r="H1935">
        <v>7485</v>
      </c>
      <c r="I1935">
        <v>7485</v>
      </c>
      <c r="J1935">
        <v>7485</v>
      </c>
      <c r="L1935" s="3">
        <v>0</v>
      </c>
      <c r="M1935" s="3">
        <v>0</v>
      </c>
      <c r="N1935" s="3">
        <v>0</v>
      </c>
      <c r="O1935" s="3">
        <v>290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3">
        <f>+Tabla3[[#This Row],[V GRAVADAS]]</f>
        <v>290</v>
      </c>
      <c r="V1935">
        <v>2</v>
      </c>
    </row>
    <row r="1936" spans="1:22" x14ac:dyDescent="0.25">
      <c r="A1936" t="s">
        <v>502</v>
      </c>
      <c r="B1936" s="1" t="s">
        <v>508</v>
      </c>
      <c r="C1936" t="s">
        <v>1</v>
      </c>
      <c r="D1936" t="s">
        <v>89</v>
      </c>
      <c r="E1936" t="s">
        <v>95</v>
      </c>
      <c r="F1936" t="s">
        <v>96</v>
      </c>
      <c r="G1936">
        <v>7486</v>
      </c>
      <c r="H1936">
        <v>7486</v>
      </c>
      <c r="I1936">
        <v>7486</v>
      </c>
      <c r="J1936">
        <v>7486</v>
      </c>
      <c r="L1936" s="3">
        <v>0</v>
      </c>
      <c r="M1936" s="3">
        <v>0</v>
      </c>
      <c r="N1936" s="3">
        <v>0</v>
      </c>
      <c r="O1936" s="3">
        <v>176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3">
        <f>+Tabla3[[#This Row],[V GRAVADAS]]</f>
        <v>176</v>
      </c>
      <c r="V1936">
        <v>2</v>
      </c>
    </row>
    <row r="1937" spans="1:22" x14ac:dyDescent="0.25">
      <c r="A1937" t="s">
        <v>502</v>
      </c>
      <c r="B1937" s="1" t="s">
        <v>508</v>
      </c>
      <c r="C1937" t="s">
        <v>1</v>
      </c>
      <c r="D1937" t="s">
        <v>89</v>
      </c>
      <c r="E1937" t="s">
        <v>95</v>
      </c>
      <c r="F1937" t="s">
        <v>96</v>
      </c>
      <c r="G1937">
        <v>7487</v>
      </c>
      <c r="H1937">
        <v>7487</v>
      </c>
      <c r="I1937">
        <v>7487</v>
      </c>
      <c r="J1937">
        <v>7487</v>
      </c>
      <c r="L1937" s="3">
        <v>0</v>
      </c>
      <c r="M1937" s="3">
        <v>0</v>
      </c>
      <c r="N1937" s="3">
        <v>0</v>
      </c>
      <c r="O1937" s="3">
        <v>800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3">
        <f>+Tabla3[[#This Row],[V GRAVADAS]]</f>
        <v>800</v>
      </c>
      <c r="V1937">
        <v>2</v>
      </c>
    </row>
    <row r="1938" spans="1:22" x14ac:dyDescent="0.25">
      <c r="A1938" t="s">
        <v>502</v>
      </c>
      <c r="B1938" s="1" t="s">
        <v>508</v>
      </c>
      <c r="C1938" t="s">
        <v>1</v>
      </c>
      <c r="D1938" t="s">
        <v>89</v>
      </c>
      <c r="E1938" t="s">
        <v>95</v>
      </c>
      <c r="F1938" t="s">
        <v>96</v>
      </c>
      <c r="G1938">
        <v>7488</v>
      </c>
      <c r="H1938">
        <v>7488</v>
      </c>
      <c r="I1938">
        <v>7488</v>
      </c>
      <c r="J1938">
        <v>7488</v>
      </c>
      <c r="L1938" s="3">
        <v>0</v>
      </c>
      <c r="M1938" s="3">
        <v>0</v>
      </c>
      <c r="N1938" s="3">
        <v>0</v>
      </c>
      <c r="O1938" s="3">
        <v>536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3">
        <f>+Tabla3[[#This Row],[V GRAVADAS]]</f>
        <v>536</v>
      </c>
      <c r="V1938">
        <v>2</v>
      </c>
    </row>
    <row r="1939" spans="1:22" x14ac:dyDescent="0.25">
      <c r="A1939" t="s">
        <v>502</v>
      </c>
      <c r="B1939" s="1" t="s">
        <v>508</v>
      </c>
      <c r="C1939" t="s">
        <v>1</v>
      </c>
      <c r="D1939" t="s">
        <v>89</v>
      </c>
      <c r="E1939" t="s">
        <v>95</v>
      </c>
      <c r="F1939" t="s">
        <v>96</v>
      </c>
      <c r="G1939">
        <v>7489</v>
      </c>
      <c r="H1939">
        <v>7489</v>
      </c>
      <c r="I1939">
        <v>7489</v>
      </c>
      <c r="J1939">
        <v>7489</v>
      </c>
      <c r="L1939" s="3">
        <v>0</v>
      </c>
      <c r="M1939" s="3">
        <v>0</v>
      </c>
      <c r="N1939" s="3">
        <v>0</v>
      </c>
      <c r="O1939" s="3">
        <v>11.25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3">
        <f>+Tabla3[[#This Row],[V GRAVADAS]]</f>
        <v>11.25</v>
      </c>
      <c r="V1939">
        <v>2</v>
      </c>
    </row>
    <row r="1940" spans="1:22" x14ac:dyDescent="0.25">
      <c r="A1940" t="s">
        <v>502</v>
      </c>
      <c r="B1940" s="1" t="s">
        <v>508</v>
      </c>
      <c r="C1940" t="s">
        <v>1</v>
      </c>
      <c r="D1940" t="s">
        <v>89</v>
      </c>
      <c r="E1940" t="s">
        <v>95</v>
      </c>
      <c r="F1940" t="s">
        <v>96</v>
      </c>
      <c r="G1940">
        <v>7490</v>
      </c>
      <c r="H1940">
        <v>7490</v>
      </c>
      <c r="I1940">
        <v>7490</v>
      </c>
      <c r="J1940">
        <v>7490</v>
      </c>
      <c r="L1940" s="3">
        <v>0</v>
      </c>
      <c r="M1940" s="3">
        <v>0</v>
      </c>
      <c r="N1940" s="3">
        <v>0</v>
      </c>
      <c r="O1940" s="3">
        <v>329.4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3">
        <f>+Tabla3[[#This Row],[V GRAVADAS]]</f>
        <v>329.4</v>
      </c>
      <c r="V1940">
        <v>2</v>
      </c>
    </row>
    <row r="1941" spans="1:22" x14ac:dyDescent="0.25">
      <c r="A1941" t="s">
        <v>502</v>
      </c>
      <c r="B1941" s="1" t="s">
        <v>508</v>
      </c>
      <c r="C1941" t="s">
        <v>1</v>
      </c>
      <c r="D1941" t="s">
        <v>89</v>
      </c>
      <c r="E1941" t="s">
        <v>95</v>
      </c>
      <c r="F1941" t="s">
        <v>96</v>
      </c>
      <c r="G1941">
        <v>7491</v>
      </c>
      <c r="H1941">
        <v>7491</v>
      </c>
      <c r="I1941">
        <v>7491</v>
      </c>
      <c r="J1941">
        <v>7491</v>
      </c>
      <c r="L1941" s="3">
        <v>0</v>
      </c>
      <c r="M1941" s="3">
        <v>0</v>
      </c>
      <c r="N1941" s="3">
        <v>0</v>
      </c>
      <c r="O1941" s="3">
        <v>35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3">
        <f>+Tabla3[[#This Row],[V GRAVADAS]]</f>
        <v>35</v>
      </c>
      <c r="V1941">
        <v>2</v>
      </c>
    </row>
    <row r="1942" spans="1:22" x14ac:dyDescent="0.25">
      <c r="A1942" t="s">
        <v>502</v>
      </c>
      <c r="B1942" s="1" t="s">
        <v>508</v>
      </c>
      <c r="C1942" t="s">
        <v>1</v>
      </c>
      <c r="D1942" t="s">
        <v>89</v>
      </c>
      <c r="E1942" t="s">
        <v>95</v>
      </c>
      <c r="F1942" t="s">
        <v>96</v>
      </c>
      <c r="G1942">
        <v>7492</v>
      </c>
      <c r="H1942">
        <v>7492</v>
      </c>
      <c r="I1942">
        <v>7492</v>
      </c>
      <c r="J1942">
        <v>7492</v>
      </c>
      <c r="L1942" s="3">
        <v>0</v>
      </c>
      <c r="M1942" s="3">
        <v>0</v>
      </c>
      <c r="N1942" s="3">
        <v>0</v>
      </c>
      <c r="O1942" s="3">
        <v>418.75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3">
        <f>+Tabla3[[#This Row],[V GRAVADAS]]</f>
        <v>418.75</v>
      </c>
      <c r="V1942">
        <v>2</v>
      </c>
    </row>
    <row r="1943" spans="1:22" x14ac:dyDescent="0.25">
      <c r="A1943" t="s">
        <v>502</v>
      </c>
      <c r="B1943" s="1" t="s">
        <v>508</v>
      </c>
      <c r="C1943" t="s">
        <v>1</v>
      </c>
      <c r="D1943" t="s">
        <v>89</v>
      </c>
      <c r="E1943" t="s">
        <v>95</v>
      </c>
      <c r="F1943" t="s">
        <v>96</v>
      </c>
      <c r="G1943">
        <v>7493</v>
      </c>
      <c r="H1943">
        <v>7493</v>
      </c>
      <c r="I1943">
        <v>7493</v>
      </c>
      <c r="J1943">
        <v>7493</v>
      </c>
      <c r="L1943" s="3">
        <v>0</v>
      </c>
      <c r="M1943" s="3">
        <v>0</v>
      </c>
      <c r="N1943" s="3">
        <v>0</v>
      </c>
      <c r="O1943" s="3">
        <v>135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3">
        <f>+Tabla3[[#This Row],[V GRAVADAS]]</f>
        <v>135</v>
      </c>
      <c r="V1943">
        <v>2</v>
      </c>
    </row>
    <row r="1944" spans="1:22" x14ac:dyDescent="0.25">
      <c r="A1944" t="s">
        <v>502</v>
      </c>
      <c r="B1944" s="1" t="s">
        <v>508</v>
      </c>
      <c r="C1944" t="s">
        <v>1</v>
      </c>
      <c r="D1944" t="s">
        <v>89</v>
      </c>
      <c r="E1944" t="s">
        <v>95</v>
      </c>
      <c r="F1944" t="s">
        <v>96</v>
      </c>
      <c r="G1944">
        <v>7494</v>
      </c>
      <c r="H1944">
        <v>7494</v>
      </c>
      <c r="I1944">
        <v>7494</v>
      </c>
      <c r="J1944">
        <v>7494</v>
      </c>
      <c r="L1944" s="3">
        <v>0</v>
      </c>
      <c r="M1944" s="3">
        <v>0</v>
      </c>
      <c r="N1944" s="3">
        <v>0</v>
      </c>
      <c r="O1944" s="3">
        <v>55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3">
        <f>+Tabla3[[#This Row],[V GRAVADAS]]</f>
        <v>55</v>
      </c>
      <c r="V1944">
        <v>2</v>
      </c>
    </row>
    <row r="1945" spans="1:22" x14ac:dyDescent="0.25">
      <c r="A1945" t="s">
        <v>502</v>
      </c>
      <c r="B1945" s="1" t="s">
        <v>508</v>
      </c>
      <c r="C1945" t="s">
        <v>1</v>
      </c>
      <c r="D1945" t="s">
        <v>89</v>
      </c>
      <c r="E1945" t="s">
        <v>95</v>
      </c>
      <c r="F1945" t="s">
        <v>96</v>
      </c>
      <c r="G1945">
        <v>7495</v>
      </c>
      <c r="H1945">
        <v>7495</v>
      </c>
      <c r="I1945">
        <v>7495</v>
      </c>
      <c r="J1945">
        <v>7495</v>
      </c>
      <c r="L1945" s="3">
        <v>0</v>
      </c>
      <c r="M1945" s="3">
        <v>0</v>
      </c>
      <c r="N1945" s="3">
        <v>0</v>
      </c>
      <c r="O1945" s="3">
        <v>67.63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3">
        <f>+Tabla3[[#This Row],[V GRAVADAS]]</f>
        <v>67.63</v>
      </c>
      <c r="V1945">
        <v>2</v>
      </c>
    </row>
    <row r="1946" spans="1:22" x14ac:dyDescent="0.25">
      <c r="A1946" t="s">
        <v>502</v>
      </c>
      <c r="B1946" s="1" t="s">
        <v>508</v>
      </c>
      <c r="C1946" t="s">
        <v>1</v>
      </c>
      <c r="D1946" t="s">
        <v>89</v>
      </c>
      <c r="E1946" t="s">
        <v>95</v>
      </c>
      <c r="F1946" t="s">
        <v>96</v>
      </c>
      <c r="G1946">
        <v>7496</v>
      </c>
      <c r="H1946">
        <v>7496</v>
      </c>
      <c r="I1946">
        <v>7496</v>
      </c>
      <c r="J1946">
        <v>7496</v>
      </c>
      <c r="L1946" s="3">
        <v>0</v>
      </c>
      <c r="M1946" s="3">
        <v>0</v>
      </c>
      <c r="N1946" s="3">
        <v>0</v>
      </c>
      <c r="O1946" s="3">
        <v>250.25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3">
        <f>+Tabla3[[#This Row],[V GRAVADAS]]</f>
        <v>250.25</v>
      </c>
      <c r="V1946">
        <v>2</v>
      </c>
    </row>
    <row r="1947" spans="1:22" x14ac:dyDescent="0.25">
      <c r="A1947" t="s">
        <v>502</v>
      </c>
      <c r="B1947" s="1" t="s">
        <v>508</v>
      </c>
      <c r="C1947" t="s">
        <v>1</v>
      </c>
      <c r="D1947" t="s">
        <v>89</v>
      </c>
      <c r="E1947" t="s">
        <v>95</v>
      </c>
      <c r="F1947" t="s">
        <v>96</v>
      </c>
      <c r="G1947">
        <v>7497</v>
      </c>
      <c r="H1947">
        <v>7497</v>
      </c>
      <c r="I1947">
        <v>7497</v>
      </c>
      <c r="J1947">
        <v>7497</v>
      </c>
      <c r="L1947" s="3">
        <v>0</v>
      </c>
      <c r="M1947" s="3">
        <v>0</v>
      </c>
      <c r="N1947" s="3">
        <v>0</v>
      </c>
      <c r="O1947" s="3">
        <v>84.3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3">
        <f>+Tabla3[[#This Row],[V GRAVADAS]]</f>
        <v>84.3</v>
      </c>
      <c r="V1947">
        <v>2</v>
      </c>
    </row>
    <row r="1948" spans="1:22" x14ac:dyDescent="0.25">
      <c r="A1948" t="s">
        <v>502</v>
      </c>
      <c r="B1948" s="1" t="s">
        <v>509</v>
      </c>
      <c r="C1948" t="s">
        <v>1</v>
      </c>
      <c r="D1948" t="s">
        <v>89</v>
      </c>
      <c r="E1948" t="s">
        <v>95</v>
      </c>
      <c r="F1948" t="s">
        <v>96</v>
      </c>
      <c r="G1948">
        <v>7498</v>
      </c>
      <c r="H1948">
        <v>7498</v>
      </c>
      <c r="I1948">
        <v>7498</v>
      </c>
      <c r="J1948">
        <v>7498</v>
      </c>
      <c r="L1948" s="3">
        <v>0</v>
      </c>
      <c r="M1948" s="3">
        <v>0</v>
      </c>
      <c r="N1948" s="3">
        <v>0</v>
      </c>
      <c r="O1948" s="3">
        <v>833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3">
        <f>+Tabla3[[#This Row],[V GRAVADAS]]</f>
        <v>833</v>
      </c>
      <c r="V1948">
        <v>2</v>
      </c>
    </row>
    <row r="1949" spans="1:22" x14ac:dyDescent="0.25">
      <c r="A1949" t="s">
        <v>502</v>
      </c>
      <c r="B1949" s="1" t="s">
        <v>509</v>
      </c>
      <c r="C1949" t="s">
        <v>1</v>
      </c>
      <c r="D1949" t="s">
        <v>89</v>
      </c>
      <c r="E1949" t="s">
        <v>95</v>
      </c>
      <c r="F1949" t="s">
        <v>96</v>
      </c>
      <c r="G1949">
        <v>7499</v>
      </c>
      <c r="H1949">
        <v>7499</v>
      </c>
      <c r="I1949">
        <v>7499</v>
      </c>
      <c r="J1949">
        <v>7499</v>
      </c>
      <c r="L1949" s="3">
        <v>0</v>
      </c>
      <c r="M1949" s="3">
        <v>0</v>
      </c>
      <c r="N1949" s="3">
        <v>0</v>
      </c>
      <c r="O1949" s="3">
        <v>94.5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3">
        <f>+Tabla3[[#This Row],[V GRAVADAS]]</f>
        <v>94.5</v>
      </c>
      <c r="V1949">
        <v>2</v>
      </c>
    </row>
    <row r="1950" spans="1:22" x14ac:dyDescent="0.25">
      <c r="A1950" t="s">
        <v>502</v>
      </c>
      <c r="B1950" s="1" t="s">
        <v>509</v>
      </c>
      <c r="C1950" t="s">
        <v>1</v>
      </c>
      <c r="D1950" t="s">
        <v>89</v>
      </c>
      <c r="E1950" t="s">
        <v>95</v>
      </c>
      <c r="F1950" t="s">
        <v>96</v>
      </c>
      <c r="G1950">
        <v>7500</v>
      </c>
      <c r="H1950">
        <v>7500</v>
      </c>
      <c r="I1950">
        <v>7500</v>
      </c>
      <c r="J1950">
        <v>7500</v>
      </c>
      <c r="L1950" s="3">
        <v>0</v>
      </c>
      <c r="M1950" s="3">
        <v>0</v>
      </c>
      <c r="N1950" s="3">
        <v>0</v>
      </c>
      <c r="O1950" s="3">
        <v>17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3">
        <f>+Tabla3[[#This Row],[V GRAVADAS]]</f>
        <v>17</v>
      </c>
      <c r="V1950">
        <v>2</v>
      </c>
    </row>
    <row r="1951" spans="1:22" x14ac:dyDescent="0.25">
      <c r="A1951" t="s">
        <v>502</v>
      </c>
      <c r="B1951" s="1" t="s">
        <v>509</v>
      </c>
      <c r="C1951" t="s">
        <v>1</v>
      </c>
      <c r="D1951" t="s">
        <v>89</v>
      </c>
      <c r="E1951" t="s">
        <v>95</v>
      </c>
      <c r="F1951" t="s">
        <v>96</v>
      </c>
      <c r="G1951">
        <v>7501</v>
      </c>
      <c r="H1951">
        <v>7501</v>
      </c>
      <c r="I1951">
        <v>7501</v>
      </c>
      <c r="J1951">
        <v>7501</v>
      </c>
      <c r="L1951" s="3">
        <v>0</v>
      </c>
      <c r="M1951" s="3">
        <v>0</v>
      </c>
      <c r="N1951" s="3">
        <v>0</v>
      </c>
      <c r="O1951" s="3">
        <v>194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3">
        <f>+Tabla3[[#This Row],[V GRAVADAS]]</f>
        <v>194</v>
      </c>
      <c r="V1951">
        <v>2</v>
      </c>
    </row>
    <row r="1952" spans="1:22" x14ac:dyDescent="0.25">
      <c r="A1952" t="s">
        <v>502</v>
      </c>
      <c r="B1952" s="1" t="s">
        <v>509</v>
      </c>
      <c r="C1952" t="s">
        <v>1</v>
      </c>
      <c r="D1952" t="s">
        <v>89</v>
      </c>
      <c r="E1952" t="s">
        <v>95</v>
      </c>
      <c r="F1952" t="s">
        <v>96</v>
      </c>
      <c r="G1952">
        <v>7502</v>
      </c>
      <c r="H1952">
        <v>7502</v>
      </c>
      <c r="I1952">
        <v>7502</v>
      </c>
      <c r="J1952">
        <v>7502</v>
      </c>
      <c r="L1952" s="3">
        <v>0</v>
      </c>
      <c r="M1952" s="3">
        <v>0</v>
      </c>
      <c r="N1952" s="3">
        <v>0</v>
      </c>
      <c r="O1952" s="3">
        <v>100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3">
        <f>+Tabla3[[#This Row],[V GRAVADAS]]</f>
        <v>100</v>
      </c>
      <c r="V1952">
        <v>2</v>
      </c>
    </row>
    <row r="1953" spans="1:22" x14ac:dyDescent="0.25">
      <c r="A1953" t="s">
        <v>502</v>
      </c>
      <c r="B1953" s="1" t="s">
        <v>509</v>
      </c>
      <c r="C1953" t="s">
        <v>1</v>
      </c>
      <c r="D1953" t="s">
        <v>89</v>
      </c>
      <c r="E1953" t="s">
        <v>95</v>
      </c>
      <c r="F1953" t="s">
        <v>96</v>
      </c>
      <c r="G1953">
        <v>7503</v>
      </c>
      <c r="H1953">
        <v>7503</v>
      </c>
      <c r="I1953">
        <v>7503</v>
      </c>
      <c r="J1953">
        <v>7503</v>
      </c>
      <c r="L1953" s="3">
        <v>0</v>
      </c>
      <c r="M1953" s="3">
        <v>0</v>
      </c>
      <c r="N1953" s="3">
        <v>0</v>
      </c>
      <c r="O1953" s="3">
        <v>411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3">
        <f>+Tabla3[[#This Row],[V GRAVADAS]]</f>
        <v>411</v>
      </c>
      <c r="V1953">
        <v>2</v>
      </c>
    </row>
    <row r="1954" spans="1:22" x14ac:dyDescent="0.25">
      <c r="A1954" t="s">
        <v>502</v>
      </c>
      <c r="B1954" s="1" t="s">
        <v>509</v>
      </c>
      <c r="C1954" t="s">
        <v>1</v>
      </c>
      <c r="D1954" t="s">
        <v>89</v>
      </c>
      <c r="E1954" t="s">
        <v>95</v>
      </c>
      <c r="F1954" t="s">
        <v>96</v>
      </c>
      <c r="G1954">
        <v>7504</v>
      </c>
      <c r="H1954">
        <v>7504</v>
      </c>
      <c r="I1954">
        <v>7504</v>
      </c>
      <c r="J1954">
        <v>7504</v>
      </c>
      <c r="L1954" s="3">
        <v>0</v>
      </c>
      <c r="M1954" s="3">
        <v>0</v>
      </c>
      <c r="N1954" s="3">
        <v>0</v>
      </c>
      <c r="O1954" s="3">
        <v>67.5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3">
        <f>+Tabla3[[#This Row],[V GRAVADAS]]</f>
        <v>67.5</v>
      </c>
      <c r="V1954">
        <v>2</v>
      </c>
    </row>
    <row r="1955" spans="1:22" x14ac:dyDescent="0.25">
      <c r="A1955" t="s">
        <v>502</v>
      </c>
      <c r="B1955" s="1" t="s">
        <v>509</v>
      </c>
      <c r="C1955" t="s">
        <v>1</v>
      </c>
      <c r="D1955" t="s">
        <v>89</v>
      </c>
      <c r="E1955" t="s">
        <v>95</v>
      </c>
      <c r="F1955" t="s">
        <v>96</v>
      </c>
      <c r="G1955">
        <v>7505</v>
      </c>
      <c r="H1955">
        <v>7505</v>
      </c>
      <c r="I1955">
        <v>7505</v>
      </c>
      <c r="J1955">
        <v>7505</v>
      </c>
      <c r="L1955" s="3">
        <v>0</v>
      </c>
      <c r="M1955" s="3">
        <v>0</v>
      </c>
      <c r="N1955" s="3">
        <v>0</v>
      </c>
      <c r="O1955" s="3">
        <v>526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3">
        <f>+Tabla3[[#This Row],[V GRAVADAS]]</f>
        <v>526</v>
      </c>
      <c r="V1955">
        <v>2</v>
      </c>
    </row>
    <row r="1956" spans="1:22" x14ac:dyDescent="0.25">
      <c r="A1956" t="s">
        <v>502</v>
      </c>
      <c r="B1956" s="1" t="s">
        <v>509</v>
      </c>
      <c r="C1956" t="s">
        <v>1</v>
      </c>
      <c r="D1956" t="s">
        <v>89</v>
      </c>
      <c r="E1956" t="s">
        <v>95</v>
      </c>
      <c r="F1956" t="s">
        <v>96</v>
      </c>
      <c r="G1956">
        <v>7506</v>
      </c>
      <c r="H1956">
        <v>7506</v>
      </c>
      <c r="I1956">
        <v>7506</v>
      </c>
      <c r="J1956">
        <v>7506</v>
      </c>
      <c r="L1956" s="3">
        <v>0</v>
      </c>
      <c r="M1956" s="3">
        <v>0</v>
      </c>
      <c r="N1956" s="3">
        <v>0</v>
      </c>
      <c r="O1956" s="3">
        <v>595.5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3">
        <f>+Tabla3[[#This Row],[V GRAVADAS]]</f>
        <v>595.5</v>
      </c>
      <c r="V1956">
        <v>2</v>
      </c>
    </row>
    <row r="1957" spans="1:22" x14ac:dyDescent="0.25">
      <c r="A1957" t="s">
        <v>502</v>
      </c>
      <c r="B1957" s="1" t="s">
        <v>509</v>
      </c>
      <c r="C1957" t="s">
        <v>1</v>
      </c>
      <c r="D1957" t="s">
        <v>89</v>
      </c>
      <c r="E1957" t="s">
        <v>95</v>
      </c>
      <c r="F1957" t="s">
        <v>96</v>
      </c>
      <c r="G1957">
        <v>7507</v>
      </c>
      <c r="H1957">
        <v>7507</v>
      </c>
      <c r="I1957">
        <v>7507</v>
      </c>
      <c r="J1957">
        <v>7507</v>
      </c>
      <c r="L1957" s="3">
        <v>0</v>
      </c>
      <c r="M1957" s="3">
        <v>0</v>
      </c>
      <c r="N1957" s="3">
        <v>0</v>
      </c>
      <c r="O1957" s="3">
        <v>463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3">
        <f>+Tabla3[[#This Row],[V GRAVADAS]]</f>
        <v>463</v>
      </c>
      <c r="V1957">
        <v>2</v>
      </c>
    </row>
    <row r="1958" spans="1:22" x14ac:dyDescent="0.25">
      <c r="A1958" t="s">
        <v>502</v>
      </c>
      <c r="B1958" s="1" t="s">
        <v>509</v>
      </c>
      <c r="C1958" t="s">
        <v>1</v>
      </c>
      <c r="D1958" t="s">
        <v>89</v>
      </c>
      <c r="E1958" t="s">
        <v>95</v>
      </c>
      <c r="F1958" t="s">
        <v>96</v>
      </c>
      <c r="G1958">
        <v>7508</v>
      </c>
      <c r="H1958">
        <v>7508</v>
      </c>
      <c r="I1958">
        <v>7508</v>
      </c>
      <c r="J1958">
        <v>7508</v>
      </c>
      <c r="L1958" s="3">
        <v>0</v>
      </c>
      <c r="M1958" s="3">
        <v>0</v>
      </c>
      <c r="N1958" s="3">
        <v>0</v>
      </c>
      <c r="O1958" s="3">
        <v>80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3">
        <f>+Tabla3[[#This Row],[V GRAVADAS]]</f>
        <v>80</v>
      </c>
      <c r="V1958">
        <v>2</v>
      </c>
    </row>
    <row r="1959" spans="1:22" x14ac:dyDescent="0.25">
      <c r="A1959" t="s">
        <v>502</v>
      </c>
      <c r="B1959" s="1" t="s">
        <v>509</v>
      </c>
      <c r="C1959" t="s">
        <v>1</v>
      </c>
      <c r="D1959" t="s">
        <v>89</v>
      </c>
      <c r="E1959" t="s">
        <v>95</v>
      </c>
      <c r="F1959" t="s">
        <v>96</v>
      </c>
      <c r="G1959">
        <v>7509</v>
      </c>
      <c r="H1959">
        <v>7509</v>
      </c>
      <c r="I1959">
        <v>7509</v>
      </c>
      <c r="J1959">
        <v>7509</v>
      </c>
      <c r="L1959" s="3">
        <v>0</v>
      </c>
      <c r="M1959" s="3">
        <v>0</v>
      </c>
      <c r="N1959" s="3">
        <v>0</v>
      </c>
      <c r="O1959" s="3">
        <v>554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3">
        <f>+Tabla3[[#This Row],[V GRAVADAS]]</f>
        <v>554</v>
      </c>
      <c r="V1959">
        <v>2</v>
      </c>
    </row>
    <row r="1960" spans="1:22" x14ac:dyDescent="0.25">
      <c r="A1960" t="s">
        <v>502</v>
      </c>
      <c r="B1960" s="1" t="s">
        <v>509</v>
      </c>
      <c r="C1960" t="s">
        <v>1</v>
      </c>
      <c r="D1960" t="s">
        <v>89</v>
      </c>
      <c r="E1960" t="s">
        <v>95</v>
      </c>
      <c r="F1960" t="s">
        <v>96</v>
      </c>
      <c r="G1960">
        <v>7510</v>
      </c>
      <c r="H1960">
        <v>7510</v>
      </c>
      <c r="I1960">
        <v>7510</v>
      </c>
      <c r="J1960">
        <v>7510</v>
      </c>
      <c r="L1960" s="3">
        <v>0</v>
      </c>
      <c r="M1960" s="3">
        <v>0</v>
      </c>
      <c r="N1960" s="3">
        <v>0</v>
      </c>
      <c r="O1960" s="3">
        <v>68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3">
        <f>+Tabla3[[#This Row],[V GRAVADAS]]</f>
        <v>68</v>
      </c>
      <c r="V1960">
        <v>2</v>
      </c>
    </row>
    <row r="1961" spans="1:22" x14ac:dyDescent="0.25">
      <c r="A1961" t="s">
        <v>502</v>
      </c>
      <c r="B1961" s="1" t="s">
        <v>509</v>
      </c>
      <c r="C1961" t="s">
        <v>1</v>
      </c>
      <c r="D1961" t="s">
        <v>89</v>
      </c>
      <c r="E1961" t="s">
        <v>95</v>
      </c>
      <c r="F1961" t="s">
        <v>96</v>
      </c>
      <c r="G1961">
        <v>7511</v>
      </c>
      <c r="H1961">
        <v>7511</v>
      </c>
      <c r="I1961">
        <v>7511</v>
      </c>
      <c r="J1961">
        <v>7511</v>
      </c>
      <c r="L1961" s="3">
        <v>0</v>
      </c>
      <c r="M1961" s="3">
        <v>0</v>
      </c>
      <c r="N1961" s="3">
        <v>0</v>
      </c>
      <c r="O1961" s="3">
        <v>125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3">
        <f>+Tabla3[[#This Row],[V GRAVADAS]]</f>
        <v>125</v>
      </c>
      <c r="V1961">
        <v>2</v>
      </c>
    </row>
    <row r="1962" spans="1:22" x14ac:dyDescent="0.25">
      <c r="A1962" t="s">
        <v>502</v>
      </c>
      <c r="B1962" s="1" t="s">
        <v>509</v>
      </c>
      <c r="C1962" t="s">
        <v>1</v>
      </c>
      <c r="D1962" t="s">
        <v>89</v>
      </c>
      <c r="E1962" t="s">
        <v>95</v>
      </c>
      <c r="F1962" t="s">
        <v>96</v>
      </c>
      <c r="G1962">
        <v>7512</v>
      </c>
      <c r="H1962">
        <v>7512</v>
      </c>
      <c r="I1962">
        <v>7512</v>
      </c>
      <c r="J1962">
        <v>7512</v>
      </c>
      <c r="L1962" s="3">
        <v>0</v>
      </c>
      <c r="M1962" s="3">
        <v>0</v>
      </c>
      <c r="N1962" s="3">
        <v>0</v>
      </c>
      <c r="O1962" s="3">
        <v>21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3">
        <f>+Tabla3[[#This Row],[V GRAVADAS]]</f>
        <v>21</v>
      </c>
      <c r="V1962">
        <v>2</v>
      </c>
    </row>
    <row r="1963" spans="1:22" x14ac:dyDescent="0.25">
      <c r="A1963" t="s">
        <v>502</v>
      </c>
      <c r="B1963" s="1" t="s">
        <v>509</v>
      </c>
      <c r="C1963" t="s">
        <v>1</v>
      </c>
      <c r="D1963" t="s">
        <v>89</v>
      </c>
      <c r="E1963" t="s">
        <v>95</v>
      </c>
      <c r="F1963" t="s">
        <v>96</v>
      </c>
      <c r="G1963">
        <v>7513</v>
      </c>
      <c r="H1963">
        <v>7513</v>
      </c>
      <c r="I1963">
        <v>7513</v>
      </c>
      <c r="J1963">
        <v>7513</v>
      </c>
      <c r="L1963" s="3">
        <v>0</v>
      </c>
      <c r="M1963" s="3">
        <v>0</v>
      </c>
      <c r="N1963" s="3">
        <v>0</v>
      </c>
      <c r="O1963" s="3">
        <v>225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3">
        <f>+Tabla3[[#This Row],[V GRAVADAS]]</f>
        <v>225</v>
      </c>
      <c r="V1963">
        <v>2</v>
      </c>
    </row>
    <row r="1964" spans="1:22" x14ac:dyDescent="0.25">
      <c r="A1964" t="s">
        <v>502</v>
      </c>
      <c r="B1964" s="1" t="s">
        <v>509</v>
      </c>
      <c r="C1964" t="s">
        <v>1</v>
      </c>
      <c r="D1964" t="s">
        <v>89</v>
      </c>
      <c r="E1964" t="s">
        <v>95</v>
      </c>
      <c r="F1964" t="s">
        <v>96</v>
      </c>
      <c r="G1964">
        <v>7514</v>
      </c>
      <c r="H1964">
        <v>7514</v>
      </c>
      <c r="I1964">
        <v>7514</v>
      </c>
      <c r="J1964">
        <v>7514</v>
      </c>
      <c r="L1964" s="3">
        <v>0</v>
      </c>
      <c r="M1964" s="3">
        <v>0</v>
      </c>
      <c r="N1964" s="3">
        <v>0</v>
      </c>
      <c r="O1964" s="3">
        <v>502.25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3">
        <f>+Tabla3[[#This Row],[V GRAVADAS]]</f>
        <v>502.25</v>
      </c>
      <c r="V1964">
        <v>2</v>
      </c>
    </row>
    <row r="1965" spans="1:22" x14ac:dyDescent="0.25">
      <c r="A1965" t="s">
        <v>502</v>
      </c>
      <c r="B1965" s="1" t="s">
        <v>510</v>
      </c>
      <c r="C1965" t="s">
        <v>1</v>
      </c>
      <c r="D1965" t="s">
        <v>89</v>
      </c>
      <c r="E1965" t="s">
        <v>95</v>
      </c>
      <c r="F1965" t="s">
        <v>96</v>
      </c>
      <c r="G1965">
        <v>7515</v>
      </c>
      <c r="H1965">
        <v>7515</v>
      </c>
      <c r="I1965">
        <v>7515</v>
      </c>
      <c r="J1965">
        <v>7515</v>
      </c>
      <c r="L1965" s="3">
        <v>0</v>
      </c>
      <c r="M1965" s="3">
        <v>0</v>
      </c>
      <c r="N1965" s="3">
        <v>0</v>
      </c>
      <c r="O1965" s="3">
        <v>504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3">
        <f>+Tabla3[[#This Row],[V GRAVADAS]]</f>
        <v>504</v>
      </c>
      <c r="V1965">
        <v>2</v>
      </c>
    </row>
    <row r="1966" spans="1:22" x14ac:dyDescent="0.25">
      <c r="A1966" t="s">
        <v>502</v>
      </c>
      <c r="B1966" s="1" t="s">
        <v>510</v>
      </c>
      <c r="C1966" t="s">
        <v>1</v>
      </c>
      <c r="D1966" t="s">
        <v>89</v>
      </c>
      <c r="E1966" t="s">
        <v>95</v>
      </c>
      <c r="F1966" t="s">
        <v>96</v>
      </c>
      <c r="G1966">
        <v>7516</v>
      </c>
      <c r="H1966">
        <v>7516</v>
      </c>
      <c r="I1966">
        <v>7516</v>
      </c>
      <c r="J1966">
        <v>7516</v>
      </c>
      <c r="L1966" s="3">
        <v>0</v>
      </c>
      <c r="M1966" s="3">
        <v>0</v>
      </c>
      <c r="N1966" s="3">
        <v>0</v>
      </c>
      <c r="O1966" s="3">
        <v>273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3">
        <f>+Tabla3[[#This Row],[V GRAVADAS]]</f>
        <v>273</v>
      </c>
      <c r="V1966">
        <v>2</v>
      </c>
    </row>
    <row r="1967" spans="1:22" x14ac:dyDescent="0.25">
      <c r="A1967" t="s">
        <v>502</v>
      </c>
      <c r="B1967" s="1" t="s">
        <v>510</v>
      </c>
      <c r="C1967" t="s">
        <v>1</v>
      </c>
      <c r="D1967" t="s">
        <v>89</v>
      </c>
      <c r="E1967" t="s">
        <v>95</v>
      </c>
      <c r="F1967" t="s">
        <v>96</v>
      </c>
      <c r="G1967">
        <v>7517</v>
      </c>
      <c r="H1967">
        <v>7517</v>
      </c>
      <c r="I1967">
        <v>7517</v>
      </c>
      <c r="J1967">
        <v>7517</v>
      </c>
      <c r="L1967" s="3">
        <v>0</v>
      </c>
      <c r="M1967" s="3">
        <v>0</v>
      </c>
      <c r="N1967" s="3">
        <v>0</v>
      </c>
      <c r="O1967" s="3">
        <v>1084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3">
        <f>+Tabla3[[#This Row],[V GRAVADAS]]</f>
        <v>1084</v>
      </c>
      <c r="V1967">
        <v>2</v>
      </c>
    </row>
    <row r="1968" spans="1:22" x14ac:dyDescent="0.25">
      <c r="A1968" t="s">
        <v>502</v>
      </c>
      <c r="B1968" s="1" t="s">
        <v>510</v>
      </c>
      <c r="C1968" t="s">
        <v>1</v>
      </c>
      <c r="D1968" t="s">
        <v>89</v>
      </c>
      <c r="E1968" t="s">
        <v>95</v>
      </c>
      <c r="F1968" t="s">
        <v>96</v>
      </c>
      <c r="G1968">
        <v>7518</v>
      </c>
      <c r="H1968">
        <v>7518</v>
      </c>
      <c r="I1968">
        <v>7518</v>
      </c>
      <c r="J1968">
        <v>7518</v>
      </c>
      <c r="L1968" s="3">
        <v>0</v>
      </c>
      <c r="M1968" s="3">
        <v>0</v>
      </c>
      <c r="N1968" s="3">
        <v>0</v>
      </c>
      <c r="O1968" s="3">
        <v>125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3">
        <f>+Tabla3[[#This Row],[V GRAVADAS]]</f>
        <v>125</v>
      </c>
      <c r="V1968">
        <v>2</v>
      </c>
    </row>
    <row r="1969" spans="1:22" x14ac:dyDescent="0.25">
      <c r="A1969" t="s">
        <v>502</v>
      </c>
      <c r="B1969" s="1" t="s">
        <v>510</v>
      </c>
      <c r="C1969" t="s">
        <v>1</v>
      </c>
      <c r="D1969" t="s">
        <v>89</v>
      </c>
      <c r="E1969" t="s">
        <v>95</v>
      </c>
      <c r="F1969" t="s">
        <v>96</v>
      </c>
      <c r="G1969">
        <v>7519</v>
      </c>
      <c r="H1969">
        <v>7519</v>
      </c>
      <c r="I1969">
        <v>7519</v>
      </c>
      <c r="J1969">
        <v>7519</v>
      </c>
      <c r="L1969" s="3">
        <v>0</v>
      </c>
      <c r="M1969" s="3">
        <v>0</v>
      </c>
      <c r="N1969" s="3">
        <v>0</v>
      </c>
      <c r="O1969" s="3">
        <v>32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3">
        <f>+Tabla3[[#This Row],[V GRAVADAS]]</f>
        <v>32</v>
      </c>
      <c r="V1969">
        <v>2</v>
      </c>
    </row>
    <row r="1970" spans="1:22" x14ac:dyDescent="0.25">
      <c r="A1970" t="s">
        <v>502</v>
      </c>
      <c r="B1970" s="1" t="s">
        <v>510</v>
      </c>
      <c r="C1970" t="s">
        <v>1</v>
      </c>
      <c r="D1970" t="s">
        <v>89</v>
      </c>
      <c r="E1970" t="s">
        <v>95</v>
      </c>
      <c r="F1970" t="s">
        <v>96</v>
      </c>
      <c r="G1970">
        <v>7520</v>
      </c>
      <c r="H1970">
        <v>7520</v>
      </c>
      <c r="I1970">
        <v>7520</v>
      </c>
      <c r="J1970">
        <v>7520</v>
      </c>
      <c r="L1970" s="3">
        <v>0</v>
      </c>
      <c r="M1970" s="3">
        <v>0</v>
      </c>
      <c r="N1970" s="3">
        <v>0</v>
      </c>
      <c r="O1970" s="3">
        <v>20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3">
        <f>+Tabla3[[#This Row],[V GRAVADAS]]</f>
        <v>20</v>
      </c>
      <c r="V1970">
        <v>2</v>
      </c>
    </row>
    <row r="1971" spans="1:22" x14ac:dyDescent="0.25">
      <c r="A1971" t="s">
        <v>502</v>
      </c>
      <c r="B1971" s="1" t="s">
        <v>510</v>
      </c>
      <c r="C1971" t="s">
        <v>1</v>
      </c>
      <c r="D1971" t="s">
        <v>89</v>
      </c>
      <c r="E1971" t="s">
        <v>95</v>
      </c>
      <c r="F1971" t="s">
        <v>96</v>
      </c>
      <c r="G1971">
        <v>7521</v>
      </c>
      <c r="H1971">
        <v>7521</v>
      </c>
      <c r="I1971">
        <v>7521</v>
      </c>
      <c r="J1971">
        <v>7521</v>
      </c>
      <c r="L1971" s="3">
        <v>0</v>
      </c>
      <c r="M1971" s="3">
        <v>0</v>
      </c>
      <c r="N1971" s="3">
        <v>0</v>
      </c>
      <c r="O1971" s="3">
        <v>166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3">
        <f>+Tabla3[[#This Row],[V GRAVADAS]]</f>
        <v>166</v>
      </c>
      <c r="V1971">
        <v>2</v>
      </c>
    </row>
    <row r="1972" spans="1:22" x14ac:dyDescent="0.25">
      <c r="A1972" t="s">
        <v>502</v>
      </c>
      <c r="B1972" s="1" t="s">
        <v>510</v>
      </c>
      <c r="C1972" t="s">
        <v>1</v>
      </c>
      <c r="D1972" t="s">
        <v>89</v>
      </c>
      <c r="E1972" t="s">
        <v>95</v>
      </c>
      <c r="F1972" t="s">
        <v>96</v>
      </c>
      <c r="G1972">
        <v>7522</v>
      </c>
      <c r="H1972">
        <v>7522</v>
      </c>
      <c r="I1972">
        <v>7522</v>
      </c>
      <c r="J1972">
        <v>7522</v>
      </c>
      <c r="L1972" s="3">
        <v>0</v>
      </c>
      <c r="M1972" s="3">
        <v>0</v>
      </c>
      <c r="N1972" s="3">
        <v>0</v>
      </c>
      <c r="O1972" s="3">
        <v>53.3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3">
        <f>+Tabla3[[#This Row],[V GRAVADAS]]</f>
        <v>53.3</v>
      </c>
      <c r="V1972">
        <v>2</v>
      </c>
    </row>
    <row r="1973" spans="1:22" x14ac:dyDescent="0.25">
      <c r="A1973" t="s">
        <v>502</v>
      </c>
      <c r="B1973" s="1" t="s">
        <v>510</v>
      </c>
      <c r="C1973" t="s">
        <v>1</v>
      </c>
      <c r="D1973" t="s">
        <v>89</v>
      </c>
      <c r="E1973" t="s">
        <v>95</v>
      </c>
      <c r="F1973" t="s">
        <v>96</v>
      </c>
      <c r="G1973">
        <v>7523</v>
      </c>
      <c r="H1973">
        <v>7523</v>
      </c>
      <c r="I1973">
        <v>7523</v>
      </c>
      <c r="J1973">
        <v>7523</v>
      </c>
      <c r="L1973" s="3">
        <v>0</v>
      </c>
      <c r="M1973" s="3">
        <v>0</v>
      </c>
      <c r="N1973" s="3">
        <v>0</v>
      </c>
      <c r="O1973" s="3">
        <v>187.5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3">
        <f>+Tabla3[[#This Row],[V GRAVADAS]]</f>
        <v>187.5</v>
      </c>
      <c r="V1973">
        <v>2</v>
      </c>
    </row>
    <row r="1974" spans="1:22" x14ac:dyDescent="0.25">
      <c r="A1974" t="s">
        <v>502</v>
      </c>
      <c r="B1974" s="1" t="s">
        <v>510</v>
      </c>
      <c r="C1974" t="s">
        <v>1</v>
      </c>
      <c r="D1974" t="s">
        <v>89</v>
      </c>
      <c r="E1974" t="s">
        <v>95</v>
      </c>
      <c r="F1974" t="s">
        <v>96</v>
      </c>
      <c r="G1974">
        <v>7524</v>
      </c>
      <c r="H1974">
        <v>7524</v>
      </c>
      <c r="I1974">
        <v>7524</v>
      </c>
      <c r="J1974">
        <v>7524</v>
      </c>
      <c r="L1974" s="3">
        <v>0</v>
      </c>
      <c r="M1974" s="3">
        <v>0</v>
      </c>
      <c r="N1974" s="3">
        <v>0</v>
      </c>
      <c r="O1974" s="3">
        <v>108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3">
        <f>+Tabla3[[#This Row],[V GRAVADAS]]</f>
        <v>108</v>
      </c>
      <c r="V1974">
        <v>2</v>
      </c>
    </row>
    <row r="1975" spans="1:22" x14ac:dyDescent="0.25">
      <c r="A1975" t="s">
        <v>502</v>
      </c>
      <c r="B1975" s="1" t="s">
        <v>510</v>
      </c>
      <c r="C1975" t="s">
        <v>1</v>
      </c>
      <c r="D1975" t="s">
        <v>89</v>
      </c>
      <c r="E1975" t="s">
        <v>95</v>
      </c>
      <c r="F1975" t="s">
        <v>96</v>
      </c>
      <c r="G1975">
        <v>7525</v>
      </c>
      <c r="H1975">
        <v>7525</v>
      </c>
      <c r="I1975">
        <v>7525</v>
      </c>
      <c r="J1975">
        <v>7525</v>
      </c>
      <c r="L1975" s="3">
        <v>0</v>
      </c>
      <c r="M1975" s="3">
        <v>0</v>
      </c>
      <c r="N1975" s="3">
        <v>0</v>
      </c>
      <c r="O1975" s="3">
        <v>21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3">
        <f>+Tabla3[[#This Row],[V GRAVADAS]]</f>
        <v>21</v>
      </c>
      <c r="V1975">
        <v>2</v>
      </c>
    </row>
    <row r="1976" spans="1:22" x14ac:dyDescent="0.25">
      <c r="A1976" t="s">
        <v>502</v>
      </c>
      <c r="B1976" s="1" t="s">
        <v>510</v>
      </c>
      <c r="C1976" t="s">
        <v>1</v>
      </c>
      <c r="D1976" t="s">
        <v>89</v>
      </c>
      <c r="E1976" t="s">
        <v>95</v>
      </c>
      <c r="F1976" t="s">
        <v>96</v>
      </c>
      <c r="G1976">
        <v>7526</v>
      </c>
      <c r="H1976">
        <v>7526</v>
      </c>
      <c r="I1976">
        <v>7526</v>
      </c>
      <c r="J1976">
        <v>7526</v>
      </c>
      <c r="L1976" s="3">
        <v>0</v>
      </c>
      <c r="M1976" s="3">
        <v>0</v>
      </c>
      <c r="N1976" s="3">
        <v>0</v>
      </c>
      <c r="O1976" s="3">
        <v>30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3">
        <f>+Tabla3[[#This Row],[V GRAVADAS]]</f>
        <v>30</v>
      </c>
      <c r="V1976">
        <v>2</v>
      </c>
    </row>
    <row r="1977" spans="1:22" x14ac:dyDescent="0.25">
      <c r="A1977" t="s">
        <v>502</v>
      </c>
      <c r="B1977" s="1" t="s">
        <v>510</v>
      </c>
      <c r="C1977" t="s">
        <v>1</v>
      </c>
      <c r="D1977" t="s">
        <v>89</v>
      </c>
      <c r="E1977" t="s">
        <v>95</v>
      </c>
      <c r="F1977" t="s">
        <v>96</v>
      </c>
      <c r="G1977">
        <v>7527</v>
      </c>
      <c r="H1977">
        <v>7527</v>
      </c>
      <c r="I1977">
        <v>7527</v>
      </c>
      <c r="J1977">
        <v>7527</v>
      </c>
      <c r="L1977" s="3">
        <v>0</v>
      </c>
      <c r="M1977" s="3">
        <v>0</v>
      </c>
      <c r="N1977" s="3">
        <v>0</v>
      </c>
      <c r="O1977" s="3">
        <v>13.5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3">
        <f>+Tabla3[[#This Row],[V GRAVADAS]]</f>
        <v>13.5</v>
      </c>
      <c r="V1977">
        <v>2</v>
      </c>
    </row>
    <row r="1978" spans="1:22" x14ac:dyDescent="0.25">
      <c r="A1978" t="s">
        <v>502</v>
      </c>
      <c r="B1978" s="1" t="s">
        <v>510</v>
      </c>
      <c r="C1978" t="s">
        <v>1</v>
      </c>
      <c r="D1978" t="s">
        <v>89</v>
      </c>
      <c r="E1978" t="s">
        <v>95</v>
      </c>
      <c r="F1978" t="s">
        <v>96</v>
      </c>
      <c r="G1978">
        <v>7528</v>
      </c>
      <c r="H1978">
        <v>7528</v>
      </c>
      <c r="I1978">
        <v>7528</v>
      </c>
      <c r="J1978">
        <v>7528</v>
      </c>
      <c r="L1978" s="3">
        <v>0</v>
      </c>
      <c r="M1978" s="3">
        <v>0</v>
      </c>
      <c r="N1978" s="3">
        <v>0</v>
      </c>
      <c r="O1978" s="3">
        <v>129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3">
        <f>+Tabla3[[#This Row],[V GRAVADAS]]</f>
        <v>129</v>
      </c>
      <c r="V1978">
        <v>2</v>
      </c>
    </row>
    <row r="1979" spans="1:22" x14ac:dyDescent="0.25">
      <c r="A1979" t="s">
        <v>502</v>
      </c>
      <c r="B1979" s="1" t="s">
        <v>510</v>
      </c>
      <c r="C1979" t="s">
        <v>1</v>
      </c>
      <c r="D1979" t="s">
        <v>89</v>
      </c>
      <c r="E1979" t="s">
        <v>95</v>
      </c>
      <c r="F1979" t="s">
        <v>96</v>
      </c>
      <c r="G1979">
        <v>7529</v>
      </c>
      <c r="H1979">
        <v>7529</v>
      </c>
      <c r="I1979">
        <v>7529</v>
      </c>
      <c r="J1979">
        <v>7529</v>
      </c>
      <c r="L1979" s="3">
        <v>0</v>
      </c>
      <c r="M1979" s="3">
        <v>0</v>
      </c>
      <c r="N1979" s="3">
        <v>0</v>
      </c>
      <c r="O1979" s="3">
        <v>80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3">
        <f>+Tabla3[[#This Row],[V GRAVADAS]]</f>
        <v>80</v>
      </c>
      <c r="V1979">
        <v>2</v>
      </c>
    </row>
    <row r="1980" spans="1:22" x14ac:dyDescent="0.25">
      <c r="A1980" t="s">
        <v>502</v>
      </c>
      <c r="B1980" s="1" t="s">
        <v>510</v>
      </c>
      <c r="C1980" t="s">
        <v>1</v>
      </c>
      <c r="D1980" t="s">
        <v>89</v>
      </c>
      <c r="E1980" t="s">
        <v>95</v>
      </c>
      <c r="F1980" t="s">
        <v>96</v>
      </c>
      <c r="G1980">
        <v>7530</v>
      </c>
      <c r="H1980">
        <v>7530</v>
      </c>
      <c r="I1980">
        <v>7530</v>
      </c>
      <c r="J1980">
        <v>7530</v>
      </c>
      <c r="L1980" s="3">
        <v>0</v>
      </c>
      <c r="M1980" s="3">
        <v>0</v>
      </c>
      <c r="N1980" s="3">
        <v>0</v>
      </c>
      <c r="O1980" s="3">
        <v>38.83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3">
        <f>+Tabla3[[#This Row],[V GRAVADAS]]</f>
        <v>38.83</v>
      </c>
      <c r="V1980">
        <v>2</v>
      </c>
    </row>
    <row r="1981" spans="1:22" x14ac:dyDescent="0.25">
      <c r="A1981" t="s">
        <v>502</v>
      </c>
      <c r="B1981" s="1" t="s">
        <v>510</v>
      </c>
      <c r="C1981" t="s">
        <v>1</v>
      </c>
      <c r="D1981" t="s">
        <v>89</v>
      </c>
      <c r="E1981" t="s">
        <v>95</v>
      </c>
      <c r="F1981" t="s">
        <v>96</v>
      </c>
      <c r="G1981">
        <v>7531</v>
      </c>
      <c r="H1981">
        <v>7531</v>
      </c>
      <c r="I1981">
        <v>7531</v>
      </c>
      <c r="J1981">
        <v>7531</v>
      </c>
      <c r="L1981" s="3">
        <v>0</v>
      </c>
      <c r="M1981" s="3">
        <v>0</v>
      </c>
      <c r="N1981" s="3">
        <v>0</v>
      </c>
      <c r="O1981" s="3">
        <v>37.5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3">
        <f>+Tabla3[[#This Row],[V GRAVADAS]]</f>
        <v>37.5</v>
      </c>
      <c r="V1981">
        <v>2</v>
      </c>
    </row>
    <row r="1982" spans="1:22" x14ac:dyDescent="0.25">
      <c r="A1982" t="s">
        <v>502</v>
      </c>
      <c r="B1982" s="1" t="s">
        <v>510</v>
      </c>
      <c r="C1982" t="s">
        <v>1</v>
      </c>
      <c r="D1982" t="s">
        <v>89</v>
      </c>
      <c r="E1982" t="s">
        <v>95</v>
      </c>
      <c r="F1982" t="s">
        <v>96</v>
      </c>
      <c r="G1982">
        <v>7532</v>
      </c>
      <c r="H1982">
        <v>7532</v>
      </c>
      <c r="I1982">
        <v>7532</v>
      </c>
      <c r="J1982">
        <v>7532</v>
      </c>
      <c r="L1982" s="3">
        <v>0</v>
      </c>
      <c r="M1982" s="3">
        <v>0</v>
      </c>
      <c r="N1982" s="3">
        <v>0</v>
      </c>
      <c r="O1982" s="3">
        <v>708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3">
        <f>+Tabla3[[#This Row],[V GRAVADAS]]</f>
        <v>708</v>
      </c>
      <c r="V1982">
        <v>2</v>
      </c>
    </row>
    <row r="1983" spans="1:22" x14ac:dyDescent="0.25">
      <c r="A1983" t="s">
        <v>502</v>
      </c>
      <c r="B1983" s="1" t="s">
        <v>510</v>
      </c>
      <c r="C1983" t="s">
        <v>1</v>
      </c>
      <c r="D1983" t="s">
        <v>89</v>
      </c>
      <c r="E1983" t="s">
        <v>95</v>
      </c>
      <c r="F1983" t="s">
        <v>96</v>
      </c>
      <c r="G1983">
        <v>7533</v>
      </c>
      <c r="H1983">
        <v>7533</v>
      </c>
      <c r="I1983">
        <v>7533</v>
      </c>
      <c r="J1983">
        <v>7533</v>
      </c>
      <c r="L1983" s="3">
        <v>0</v>
      </c>
      <c r="M1983" s="3">
        <v>0</v>
      </c>
      <c r="N1983" s="3">
        <v>0</v>
      </c>
      <c r="O1983" s="3">
        <v>140.80000000000001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3">
        <f>+Tabla3[[#This Row],[V GRAVADAS]]</f>
        <v>140.80000000000001</v>
      </c>
      <c r="V1983">
        <v>2</v>
      </c>
    </row>
    <row r="1984" spans="1:22" x14ac:dyDescent="0.25">
      <c r="A1984" t="s">
        <v>502</v>
      </c>
      <c r="B1984" s="1" t="s">
        <v>510</v>
      </c>
      <c r="C1984" t="s">
        <v>1</v>
      </c>
      <c r="D1984" t="s">
        <v>89</v>
      </c>
      <c r="E1984" t="s">
        <v>95</v>
      </c>
      <c r="F1984" t="s">
        <v>96</v>
      </c>
      <c r="G1984">
        <v>7534</v>
      </c>
      <c r="H1984">
        <v>7534</v>
      </c>
      <c r="I1984">
        <v>7534</v>
      </c>
      <c r="J1984">
        <v>7534</v>
      </c>
      <c r="L1984" s="3">
        <v>0</v>
      </c>
      <c r="M1984" s="3">
        <v>0</v>
      </c>
      <c r="N1984" s="3">
        <v>0</v>
      </c>
      <c r="O1984" s="3">
        <v>350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3">
        <f>+Tabla3[[#This Row],[V GRAVADAS]]</f>
        <v>350</v>
      </c>
      <c r="V1984">
        <v>2</v>
      </c>
    </row>
    <row r="1985" spans="1:22" x14ac:dyDescent="0.25">
      <c r="A1985" t="s">
        <v>502</v>
      </c>
      <c r="B1985" s="1" t="s">
        <v>511</v>
      </c>
      <c r="C1985" t="s">
        <v>1</v>
      </c>
      <c r="D1985" t="s">
        <v>89</v>
      </c>
      <c r="E1985" t="s">
        <v>95</v>
      </c>
      <c r="F1985" t="s">
        <v>96</v>
      </c>
      <c r="G1985">
        <v>7535</v>
      </c>
      <c r="H1985">
        <v>7535</v>
      </c>
      <c r="I1985">
        <v>7535</v>
      </c>
      <c r="J1985">
        <v>7535</v>
      </c>
      <c r="L1985" s="3">
        <v>0</v>
      </c>
      <c r="M1985" s="3">
        <v>0</v>
      </c>
      <c r="N1985" s="3">
        <v>0</v>
      </c>
      <c r="O1985" s="3">
        <v>170.25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3">
        <f>+Tabla3[[#This Row],[V GRAVADAS]]</f>
        <v>170.25</v>
      </c>
      <c r="V1985">
        <v>2</v>
      </c>
    </row>
    <row r="1986" spans="1:22" x14ac:dyDescent="0.25">
      <c r="A1986" t="s">
        <v>502</v>
      </c>
      <c r="B1986" s="1" t="s">
        <v>511</v>
      </c>
      <c r="C1986" t="s">
        <v>1</v>
      </c>
      <c r="D1986" t="s">
        <v>89</v>
      </c>
      <c r="E1986" t="s">
        <v>95</v>
      </c>
      <c r="F1986" t="s">
        <v>96</v>
      </c>
      <c r="G1986">
        <v>7536</v>
      </c>
      <c r="H1986">
        <v>7536</v>
      </c>
      <c r="I1986">
        <v>7536</v>
      </c>
      <c r="J1986">
        <v>7536</v>
      </c>
      <c r="L1986" s="3">
        <v>0</v>
      </c>
      <c r="M1986" s="3">
        <v>0</v>
      </c>
      <c r="N1986" s="3">
        <v>0</v>
      </c>
      <c r="O1986" s="3">
        <v>97.5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3">
        <f>+Tabla3[[#This Row],[V GRAVADAS]]</f>
        <v>97.5</v>
      </c>
      <c r="V1986">
        <v>2</v>
      </c>
    </row>
    <row r="1987" spans="1:22" x14ac:dyDescent="0.25">
      <c r="A1987" t="s">
        <v>502</v>
      </c>
      <c r="B1987" s="1" t="s">
        <v>511</v>
      </c>
      <c r="C1987" t="s">
        <v>1</v>
      </c>
      <c r="D1987" t="s">
        <v>89</v>
      </c>
      <c r="E1987" t="s">
        <v>95</v>
      </c>
      <c r="F1987" t="s">
        <v>96</v>
      </c>
      <c r="G1987">
        <v>7537</v>
      </c>
      <c r="H1987">
        <v>7537</v>
      </c>
      <c r="I1987">
        <v>7537</v>
      </c>
      <c r="J1987">
        <v>7537</v>
      </c>
      <c r="L1987" s="3">
        <v>0</v>
      </c>
      <c r="M1987" s="3">
        <v>0</v>
      </c>
      <c r="N1987" s="3">
        <v>0</v>
      </c>
      <c r="O1987" s="3">
        <v>508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3">
        <f>+Tabla3[[#This Row],[V GRAVADAS]]</f>
        <v>508</v>
      </c>
      <c r="V1987">
        <v>2</v>
      </c>
    </row>
    <row r="1988" spans="1:22" x14ac:dyDescent="0.25">
      <c r="A1988" t="s">
        <v>502</v>
      </c>
      <c r="B1988" s="1" t="s">
        <v>511</v>
      </c>
      <c r="C1988" t="s">
        <v>1</v>
      </c>
      <c r="D1988" t="s">
        <v>89</v>
      </c>
      <c r="E1988" t="s">
        <v>95</v>
      </c>
      <c r="F1988" t="s">
        <v>96</v>
      </c>
      <c r="G1988">
        <v>7538</v>
      </c>
      <c r="H1988">
        <v>7538</v>
      </c>
      <c r="I1988">
        <v>7538</v>
      </c>
      <c r="J1988">
        <v>7538</v>
      </c>
      <c r="L1988" s="3">
        <v>0</v>
      </c>
      <c r="M1988" s="3">
        <v>0</v>
      </c>
      <c r="N1988" s="3">
        <v>0</v>
      </c>
      <c r="O1988" s="3">
        <v>459.5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3">
        <f>+Tabla3[[#This Row],[V GRAVADAS]]</f>
        <v>459.5</v>
      </c>
      <c r="V1988">
        <v>2</v>
      </c>
    </row>
    <row r="1989" spans="1:22" x14ac:dyDescent="0.25">
      <c r="A1989" t="s">
        <v>502</v>
      </c>
      <c r="B1989" s="1" t="s">
        <v>511</v>
      </c>
      <c r="C1989" t="s">
        <v>1</v>
      </c>
      <c r="D1989" t="s">
        <v>89</v>
      </c>
      <c r="E1989" t="s">
        <v>95</v>
      </c>
      <c r="F1989" t="s">
        <v>96</v>
      </c>
      <c r="G1989">
        <v>7539</v>
      </c>
      <c r="H1989">
        <v>7539</v>
      </c>
      <c r="I1989">
        <v>7539</v>
      </c>
      <c r="J1989">
        <v>7539</v>
      </c>
      <c r="L1989" s="3">
        <v>0</v>
      </c>
      <c r="M1989" s="3">
        <v>0</v>
      </c>
      <c r="N1989" s="3">
        <v>0</v>
      </c>
      <c r="O1989" s="3">
        <v>177.5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3">
        <f>+Tabla3[[#This Row],[V GRAVADAS]]</f>
        <v>177.5</v>
      </c>
      <c r="V1989">
        <v>2</v>
      </c>
    </row>
    <row r="1990" spans="1:22" x14ac:dyDescent="0.25">
      <c r="A1990" t="s">
        <v>502</v>
      </c>
      <c r="B1990" s="1" t="s">
        <v>511</v>
      </c>
      <c r="C1990" t="s">
        <v>1</v>
      </c>
      <c r="D1990" t="s">
        <v>89</v>
      </c>
      <c r="E1990" t="s">
        <v>95</v>
      </c>
      <c r="F1990" t="s">
        <v>96</v>
      </c>
      <c r="G1990">
        <v>7540</v>
      </c>
      <c r="H1990">
        <v>7540</v>
      </c>
      <c r="I1990">
        <v>7540</v>
      </c>
      <c r="J1990">
        <v>7540</v>
      </c>
      <c r="L1990" s="3">
        <v>0</v>
      </c>
      <c r="M1990" s="3">
        <v>0</v>
      </c>
      <c r="N1990" s="3">
        <v>0</v>
      </c>
      <c r="O1990" s="3">
        <v>67.5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3">
        <f>+Tabla3[[#This Row],[V GRAVADAS]]</f>
        <v>67.5</v>
      </c>
      <c r="V1990">
        <v>2</v>
      </c>
    </row>
    <row r="1991" spans="1:22" x14ac:dyDescent="0.25">
      <c r="A1991" t="s">
        <v>502</v>
      </c>
      <c r="B1991" s="1" t="s">
        <v>511</v>
      </c>
      <c r="C1991" t="s">
        <v>1</v>
      </c>
      <c r="D1991" t="s">
        <v>89</v>
      </c>
      <c r="E1991" t="s">
        <v>95</v>
      </c>
      <c r="F1991" t="s">
        <v>96</v>
      </c>
      <c r="G1991">
        <v>7541</v>
      </c>
      <c r="H1991">
        <v>7541</v>
      </c>
      <c r="I1991">
        <v>7541</v>
      </c>
      <c r="J1991">
        <v>7541</v>
      </c>
      <c r="L1991" s="3">
        <v>0</v>
      </c>
      <c r="M1991" s="3">
        <v>0</v>
      </c>
      <c r="N1991" s="3">
        <v>0</v>
      </c>
      <c r="O1991" s="3">
        <v>70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3">
        <f>+Tabla3[[#This Row],[V GRAVADAS]]</f>
        <v>70</v>
      </c>
      <c r="V1991">
        <v>2</v>
      </c>
    </row>
    <row r="1992" spans="1:22" x14ac:dyDescent="0.25">
      <c r="A1992" t="s">
        <v>502</v>
      </c>
      <c r="B1992" s="1" t="s">
        <v>511</v>
      </c>
      <c r="C1992" t="s">
        <v>1</v>
      </c>
      <c r="D1992" t="s">
        <v>89</v>
      </c>
      <c r="E1992" t="s">
        <v>95</v>
      </c>
      <c r="F1992" t="s">
        <v>96</v>
      </c>
      <c r="G1992">
        <v>7542</v>
      </c>
      <c r="H1992">
        <v>7542</v>
      </c>
      <c r="I1992">
        <v>7542</v>
      </c>
      <c r="J1992">
        <v>7542</v>
      </c>
      <c r="L1992" s="3">
        <v>0</v>
      </c>
      <c r="M1992" s="3">
        <v>0</v>
      </c>
      <c r="N1992" s="3">
        <v>0</v>
      </c>
      <c r="O1992" s="3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3">
        <f>+Tabla3[[#This Row],[V GRAVADAS]]</f>
        <v>0</v>
      </c>
      <c r="V1992">
        <v>2</v>
      </c>
    </row>
    <row r="1993" spans="1:22" x14ac:dyDescent="0.25">
      <c r="A1993" t="s">
        <v>502</v>
      </c>
      <c r="B1993" s="1" t="s">
        <v>511</v>
      </c>
      <c r="C1993" t="s">
        <v>1</v>
      </c>
      <c r="D1993" t="s">
        <v>89</v>
      </c>
      <c r="E1993" t="s">
        <v>95</v>
      </c>
      <c r="F1993" t="s">
        <v>96</v>
      </c>
      <c r="G1993">
        <v>7543</v>
      </c>
      <c r="H1993">
        <v>7543</v>
      </c>
      <c r="I1993">
        <v>7543</v>
      </c>
      <c r="J1993">
        <v>7543</v>
      </c>
      <c r="L1993" s="3">
        <v>0</v>
      </c>
      <c r="M1993" s="3">
        <v>0</v>
      </c>
      <c r="N1993" s="3">
        <v>0</v>
      </c>
      <c r="O1993" s="3">
        <v>1000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3">
        <f>+Tabla3[[#This Row],[V GRAVADAS]]</f>
        <v>1000</v>
      </c>
      <c r="V1993">
        <v>2</v>
      </c>
    </row>
    <row r="1994" spans="1:22" x14ac:dyDescent="0.25">
      <c r="A1994" t="s">
        <v>502</v>
      </c>
      <c r="B1994" s="1" t="s">
        <v>511</v>
      </c>
      <c r="C1994" t="s">
        <v>1</v>
      </c>
      <c r="D1994" t="s">
        <v>89</v>
      </c>
      <c r="E1994" t="s">
        <v>95</v>
      </c>
      <c r="F1994" t="s">
        <v>96</v>
      </c>
      <c r="G1994">
        <v>7544</v>
      </c>
      <c r="H1994">
        <v>7544</v>
      </c>
      <c r="I1994">
        <v>7544</v>
      </c>
      <c r="J1994">
        <v>7544</v>
      </c>
      <c r="L1994" s="3">
        <v>0</v>
      </c>
      <c r="M1994" s="3">
        <v>0</v>
      </c>
      <c r="N1994" s="3">
        <v>0</v>
      </c>
      <c r="O1994" s="3">
        <v>110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3">
        <f>+Tabla3[[#This Row],[V GRAVADAS]]</f>
        <v>110</v>
      </c>
      <c r="V1994">
        <v>2</v>
      </c>
    </row>
    <row r="1995" spans="1:22" x14ac:dyDescent="0.25">
      <c r="A1995" t="s">
        <v>502</v>
      </c>
      <c r="B1995" s="1" t="s">
        <v>511</v>
      </c>
      <c r="C1995" t="s">
        <v>1</v>
      </c>
      <c r="D1995" t="s">
        <v>89</v>
      </c>
      <c r="E1995" t="s">
        <v>95</v>
      </c>
      <c r="F1995" t="s">
        <v>96</v>
      </c>
      <c r="G1995">
        <v>7545</v>
      </c>
      <c r="H1995">
        <v>7545</v>
      </c>
      <c r="I1995">
        <v>7545</v>
      </c>
      <c r="J1995">
        <v>7545</v>
      </c>
      <c r="L1995" s="3">
        <v>0</v>
      </c>
      <c r="M1995" s="3">
        <v>0</v>
      </c>
      <c r="N1995" s="3">
        <v>0</v>
      </c>
      <c r="O1995" s="3">
        <v>763.75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3">
        <f>+Tabla3[[#This Row],[V GRAVADAS]]</f>
        <v>763.75</v>
      </c>
      <c r="V1995">
        <v>2</v>
      </c>
    </row>
    <row r="1996" spans="1:22" x14ac:dyDescent="0.25">
      <c r="A1996" t="s">
        <v>502</v>
      </c>
      <c r="B1996" s="1" t="s">
        <v>511</v>
      </c>
      <c r="C1996" t="s">
        <v>1</v>
      </c>
      <c r="D1996" t="s">
        <v>89</v>
      </c>
      <c r="E1996" t="s">
        <v>95</v>
      </c>
      <c r="F1996" t="s">
        <v>96</v>
      </c>
      <c r="G1996">
        <v>7546</v>
      </c>
      <c r="H1996">
        <v>7546</v>
      </c>
      <c r="I1996">
        <v>7546</v>
      </c>
      <c r="J1996">
        <v>7546</v>
      </c>
      <c r="L1996" s="3">
        <v>0</v>
      </c>
      <c r="M1996" s="3">
        <v>0</v>
      </c>
      <c r="N1996" s="3">
        <v>0</v>
      </c>
      <c r="O1996" s="3">
        <v>461.15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3">
        <f>+Tabla3[[#This Row],[V GRAVADAS]]</f>
        <v>461.15</v>
      </c>
      <c r="V1996">
        <v>2</v>
      </c>
    </row>
    <row r="1997" spans="1:22" x14ac:dyDescent="0.25">
      <c r="A1997" t="s">
        <v>502</v>
      </c>
      <c r="B1997" s="1" t="s">
        <v>511</v>
      </c>
      <c r="C1997" t="s">
        <v>1</v>
      </c>
      <c r="D1997" t="s">
        <v>89</v>
      </c>
      <c r="E1997" t="s">
        <v>95</v>
      </c>
      <c r="F1997" t="s">
        <v>96</v>
      </c>
      <c r="G1997">
        <v>7547</v>
      </c>
      <c r="H1997">
        <v>7547</v>
      </c>
      <c r="I1997">
        <v>7547</v>
      </c>
      <c r="J1997">
        <v>7547</v>
      </c>
      <c r="L1997" s="3">
        <v>0</v>
      </c>
      <c r="M1997" s="3">
        <v>0</v>
      </c>
      <c r="N1997" s="3">
        <v>0</v>
      </c>
      <c r="O1997" s="3">
        <v>148.4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3">
        <f>+Tabla3[[#This Row],[V GRAVADAS]]</f>
        <v>148.4</v>
      </c>
      <c r="V1997">
        <v>2</v>
      </c>
    </row>
    <row r="1998" spans="1:22" x14ac:dyDescent="0.25">
      <c r="A1998" t="s">
        <v>502</v>
      </c>
      <c r="B1998" s="1" t="s">
        <v>511</v>
      </c>
      <c r="C1998" t="s">
        <v>1</v>
      </c>
      <c r="D1998" t="s">
        <v>89</v>
      </c>
      <c r="E1998" t="s">
        <v>95</v>
      </c>
      <c r="F1998" t="s">
        <v>96</v>
      </c>
      <c r="G1998">
        <v>7548</v>
      </c>
      <c r="H1998">
        <v>7548</v>
      </c>
      <c r="I1998">
        <v>7548</v>
      </c>
      <c r="J1998">
        <v>7548</v>
      </c>
      <c r="L1998" s="3">
        <v>0</v>
      </c>
      <c r="M1998" s="3">
        <v>0</v>
      </c>
      <c r="N1998" s="3">
        <v>0</v>
      </c>
      <c r="O1998" s="3">
        <v>105.5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3">
        <f>+Tabla3[[#This Row],[V GRAVADAS]]</f>
        <v>105.5</v>
      </c>
      <c r="V1998">
        <v>2</v>
      </c>
    </row>
    <row r="1999" spans="1:22" x14ac:dyDescent="0.25">
      <c r="A1999" t="s">
        <v>502</v>
      </c>
      <c r="B1999" s="1" t="s">
        <v>511</v>
      </c>
      <c r="C1999" t="s">
        <v>1</v>
      </c>
      <c r="D1999" t="s">
        <v>89</v>
      </c>
      <c r="E1999" t="s">
        <v>95</v>
      </c>
      <c r="F1999" t="s">
        <v>96</v>
      </c>
      <c r="G1999">
        <v>7549</v>
      </c>
      <c r="H1999">
        <v>7549</v>
      </c>
      <c r="I1999">
        <v>7549</v>
      </c>
      <c r="J1999">
        <v>7549</v>
      </c>
      <c r="L1999" s="3">
        <v>0</v>
      </c>
      <c r="M1999" s="3">
        <v>0</v>
      </c>
      <c r="N1999" s="3">
        <v>0</v>
      </c>
      <c r="O1999" s="3">
        <v>163.80000000000001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3">
        <f>+Tabla3[[#This Row],[V GRAVADAS]]</f>
        <v>163.80000000000001</v>
      </c>
      <c r="V1999">
        <v>2</v>
      </c>
    </row>
    <row r="2000" spans="1:22" x14ac:dyDescent="0.25">
      <c r="A2000" t="s">
        <v>502</v>
      </c>
      <c r="B2000" s="1" t="s">
        <v>511</v>
      </c>
      <c r="C2000" t="s">
        <v>1</v>
      </c>
      <c r="D2000" t="s">
        <v>89</v>
      </c>
      <c r="E2000" t="s">
        <v>95</v>
      </c>
      <c r="F2000" t="s">
        <v>96</v>
      </c>
      <c r="G2000">
        <v>7550</v>
      </c>
      <c r="H2000">
        <v>7550</v>
      </c>
      <c r="I2000">
        <v>7550</v>
      </c>
      <c r="J2000">
        <v>7550</v>
      </c>
      <c r="L2000" s="3">
        <v>0</v>
      </c>
      <c r="M2000" s="3">
        <v>0</v>
      </c>
      <c r="N2000" s="3">
        <v>0</v>
      </c>
      <c r="O2000" s="3">
        <v>75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3">
        <f>+Tabla3[[#This Row],[V GRAVADAS]]</f>
        <v>75</v>
      </c>
      <c r="V2000">
        <v>2</v>
      </c>
    </row>
    <row r="2001" spans="1:22" x14ac:dyDescent="0.25">
      <c r="A2001" t="s">
        <v>502</v>
      </c>
      <c r="B2001" s="1" t="s">
        <v>511</v>
      </c>
      <c r="C2001" t="s">
        <v>1</v>
      </c>
      <c r="D2001" t="s">
        <v>89</v>
      </c>
      <c r="E2001" t="s">
        <v>95</v>
      </c>
      <c r="F2001" t="s">
        <v>96</v>
      </c>
      <c r="G2001">
        <v>7551</v>
      </c>
      <c r="H2001">
        <v>7551</v>
      </c>
      <c r="I2001">
        <v>7551</v>
      </c>
      <c r="J2001">
        <v>7551</v>
      </c>
      <c r="L2001" s="3">
        <v>0</v>
      </c>
      <c r="M2001" s="3">
        <v>0</v>
      </c>
      <c r="N2001" s="3">
        <v>0</v>
      </c>
      <c r="O2001" s="3">
        <v>36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3">
        <f>+Tabla3[[#This Row],[V GRAVADAS]]</f>
        <v>36</v>
      </c>
      <c r="V2001">
        <v>2</v>
      </c>
    </row>
    <row r="2002" spans="1:22" x14ac:dyDescent="0.25">
      <c r="A2002" t="s">
        <v>502</v>
      </c>
      <c r="B2002" s="1" t="s">
        <v>511</v>
      </c>
      <c r="C2002" t="s">
        <v>1</v>
      </c>
      <c r="D2002" t="s">
        <v>89</v>
      </c>
      <c r="E2002" t="s">
        <v>95</v>
      </c>
      <c r="F2002" t="s">
        <v>96</v>
      </c>
      <c r="G2002">
        <v>7552</v>
      </c>
      <c r="H2002">
        <v>7552</v>
      </c>
      <c r="I2002">
        <v>7552</v>
      </c>
      <c r="J2002">
        <v>7552</v>
      </c>
      <c r="L2002" s="3">
        <v>0</v>
      </c>
      <c r="M2002" s="3">
        <v>0</v>
      </c>
      <c r="N2002" s="3">
        <v>0</v>
      </c>
      <c r="O2002" s="3">
        <v>206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3">
        <f>+Tabla3[[#This Row],[V GRAVADAS]]</f>
        <v>206</v>
      </c>
      <c r="V2002">
        <v>2</v>
      </c>
    </row>
    <row r="2003" spans="1:22" x14ac:dyDescent="0.25">
      <c r="A2003" t="s">
        <v>502</v>
      </c>
      <c r="B2003" s="1" t="s">
        <v>511</v>
      </c>
      <c r="C2003" t="s">
        <v>1</v>
      </c>
      <c r="D2003" t="s">
        <v>89</v>
      </c>
      <c r="E2003" t="s">
        <v>95</v>
      </c>
      <c r="F2003" t="s">
        <v>96</v>
      </c>
      <c r="G2003">
        <v>7553</v>
      </c>
      <c r="H2003">
        <v>7553</v>
      </c>
      <c r="I2003">
        <v>7553</v>
      </c>
      <c r="J2003">
        <v>7553</v>
      </c>
      <c r="L2003" s="3">
        <v>0</v>
      </c>
      <c r="M2003" s="3">
        <v>0</v>
      </c>
      <c r="N2003" s="3">
        <v>0</v>
      </c>
      <c r="O2003" s="3">
        <v>4.2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3">
        <f>+Tabla3[[#This Row],[V GRAVADAS]]</f>
        <v>4.2</v>
      </c>
      <c r="V2003">
        <v>2</v>
      </c>
    </row>
    <row r="2004" spans="1:22" x14ac:dyDescent="0.25">
      <c r="A2004" t="s">
        <v>502</v>
      </c>
      <c r="B2004" s="1" t="s">
        <v>511</v>
      </c>
      <c r="C2004" t="s">
        <v>1</v>
      </c>
      <c r="D2004" t="s">
        <v>89</v>
      </c>
      <c r="E2004" t="s">
        <v>95</v>
      </c>
      <c r="F2004" t="s">
        <v>96</v>
      </c>
      <c r="G2004">
        <v>7554</v>
      </c>
      <c r="H2004">
        <v>7554</v>
      </c>
      <c r="I2004">
        <v>7554</v>
      </c>
      <c r="J2004">
        <v>7554</v>
      </c>
      <c r="L2004" s="3">
        <v>0</v>
      </c>
      <c r="M2004" s="3">
        <v>0</v>
      </c>
      <c r="N2004" s="3">
        <v>0</v>
      </c>
      <c r="O2004" s="3">
        <v>699.6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3">
        <f>+Tabla3[[#This Row],[V GRAVADAS]]</f>
        <v>699.6</v>
      </c>
      <c r="V2004">
        <v>2</v>
      </c>
    </row>
    <row r="2005" spans="1:22" x14ac:dyDescent="0.25">
      <c r="A2005" t="s">
        <v>502</v>
      </c>
      <c r="B2005" s="1" t="s">
        <v>511</v>
      </c>
      <c r="C2005" t="s">
        <v>1</v>
      </c>
      <c r="D2005" t="s">
        <v>89</v>
      </c>
      <c r="E2005" t="s">
        <v>95</v>
      </c>
      <c r="F2005" t="s">
        <v>96</v>
      </c>
      <c r="G2005">
        <v>7555</v>
      </c>
      <c r="H2005">
        <v>7555</v>
      </c>
      <c r="I2005">
        <v>7555</v>
      </c>
      <c r="J2005">
        <v>7555</v>
      </c>
      <c r="L2005" s="3">
        <v>0</v>
      </c>
      <c r="M2005" s="3">
        <v>0</v>
      </c>
      <c r="N2005" s="3">
        <v>0</v>
      </c>
      <c r="O2005" s="3">
        <v>519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3">
        <f>+Tabla3[[#This Row],[V GRAVADAS]]</f>
        <v>519</v>
      </c>
      <c r="V2005">
        <v>2</v>
      </c>
    </row>
    <row r="2006" spans="1:22" x14ac:dyDescent="0.25">
      <c r="A2006" t="s">
        <v>502</v>
      </c>
      <c r="B2006" s="1" t="s">
        <v>511</v>
      </c>
      <c r="C2006" t="s">
        <v>1</v>
      </c>
      <c r="D2006" t="s">
        <v>89</v>
      </c>
      <c r="E2006" t="s">
        <v>95</v>
      </c>
      <c r="F2006" t="s">
        <v>96</v>
      </c>
      <c r="G2006">
        <v>7556</v>
      </c>
      <c r="H2006">
        <v>7556</v>
      </c>
      <c r="I2006">
        <v>7556</v>
      </c>
      <c r="J2006">
        <v>7556</v>
      </c>
      <c r="L2006" s="3">
        <v>0</v>
      </c>
      <c r="M2006" s="3">
        <v>0</v>
      </c>
      <c r="N2006" s="3">
        <v>0</v>
      </c>
      <c r="O2006" s="3">
        <v>14.4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3">
        <f>+Tabla3[[#This Row],[V GRAVADAS]]</f>
        <v>14.4</v>
      </c>
      <c r="V2006">
        <v>2</v>
      </c>
    </row>
    <row r="2007" spans="1:22" x14ac:dyDescent="0.25">
      <c r="A2007" t="s">
        <v>502</v>
      </c>
      <c r="B2007" s="1" t="s">
        <v>511</v>
      </c>
      <c r="C2007" t="s">
        <v>1</v>
      </c>
      <c r="D2007" t="s">
        <v>89</v>
      </c>
      <c r="E2007" t="s">
        <v>95</v>
      </c>
      <c r="F2007" t="s">
        <v>96</v>
      </c>
      <c r="G2007">
        <v>7557</v>
      </c>
      <c r="H2007">
        <v>7557</v>
      </c>
      <c r="I2007">
        <v>7557</v>
      </c>
      <c r="J2007">
        <v>7557</v>
      </c>
      <c r="L2007" s="3">
        <v>0</v>
      </c>
      <c r="M2007" s="3">
        <v>0</v>
      </c>
      <c r="N2007" s="3">
        <v>0</v>
      </c>
      <c r="O2007" s="3">
        <v>504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3">
        <f>+Tabla3[[#This Row],[V GRAVADAS]]</f>
        <v>504</v>
      </c>
      <c r="V2007">
        <v>2</v>
      </c>
    </row>
    <row r="2008" spans="1:22" x14ac:dyDescent="0.25">
      <c r="A2008" t="s">
        <v>502</v>
      </c>
      <c r="B2008" s="1" t="s">
        <v>511</v>
      </c>
      <c r="C2008" t="s">
        <v>1</v>
      </c>
      <c r="D2008" t="s">
        <v>89</v>
      </c>
      <c r="E2008" t="s">
        <v>95</v>
      </c>
      <c r="F2008" t="s">
        <v>96</v>
      </c>
      <c r="G2008">
        <v>7558</v>
      </c>
      <c r="H2008">
        <v>7558</v>
      </c>
      <c r="I2008">
        <v>7558</v>
      </c>
      <c r="J2008">
        <v>7558</v>
      </c>
      <c r="L2008" s="3">
        <v>0</v>
      </c>
      <c r="M2008" s="3">
        <v>0</v>
      </c>
      <c r="N2008" s="3">
        <v>0</v>
      </c>
      <c r="O2008" s="3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3">
        <f>+Tabla3[[#This Row],[V GRAVADAS]]</f>
        <v>0</v>
      </c>
      <c r="V2008">
        <v>2</v>
      </c>
    </row>
    <row r="2009" spans="1:22" x14ac:dyDescent="0.25">
      <c r="A2009" t="s">
        <v>502</v>
      </c>
      <c r="B2009" s="1" t="s">
        <v>511</v>
      </c>
      <c r="C2009" t="s">
        <v>1</v>
      </c>
      <c r="D2009" t="s">
        <v>89</v>
      </c>
      <c r="E2009" t="s">
        <v>95</v>
      </c>
      <c r="F2009" t="s">
        <v>96</v>
      </c>
      <c r="G2009">
        <v>7559</v>
      </c>
      <c r="H2009">
        <v>7559</v>
      </c>
      <c r="I2009">
        <v>7559</v>
      </c>
      <c r="J2009">
        <v>7559</v>
      </c>
      <c r="L2009" s="3">
        <v>0</v>
      </c>
      <c r="M2009" s="3">
        <v>0</v>
      </c>
      <c r="N2009" s="3">
        <v>0</v>
      </c>
      <c r="O2009" s="3">
        <v>132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3">
        <f>+Tabla3[[#This Row],[V GRAVADAS]]</f>
        <v>132</v>
      </c>
      <c r="V2009">
        <v>2</v>
      </c>
    </row>
    <row r="2010" spans="1:22" x14ac:dyDescent="0.25">
      <c r="A2010" t="s">
        <v>502</v>
      </c>
      <c r="B2010" s="1" t="s">
        <v>511</v>
      </c>
      <c r="C2010" t="s">
        <v>1</v>
      </c>
      <c r="D2010" t="s">
        <v>89</v>
      </c>
      <c r="E2010" t="s">
        <v>95</v>
      </c>
      <c r="F2010" t="s">
        <v>96</v>
      </c>
      <c r="G2010">
        <v>7560</v>
      </c>
      <c r="H2010">
        <v>7560</v>
      </c>
      <c r="I2010">
        <v>7560</v>
      </c>
      <c r="J2010">
        <v>7560</v>
      </c>
      <c r="L2010" s="3">
        <v>0</v>
      </c>
      <c r="M2010" s="3">
        <v>0</v>
      </c>
      <c r="N2010" s="3">
        <v>0</v>
      </c>
      <c r="O2010" s="3">
        <v>127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3">
        <f>+Tabla3[[#This Row],[V GRAVADAS]]</f>
        <v>127</v>
      </c>
      <c r="V2010">
        <v>2</v>
      </c>
    </row>
    <row r="2011" spans="1:22" x14ac:dyDescent="0.25">
      <c r="A2011" t="s">
        <v>502</v>
      </c>
      <c r="B2011" s="1" t="s">
        <v>512</v>
      </c>
      <c r="C2011" t="s">
        <v>1</v>
      </c>
      <c r="D2011" t="s">
        <v>89</v>
      </c>
      <c r="E2011" t="s">
        <v>95</v>
      </c>
      <c r="F2011" t="s">
        <v>96</v>
      </c>
      <c r="G2011">
        <v>7561</v>
      </c>
      <c r="H2011">
        <v>7561</v>
      </c>
      <c r="I2011">
        <v>7561</v>
      </c>
      <c r="J2011">
        <v>7561</v>
      </c>
      <c r="L2011" s="3">
        <v>0</v>
      </c>
      <c r="M2011" s="3">
        <v>0</v>
      </c>
      <c r="N2011" s="3">
        <v>0</v>
      </c>
      <c r="O2011" s="3">
        <v>505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3">
        <f>+Tabla3[[#This Row],[V GRAVADAS]]</f>
        <v>505</v>
      </c>
      <c r="V2011">
        <v>2</v>
      </c>
    </row>
    <row r="2012" spans="1:22" x14ac:dyDescent="0.25">
      <c r="A2012" t="s">
        <v>502</v>
      </c>
      <c r="B2012" s="1" t="s">
        <v>512</v>
      </c>
      <c r="C2012" t="s">
        <v>1</v>
      </c>
      <c r="D2012" t="s">
        <v>89</v>
      </c>
      <c r="E2012" t="s">
        <v>95</v>
      </c>
      <c r="F2012" t="s">
        <v>96</v>
      </c>
      <c r="G2012">
        <v>7562</v>
      </c>
      <c r="H2012">
        <v>7562</v>
      </c>
      <c r="I2012">
        <v>7562</v>
      </c>
      <c r="J2012">
        <v>7562</v>
      </c>
      <c r="L2012" s="3">
        <v>0</v>
      </c>
      <c r="M2012" s="3">
        <v>0</v>
      </c>
      <c r="N2012" s="3">
        <v>0</v>
      </c>
      <c r="O2012" s="3">
        <v>460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3">
        <f>+Tabla3[[#This Row],[V GRAVADAS]]</f>
        <v>460</v>
      </c>
      <c r="V2012">
        <v>2</v>
      </c>
    </row>
    <row r="2013" spans="1:22" x14ac:dyDescent="0.25">
      <c r="A2013" t="s">
        <v>502</v>
      </c>
      <c r="B2013" s="1" t="s">
        <v>512</v>
      </c>
      <c r="C2013" t="s">
        <v>1</v>
      </c>
      <c r="D2013" t="s">
        <v>89</v>
      </c>
      <c r="E2013" t="s">
        <v>95</v>
      </c>
      <c r="F2013" t="s">
        <v>96</v>
      </c>
      <c r="G2013">
        <v>7563</v>
      </c>
      <c r="H2013">
        <v>7563</v>
      </c>
      <c r="I2013">
        <v>7563</v>
      </c>
      <c r="J2013">
        <v>7563</v>
      </c>
      <c r="L2013" s="3">
        <v>0</v>
      </c>
      <c r="M2013" s="3">
        <v>0</v>
      </c>
      <c r="N2013" s="3">
        <v>0</v>
      </c>
      <c r="O2013" s="3">
        <v>399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3">
        <f>+Tabla3[[#This Row],[V GRAVADAS]]</f>
        <v>399</v>
      </c>
      <c r="V2013">
        <v>2</v>
      </c>
    </row>
    <row r="2014" spans="1:22" x14ac:dyDescent="0.25">
      <c r="A2014" t="s">
        <v>502</v>
      </c>
      <c r="B2014" s="1" t="s">
        <v>512</v>
      </c>
      <c r="C2014" t="s">
        <v>1</v>
      </c>
      <c r="D2014" t="s">
        <v>89</v>
      </c>
      <c r="E2014" t="s">
        <v>95</v>
      </c>
      <c r="F2014" t="s">
        <v>96</v>
      </c>
      <c r="G2014">
        <v>7564</v>
      </c>
      <c r="H2014">
        <v>7564</v>
      </c>
      <c r="I2014">
        <v>7564</v>
      </c>
      <c r="J2014">
        <v>7564</v>
      </c>
      <c r="L2014" s="3">
        <v>0</v>
      </c>
      <c r="M2014" s="3">
        <v>0</v>
      </c>
      <c r="N2014" s="3">
        <v>0</v>
      </c>
      <c r="O2014" s="3">
        <v>1444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3">
        <f>+Tabla3[[#This Row],[V GRAVADAS]]</f>
        <v>1444</v>
      </c>
      <c r="V2014">
        <v>2</v>
      </c>
    </row>
    <row r="2015" spans="1:22" x14ac:dyDescent="0.25">
      <c r="A2015" t="s">
        <v>502</v>
      </c>
      <c r="B2015" s="1" t="s">
        <v>512</v>
      </c>
      <c r="C2015" t="s">
        <v>1</v>
      </c>
      <c r="D2015" t="s">
        <v>89</v>
      </c>
      <c r="E2015" t="s">
        <v>95</v>
      </c>
      <c r="F2015" t="s">
        <v>96</v>
      </c>
      <c r="G2015">
        <v>7565</v>
      </c>
      <c r="H2015">
        <v>7565</v>
      </c>
      <c r="I2015">
        <v>7565</v>
      </c>
      <c r="J2015">
        <v>7565</v>
      </c>
      <c r="L2015" s="3">
        <v>0</v>
      </c>
      <c r="M2015" s="3">
        <v>0</v>
      </c>
      <c r="N2015" s="3">
        <v>0</v>
      </c>
      <c r="O2015" s="3">
        <v>481.4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3">
        <f>+Tabla3[[#This Row],[V GRAVADAS]]</f>
        <v>481.4</v>
      </c>
      <c r="V2015">
        <v>2</v>
      </c>
    </row>
    <row r="2016" spans="1:22" x14ac:dyDescent="0.25">
      <c r="A2016" t="s">
        <v>502</v>
      </c>
      <c r="B2016" s="1" t="s">
        <v>512</v>
      </c>
      <c r="C2016" t="s">
        <v>1</v>
      </c>
      <c r="D2016" t="s">
        <v>89</v>
      </c>
      <c r="E2016" t="s">
        <v>95</v>
      </c>
      <c r="F2016" t="s">
        <v>96</v>
      </c>
      <c r="G2016">
        <v>7566</v>
      </c>
      <c r="H2016">
        <v>7566</v>
      </c>
      <c r="I2016">
        <v>7566</v>
      </c>
      <c r="J2016">
        <v>7566</v>
      </c>
      <c r="L2016" s="3">
        <v>0</v>
      </c>
      <c r="M2016" s="3">
        <v>0</v>
      </c>
      <c r="N2016" s="3">
        <v>0</v>
      </c>
      <c r="O2016" s="3">
        <v>514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3">
        <f>+Tabla3[[#This Row],[V GRAVADAS]]</f>
        <v>514</v>
      </c>
      <c r="V2016">
        <v>2</v>
      </c>
    </row>
    <row r="2017" spans="1:22" x14ac:dyDescent="0.25">
      <c r="A2017" t="s">
        <v>502</v>
      </c>
      <c r="B2017" s="1" t="s">
        <v>512</v>
      </c>
      <c r="C2017" t="s">
        <v>1</v>
      </c>
      <c r="D2017" t="s">
        <v>89</v>
      </c>
      <c r="E2017" t="s">
        <v>95</v>
      </c>
      <c r="F2017" t="s">
        <v>96</v>
      </c>
      <c r="G2017">
        <v>7567</v>
      </c>
      <c r="H2017">
        <v>7567</v>
      </c>
      <c r="I2017">
        <v>7567</v>
      </c>
      <c r="J2017">
        <v>7567</v>
      </c>
      <c r="L2017" s="3">
        <v>0</v>
      </c>
      <c r="M2017" s="3">
        <v>0</v>
      </c>
      <c r="N2017" s="3">
        <v>0</v>
      </c>
      <c r="O2017" s="3">
        <v>49.5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3">
        <f>+Tabla3[[#This Row],[V GRAVADAS]]</f>
        <v>49.5</v>
      </c>
      <c r="V2017">
        <v>2</v>
      </c>
    </row>
    <row r="2018" spans="1:22" x14ac:dyDescent="0.25">
      <c r="A2018" t="s">
        <v>502</v>
      </c>
      <c r="B2018" s="1" t="s">
        <v>512</v>
      </c>
      <c r="C2018" t="s">
        <v>1</v>
      </c>
      <c r="D2018" t="s">
        <v>89</v>
      </c>
      <c r="E2018" t="s">
        <v>95</v>
      </c>
      <c r="F2018" t="s">
        <v>96</v>
      </c>
      <c r="G2018">
        <v>7568</v>
      </c>
      <c r="H2018">
        <v>7568</v>
      </c>
      <c r="I2018">
        <v>7568</v>
      </c>
      <c r="J2018">
        <v>7568</v>
      </c>
      <c r="L2018" s="3">
        <v>0</v>
      </c>
      <c r="M2018" s="3">
        <v>0</v>
      </c>
      <c r="N2018" s="3">
        <v>0</v>
      </c>
      <c r="O2018" s="3">
        <v>120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3">
        <f>+Tabla3[[#This Row],[V GRAVADAS]]</f>
        <v>120</v>
      </c>
      <c r="V2018">
        <v>2</v>
      </c>
    </row>
    <row r="2019" spans="1:22" x14ac:dyDescent="0.25">
      <c r="A2019" t="s">
        <v>502</v>
      </c>
      <c r="B2019" s="1" t="s">
        <v>512</v>
      </c>
      <c r="C2019" t="s">
        <v>1</v>
      </c>
      <c r="D2019" t="s">
        <v>89</v>
      </c>
      <c r="E2019" t="s">
        <v>95</v>
      </c>
      <c r="F2019" t="s">
        <v>96</v>
      </c>
      <c r="G2019">
        <v>7569</v>
      </c>
      <c r="H2019">
        <v>7569</v>
      </c>
      <c r="I2019">
        <v>7569</v>
      </c>
      <c r="J2019">
        <v>7569</v>
      </c>
      <c r="L2019" s="3">
        <v>0</v>
      </c>
      <c r="M2019" s="3">
        <v>0</v>
      </c>
      <c r="N2019" s="3">
        <v>0</v>
      </c>
      <c r="O2019" s="3">
        <v>510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3">
        <f>+Tabla3[[#This Row],[V GRAVADAS]]</f>
        <v>510</v>
      </c>
      <c r="V2019">
        <v>2</v>
      </c>
    </row>
    <row r="2020" spans="1:22" x14ac:dyDescent="0.25">
      <c r="A2020" t="s">
        <v>502</v>
      </c>
      <c r="B2020" s="1" t="s">
        <v>512</v>
      </c>
      <c r="C2020" t="s">
        <v>1</v>
      </c>
      <c r="D2020" t="s">
        <v>89</v>
      </c>
      <c r="E2020" t="s">
        <v>95</v>
      </c>
      <c r="F2020" t="s">
        <v>96</v>
      </c>
      <c r="G2020">
        <v>7570</v>
      </c>
      <c r="H2020">
        <v>7570</v>
      </c>
      <c r="I2020">
        <v>7570</v>
      </c>
      <c r="J2020">
        <v>7570</v>
      </c>
      <c r="L2020" s="3">
        <v>0</v>
      </c>
      <c r="M2020" s="3">
        <v>0</v>
      </c>
      <c r="N2020" s="3">
        <v>0</v>
      </c>
      <c r="O2020" s="3">
        <v>574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3">
        <f>+Tabla3[[#This Row],[V GRAVADAS]]</f>
        <v>574</v>
      </c>
      <c r="V2020">
        <v>2</v>
      </c>
    </row>
    <row r="2021" spans="1:22" x14ac:dyDescent="0.25">
      <c r="A2021" t="s">
        <v>502</v>
      </c>
      <c r="B2021" s="1" t="s">
        <v>512</v>
      </c>
      <c r="C2021" t="s">
        <v>1</v>
      </c>
      <c r="D2021" t="s">
        <v>89</v>
      </c>
      <c r="E2021" t="s">
        <v>95</v>
      </c>
      <c r="F2021" t="s">
        <v>96</v>
      </c>
      <c r="G2021">
        <v>7571</v>
      </c>
      <c r="H2021">
        <v>7571</v>
      </c>
      <c r="I2021">
        <v>7571</v>
      </c>
      <c r="J2021">
        <v>7571</v>
      </c>
      <c r="L2021" s="3">
        <v>0</v>
      </c>
      <c r="M2021" s="3">
        <v>0</v>
      </c>
      <c r="N2021" s="3">
        <v>0</v>
      </c>
      <c r="O2021" s="3">
        <v>538.75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3">
        <f>+Tabla3[[#This Row],[V GRAVADAS]]</f>
        <v>538.75</v>
      </c>
      <c r="V2021">
        <v>2</v>
      </c>
    </row>
    <row r="2022" spans="1:22" x14ac:dyDescent="0.25">
      <c r="A2022" t="s">
        <v>502</v>
      </c>
      <c r="B2022" s="1" t="s">
        <v>512</v>
      </c>
      <c r="C2022" t="s">
        <v>1</v>
      </c>
      <c r="D2022" t="s">
        <v>89</v>
      </c>
      <c r="E2022" t="s">
        <v>95</v>
      </c>
      <c r="F2022" t="s">
        <v>96</v>
      </c>
      <c r="G2022">
        <v>7572</v>
      </c>
      <c r="H2022">
        <v>7572</v>
      </c>
      <c r="I2022">
        <v>7572</v>
      </c>
      <c r="J2022">
        <v>7572</v>
      </c>
      <c r="L2022" s="3">
        <v>0</v>
      </c>
      <c r="M2022" s="3">
        <v>0</v>
      </c>
      <c r="N2022" s="3">
        <v>0</v>
      </c>
      <c r="O2022" s="3">
        <v>50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3">
        <f>+Tabla3[[#This Row],[V GRAVADAS]]</f>
        <v>50</v>
      </c>
      <c r="V2022">
        <v>2</v>
      </c>
    </row>
    <row r="2023" spans="1:22" x14ac:dyDescent="0.25">
      <c r="A2023" t="s">
        <v>502</v>
      </c>
      <c r="B2023" s="1" t="s">
        <v>512</v>
      </c>
      <c r="C2023" t="s">
        <v>1</v>
      </c>
      <c r="D2023" t="s">
        <v>89</v>
      </c>
      <c r="E2023" t="s">
        <v>95</v>
      </c>
      <c r="F2023" t="s">
        <v>96</v>
      </c>
      <c r="G2023">
        <v>7573</v>
      </c>
      <c r="H2023">
        <v>7573</v>
      </c>
      <c r="I2023">
        <v>7573</v>
      </c>
      <c r="J2023">
        <v>7573</v>
      </c>
      <c r="L2023" s="3">
        <v>0</v>
      </c>
      <c r="M2023" s="3">
        <v>0</v>
      </c>
      <c r="N2023" s="3">
        <v>0</v>
      </c>
      <c r="O2023" s="3">
        <v>16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3">
        <f>+Tabla3[[#This Row],[V GRAVADAS]]</f>
        <v>16</v>
      </c>
      <c r="V2023">
        <v>2</v>
      </c>
    </row>
    <row r="2024" spans="1:22" x14ac:dyDescent="0.25">
      <c r="A2024" t="s">
        <v>502</v>
      </c>
      <c r="B2024" s="1" t="s">
        <v>512</v>
      </c>
      <c r="C2024" t="s">
        <v>1</v>
      </c>
      <c r="D2024" t="s">
        <v>89</v>
      </c>
      <c r="E2024" t="s">
        <v>95</v>
      </c>
      <c r="F2024" t="s">
        <v>96</v>
      </c>
      <c r="G2024">
        <v>7574</v>
      </c>
      <c r="H2024">
        <v>7574</v>
      </c>
      <c r="I2024">
        <v>7574</v>
      </c>
      <c r="J2024">
        <v>7574</v>
      </c>
      <c r="L2024" s="3">
        <v>0</v>
      </c>
      <c r="M2024" s="3">
        <v>0</v>
      </c>
      <c r="N2024" s="3">
        <v>0</v>
      </c>
      <c r="O2024" s="3">
        <v>790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3">
        <f>+Tabla3[[#This Row],[V GRAVADAS]]</f>
        <v>790</v>
      </c>
      <c r="V2024">
        <v>2</v>
      </c>
    </row>
    <row r="2025" spans="1:22" x14ac:dyDescent="0.25">
      <c r="A2025" t="s">
        <v>502</v>
      </c>
      <c r="B2025" s="1" t="s">
        <v>512</v>
      </c>
      <c r="C2025" t="s">
        <v>1</v>
      </c>
      <c r="D2025" t="s">
        <v>89</v>
      </c>
      <c r="E2025" t="s">
        <v>95</v>
      </c>
      <c r="F2025" t="s">
        <v>96</v>
      </c>
      <c r="G2025">
        <v>7575</v>
      </c>
      <c r="H2025">
        <v>7575</v>
      </c>
      <c r="I2025">
        <v>7575</v>
      </c>
      <c r="J2025">
        <v>7575</v>
      </c>
      <c r="L2025" s="3">
        <v>0</v>
      </c>
      <c r="M2025" s="3">
        <v>0</v>
      </c>
      <c r="N2025" s="3">
        <v>0</v>
      </c>
      <c r="O2025" s="3">
        <v>15.75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3">
        <f>+Tabla3[[#This Row],[V GRAVADAS]]</f>
        <v>15.75</v>
      </c>
      <c r="V2025">
        <v>2</v>
      </c>
    </row>
    <row r="2026" spans="1:22" x14ac:dyDescent="0.25">
      <c r="A2026" t="s">
        <v>502</v>
      </c>
      <c r="B2026" s="1" t="s">
        <v>512</v>
      </c>
      <c r="C2026" t="s">
        <v>1</v>
      </c>
      <c r="D2026" t="s">
        <v>89</v>
      </c>
      <c r="E2026" t="s">
        <v>95</v>
      </c>
      <c r="F2026" t="s">
        <v>96</v>
      </c>
      <c r="G2026">
        <v>7576</v>
      </c>
      <c r="H2026">
        <v>7576</v>
      </c>
      <c r="I2026">
        <v>7576</v>
      </c>
      <c r="J2026">
        <v>7576</v>
      </c>
      <c r="L2026" s="3">
        <v>0</v>
      </c>
      <c r="M2026" s="3">
        <v>0</v>
      </c>
      <c r="N2026" s="3">
        <v>0</v>
      </c>
      <c r="O2026" s="3">
        <v>164.5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3">
        <f>+Tabla3[[#This Row],[V GRAVADAS]]</f>
        <v>164.5</v>
      </c>
      <c r="V2026">
        <v>2</v>
      </c>
    </row>
    <row r="2027" spans="1:22" x14ac:dyDescent="0.25">
      <c r="A2027" t="s">
        <v>502</v>
      </c>
      <c r="B2027" s="1" t="s">
        <v>512</v>
      </c>
      <c r="C2027" t="s">
        <v>1</v>
      </c>
      <c r="D2027" t="s">
        <v>89</v>
      </c>
      <c r="E2027" t="s">
        <v>95</v>
      </c>
      <c r="F2027" t="s">
        <v>96</v>
      </c>
      <c r="G2027">
        <v>7577</v>
      </c>
      <c r="H2027">
        <v>7577</v>
      </c>
      <c r="I2027">
        <v>7577</v>
      </c>
      <c r="J2027">
        <v>7577</v>
      </c>
      <c r="L2027" s="3">
        <v>0</v>
      </c>
      <c r="M2027" s="3">
        <v>0</v>
      </c>
      <c r="N2027" s="3">
        <v>0</v>
      </c>
      <c r="O2027" s="3">
        <v>460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3">
        <f>+Tabla3[[#This Row],[V GRAVADAS]]</f>
        <v>460</v>
      </c>
      <c r="V2027">
        <v>2</v>
      </c>
    </row>
    <row r="2028" spans="1:22" x14ac:dyDescent="0.25">
      <c r="A2028" t="s">
        <v>502</v>
      </c>
      <c r="B2028" s="1" t="s">
        <v>512</v>
      </c>
      <c r="C2028" t="s">
        <v>1</v>
      </c>
      <c r="D2028" t="s">
        <v>89</v>
      </c>
      <c r="E2028" t="s">
        <v>95</v>
      </c>
      <c r="F2028" t="s">
        <v>96</v>
      </c>
      <c r="G2028">
        <v>7578</v>
      </c>
      <c r="H2028">
        <v>7578</v>
      </c>
      <c r="I2028">
        <v>7578</v>
      </c>
      <c r="J2028">
        <v>7578</v>
      </c>
      <c r="L2028" s="3">
        <v>0</v>
      </c>
      <c r="M2028" s="3">
        <v>0</v>
      </c>
      <c r="N2028" s="3">
        <v>0</v>
      </c>
      <c r="O2028" s="3">
        <v>609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3">
        <f>+Tabla3[[#This Row],[V GRAVADAS]]</f>
        <v>609</v>
      </c>
      <c r="V2028">
        <v>2</v>
      </c>
    </row>
    <row r="2029" spans="1:22" x14ac:dyDescent="0.25">
      <c r="A2029" t="s">
        <v>502</v>
      </c>
      <c r="B2029" s="1" t="s">
        <v>512</v>
      </c>
      <c r="C2029" t="s">
        <v>1</v>
      </c>
      <c r="D2029" t="s">
        <v>89</v>
      </c>
      <c r="E2029" t="s">
        <v>95</v>
      </c>
      <c r="F2029" t="s">
        <v>96</v>
      </c>
      <c r="G2029">
        <v>7579</v>
      </c>
      <c r="H2029">
        <v>7579</v>
      </c>
      <c r="I2029">
        <v>7579</v>
      </c>
      <c r="J2029">
        <v>7579</v>
      </c>
      <c r="L2029" s="3">
        <v>0</v>
      </c>
      <c r="M2029" s="3">
        <v>0</v>
      </c>
      <c r="N2029" s="3">
        <v>0</v>
      </c>
      <c r="O2029" s="3">
        <v>39.75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3">
        <f>+Tabla3[[#This Row],[V GRAVADAS]]</f>
        <v>39.75</v>
      </c>
      <c r="V2029">
        <v>2</v>
      </c>
    </row>
    <row r="2030" spans="1:22" x14ac:dyDescent="0.25">
      <c r="A2030" t="s">
        <v>502</v>
      </c>
      <c r="B2030" s="1" t="s">
        <v>512</v>
      </c>
      <c r="C2030" t="s">
        <v>1</v>
      </c>
      <c r="D2030" t="s">
        <v>89</v>
      </c>
      <c r="E2030" t="s">
        <v>95</v>
      </c>
      <c r="F2030" t="s">
        <v>96</v>
      </c>
      <c r="G2030">
        <v>7580</v>
      </c>
      <c r="H2030">
        <v>7580</v>
      </c>
      <c r="I2030">
        <v>7580</v>
      </c>
      <c r="J2030">
        <v>7580</v>
      </c>
      <c r="L2030" s="3">
        <v>0</v>
      </c>
      <c r="M2030" s="3">
        <v>0</v>
      </c>
      <c r="N2030" s="3">
        <v>0</v>
      </c>
      <c r="O2030" s="3">
        <v>195.5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3">
        <f>+Tabla3[[#This Row],[V GRAVADAS]]</f>
        <v>195.5</v>
      </c>
      <c r="V2030">
        <v>2</v>
      </c>
    </row>
    <row r="2031" spans="1:22" x14ac:dyDescent="0.25">
      <c r="A2031" t="s">
        <v>502</v>
      </c>
      <c r="B2031" s="1" t="s">
        <v>512</v>
      </c>
      <c r="C2031" t="s">
        <v>1</v>
      </c>
      <c r="D2031" t="s">
        <v>89</v>
      </c>
      <c r="E2031" t="s">
        <v>95</v>
      </c>
      <c r="F2031" t="s">
        <v>96</v>
      </c>
      <c r="G2031">
        <v>7581</v>
      </c>
      <c r="H2031">
        <v>7581</v>
      </c>
      <c r="I2031">
        <v>7581</v>
      </c>
      <c r="J2031">
        <v>7581</v>
      </c>
      <c r="L2031" s="3">
        <v>0</v>
      </c>
      <c r="M2031" s="3">
        <v>0</v>
      </c>
      <c r="N2031" s="3">
        <v>0</v>
      </c>
      <c r="O2031" s="3">
        <v>10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3">
        <f>+Tabla3[[#This Row],[V GRAVADAS]]</f>
        <v>10</v>
      </c>
      <c r="V2031">
        <v>2</v>
      </c>
    </row>
    <row r="2032" spans="1:22" x14ac:dyDescent="0.25">
      <c r="A2032" t="s">
        <v>502</v>
      </c>
      <c r="B2032" s="1" t="s">
        <v>512</v>
      </c>
      <c r="C2032" t="s">
        <v>1</v>
      </c>
      <c r="D2032" t="s">
        <v>89</v>
      </c>
      <c r="E2032" t="s">
        <v>95</v>
      </c>
      <c r="F2032" t="s">
        <v>96</v>
      </c>
      <c r="G2032">
        <v>7582</v>
      </c>
      <c r="H2032">
        <v>7582</v>
      </c>
      <c r="I2032">
        <v>7582</v>
      </c>
      <c r="J2032">
        <v>7582</v>
      </c>
      <c r="L2032" s="3">
        <v>0</v>
      </c>
      <c r="M2032" s="3">
        <v>0</v>
      </c>
      <c r="N2032" s="3">
        <v>0</v>
      </c>
      <c r="O2032" s="3">
        <v>75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3">
        <f>+Tabla3[[#This Row],[V GRAVADAS]]</f>
        <v>75</v>
      </c>
      <c r="V2032">
        <v>2</v>
      </c>
    </row>
    <row r="2033" spans="1:22" x14ac:dyDescent="0.25">
      <c r="A2033" t="s">
        <v>502</v>
      </c>
      <c r="B2033" s="1" t="s">
        <v>512</v>
      </c>
      <c r="C2033" t="s">
        <v>1</v>
      </c>
      <c r="D2033" t="s">
        <v>89</v>
      </c>
      <c r="E2033" t="s">
        <v>95</v>
      </c>
      <c r="F2033" t="s">
        <v>96</v>
      </c>
      <c r="G2033">
        <v>7583</v>
      </c>
      <c r="H2033">
        <v>7583</v>
      </c>
      <c r="I2033">
        <v>7583</v>
      </c>
      <c r="J2033">
        <v>7583</v>
      </c>
      <c r="L2033" s="3">
        <v>0</v>
      </c>
      <c r="M2033" s="3">
        <v>0</v>
      </c>
      <c r="N2033" s="3">
        <v>0</v>
      </c>
      <c r="O2033" s="3">
        <v>40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3">
        <f>+Tabla3[[#This Row],[V GRAVADAS]]</f>
        <v>40</v>
      </c>
      <c r="V2033">
        <v>2</v>
      </c>
    </row>
    <row r="2034" spans="1:22" x14ac:dyDescent="0.25">
      <c r="A2034" t="s">
        <v>502</v>
      </c>
      <c r="B2034" s="1" t="s">
        <v>512</v>
      </c>
      <c r="C2034" t="s">
        <v>1</v>
      </c>
      <c r="D2034" t="s">
        <v>89</v>
      </c>
      <c r="E2034" t="s">
        <v>95</v>
      </c>
      <c r="F2034" t="s">
        <v>96</v>
      </c>
      <c r="G2034">
        <v>7584</v>
      </c>
      <c r="H2034">
        <v>7584</v>
      </c>
      <c r="I2034">
        <v>7584</v>
      </c>
      <c r="J2034">
        <v>7584</v>
      </c>
      <c r="L2034" s="3">
        <v>0</v>
      </c>
      <c r="M2034" s="3">
        <v>0</v>
      </c>
      <c r="N2034" s="3">
        <v>0</v>
      </c>
      <c r="O2034" s="3">
        <v>5.04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3">
        <f>+Tabla3[[#This Row],[V GRAVADAS]]</f>
        <v>5.04</v>
      </c>
      <c r="V2034">
        <v>2</v>
      </c>
    </row>
    <row r="2035" spans="1:22" x14ac:dyDescent="0.25">
      <c r="A2035" t="s">
        <v>502</v>
      </c>
      <c r="B2035" s="1" t="s">
        <v>512</v>
      </c>
      <c r="C2035" t="s">
        <v>1</v>
      </c>
      <c r="D2035" t="s">
        <v>89</v>
      </c>
      <c r="E2035" t="s">
        <v>95</v>
      </c>
      <c r="F2035" t="s">
        <v>96</v>
      </c>
      <c r="G2035">
        <v>7585</v>
      </c>
      <c r="H2035">
        <v>7585</v>
      </c>
      <c r="I2035">
        <v>7585</v>
      </c>
      <c r="J2035">
        <v>7585</v>
      </c>
      <c r="L2035" s="3">
        <v>0</v>
      </c>
      <c r="M2035" s="3">
        <v>0</v>
      </c>
      <c r="N2035" s="3">
        <v>0</v>
      </c>
      <c r="O2035" s="3">
        <v>24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3">
        <f>+Tabla3[[#This Row],[V GRAVADAS]]</f>
        <v>24</v>
      </c>
      <c r="V2035">
        <v>2</v>
      </c>
    </row>
    <row r="2036" spans="1:22" x14ac:dyDescent="0.25">
      <c r="A2036" t="s">
        <v>502</v>
      </c>
      <c r="B2036" s="1" t="s">
        <v>512</v>
      </c>
      <c r="C2036" t="s">
        <v>1</v>
      </c>
      <c r="D2036" t="s">
        <v>89</v>
      </c>
      <c r="E2036" t="s">
        <v>95</v>
      </c>
      <c r="F2036" t="s">
        <v>96</v>
      </c>
      <c r="G2036">
        <v>7586</v>
      </c>
      <c r="H2036">
        <v>7586</v>
      </c>
      <c r="I2036">
        <v>7586</v>
      </c>
      <c r="J2036">
        <v>7586</v>
      </c>
      <c r="L2036" s="3">
        <v>0</v>
      </c>
      <c r="M2036" s="3">
        <v>0</v>
      </c>
      <c r="N2036" s="3">
        <v>0</v>
      </c>
      <c r="O2036" s="3">
        <v>200.25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3">
        <f>+Tabla3[[#This Row],[V GRAVADAS]]</f>
        <v>200.25</v>
      </c>
      <c r="V2036">
        <v>2</v>
      </c>
    </row>
    <row r="2037" spans="1:22" x14ac:dyDescent="0.25">
      <c r="A2037" t="s">
        <v>502</v>
      </c>
      <c r="B2037" s="1" t="s">
        <v>512</v>
      </c>
      <c r="C2037" t="s">
        <v>1</v>
      </c>
      <c r="D2037" t="s">
        <v>89</v>
      </c>
      <c r="E2037" t="s">
        <v>95</v>
      </c>
      <c r="F2037" t="s">
        <v>96</v>
      </c>
      <c r="G2037">
        <v>7587</v>
      </c>
      <c r="H2037">
        <v>7587</v>
      </c>
      <c r="I2037">
        <v>7587</v>
      </c>
      <c r="J2037">
        <v>7587</v>
      </c>
      <c r="L2037" s="3">
        <v>0</v>
      </c>
      <c r="M2037" s="3">
        <v>0</v>
      </c>
      <c r="N2037" s="3">
        <v>0</v>
      </c>
      <c r="O2037" s="3">
        <v>664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3">
        <f>+Tabla3[[#This Row],[V GRAVADAS]]</f>
        <v>664</v>
      </c>
      <c r="V2037">
        <v>2</v>
      </c>
    </row>
    <row r="2038" spans="1:22" x14ac:dyDescent="0.25">
      <c r="A2038" t="s">
        <v>502</v>
      </c>
      <c r="B2038" s="1" t="s">
        <v>512</v>
      </c>
      <c r="C2038" t="s">
        <v>1</v>
      </c>
      <c r="D2038" t="s">
        <v>89</v>
      </c>
      <c r="E2038" t="s">
        <v>95</v>
      </c>
      <c r="F2038" t="s">
        <v>96</v>
      </c>
      <c r="G2038">
        <v>7588</v>
      </c>
      <c r="H2038">
        <v>7588</v>
      </c>
      <c r="I2038">
        <v>7588</v>
      </c>
      <c r="J2038">
        <v>7588</v>
      </c>
      <c r="L2038" s="3">
        <v>0</v>
      </c>
      <c r="M2038" s="3">
        <v>0</v>
      </c>
      <c r="N2038" s="3">
        <v>0</v>
      </c>
      <c r="O2038" s="3">
        <v>9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3">
        <f>+Tabla3[[#This Row],[V GRAVADAS]]</f>
        <v>9</v>
      </c>
      <c r="V2038">
        <v>2</v>
      </c>
    </row>
    <row r="2039" spans="1:22" x14ac:dyDescent="0.25">
      <c r="A2039" t="s">
        <v>502</v>
      </c>
      <c r="B2039" s="1" t="s">
        <v>512</v>
      </c>
      <c r="C2039" t="s">
        <v>1</v>
      </c>
      <c r="D2039" t="s">
        <v>89</v>
      </c>
      <c r="E2039" t="s">
        <v>95</v>
      </c>
      <c r="F2039" t="s">
        <v>96</v>
      </c>
      <c r="G2039">
        <v>7589</v>
      </c>
      <c r="H2039">
        <v>7589</v>
      </c>
      <c r="I2039">
        <v>7589</v>
      </c>
      <c r="J2039">
        <v>7589</v>
      </c>
      <c r="L2039" s="3">
        <v>0</v>
      </c>
      <c r="M2039" s="3">
        <v>0</v>
      </c>
      <c r="N2039" s="3">
        <v>0</v>
      </c>
      <c r="O2039" s="3">
        <v>52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3">
        <f>+Tabla3[[#This Row],[V GRAVADAS]]</f>
        <v>52</v>
      </c>
      <c r="V2039">
        <v>2</v>
      </c>
    </row>
    <row r="2040" spans="1:22" x14ac:dyDescent="0.25">
      <c r="A2040" t="s">
        <v>502</v>
      </c>
      <c r="B2040" s="1" t="s">
        <v>512</v>
      </c>
      <c r="C2040" t="s">
        <v>1</v>
      </c>
      <c r="D2040" t="s">
        <v>89</v>
      </c>
      <c r="E2040" t="s">
        <v>95</v>
      </c>
      <c r="F2040" t="s">
        <v>96</v>
      </c>
      <c r="G2040">
        <v>7590</v>
      </c>
      <c r="H2040">
        <v>7590</v>
      </c>
      <c r="I2040">
        <v>7590</v>
      </c>
      <c r="J2040">
        <v>7590</v>
      </c>
      <c r="L2040" s="3">
        <v>0</v>
      </c>
      <c r="M2040" s="3">
        <v>0</v>
      </c>
      <c r="N2040" s="3">
        <v>0</v>
      </c>
      <c r="O2040" s="3">
        <v>100.8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3">
        <f>+Tabla3[[#This Row],[V GRAVADAS]]</f>
        <v>100.8</v>
      </c>
      <c r="V2040">
        <v>2</v>
      </c>
    </row>
    <row r="2041" spans="1:22" x14ac:dyDescent="0.25">
      <c r="A2041" t="s">
        <v>502</v>
      </c>
      <c r="B2041" s="1" t="s">
        <v>512</v>
      </c>
      <c r="C2041" t="s">
        <v>1</v>
      </c>
      <c r="D2041" t="s">
        <v>89</v>
      </c>
      <c r="E2041" t="s">
        <v>95</v>
      </c>
      <c r="F2041" t="s">
        <v>96</v>
      </c>
      <c r="G2041">
        <v>7591</v>
      </c>
      <c r="H2041">
        <v>7591</v>
      </c>
      <c r="I2041">
        <v>7591</v>
      </c>
      <c r="J2041">
        <v>7591</v>
      </c>
      <c r="L2041" s="3">
        <v>0</v>
      </c>
      <c r="M2041" s="3">
        <v>0</v>
      </c>
      <c r="N2041" s="3">
        <v>0</v>
      </c>
      <c r="O2041" s="3">
        <v>250.25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3">
        <f>+Tabla3[[#This Row],[V GRAVADAS]]</f>
        <v>250.25</v>
      </c>
      <c r="V2041">
        <v>2</v>
      </c>
    </row>
    <row r="2042" spans="1:22" x14ac:dyDescent="0.25">
      <c r="A2042" t="s">
        <v>502</v>
      </c>
      <c r="B2042" s="1" t="s">
        <v>512</v>
      </c>
      <c r="C2042" t="s">
        <v>1</v>
      </c>
      <c r="D2042" t="s">
        <v>89</v>
      </c>
      <c r="E2042" t="s">
        <v>95</v>
      </c>
      <c r="F2042" t="s">
        <v>96</v>
      </c>
      <c r="G2042">
        <v>7592</v>
      </c>
      <c r="H2042">
        <v>7592</v>
      </c>
      <c r="I2042">
        <v>7592</v>
      </c>
      <c r="J2042">
        <v>7592</v>
      </c>
      <c r="L2042" s="3">
        <v>0</v>
      </c>
      <c r="M2042" s="3">
        <v>0</v>
      </c>
      <c r="N2042" s="3">
        <v>0</v>
      </c>
      <c r="O2042" s="3">
        <v>898.5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3">
        <f>+Tabla3[[#This Row],[V GRAVADAS]]</f>
        <v>898.5</v>
      </c>
      <c r="V2042">
        <v>2</v>
      </c>
    </row>
    <row r="2043" spans="1:22" x14ac:dyDescent="0.25">
      <c r="A2043" t="s">
        <v>502</v>
      </c>
      <c r="B2043" s="1" t="s">
        <v>513</v>
      </c>
      <c r="C2043" t="s">
        <v>1</v>
      </c>
      <c r="D2043" t="s">
        <v>89</v>
      </c>
      <c r="E2043" t="s">
        <v>95</v>
      </c>
      <c r="F2043" t="s">
        <v>96</v>
      </c>
      <c r="G2043">
        <v>7593</v>
      </c>
      <c r="H2043">
        <v>7593</v>
      </c>
      <c r="I2043">
        <v>7593</v>
      </c>
      <c r="J2043">
        <v>7593</v>
      </c>
      <c r="L2043" s="3">
        <v>0</v>
      </c>
      <c r="M2043" s="3">
        <v>0</v>
      </c>
      <c r="N2043" s="3">
        <v>0</v>
      </c>
      <c r="O2043" s="3">
        <v>69.3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3">
        <f>+Tabla3[[#This Row],[V GRAVADAS]]</f>
        <v>69.3</v>
      </c>
      <c r="V2043">
        <v>2</v>
      </c>
    </row>
    <row r="2044" spans="1:22" x14ac:dyDescent="0.25">
      <c r="A2044" t="s">
        <v>502</v>
      </c>
      <c r="B2044" s="1" t="s">
        <v>513</v>
      </c>
      <c r="C2044" t="s">
        <v>1</v>
      </c>
      <c r="D2044" t="s">
        <v>89</v>
      </c>
      <c r="E2044" t="s">
        <v>95</v>
      </c>
      <c r="F2044" t="s">
        <v>96</v>
      </c>
      <c r="G2044">
        <v>7594</v>
      </c>
      <c r="H2044">
        <v>7594</v>
      </c>
      <c r="I2044">
        <v>7594</v>
      </c>
      <c r="J2044">
        <v>7594</v>
      </c>
      <c r="L2044" s="3">
        <v>0</v>
      </c>
      <c r="M2044" s="3">
        <v>0</v>
      </c>
      <c r="N2044" s="3">
        <v>0</v>
      </c>
      <c r="O2044" s="3">
        <v>471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3">
        <f>+Tabla3[[#This Row],[V GRAVADAS]]</f>
        <v>471</v>
      </c>
      <c r="V2044">
        <v>2</v>
      </c>
    </row>
    <row r="2045" spans="1:22" x14ac:dyDescent="0.25">
      <c r="A2045" t="s">
        <v>502</v>
      </c>
      <c r="B2045" s="1" t="s">
        <v>513</v>
      </c>
      <c r="C2045" t="s">
        <v>1</v>
      </c>
      <c r="D2045" t="s">
        <v>89</v>
      </c>
      <c r="E2045" t="s">
        <v>95</v>
      </c>
      <c r="F2045" t="s">
        <v>96</v>
      </c>
      <c r="G2045">
        <v>7595</v>
      </c>
      <c r="H2045">
        <v>7595</v>
      </c>
      <c r="I2045">
        <v>7595</v>
      </c>
      <c r="J2045">
        <v>7595</v>
      </c>
      <c r="L2045" s="3">
        <v>0</v>
      </c>
      <c r="M2045" s="3">
        <v>0</v>
      </c>
      <c r="N2045" s="3">
        <v>0</v>
      </c>
      <c r="O2045" s="3">
        <v>154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3">
        <f>+Tabla3[[#This Row],[V GRAVADAS]]</f>
        <v>154</v>
      </c>
      <c r="V2045">
        <v>2</v>
      </c>
    </row>
    <row r="2046" spans="1:22" x14ac:dyDescent="0.25">
      <c r="A2046" t="s">
        <v>502</v>
      </c>
      <c r="B2046" s="1" t="s">
        <v>513</v>
      </c>
      <c r="C2046" t="s">
        <v>1</v>
      </c>
      <c r="D2046" t="s">
        <v>89</v>
      </c>
      <c r="E2046" t="s">
        <v>95</v>
      </c>
      <c r="F2046" t="s">
        <v>96</v>
      </c>
      <c r="G2046">
        <v>7596</v>
      </c>
      <c r="H2046">
        <v>7596</v>
      </c>
      <c r="I2046">
        <v>7596</v>
      </c>
      <c r="J2046">
        <v>7596</v>
      </c>
      <c r="L2046" s="3">
        <v>0</v>
      </c>
      <c r="M2046" s="3">
        <v>0</v>
      </c>
      <c r="N2046" s="3">
        <v>0</v>
      </c>
      <c r="O2046" s="3">
        <v>480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3">
        <f>+Tabla3[[#This Row],[V GRAVADAS]]</f>
        <v>480</v>
      </c>
      <c r="V2046">
        <v>2</v>
      </c>
    </row>
    <row r="2047" spans="1:22" x14ac:dyDescent="0.25">
      <c r="A2047" t="s">
        <v>502</v>
      </c>
      <c r="B2047" s="1" t="s">
        <v>513</v>
      </c>
      <c r="C2047" t="s">
        <v>1</v>
      </c>
      <c r="D2047" t="s">
        <v>89</v>
      </c>
      <c r="E2047" t="s">
        <v>95</v>
      </c>
      <c r="F2047" t="s">
        <v>96</v>
      </c>
      <c r="G2047">
        <v>7597</v>
      </c>
      <c r="H2047">
        <v>7597</v>
      </c>
      <c r="I2047">
        <v>7597</v>
      </c>
      <c r="J2047">
        <v>7597</v>
      </c>
      <c r="L2047" s="3">
        <v>0</v>
      </c>
      <c r="M2047" s="3">
        <v>0</v>
      </c>
      <c r="N2047" s="3">
        <v>0</v>
      </c>
      <c r="O2047" s="3">
        <v>613.5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3">
        <f>+Tabla3[[#This Row],[V GRAVADAS]]</f>
        <v>613.5</v>
      </c>
      <c r="V2047">
        <v>2</v>
      </c>
    </row>
    <row r="2048" spans="1:22" x14ac:dyDescent="0.25">
      <c r="A2048" t="s">
        <v>502</v>
      </c>
      <c r="B2048" s="1" t="s">
        <v>513</v>
      </c>
      <c r="C2048" t="s">
        <v>1</v>
      </c>
      <c r="D2048" t="s">
        <v>89</v>
      </c>
      <c r="E2048" t="s">
        <v>95</v>
      </c>
      <c r="F2048" t="s">
        <v>96</v>
      </c>
      <c r="G2048">
        <v>7598</v>
      </c>
      <c r="H2048">
        <v>7598</v>
      </c>
      <c r="I2048">
        <v>7598</v>
      </c>
      <c r="J2048">
        <v>7598</v>
      </c>
      <c r="L2048" s="3">
        <v>0</v>
      </c>
      <c r="M2048" s="3">
        <v>0</v>
      </c>
      <c r="N2048" s="3">
        <v>0</v>
      </c>
      <c r="O2048" s="3">
        <v>466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3">
        <f>+Tabla3[[#This Row],[V GRAVADAS]]</f>
        <v>466</v>
      </c>
      <c r="V2048">
        <v>2</v>
      </c>
    </row>
    <row r="2049" spans="1:22" x14ac:dyDescent="0.25">
      <c r="A2049" t="s">
        <v>502</v>
      </c>
      <c r="B2049" s="1" t="s">
        <v>513</v>
      </c>
      <c r="C2049" t="s">
        <v>1</v>
      </c>
      <c r="D2049" t="s">
        <v>89</v>
      </c>
      <c r="E2049" t="s">
        <v>95</v>
      </c>
      <c r="F2049" t="s">
        <v>96</v>
      </c>
      <c r="G2049">
        <v>7599</v>
      </c>
      <c r="H2049">
        <v>7599</v>
      </c>
      <c r="I2049">
        <v>7599</v>
      </c>
      <c r="J2049">
        <v>7599</v>
      </c>
      <c r="L2049" s="3">
        <v>0</v>
      </c>
      <c r="M2049" s="3">
        <v>0</v>
      </c>
      <c r="N2049" s="3">
        <v>0</v>
      </c>
      <c r="O2049" s="3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3">
        <f>+Tabla3[[#This Row],[V GRAVADAS]]</f>
        <v>0</v>
      </c>
      <c r="V2049">
        <v>2</v>
      </c>
    </row>
    <row r="2050" spans="1:22" x14ac:dyDescent="0.25">
      <c r="A2050" t="s">
        <v>502</v>
      </c>
      <c r="B2050" s="1" t="s">
        <v>513</v>
      </c>
      <c r="C2050" t="s">
        <v>1</v>
      </c>
      <c r="D2050" t="s">
        <v>89</v>
      </c>
      <c r="E2050" t="s">
        <v>95</v>
      </c>
      <c r="F2050" t="s">
        <v>96</v>
      </c>
      <c r="G2050">
        <v>7600</v>
      </c>
      <c r="H2050">
        <v>7600</v>
      </c>
      <c r="I2050">
        <v>7600</v>
      </c>
      <c r="J2050">
        <v>7600</v>
      </c>
      <c r="L2050" s="3">
        <v>0</v>
      </c>
      <c r="M2050" s="3">
        <v>0</v>
      </c>
      <c r="N2050" s="3">
        <v>0</v>
      </c>
      <c r="O2050" s="3">
        <v>494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3">
        <f>+Tabla3[[#This Row],[V GRAVADAS]]</f>
        <v>494</v>
      </c>
      <c r="V2050">
        <v>2</v>
      </c>
    </row>
    <row r="2051" spans="1:22" x14ac:dyDescent="0.25">
      <c r="A2051" t="s">
        <v>502</v>
      </c>
      <c r="B2051" s="1" t="s">
        <v>513</v>
      </c>
      <c r="C2051" t="s">
        <v>1</v>
      </c>
      <c r="D2051" t="s">
        <v>89</v>
      </c>
      <c r="E2051" t="s">
        <v>95</v>
      </c>
      <c r="F2051" t="s">
        <v>96</v>
      </c>
      <c r="G2051">
        <v>7601</v>
      </c>
      <c r="H2051">
        <v>7601</v>
      </c>
      <c r="I2051">
        <v>7601</v>
      </c>
      <c r="J2051">
        <v>7601</v>
      </c>
      <c r="L2051" s="3">
        <v>0</v>
      </c>
      <c r="M2051" s="3">
        <v>0</v>
      </c>
      <c r="N2051" s="3">
        <v>0</v>
      </c>
      <c r="O2051" s="3">
        <v>180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3">
        <f>+Tabla3[[#This Row],[V GRAVADAS]]</f>
        <v>180</v>
      </c>
      <c r="V2051">
        <v>2</v>
      </c>
    </row>
    <row r="2052" spans="1:22" x14ac:dyDescent="0.25">
      <c r="A2052" t="s">
        <v>502</v>
      </c>
      <c r="B2052" s="1" t="s">
        <v>513</v>
      </c>
      <c r="C2052" t="s">
        <v>1</v>
      </c>
      <c r="D2052" t="s">
        <v>89</v>
      </c>
      <c r="E2052" t="s">
        <v>95</v>
      </c>
      <c r="F2052" t="s">
        <v>96</v>
      </c>
      <c r="G2052">
        <v>7602</v>
      </c>
      <c r="H2052">
        <v>7602</v>
      </c>
      <c r="I2052">
        <v>7602</v>
      </c>
      <c r="J2052">
        <v>7602</v>
      </c>
      <c r="L2052" s="3">
        <v>0</v>
      </c>
      <c r="M2052" s="3">
        <v>0</v>
      </c>
      <c r="N2052" s="3">
        <v>0</v>
      </c>
      <c r="O2052" s="3">
        <v>45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3">
        <f>+Tabla3[[#This Row],[V GRAVADAS]]</f>
        <v>45</v>
      </c>
      <c r="V2052">
        <v>2</v>
      </c>
    </row>
    <row r="2053" spans="1:22" x14ac:dyDescent="0.25">
      <c r="A2053" t="s">
        <v>502</v>
      </c>
      <c r="B2053" s="1" t="s">
        <v>513</v>
      </c>
      <c r="C2053" t="s">
        <v>1</v>
      </c>
      <c r="D2053" t="s">
        <v>89</v>
      </c>
      <c r="E2053" t="s">
        <v>95</v>
      </c>
      <c r="F2053" t="s">
        <v>96</v>
      </c>
      <c r="G2053">
        <v>7603</v>
      </c>
      <c r="H2053">
        <v>7603</v>
      </c>
      <c r="I2053">
        <v>7603</v>
      </c>
      <c r="J2053">
        <v>7603</v>
      </c>
      <c r="L2053" s="3">
        <v>0</v>
      </c>
      <c r="M2053" s="3">
        <v>0</v>
      </c>
      <c r="N2053" s="3">
        <v>0</v>
      </c>
      <c r="O2053" s="3">
        <v>24.7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3">
        <f>+Tabla3[[#This Row],[V GRAVADAS]]</f>
        <v>24.7</v>
      </c>
      <c r="V2053">
        <v>2</v>
      </c>
    </row>
    <row r="2054" spans="1:22" x14ac:dyDescent="0.25">
      <c r="A2054" t="s">
        <v>502</v>
      </c>
      <c r="B2054" s="1" t="s">
        <v>513</v>
      </c>
      <c r="C2054" t="s">
        <v>1</v>
      </c>
      <c r="D2054" t="s">
        <v>89</v>
      </c>
      <c r="E2054" t="s">
        <v>95</v>
      </c>
      <c r="F2054" t="s">
        <v>96</v>
      </c>
      <c r="G2054">
        <v>7604</v>
      </c>
      <c r="H2054">
        <v>7604</v>
      </c>
      <c r="I2054">
        <v>7604</v>
      </c>
      <c r="J2054">
        <v>7604</v>
      </c>
      <c r="L2054" s="3">
        <v>0</v>
      </c>
      <c r="M2054" s="3">
        <v>0</v>
      </c>
      <c r="N2054" s="3">
        <v>0</v>
      </c>
      <c r="O2054" s="3">
        <v>5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3">
        <f>+Tabla3[[#This Row],[V GRAVADAS]]</f>
        <v>5</v>
      </c>
      <c r="V2054">
        <v>2</v>
      </c>
    </row>
    <row r="2055" spans="1:22" x14ac:dyDescent="0.25">
      <c r="A2055" t="s">
        <v>502</v>
      </c>
      <c r="B2055" s="1" t="s">
        <v>513</v>
      </c>
      <c r="C2055" t="s">
        <v>1</v>
      </c>
      <c r="D2055" t="s">
        <v>89</v>
      </c>
      <c r="E2055" t="s">
        <v>95</v>
      </c>
      <c r="F2055" t="s">
        <v>96</v>
      </c>
      <c r="G2055">
        <v>7605</v>
      </c>
      <c r="H2055">
        <v>7605</v>
      </c>
      <c r="I2055">
        <v>7605</v>
      </c>
      <c r="J2055">
        <v>7605</v>
      </c>
      <c r="L2055" s="3">
        <v>0</v>
      </c>
      <c r="M2055" s="3">
        <v>0</v>
      </c>
      <c r="N2055" s="3">
        <v>0</v>
      </c>
      <c r="O2055" s="3">
        <v>197.5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3">
        <f>+Tabla3[[#This Row],[V GRAVADAS]]</f>
        <v>197.5</v>
      </c>
      <c r="V2055">
        <v>2</v>
      </c>
    </row>
    <row r="2056" spans="1:22" x14ac:dyDescent="0.25">
      <c r="A2056" t="s">
        <v>502</v>
      </c>
      <c r="B2056" s="1" t="s">
        <v>513</v>
      </c>
      <c r="C2056" t="s">
        <v>1</v>
      </c>
      <c r="D2056" t="s">
        <v>89</v>
      </c>
      <c r="E2056" t="s">
        <v>95</v>
      </c>
      <c r="F2056" t="s">
        <v>96</v>
      </c>
      <c r="G2056">
        <v>7606</v>
      </c>
      <c r="H2056">
        <v>7606</v>
      </c>
      <c r="I2056">
        <v>7606</v>
      </c>
      <c r="J2056">
        <v>7606</v>
      </c>
      <c r="L2056" s="3">
        <v>0</v>
      </c>
      <c r="M2056" s="3">
        <v>0</v>
      </c>
      <c r="N2056" s="3">
        <v>0</v>
      </c>
      <c r="O2056" s="3">
        <v>135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3">
        <f>+Tabla3[[#This Row],[V GRAVADAS]]</f>
        <v>135</v>
      </c>
      <c r="V2056">
        <v>2</v>
      </c>
    </row>
    <row r="2057" spans="1:22" x14ac:dyDescent="0.25">
      <c r="A2057" t="s">
        <v>502</v>
      </c>
      <c r="B2057" s="1" t="s">
        <v>513</v>
      </c>
      <c r="C2057" t="s">
        <v>1</v>
      </c>
      <c r="D2057" t="s">
        <v>89</v>
      </c>
      <c r="E2057" t="s">
        <v>95</v>
      </c>
      <c r="F2057" t="s">
        <v>96</v>
      </c>
      <c r="G2057">
        <v>7607</v>
      </c>
      <c r="H2057">
        <v>7607</v>
      </c>
      <c r="I2057">
        <v>7607</v>
      </c>
      <c r="J2057">
        <v>7607</v>
      </c>
      <c r="L2057" s="3">
        <v>0</v>
      </c>
      <c r="M2057" s="3">
        <v>0</v>
      </c>
      <c r="N2057" s="3">
        <v>0</v>
      </c>
      <c r="O2057" s="3">
        <v>203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3">
        <f>+Tabla3[[#This Row],[V GRAVADAS]]</f>
        <v>203</v>
      </c>
      <c r="V2057">
        <v>2</v>
      </c>
    </row>
    <row r="2058" spans="1:22" x14ac:dyDescent="0.25">
      <c r="A2058" t="s">
        <v>502</v>
      </c>
      <c r="B2058" s="1" t="s">
        <v>514</v>
      </c>
      <c r="C2058" t="s">
        <v>1</v>
      </c>
      <c r="D2058" t="s">
        <v>89</v>
      </c>
      <c r="E2058" t="s">
        <v>95</v>
      </c>
      <c r="F2058" t="s">
        <v>96</v>
      </c>
      <c r="G2058">
        <v>7608</v>
      </c>
      <c r="H2058">
        <v>7608</v>
      </c>
      <c r="I2058">
        <v>7608</v>
      </c>
      <c r="J2058">
        <v>7608</v>
      </c>
      <c r="L2058" s="3">
        <v>0</v>
      </c>
      <c r="M2058" s="3">
        <v>0</v>
      </c>
      <c r="N2058" s="3">
        <v>0</v>
      </c>
      <c r="O2058" s="3">
        <v>513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3">
        <f>+Tabla3[[#This Row],[V GRAVADAS]]</f>
        <v>513</v>
      </c>
      <c r="V2058">
        <v>2</v>
      </c>
    </row>
    <row r="2059" spans="1:22" x14ac:dyDescent="0.25">
      <c r="A2059" t="s">
        <v>502</v>
      </c>
      <c r="B2059" s="1" t="s">
        <v>514</v>
      </c>
      <c r="C2059" t="s">
        <v>1</v>
      </c>
      <c r="D2059" t="s">
        <v>89</v>
      </c>
      <c r="E2059" t="s">
        <v>95</v>
      </c>
      <c r="F2059" t="s">
        <v>96</v>
      </c>
      <c r="G2059">
        <v>7609</v>
      </c>
      <c r="H2059">
        <v>7609</v>
      </c>
      <c r="I2059">
        <v>7609</v>
      </c>
      <c r="J2059">
        <v>7609</v>
      </c>
      <c r="L2059" s="3">
        <v>0</v>
      </c>
      <c r="M2059" s="3">
        <v>0</v>
      </c>
      <c r="N2059" s="3">
        <v>0</v>
      </c>
      <c r="O2059" s="3">
        <v>470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3">
        <f>+Tabla3[[#This Row],[V GRAVADAS]]</f>
        <v>470</v>
      </c>
      <c r="V2059">
        <v>2</v>
      </c>
    </row>
    <row r="2060" spans="1:22" x14ac:dyDescent="0.25">
      <c r="A2060" t="s">
        <v>502</v>
      </c>
      <c r="B2060" s="1" t="s">
        <v>514</v>
      </c>
      <c r="C2060" t="s">
        <v>1</v>
      </c>
      <c r="D2060" t="s">
        <v>89</v>
      </c>
      <c r="E2060" t="s">
        <v>95</v>
      </c>
      <c r="F2060" t="s">
        <v>96</v>
      </c>
      <c r="G2060">
        <v>7610</v>
      </c>
      <c r="H2060">
        <v>7610</v>
      </c>
      <c r="I2060">
        <v>7610</v>
      </c>
      <c r="J2060">
        <v>7610</v>
      </c>
      <c r="L2060" s="3">
        <v>0</v>
      </c>
      <c r="M2060" s="3">
        <v>0</v>
      </c>
      <c r="N2060" s="3">
        <v>0</v>
      </c>
      <c r="O2060" s="3">
        <v>564.79999999999995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3">
        <f>+Tabla3[[#This Row],[V GRAVADAS]]</f>
        <v>564.79999999999995</v>
      </c>
      <c r="V2060">
        <v>2</v>
      </c>
    </row>
    <row r="2061" spans="1:22" x14ac:dyDescent="0.25">
      <c r="A2061" t="s">
        <v>502</v>
      </c>
      <c r="B2061" s="1" t="s">
        <v>514</v>
      </c>
      <c r="C2061" t="s">
        <v>1</v>
      </c>
      <c r="D2061" t="s">
        <v>89</v>
      </c>
      <c r="E2061" t="s">
        <v>95</v>
      </c>
      <c r="F2061" t="s">
        <v>96</v>
      </c>
      <c r="G2061">
        <v>7611</v>
      </c>
      <c r="H2061">
        <v>7611</v>
      </c>
      <c r="I2061">
        <v>7611</v>
      </c>
      <c r="J2061">
        <v>7611</v>
      </c>
      <c r="L2061" s="3">
        <v>0</v>
      </c>
      <c r="M2061" s="3">
        <v>0</v>
      </c>
      <c r="N2061" s="3">
        <v>0</v>
      </c>
      <c r="O2061" s="3">
        <v>469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3">
        <f>+Tabla3[[#This Row],[V GRAVADAS]]</f>
        <v>469</v>
      </c>
      <c r="V2061">
        <v>2</v>
      </c>
    </row>
    <row r="2062" spans="1:22" x14ac:dyDescent="0.25">
      <c r="A2062" t="s">
        <v>502</v>
      </c>
      <c r="B2062" s="1" t="s">
        <v>514</v>
      </c>
      <c r="C2062" t="s">
        <v>1</v>
      </c>
      <c r="D2062" t="s">
        <v>89</v>
      </c>
      <c r="E2062" t="s">
        <v>95</v>
      </c>
      <c r="F2062" t="s">
        <v>96</v>
      </c>
      <c r="G2062">
        <v>7612</v>
      </c>
      <c r="H2062">
        <v>7612</v>
      </c>
      <c r="I2062">
        <v>7612</v>
      </c>
      <c r="J2062">
        <v>7612</v>
      </c>
      <c r="L2062" s="3">
        <v>0</v>
      </c>
      <c r="M2062" s="3">
        <v>0</v>
      </c>
      <c r="N2062" s="3">
        <v>0</v>
      </c>
      <c r="O2062" s="3">
        <v>174.5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3">
        <f>+Tabla3[[#This Row],[V GRAVADAS]]</f>
        <v>174.5</v>
      </c>
      <c r="V2062">
        <v>2</v>
      </c>
    </row>
    <row r="2063" spans="1:22" x14ac:dyDescent="0.25">
      <c r="A2063" t="s">
        <v>502</v>
      </c>
      <c r="B2063" s="1" t="s">
        <v>514</v>
      </c>
      <c r="C2063" t="s">
        <v>1</v>
      </c>
      <c r="D2063" t="s">
        <v>89</v>
      </c>
      <c r="E2063" t="s">
        <v>95</v>
      </c>
      <c r="F2063" t="s">
        <v>96</v>
      </c>
      <c r="G2063">
        <v>7613</v>
      </c>
      <c r="H2063">
        <v>7613</v>
      </c>
      <c r="I2063">
        <v>7613</v>
      </c>
      <c r="J2063">
        <v>7613</v>
      </c>
      <c r="L2063" s="3">
        <v>0</v>
      </c>
      <c r="M2063" s="3">
        <v>0</v>
      </c>
      <c r="N2063" s="3">
        <v>0</v>
      </c>
      <c r="O2063" s="3">
        <v>1005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3">
        <f>+Tabla3[[#This Row],[V GRAVADAS]]</f>
        <v>1005</v>
      </c>
      <c r="V2063">
        <v>2</v>
      </c>
    </row>
    <row r="2064" spans="1:22" x14ac:dyDescent="0.25">
      <c r="A2064" t="s">
        <v>502</v>
      </c>
      <c r="B2064" s="1" t="s">
        <v>514</v>
      </c>
      <c r="C2064" t="s">
        <v>1</v>
      </c>
      <c r="D2064" t="s">
        <v>89</v>
      </c>
      <c r="E2064" t="s">
        <v>95</v>
      </c>
      <c r="F2064" t="s">
        <v>96</v>
      </c>
      <c r="G2064">
        <v>7614</v>
      </c>
      <c r="H2064">
        <v>7614</v>
      </c>
      <c r="I2064">
        <v>7614</v>
      </c>
      <c r="J2064">
        <v>7614</v>
      </c>
      <c r="L2064" s="3">
        <v>0</v>
      </c>
      <c r="M2064" s="3">
        <v>0</v>
      </c>
      <c r="N2064" s="3">
        <v>0</v>
      </c>
      <c r="O2064" s="3">
        <v>615.79999999999995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3">
        <f>+Tabla3[[#This Row],[V GRAVADAS]]</f>
        <v>615.79999999999995</v>
      </c>
      <c r="V2064">
        <v>2</v>
      </c>
    </row>
    <row r="2065" spans="1:22" x14ac:dyDescent="0.25">
      <c r="A2065" t="s">
        <v>502</v>
      </c>
      <c r="B2065" s="1" t="s">
        <v>514</v>
      </c>
      <c r="C2065" t="s">
        <v>1</v>
      </c>
      <c r="D2065" t="s">
        <v>89</v>
      </c>
      <c r="E2065" t="s">
        <v>95</v>
      </c>
      <c r="F2065" t="s">
        <v>96</v>
      </c>
      <c r="G2065">
        <v>7615</v>
      </c>
      <c r="H2065">
        <v>7615</v>
      </c>
      <c r="I2065">
        <v>7615</v>
      </c>
      <c r="J2065">
        <v>7615</v>
      </c>
      <c r="L2065" s="3">
        <v>0</v>
      </c>
      <c r="M2065" s="3">
        <v>0</v>
      </c>
      <c r="N2065" s="3">
        <v>0</v>
      </c>
      <c r="O2065" s="3">
        <v>11.24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3">
        <f>+Tabla3[[#This Row],[V GRAVADAS]]</f>
        <v>11.24</v>
      </c>
      <c r="V2065">
        <v>2</v>
      </c>
    </row>
    <row r="2066" spans="1:22" x14ac:dyDescent="0.25">
      <c r="A2066" t="s">
        <v>502</v>
      </c>
      <c r="B2066" s="1" t="s">
        <v>514</v>
      </c>
      <c r="C2066" t="s">
        <v>1</v>
      </c>
      <c r="D2066" t="s">
        <v>89</v>
      </c>
      <c r="E2066" t="s">
        <v>95</v>
      </c>
      <c r="F2066" t="s">
        <v>96</v>
      </c>
      <c r="G2066">
        <v>7616</v>
      </c>
      <c r="H2066">
        <v>7616</v>
      </c>
      <c r="I2066">
        <v>7616</v>
      </c>
      <c r="J2066">
        <v>7616</v>
      </c>
      <c r="L2066" s="3">
        <v>0</v>
      </c>
      <c r="M2066" s="3">
        <v>0</v>
      </c>
      <c r="N2066" s="3">
        <v>0</v>
      </c>
      <c r="O2066" s="3">
        <v>176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3">
        <f>+Tabla3[[#This Row],[V GRAVADAS]]</f>
        <v>176</v>
      </c>
      <c r="V2066">
        <v>2</v>
      </c>
    </row>
    <row r="2067" spans="1:22" x14ac:dyDescent="0.25">
      <c r="A2067" t="s">
        <v>502</v>
      </c>
      <c r="B2067" s="1" t="s">
        <v>514</v>
      </c>
      <c r="C2067" t="s">
        <v>1</v>
      </c>
      <c r="D2067" t="s">
        <v>89</v>
      </c>
      <c r="E2067" t="s">
        <v>95</v>
      </c>
      <c r="F2067" t="s">
        <v>96</v>
      </c>
      <c r="G2067">
        <v>7617</v>
      </c>
      <c r="H2067">
        <v>7617</v>
      </c>
      <c r="I2067">
        <v>7617</v>
      </c>
      <c r="J2067">
        <v>7617</v>
      </c>
      <c r="L2067" s="3">
        <v>0</v>
      </c>
      <c r="M2067" s="3">
        <v>0</v>
      </c>
      <c r="N2067" s="3">
        <v>0</v>
      </c>
      <c r="O2067" s="3">
        <v>323.60000000000002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3">
        <f>+Tabla3[[#This Row],[V GRAVADAS]]</f>
        <v>323.60000000000002</v>
      </c>
      <c r="V2067">
        <v>2</v>
      </c>
    </row>
    <row r="2068" spans="1:22" x14ac:dyDescent="0.25">
      <c r="A2068" t="s">
        <v>502</v>
      </c>
      <c r="B2068" s="1" t="s">
        <v>514</v>
      </c>
      <c r="C2068" t="s">
        <v>1</v>
      </c>
      <c r="D2068" t="s">
        <v>89</v>
      </c>
      <c r="E2068" t="s">
        <v>95</v>
      </c>
      <c r="F2068" t="s">
        <v>96</v>
      </c>
      <c r="G2068">
        <v>7618</v>
      </c>
      <c r="H2068">
        <v>7618</v>
      </c>
      <c r="I2068">
        <v>7618</v>
      </c>
      <c r="J2068">
        <v>7618</v>
      </c>
      <c r="L2068" s="3">
        <v>0</v>
      </c>
      <c r="M2068" s="3">
        <v>0</v>
      </c>
      <c r="N2068" s="3">
        <v>0</v>
      </c>
      <c r="O2068" s="3">
        <v>1222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3">
        <f>+Tabla3[[#This Row],[V GRAVADAS]]</f>
        <v>1222</v>
      </c>
      <c r="V2068">
        <v>2</v>
      </c>
    </row>
    <row r="2069" spans="1:22" x14ac:dyDescent="0.25">
      <c r="A2069" t="s">
        <v>502</v>
      </c>
      <c r="B2069" s="1" t="s">
        <v>514</v>
      </c>
      <c r="C2069" t="s">
        <v>1</v>
      </c>
      <c r="D2069" t="s">
        <v>89</v>
      </c>
      <c r="E2069" t="s">
        <v>95</v>
      </c>
      <c r="F2069" t="s">
        <v>96</v>
      </c>
      <c r="G2069">
        <v>7619</v>
      </c>
      <c r="H2069">
        <v>7619</v>
      </c>
      <c r="I2069">
        <v>7619</v>
      </c>
      <c r="J2069">
        <v>7619</v>
      </c>
      <c r="L2069" s="3">
        <v>0</v>
      </c>
      <c r="M2069" s="3">
        <v>0</v>
      </c>
      <c r="N2069" s="3">
        <v>0</v>
      </c>
      <c r="O2069" s="3">
        <v>49.6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3">
        <f>+Tabla3[[#This Row],[V GRAVADAS]]</f>
        <v>49.6</v>
      </c>
      <c r="V2069">
        <v>2</v>
      </c>
    </row>
    <row r="2070" spans="1:22" x14ac:dyDescent="0.25">
      <c r="A2070" t="s">
        <v>502</v>
      </c>
      <c r="B2070" s="1" t="s">
        <v>514</v>
      </c>
      <c r="C2070" t="s">
        <v>1</v>
      </c>
      <c r="D2070" t="s">
        <v>89</v>
      </c>
      <c r="E2070" t="s">
        <v>95</v>
      </c>
      <c r="F2070" t="s">
        <v>96</v>
      </c>
      <c r="G2070">
        <v>7620</v>
      </c>
      <c r="H2070">
        <v>7620</v>
      </c>
      <c r="I2070">
        <v>7620</v>
      </c>
      <c r="J2070">
        <v>7620</v>
      </c>
      <c r="L2070" s="3">
        <v>0</v>
      </c>
      <c r="M2070" s="3">
        <v>0</v>
      </c>
      <c r="N2070" s="3">
        <v>0</v>
      </c>
      <c r="O2070" s="3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3">
        <f>+Tabla3[[#This Row],[V GRAVADAS]]</f>
        <v>0</v>
      </c>
      <c r="V2070">
        <v>2</v>
      </c>
    </row>
    <row r="2071" spans="1:22" x14ac:dyDescent="0.25">
      <c r="A2071" t="s">
        <v>502</v>
      </c>
      <c r="B2071" s="1" t="s">
        <v>514</v>
      </c>
      <c r="C2071" t="s">
        <v>1</v>
      </c>
      <c r="D2071" t="s">
        <v>89</v>
      </c>
      <c r="E2071" t="s">
        <v>95</v>
      </c>
      <c r="F2071" t="s">
        <v>96</v>
      </c>
      <c r="G2071">
        <v>7621</v>
      </c>
      <c r="H2071">
        <v>7621</v>
      </c>
      <c r="I2071">
        <v>7621</v>
      </c>
      <c r="J2071">
        <v>7621</v>
      </c>
      <c r="L2071" s="3">
        <v>0</v>
      </c>
      <c r="M2071" s="3">
        <v>0</v>
      </c>
      <c r="N2071" s="3">
        <v>0</v>
      </c>
      <c r="O2071" s="3">
        <v>160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3">
        <f>+Tabla3[[#This Row],[V GRAVADAS]]</f>
        <v>160</v>
      </c>
      <c r="V2071">
        <v>2</v>
      </c>
    </row>
    <row r="2072" spans="1:22" x14ac:dyDescent="0.25">
      <c r="A2072" t="s">
        <v>502</v>
      </c>
      <c r="B2072" s="1" t="s">
        <v>514</v>
      </c>
      <c r="C2072" t="s">
        <v>1</v>
      </c>
      <c r="D2072" t="s">
        <v>89</v>
      </c>
      <c r="E2072" t="s">
        <v>95</v>
      </c>
      <c r="F2072" t="s">
        <v>96</v>
      </c>
      <c r="G2072">
        <v>7622</v>
      </c>
      <c r="H2072">
        <v>7622</v>
      </c>
      <c r="I2072">
        <v>7622</v>
      </c>
      <c r="J2072">
        <v>7622</v>
      </c>
      <c r="L2072" s="3">
        <v>0</v>
      </c>
      <c r="M2072" s="3">
        <v>0</v>
      </c>
      <c r="N2072" s="3">
        <v>0</v>
      </c>
      <c r="O2072" s="3">
        <v>9.64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3">
        <f>+Tabla3[[#This Row],[V GRAVADAS]]</f>
        <v>9.64</v>
      </c>
      <c r="V2072">
        <v>2</v>
      </c>
    </row>
    <row r="2073" spans="1:22" x14ac:dyDescent="0.25">
      <c r="A2073" t="s">
        <v>502</v>
      </c>
      <c r="B2073" s="1" t="s">
        <v>514</v>
      </c>
      <c r="C2073" t="s">
        <v>1</v>
      </c>
      <c r="D2073" t="s">
        <v>89</v>
      </c>
      <c r="E2073" t="s">
        <v>95</v>
      </c>
      <c r="F2073" t="s">
        <v>96</v>
      </c>
      <c r="G2073">
        <v>7623</v>
      </c>
      <c r="H2073">
        <v>7623</v>
      </c>
      <c r="I2073">
        <v>7623</v>
      </c>
      <c r="J2073">
        <v>7623</v>
      </c>
      <c r="L2073" s="3">
        <v>0</v>
      </c>
      <c r="M2073" s="3">
        <v>0</v>
      </c>
      <c r="N2073" s="3">
        <v>0</v>
      </c>
      <c r="O2073" s="3">
        <v>866.9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3">
        <f>+Tabla3[[#This Row],[V GRAVADAS]]</f>
        <v>866.9</v>
      </c>
      <c r="V2073">
        <v>2</v>
      </c>
    </row>
    <row r="2074" spans="1:22" x14ac:dyDescent="0.25">
      <c r="A2074" t="s">
        <v>502</v>
      </c>
      <c r="B2074" s="1" t="s">
        <v>514</v>
      </c>
      <c r="C2074" t="s">
        <v>1</v>
      </c>
      <c r="D2074" t="s">
        <v>89</v>
      </c>
      <c r="E2074" t="s">
        <v>95</v>
      </c>
      <c r="F2074" t="s">
        <v>96</v>
      </c>
      <c r="G2074">
        <v>7624</v>
      </c>
      <c r="H2074">
        <v>7624</v>
      </c>
      <c r="I2074">
        <v>7624</v>
      </c>
      <c r="J2074">
        <v>7624</v>
      </c>
      <c r="L2074" s="3">
        <v>0</v>
      </c>
      <c r="M2074" s="3">
        <v>0</v>
      </c>
      <c r="N2074" s="3">
        <v>0</v>
      </c>
      <c r="O2074" s="3">
        <v>54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3">
        <f>+Tabla3[[#This Row],[V GRAVADAS]]</f>
        <v>54</v>
      </c>
      <c r="V2074">
        <v>2</v>
      </c>
    </row>
    <row r="2075" spans="1:22" x14ac:dyDescent="0.25">
      <c r="A2075" t="s">
        <v>502</v>
      </c>
      <c r="B2075" s="1" t="s">
        <v>514</v>
      </c>
      <c r="C2075" t="s">
        <v>1</v>
      </c>
      <c r="D2075" t="s">
        <v>89</v>
      </c>
      <c r="E2075" t="s">
        <v>95</v>
      </c>
      <c r="F2075" t="s">
        <v>96</v>
      </c>
      <c r="G2075">
        <v>7625</v>
      </c>
      <c r="H2075">
        <v>7625</v>
      </c>
      <c r="I2075">
        <v>7625</v>
      </c>
      <c r="J2075">
        <v>7625</v>
      </c>
      <c r="L2075" s="3">
        <v>0</v>
      </c>
      <c r="M2075" s="3">
        <v>0</v>
      </c>
      <c r="N2075" s="3">
        <v>0</v>
      </c>
      <c r="O2075" s="3">
        <v>39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3">
        <f>+Tabla3[[#This Row],[V GRAVADAS]]</f>
        <v>39</v>
      </c>
      <c r="V2075">
        <v>2</v>
      </c>
    </row>
    <row r="2076" spans="1:22" x14ac:dyDescent="0.25">
      <c r="A2076" t="s">
        <v>502</v>
      </c>
      <c r="B2076" s="1" t="s">
        <v>514</v>
      </c>
      <c r="C2076" t="s">
        <v>1</v>
      </c>
      <c r="D2076" t="s">
        <v>89</v>
      </c>
      <c r="E2076" t="s">
        <v>95</v>
      </c>
      <c r="F2076" t="s">
        <v>96</v>
      </c>
      <c r="G2076">
        <v>7626</v>
      </c>
      <c r="H2076">
        <v>7626</v>
      </c>
      <c r="I2076">
        <v>7626</v>
      </c>
      <c r="J2076">
        <v>7626</v>
      </c>
      <c r="L2076" s="3">
        <v>0</v>
      </c>
      <c r="M2076" s="3">
        <v>0</v>
      </c>
      <c r="N2076" s="3">
        <v>0</v>
      </c>
      <c r="O2076" s="3">
        <v>131.75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3">
        <f>+Tabla3[[#This Row],[V GRAVADAS]]</f>
        <v>131.75</v>
      </c>
      <c r="V2076">
        <v>2</v>
      </c>
    </row>
    <row r="2077" spans="1:22" x14ac:dyDescent="0.25">
      <c r="A2077" t="s">
        <v>502</v>
      </c>
      <c r="B2077" s="1" t="s">
        <v>515</v>
      </c>
      <c r="C2077" t="s">
        <v>1</v>
      </c>
      <c r="D2077" t="s">
        <v>89</v>
      </c>
      <c r="E2077" t="s">
        <v>95</v>
      </c>
      <c r="F2077" t="s">
        <v>96</v>
      </c>
      <c r="G2077">
        <v>7627</v>
      </c>
      <c r="H2077">
        <v>7627</v>
      </c>
      <c r="I2077">
        <v>7627</v>
      </c>
      <c r="J2077">
        <v>7627</v>
      </c>
      <c r="L2077" s="3">
        <v>0</v>
      </c>
      <c r="M2077" s="3">
        <v>0</v>
      </c>
      <c r="N2077" s="3">
        <v>0</v>
      </c>
      <c r="O2077" s="3">
        <v>495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3">
        <f>+Tabla3[[#This Row],[V GRAVADAS]]</f>
        <v>495</v>
      </c>
      <c r="V2077">
        <v>2</v>
      </c>
    </row>
    <row r="2078" spans="1:22" x14ac:dyDescent="0.25">
      <c r="A2078" t="s">
        <v>502</v>
      </c>
      <c r="B2078" s="1" t="s">
        <v>515</v>
      </c>
      <c r="C2078" t="s">
        <v>1</v>
      </c>
      <c r="D2078" t="s">
        <v>89</v>
      </c>
      <c r="E2078" t="s">
        <v>95</v>
      </c>
      <c r="F2078" t="s">
        <v>96</v>
      </c>
      <c r="G2078">
        <v>7628</v>
      </c>
      <c r="H2078">
        <v>7628</v>
      </c>
      <c r="I2078">
        <v>7628</v>
      </c>
      <c r="J2078">
        <v>7628</v>
      </c>
      <c r="L2078" s="3">
        <v>0</v>
      </c>
      <c r="M2078" s="3">
        <v>0</v>
      </c>
      <c r="N2078" s="3">
        <v>0</v>
      </c>
      <c r="O2078" s="3">
        <v>576.5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3">
        <f>+Tabla3[[#This Row],[V GRAVADAS]]</f>
        <v>576.5</v>
      </c>
      <c r="V2078">
        <v>2</v>
      </c>
    </row>
    <row r="2079" spans="1:22" x14ac:dyDescent="0.25">
      <c r="A2079" t="s">
        <v>502</v>
      </c>
      <c r="B2079" s="1" t="s">
        <v>515</v>
      </c>
      <c r="C2079" t="s">
        <v>1</v>
      </c>
      <c r="D2079" t="s">
        <v>89</v>
      </c>
      <c r="E2079" t="s">
        <v>95</v>
      </c>
      <c r="F2079" t="s">
        <v>96</v>
      </c>
      <c r="G2079">
        <v>7629</v>
      </c>
      <c r="H2079">
        <v>7629</v>
      </c>
      <c r="I2079">
        <v>7629</v>
      </c>
      <c r="J2079">
        <v>7629</v>
      </c>
      <c r="L2079" s="3">
        <v>0</v>
      </c>
      <c r="M2079" s="3">
        <v>0</v>
      </c>
      <c r="N2079" s="3">
        <v>0</v>
      </c>
      <c r="O2079" s="3">
        <v>13.5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3">
        <f>+Tabla3[[#This Row],[V GRAVADAS]]</f>
        <v>13.5</v>
      </c>
      <c r="V2079">
        <v>2</v>
      </c>
    </row>
    <row r="2080" spans="1:22" x14ac:dyDescent="0.25">
      <c r="A2080" t="s">
        <v>502</v>
      </c>
      <c r="B2080" s="1" t="s">
        <v>515</v>
      </c>
      <c r="C2080" t="s">
        <v>1</v>
      </c>
      <c r="D2080" t="s">
        <v>89</v>
      </c>
      <c r="E2080" t="s">
        <v>95</v>
      </c>
      <c r="F2080" t="s">
        <v>96</v>
      </c>
      <c r="G2080">
        <v>7630</v>
      </c>
      <c r="H2080">
        <v>7630</v>
      </c>
      <c r="I2080">
        <v>7630</v>
      </c>
      <c r="J2080">
        <v>7630</v>
      </c>
      <c r="L2080" s="3">
        <v>0</v>
      </c>
      <c r="M2080" s="3">
        <v>0</v>
      </c>
      <c r="N2080" s="3">
        <v>0</v>
      </c>
      <c r="O2080" s="3">
        <v>376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3">
        <f>+Tabla3[[#This Row],[V GRAVADAS]]</f>
        <v>376</v>
      </c>
      <c r="V2080">
        <v>2</v>
      </c>
    </row>
    <row r="2081" spans="1:22" x14ac:dyDescent="0.25">
      <c r="A2081" t="s">
        <v>502</v>
      </c>
      <c r="B2081" s="1" t="s">
        <v>515</v>
      </c>
      <c r="C2081" t="s">
        <v>1</v>
      </c>
      <c r="D2081" t="s">
        <v>89</v>
      </c>
      <c r="E2081" t="s">
        <v>95</v>
      </c>
      <c r="F2081" t="s">
        <v>96</v>
      </c>
      <c r="G2081">
        <v>7631</v>
      </c>
      <c r="H2081">
        <v>7631</v>
      </c>
      <c r="I2081">
        <v>7631</v>
      </c>
      <c r="J2081">
        <v>7631</v>
      </c>
      <c r="L2081" s="3">
        <v>0</v>
      </c>
      <c r="M2081" s="3">
        <v>0</v>
      </c>
      <c r="N2081" s="3">
        <v>0</v>
      </c>
      <c r="O2081" s="3">
        <v>35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3">
        <f>+Tabla3[[#This Row],[V GRAVADAS]]</f>
        <v>35</v>
      </c>
      <c r="V2081">
        <v>2</v>
      </c>
    </row>
    <row r="2082" spans="1:22" x14ac:dyDescent="0.25">
      <c r="A2082" t="s">
        <v>502</v>
      </c>
      <c r="B2082" s="1" t="s">
        <v>515</v>
      </c>
      <c r="C2082" t="s">
        <v>1</v>
      </c>
      <c r="D2082" t="s">
        <v>89</v>
      </c>
      <c r="E2082" t="s">
        <v>95</v>
      </c>
      <c r="F2082" t="s">
        <v>96</v>
      </c>
      <c r="G2082">
        <v>7632</v>
      </c>
      <c r="H2082">
        <v>7632</v>
      </c>
      <c r="I2082">
        <v>7632</v>
      </c>
      <c r="J2082">
        <v>7632</v>
      </c>
      <c r="L2082" s="3">
        <v>0</v>
      </c>
      <c r="M2082" s="3">
        <v>0</v>
      </c>
      <c r="N2082" s="3">
        <v>0</v>
      </c>
      <c r="O2082" s="3">
        <v>514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3">
        <f>+Tabla3[[#This Row],[V GRAVADAS]]</f>
        <v>514</v>
      </c>
      <c r="V2082">
        <v>2</v>
      </c>
    </row>
    <row r="2083" spans="1:22" x14ac:dyDescent="0.25">
      <c r="A2083" t="s">
        <v>502</v>
      </c>
      <c r="B2083" s="1" t="s">
        <v>515</v>
      </c>
      <c r="C2083" t="s">
        <v>1</v>
      </c>
      <c r="D2083" t="s">
        <v>89</v>
      </c>
      <c r="E2083" t="s">
        <v>95</v>
      </c>
      <c r="F2083" t="s">
        <v>96</v>
      </c>
      <c r="G2083">
        <v>7633</v>
      </c>
      <c r="H2083">
        <v>7633</v>
      </c>
      <c r="I2083">
        <v>7633</v>
      </c>
      <c r="J2083">
        <v>7633</v>
      </c>
      <c r="L2083" s="3">
        <v>0</v>
      </c>
      <c r="M2083" s="3">
        <v>0</v>
      </c>
      <c r="N2083" s="3">
        <v>0</v>
      </c>
      <c r="O2083" s="3">
        <v>25.8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3">
        <f>+Tabla3[[#This Row],[V GRAVADAS]]</f>
        <v>25.8</v>
      </c>
      <c r="V2083">
        <v>2</v>
      </c>
    </row>
    <row r="2084" spans="1:22" x14ac:dyDescent="0.25">
      <c r="A2084" t="s">
        <v>502</v>
      </c>
      <c r="B2084" s="1" t="s">
        <v>515</v>
      </c>
      <c r="C2084" t="s">
        <v>1</v>
      </c>
      <c r="D2084" t="s">
        <v>89</v>
      </c>
      <c r="E2084" t="s">
        <v>95</v>
      </c>
      <c r="F2084" t="s">
        <v>96</v>
      </c>
      <c r="G2084">
        <v>7634</v>
      </c>
      <c r="H2084">
        <v>7634</v>
      </c>
      <c r="I2084">
        <v>7634</v>
      </c>
      <c r="J2084">
        <v>7634</v>
      </c>
      <c r="L2084" s="3">
        <v>0</v>
      </c>
      <c r="M2084" s="3">
        <v>0</v>
      </c>
      <c r="N2084" s="3">
        <v>0</v>
      </c>
      <c r="O2084" s="3">
        <v>286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3">
        <f>+Tabla3[[#This Row],[V GRAVADAS]]</f>
        <v>286</v>
      </c>
      <c r="V2084">
        <v>2</v>
      </c>
    </row>
    <row r="2085" spans="1:22" x14ac:dyDescent="0.25">
      <c r="A2085" t="s">
        <v>502</v>
      </c>
      <c r="B2085" s="1" t="s">
        <v>515</v>
      </c>
      <c r="C2085" t="s">
        <v>1</v>
      </c>
      <c r="D2085" t="s">
        <v>89</v>
      </c>
      <c r="E2085" t="s">
        <v>95</v>
      </c>
      <c r="F2085" t="s">
        <v>96</v>
      </c>
      <c r="G2085">
        <v>7635</v>
      </c>
      <c r="H2085">
        <v>7635</v>
      </c>
      <c r="I2085">
        <v>7635</v>
      </c>
      <c r="J2085">
        <v>7635</v>
      </c>
      <c r="L2085" s="3">
        <v>0</v>
      </c>
      <c r="M2085" s="3">
        <v>0</v>
      </c>
      <c r="N2085" s="3">
        <v>0</v>
      </c>
      <c r="O2085" s="3">
        <v>492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3">
        <f>+Tabla3[[#This Row],[V GRAVADAS]]</f>
        <v>492</v>
      </c>
      <c r="V2085">
        <v>2</v>
      </c>
    </row>
    <row r="2086" spans="1:22" x14ac:dyDescent="0.25">
      <c r="A2086" t="s">
        <v>502</v>
      </c>
      <c r="B2086" s="1" t="s">
        <v>515</v>
      </c>
      <c r="C2086" t="s">
        <v>1</v>
      </c>
      <c r="D2086" t="s">
        <v>89</v>
      </c>
      <c r="E2086" t="s">
        <v>95</v>
      </c>
      <c r="F2086" t="s">
        <v>96</v>
      </c>
      <c r="G2086">
        <v>7636</v>
      </c>
      <c r="H2086">
        <v>7636</v>
      </c>
      <c r="I2086">
        <v>7636</v>
      </c>
      <c r="J2086">
        <v>7636</v>
      </c>
      <c r="L2086" s="3">
        <v>0</v>
      </c>
      <c r="M2086" s="3">
        <v>0</v>
      </c>
      <c r="N2086" s="3">
        <v>0</v>
      </c>
      <c r="O2086" s="3">
        <v>76.5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3">
        <f>+Tabla3[[#This Row],[V GRAVADAS]]</f>
        <v>76.5</v>
      </c>
      <c r="V2086">
        <v>2</v>
      </c>
    </row>
    <row r="2087" spans="1:22" x14ac:dyDescent="0.25">
      <c r="A2087" t="s">
        <v>502</v>
      </c>
      <c r="B2087" s="1" t="s">
        <v>515</v>
      </c>
      <c r="C2087" t="s">
        <v>1</v>
      </c>
      <c r="D2087" t="s">
        <v>89</v>
      </c>
      <c r="E2087" t="s">
        <v>95</v>
      </c>
      <c r="F2087" t="s">
        <v>96</v>
      </c>
      <c r="G2087">
        <v>7637</v>
      </c>
      <c r="H2087">
        <v>7637</v>
      </c>
      <c r="I2087">
        <v>7637</v>
      </c>
      <c r="J2087">
        <v>7637</v>
      </c>
      <c r="L2087" s="3">
        <v>0</v>
      </c>
      <c r="M2087" s="3">
        <v>0</v>
      </c>
      <c r="N2087" s="3">
        <v>0</v>
      </c>
      <c r="O2087" s="3">
        <v>571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3">
        <f>+Tabla3[[#This Row],[V GRAVADAS]]</f>
        <v>571</v>
      </c>
      <c r="V2087">
        <v>2</v>
      </c>
    </row>
    <row r="2088" spans="1:22" x14ac:dyDescent="0.25">
      <c r="A2088" t="s">
        <v>502</v>
      </c>
      <c r="B2088" s="1" t="s">
        <v>515</v>
      </c>
      <c r="C2088" t="s">
        <v>1</v>
      </c>
      <c r="D2088" t="s">
        <v>89</v>
      </c>
      <c r="E2088" t="s">
        <v>95</v>
      </c>
      <c r="F2088" t="s">
        <v>96</v>
      </c>
      <c r="G2088">
        <v>7638</v>
      </c>
      <c r="H2088">
        <v>7638</v>
      </c>
      <c r="I2088">
        <v>7638</v>
      </c>
      <c r="J2088">
        <v>7638</v>
      </c>
      <c r="L2088" s="3">
        <v>0</v>
      </c>
      <c r="M2088" s="3">
        <v>0</v>
      </c>
      <c r="N2088" s="3">
        <v>0</v>
      </c>
      <c r="O2088" s="3">
        <v>27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3">
        <f>+Tabla3[[#This Row],[V GRAVADAS]]</f>
        <v>27</v>
      </c>
      <c r="V2088">
        <v>2</v>
      </c>
    </row>
    <row r="2089" spans="1:22" x14ac:dyDescent="0.25">
      <c r="A2089" t="s">
        <v>502</v>
      </c>
      <c r="B2089" s="1" t="s">
        <v>515</v>
      </c>
      <c r="C2089" t="s">
        <v>1</v>
      </c>
      <c r="D2089" t="s">
        <v>89</v>
      </c>
      <c r="E2089" t="s">
        <v>95</v>
      </c>
      <c r="F2089" t="s">
        <v>96</v>
      </c>
      <c r="G2089">
        <v>7639</v>
      </c>
      <c r="H2089">
        <v>7639</v>
      </c>
      <c r="I2089">
        <v>7639</v>
      </c>
      <c r="J2089">
        <v>7639</v>
      </c>
      <c r="L2089" s="3">
        <v>0</v>
      </c>
      <c r="M2089" s="3">
        <v>0</v>
      </c>
      <c r="N2089" s="3">
        <v>0</v>
      </c>
      <c r="O2089" s="3">
        <v>298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3">
        <f>+Tabla3[[#This Row],[V GRAVADAS]]</f>
        <v>298</v>
      </c>
      <c r="V2089">
        <v>2</v>
      </c>
    </row>
    <row r="2090" spans="1:22" x14ac:dyDescent="0.25">
      <c r="A2090" t="s">
        <v>502</v>
      </c>
      <c r="B2090" s="1" t="s">
        <v>515</v>
      </c>
      <c r="C2090" t="s">
        <v>1</v>
      </c>
      <c r="D2090" t="s">
        <v>89</v>
      </c>
      <c r="E2090" t="s">
        <v>95</v>
      </c>
      <c r="F2090" t="s">
        <v>96</v>
      </c>
      <c r="G2090">
        <v>7640</v>
      </c>
      <c r="H2090">
        <v>7640</v>
      </c>
      <c r="I2090">
        <v>7640</v>
      </c>
      <c r="J2090">
        <v>7640</v>
      </c>
      <c r="L2090" s="3">
        <v>0</v>
      </c>
      <c r="M2090" s="3">
        <v>0</v>
      </c>
      <c r="N2090" s="3">
        <v>0</v>
      </c>
      <c r="O2090" s="3">
        <v>254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3">
        <f>+Tabla3[[#This Row],[V GRAVADAS]]</f>
        <v>254</v>
      </c>
      <c r="V2090">
        <v>2</v>
      </c>
    </row>
    <row r="2091" spans="1:22" x14ac:dyDescent="0.25">
      <c r="A2091" t="s">
        <v>502</v>
      </c>
      <c r="B2091" s="1" t="s">
        <v>516</v>
      </c>
      <c r="C2091" t="s">
        <v>1</v>
      </c>
      <c r="D2091" t="s">
        <v>89</v>
      </c>
      <c r="E2091" t="s">
        <v>95</v>
      </c>
      <c r="F2091" t="s">
        <v>96</v>
      </c>
      <c r="G2091">
        <v>7641</v>
      </c>
      <c r="H2091">
        <v>7641</v>
      </c>
      <c r="I2091">
        <v>7641</v>
      </c>
      <c r="J2091">
        <v>7641</v>
      </c>
      <c r="L2091" s="3">
        <v>0</v>
      </c>
      <c r="M2091" s="3">
        <v>0</v>
      </c>
      <c r="N2091" s="3">
        <v>0</v>
      </c>
      <c r="O2091" s="3">
        <v>480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3">
        <f>+Tabla3[[#This Row],[V GRAVADAS]]</f>
        <v>480</v>
      </c>
      <c r="V2091">
        <v>2</v>
      </c>
    </row>
    <row r="2092" spans="1:22" x14ac:dyDescent="0.25">
      <c r="A2092" t="s">
        <v>502</v>
      </c>
      <c r="B2092" s="1" t="s">
        <v>516</v>
      </c>
      <c r="C2092" t="s">
        <v>1</v>
      </c>
      <c r="D2092" t="s">
        <v>89</v>
      </c>
      <c r="E2092" t="s">
        <v>95</v>
      </c>
      <c r="F2092" t="s">
        <v>96</v>
      </c>
      <c r="G2092">
        <v>7642</v>
      </c>
      <c r="H2092">
        <v>7642</v>
      </c>
      <c r="I2092">
        <v>7642</v>
      </c>
      <c r="J2092">
        <v>7642</v>
      </c>
      <c r="L2092" s="3">
        <v>0</v>
      </c>
      <c r="M2092" s="3">
        <v>0</v>
      </c>
      <c r="N2092" s="3">
        <v>0</v>
      </c>
      <c r="O2092" s="3">
        <v>133.80000000000001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3">
        <f>+Tabla3[[#This Row],[V GRAVADAS]]</f>
        <v>133.80000000000001</v>
      </c>
      <c r="V2092">
        <v>2</v>
      </c>
    </row>
    <row r="2093" spans="1:22" x14ac:dyDescent="0.25">
      <c r="A2093" t="s">
        <v>502</v>
      </c>
      <c r="B2093" s="1" t="s">
        <v>516</v>
      </c>
      <c r="C2093" t="s">
        <v>1</v>
      </c>
      <c r="D2093" t="s">
        <v>89</v>
      </c>
      <c r="E2093" t="s">
        <v>95</v>
      </c>
      <c r="F2093" t="s">
        <v>96</v>
      </c>
      <c r="G2093">
        <v>7643</v>
      </c>
      <c r="H2093">
        <v>7643</v>
      </c>
      <c r="I2093">
        <v>7643</v>
      </c>
      <c r="J2093">
        <v>7643</v>
      </c>
      <c r="L2093" s="3">
        <v>0</v>
      </c>
      <c r="M2093" s="3">
        <v>0</v>
      </c>
      <c r="N2093" s="3">
        <v>0</v>
      </c>
      <c r="O2093" s="3">
        <v>23.1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3">
        <f>+Tabla3[[#This Row],[V GRAVADAS]]</f>
        <v>23.1</v>
      </c>
      <c r="V2093">
        <v>2</v>
      </c>
    </row>
    <row r="2094" spans="1:22" x14ac:dyDescent="0.25">
      <c r="A2094" t="s">
        <v>502</v>
      </c>
      <c r="B2094" s="1" t="s">
        <v>516</v>
      </c>
      <c r="C2094" t="s">
        <v>1</v>
      </c>
      <c r="D2094" t="s">
        <v>89</v>
      </c>
      <c r="E2094" t="s">
        <v>95</v>
      </c>
      <c r="F2094" t="s">
        <v>96</v>
      </c>
      <c r="G2094">
        <v>7644</v>
      </c>
      <c r="H2094">
        <v>7644</v>
      </c>
      <c r="I2094">
        <v>7644</v>
      </c>
      <c r="J2094">
        <v>7644</v>
      </c>
      <c r="L2094" s="3">
        <v>0</v>
      </c>
      <c r="M2094" s="3">
        <v>0</v>
      </c>
      <c r="N2094" s="3">
        <v>0</v>
      </c>
      <c r="O2094" s="3">
        <v>504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3">
        <f>+Tabla3[[#This Row],[V GRAVADAS]]</f>
        <v>504</v>
      </c>
      <c r="V2094">
        <v>2</v>
      </c>
    </row>
    <row r="2095" spans="1:22" x14ac:dyDescent="0.25">
      <c r="A2095" t="s">
        <v>502</v>
      </c>
      <c r="B2095" s="1" t="s">
        <v>516</v>
      </c>
      <c r="C2095" t="s">
        <v>1</v>
      </c>
      <c r="D2095" t="s">
        <v>89</v>
      </c>
      <c r="E2095" t="s">
        <v>95</v>
      </c>
      <c r="F2095" t="s">
        <v>96</v>
      </c>
      <c r="G2095">
        <v>7645</v>
      </c>
      <c r="H2095">
        <v>7645</v>
      </c>
      <c r="I2095">
        <v>7645</v>
      </c>
      <c r="J2095">
        <v>7645</v>
      </c>
      <c r="L2095" s="3">
        <v>0</v>
      </c>
      <c r="M2095" s="3">
        <v>0</v>
      </c>
      <c r="N2095" s="3">
        <v>0</v>
      </c>
      <c r="O2095" s="3">
        <v>470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3">
        <f>+Tabla3[[#This Row],[V GRAVADAS]]</f>
        <v>470</v>
      </c>
      <c r="V2095">
        <v>2</v>
      </c>
    </row>
    <row r="2096" spans="1:22" x14ac:dyDescent="0.25">
      <c r="A2096" t="s">
        <v>502</v>
      </c>
      <c r="B2096" s="1" t="s">
        <v>516</v>
      </c>
      <c r="C2096" t="s">
        <v>1</v>
      </c>
      <c r="D2096" t="s">
        <v>89</v>
      </c>
      <c r="E2096" t="s">
        <v>95</v>
      </c>
      <c r="F2096" t="s">
        <v>96</v>
      </c>
      <c r="G2096">
        <v>7646</v>
      </c>
      <c r="H2096">
        <v>7646</v>
      </c>
      <c r="I2096">
        <v>7646</v>
      </c>
      <c r="J2096">
        <v>7646</v>
      </c>
      <c r="L2096" s="3">
        <v>0</v>
      </c>
      <c r="M2096" s="3">
        <v>0</v>
      </c>
      <c r="N2096" s="3">
        <v>0</v>
      </c>
      <c r="O2096" s="3">
        <v>472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3">
        <f>+Tabla3[[#This Row],[V GRAVADAS]]</f>
        <v>472</v>
      </c>
      <c r="V2096">
        <v>2</v>
      </c>
    </row>
    <row r="2097" spans="1:22" x14ac:dyDescent="0.25">
      <c r="A2097" t="s">
        <v>502</v>
      </c>
      <c r="B2097" s="1" t="s">
        <v>516</v>
      </c>
      <c r="C2097" t="s">
        <v>1</v>
      </c>
      <c r="D2097" t="s">
        <v>89</v>
      </c>
      <c r="E2097" t="s">
        <v>95</v>
      </c>
      <c r="F2097" t="s">
        <v>96</v>
      </c>
      <c r="G2097">
        <v>7647</v>
      </c>
      <c r="H2097">
        <v>7647</v>
      </c>
      <c r="I2097">
        <v>7647</v>
      </c>
      <c r="J2097">
        <v>7647</v>
      </c>
      <c r="L2097" s="3">
        <v>0</v>
      </c>
      <c r="M2097" s="3">
        <v>0</v>
      </c>
      <c r="N2097" s="3">
        <v>0</v>
      </c>
      <c r="O2097" s="3">
        <v>450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3">
        <f>+Tabla3[[#This Row],[V GRAVADAS]]</f>
        <v>450</v>
      </c>
      <c r="V2097">
        <v>2</v>
      </c>
    </row>
    <row r="2098" spans="1:22" x14ac:dyDescent="0.25">
      <c r="A2098" t="s">
        <v>502</v>
      </c>
      <c r="B2098" s="1" t="s">
        <v>516</v>
      </c>
      <c r="C2098" t="s">
        <v>1</v>
      </c>
      <c r="D2098" t="s">
        <v>89</v>
      </c>
      <c r="E2098" t="s">
        <v>95</v>
      </c>
      <c r="F2098" t="s">
        <v>96</v>
      </c>
      <c r="G2098">
        <v>7648</v>
      </c>
      <c r="H2098">
        <v>7648</v>
      </c>
      <c r="I2098">
        <v>7648</v>
      </c>
      <c r="J2098">
        <v>7648</v>
      </c>
      <c r="L2098" s="3">
        <v>0</v>
      </c>
      <c r="M2098" s="3">
        <v>0</v>
      </c>
      <c r="N2098" s="3">
        <v>0</v>
      </c>
      <c r="O2098" s="3">
        <v>103.25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3">
        <f>+Tabla3[[#This Row],[V GRAVADAS]]</f>
        <v>103.25</v>
      </c>
      <c r="V2098">
        <v>2</v>
      </c>
    </row>
    <row r="2099" spans="1:22" x14ac:dyDescent="0.25">
      <c r="A2099" t="s">
        <v>502</v>
      </c>
      <c r="B2099" s="1" t="s">
        <v>516</v>
      </c>
      <c r="C2099" t="s">
        <v>1</v>
      </c>
      <c r="D2099" t="s">
        <v>89</v>
      </c>
      <c r="E2099" t="s">
        <v>95</v>
      </c>
      <c r="F2099" t="s">
        <v>96</v>
      </c>
      <c r="G2099">
        <v>7649</v>
      </c>
      <c r="H2099">
        <v>7649</v>
      </c>
      <c r="I2099">
        <v>7649</v>
      </c>
      <c r="J2099">
        <v>7649</v>
      </c>
      <c r="L2099" s="3">
        <v>0</v>
      </c>
      <c r="M2099" s="3">
        <v>0</v>
      </c>
      <c r="N2099" s="3">
        <v>0</v>
      </c>
      <c r="O2099" s="3">
        <v>411.5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3">
        <f>+Tabla3[[#This Row],[V GRAVADAS]]</f>
        <v>411.5</v>
      </c>
      <c r="V2099">
        <v>2</v>
      </c>
    </row>
    <row r="2100" spans="1:22" x14ac:dyDescent="0.25">
      <c r="A2100" t="s">
        <v>502</v>
      </c>
      <c r="B2100" s="1" t="s">
        <v>516</v>
      </c>
      <c r="C2100" t="s">
        <v>1</v>
      </c>
      <c r="D2100" t="s">
        <v>89</v>
      </c>
      <c r="E2100" t="s">
        <v>95</v>
      </c>
      <c r="F2100" t="s">
        <v>96</v>
      </c>
      <c r="G2100">
        <v>7650</v>
      </c>
      <c r="H2100">
        <v>7650</v>
      </c>
      <c r="I2100">
        <v>7650</v>
      </c>
      <c r="J2100">
        <v>7650</v>
      </c>
      <c r="L2100" s="3">
        <v>0</v>
      </c>
      <c r="M2100" s="3">
        <v>0</v>
      </c>
      <c r="N2100" s="3">
        <v>0</v>
      </c>
      <c r="O2100" s="3">
        <v>390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3">
        <f>+Tabla3[[#This Row],[V GRAVADAS]]</f>
        <v>390</v>
      </c>
      <c r="V2100">
        <v>2</v>
      </c>
    </row>
    <row r="2101" spans="1:22" x14ac:dyDescent="0.25">
      <c r="A2101" t="s">
        <v>502</v>
      </c>
      <c r="B2101" s="1" t="s">
        <v>517</v>
      </c>
      <c r="C2101" t="s">
        <v>1</v>
      </c>
      <c r="D2101" t="s">
        <v>89</v>
      </c>
      <c r="E2101" t="s">
        <v>95</v>
      </c>
      <c r="F2101" t="s">
        <v>96</v>
      </c>
      <c r="G2101">
        <v>7651</v>
      </c>
      <c r="H2101">
        <v>7651</v>
      </c>
      <c r="I2101">
        <v>7651</v>
      </c>
      <c r="J2101">
        <v>7651</v>
      </c>
      <c r="L2101" s="3">
        <v>0</v>
      </c>
      <c r="M2101" s="3">
        <v>0</v>
      </c>
      <c r="N2101" s="3">
        <v>0</v>
      </c>
      <c r="O2101" s="3">
        <v>543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3">
        <f>+Tabla3[[#This Row],[V GRAVADAS]]</f>
        <v>543</v>
      </c>
      <c r="V2101">
        <v>2</v>
      </c>
    </row>
    <row r="2102" spans="1:22" x14ac:dyDescent="0.25">
      <c r="A2102" t="s">
        <v>502</v>
      </c>
      <c r="B2102" s="1" t="s">
        <v>517</v>
      </c>
      <c r="C2102" t="s">
        <v>1</v>
      </c>
      <c r="D2102" t="s">
        <v>89</v>
      </c>
      <c r="E2102" t="s">
        <v>95</v>
      </c>
      <c r="F2102" t="s">
        <v>96</v>
      </c>
      <c r="G2102">
        <v>7652</v>
      </c>
      <c r="H2102">
        <v>7652</v>
      </c>
      <c r="I2102">
        <v>7652</v>
      </c>
      <c r="J2102">
        <v>7652</v>
      </c>
      <c r="L2102" s="3">
        <v>0</v>
      </c>
      <c r="M2102" s="3">
        <v>0</v>
      </c>
      <c r="N2102" s="3">
        <v>0</v>
      </c>
      <c r="O2102" s="3">
        <v>482.5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3">
        <f>+Tabla3[[#This Row],[V GRAVADAS]]</f>
        <v>482.5</v>
      </c>
      <c r="V2102">
        <v>2</v>
      </c>
    </row>
    <row r="2103" spans="1:22" x14ac:dyDescent="0.25">
      <c r="A2103" t="s">
        <v>502</v>
      </c>
      <c r="B2103" s="1" t="s">
        <v>517</v>
      </c>
      <c r="C2103" t="s">
        <v>1</v>
      </c>
      <c r="D2103" t="s">
        <v>89</v>
      </c>
      <c r="E2103" t="s">
        <v>95</v>
      </c>
      <c r="F2103" t="s">
        <v>96</v>
      </c>
      <c r="G2103">
        <v>7653</v>
      </c>
      <c r="H2103">
        <v>7653</v>
      </c>
      <c r="I2103">
        <v>7653</v>
      </c>
      <c r="J2103">
        <v>7653</v>
      </c>
      <c r="L2103" s="3">
        <v>0</v>
      </c>
      <c r="M2103" s="3">
        <v>0</v>
      </c>
      <c r="N2103" s="3">
        <v>0</v>
      </c>
      <c r="O2103" s="3">
        <v>516.79999999999995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3">
        <f>+Tabla3[[#This Row],[V GRAVADAS]]</f>
        <v>516.79999999999995</v>
      </c>
      <c r="V2103">
        <v>2</v>
      </c>
    </row>
    <row r="2104" spans="1:22" x14ac:dyDescent="0.25">
      <c r="A2104" t="s">
        <v>502</v>
      </c>
      <c r="B2104" s="1" t="s">
        <v>517</v>
      </c>
      <c r="C2104" t="s">
        <v>1</v>
      </c>
      <c r="D2104" t="s">
        <v>89</v>
      </c>
      <c r="E2104" t="s">
        <v>95</v>
      </c>
      <c r="F2104" t="s">
        <v>96</v>
      </c>
      <c r="G2104">
        <v>7654</v>
      </c>
      <c r="H2104">
        <v>7654</v>
      </c>
      <c r="I2104">
        <v>7654</v>
      </c>
      <c r="J2104">
        <v>7654</v>
      </c>
      <c r="L2104" s="3">
        <v>0</v>
      </c>
      <c r="M2104" s="3">
        <v>0</v>
      </c>
      <c r="N2104" s="3">
        <v>0</v>
      </c>
      <c r="O2104" s="3">
        <v>17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3">
        <f>+Tabla3[[#This Row],[V GRAVADAS]]</f>
        <v>17</v>
      </c>
      <c r="V2104">
        <v>2</v>
      </c>
    </row>
    <row r="2105" spans="1:22" x14ac:dyDescent="0.25">
      <c r="A2105" t="s">
        <v>502</v>
      </c>
      <c r="B2105" s="1" t="s">
        <v>517</v>
      </c>
      <c r="C2105" t="s">
        <v>1</v>
      </c>
      <c r="D2105" t="s">
        <v>89</v>
      </c>
      <c r="E2105" t="s">
        <v>95</v>
      </c>
      <c r="F2105" t="s">
        <v>96</v>
      </c>
      <c r="G2105">
        <v>7655</v>
      </c>
      <c r="H2105">
        <v>7655</v>
      </c>
      <c r="I2105">
        <v>7655</v>
      </c>
      <c r="J2105">
        <v>7655</v>
      </c>
      <c r="L2105" s="3">
        <v>0</v>
      </c>
      <c r="M2105" s="3">
        <v>0</v>
      </c>
      <c r="N2105" s="3">
        <v>0</v>
      </c>
      <c r="O2105" s="3">
        <v>319.25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3">
        <f>+Tabla3[[#This Row],[V GRAVADAS]]</f>
        <v>319.25</v>
      </c>
      <c r="V2105">
        <v>2</v>
      </c>
    </row>
    <row r="2106" spans="1:22" x14ac:dyDescent="0.25">
      <c r="A2106" t="s">
        <v>502</v>
      </c>
      <c r="B2106" s="1" t="s">
        <v>517</v>
      </c>
      <c r="C2106" t="s">
        <v>1</v>
      </c>
      <c r="D2106" t="s">
        <v>89</v>
      </c>
      <c r="E2106" t="s">
        <v>95</v>
      </c>
      <c r="F2106" t="s">
        <v>96</v>
      </c>
      <c r="G2106">
        <v>7656</v>
      </c>
      <c r="H2106">
        <v>7656</v>
      </c>
      <c r="I2106">
        <v>7656</v>
      </c>
      <c r="J2106">
        <v>7656</v>
      </c>
      <c r="L2106" s="3">
        <v>0</v>
      </c>
      <c r="M2106" s="3">
        <v>0</v>
      </c>
      <c r="N2106" s="3">
        <v>0</v>
      </c>
      <c r="O2106" s="3">
        <v>13.4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3">
        <f>+Tabla3[[#This Row],[V GRAVADAS]]</f>
        <v>13.4</v>
      </c>
      <c r="V2106">
        <v>2</v>
      </c>
    </row>
    <row r="2107" spans="1:22" x14ac:dyDescent="0.25">
      <c r="A2107" t="s">
        <v>502</v>
      </c>
      <c r="B2107" s="1" t="s">
        <v>517</v>
      </c>
      <c r="C2107" t="s">
        <v>1</v>
      </c>
      <c r="D2107" t="s">
        <v>89</v>
      </c>
      <c r="E2107" t="s">
        <v>95</v>
      </c>
      <c r="F2107" t="s">
        <v>96</v>
      </c>
      <c r="G2107">
        <v>7657</v>
      </c>
      <c r="H2107">
        <v>7657</v>
      </c>
      <c r="I2107">
        <v>7657</v>
      </c>
      <c r="J2107">
        <v>7657</v>
      </c>
      <c r="L2107" s="3">
        <v>0</v>
      </c>
      <c r="M2107" s="3">
        <v>0</v>
      </c>
      <c r="N2107" s="3">
        <v>0</v>
      </c>
      <c r="O2107" s="3">
        <v>70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3">
        <f>+Tabla3[[#This Row],[V GRAVADAS]]</f>
        <v>70</v>
      </c>
      <c r="V2107">
        <v>2</v>
      </c>
    </row>
    <row r="2108" spans="1:22" x14ac:dyDescent="0.25">
      <c r="A2108" t="s">
        <v>502</v>
      </c>
      <c r="B2108" s="1" t="s">
        <v>517</v>
      </c>
      <c r="C2108" t="s">
        <v>1</v>
      </c>
      <c r="D2108" t="s">
        <v>89</v>
      </c>
      <c r="E2108" t="s">
        <v>95</v>
      </c>
      <c r="F2108" t="s">
        <v>96</v>
      </c>
      <c r="G2108">
        <v>7658</v>
      </c>
      <c r="H2108">
        <v>7658</v>
      </c>
      <c r="I2108">
        <v>7658</v>
      </c>
      <c r="J2108">
        <v>7658</v>
      </c>
      <c r="L2108" s="3">
        <v>0</v>
      </c>
      <c r="M2108" s="3">
        <v>0</v>
      </c>
      <c r="N2108" s="3">
        <v>0</v>
      </c>
      <c r="O2108" s="3">
        <v>408.5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3">
        <f>+Tabla3[[#This Row],[V GRAVADAS]]</f>
        <v>408.5</v>
      </c>
      <c r="V2108">
        <v>2</v>
      </c>
    </row>
    <row r="2109" spans="1:22" x14ac:dyDescent="0.25">
      <c r="A2109" t="s">
        <v>502</v>
      </c>
      <c r="B2109" s="1" t="s">
        <v>517</v>
      </c>
      <c r="C2109" t="s">
        <v>1</v>
      </c>
      <c r="D2109" t="s">
        <v>89</v>
      </c>
      <c r="E2109" t="s">
        <v>95</v>
      </c>
      <c r="F2109" t="s">
        <v>96</v>
      </c>
      <c r="G2109">
        <v>7659</v>
      </c>
      <c r="H2109">
        <v>7659</v>
      </c>
      <c r="I2109">
        <v>7659</v>
      </c>
      <c r="J2109">
        <v>7659</v>
      </c>
      <c r="L2109" s="3">
        <v>0</v>
      </c>
      <c r="M2109" s="3">
        <v>0</v>
      </c>
      <c r="N2109" s="3">
        <v>0</v>
      </c>
      <c r="O2109" s="3">
        <v>302.5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3">
        <f>+Tabla3[[#This Row],[V GRAVADAS]]</f>
        <v>302.5</v>
      </c>
      <c r="V2109">
        <v>2</v>
      </c>
    </row>
    <row r="2110" spans="1:22" x14ac:dyDescent="0.25">
      <c r="A2110" t="s">
        <v>502</v>
      </c>
      <c r="B2110" s="1" t="s">
        <v>517</v>
      </c>
      <c r="C2110" t="s">
        <v>1</v>
      </c>
      <c r="D2110" t="s">
        <v>89</v>
      </c>
      <c r="E2110" t="s">
        <v>95</v>
      </c>
      <c r="F2110" t="s">
        <v>96</v>
      </c>
      <c r="G2110">
        <v>7660</v>
      </c>
      <c r="H2110">
        <v>7660</v>
      </c>
      <c r="I2110">
        <v>7660</v>
      </c>
      <c r="J2110">
        <v>7660</v>
      </c>
      <c r="L2110" s="3">
        <v>0</v>
      </c>
      <c r="M2110" s="3">
        <v>0</v>
      </c>
      <c r="N2110" s="3">
        <v>0</v>
      </c>
      <c r="O2110" s="3">
        <v>28.75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3">
        <f>+Tabla3[[#This Row],[V GRAVADAS]]</f>
        <v>28.75</v>
      </c>
      <c r="V2110">
        <v>2</v>
      </c>
    </row>
    <row r="2111" spans="1:22" x14ac:dyDescent="0.25">
      <c r="A2111" t="s">
        <v>502</v>
      </c>
      <c r="B2111" s="1" t="s">
        <v>517</v>
      </c>
      <c r="C2111" t="s">
        <v>1</v>
      </c>
      <c r="D2111" t="s">
        <v>89</v>
      </c>
      <c r="E2111" t="s">
        <v>95</v>
      </c>
      <c r="F2111" t="s">
        <v>96</v>
      </c>
      <c r="G2111">
        <v>7661</v>
      </c>
      <c r="H2111">
        <v>7661</v>
      </c>
      <c r="I2111">
        <v>7661</v>
      </c>
      <c r="J2111">
        <v>7661</v>
      </c>
      <c r="L2111" s="3">
        <v>0</v>
      </c>
      <c r="M2111" s="3">
        <v>0</v>
      </c>
      <c r="N2111" s="3">
        <v>0</v>
      </c>
      <c r="O2111" s="3">
        <v>50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3">
        <f>+Tabla3[[#This Row],[V GRAVADAS]]</f>
        <v>50</v>
      </c>
      <c r="V2111">
        <v>2</v>
      </c>
    </row>
    <row r="2112" spans="1:22" x14ac:dyDescent="0.25">
      <c r="A2112" t="s">
        <v>502</v>
      </c>
      <c r="B2112" s="1" t="s">
        <v>517</v>
      </c>
      <c r="C2112" t="s">
        <v>1</v>
      </c>
      <c r="D2112" t="s">
        <v>89</v>
      </c>
      <c r="E2112" t="s">
        <v>95</v>
      </c>
      <c r="F2112" t="s">
        <v>96</v>
      </c>
      <c r="G2112">
        <v>7662</v>
      </c>
      <c r="H2112">
        <v>7662</v>
      </c>
      <c r="I2112">
        <v>7662</v>
      </c>
      <c r="J2112">
        <v>7662</v>
      </c>
      <c r="L2112" s="3">
        <v>0</v>
      </c>
      <c r="M2112" s="3">
        <v>0</v>
      </c>
      <c r="N2112" s="3">
        <v>0</v>
      </c>
      <c r="O2112" s="3">
        <v>18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3">
        <f>+Tabla3[[#This Row],[V GRAVADAS]]</f>
        <v>18</v>
      </c>
      <c r="V2112">
        <v>2</v>
      </c>
    </row>
    <row r="2113" spans="1:22" x14ac:dyDescent="0.25">
      <c r="A2113" t="s">
        <v>502</v>
      </c>
      <c r="B2113" s="1" t="s">
        <v>517</v>
      </c>
      <c r="C2113" t="s">
        <v>1</v>
      </c>
      <c r="D2113" t="s">
        <v>89</v>
      </c>
      <c r="E2113" t="s">
        <v>95</v>
      </c>
      <c r="F2113" t="s">
        <v>96</v>
      </c>
      <c r="G2113">
        <v>7663</v>
      </c>
      <c r="H2113">
        <v>7663</v>
      </c>
      <c r="I2113">
        <v>7663</v>
      </c>
      <c r="J2113">
        <v>7663</v>
      </c>
      <c r="L2113" s="3">
        <v>0</v>
      </c>
      <c r="M2113" s="3">
        <v>0</v>
      </c>
      <c r="N2113" s="3">
        <v>0</v>
      </c>
      <c r="O2113" s="3">
        <v>482.4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3">
        <f>+Tabla3[[#This Row],[V GRAVADAS]]</f>
        <v>482.4</v>
      </c>
      <c r="V2113">
        <v>2</v>
      </c>
    </row>
    <row r="2114" spans="1:22" x14ac:dyDescent="0.25">
      <c r="A2114" t="s">
        <v>502</v>
      </c>
      <c r="B2114" s="1" t="s">
        <v>518</v>
      </c>
      <c r="C2114" t="s">
        <v>1</v>
      </c>
      <c r="D2114" t="s">
        <v>89</v>
      </c>
      <c r="E2114" t="s">
        <v>95</v>
      </c>
      <c r="F2114" t="s">
        <v>96</v>
      </c>
      <c r="G2114">
        <v>7664</v>
      </c>
      <c r="H2114">
        <v>7664</v>
      </c>
      <c r="I2114">
        <v>7664</v>
      </c>
      <c r="J2114">
        <v>7664</v>
      </c>
      <c r="L2114" s="3">
        <v>0</v>
      </c>
      <c r="M2114" s="3">
        <v>0</v>
      </c>
      <c r="N2114" s="3">
        <v>0</v>
      </c>
      <c r="O2114" s="3">
        <v>470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3">
        <f>+Tabla3[[#This Row],[V GRAVADAS]]</f>
        <v>470</v>
      </c>
      <c r="V2114">
        <v>2</v>
      </c>
    </row>
    <row r="2115" spans="1:22" x14ac:dyDescent="0.25">
      <c r="A2115" t="s">
        <v>502</v>
      </c>
      <c r="B2115" s="1" t="s">
        <v>518</v>
      </c>
      <c r="C2115" t="s">
        <v>1</v>
      </c>
      <c r="D2115" t="s">
        <v>89</v>
      </c>
      <c r="E2115" t="s">
        <v>95</v>
      </c>
      <c r="F2115" t="s">
        <v>96</v>
      </c>
      <c r="G2115">
        <v>7665</v>
      </c>
      <c r="H2115">
        <v>7665</v>
      </c>
      <c r="I2115">
        <v>7665</v>
      </c>
      <c r="J2115">
        <v>7665</v>
      </c>
      <c r="L2115" s="3">
        <v>0</v>
      </c>
      <c r="M2115" s="3">
        <v>0</v>
      </c>
      <c r="N2115" s="3">
        <v>0</v>
      </c>
      <c r="O2115" s="3">
        <v>509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3">
        <f>+Tabla3[[#This Row],[V GRAVADAS]]</f>
        <v>509</v>
      </c>
      <c r="V2115">
        <v>2</v>
      </c>
    </row>
    <row r="2116" spans="1:22" x14ac:dyDescent="0.25">
      <c r="A2116" t="s">
        <v>502</v>
      </c>
      <c r="B2116" s="1" t="s">
        <v>518</v>
      </c>
      <c r="C2116" t="s">
        <v>1</v>
      </c>
      <c r="D2116" t="s">
        <v>89</v>
      </c>
      <c r="E2116" t="s">
        <v>95</v>
      </c>
      <c r="F2116" t="s">
        <v>96</v>
      </c>
      <c r="G2116">
        <v>7666</v>
      </c>
      <c r="H2116">
        <v>7666</v>
      </c>
      <c r="I2116">
        <v>7666</v>
      </c>
      <c r="J2116">
        <v>7666</v>
      </c>
      <c r="L2116" s="3">
        <v>0</v>
      </c>
      <c r="M2116" s="3">
        <v>0</v>
      </c>
      <c r="N2116" s="3">
        <v>0</v>
      </c>
      <c r="O2116" s="3">
        <v>24.75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3">
        <f>+Tabla3[[#This Row],[V GRAVADAS]]</f>
        <v>24.75</v>
      </c>
      <c r="V2116">
        <v>2</v>
      </c>
    </row>
    <row r="2117" spans="1:22" x14ac:dyDescent="0.25">
      <c r="A2117" t="s">
        <v>502</v>
      </c>
      <c r="B2117" s="1" t="s">
        <v>518</v>
      </c>
      <c r="C2117" t="s">
        <v>1</v>
      </c>
      <c r="D2117" t="s">
        <v>89</v>
      </c>
      <c r="E2117" t="s">
        <v>95</v>
      </c>
      <c r="F2117" t="s">
        <v>96</v>
      </c>
      <c r="G2117">
        <v>7667</v>
      </c>
      <c r="H2117">
        <v>7667</v>
      </c>
      <c r="I2117">
        <v>7667</v>
      </c>
      <c r="J2117">
        <v>7667</v>
      </c>
      <c r="L2117" s="3">
        <v>0</v>
      </c>
      <c r="M2117" s="3">
        <v>0</v>
      </c>
      <c r="N2117" s="3">
        <v>0</v>
      </c>
      <c r="O2117" s="3">
        <v>569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3">
        <f>+Tabla3[[#This Row],[V GRAVADAS]]</f>
        <v>569</v>
      </c>
      <c r="V2117">
        <v>2</v>
      </c>
    </row>
    <row r="2118" spans="1:22" x14ac:dyDescent="0.25">
      <c r="A2118" t="s">
        <v>502</v>
      </c>
      <c r="B2118" s="1" t="s">
        <v>518</v>
      </c>
      <c r="C2118" t="s">
        <v>1</v>
      </c>
      <c r="D2118" t="s">
        <v>89</v>
      </c>
      <c r="E2118" t="s">
        <v>95</v>
      </c>
      <c r="F2118" t="s">
        <v>96</v>
      </c>
      <c r="G2118">
        <v>7668</v>
      </c>
      <c r="H2118">
        <v>7668</v>
      </c>
      <c r="I2118">
        <v>7668</v>
      </c>
      <c r="J2118">
        <v>7668</v>
      </c>
      <c r="L2118" s="3">
        <v>0</v>
      </c>
      <c r="M2118" s="3">
        <v>0</v>
      </c>
      <c r="N2118" s="3">
        <v>0</v>
      </c>
      <c r="O2118" s="3">
        <v>510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3">
        <f>+Tabla3[[#This Row],[V GRAVADAS]]</f>
        <v>510</v>
      </c>
      <c r="V2118">
        <v>2</v>
      </c>
    </row>
    <row r="2119" spans="1:22" x14ac:dyDescent="0.25">
      <c r="A2119" t="s">
        <v>502</v>
      </c>
      <c r="B2119" s="1" t="s">
        <v>518</v>
      </c>
      <c r="C2119" t="s">
        <v>1</v>
      </c>
      <c r="D2119" t="s">
        <v>89</v>
      </c>
      <c r="E2119" t="s">
        <v>95</v>
      </c>
      <c r="F2119" t="s">
        <v>96</v>
      </c>
      <c r="G2119">
        <v>7669</v>
      </c>
      <c r="H2119">
        <v>7669</v>
      </c>
      <c r="I2119">
        <v>7669</v>
      </c>
      <c r="J2119">
        <v>7669</v>
      </c>
      <c r="L2119" s="3">
        <v>0</v>
      </c>
      <c r="M2119" s="3">
        <v>0</v>
      </c>
      <c r="N2119" s="3">
        <v>0</v>
      </c>
      <c r="O2119" s="3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3">
        <f>+Tabla3[[#This Row],[V GRAVADAS]]</f>
        <v>0</v>
      </c>
      <c r="V2119">
        <v>2</v>
      </c>
    </row>
    <row r="2120" spans="1:22" x14ac:dyDescent="0.25">
      <c r="A2120" t="s">
        <v>502</v>
      </c>
      <c r="B2120" s="1" t="s">
        <v>518</v>
      </c>
      <c r="C2120" t="s">
        <v>1</v>
      </c>
      <c r="D2120" t="s">
        <v>89</v>
      </c>
      <c r="E2120" t="s">
        <v>95</v>
      </c>
      <c r="F2120" t="s">
        <v>96</v>
      </c>
      <c r="G2120">
        <v>7670</v>
      </c>
      <c r="H2120">
        <v>7670</v>
      </c>
      <c r="I2120">
        <v>7670</v>
      </c>
      <c r="J2120">
        <v>7670</v>
      </c>
      <c r="L2120" s="3">
        <v>0</v>
      </c>
      <c r="M2120" s="3">
        <v>0</v>
      </c>
      <c r="N2120" s="3">
        <v>0</v>
      </c>
      <c r="O2120" s="3">
        <v>658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3">
        <f>+Tabla3[[#This Row],[V GRAVADAS]]</f>
        <v>658</v>
      </c>
      <c r="V2120">
        <v>2</v>
      </c>
    </row>
    <row r="2121" spans="1:22" x14ac:dyDescent="0.25">
      <c r="A2121" t="s">
        <v>502</v>
      </c>
      <c r="B2121" s="1" t="s">
        <v>518</v>
      </c>
      <c r="C2121" t="s">
        <v>1</v>
      </c>
      <c r="D2121" t="s">
        <v>89</v>
      </c>
      <c r="E2121" t="s">
        <v>95</v>
      </c>
      <c r="F2121" t="s">
        <v>96</v>
      </c>
      <c r="G2121">
        <v>7671</v>
      </c>
      <c r="H2121">
        <v>7671</v>
      </c>
      <c r="I2121">
        <v>7671</v>
      </c>
      <c r="J2121">
        <v>7671</v>
      </c>
      <c r="L2121" s="3">
        <v>0</v>
      </c>
      <c r="M2121" s="3">
        <v>0</v>
      </c>
      <c r="N2121" s="3">
        <v>0</v>
      </c>
      <c r="O2121" s="3">
        <v>564.48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3">
        <f>+Tabla3[[#This Row],[V GRAVADAS]]</f>
        <v>564.48</v>
      </c>
      <c r="V2121">
        <v>2</v>
      </c>
    </row>
    <row r="2122" spans="1:22" x14ac:dyDescent="0.25">
      <c r="A2122" t="s">
        <v>502</v>
      </c>
      <c r="B2122" s="1" t="s">
        <v>518</v>
      </c>
      <c r="C2122" t="s">
        <v>1</v>
      </c>
      <c r="D2122" t="s">
        <v>89</v>
      </c>
      <c r="E2122" t="s">
        <v>95</v>
      </c>
      <c r="F2122" t="s">
        <v>96</v>
      </c>
      <c r="G2122">
        <v>7672</v>
      </c>
      <c r="H2122">
        <v>7672</v>
      </c>
      <c r="I2122">
        <v>7672</v>
      </c>
      <c r="J2122">
        <v>7672</v>
      </c>
      <c r="L2122" s="3">
        <v>0</v>
      </c>
      <c r="M2122" s="3">
        <v>0</v>
      </c>
      <c r="N2122" s="3">
        <v>0</v>
      </c>
      <c r="O2122" s="3">
        <v>19.95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3">
        <f>+Tabla3[[#This Row],[V GRAVADAS]]</f>
        <v>19.95</v>
      </c>
      <c r="V2122">
        <v>2</v>
      </c>
    </row>
    <row r="2123" spans="1:22" x14ac:dyDescent="0.25">
      <c r="A2123" t="s">
        <v>502</v>
      </c>
      <c r="B2123" s="1" t="s">
        <v>518</v>
      </c>
      <c r="C2123" t="s">
        <v>1</v>
      </c>
      <c r="D2123" t="s">
        <v>89</v>
      </c>
      <c r="E2123" t="s">
        <v>95</v>
      </c>
      <c r="F2123" t="s">
        <v>96</v>
      </c>
      <c r="G2123">
        <v>7673</v>
      </c>
      <c r="H2123">
        <v>7673</v>
      </c>
      <c r="I2123">
        <v>7673</v>
      </c>
      <c r="J2123">
        <v>7673</v>
      </c>
      <c r="L2123" s="3">
        <v>0</v>
      </c>
      <c r="M2123" s="3">
        <v>0</v>
      </c>
      <c r="N2123" s="3">
        <v>0</v>
      </c>
      <c r="O2123" s="3">
        <v>890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3">
        <f>+Tabla3[[#This Row],[V GRAVADAS]]</f>
        <v>890</v>
      </c>
      <c r="V2123">
        <v>2</v>
      </c>
    </row>
    <row r="2124" spans="1:22" x14ac:dyDescent="0.25">
      <c r="A2124" t="s">
        <v>502</v>
      </c>
      <c r="B2124" s="1" t="s">
        <v>519</v>
      </c>
      <c r="C2124" t="s">
        <v>1</v>
      </c>
      <c r="D2124" t="s">
        <v>89</v>
      </c>
      <c r="E2124" t="s">
        <v>95</v>
      </c>
      <c r="F2124" t="s">
        <v>96</v>
      </c>
      <c r="G2124">
        <v>7674</v>
      </c>
      <c r="H2124">
        <v>7674</v>
      </c>
      <c r="I2124">
        <v>7674</v>
      </c>
      <c r="J2124">
        <v>7674</v>
      </c>
      <c r="L2124" s="3">
        <v>0</v>
      </c>
      <c r="M2124" s="3">
        <v>0</v>
      </c>
      <c r="N2124" s="3">
        <v>0</v>
      </c>
      <c r="O2124" s="3">
        <v>548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3">
        <f>+Tabla3[[#This Row],[V GRAVADAS]]</f>
        <v>548</v>
      </c>
      <c r="V2124">
        <v>2</v>
      </c>
    </row>
    <row r="2125" spans="1:22" x14ac:dyDescent="0.25">
      <c r="A2125" t="s">
        <v>502</v>
      </c>
      <c r="B2125" s="1" t="s">
        <v>519</v>
      </c>
      <c r="C2125" t="s">
        <v>1</v>
      </c>
      <c r="D2125" t="s">
        <v>89</v>
      </c>
      <c r="E2125" t="s">
        <v>95</v>
      </c>
      <c r="F2125" t="s">
        <v>96</v>
      </c>
      <c r="G2125">
        <v>7675</v>
      </c>
      <c r="H2125">
        <v>7675</v>
      </c>
      <c r="I2125">
        <v>7675</v>
      </c>
      <c r="J2125">
        <v>7675</v>
      </c>
      <c r="L2125" s="3">
        <v>0</v>
      </c>
      <c r="M2125" s="3">
        <v>0</v>
      </c>
      <c r="N2125" s="3">
        <v>0</v>
      </c>
      <c r="O2125" s="3">
        <v>217.6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3">
        <f>+Tabla3[[#This Row],[V GRAVADAS]]</f>
        <v>217.6</v>
      </c>
      <c r="V2125">
        <v>2</v>
      </c>
    </row>
    <row r="2126" spans="1:22" x14ac:dyDescent="0.25">
      <c r="A2126" t="s">
        <v>502</v>
      </c>
      <c r="B2126" s="1" t="s">
        <v>519</v>
      </c>
      <c r="C2126" t="s">
        <v>1</v>
      </c>
      <c r="D2126" t="s">
        <v>89</v>
      </c>
      <c r="E2126" t="s">
        <v>95</v>
      </c>
      <c r="F2126" t="s">
        <v>96</v>
      </c>
      <c r="G2126">
        <v>7676</v>
      </c>
      <c r="H2126">
        <v>7676</v>
      </c>
      <c r="I2126">
        <v>7676</v>
      </c>
      <c r="J2126">
        <v>7676</v>
      </c>
      <c r="L2126" s="3">
        <v>0</v>
      </c>
      <c r="M2126" s="3">
        <v>0</v>
      </c>
      <c r="N2126" s="3">
        <v>0</v>
      </c>
      <c r="O2126" s="3">
        <v>513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3">
        <f>+Tabla3[[#This Row],[V GRAVADAS]]</f>
        <v>513</v>
      </c>
      <c r="V2126">
        <v>2</v>
      </c>
    </row>
    <row r="2127" spans="1:22" x14ac:dyDescent="0.25">
      <c r="A2127" t="s">
        <v>502</v>
      </c>
      <c r="B2127" s="1" t="s">
        <v>519</v>
      </c>
      <c r="C2127" t="s">
        <v>1</v>
      </c>
      <c r="D2127" t="s">
        <v>89</v>
      </c>
      <c r="E2127" t="s">
        <v>95</v>
      </c>
      <c r="F2127" t="s">
        <v>96</v>
      </c>
      <c r="G2127">
        <v>7677</v>
      </c>
      <c r="H2127">
        <v>7677</v>
      </c>
      <c r="I2127">
        <v>7677</v>
      </c>
      <c r="J2127">
        <v>7677</v>
      </c>
      <c r="L2127" s="3">
        <v>0</v>
      </c>
      <c r="M2127" s="3">
        <v>0</v>
      </c>
      <c r="N2127" s="3">
        <v>0</v>
      </c>
      <c r="O2127" s="3">
        <v>489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3">
        <f>+Tabla3[[#This Row],[V GRAVADAS]]</f>
        <v>489</v>
      </c>
      <c r="V2127">
        <v>2</v>
      </c>
    </row>
    <row r="2128" spans="1:22" x14ac:dyDescent="0.25">
      <c r="A2128" t="s">
        <v>502</v>
      </c>
      <c r="B2128" s="1" t="s">
        <v>519</v>
      </c>
      <c r="C2128" t="s">
        <v>1</v>
      </c>
      <c r="D2128" t="s">
        <v>89</v>
      </c>
      <c r="E2128" t="s">
        <v>95</v>
      </c>
      <c r="F2128" t="s">
        <v>96</v>
      </c>
      <c r="G2128">
        <v>7678</v>
      </c>
      <c r="H2128">
        <v>7678</v>
      </c>
      <c r="I2128">
        <v>7678</v>
      </c>
      <c r="J2128">
        <v>7678</v>
      </c>
      <c r="L2128" s="3">
        <v>0</v>
      </c>
      <c r="M2128" s="3">
        <v>0</v>
      </c>
      <c r="N2128" s="3">
        <v>0</v>
      </c>
      <c r="O2128" s="3">
        <v>72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3">
        <f>+Tabla3[[#This Row],[V GRAVADAS]]</f>
        <v>72</v>
      </c>
      <c r="V2128">
        <v>2</v>
      </c>
    </row>
    <row r="2129" spans="1:22" x14ac:dyDescent="0.25">
      <c r="A2129" t="s">
        <v>502</v>
      </c>
      <c r="B2129" s="1" t="s">
        <v>519</v>
      </c>
      <c r="C2129" t="s">
        <v>1</v>
      </c>
      <c r="D2129" t="s">
        <v>89</v>
      </c>
      <c r="E2129" t="s">
        <v>95</v>
      </c>
      <c r="F2129" t="s">
        <v>96</v>
      </c>
      <c r="G2129">
        <v>7679</v>
      </c>
      <c r="H2129">
        <v>7679</v>
      </c>
      <c r="I2129">
        <v>7679</v>
      </c>
      <c r="J2129">
        <v>7679</v>
      </c>
      <c r="L2129" s="3">
        <v>0</v>
      </c>
      <c r="M2129" s="3">
        <v>0</v>
      </c>
      <c r="N2129" s="3">
        <v>0</v>
      </c>
      <c r="O2129" s="3">
        <v>548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3">
        <f>+Tabla3[[#This Row],[V GRAVADAS]]</f>
        <v>548</v>
      </c>
      <c r="V2129">
        <v>2</v>
      </c>
    </row>
    <row r="2130" spans="1:22" x14ac:dyDescent="0.25">
      <c r="A2130" t="s">
        <v>502</v>
      </c>
      <c r="B2130" s="1" t="s">
        <v>519</v>
      </c>
      <c r="C2130" t="s">
        <v>1</v>
      </c>
      <c r="D2130" t="s">
        <v>89</v>
      </c>
      <c r="E2130" t="s">
        <v>95</v>
      </c>
      <c r="F2130" t="s">
        <v>96</v>
      </c>
      <c r="G2130">
        <v>7680</v>
      </c>
      <c r="H2130">
        <v>7680</v>
      </c>
      <c r="I2130">
        <v>7680</v>
      </c>
      <c r="J2130">
        <v>7680</v>
      </c>
      <c r="L2130" s="3">
        <v>0</v>
      </c>
      <c r="M2130" s="3">
        <v>0</v>
      </c>
      <c r="N2130" s="3">
        <v>0</v>
      </c>
      <c r="O2130" s="3">
        <v>45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3">
        <f>+Tabla3[[#This Row],[V GRAVADAS]]</f>
        <v>45</v>
      </c>
      <c r="V2130">
        <v>2</v>
      </c>
    </row>
    <row r="2131" spans="1:22" x14ac:dyDescent="0.25">
      <c r="A2131" t="s">
        <v>502</v>
      </c>
      <c r="B2131" s="1" t="s">
        <v>519</v>
      </c>
      <c r="C2131" t="s">
        <v>1</v>
      </c>
      <c r="D2131" t="s">
        <v>89</v>
      </c>
      <c r="E2131" t="s">
        <v>95</v>
      </c>
      <c r="F2131" t="s">
        <v>96</v>
      </c>
      <c r="G2131">
        <v>7681</v>
      </c>
      <c r="H2131">
        <v>7681</v>
      </c>
      <c r="I2131">
        <v>7681</v>
      </c>
      <c r="J2131">
        <v>7681</v>
      </c>
      <c r="L2131" s="3">
        <v>0</v>
      </c>
      <c r="M2131" s="3">
        <v>0</v>
      </c>
      <c r="N2131" s="3">
        <v>0</v>
      </c>
      <c r="O2131" s="3">
        <v>411.75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3">
        <f>+Tabla3[[#This Row],[V GRAVADAS]]</f>
        <v>411.75</v>
      </c>
      <c r="V2131">
        <v>2</v>
      </c>
    </row>
    <row r="2132" spans="1:22" x14ac:dyDescent="0.25">
      <c r="A2132" t="s">
        <v>502</v>
      </c>
      <c r="B2132" s="1" t="s">
        <v>519</v>
      </c>
      <c r="C2132" t="s">
        <v>1</v>
      </c>
      <c r="D2132" t="s">
        <v>89</v>
      </c>
      <c r="E2132" t="s">
        <v>95</v>
      </c>
      <c r="F2132" t="s">
        <v>96</v>
      </c>
      <c r="G2132">
        <v>7682</v>
      </c>
      <c r="H2132">
        <v>7682</v>
      </c>
      <c r="I2132">
        <v>7682</v>
      </c>
      <c r="J2132">
        <v>7682</v>
      </c>
      <c r="L2132" s="3">
        <v>0</v>
      </c>
      <c r="M2132" s="3">
        <v>0</v>
      </c>
      <c r="N2132" s="3">
        <v>0</v>
      </c>
      <c r="O2132" s="3">
        <v>57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3">
        <f>+Tabla3[[#This Row],[V GRAVADAS]]</f>
        <v>57</v>
      </c>
      <c r="V2132">
        <v>2</v>
      </c>
    </row>
    <row r="2133" spans="1:22" x14ac:dyDescent="0.25">
      <c r="A2133" t="s">
        <v>502</v>
      </c>
      <c r="B2133" s="1" t="s">
        <v>519</v>
      </c>
      <c r="C2133" t="s">
        <v>1</v>
      </c>
      <c r="D2133" t="s">
        <v>89</v>
      </c>
      <c r="E2133" t="s">
        <v>95</v>
      </c>
      <c r="F2133" t="s">
        <v>96</v>
      </c>
      <c r="G2133">
        <v>7683</v>
      </c>
      <c r="H2133">
        <v>7683</v>
      </c>
      <c r="I2133">
        <v>7683</v>
      </c>
      <c r="J2133">
        <v>7683</v>
      </c>
      <c r="L2133" s="3">
        <v>0</v>
      </c>
      <c r="M2133" s="3">
        <v>0</v>
      </c>
      <c r="N2133" s="3">
        <v>0</v>
      </c>
      <c r="O2133" s="3">
        <v>15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3">
        <f>+Tabla3[[#This Row],[V GRAVADAS]]</f>
        <v>15</v>
      </c>
      <c r="V2133">
        <v>2</v>
      </c>
    </row>
    <row r="2134" spans="1:22" x14ac:dyDescent="0.25">
      <c r="A2134" t="s">
        <v>502</v>
      </c>
      <c r="B2134" s="1" t="s">
        <v>519</v>
      </c>
      <c r="C2134" t="s">
        <v>1</v>
      </c>
      <c r="D2134" t="s">
        <v>89</v>
      </c>
      <c r="E2134" t="s">
        <v>95</v>
      </c>
      <c r="F2134" t="s">
        <v>96</v>
      </c>
      <c r="G2134">
        <v>7684</v>
      </c>
      <c r="H2134">
        <v>7684</v>
      </c>
      <c r="I2134">
        <v>7684</v>
      </c>
      <c r="J2134">
        <v>7684</v>
      </c>
      <c r="L2134" s="3">
        <v>0</v>
      </c>
      <c r="M2134" s="3">
        <v>0</v>
      </c>
      <c r="N2134" s="3">
        <v>0</v>
      </c>
      <c r="O2134" s="3">
        <v>115.5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3">
        <f>+Tabla3[[#This Row],[V GRAVADAS]]</f>
        <v>115.5</v>
      </c>
      <c r="V2134">
        <v>2</v>
      </c>
    </row>
    <row r="2135" spans="1:22" x14ac:dyDescent="0.25">
      <c r="A2135" t="s">
        <v>502</v>
      </c>
      <c r="B2135" s="1" t="s">
        <v>519</v>
      </c>
      <c r="C2135" t="s">
        <v>1</v>
      </c>
      <c r="D2135" t="s">
        <v>89</v>
      </c>
      <c r="E2135" t="s">
        <v>95</v>
      </c>
      <c r="F2135" t="s">
        <v>96</v>
      </c>
      <c r="G2135">
        <v>7685</v>
      </c>
      <c r="H2135">
        <v>7685</v>
      </c>
      <c r="I2135">
        <v>7685</v>
      </c>
      <c r="J2135">
        <v>7685</v>
      </c>
      <c r="L2135" s="3">
        <v>0</v>
      </c>
      <c r="M2135" s="3">
        <v>0</v>
      </c>
      <c r="N2135" s="3">
        <v>0</v>
      </c>
      <c r="O2135" s="3">
        <v>19.5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3">
        <f>+Tabla3[[#This Row],[V GRAVADAS]]</f>
        <v>19.5</v>
      </c>
      <c r="V2135">
        <v>2</v>
      </c>
    </row>
    <row r="2136" spans="1:22" x14ac:dyDescent="0.25">
      <c r="A2136" t="s">
        <v>502</v>
      </c>
      <c r="B2136" s="1" t="s">
        <v>519</v>
      </c>
      <c r="C2136" t="s">
        <v>1</v>
      </c>
      <c r="D2136" t="s">
        <v>89</v>
      </c>
      <c r="E2136" t="s">
        <v>95</v>
      </c>
      <c r="F2136" t="s">
        <v>96</v>
      </c>
      <c r="G2136">
        <v>7686</v>
      </c>
      <c r="H2136">
        <v>7686</v>
      </c>
      <c r="I2136">
        <v>7686</v>
      </c>
      <c r="J2136">
        <v>7686</v>
      </c>
      <c r="L2136" s="3">
        <v>0</v>
      </c>
      <c r="M2136" s="3">
        <v>0</v>
      </c>
      <c r="N2136" s="3">
        <v>0</v>
      </c>
      <c r="O2136" s="3">
        <v>110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3">
        <f>+Tabla3[[#This Row],[V GRAVADAS]]</f>
        <v>110</v>
      </c>
      <c r="V2136">
        <v>2</v>
      </c>
    </row>
    <row r="2137" spans="1:22" x14ac:dyDescent="0.25">
      <c r="A2137" t="s">
        <v>502</v>
      </c>
      <c r="B2137" s="1" t="s">
        <v>519</v>
      </c>
      <c r="C2137" t="s">
        <v>1</v>
      </c>
      <c r="D2137" t="s">
        <v>89</v>
      </c>
      <c r="E2137" t="s">
        <v>95</v>
      </c>
      <c r="F2137" t="s">
        <v>96</v>
      </c>
      <c r="G2137">
        <v>7687</v>
      </c>
      <c r="H2137">
        <v>7687</v>
      </c>
      <c r="I2137">
        <v>7687</v>
      </c>
      <c r="J2137">
        <v>7687</v>
      </c>
      <c r="L2137" s="3">
        <v>0</v>
      </c>
      <c r="M2137" s="3">
        <v>0</v>
      </c>
      <c r="N2137" s="3">
        <v>0</v>
      </c>
      <c r="O2137" s="3">
        <v>12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3">
        <f>+Tabla3[[#This Row],[V GRAVADAS]]</f>
        <v>12</v>
      </c>
      <c r="V2137">
        <v>2</v>
      </c>
    </row>
    <row r="2138" spans="1:22" x14ac:dyDescent="0.25">
      <c r="A2138" t="s">
        <v>502</v>
      </c>
      <c r="B2138" s="1" t="s">
        <v>519</v>
      </c>
      <c r="C2138" t="s">
        <v>1</v>
      </c>
      <c r="D2138" t="s">
        <v>89</v>
      </c>
      <c r="E2138" t="s">
        <v>95</v>
      </c>
      <c r="F2138" t="s">
        <v>96</v>
      </c>
      <c r="G2138">
        <v>7688</v>
      </c>
      <c r="H2138">
        <v>7688</v>
      </c>
      <c r="I2138">
        <v>7688</v>
      </c>
      <c r="J2138">
        <v>7688</v>
      </c>
      <c r="L2138" s="3">
        <v>0</v>
      </c>
      <c r="M2138" s="3">
        <v>0</v>
      </c>
      <c r="N2138" s="3">
        <v>0</v>
      </c>
      <c r="O2138" s="3">
        <v>9.6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3">
        <f>+Tabla3[[#This Row],[V GRAVADAS]]</f>
        <v>9.6</v>
      </c>
      <c r="V2138">
        <v>2</v>
      </c>
    </row>
    <row r="2139" spans="1:22" x14ac:dyDescent="0.25">
      <c r="A2139" t="s">
        <v>502</v>
      </c>
      <c r="B2139" s="1" t="s">
        <v>519</v>
      </c>
      <c r="C2139" t="s">
        <v>1</v>
      </c>
      <c r="D2139" t="s">
        <v>89</v>
      </c>
      <c r="E2139" t="s">
        <v>95</v>
      </c>
      <c r="F2139" t="s">
        <v>96</v>
      </c>
      <c r="G2139">
        <v>7689</v>
      </c>
      <c r="H2139">
        <v>7689</v>
      </c>
      <c r="I2139">
        <v>7689</v>
      </c>
      <c r="J2139">
        <v>7689</v>
      </c>
      <c r="L2139" s="3">
        <v>0</v>
      </c>
      <c r="M2139" s="3">
        <v>0</v>
      </c>
      <c r="N2139" s="3">
        <v>0</v>
      </c>
      <c r="O2139" s="3">
        <v>13.75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3">
        <f>+Tabla3[[#This Row],[V GRAVADAS]]</f>
        <v>13.75</v>
      </c>
      <c r="V2139">
        <v>2</v>
      </c>
    </row>
    <row r="2140" spans="1:22" x14ac:dyDescent="0.25">
      <c r="A2140" t="s">
        <v>502</v>
      </c>
      <c r="B2140" s="1" t="s">
        <v>520</v>
      </c>
      <c r="C2140" t="s">
        <v>1</v>
      </c>
      <c r="D2140" t="s">
        <v>89</v>
      </c>
      <c r="E2140" t="s">
        <v>95</v>
      </c>
      <c r="F2140" t="s">
        <v>96</v>
      </c>
      <c r="G2140">
        <v>7690</v>
      </c>
      <c r="H2140">
        <v>7690</v>
      </c>
      <c r="I2140">
        <v>7690</v>
      </c>
      <c r="J2140">
        <v>7690</v>
      </c>
      <c r="L2140" s="3">
        <v>0</v>
      </c>
      <c r="M2140" s="3">
        <v>0</v>
      </c>
      <c r="N2140" s="3">
        <v>0</v>
      </c>
      <c r="O2140" s="3">
        <v>580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3">
        <f>+Tabla3[[#This Row],[V GRAVADAS]]</f>
        <v>580</v>
      </c>
      <c r="V2140">
        <v>2</v>
      </c>
    </row>
    <row r="2141" spans="1:22" x14ac:dyDescent="0.25">
      <c r="A2141" t="s">
        <v>502</v>
      </c>
      <c r="B2141" s="1" t="s">
        <v>520</v>
      </c>
      <c r="C2141" t="s">
        <v>1</v>
      </c>
      <c r="D2141" t="s">
        <v>89</v>
      </c>
      <c r="E2141" t="s">
        <v>95</v>
      </c>
      <c r="F2141" t="s">
        <v>96</v>
      </c>
      <c r="G2141">
        <v>7691</v>
      </c>
      <c r="H2141">
        <v>7691</v>
      </c>
      <c r="I2141">
        <v>7691</v>
      </c>
      <c r="J2141">
        <v>7691</v>
      </c>
      <c r="L2141" s="3">
        <v>0</v>
      </c>
      <c r="M2141" s="3">
        <v>0</v>
      </c>
      <c r="N2141" s="3">
        <v>0</v>
      </c>
      <c r="O2141" s="3">
        <v>134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3">
        <f>+Tabla3[[#This Row],[V GRAVADAS]]</f>
        <v>134</v>
      </c>
      <c r="V2141">
        <v>2</v>
      </c>
    </row>
    <row r="2142" spans="1:22" x14ac:dyDescent="0.25">
      <c r="A2142" t="s">
        <v>502</v>
      </c>
      <c r="B2142" s="1" t="s">
        <v>520</v>
      </c>
      <c r="C2142" t="s">
        <v>1</v>
      </c>
      <c r="D2142" t="s">
        <v>89</v>
      </c>
      <c r="E2142" t="s">
        <v>95</v>
      </c>
      <c r="F2142" t="s">
        <v>96</v>
      </c>
      <c r="G2142">
        <v>7692</v>
      </c>
      <c r="H2142">
        <v>7692</v>
      </c>
      <c r="I2142">
        <v>7692</v>
      </c>
      <c r="J2142">
        <v>7692</v>
      </c>
      <c r="L2142" s="3">
        <v>0</v>
      </c>
      <c r="M2142" s="3">
        <v>0</v>
      </c>
      <c r="N2142" s="3">
        <v>0</v>
      </c>
      <c r="O2142" s="3">
        <v>137.5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3">
        <f>+Tabla3[[#This Row],[V GRAVADAS]]</f>
        <v>137.5</v>
      </c>
      <c r="V2142">
        <v>2</v>
      </c>
    </row>
    <row r="2143" spans="1:22" x14ac:dyDescent="0.25">
      <c r="A2143" t="s">
        <v>502</v>
      </c>
      <c r="B2143" s="1" t="s">
        <v>520</v>
      </c>
      <c r="C2143" t="s">
        <v>1</v>
      </c>
      <c r="D2143" t="s">
        <v>89</v>
      </c>
      <c r="E2143" t="s">
        <v>95</v>
      </c>
      <c r="F2143" t="s">
        <v>96</v>
      </c>
      <c r="G2143">
        <v>7693</v>
      </c>
      <c r="H2143">
        <v>7693</v>
      </c>
      <c r="I2143">
        <v>7693</v>
      </c>
      <c r="J2143">
        <v>7693</v>
      </c>
      <c r="L2143" s="3">
        <v>0</v>
      </c>
      <c r="M2143" s="3">
        <v>0</v>
      </c>
      <c r="N2143" s="3">
        <v>0</v>
      </c>
      <c r="O2143" s="3">
        <v>103.1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3">
        <f>+Tabla3[[#This Row],[V GRAVADAS]]</f>
        <v>103.1</v>
      </c>
      <c r="V2143">
        <v>2</v>
      </c>
    </row>
    <row r="2144" spans="1:22" x14ac:dyDescent="0.25">
      <c r="A2144" t="s">
        <v>502</v>
      </c>
      <c r="B2144" s="1" t="s">
        <v>520</v>
      </c>
      <c r="C2144" t="s">
        <v>1</v>
      </c>
      <c r="D2144" t="s">
        <v>89</v>
      </c>
      <c r="E2144" t="s">
        <v>95</v>
      </c>
      <c r="F2144" t="s">
        <v>96</v>
      </c>
      <c r="G2144">
        <v>7694</v>
      </c>
      <c r="H2144">
        <v>7694</v>
      </c>
      <c r="I2144">
        <v>7694</v>
      </c>
      <c r="J2144">
        <v>7694</v>
      </c>
      <c r="L2144" s="3">
        <v>0</v>
      </c>
      <c r="M2144" s="3">
        <v>0</v>
      </c>
      <c r="N2144" s="3">
        <v>0</v>
      </c>
      <c r="O2144" s="3">
        <v>546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3">
        <f>+Tabla3[[#This Row],[V GRAVADAS]]</f>
        <v>546</v>
      </c>
      <c r="V2144">
        <v>2</v>
      </c>
    </row>
    <row r="2145" spans="1:22" x14ac:dyDescent="0.25">
      <c r="A2145" t="s">
        <v>502</v>
      </c>
      <c r="B2145" s="1" t="s">
        <v>520</v>
      </c>
      <c r="C2145" t="s">
        <v>1</v>
      </c>
      <c r="D2145" t="s">
        <v>89</v>
      </c>
      <c r="E2145" t="s">
        <v>95</v>
      </c>
      <c r="F2145" t="s">
        <v>96</v>
      </c>
      <c r="G2145">
        <v>7695</v>
      </c>
      <c r="H2145">
        <v>7695</v>
      </c>
      <c r="I2145">
        <v>7695</v>
      </c>
      <c r="J2145">
        <v>7695</v>
      </c>
      <c r="L2145" s="3">
        <v>0</v>
      </c>
      <c r="M2145" s="3">
        <v>0</v>
      </c>
      <c r="N2145" s="3">
        <v>0</v>
      </c>
      <c r="O2145" s="3">
        <v>593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3">
        <f>+Tabla3[[#This Row],[V GRAVADAS]]</f>
        <v>593</v>
      </c>
      <c r="V2145">
        <v>2</v>
      </c>
    </row>
    <row r="2146" spans="1:22" x14ac:dyDescent="0.25">
      <c r="A2146" t="s">
        <v>502</v>
      </c>
      <c r="B2146" s="1" t="s">
        <v>520</v>
      </c>
      <c r="C2146" t="s">
        <v>1</v>
      </c>
      <c r="D2146" t="s">
        <v>89</v>
      </c>
      <c r="E2146" t="s">
        <v>95</v>
      </c>
      <c r="F2146" t="s">
        <v>96</v>
      </c>
      <c r="G2146">
        <v>7696</v>
      </c>
      <c r="H2146">
        <v>7696</v>
      </c>
      <c r="I2146">
        <v>7696</v>
      </c>
      <c r="J2146">
        <v>7696</v>
      </c>
      <c r="L2146" s="3">
        <v>0</v>
      </c>
      <c r="M2146" s="3">
        <v>0</v>
      </c>
      <c r="N2146" s="3">
        <v>0</v>
      </c>
      <c r="O2146" s="3">
        <v>240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3">
        <f>+Tabla3[[#This Row],[V GRAVADAS]]</f>
        <v>240</v>
      </c>
      <c r="V2146">
        <v>2</v>
      </c>
    </row>
    <row r="2147" spans="1:22" x14ac:dyDescent="0.25">
      <c r="A2147" t="s">
        <v>502</v>
      </c>
      <c r="B2147" s="1" t="s">
        <v>520</v>
      </c>
      <c r="C2147" t="s">
        <v>1</v>
      </c>
      <c r="D2147" t="s">
        <v>89</v>
      </c>
      <c r="E2147" t="s">
        <v>95</v>
      </c>
      <c r="F2147" t="s">
        <v>96</v>
      </c>
      <c r="G2147">
        <v>7697</v>
      </c>
      <c r="H2147">
        <v>7697</v>
      </c>
      <c r="I2147">
        <v>7697</v>
      </c>
      <c r="J2147">
        <v>7697</v>
      </c>
      <c r="L2147" s="3">
        <v>0</v>
      </c>
      <c r="M2147" s="3">
        <v>0</v>
      </c>
      <c r="N2147" s="3">
        <v>0</v>
      </c>
      <c r="O2147" s="3">
        <v>15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3">
        <f>+Tabla3[[#This Row],[V GRAVADAS]]</f>
        <v>15</v>
      </c>
      <c r="V2147">
        <v>2</v>
      </c>
    </row>
    <row r="2148" spans="1:22" x14ac:dyDescent="0.25">
      <c r="A2148" t="s">
        <v>502</v>
      </c>
      <c r="B2148" s="1" t="s">
        <v>520</v>
      </c>
      <c r="C2148" t="s">
        <v>1</v>
      </c>
      <c r="D2148" t="s">
        <v>89</v>
      </c>
      <c r="E2148" t="s">
        <v>95</v>
      </c>
      <c r="F2148" t="s">
        <v>96</v>
      </c>
      <c r="G2148">
        <v>7698</v>
      </c>
      <c r="H2148">
        <v>7698</v>
      </c>
      <c r="I2148">
        <v>7698</v>
      </c>
      <c r="J2148">
        <v>7698</v>
      </c>
      <c r="L2148" s="3">
        <v>0</v>
      </c>
      <c r="M2148" s="3">
        <v>0</v>
      </c>
      <c r="N2148" s="3">
        <v>0</v>
      </c>
      <c r="O2148" s="3">
        <v>508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3">
        <f>+Tabla3[[#This Row],[V GRAVADAS]]</f>
        <v>508</v>
      </c>
      <c r="V2148">
        <v>2</v>
      </c>
    </row>
    <row r="2149" spans="1:22" x14ac:dyDescent="0.25">
      <c r="A2149" t="s">
        <v>502</v>
      </c>
      <c r="B2149" s="1" t="s">
        <v>520</v>
      </c>
      <c r="C2149" t="s">
        <v>1</v>
      </c>
      <c r="D2149" t="s">
        <v>89</v>
      </c>
      <c r="E2149" t="s">
        <v>95</v>
      </c>
      <c r="F2149" t="s">
        <v>96</v>
      </c>
      <c r="G2149">
        <v>7699</v>
      </c>
      <c r="H2149">
        <v>7699</v>
      </c>
      <c r="I2149">
        <v>7699</v>
      </c>
      <c r="J2149">
        <v>7699</v>
      </c>
      <c r="L2149" s="3">
        <v>0</v>
      </c>
      <c r="M2149" s="3">
        <v>0</v>
      </c>
      <c r="N2149" s="3">
        <v>0</v>
      </c>
      <c r="O2149" s="3">
        <v>45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3">
        <f>+Tabla3[[#This Row],[V GRAVADAS]]</f>
        <v>45</v>
      </c>
      <c r="V2149">
        <v>2</v>
      </c>
    </row>
    <row r="2150" spans="1:22" x14ac:dyDescent="0.25">
      <c r="A2150" t="s">
        <v>502</v>
      </c>
      <c r="B2150" s="1" t="s">
        <v>520</v>
      </c>
      <c r="C2150" t="s">
        <v>1</v>
      </c>
      <c r="D2150" t="s">
        <v>89</v>
      </c>
      <c r="E2150" t="s">
        <v>95</v>
      </c>
      <c r="F2150" t="s">
        <v>96</v>
      </c>
      <c r="G2150">
        <v>7700</v>
      </c>
      <c r="H2150">
        <v>7700</v>
      </c>
      <c r="I2150">
        <v>7700</v>
      </c>
      <c r="J2150">
        <v>7700</v>
      </c>
      <c r="L2150" s="3">
        <v>0</v>
      </c>
      <c r="M2150" s="3">
        <v>0</v>
      </c>
      <c r="N2150" s="3">
        <v>0</v>
      </c>
      <c r="O2150" s="3">
        <v>944.5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3">
        <f>+Tabla3[[#This Row],[V GRAVADAS]]</f>
        <v>944.5</v>
      </c>
      <c r="V2150">
        <v>2</v>
      </c>
    </row>
    <row r="2151" spans="1:22" x14ac:dyDescent="0.25">
      <c r="A2151" t="s">
        <v>502</v>
      </c>
      <c r="B2151" s="1" t="s">
        <v>520</v>
      </c>
      <c r="C2151" t="s">
        <v>1</v>
      </c>
      <c r="D2151" t="s">
        <v>89</v>
      </c>
      <c r="E2151" t="s">
        <v>95</v>
      </c>
      <c r="F2151" t="s">
        <v>96</v>
      </c>
      <c r="G2151">
        <v>7701</v>
      </c>
      <c r="H2151">
        <v>7701</v>
      </c>
      <c r="I2151">
        <v>7701</v>
      </c>
      <c r="J2151">
        <v>7701</v>
      </c>
      <c r="L2151" s="3">
        <v>0</v>
      </c>
      <c r="M2151" s="3">
        <v>0</v>
      </c>
      <c r="N2151" s="3">
        <v>0</v>
      </c>
      <c r="O2151" s="3">
        <v>965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3">
        <f>+Tabla3[[#This Row],[V GRAVADAS]]</f>
        <v>965</v>
      </c>
      <c r="V2151">
        <v>2</v>
      </c>
    </row>
    <row r="2152" spans="1:22" x14ac:dyDescent="0.25">
      <c r="A2152" t="s">
        <v>502</v>
      </c>
      <c r="B2152" s="1" t="s">
        <v>520</v>
      </c>
      <c r="C2152" t="s">
        <v>1</v>
      </c>
      <c r="D2152" t="s">
        <v>89</v>
      </c>
      <c r="E2152" t="s">
        <v>95</v>
      </c>
      <c r="F2152" t="s">
        <v>96</v>
      </c>
      <c r="G2152">
        <v>7702</v>
      </c>
      <c r="H2152">
        <v>7702</v>
      </c>
      <c r="I2152">
        <v>7702</v>
      </c>
      <c r="J2152">
        <v>7702</v>
      </c>
      <c r="L2152" s="3">
        <v>0</v>
      </c>
      <c r="M2152" s="3">
        <v>0</v>
      </c>
      <c r="N2152" s="3">
        <v>0</v>
      </c>
      <c r="O2152" s="3">
        <v>134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3">
        <f>+Tabla3[[#This Row],[V GRAVADAS]]</f>
        <v>134</v>
      </c>
      <c r="V2152">
        <v>2</v>
      </c>
    </row>
    <row r="2153" spans="1:22" x14ac:dyDescent="0.25">
      <c r="A2153" t="s">
        <v>502</v>
      </c>
      <c r="B2153" s="1" t="s">
        <v>520</v>
      </c>
      <c r="C2153" t="s">
        <v>1</v>
      </c>
      <c r="D2153" t="s">
        <v>89</v>
      </c>
      <c r="E2153" t="s">
        <v>95</v>
      </c>
      <c r="F2153" t="s">
        <v>96</v>
      </c>
      <c r="G2153">
        <v>7703</v>
      </c>
      <c r="H2153">
        <v>7703</v>
      </c>
      <c r="I2153">
        <v>7703</v>
      </c>
      <c r="J2153">
        <v>7703</v>
      </c>
      <c r="L2153" s="3">
        <v>0</v>
      </c>
      <c r="M2153" s="3">
        <v>0</v>
      </c>
      <c r="N2153" s="3">
        <v>0</v>
      </c>
      <c r="O2153" s="3">
        <v>166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3">
        <f>+Tabla3[[#This Row],[V GRAVADAS]]</f>
        <v>166</v>
      </c>
      <c r="V2153">
        <v>2</v>
      </c>
    </row>
    <row r="2154" spans="1:22" x14ac:dyDescent="0.25">
      <c r="A2154" t="s">
        <v>502</v>
      </c>
      <c r="B2154" s="1" t="s">
        <v>520</v>
      </c>
      <c r="C2154" t="s">
        <v>1</v>
      </c>
      <c r="D2154" t="s">
        <v>89</v>
      </c>
      <c r="E2154" t="s">
        <v>95</v>
      </c>
      <c r="F2154" t="s">
        <v>96</v>
      </c>
      <c r="G2154">
        <v>7704</v>
      </c>
      <c r="H2154">
        <v>7704</v>
      </c>
      <c r="I2154">
        <v>7704</v>
      </c>
      <c r="J2154">
        <v>7704</v>
      </c>
      <c r="L2154" s="3">
        <v>0</v>
      </c>
      <c r="M2154" s="3">
        <v>0</v>
      </c>
      <c r="N2154" s="3">
        <v>0</v>
      </c>
      <c r="O2154" s="3">
        <v>25.3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3">
        <f>+Tabla3[[#This Row],[V GRAVADAS]]</f>
        <v>25.3</v>
      </c>
      <c r="V2154">
        <v>2</v>
      </c>
    </row>
    <row r="2155" spans="1:22" x14ac:dyDescent="0.25">
      <c r="A2155" t="s">
        <v>502</v>
      </c>
      <c r="B2155" s="1" t="s">
        <v>520</v>
      </c>
      <c r="C2155" t="s">
        <v>1</v>
      </c>
      <c r="D2155" t="s">
        <v>89</v>
      </c>
      <c r="E2155" t="s">
        <v>95</v>
      </c>
      <c r="F2155" t="s">
        <v>96</v>
      </c>
      <c r="G2155">
        <v>7705</v>
      </c>
      <c r="H2155">
        <v>7705</v>
      </c>
      <c r="I2155">
        <v>7705</v>
      </c>
      <c r="J2155">
        <v>7705</v>
      </c>
      <c r="L2155" s="3">
        <v>0</v>
      </c>
      <c r="M2155" s="3">
        <v>0</v>
      </c>
      <c r="N2155" s="3">
        <v>0</v>
      </c>
      <c r="O2155" s="3">
        <v>60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3">
        <f>+Tabla3[[#This Row],[V GRAVADAS]]</f>
        <v>60</v>
      </c>
      <c r="V2155">
        <v>2</v>
      </c>
    </row>
    <row r="2156" spans="1:22" x14ac:dyDescent="0.25">
      <c r="A2156" t="s">
        <v>502</v>
      </c>
      <c r="B2156" s="1" t="s">
        <v>520</v>
      </c>
      <c r="C2156" t="s">
        <v>1</v>
      </c>
      <c r="D2156" t="s">
        <v>89</v>
      </c>
      <c r="E2156" t="s">
        <v>95</v>
      </c>
      <c r="F2156" t="s">
        <v>96</v>
      </c>
      <c r="G2156">
        <v>7706</v>
      </c>
      <c r="H2156">
        <v>7706</v>
      </c>
      <c r="I2156">
        <v>7706</v>
      </c>
      <c r="J2156">
        <v>7706</v>
      </c>
      <c r="L2156" s="3">
        <v>0</v>
      </c>
      <c r="M2156" s="3">
        <v>0</v>
      </c>
      <c r="N2156" s="3">
        <v>0</v>
      </c>
      <c r="O2156" s="3">
        <v>9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3">
        <f>+Tabla3[[#This Row],[V GRAVADAS]]</f>
        <v>9</v>
      </c>
      <c r="V2156">
        <v>2</v>
      </c>
    </row>
    <row r="2157" spans="1:22" x14ac:dyDescent="0.25">
      <c r="A2157" t="s">
        <v>502</v>
      </c>
      <c r="B2157" s="1" t="s">
        <v>520</v>
      </c>
      <c r="C2157" t="s">
        <v>1</v>
      </c>
      <c r="D2157" t="s">
        <v>89</v>
      </c>
      <c r="E2157" t="s">
        <v>95</v>
      </c>
      <c r="F2157" t="s">
        <v>96</v>
      </c>
      <c r="G2157">
        <v>7707</v>
      </c>
      <c r="H2157">
        <v>7707</v>
      </c>
      <c r="I2157">
        <v>7707</v>
      </c>
      <c r="J2157">
        <v>7707</v>
      </c>
      <c r="L2157" s="3">
        <v>0</v>
      </c>
      <c r="M2157" s="3">
        <v>0</v>
      </c>
      <c r="N2157" s="3">
        <v>0</v>
      </c>
      <c r="O2157" s="3">
        <v>132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3">
        <f>+Tabla3[[#This Row],[V GRAVADAS]]</f>
        <v>132</v>
      </c>
      <c r="V2157">
        <v>2</v>
      </c>
    </row>
    <row r="2158" spans="1:22" x14ac:dyDescent="0.25">
      <c r="A2158" t="s">
        <v>502</v>
      </c>
      <c r="B2158" s="1" t="s">
        <v>520</v>
      </c>
      <c r="C2158" t="s">
        <v>1</v>
      </c>
      <c r="D2158" t="s">
        <v>89</v>
      </c>
      <c r="E2158" t="s">
        <v>95</v>
      </c>
      <c r="F2158" t="s">
        <v>96</v>
      </c>
      <c r="G2158">
        <v>7708</v>
      </c>
      <c r="H2158">
        <v>7708</v>
      </c>
      <c r="I2158">
        <v>7708</v>
      </c>
      <c r="J2158">
        <v>7708</v>
      </c>
      <c r="L2158" s="3">
        <v>0</v>
      </c>
      <c r="M2158" s="3">
        <v>0</v>
      </c>
      <c r="N2158" s="3">
        <v>0</v>
      </c>
      <c r="O2158" s="3">
        <v>601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3">
        <f>+Tabla3[[#This Row],[V GRAVADAS]]</f>
        <v>601</v>
      </c>
      <c r="V2158">
        <v>2</v>
      </c>
    </row>
    <row r="2159" spans="1:22" x14ac:dyDescent="0.25">
      <c r="A2159" t="s">
        <v>502</v>
      </c>
      <c r="B2159" s="1" t="s">
        <v>520</v>
      </c>
      <c r="C2159" t="s">
        <v>1</v>
      </c>
      <c r="D2159" t="s">
        <v>89</v>
      </c>
      <c r="E2159" t="s">
        <v>95</v>
      </c>
      <c r="F2159" t="s">
        <v>96</v>
      </c>
      <c r="G2159">
        <v>7709</v>
      </c>
      <c r="H2159">
        <v>7709</v>
      </c>
      <c r="I2159">
        <v>7709</v>
      </c>
      <c r="J2159">
        <v>7709</v>
      </c>
      <c r="L2159" s="3">
        <v>0</v>
      </c>
      <c r="M2159" s="3">
        <v>0</v>
      </c>
      <c r="N2159" s="3">
        <v>0</v>
      </c>
      <c r="O2159" s="3">
        <v>33.75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3">
        <f>+Tabla3[[#This Row],[V GRAVADAS]]</f>
        <v>33.75</v>
      </c>
      <c r="V2159">
        <v>2</v>
      </c>
    </row>
    <row r="2160" spans="1:22" x14ac:dyDescent="0.25">
      <c r="A2160" t="s">
        <v>502</v>
      </c>
      <c r="B2160" s="1" t="s">
        <v>520</v>
      </c>
      <c r="C2160" t="s">
        <v>1</v>
      </c>
      <c r="D2160" t="s">
        <v>89</v>
      </c>
      <c r="E2160" t="s">
        <v>95</v>
      </c>
      <c r="F2160" t="s">
        <v>96</v>
      </c>
      <c r="G2160">
        <v>7710</v>
      </c>
      <c r="H2160">
        <v>7710</v>
      </c>
      <c r="I2160">
        <v>7710</v>
      </c>
      <c r="J2160">
        <v>7710</v>
      </c>
      <c r="L2160" s="3">
        <v>0</v>
      </c>
      <c r="M2160" s="3">
        <v>0</v>
      </c>
      <c r="N2160" s="3">
        <v>0</v>
      </c>
      <c r="O2160" s="3">
        <v>75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3">
        <f>+Tabla3[[#This Row],[V GRAVADAS]]</f>
        <v>75</v>
      </c>
      <c r="V2160">
        <v>2</v>
      </c>
    </row>
    <row r="2161" spans="1:22" x14ac:dyDescent="0.25">
      <c r="A2161" t="s">
        <v>502</v>
      </c>
      <c r="B2161" s="1" t="s">
        <v>520</v>
      </c>
      <c r="C2161" t="s">
        <v>1</v>
      </c>
      <c r="D2161" t="s">
        <v>89</v>
      </c>
      <c r="E2161" t="s">
        <v>95</v>
      </c>
      <c r="F2161" t="s">
        <v>96</v>
      </c>
      <c r="G2161">
        <v>7711</v>
      </c>
      <c r="H2161">
        <v>7711</v>
      </c>
      <c r="I2161">
        <v>7711</v>
      </c>
      <c r="J2161">
        <v>7711</v>
      </c>
      <c r="L2161" s="3">
        <v>0</v>
      </c>
      <c r="M2161" s="3">
        <v>0</v>
      </c>
      <c r="N2161" s="3">
        <v>0</v>
      </c>
      <c r="O2161" s="3">
        <v>132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3">
        <f>+Tabla3[[#This Row],[V GRAVADAS]]</f>
        <v>132</v>
      </c>
      <c r="V2161">
        <v>2</v>
      </c>
    </row>
    <row r="2162" spans="1:22" x14ac:dyDescent="0.25">
      <c r="A2162" t="s">
        <v>502</v>
      </c>
      <c r="B2162" s="1" t="s">
        <v>521</v>
      </c>
      <c r="C2162" t="s">
        <v>1</v>
      </c>
      <c r="D2162" t="s">
        <v>89</v>
      </c>
      <c r="E2162" t="s">
        <v>95</v>
      </c>
      <c r="F2162" t="s">
        <v>96</v>
      </c>
      <c r="G2162">
        <v>7712</v>
      </c>
      <c r="H2162">
        <v>7712</v>
      </c>
      <c r="I2162">
        <v>7712</v>
      </c>
      <c r="J2162">
        <v>7712</v>
      </c>
      <c r="L2162" s="3">
        <v>0</v>
      </c>
      <c r="M2162" s="3">
        <v>0</v>
      </c>
      <c r="N2162" s="3">
        <v>0</v>
      </c>
      <c r="O2162" s="3">
        <v>471.5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3">
        <f>+Tabla3[[#This Row],[V GRAVADAS]]</f>
        <v>471.5</v>
      </c>
      <c r="V2162">
        <v>2</v>
      </c>
    </row>
    <row r="2163" spans="1:22" x14ac:dyDescent="0.25">
      <c r="A2163" t="s">
        <v>502</v>
      </c>
      <c r="B2163" s="1" t="s">
        <v>521</v>
      </c>
      <c r="C2163" t="s">
        <v>1</v>
      </c>
      <c r="D2163" t="s">
        <v>89</v>
      </c>
      <c r="E2163" t="s">
        <v>95</v>
      </c>
      <c r="F2163" t="s">
        <v>96</v>
      </c>
      <c r="G2163">
        <v>7713</v>
      </c>
      <c r="H2163">
        <v>7713</v>
      </c>
      <c r="I2163">
        <v>7713</v>
      </c>
      <c r="J2163">
        <v>7713</v>
      </c>
      <c r="L2163" s="3">
        <v>0</v>
      </c>
      <c r="M2163" s="3">
        <v>0</v>
      </c>
      <c r="N2163" s="3">
        <v>0</v>
      </c>
      <c r="O2163" s="3">
        <v>580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3">
        <f>+Tabla3[[#This Row],[V GRAVADAS]]</f>
        <v>580</v>
      </c>
      <c r="V2163">
        <v>2</v>
      </c>
    </row>
    <row r="2164" spans="1:22" x14ac:dyDescent="0.25">
      <c r="A2164" t="s">
        <v>502</v>
      </c>
      <c r="B2164" s="1" t="s">
        <v>521</v>
      </c>
      <c r="C2164" t="s">
        <v>1</v>
      </c>
      <c r="D2164" t="s">
        <v>89</v>
      </c>
      <c r="E2164" t="s">
        <v>95</v>
      </c>
      <c r="F2164" t="s">
        <v>96</v>
      </c>
      <c r="G2164">
        <v>7714</v>
      </c>
      <c r="H2164">
        <v>7714</v>
      </c>
      <c r="I2164">
        <v>7714</v>
      </c>
      <c r="J2164">
        <v>7714</v>
      </c>
      <c r="L2164" s="3">
        <v>0</v>
      </c>
      <c r="M2164" s="3">
        <v>0</v>
      </c>
      <c r="N2164" s="3">
        <v>0</v>
      </c>
      <c r="O2164" s="3">
        <v>6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3">
        <f>+Tabla3[[#This Row],[V GRAVADAS]]</f>
        <v>6</v>
      </c>
      <c r="V2164">
        <v>2</v>
      </c>
    </row>
    <row r="2165" spans="1:22" x14ac:dyDescent="0.25">
      <c r="A2165" t="s">
        <v>502</v>
      </c>
      <c r="B2165" s="1" t="s">
        <v>521</v>
      </c>
      <c r="C2165" t="s">
        <v>1</v>
      </c>
      <c r="D2165" t="s">
        <v>89</v>
      </c>
      <c r="E2165" t="s">
        <v>95</v>
      </c>
      <c r="F2165" t="s">
        <v>96</v>
      </c>
      <c r="G2165">
        <v>7715</v>
      </c>
      <c r="H2165">
        <v>7715</v>
      </c>
      <c r="I2165">
        <v>7715</v>
      </c>
      <c r="J2165">
        <v>7715</v>
      </c>
      <c r="L2165" s="3">
        <v>0</v>
      </c>
      <c r="M2165" s="3">
        <v>0</v>
      </c>
      <c r="N2165" s="3">
        <v>0</v>
      </c>
      <c r="O2165" s="3">
        <v>180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3">
        <f>+Tabla3[[#This Row],[V GRAVADAS]]</f>
        <v>180</v>
      </c>
      <c r="V2165">
        <v>2</v>
      </c>
    </row>
    <row r="2166" spans="1:22" x14ac:dyDescent="0.25">
      <c r="A2166" t="s">
        <v>502</v>
      </c>
      <c r="B2166" s="1" t="s">
        <v>521</v>
      </c>
      <c r="C2166" t="s">
        <v>1</v>
      </c>
      <c r="D2166" t="s">
        <v>89</v>
      </c>
      <c r="E2166" t="s">
        <v>95</v>
      </c>
      <c r="F2166" t="s">
        <v>96</v>
      </c>
      <c r="G2166">
        <v>7716</v>
      </c>
      <c r="H2166">
        <v>7716</v>
      </c>
      <c r="I2166">
        <v>7716</v>
      </c>
      <c r="J2166">
        <v>7716</v>
      </c>
      <c r="L2166" s="3">
        <v>0</v>
      </c>
      <c r="M2166" s="3">
        <v>0</v>
      </c>
      <c r="N2166" s="3">
        <v>0</v>
      </c>
      <c r="O2166" s="3">
        <v>609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3">
        <f>+Tabla3[[#This Row],[V GRAVADAS]]</f>
        <v>609</v>
      </c>
      <c r="V2166">
        <v>2</v>
      </c>
    </row>
    <row r="2167" spans="1:22" x14ac:dyDescent="0.25">
      <c r="A2167" t="s">
        <v>502</v>
      </c>
      <c r="B2167" s="1" t="s">
        <v>521</v>
      </c>
      <c r="C2167" t="s">
        <v>1</v>
      </c>
      <c r="D2167" t="s">
        <v>89</v>
      </c>
      <c r="E2167" t="s">
        <v>95</v>
      </c>
      <c r="F2167" t="s">
        <v>96</v>
      </c>
      <c r="G2167">
        <v>7717</v>
      </c>
      <c r="H2167">
        <v>7717</v>
      </c>
      <c r="I2167">
        <v>7717</v>
      </c>
      <c r="J2167">
        <v>7717</v>
      </c>
      <c r="L2167" s="3">
        <v>0</v>
      </c>
      <c r="M2167" s="3">
        <v>0</v>
      </c>
      <c r="N2167" s="3">
        <v>0</v>
      </c>
      <c r="O2167" s="3">
        <v>597.5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3">
        <f>+Tabla3[[#This Row],[V GRAVADAS]]</f>
        <v>597.5</v>
      </c>
      <c r="V2167">
        <v>2</v>
      </c>
    </row>
    <row r="2168" spans="1:22" x14ac:dyDescent="0.25">
      <c r="A2168" t="s">
        <v>502</v>
      </c>
      <c r="B2168" s="1" t="s">
        <v>521</v>
      </c>
      <c r="C2168" t="s">
        <v>1</v>
      </c>
      <c r="D2168" t="s">
        <v>89</v>
      </c>
      <c r="E2168" t="s">
        <v>95</v>
      </c>
      <c r="F2168" t="s">
        <v>96</v>
      </c>
      <c r="G2168">
        <v>7718</v>
      </c>
      <c r="H2168">
        <v>7718</v>
      </c>
      <c r="I2168">
        <v>7718</v>
      </c>
      <c r="J2168">
        <v>7718</v>
      </c>
      <c r="L2168" s="3">
        <v>0</v>
      </c>
      <c r="M2168" s="3">
        <v>0</v>
      </c>
      <c r="N2168" s="3">
        <v>0</v>
      </c>
      <c r="O2168" s="3">
        <v>634.5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3">
        <f>+Tabla3[[#This Row],[V GRAVADAS]]</f>
        <v>634.5</v>
      </c>
      <c r="V2168">
        <v>2</v>
      </c>
    </row>
    <row r="2169" spans="1:22" x14ac:dyDescent="0.25">
      <c r="A2169" t="s">
        <v>502</v>
      </c>
      <c r="B2169" s="1" t="s">
        <v>521</v>
      </c>
      <c r="C2169" t="s">
        <v>1</v>
      </c>
      <c r="D2169" t="s">
        <v>89</v>
      </c>
      <c r="E2169" t="s">
        <v>95</v>
      </c>
      <c r="F2169" t="s">
        <v>96</v>
      </c>
      <c r="G2169">
        <v>7719</v>
      </c>
      <c r="H2169">
        <v>7719</v>
      </c>
      <c r="I2169">
        <v>7719</v>
      </c>
      <c r="J2169">
        <v>7719</v>
      </c>
      <c r="L2169" s="3">
        <v>0</v>
      </c>
      <c r="M2169" s="3">
        <v>0</v>
      </c>
      <c r="N2169" s="3">
        <v>0</v>
      </c>
      <c r="O2169" s="3">
        <v>58.5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3">
        <f>+Tabla3[[#This Row],[V GRAVADAS]]</f>
        <v>58.5</v>
      </c>
      <c r="V2169">
        <v>2</v>
      </c>
    </row>
    <row r="2170" spans="1:22" x14ac:dyDescent="0.25">
      <c r="A2170" t="s">
        <v>502</v>
      </c>
      <c r="B2170" s="1" t="s">
        <v>521</v>
      </c>
      <c r="C2170" t="s">
        <v>1</v>
      </c>
      <c r="D2170" t="s">
        <v>89</v>
      </c>
      <c r="E2170" t="s">
        <v>95</v>
      </c>
      <c r="F2170" t="s">
        <v>96</v>
      </c>
      <c r="G2170">
        <v>7720</v>
      </c>
      <c r="H2170">
        <v>7720</v>
      </c>
      <c r="I2170">
        <v>7720</v>
      </c>
      <c r="J2170">
        <v>7720</v>
      </c>
      <c r="L2170" s="3">
        <v>0</v>
      </c>
      <c r="M2170" s="3">
        <v>0</v>
      </c>
      <c r="N2170" s="3">
        <v>0</v>
      </c>
      <c r="O2170" s="3">
        <v>1277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3">
        <f>+Tabla3[[#This Row],[V GRAVADAS]]</f>
        <v>1277</v>
      </c>
      <c r="V2170">
        <v>2</v>
      </c>
    </row>
    <row r="2171" spans="1:22" x14ac:dyDescent="0.25">
      <c r="A2171" t="s">
        <v>502</v>
      </c>
      <c r="B2171" s="1" t="s">
        <v>521</v>
      </c>
      <c r="C2171" t="s">
        <v>1</v>
      </c>
      <c r="D2171" t="s">
        <v>89</v>
      </c>
      <c r="E2171" t="s">
        <v>95</v>
      </c>
      <c r="F2171" t="s">
        <v>96</v>
      </c>
      <c r="G2171">
        <v>7721</v>
      </c>
      <c r="H2171">
        <v>7721</v>
      </c>
      <c r="I2171">
        <v>7721</v>
      </c>
      <c r="J2171">
        <v>7721</v>
      </c>
      <c r="L2171" s="3">
        <v>0</v>
      </c>
      <c r="M2171" s="3">
        <v>0</v>
      </c>
      <c r="N2171" s="3">
        <v>0</v>
      </c>
      <c r="O2171" s="3">
        <v>613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3">
        <f>+Tabla3[[#This Row],[V GRAVADAS]]</f>
        <v>613</v>
      </c>
      <c r="V2171">
        <v>2</v>
      </c>
    </row>
    <row r="2172" spans="1:22" x14ac:dyDescent="0.25">
      <c r="A2172" t="s">
        <v>502</v>
      </c>
      <c r="B2172" s="1" t="s">
        <v>521</v>
      </c>
      <c r="C2172" t="s">
        <v>1</v>
      </c>
      <c r="D2172" t="s">
        <v>89</v>
      </c>
      <c r="E2172" t="s">
        <v>95</v>
      </c>
      <c r="F2172" t="s">
        <v>96</v>
      </c>
      <c r="G2172">
        <v>7722</v>
      </c>
      <c r="H2172">
        <v>7722</v>
      </c>
      <c r="I2172">
        <v>7722</v>
      </c>
      <c r="J2172">
        <v>7722</v>
      </c>
      <c r="L2172" s="3">
        <v>0</v>
      </c>
      <c r="M2172" s="3">
        <v>0</v>
      </c>
      <c r="N2172" s="3">
        <v>0</v>
      </c>
      <c r="O2172" s="3">
        <v>10.5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3">
        <f>+Tabla3[[#This Row],[V GRAVADAS]]</f>
        <v>10.5</v>
      </c>
      <c r="V2172">
        <v>2</v>
      </c>
    </row>
    <row r="2173" spans="1:22" x14ac:dyDescent="0.25">
      <c r="A2173" t="s">
        <v>502</v>
      </c>
      <c r="B2173" s="1" t="s">
        <v>521</v>
      </c>
      <c r="C2173" t="s">
        <v>1</v>
      </c>
      <c r="D2173" t="s">
        <v>89</v>
      </c>
      <c r="E2173" t="s">
        <v>95</v>
      </c>
      <c r="F2173" t="s">
        <v>96</v>
      </c>
      <c r="G2173">
        <v>7723</v>
      </c>
      <c r="H2173">
        <v>7723</v>
      </c>
      <c r="I2173">
        <v>7723</v>
      </c>
      <c r="J2173">
        <v>7723</v>
      </c>
      <c r="L2173" s="3">
        <v>0</v>
      </c>
      <c r="M2173" s="3">
        <v>0</v>
      </c>
      <c r="N2173" s="3">
        <v>0</v>
      </c>
      <c r="O2173" s="3">
        <v>22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3">
        <f>+Tabla3[[#This Row],[V GRAVADAS]]</f>
        <v>22</v>
      </c>
      <c r="V2173">
        <v>2</v>
      </c>
    </row>
    <row r="2174" spans="1:22" x14ac:dyDescent="0.25">
      <c r="A2174" t="s">
        <v>502</v>
      </c>
      <c r="B2174" s="1" t="s">
        <v>521</v>
      </c>
      <c r="C2174" t="s">
        <v>1</v>
      </c>
      <c r="D2174" t="s">
        <v>89</v>
      </c>
      <c r="E2174" t="s">
        <v>95</v>
      </c>
      <c r="F2174" t="s">
        <v>96</v>
      </c>
      <c r="G2174">
        <v>7724</v>
      </c>
      <c r="H2174">
        <v>7724</v>
      </c>
      <c r="I2174">
        <v>7724</v>
      </c>
      <c r="J2174">
        <v>7724</v>
      </c>
      <c r="L2174" s="3">
        <v>0</v>
      </c>
      <c r="M2174" s="3">
        <v>0</v>
      </c>
      <c r="N2174" s="3">
        <v>0</v>
      </c>
      <c r="O2174" s="3">
        <v>16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3">
        <f>+Tabla3[[#This Row],[V GRAVADAS]]</f>
        <v>16</v>
      </c>
      <c r="V2174">
        <v>2</v>
      </c>
    </row>
    <row r="2175" spans="1:22" x14ac:dyDescent="0.25">
      <c r="A2175" t="s">
        <v>502</v>
      </c>
      <c r="B2175" s="1" t="s">
        <v>521</v>
      </c>
      <c r="C2175" t="s">
        <v>1</v>
      </c>
      <c r="D2175" t="s">
        <v>89</v>
      </c>
      <c r="E2175" t="s">
        <v>95</v>
      </c>
      <c r="F2175" t="s">
        <v>96</v>
      </c>
      <c r="G2175">
        <v>7725</v>
      </c>
      <c r="H2175">
        <v>7725</v>
      </c>
      <c r="I2175">
        <v>7725</v>
      </c>
      <c r="J2175">
        <v>7725</v>
      </c>
      <c r="L2175" s="3">
        <v>0</v>
      </c>
      <c r="M2175" s="3">
        <v>0</v>
      </c>
      <c r="N2175" s="3">
        <v>0</v>
      </c>
      <c r="O2175" s="3">
        <v>45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3">
        <f>+Tabla3[[#This Row],[V GRAVADAS]]</f>
        <v>45</v>
      </c>
      <c r="V2175">
        <v>2</v>
      </c>
    </row>
    <row r="2176" spans="1:22" x14ac:dyDescent="0.25">
      <c r="A2176" t="s">
        <v>502</v>
      </c>
      <c r="B2176" s="1" t="s">
        <v>521</v>
      </c>
      <c r="C2176" t="s">
        <v>1</v>
      </c>
      <c r="D2176" t="s">
        <v>89</v>
      </c>
      <c r="E2176" t="s">
        <v>95</v>
      </c>
      <c r="F2176" t="s">
        <v>96</v>
      </c>
      <c r="G2176">
        <v>7726</v>
      </c>
      <c r="H2176">
        <v>7726</v>
      </c>
      <c r="I2176">
        <v>7726</v>
      </c>
      <c r="J2176">
        <v>7726</v>
      </c>
      <c r="L2176" s="3">
        <v>0</v>
      </c>
      <c r="M2176" s="3">
        <v>0</v>
      </c>
      <c r="N2176" s="3">
        <v>0</v>
      </c>
      <c r="O2176" s="3">
        <v>9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3">
        <f>+Tabla3[[#This Row],[V GRAVADAS]]</f>
        <v>9</v>
      </c>
      <c r="V2176">
        <v>2</v>
      </c>
    </row>
    <row r="2177" spans="1:22" x14ac:dyDescent="0.25">
      <c r="A2177" t="s">
        <v>502</v>
      </c>
      <c r="B2177" s="1" t="s">
        <v>521</v>
      </c>
      <c r="C2177" t="s">
        <v>1</v>
      </c>
      <c r="D2177" t="s">
        <v>89</v>
      </c>
      <c r="E2177" t="s">
        <v>95</v>
      </c>
      <c r="F2177" t="s">
        <v>96</v>
      </c>
      <c r="G2177">
        <v>7727</v>
      </c>
      <c r="H2177">
        <v>7727</v>
      </c>
      <c r="I2177">
        <v>7727</v>
      </c>
      <c r="J2177">
        <v>7727</v>
      </c>
      <c r="L2177" s="3">
        <v>0</v>
      </c>
      <c r="M2177" s="3">
        <v>0</v>
      </c>
      <c r="N2177" s="3">
        <v>0</v>
      </c>
      <c r="O2177" s="3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3">
        <f>+Tabla3[[#This Row],[V GRAVADAS]]</f>
        <v>0</v>
      </c>
      <c r="V2177">
        <v>2</v>
      </c>
    </row>
    <row r="2178" spans="1:22" x14ac:dyDescent="0.25">
      <c r="A2178" t="s">
        <v>502</v>
      </c>
      <c r="B2178" s="1" t="s">
        <v>521</v>
      </c>
      <c r="C2178" t="s">
        <v>1</v>
      </c>
      <c r="D2178" t="s">
        <v>89</v>
      </c>
      <c r="E2178" t="s">
        <v>95</v>
      </c>
      <c r="F2178" t="s">
        <v>96</v>
      </c>
      <c r="G2178">
        <v>7728</v>
      </c>
      <c r="H2178">
        <v>7728</v>
      </c>
      <c r="I2178">
        <v>7728</v>
      </c>
      <c r="J2178">
        <v>7728</v>
      </c>
      <c r="L2178" s="3">
        <v>0</v>
      </c>
      <c r="M2178" s="3">
        <v>0</v>
      </c>
      <c r="N2178" s="3">
        <v>0</v>
      </c>
      <c r="O2178" s="3">
        <v>761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3">
        <f>+Tabla3[[#This Row],[V GRAVADAS]]</f>
        <v>761</v>
      </c>
      <c r="V2178">
        <v>2</v>
      </c>
    </row>
    <row r="2179" spans="1:22" x14ac:dyDescent="0.25">
      <c r="A2179" t="s">
        <v>502</v>
      </c>
      <c r="B2179" s="1" t="s">
        <v>521</v>
      </c>
      <c r="C2179" t="s">
        <v>1</v>
      </c>
      <c r="D2179" t="s">
        <v>89</v>
      </c>
      <c r="E2179" t="s">
        <v>95</v>
      </c>
      <c r="F2179" t="s">
        <v>96</v>
      </c>
      <c r="G2179">
        <v>7729</v>
      </c>
      <c r="H2179">
        <v>7729</v>
      </c>
      <c r="I2179">
        <v>7729</v>
      </c>
      <c r="J2179">
        <v>7729</v>
      </c>
      <c r="L2179" s="3">
        <v>0</v>
      </c>
      <c r="M2179" s="3">
        <v>0</v>
      </c>
      <c r="N2179" s="3">
        <v>0</v>
      </c>
      <c r="O2179" s="3">
        <v>119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3">
        <f>+Tabla3[[#This Row],[V GRAVADAS]]</f>
        <v>119</v>
      </c>
      <c r="V2179">
        <v>2</v>
      </c>
    </row>
    <row r="2180" spans="1:22" x14ac:dyDescent="0.25">
      <c r="A2180" t="s">
        <v>502</v>
      </c>
      <c r="B2180" s="1" t="s">
        <v>521</v>
      </c>
      <c r="C2180" t="s">
        <v>1</v>
      </c>
      <c r="D2180" t="s">
        <v>89</v>
      </c>
      <c r="E2180" t="s">
        <v>95</v>
      </c>
      <c r="F2180" t="s">
        <v>96</v>
      </c>
      <c r="G2180">
        <v>7730</v>
      </c>
      <c r="H2180">
        <v>7730</v>
      </c>
      <c r="I2180">
        <v>7730</v>
      </c>
      <c r="J2180">
        <v>7730</v>
      </c>
      <c r="L2180" s="3">
        <v>0</v>
      </c>
      <c r="M2180" s="3">
        <v>0</v>
      </c>
      <c r="N2180" s="3">
        <v>0</v>
      </c>
      <c r="O2180" s="3">
        <v>24.8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3">
        <f>+Tabla3[[#This Row],[V GRAVADAS]]</f>
        <v>24.8</v>
      </c>
      <c r="V2180">
        <v>2</v>
      </c>
    </row>
    <row r="2181" spans="1:22" x14ac:dyDescent="0.25">
      <c r="A2181" t="s">
        <v>502</v>
      </c>
      <c r="B2181" s="1" t="s">
        <v>521</v>
      </c>
      <c r="C2181" t="s">
        <v>1</v>
      </c>
      <c r="D2181" t="s">
        <v>89</v>
      </c>
      <c r="E2181" t="s">
        <v>95</v>
      </c>
      <c r="F2181" t="s">
        <v>96</v>
      </c>
      <c r="G2181">
        <v>7731</v>
      </c>
      <c r="H2181">
        <v>7731</v>
      </c>
      <c r="I2181">
        <v>7731</v>
      </c>
      <c r="J2181">
        <v>7731</v>
      </c>
      <c r="L2181" s="3">
        <v>0</v>
      </c>
      <c r="M2181" s="3">
        <v>0</v>
      </c>
      <c r="N2181" s="3">
        <v>0</v>
      </c>
      <c r="O2181" s="3">
        <v>450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3">
        <f>+Tabla3[[#This Row],[V GRAVADAS]]</f>
        <v>450</v>
      </c>
      <c r="V2181">
        <v>2</v>
      </c>
    </row>
    <row r="2182" spans="1:22" x14ac:dyDescent="0.25">
      <c r="A2182" t="s">
        <v>502</v>
      </c>
      <c r="B2182" s="1" t="s">
        <v>521</v>
      </c>
      <c r="C2182" t="s">
        <v>1</v>
      </c>
      <c r="D2182" t="s">
        <v>89</v>
      </c>
      <c r="E2182" t="s">
        <v>95</v>
      </c>
      <c r="F2182" t="s">
        <v>96</v>
      </c>
      <c r="G2182">
        <v>7732</v>
      </c>
      <c r="H2182">
        <v>7732</v>
      </c>
      <c r="I2182">
        <v>7732</v>
      </c>
      <c r="J2182">
        <v>7732</v>
      </c>
      <c r="L2182" s="3">
        <v>0</v>
      </c>
      <c r="M2182" s="3">
        <v>0</v>
      </c>
      <c r="N2182" s="3">
        <v>0</v>
      </c>
      <c r="O2182" s="3">
        <v>980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3">
        <f>+Tabla3[[#This Row],[V GRAVADAS]]</f>
        <v>980</v>
      </c>
      <c r="V2182">
        <v>2</v>
      </c>
    </row>
    <row r="2183" spans="1:22" x14ac:dyDescent="0.25">
      <c r="A2183" t="s">
        <v>502</v>
      </c>
      <c r="B2183" s="1" t="s">
        <v>521</v>
      </c>
      <c r="C2183" t="s">
        <v>1</v>
      </c>
      <c r="D2183" t="s">
        <v>89</v>
      </c>
      <c r="E2183" t="s">
        <v>95</v>
      </c>
      <c r="F2183" t="s">
        <v>96</v>
      </c>
      <c r="G2183">
        <v>7733</v>
      </c>
      <c r="H2183">
        <v>7733</v>
      </c>
      <c r="I2183">
        <v>7733</v>
      </c>
      <c r="J2183">
        <v>7733</v>
      </c>
      <c r="L2183" s="3">
        <v>0</v>
      </c>
      <c r="M2183" s="3">
        <v>0</v>
      </c>
      <c r="N2183" s="3">
        <v>0</v>
      </c>
      <c r="O2183" s="3">
        <v>22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3">
        <f>+Tabla3[[#This Row],[V GRAVADAS]]</f>
        <v>22</v>
      </c>
      <c r="V2183">
        <v>2</v>
      </c>
    </row>
    <row r="2184" spans="1:22" x14ac:dyDescent="0.25">
      <c r="A2184" t="s">
        <v>502</v>
      </c>
      <c r="B2184" s="1" t="s">
        <v>521</v>
      </c>
      <c r="C2184" t="s">
        <v>1</v>
      </c>
      <c r="D2184" t="s">
        <v>89</v>
      </c>
      <c r="E2184" t="s">
        <v>95</v>
      </c>
      <c r="F2184" t="s">
        <v>96</v>
      </c>
      <c r="G2184">
        <v>7734</v>
      </c>
      <c r="H2184">
        <v>7734</v>
      </c>
      <c r="I2184">
        <v>7734</v>
      </c>
      <c r="J2184">
        <v>7734</v>
      </c>
      <c r="L2184" s="3">
        <v>0</v>
      </c>
      <c r="M2184" s="3">
        <v>0</v>
      </c>
      <c r="N2184" s="3">
        <v>0</v>
      </c>
      <c r="O2184" s="3">
        <v>2.2999999999999998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3">
        <f>+Tabla3[[#This Row],[V GRAVADAS]]</f>
        <v>2.2999999999999998</v>
      </c>
      <c r="V2184">
        <v>2</v>
      </c>
    </row>
    <row r="2185" spans="1:22" x14ac:dyDescent="0.25">
      <c r="A2185" t="s">
        <v>502</v>
      </c>
      <c r="B2185" s="1" t="s">
        <v>522</v>
      </c>
      <c r="C2185" t="s">
        <v>1</v>
      </c>
      <c r="D2185" t="s">
        <v>89</v>
      </c>
      <c r="E2185" t="s">
        <v>95</v>
      </c>
      <c r="F2185" t="s">
        <v>96</v>
      </c>
      <c r="G2185">
        <v>7735</v>
      </c>
      <c r="H2185">
        <v>7735</v>
      </c>
      <c r="I2185">
        <v>7735</v>
      </c>
      <c r="J2185">
        <v>7735</v>
      </c>
      <c r="L2185" s="3">
        <v>0</v>
      </c>
      <c r="M2185" s="3">
        <v>0</v>
      </c>
      <c r="N2185" s="3">
        <v>0</v>
      </c>
      <c r="O2185" s="3">
        <v>644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3">
        <f>+Tabla3[[#This Row],[V GRAVADAS]]</f>
        <v>644</v>
      </c>
      <c r="V2185">
        <v>2</v>
      </c>
    </row>
    <row r="2186" spans="1:22" x14ac:dyDescent="0.25">
      <c r="A2186" t="s">
        <v>502</v>
      </c>
      <c r="B2186" s="1" t="s">
        <v>522</v>
      </c>
      <c r="C2186" t="s">
        <v>1</v>
      </c>
      <c r="D2186" t="s">
        <v>89</v>
      </c>
      <c r="E2186" t="s">
        <v>95</v>
      </c>
      <c r="F2186" t="s">
        <v>96</v>
      </c>
      <c r="G2186">
        <v>7736</v>
      </c>
      <c r="H2186">
        <v>7736</v>
      </c>
      <c r="I2186">
        <v>7736</v>
      </c>
      <c r="J2186">
        <v>7736</v>
      </c>
      <c r="L2186" s="3">
        <v>0</v>
      </c>
      <c r="M2186" s="3">
        <v>0</v>
      </c>
      <c r="N2186" s="3">
        <v>0</v>
      </c>
      <c r="O2186" s="3">
        <v>111.5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3">
        <f>+Tabla3[[#This Row],[V GRAVADAS]]</f>
        <v>111.5</v>
      </c>
      <c r="V2186">
        <v>2</v>
      </c>
    </row>
    <row r="2187" spans="1:22" x14ac:dyDescent="0.25">
      <c r="A2187" t="s">
        <v>502</v>
      </c>
      <c r="B2187" s="1" t="s">
        <v>522</v>
      </c>
      <c r="C2187" t="s">
        <v>1</v>
      </c>
      <c r="D2187" t="s">
        <v>89</v>
      </c>
      <c r="E2187" t="s">
        <v>95</v>
      </c>
      <c r="F2187" t="s">
        <v>96</v>
      </c>
      <c r="G2187">
        <v>7737</v>
      </c>
      <c r="H2187">
        <v>7737</v>
      </c>
      <c r="I2187">
        <v>7737</v>
      </c>
      <c r="J2187">
        <v>7737</v>
      </c>
      <c r="L2187" s="3">
        <v>0</v>
      </c>
      <c r="M2187" s="3">
        <v>0</v>
      </c>
      <c r="N2187" s="3">
        <v>0</v>
      </c>
      <c r="O2187" s="3">
        <v>504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3">
        <f>+Tabla3[[#This Row],[V GRAVADAS]]</f>
        <v>504</v>
      </c>
      <c r="V2187">
        <v>2</v>
      </c>
    </row>
    <row r="2188" spans="1:22" x14ac:dyDescent="0.25">
      <c r="A2188" t="s">
        <v>502</v>
      </c>
      <c r="B2188" s="1" t="s">
        <v>522</v>
      </c>
      <c r="C2188" t="s">
        <v>1</v>
      </c>
      <c r="D2188" t="s">
        <v>89</v>
      </c>
      <c r="E2188" t="s">
        <v>95</v>
      </c>
      <c r="F2188" t="s">
        <v>96</v>
      </c>
      <c r="G2188">
        <v>7738</v>
      </c>
      <c r="H2188">
        <v>7738</v>
      </c>
      <c r="I2188">
        <v>7738</v>
      </c>
      <c r="J2188">
        <v>7738</v>
      </c>
      <c r="L2188" s="3">
        <v>0</v>
      </c>
      <c r="M2188" s="3">
        <v>0</v>
      </c>
      <c r="N2188" s="3">
        <v>0</v>
      </c>
      <c r="O2188" s="3">
        <v>949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3">
        <f>+Tabla3[[#This Row],[V GRAVADAS]]</f>
        <v>949</v>
      </c>
      <c r="V2188">
        <v>2</v>
      </c>
    </row>
    <row r="2189" spans="1:22" x14ac:dyDescent="0.25">
      <c r="A2189" t="s">
        <v>502</v>
      </c>
      <c r="B2189" s="1" t="s">
        <v>522</v>
      </c>
      <c r="C2189" t="s">
        <v>1</v>
      </c>
      <c r="D2189" t="s">
        <v>89</v>
      </c>
      <c r="E2189" t="s">
        <v>95</v>
      </c>
      <c r="F2189" t="s">
        <v>96</v>
      </c>
      <c r="G2189">
        <v>7739</v>
      </c>
      <c r="H2189">
        <v>7739</v>
      </c>
      <c r="I2189">
        <v>7739</v>
      </c>
      <c r="J2189">
        <v>7739</v>
      </c>
      <c r="L2189" s="3">
        <v>0</v>
      </c>
      <c r="M2189" s="3">
        <v>0</v>
      </c>
      <c r="N2189" s="3">
        <v>0</v>
      </c>
      <c r="O2189" s="3">
        <v>495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3">
        <f>+Tabla3[[#This Row],[V GRAVADAS]]</f>
        <v>495</v>
      </c>
      <c r="V2189">
        <v>2</v>
      </c>
    </row>
    <row r="2190" spans="1:22" x14ac:dyDescent="0.25">
      <c r="A2190" t="s">
        <v>502</v>
      </c>
      <c r="B2190" s="1" t="s">
        <v>522</v>
      </c>
      <c r="C2190" t="s">
        <v>1</v>
      </c>
      <c r="D2190" t="s">
        <v>89</v>
      </c>
      <c r="E2190" t="s">
        <v>95</v>
      </c>
      <c r="F2190" t="s">
        <v>96</v>
      </c>
      <c r="G2190">
        <v>7740</v>
      </c>
      <c r="H2190">
        <v>7740</v>
      </c>
      <c r="I2190">
        <v>7740</v>
      </c>
      <c r="J2190">
        <v>7740</v>
      </c>
      <c r="L2190" s="3">
        <v>0</v>
      </c>
      <c r="M2190" s="3">
        <v>0</v>
      </c>
      <c r="N2190" s="3">
        <v>0</v>
      </c>
      <c r="O2190" s="3">
        <v>370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3">
        <f>+Tabla3[[#This Row],[V GRAVADAS]]</f>
        <v>370</v>
      </c>
      <c r="V2190">
        <v>2</v>
      </c>
    </row>
    <row r="2191" spans="1:22" x14ac:dyDescent="0.25">
      <c r="A2191" t="s">
        <v>502</v>
      </c>
      <c r="B2191" s="1" t="s">
        <v>522</v>
      </c>
      <c r="C2191" t="s">
        <v>1</v>
      </c>
      <c r="D2191" t="s">
        <v>89</v>
      </c>
      <c r="E2191" t="s">
        <v>95</v>
      </c>
      <c r="F2191" t="s">
        <v>96</v>
      </c>
      <c r="G2191">
        <v>7741</v>
      </c>
      <c r="H2191">
        <v>7741</v>
      </c>
      <c r="I2191">
        <v>7741</v>
      </c>
      <c r="J2191">
        <v>7741</v>
      </c>
      <c r="L2191" s="3">
        <v>0</v>
      </c>
      <c r="M2191" s="3">
        <v>0</v>
      </c>
      <c r="N2191" s="3">
        <v>0</v>
      </c>
      <c r="O2191" s="3">
        <v>503.5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3">
        <f>+Tabla3[[#This Row],[V GRAVADAS]]</f>
        <v>503.5</v>
      </c>
      <c r="V2191">
        <v>2</v>
      </c>
    </row>
    <row r="2192" spans="1:22" x14ac:dyDescent="0.25">
      <c r="A2192" t="s">
        <v>502</v>
      </c>
      <c r="B2192" s="1" t="s">
        <v>522</v>
      </c>
      <c r="C2192" t="s">
        <v>1</v>
      </c>
      <c r="D2192" t="s">
        <v>89</v>
      </c>
      <c r="E2192" t="s">
        <v>95</v>
      </c>
      <c r="F2192" t="s">
        <v>96</v>
      </c>
      <c r="G2192">
        <v>7742</v>
      </c>
      <c r="H2192">
        <v>7742</v>
      </c>
      <c r="I2192">
        <v>7742</v>
      </c>
      <c r="J2192">
        <v>7742</v>
      </c>
      <c r="L2192" s="3">
        <v>0</v>
      </c>
      <c r="M2192" s="3">
        <v>0</v>
      </c>
      <c r="N2192" s="3">
        <v>0</v>
      </c>
      <c r="O2192" s="3">
        <v>166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3">
        <f>+Tabla3[[#This Row],[V GRAVADAS]]</f>
        <v>166</v>
      </c>
      <c r="V2192">
        <v>2</v>
      </c>
    </row>
    <row r="2193" spans="1:22" x14ac:dyDescent="0.25">
      <c r="A2193" t="s">
        <v>502</v>
      </c>
      <c r="B2193" s="1" t="s">
        <v>522</v>
      </c>
      <c r="C2193" t="s">
        <v>1</v>
      </c>
      <c r="D2193" t="s">
        <v>89</v>
      </c>
      <c r="E2193" t="s">
        <v>95</v>
      </c>
      <c r="F2193" t="s">
        <v>96</v>
      </c>
      <c r="G2193">
        <v>7743</v>
      </c>
      <c r="H2193">
        <v>7743</v>
      </c>
      <c r="I2193">
        <v>7743</v>
      </c>
      <c r="J2193">
        <v>7743</v>
      </c>
      <c r="L2193" s="3">
        <v>0</v>
      </c>
      <c r="M2193" s="3">
        <v>0</v>
      </c>
      <c r="N2193" s="3">
        <v>0</v>
      </c>
      <c r="O2193" s="3">
        <v>16.96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3">
        <f>+Tabla3[[#This Row],[V GRAVADAS]]</f>
        <v>16.96</v>
      </c>
      <c r="V2193">
        <v>2</v>
      </c>
    </row>
    <row r="2194" spans="1:22" x14ac:dyDescent="0.25">
      <c r="A2194" t="s">
        <v>502</v>
      </c>
      <c r="B2194" s="1" t="s">
        <v>522</v>
      </c>
      <c r="C2194" t="s">
        <v>1</v>
      </c>
      <c r="D2194" t="s">
        <v>89</v>
      </c>
      <c r="E2194" t="s">
        <v>95</v>
      </c>
      <c r="F2194" t="s">
        <v>96</v>
      </c>
      <c r="G2194">
        <v>7744</v>
      </c>
      <c r="H2194">
        <v>7744</v>
      </c>
      <c r="I2194">
        <v>7744</v>
      </c>
      <c r="J2194">
        <v>7744</v>
      </c>
      <c r="L2194" s="3">
        <v>0</v>
      </c>
      <c r="M2194" s="3">
        <v>0</v>
      </c>
      <c r="N2194" s="3">
        <v>0</v>
      </c>
      <c r="O2194" s="3">
        <v>484.3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3">
        <f>+Tabla3[[#This Row],[V GRAVADAS]]</f>
        <v>484.3</v>
      </c>
      <c r="V2194">
        <v>2</v>
      </c>
    </row>
    <row r="2195" spans="1:22" x14ac:dyDescent="0.25">
      <c r="A2195" t="s">
        <v>502</v>
      </c>
      <c r="B2195" s="1" t="s">
        <v>522</v>
      </c>
      <c r="C2195" t="s">
        <v>1</v>
      </c>
      <c r="D2195" t="s">
        <v>89</v>
      </c>
      <c r="E2195" t="s">
        <v>95</v>
      </c>
      <c r="F2195" t="s">
        <v>96</v>
      </c>
      <c r="G2195">
        <v>7745</v>
      </c>
      <c r="H2195">
        <v>7745</v>
      </c>
      <c r="I2195">
        <v>7745</v>
      </c>
      <c r="J2195">
        <v>7745</v>
      </c>
      <c r="L2195" s="3">
        <v>0</v>
      </c>
      <c r="M2195" s="3">
        <v>0</v>
      </c>
      <c r="N2195" s="3">
        <v>0</v>
      </c>
      <c r="O2195" s="3">
        <v>7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3">
        <f>+Tabla3[[#This Row],[V GRAVADAS]]</f>
        <v>7</v>
      </c>
      <c r="V2195">
        <v>2</v>
      </c>
    </row>
    <row r="2196" spans="1:22" x14ac:dyDescent="0.25">
      <c r="A2196" t="s">
        <v>502</v>
      </c>
      <c r="B2196" s="1" t="s">
        <v>522</v>
      </c>
      <c r="C2196" t="s">
        <v>1</v>
      </c>
      <c r="D2196" t="s">
        <v>89</v>
      </c>
      <c r="E2196" t="s">
        <v>95</v>
      </c>
      <c r="F2196" t="s">
        <v>96</v>
      </c>
      <c r="G2196">
        <v>7746</v>
      </c>
      <c r="H2196">
        <v>7746</v>
      </c>
      <c r="I2196">
        <v>7746</v>
      </c>
      <c r="J2196">
        <v>7746</v>
      </c>
      <c r="L2196" s="3">
        <v>0</v>
      </c>
      <c r="M2196" s="3">
        <v>0</v>
      </c>
      <c r="N2196" s="3">
        <v>0</v>
      </c>
      <c r="O2196" s="3">
        <v>435.2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3">
        <f>+Tabla3[[#This Row],[V GRAVADAS]]</f>
        <v>435.2</v>
      </c>
      <c r="V2196">
        <v>2</v>
      </c>
    </row>
    <row r="2197" spans="1:22" x14ac:dyDescent="0.25">
      <c r="A2197" t="s">
        <v>502</v>
      </c>
      <c r="B2197" s="1" t="s">
        <v>522</v>
      </c>
      <c r="C2197" t="s">
        <v>1</v>
      </c>
      <c r="D2197" t="s">
        <v>89</v>
      </c>
      <c r="E2197" t="s">
        <v>95</v>
      </c>
      <c r="F2197" t="s">
        <v>96</v>
      </c>
      <c r="G2197">
        <v>7747</v>
      </c>
      <c r="H2197">
        <v>7747</v>
      </c>
      <c r="I2197">
        <v>7747</v>
      </c>
      <c r="J2197">
        <v>7747</v>
      </c>
      <c r="L2197" s="3">
        <v>0</v>
      </c>
      <c r="M2197" s="3">
        <v>0</v>
      </c>
      <c r="N2197" s="3">
        <v>0</v>
      </c>
      <c r="O2197" s="3">
        <v>9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3">
        <f>+Tabla3[[#This Row],[V GRAVADAS]]</f>
        <v>9</v>
      </c>
      <c r="V2197">
        <v>2</v>
      </c>
    </row>
    <row r="2198" spans="1:22" x14ac:dyDescent="0.25">
      <c r="A2198" t="s">
        <v>502</v>
      </c>
      <c r="B2198" s="1" t="s">
        <v>522</v>
      </c>
      <c r="C2198" t="s">
        <v>1</v>
      </c>
      <c r="D2198" t="s">
        <v>89</v>
      </c>
      <c r="E2198" t="s">
        <v>95</v>
      </c>
      <c r="F2198" t="s">
        <v>96</v>
      </c>
      <c r="G2198">
        <v>7748</v>
      </c>
      <c r="H2198">
        <v>7748</v>
      </c>
      <c r="I2198">
        <v>7748</v>
      </c>
      <c r="J2198">
        <v>7748</v>
      </c>
      <c r="L2198" s="3">
        <v>0</v>
      </c>
      <c r="M2198" s="3">
        <v>0</v>
      </c>
      <c r="N2198" s="3">
        <v>0</v>
      </c>
      <c r="O2198" s="3">
        <v>359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3">
        <f>+Tabla3[[#This Row],[V GRAVADAS]]</f>
        <v>359</v>
      </c>
      <c r="V2198">
        <v>2</v>
      </c>
    </row>
    <row r="2199" spans="1:22" x14ac:dyDescent="0.25">
      <c r="A2199" t="s">
        <v>502</v>
      </c>
      <c r="B2199" s="1" t="s">
        <v>522</v>
      </c>
      <c r="C2199" t="s">
        <v>1</v>
      </c>
      <c r="D2199" t="s">
        <v>89</v>
      </c>
      <c r="E2199" t="s">
        <v>95</v>
      </c>
      <c r="F2199" t="s">
        <v>96</v>
      </c>
      <c r="G2199">
        <v>7749</v>
      </c>
      <c r="H2199">
        <v>7749</v>
      </c>
      <c r="I2199">
        <v>7749</v>
      </c>
      <c r="J2199">
        <v>7749</v>
      </c>
      <c r="L2199" s="3">
        <v>0</v>
      </c>
      <c r="M2199" s="3">
        <v>0</v>
      </c>
      <c r="N2199" s="3">
        <v>0</v>
      </c>
      <c r="O2199" s="3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3">
        <f>+Tabla3[[#This Row],[V GRAVADAS]]</f>
        <v>0</v>
      </c>
      <c r="V2199">
        <v>2</v>
      </c>
    </row>
    <row r="2200" spans="1:22" x14ac:dyDescent="0.25">
      <c r="A2200" t="s">
        <v>502</v>
      </c>
      <c r="B2200" s="1" t="s">
        <v>522</v>
      </c>
      <c r="C2200" t="s">
        <v>1</v>
      </c>
      <c r="D2200" t="s">
        <v>89</v>
      </c>
      <c r="E2200" t="s">
        <v>95</v>
      </c>
      <c r="F2200" t="s">
        <v>96</v>
      </c>
      <c r="G2200">
        <v>7750</v>
      </c>
      <c r="H2200">
        <v>7750</v>
      </c>
      <c r="I2200">
        <v>7750</v>
      </c>
      <c r="J2200">
        <v>7750</v>
      </c>
      <c r="L2200" s="3">
        <v>0</v>
      </c>
      <c r="M2200" s="3">
        <v>0</v>
      </c>
      <c r="N2200" s="3">
        <v>0</v>
      </c>
      <c r="O2200" s="3">
        <v>485.5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3">
        <f>+Tabla3[[#This Row],[V GRAVADAS]]</f>
        <v>485.5</v>
      </c>
      <c r="V2200">
        <v>2</v>
      </c>
    </row>
    <row r="2201" spans="1:22" x14ac:dyDescent="0.25">
      <c r="A2201" t="s">
        <v>502</v>
      </c>
      <c r="B2201" s="1" t="s">
        <v>522</v>
      </c>
      <c r="C2201" t="s">
        <v>1</v>
      </c>
      <c r="D2201" t="s">
        <v>89</v>
      </c>
      <c r="E2201" t="s">
        <v>95</v>
      </c>
      <c r="F2201" t="s">
        <v>96</v>
      </c>
      <c r="G2201">
        <v>7751</v>
      </c>
      <c r="H2201">
        <v>7751</v>
      </c>
      <c r="I2201">
        <v>7751</v>
      </c>
      <c r="J2201">
        <v>7751</v>
      </c>
      <c r="L2201" s="3">
        <v>0</v>
      </c>
      <c r="M2201" s="3">
        <v>0</v>
      </c>
      <c r="N2201" s="3">
        <v>0</v>
      </c>
      <c r="O2201" s="3">
        <v>115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3">
        <f>+Tabla3[[#This Row],[V GRAVADAS]]</f>
        <v>115</v>
      </c>
      <c r="V2201">
        <v>2</v>
      </c>
    </row>
    <row r="2202" spans="1:22" x14ac:dyDescent="0.25">
      <c r="A2202" t="s">
        <v>502</v>
      </c>
      <c r="B2202" s="1" t="s">
        <v>522</v>
      </c>
      <c r="C2202" t="s">
        <v>1</v>
      </c>
      <c r="D2202" t="s">
        <v>89</v>
      </c>
      <c r="E2202" t="s">
        <v>95</v>
      </c>
      <c r="F2202" t="s">
        <v>96</v>
      </c>
      <c r="G2202">
        <v>7752</v>
      </c>
      <c r="H2202">
        <v>7752</v>
      </c>
      <c r="I2202">
        <v>7752</v>
      </c>
      <c r="J2202">
        <v>7752</v>
      </c>
      <c r="L2202" s="3">
        <v>0</v>
      </c>
      <c r="M2202" s="3">
        <v>0</v>
      </c>
      <c r="N2202" s="3">
        <v>0</v>
      </c>
      <c r="O2202" s="3">
        <v>5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3">
        <f>+Tabla3[[#This Row],[V GRAVADAS]]</f>
        <v>5</v>
      </c>
      <c r="V2202">
        <v>2</v>
      </c>
    </row>
    <row r="2203" spans="1:22" x14ac:dyDescent="0.25">
      <c r="A2203" t="s">
        <v>502</v>
      </c>
      <c r="B2203" s="1" t="s">
        <v>522</v>
      </c>
      <c r="C2203" t="s">
        <v>1</v>
      </c>
      <c r="D2203" t="s">
        <v>89</v>
      </c>
      <c r="E2203" t="s">
        <v>95</v>
      </c>
      <c r="F2203" t="s">
        <v>96</v>
      </c>
      <c r="G2203">
        <v>7753</v>
      </c>
      <c r="H2203">
        <v>7753</v>
      </c>
      <c r="I2203">
        <v>7753</v>
      </c>
      <c r="J2203">
        <v>7753</v>
      </c>
      <c r="L2203" s="3">
        <v>0</v>
      </c>
      <c r="M2203" s="3">
        <v>0</v>
      </c>
      <c r="N2203" s="3">
        <v>0</v>
      </c>
      <c r="O2203" s="3">
        <v>119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3">
        <f>+Tabla3[[#This Row],[V GRAVADAS]]</f>
        <v>119</v>
      </c>
      <c r="V2203">
        <v>2</v>
      </c>
    </row>
    <row r="2204" spans="1:22" x14ac:dyDescent="0.25">
      <c r="A2204" t="s">
        <v>502</v>
      </c>
      <c r="B2204" s="1" t="s">
        <v>522</v>
      </c>
      <c r="C2204" t="s">
        <v>1</v>
      </c>
      <c r="D2204" t="s">
        <v>89</v>
      </c>
      <c r="E2204" t="s">
        <v>95</v>
      </c>
      <c r="F2204" t="s">
        <v>96</v>
      </c>
      <c r="G2204">
        <v>7754</v>
      </c>
      <c r="H2204">
        <v>7754</v>
      </c>
      <c r="I2204">
        <v>7754</v>
      </c>
      <c r="J2204">
        <v>7754</v>
      </c>
      <c r="L2204" s="3">
        <v>0</v>
      </c>
      <c r="M2204" s="3">
        <v>0</v>
      </c>
      <c r="N2204" s="3">
        <v>0</v>
      </c>
      <c r="O2204" s="3">
        <v>300.45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3">
        <f>+Tabla3[[#This Row],[V GRAVADAS]]</f>
        <v>300.45</v>
      </c>
      <c r="V2204">
        <v>2</v>
      </c>
    </row>
    <row r="2205" spans="1:22" x14ac:dyDescent="0.25">
      <c r="A2205" t="s">
        <v>502</v>
      </c>
      <c r="B2205" s="1" t="s">
        <v>522</v>
      </c>
      <c r="C2205" t="s">
        <v>1</v>
      </c>
      <c r="D2205" t="s">
        <v>89</v>
      </c>
      <c r="E2205" t="s">
        <v>95</v>
      </c>
      <c r="F2205" t="s">
        <v>96</v>
      </c>
      <c r="G2205">
        <v>7755</v>
      </c>
      <c r="H2205">
        <v>7755</v>
      </c>
      <c r="I2205">
        <v>7755</v>
      </c>
      <c r="J2205">
        <v>7755</v>
      </c>
      <c r="L2205" s="3">
        <v>0</v>
      </c>
      <c r="M2205" s="3">
        <v>0</v>
      </c>
      <c r="N2205" s="3">
        <v>0</v>
      </c>
      <c r="O2205" s="3">
        <v>200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3">
        <f>+Tabla3[[#This Row],[V GRAVADAS]]</f>
        <v>200</v>
      </c>
      <c r="V2205">
        <v>2</v>
      </c>
    </row>
    <row r="2206" spans="1:22" x14ac:dyDescent="0.25">
      <c r="A2206" t="s">
        <v>502</v>
      </c>
      <c r="B2206" s="1" t="s">
        <v>523</v>
      </c>
      <c r="C2206" t="s">
        <v>1</v>
      </c>
      <c r="D2206" t="s">
        <v>89</v>
      </c>
      <c r="E2206" t="s">
        <v>95</v>
      </c>
      <c r="F2206" t="s">
        <v>96</v>
      </c>
      <c r="G2206">
        <v>7756</v>
      </c>
      <c r="H2206">
        <v>7756</v>
      </c>
      <c r="I2206">
        <v>7756</v>
      </c>
      <c r="J2206">
        <v>7756</v>
      </c>
      <c r="L2206" s="3">
        <v>0</v>
      </c>
      <c r="M2206" s="3">
        <v>0</v>
      </c>
      <c r="N2206" s="3">
        <v>0</v>
      </c>
      <c r="O2206" s="3">
        <v>33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3">
        <f>+Tabla3[[#This Row],[V GRAVADAS]]</f>
        <v>33</v>
      </c>
      <c r="V2206">
        <v>2</v>
      </c>
    </row>
    <row r="2207" spans="1:22" x14ac:dyDescent="0.25">
      <c r="A2207" t="s">
        <v>502</v>
      </c>
      <c r="B2207" s="1" t="s">
        <v>523</v>
      </c>
      <c r="C2207" t="s">
        <v>1</v>
      </c>
      <c r="D2207" t="s">
        <v>89</v>
      </c>
      <c r="E2207" t="s">
        <v>95</v>
      </c>
      <c r="F2207" t="s">
        <v>96</v>
      </c>
      <c r="G2207">
        <v>7757</v>
      </c>
      <c r="H2207">
        <v>7757</v>
      </c>
      <c r="I2207">
        <v>7757</v>
      </c>
      <c r="J2207">
        <v>7757</v>
      </c>
      <c r="L2207" s="3">
        <v>0</v>
      </c>
      <c r="M2207" s="3">
        <v>0</v>
      </c>
      <c r="N2207" s="3">
        <v>0</v>
      </c>
      <c r="O2207" s="3">
        <v>85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3">
        <f>+Tabla3[[#This Row],[V GRAVADAS]]</f>
        <v>85</v>
      </c>
      <c r="V2207">
        <v>2</v>
      </c>
    </row>
    <row r="2208" spans="1:22" x14ac:dyDescent="0.25">
      <c r="A2208" t="s">
        <v>502</v>
      </c>
      <c r="B2208" s="1" t="s">
        <v>523</v>
      </c>
      <c r="C2208" t="s">
        <v>1</v>
      </c>
      <c r="D2208" t="s">
        <v>89</v>
      </c>
      <c r="E2208" t="s">
        <v>95</v>
      </c>
      <c r="F2208" t="s">
        <v>96</v>
      </c>
      <c r="G2208">
        <v>7758</v>
      </c>
      <c r="H2208">
        <v>7758</v>
      </c>
      <c r="I2208">
        <v>7758</v>
      </c>
      <c r="J2208">
        <v>7758</v>
      </c>
      <c r="L2208" s="3">
        <v>0</v>
      </c>
      <c r="M2208" s="3">
        <v>0</v>
      </c>
      <c r="N2208" s="3">
        <v>0</v>
      </c>
      <c r="O2208" s="3">
        <v>62.5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3">
        <f>+Tabla3[[#This Row],[V GRAVADAS]]</f>
        <v>62.5</v>
      </c>
      <c r="V2208">
        <v>2</v>
      </c>
    </row>
    <row r="2209" spans="1:22" x14ac:dyDescent="0.25">
      <c r="A2209" t="s">
        <v>502</v>
      </c>
      <c r="B2209" s="1" t="s">
        <v>523</v>
      </c>
      <c r="C2209" t="s">
        <v>1</v>
      </c>
      <c r="D2209" t="s">
        <v>89</v>
      </c>
      <c r="E2209" t="s">
        <v>95</v>
      </c>
      <c r="F2209" t="s">
        <v>96</v>
      </c>
      <c r="G2209">
        <v>7759</v>
      </c>
      <c r="H2209">
        <v>7759</v>
      </c>
      <c r="I2209">
        <v>7759</v>
      </c>
      <c r="J2209">
        <v>7759</v>
      </c>
      <c r="L2209" s="3">
        <v>0</v>
      </c>
      <c r="M2209" s="3">
        <v>0</v>
      </c>
      <c r="N2209" s="3">
        <v>0</v>
      </c>
      <c r="O2209" s="3">
        <v>486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3">
        <f>+Tabla3[[#This Row],[V GRAVADAS]]</f>
        <v>486</v>
      </c>
      <c r="V2209">
        <v>2</v>
      </c>
    </row>
    <row r="2210" spans="1:22" x14ac:dyDescent="0.25">
      <c r="A2210" t="s">
        <v>502</v>
      </c>
      <c r="B2210" s="1" t="s">
        <v>523</v>
      </c>
      <c r="C2210" t="s">
        <v>1</v>
      </c>
      <c r="D2210" t="s">
        <v>89</v>
      </c>
      <c r="E2210" t="s">
        <v>95</v>
      </c>
      <c r="F2210" t="s">
        <v>96</v>
      </c>
      <c r="G2210">
        <v>7760</v>
      </c>
      <c r="H2210">
        <v>7760</v>
      </c>
      <c r="I2210">
        <v>7760</v>
      </c>
      <c r="J2210">
        <v>7760</v>
      </c>
      <c r="L2210" s="3">
        <v>0</v>
      </c>
      <c r="M2210" s="3">
        <v>0</v>
      </c>
      <c r="N2210" s="3">
        <v>0</v>
      </c>
      <c r="O2210" s="3">
        <v>129.1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3">
        <f>+Tabla3[[#This Row],[V GRAVADAS]]</f>
        <v>129.1</v>
      </c>
      <c r="V2210">
        <v>2</v>
      </c>
    </row>
    <row r="2211" spans="1:22" x14ac:dyDescent="0.25">
      <c r="A2211" t="s">
        <v>502</v>
      </c>
      <c r="B2211" s="1" t="s">
        <v>523</v>
      </c>
      <c r="C2211" t="s">
        <v>1</v>
      </c>
      <c r="D2211" t="s">
        <v>89</v>
      </c>
      <c r="E2211" t="s">
        <v>95</v>
      </c>
      <c r="F2211" t="s">
        <v>96</v>
      </c>
      <c r="G2211">
        <v>7761</v>
      </c>
      <c r="H2211">
        <v>7761</v>
      </c>
      <c r="I2211">
        <v>7761</v>
      </c>
      <c r="J2211">
        <v>7761</v>
      </c>
      <c r="L2211" s="3">
        <v>0</v>
      </c>
      <c r="M2211" s="3">
        <v>0</v>
      </c>
      <c r="N2211" s="3">
        <v>0</v>
      </c>
      <c r="O2211" s="3">
        <v>151.85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3">
        <f>+Tabla3[[#This Row],[V GRAVADAS]]</f>
        <v>151.85</v>
      </c>
      <c r="V2211">
        <v>2</v>
      </c>
    </row>
    <row r="2212" spans="1:22" x14ac:dyDescent="0.25">
      <c r="A2212" t="s">
        <v>502</v>
      </c>
      <c r="B2212" s="1" t="s">
        <v>523</v>
      </c>
      <c r="C2212" t="s">
        <v>1</v>
      </c>
      <c r="D2212" t="s">
        <v>89</v>
      </c>
      <c r="E2212" t="s">
        <v>95</v>
      </c>
      <c r="F2212" t="s">
        <v>96</v>
      </c>
      <c r="G2212">
        <v>7762</v>
      </c>
      <c r="H2212">
        <v>7762</v>
      </c>
      <c r="I2212">
        <v>7762</v>
      </c>
      <c r="J2212">
        <v>7762</v>
      </c>
      <c r="L2212" s="3">
        <v>0</v>
      </c>
      <c r="M2212" s="3">
        <v>0</v>
      </c>
      <c r="N2212" s="3">
        <v>0</v>
      </c>
      <c r="O2212" s="3">
        <v>376.64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3">
        <f>+Tabla3[[#This Row],[V GRAVADAS]]</f>
        <v>376.64</v>
      </c>
      <c r="V2212">
        <v>2</v>
      </c>
    </row>
    <row r="2213" spans="1:22" x14ac:dyDescent="0.25">
      <c r="A2213" t="s">
        <v>502</v>
      </c>
      <c r="B2213" s="1" t="s">
        <v>523</v>
      </c>
      <c r="C2213" t="s">
        <v>1</v>
      </c>
      <c r="D2213" t="s">
        <v>89</v>
      </c>
      <c r="E2213" t="s">
        <v>95</v>
      </c>
      <c r="F2213" t="s">
        <v>96</v>
      </c>
      <c r="G2213">
        <v>7763</v>
      </c>
      <c r="H2213">
        <v>7763</v>
      </c>
      <c r="I2213">
        <v>7763</v>
      </c>
      <c r="J2213">
        <v>7763</v>
      </c>
      <c r="L2213" s="3">
        <v>0</v>
      </c>
      <c r="M2213" s="3">
        <v>0</v>
      </c>
      <c r="N2213" s="3">
        <v>0</v>
      </c>
      <c r="O2213" s="3">
        <v>16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3">
        <f>+Tabla3[[#This Row],[V GRAVADAS]]</f>
        <v>16</v>
      </c>
      <c r="V2213">
        <v>2</v>
      </c>
    </row>
    <row r="2214" spans="1:22" x14ac:dyDescent="0.25">
      <c r="A2214" t="s">
        <v>502</v>
      </c>
      <c r="B2214" s="1" t="s">
        <v>523</v>
      </c>
      <c r="C2214" t="s">
        <v>1</v>
      </c>
      <c r="D2214" t="s">
        <v>89</v>
      </c>
      <c r="E2214" t="s">
        <v>95</v>
      </c>
      <c r="F2214" t="s">
        <v>96</v>
      </c>
      <c r="G2214">
        <v>7764</v>
      </c>
      <c r="H2214">
        <v>7764</v>
      </c>
      <c r="I2214">
        <v>7764</v>
      </c>
      <c r="J2214">
        <v>7764</v>
      </c>
      <c r="L2214" s="3">
        <v>0</v>
      </c>
      <c r="M2214" s="3">
        <v>0</v>
      </c>
      <c r="N2214" s="3">
        <v>0</v>
      </c>
      <c r="O2214" s="3">
        <v>22.5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3">
        <f>+Tabla3[[#This Row],[V GRAVADAS]]</f>
        <v>22.5</v>
      </c>
      <c r="V2214">
        <v>2</v>
      </c>
    </row>
    <row r="2215" spans="1:22" x14ac:dyDescent="0.25">
      <c r="A2215" t="s">
        <v>502</v>
      </c>
      <c r="B2215" s="1" t="s">
        <v>523</v>
      </c>
      <c r="C2215" t="s">
        <v>1</v>
      </c>
      <c r="D2215" t="s">
        <v>89</v>
      </c>
      <c r="E2215" t="s">
        <v>95</v>
      </c>
      <c r="F2215" t="s">
        <v>96</v>
      </c>
      <c r="G2215">
        <v>7765</v>
      </c>
      <c r="H2215">
        <v>7765</v>
      </c>
      <c r="I2215">
        <v>7765</v>
      </c>
      <c r="J2215">
        <v>7765</v>
      </c>
      <c r="L2215" s="3">
        <v>0</v>
      </c>
      <c r="M2215" s="3">
        <v>0</v>
      </c>
      <c r="N2215" s="3">
        <v>0</v>
      </c>
      <c r="O2215" s="3">
        <v>160.5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3">
        <f>+Tabla3[[#This Row],[V GRAVADAS]]</f>
        <v>160.5</v>
      </c>
      <c r="V2215">
        <v>2</v>
      </c>
    </row>
    <row r="2216" spans="1:22" x14ac:dyDescent="0.25">
      <c r="A2216" t="s">
        <v>502</v>
      </c>
      <c r="B2216" s="1" t="s">
        <v>523</v>
      </c>
      <c r="C2216" t="s">
        <v>1</v>
      </c>
      <c r="D2216" t="s">
        <v>89</v>
      </c>
      <c r="E2216" t="s">
        <v>95</v>
      </c>
      <c r="F2216" t="s">
        <v>96</v>
      </c>
      <c r="G2216">
        <v>7766</v>
      </c>
      <c r="H2216">
        <v>7766</v>
      </c>
      <c r="I2216">
        <v>7766</v>
      </c>
      <c r="J2216">
        <v>7766</v>
      </c>
      <c r="L2216" s="3">
        <v>0</v>
      </c>
      <c r="M2216" s="3">
        <v>0</v>
      </c>
      <c r="N2216" s="3">
        <v>0</v>
      </c>
      <c r="O2216" s="3">
        <v>336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3">
        <f>+Tabla3[[#This Row],[V GRAVADAS]]</f>
        <v>336</v>
      </c>
      <c r="V2216">
        <v>2</v>
      </c>
    </row>
    <row r="2217" spans="1:22" x14ac:dyDescent="0.25">
      <c r="A2217" t="s">
        <v>502</v>
      </c>
      <c r="B2217" s="1" t="s">
        <v>523</v>
      </c>
      <c r="C2217" t="s">
        <v>1</v>
      </c>
      <c r="D2217" t="s">
        <v>89</v>
      </c>
      <c r="E2217" t="s">
        <v>95</v>
      </c>
      <c r="F2217" t="s">
        <v>96</v>
      </c>
      <c r="G2217">
        <v>7767</v>
      </c>
      <c r="H2217">
        <v>7767</v>
      </c>
      <c r="I2217">
        <v>7767</v>
      </c>
      <c r="J2217">
        <v>7767</v>
      </c>
      <c r="L2217" s="3">
        <v>0</v>
      </c>
      <c r="M2217" s="3">
        <v>0</v>
      </c>
      <c r="N2217" s="3">
        <v>0</v>
      </c>
      <c r="O2217" s="3">
        <v>613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3">
        <f>+Tabla3[[#This Row],[V GRAVADAS]]</f>
        <v>613</v>
      </c>
      <c r="V2217">
        <v>2</v>
      </c>
    </row>
    <row r="2218" spans="1:22" x14ac:dyDescent="0.25">
      <c r="A2218" t="s">
        <v>502</v>
      </c>
      <c r="B2218" s="1" t="s">
        <v>523</v>
      </c>
      <c r="C2218" t="s">
        <v>1</v>
      </c>
      <c r="D2218" t="s">
        <v>89</v>
      </c>
      <c r="E2218" t="s">
        <v>95</v>
      </c>
      <c r="F2218" t="s">
        <v>96</v>
      </c>
      <c r="G2218">
        <v>7768</v>
      </c>
      <c r="H2218">
        <v>7768</v>
      </c>
      <c r="I2218">
        <v>7768</v>
      </c>
      <c r="J2218">
        <v>7768</v>
      </c>
      <c r="L2218" s="3">
        <v>0</v>
      </c>
      <c r="M2218" s="3">
        <v>0</v>
      </c>
      <c r="N2218" s="3">
        <v>0</v>
      </c>
      <c r="O2218" s="3">
        <v>11.75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3">
        <f>+Tabla3[[#This Row],[V GRAVADAS]]</f>
        <v>11.75</v>
      </c>
      <c r="V2218">
        <v>2</v>
      </c>
    </row>
    <row r="2219" spans="1:22" x14ac:dyDescent="0.25">
      <c r="A2219" t="s">
        <v>502</v>
      </c>
      <c r="B2219" s="1" t="s">
        <v>523</v>
      </c>
      <c r="C2219" t="s">
        <v>1</v>
      </c>
      <c r="D2219" t="s">
        <v>89</v>
      </c>
      <c r="E2219" t="s">
        <v>95</v>
      </c>
      <c r="F2219" t="s">
        <v>96</v>
      </c>
      <c r="G2219">
        <v>7769</v>
      </c>
      <c r="H2219">
        <v>7769</v>
      </c>
      <c r="I2219">
        <v>7769</v>
      </c>
      <c r="J2219">
        <v>7769</v>
      </c>
      <c r="L2219" s="3">
        <v>0</v>
      </c>
      <c r="M2219" s="3">
        <v>0</v>
      </c>
      <c r="N2219" s="3">
        <v>0</v>
      </c>
      <c r="O2219" s="3">
        <v>62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3">
        <f>+Tabla3[[#This Row],[V GRAVADAS]]</f>
        <v>62</v>
      </c>
      <c r="V2219">
        <v>2</v>
      </c>
    </row>
    <row r="2220" spans="1:22" x14ac:dyDescent="0.25">
      <c r="A2220" t="s">
        <v>502</v>
      </c>
      <c r="B2220" s="1" t="s">
        <v>523</v>
      </c>
      <c r="C2220" t="s">
        <v>1</v>
      </c>
      <c r="D2220" t="s">
        <v>89</v>
      </c>
      <c r="E2220" t="s">
        <v>95</v>
      </c>
      <c r="F2220" t="s">
        <v>96</v>
      </c>
      <c r="G2220">
        <v>7770</v>
      </c>
      <c r="H2220">
        <v>7770</v>
      </c>
      <c r="I2220">
        <v>7770</v>
      </c>
      <c r="J2220">
        <v>7770</v>
      </c>
      <c r="L2220" s="3">
        <v>0</v>
      </c>
      <c r="M2220" s="3">
        <v>0</v>
      </c>
      <c r="N2220" s="3">
        <v>0</v>
      </c>
      <c r="O2220" s="3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3">
        <f>+Tabla3[[#This Row],[V GRAVADAS]]</f>
        <v>0</v>
      </c>
      <c r="V2220">
        <v>2</v>
      </c>
    </row>
    <row r="2221" spans="1:22" x14ac:dyDescent="0.25">
      <c r="A2221" t="s">
        <v>502</v>
      </c>
      <c r="B2221" s="1" t="s">
        <v>523</v>
      </c>
      <c r="C2221" t="s">
        <v>1</v>
      </c>
      <c r="D2221" t="s">
        <v>89</v>
      </c>
      <c r="E2221" t="s">
        <v>95</v>
      </c>
      <c r="F2221" t="s">
        <v>96</v>
      </c>
      <c r="G2221">
        <v>7771</v>
      </c>
      <c r="H2221">
        <v>7771</v>
      </c>
      <c r="I2221">
        <v>7771</v>
      </c>
      <c r="J2221">
        <v>7771</v>
      </c>
      <c r="L2221" s="3">
        <v>0</v>
      </c>
      <c r="M2221" s="3">
        <v>0</v>
      </c>
      <c r="N2221" s="3">
        <v>0</v>
      </c>
      <c r="O2221" s="3">
        <v>335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3">
        <f>+Tabla3[[#This Row],[V GRAVADAS]]</f>
        <v>335</v>
      </c>
      <c r="V2221">
        <v>2</v>
      </c>
    </row>
    <row r="2222" spans="1:22" x14ac:dyDescent="0.25">
      <c r="A2222" t="s">
        <v>502</v>
      </c>
      <c r="B2222" s="1" t="s">
        <v>523</v>
      </c>
      <c r="C2222" t="s">
        <v>1</v>
      </c>
      <c r="D2222" t="s">
        <v>89</v>
      </c>
      <c r="E2222" t="s">
        <v>95</v>
      </c>
      <c r="F2222" t="s">
        <v>96</v>
      </c>
      <c r="G2222">
        <v>7772</v>
      </c>
      <c r="H2222">
        <v>7772</v>
      </c>
      <c r="I2222">
        <v>7772</v>
      </c>
      <c r="J2222">
        <v>7772</v>
      </c>
      <c r="L2222" s="3">
        <v>0</v>
      </c>
      <c r="M2222" s="3">
        <v>0</v>
      </c>
      <c r="N2222" s="3">
        <v>0</v>
      </c>
      <c r="O2222" s="3">
        <v>17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3">
        <f>+Tabla3[[#This Row],[V GRAVADAS]]</f>
        <v>17</v>
      </c>
      <c r="V2222">
        <v>2</v>
      </c>
    </row>
    <row r="2223" spans="1:22" x14ac:dyDescent="0.25">
      <c r="A2223" t="s">
        <v>502</v>
      </c>
      <c r="B2223" s="1" t="s">
        <v>523</v>
      </c>
      <c r="C2223" t="s">
        <v>1</v>
      </c>
      <c r="D2223" t="s">
        <v>89</v>
      </c>
      <c r="E2223" t="s">
        <v>95</v>
      </c>
      <c r="F2223" t="s">
        <v>96</v>
      </c>
      <c r="G2223">
        <v>7773</v>
      </c>
      <c r="H2223">
        <v>7773</v>
      </c>
      <c r="I2223">
        <v>7773</v>
      </c>
      <c r="J2223">
        <v>7773</v>
      </c>
      <c r="L2223" s="3">
        <v>0</v>
      </c>
      <c r="M2223" s="3">
        <v>0</v>
      </c>
      <c r="N2223" s="3">
        <v>0</v>
      </c>
      <c r="O2223" s="3">
        <v>142.5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3">
        <f>+Tabla3[[#This Row],[V GRAVADAS]]</f>
        <v>142.5</v>
      </c>
      <c r="V2223">
        <v>2</v>
      </c>
    </row>
    <row r="2224" spans="1:22" x14ac:dyDescent="0.25">
      <c r="A2224" t="s">
        <v>502</v>
      </c>
      <c r="B2224" s="1" t="s">
        <v>523</v>
      </c>
      <c r="C2224" t="s">
        <v>1</v>
      </c>
      <c r="D2224" t="s">
        <v>89</v>
      </c>
      <c r="E2224" t="s">
        <v>95</v>
      </c>
      <c r="F2224" t="s">
        <v>96</v>
      </c>
      <c r="G2224">
        <v>7774</v>
      </c>
      <c r="H2224">
        <v>7774</v>
      </c>
      <c r="I2224">
        <v>7774</v>
      </c>
      <c r="J2224">
        <v>7774</v>
      </c>
      <c r="L2224" s="3">
        <v>0</v>
      </c>
      <c r="M2224" s="3">
        <v>0</v>
      </c>
      <c r="N2224" s="3">
        <v>0</v>
      </c>
      <c r="O2224" s="3">
        <v>634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3">
        <f>+Tabla3[[#This Row],[V GRAVADAS]]</f>
        <v>634</v>
      </c>
      <c r="V2224">
        <v>2</v>
      </c>
    </row>
    <row r="2225" spans="1:22" x14ac:dyDescent="0.25">
      <c r="A2225" t="s">
        <v>502</v>
      </c>
      <c r="B2225" s="1" t="s">
        <v>523</v>
      </c>
      <c r="C2225" t="s">
        <v>1</v>
      </c>
      <c r="D2225" t="s">
        <v>89</v>
      </c>
      <c r="E2225" t="s">
        <v>95</v>
      </c>
      <c r="F2225" t="s">
        <v>96</v>
      </c>
      <c r="G2225">
        <v>7775</v>
      </c>
      <c r="H2225">
        <v>7775</v>
      </c>
      <c r="I2225">
        <v>7775</v>
      </c>
      <c r="J2225">
        <v>7775</v>
      </c>
      <c r="L2225" s="3">
        <v>0</v>
      </c>
      <c r="M2225" s="3">
        <v>0</v>
      </c>
      <c r="N2225" s="3">
        <v>0</v>
      </c>
      <c r="O2225" s="3">
        <v>7.28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3">
        <f>+Tabla3[[#This Row],[V GRAVADAS]]</f>
        <v>7.28</v>
      </c>
      <c r="V2225">
        <v>2</v>
      </c>
    </row>
    <row r="2226" spans="1:22" x14ac:dyDescent="0.25">
      <c r="A2226" t="s">
        <v>502</v>
      </c>
      <c r="B2226" s="1" t="s">
        <v>523</v>
      </c>
      <c r="C2226" t="s">
        <v>1</v>
      </c>
      <c r="D2226" t="s">
        <v>89</v>
      </c>
      <c r="E2226" t="s">
        <v>95</v>
      </c>
      <c r="F2226" t="s">
        <v>96</v>
      </c>
      <c r="G2226">
        <v>7776</v>
      </c>
      <c r="H2226">
        <v>7776</v>
      </c>
      <c r="I2226">
        <v>7776</v>
      </c>
      <c r="J2226">
        <v>7776</v>
      </c>
      <c r="L2226" s="3">
        <v>0</v>
      </c>
      <c r="M2226" s="3">
        <v>0</v>
      </c>
      <c r="N2226" s="3">
        <v>0</v>
      </c>
      <c r="O2226" s="3">
        <v>13.86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3">
        <f>+Tabla3[[#This Row],[V GRAVADAS]]</f>
        <v>13.86</v>
      </c>
      <c r="V2226">
        <v>2</v>
      </c>
    </row>
    <row r="2227" spans="1:22" x14ac:dyDescent="0.25">
      <c r="A2227" t="s">
        <v>502</v>
      </c>
      <c r="B2227" s="1" t="s">
        <v>524</v>
      </c>
      <c r="C2227" t="s">
        <v>1</v>
      </c>
      <c r="D2227" t="s">
        <v>89</v>
      </c>
      <c r="E2227" t="s">
        <v>95</v>
      </c>
      <c r="F2227" t="s">
        <v>96</v>
      </c>
      <c r="G2227">
        <v>7777</v>
      </c>
      <c r="H2227">
        <v>7777</v>
      </c>
      <c r="I2227">
        <v>7777</v>
      </c>
      <c r="J2227">
        <v>7777</v>
      </c>
      <c r="L2227" s="3">
        <v>0</v>
      </c>
      <c r="M2227" s="3">
        <v>0</v>
      </c>
      <c r="N2227" s="3">
        <v>0</v>
      </c>
      <c r="O2227" s="3">
        <v>574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3">
        <f>+Tabla3[[#This Row],[V GRAVADAS]]</f>
        <v>574</v>
      </c>
      <c r="V2227">
        <v>2</v>
      </c>
    </row>
    <row r="2228" spans="1:22" x14ac:dyDescent="0.25">
      <c r="A2228" t="s">
        <v>502</v>
      </c>
      <c r="B2228" s="1" t="s">
        <v>524</v>
      </c>
      <c r="C2228" t="s">
        <v>1</v>
      </c>
      <c r="D2228" t="s">
        <v>89</v>
      </c>
      <c r="E2228" t="s">
        <v>95</v>
      </c>
      <c r="F2228" t="s">
        <v>96</v>
      </c>
      <c r="G2228">
        <v>7778</v>
      </c>
      <c r="H2228">
        <v>7778</v>
      </c>
      <c r="I2228">
        <v>7778</v>
      </c>
      <c r="J2228">
        <v>7778</v>
      </c>
      <c r="L2228" s="3">
        <v>0</v>
      </c>
      <c r="M2228" s="3">
        <v>0</v>
      </c>
      <c r="N2228" s="3">
        <v>0</v>
      </c>
      <c r="O2228" s="3">
        <v>513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3">
        <f>+Tabla3[[#This Row],[V GRAVADAS]]</f>
        <v>513</v>
      </c>
      <c r="V2228">
        <v>2</v>
      </c>
    </row>
    <row r="2229" spans="1:22" x14ac:dyDescent="0.25">
      <c r="A2229" t="s">
        <v>502</v>
      </c>
      <c r="B2229" s="1" t="s">
        <v>524</v>
      </c>
      <c r="C2229" t="s">
        <v>1</v>
      </c>
      <c r="D2229" t="s">
        <v>89</v>
      </c>
      <c r="E2229" t="s">
        <v>95</v>
      </c>
      <c r="F2229" t="s">
        <v>96</v>
      </c>
      <c r="G2229">
        <v>7779</v>
      </c>
      <c r="H2229">
        <v>7779</v>
      </c>
      <c r="I2229">
        <v>7779</v>
      </c>
      <c r="J2229">
        <v>7779</v>
      </c>
      <c r="L2229" s="3">
        <v>0</v>
      </c>
      <c r="M2229" s="3">
        <v>0</v>
      </c>
      <c r="N2229" s="3">
        <v>0</v>
      </c>
      <c r="O2229" s="3">
        <v>475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3">
        <f>+Tabla3[[#This Row],[V GRAVADAS]]</f>
        <v>475</v>
      </c>
      <c r="V2229">
        <v>2</v>
      </c>
    </row>
    <row r="2230" spans="1:22" x14ac:dyDescent="0.25">
      <c r="A2230" t="s">
        <v>502</v>
      </c>
      <c r="B2230" s="1" t="s">
        <v>524</v>
      </c>
      <c r="C2230" t="s">
        <v>1</v>
      </c>
      <c r="D2230" t="s">
        <v>89</v>
      </c>
      <c r="E2230" t="s">
        <v>95</v>
      </c>
      <c r="F2230" t="s">
        <v>96</v>
      </c>
      <c r="G2230">
        <v>7780</v>
      </c>
      <c r="H2230">
        <v>7780</v>
      </c>
      <c r="I2230">
        <v>7780</v>
      </c>
      <c r="J2230">
        <v>7780</v>
      </c>
      <c r="L2230" s="3">
        <v>0</v>
      </c>
      <c r="M2230" s="3">
        <v>0</v>
      </c>
      <c r="N2230" s="3">
        <v>0</v>
      </c>
      <c r="O2230" s="3">
        <v>326.39999999999998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3">
        <f>+Tabla3[[#This Row],[V GRAVADAS]]</f>
        <v>326.39999999999998</v>
      </c>
      <c r="V2230">
        <v>2</v>
      </c>
    </row>
    <row r="2231" spans="1:22" x14ac:dyDescent="0.25">
      <c r="A2231" t="s">
        <v>502</v>
      </c>
      <c r="B2231" s="1" t="s">
        <v>524</v>
      </c>
      <c r="C2231" t="s">
        <v>1</v>
      </c>
      <c r="D2231" t="s">
        <v>89</v>
      </c>
      <c r="E2231" t="s">
        <v>95</v>
      </c>
      <c r="F2231" t="s">
        <v>96</v>
      </c>
      <c r="G2231">
        <v>7781</v>
      </c>
      <c r="H2231">
        <v>7781</v>
      </c>
      <c r="I2231">
        <v>7781</v>
      </c>
      <c r="J2231">
        <v>7781</v>
      </c>
      <c r="L2231" s="3">
        <v>0</v>
      </c>
      <c r="M2231" s="3">
        <v>0</v>
      </c>
      <c r="N2231" s="3">
        <v>0</v>
      </c>
      <c r="O2231" s="3">
        <v>210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3">
        <f>+Tabla3[[#This Row],[V GRAVADAS]]</f>
        <v>210</v>
      </c>
      <c r="V2231">
        <v>2</v>
      </c>
    </row>
    <row r="2232" spans="1:22" x14ac:dyDescent="0.25">
      <c r="A2232" t="s">
        <v>502</v>
      </c>
      <c r="B2232" s="1" t="s">
        <v>524</v>
      </c>
      <c r="C2232" t="s">
        <v>1</v>
      </c>
      <c r="D2232" t="s">
        <v>89</v>
      </c>
      <c r="E2232" t="s">
        <v>95</v>
      </c>
      <c r="F2232" t="s">
        <v>96</v>
      </c>
      <c r="G2232">
        <v>7782</v>
      </c>
      <c r="H2232">
        <v>7782</v>
      </c>
      <c r="I2232">
        <v>7782</v>
      </c>
      <c r="J2232">
        <v>7782</v>
      </c>
      <c r="L2232" s="3">
        <v>0</v>
      </c>
      <c r="M2232" s="3">
        <v>0</v>
      </c>
      <c r="N2232" s="3">
        <v>0</v>
      </c>
      <c r="O2232" s="3">
        <v>180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3">
        <f>+Tabla3[[#This Row],[V GRAVADAS]]</f>
        <v>180</v>
      </c>
      <c r="V2232">
        <v>2</v>
      </c>
    </row>
    <row r="2233" spans="1:22" x14ac:dyDescent="0.25">
      <c r="A2233" t="s">
        <v>502</v>
      </c>
      <c r="B2233" s="1" t="s">
        <v>524</v>
      </c>
      <c r="C2233" t="s">
        <v>1</v>
      </c>
      <c r="D2233" t="s">
        <v>89</v>
      </c>
      <c r="E2233" t="s">
        <v>95</v>
      </c>
      <c r="F2233" t="s">
        <v>96</v>
      </c>
      <c r="G2233">
        <v>7783</v>
      </c>
      <c r="H2233">
        <v>7783</v>
      </c>
      <c r="I2233">
        <v>7783</v>
      </c>
      <c r="J2233">
        <v>7783</v>
      </c>
      <c r="L2233" s="3">
        <v>0</v>
      </c>
      <c r="M2233" s="3">
        <v>0</v>
      </c>
      <c r="N2233" s="3">
        <v>0</v>
      </c>
      <c r="O2233" s="3">
        <v>51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3">
        <f>+Tabla3[[#This Row],[V GRAVADAS]]</f>
        <v>51</v>
      </c>
      <c r="V2233">
        <v>2</v>
      </c>
    </row>
    <row r="2234" spans="1:22" x14ac:dyDescent="0.25">
      <c r="A2234" t="s">
        <v>502</v>
      </c>
      <c r="B2234" s="1" t="s">
        <v>524</v>
      </c>
      <c r="C2234" t="s">
        <v>1</v>
      </c>
      <c r="D2234" t="s">
        <v>89</v>
      </c>
      <c r="E2234" t="s">
        <v>95</v>
      </c>
      <c r="F2234" t="s">
        <v>96</v>
      </c>
      <c r="G2234">
        <v>7784</v>
      </c>
      <c r="H2234">
        <v>7784</v>
      </c>
      <c r="I2234">
        <v>7784</v>
      </c>
      <c r="J2234">
        <v>7784</v>
      </c>
      <c r="L2234" s="3">
        <v>0</v>
      </c>
      <c r="M2234" s="3">
        <v>0</v>
      </c>
      <c r="N2234" s="3">
        <v>0</v>
      </c>
      <c r="O2234" s="3">
        <v>434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3">
        <f>+Tabla3[[#This Row],[V GRAVADAS]]</f>
        <v>434</v>
      </c>
      <c r="V2234">
        <v>2</v>
      </c>
    </row>
    <row r="2235" spans="1:22" x14ac:dyDescent="0.25">
      <c r="A2235" t="s">
        <v>502</v>
      </c>
      <c r="B2235" s="1" t="s">
        <v>524</v>
      </c>
      <c r="C2235" t="s">
        <v>1</v>
      </c>
      <c r="D2235" t="s">
        <v>89</v>
      </c>
      <c r="E2235" t="s">
        <v>95</v>
      </c>
      <c r="F2235" t="s">
        <v>96</v>
      </c>
      <c r="G2235">
        <v>7785</v>
      </c>
      <c r="H2235">
        <v>7785</v>
      </c>
      <c r="I2235">
        <v>7785</v>
      </c>
      <c r="J2235">
        <v>7785</v>
      </c>
      <c r="L2235" s="3">
        <v>0</v>
      </c>
      <c r="M2235" s="3">
        <v>0</v>
      </c>
      <c r="N2235" s="3">
        <v>0</v>
      </c>
      <c r="O2235" s="3">
        <v>27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3">
        <f>+Tabla3[[#This Row],[V GRAVADAS]]</f>
        <v>27</v>
      </c>
      <c r="V2235">
        <v>2</v>
      </c>
    </row>
    <row r="2236" spans="1:22" x14ac:dyDescent="0.25">
      <c r="A2236" t="s">
        <v>502</v>
      </c>
      <c r="B2236" s="1" t="s">
        <v>524</v>
      </c>
      <c r="C2236" t="s">
        <v>1</v>
      </c>
      <c r="D2236" t="s">
        <v>89</v>
      </c>
      <c r="E2236" t="s">
        <v>95</v>
      </c>
      <c r="F2236" t="s">
        <v>96</v>
      </c>
      <c r="G2236">
        <v>7786</v>
      </c>
      <c r="H2236">
        <v>7786</v>
      </c>
      <c r="I2236">
        <v>7786</v>
      </c>
      <c r="J2236">
        <v>7786</v>
      </c>
      <c r="L2236" s="3">
        <v>0</v>
      </c>
      <c r="M2236" s="3">
        <v>0</v>
      </c>
      <c r="N2236" s="3">
        <v>0</v>
      </c>
      <c r="O2236" s="3">
        <v>11.25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3">
        <f>+Tabla3[[#This Row],[V GRAVADAS]]</f>
        <v>11.25</v>
      </c>
      <c r="V2236">
        <v>2</v>
      </c>
    </row>
    <row r="2237" spans="1:22" x14ac:dyDescent="0.25">
      <c r="A2237" t="s">
        <v>502</v>
      </c>
      <c r="B2237" s="1" t="s">
        <v>524</v>
      </c>
      <c r="C2237" t="s">
        <v>1</v>
      </c>
      <c r="D2237" t="s">
        <v>89</v>
      </c>
      <c r="E2237" t="s">
        <v>95</v>
      </c>
      <c r="F2237" t="s">
        <v>96</v>
      </c>
      <c r="G2237">
        <v>7787</v>
      </c>
      <c r="H2237">
        <v>7787</v>
      </c>
      <c r="I2237">
        <v>7787</v>
      </c>
      <c r="J2237">
        <v>7787</v>
      </c>
      <c r="L2237" s="3">
        <v>0</v>
      </c>
      <c r="M2237" s="3">
        <v>0</v>
      </c>
      <c r="N2237" s="3">
        <v>0</v>
      </c>
      <c r="O2237" s="3">
        <v>135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3">
        <f>+Tabla3[[#This Row],[V GRAVADAS]]</f>
        <v>135</v>
      </c>
      <c r="V2237">
        <v>2</v>
      </c>
    </row>
    <row r="2238" spans="1:22" x14ac:dyDescent="0.25">
      <c r="A2238" t="s">
        <v>502</v>
      </c>
      <c r="B2238" s="1" t="s">
        <v>524</v>
      </c>
      <c r="C2238" t="s">
        <v>1</v>
      </c>
      <c r="D2238" t="s">
        <v>89</v>
      </c>
      <c r="E2238" t="s">
        <v>95</v>
      </c>
      <c r="F2238" t="s">
        <v>96</v>
      </c>
      <c r="G2238">
        <v>7788</v>
      </c>
      <c r="H2238">
        <v>7788</v>
      </c>
      <c r="I2238">
        <v>7788</v>
      </c>
      <c r="J2238">
        <v>7788</v>
      </c>
      <c r="L2238" s="3">
        <v>0</v>
      </c>
      <c r="M2238" s="3">
        <v>0</v>
      </c>
      <c r="N2238" s="3">
        <v>0</v>
      </c>
      <c r="O2238" s="3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3">
        <f>+Tabla3[[#This Row],[V GRAVADAS]]</f>
        <v>0</v>
      </c>
      <c r="V2238">
        <v>2</v>
      </c>
    </row>
    <row r="2239" spans="1:22" x14ac:dyDescent="0.25">
      <c r="A2239" t="s">
        <v>502</v>
      </c>
      <c r="B2239" s="1" t="s">
        <v>524</v>
      </c>
      <c r="C2239" t="s">
        <v>1</v>
      </c>
      <c r="D2239" t="s">
        <v>89</v>
      </c>
      <c r="E2239" t="s">
        <v>95</v>
      </c>
      <c r="F2239" t="s">
        <v>96</v>
      </c>
      <c r="G2239">
        <v>7789</v>
      </c>
      <c r="H2239">
        <v>7789</v>
      </c>
      <c r="I2239">
        <v>7789</v>
      </c>
      <c r="J2239">
        <v>7789</v>
      </c>
      <c r="L2239" s="3">
        <v>0</v>
      </c>
      <c r="M2239" s="3">
        <v>0</v>
      </c>
      <c r="N2239" s="3">
        <v>0</v>
      </c>
      <c r="O2239" s="3">
        <v>393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3">
        <f>+Tabla3[[#This Row],[V GRAVADAS]]</f>
        <v>393</v>
      </c>
      <c r="V2239">
        <v>2</v>
      </c>
    </row>
    <row r="2240" spans="1:22" x14ac:dyDescent="0.25">
      <c r="A2240" t="s">
        <v>502</v>
      </c>
      <c r="B2240" s="1" t="s">
        <v>524</v>
      </c>
      <c r="C2240" t="s">
        <v>1</v>
      </c>
      <c r="D2240" t="s">
        <v>89</v>
      </c>
      <c r="E2240" t="s">
        <v>95</v>
      </c>
      <c r="F2240" t="s">
        <v>96</v>
      </c>
      <c r="G2240">
        <v>7790</v>
      </c>
      <c r="H2240">
        <v>7790</v>
      </c>
      <c r="I2240">
        <v>7790</v>
      </c>
      <c r="J2240">
        <v>7790</v>
      </c>
      <c r="L2240" s="3">
        <v>0</v>
      </c>
      <c r="M2240" s="3">
        <v>0</v>
      </c>
      <c r="N2240" s="3">
        <v>0</v>
      </c>
      <c r="O2240" s="3">
        <v>120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3">
        <f>+Tabla3[[#This Row],[V GRAVADAS]]</f>
        <v>120</v>
      </c>
      <c r="V2240">
        <v>2</v>
      </c>
    </row>
    <row r="2241" spans="1:22" x14ac:dyDescent="0.25">
      <c r="A2241" t="s">
        <v>502</v>
      </c>
      <c r="B2241" s="1" t="s">
        <v>524</v>
      </c>
      <c r="C2241" t="s">
        <v>1</v>
      </c>
      <c r="D2241" t="s">
        <v>89</v>
      </c>
      <c r="E2241" t="s">
        <v>95</v>
      </c>
      <c r="F2241" t="s">
        <v>96</v>
      </c>
      <c r="G2241">
        <v>7791</v>
      </c>
      <c r="H2241">
        <v>7791</v>
      </c>
      <c r="I2241">
        <v>7791</v>
      </c>
      <c r="J2241">
        <v>7791</v>
      </c>
      <c r="L2241" s="3">
        <v>0</v>
      </c>
      <c r="M2241" s="3">
        <v>0</v>
      </c>
      <c r="N2241" s="3">
        <v>0</v>
      </c>
      <c r="O2241" s="3">
        <v>227.5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3">
        <f>+Tabla3[[#This Row],[V GRAVADAS]]</f>
        <v>227.5</v>
      </c>
      <c r="V2241">
        <v>2</v>
      </c>
    </row>
    <row r="2242" spans="1:22" x14ac:dyDescent="0.25">
      <c r="A2242" t="s">
        <v>502</v>
      </c>
      <c r="B2242" s="1" t="s">
        <v>524</v>
      </c>
      <c r="C2242" t="s">
        <v>1</v>
      </c>
      <c r="D2242" t="s">
        <v>89</v>
      </c>
      <c r="E2242" t="s">
        <v>95</v>
      </c>
      <c r="F2242" t="s">
        <v>96</v>
      </c>
      <c r="G2242">
        <v>7792</v>
      </c>
      <c r="H2242">
        <v>7792</v>
      </c>
      <c r="I2242">
        <v>7792</v>
      </c>
      <c r="J2242">
        <v>7792</v>
      </c>
      <c r="L2242" s="3">
        <v>0</v>
      </c>
      <c r="M2242" s="3">
        <v>0</v>
      </c>
      <c r="N2242" s="3">
        <v>0</v>
      </c>
      <c r="O2242" s="3">
        <v>50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3">
        <f>+Tabla3[[#This Row],[V GRAVADAS]]</f>
        <v>50</v>
      </c>
      <c r="V2242">
        <v>2</v>
      </c>
    </row>
    <row r="2243" spans="1:22" x14ac:dyDescent="0.25">
      <c r="A2243" t="s">
        <v>502</v>
      </c>
      <c r="B2243" s="1" t="s">
        <v>524</v>
      </c>
      <c r="C2243" t="s">
        <v>1</v>
      </c>
      <c r="D2243" t="s">
        <v>89</v>
      </c>
      <c r="E2243" t="s">
        <v>95</v>
      </c>
      <c r="F2243" t="s">
        <v>96</v>
      </c>
      <c r="G2243">
        <v>7793</v>
      </c>
      <c r="H2243">
        <v>7793</v>
      </c>
      <c r="I2243">
        <v>7793</v>
      </c>
      <c r="J2243">
        <v>7793</v>
      </c>
      <c r="L2243" s="3">
        <v>0</v>
      </c>
      <c r="M2243" s="3">
        <v>0</v>
      </c>
      <c r="N2243" s="3">
        <v>0</v>
      </c>
      <c r="O2243" s="3">
        <v>183.32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3">
        <f>+Tabla3[[#This Row],[V GRAVADAS]]</f>
        <v>183.32</v>
      </c>
      <c r="V2243">
        <v>2</v>
      </c>
    </row>
    <row r="2244" spans="1:22" x14ac:dyDescent="0.25">
      <c r="A2244" t="s">
        <v>502</v>
      </c>
      <c r="B2244" s="1" t="s">
        <v>524</v>
      </c>
      <c r="C2244" t="s">
        <v>1</v>
      </c>
      <c r="D2244" t="s">
        <v>89</v>
      </c>
      <c r="E2244" t="s">
        <v>95</v>
      </c>
      <c r="F2244" t="s">
        <v>96</v>
      </c>
      <c r="G2244">
        <v>7794</v>
      </c>
      <c r="H2244">
        <v>7794</v>
      </c>
      <c r="I2244">
        <v>7794</v>
      </c>
      <c r="J2244">
        <v>7794</v>
      </c>
      <c r="L2244" s="3">
        <v>0</v>
      </c>
      <c r="M2244" s="3">
        <v>0</v>
      </c>
      <c r="N2244" s="3">
        <v>0</v>
      </c>
      <c r="O2244" s="3">
        <v>90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3">
        <f>+Tabla3[[#This Row],[V GRAVADAS]]</f>
        <v>90</v>
      </c>
      <c r="V2244">
        <v>2</v>
      </c>
    </row>
    <row r="2245" spans="1:22" x14ac:dyDescent="0.25">
      <c r="A2245" t="s">
        <v>502</v>
      </c>
      <c r="B2245" s="1" t="s">
        <v>524</v>
      </c>
      <c r="C2245" t="s">
        <v>1</v>
      </c>
      <c r="D2245" t="s">
        <v>89</v>
      </c>
      <c r="E2245" t="s">
        <v>95</v>
      </c>
      <c r="F2245" t="s">
        <v>96</v>
      </c>
      <c r="G2245">
        <v>7795</v>
      </c>
      <c r="H2245">
        <v>7795</v>
      </c>
      <c r="I2245">
        <v>7795</v>
      </c>
      <c r="J2245">
        <v>7795</v>
      </c>
      <c r="L2245" s="3">
        <v>0</v>
      </c>
      <c r="M2245" s="3">
        <v>0</v>
      </c>
      <c r="N2245" s="3">
        <v>0</v>
      </c>
      <c r="O2245" s="3">
        <v>227.5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3">
        <f>+Tabla3[[#This Row],[V GRAVADAS]]</f>
        <v>227.5</v>
      </c>
      <c r="V2245">
        <v>2</v>
      </c>
    </row>
    <row r="2246" spans="1:22" x14ac:dyDescent="0.25">
      <c r="A2246" t="s">
        <v>502</v>
      </c>
      <c r="B2246" s="1" t="s">
        <v>524</v>
      </c>
      <c r="C2246" t="s">
        <v>1</v>
      </c>
      <c r="D2246" t="s">
        <v>89</v>
      </c>
      <c r="E2246" t="s">
        <v>95</v>
      </c>
      <c r="F2246" t="s">
        <v>96</v>
      </c>
      <c r="G2246">
        <v>7796</v>
      </c>
      <c r="H2246">
        <v>7796</v>
      </c>
      <c r="I2246">
        <v>7796</v>
      </c>
      <c r="J2246">
        <v>7796</v>
      </c>
      <c r="L2246" s="3">
        <v>0</v>
      </c>
      <c r="M2246" s="3">
        <v>0</v>
      </c>
      <c r="N2246" s="3">
        <v>0</v>
      </c>
      <c r="O2246" s="3">
        <v>380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3">
        <f>+Tabla3[[#This Row],[V GRAVADAS]]</f>
        <v>380</v>
      </c>
      <c r="V2246">
        <v>2</v>
      </c>
    </row>
    <row r="2247" spans="1:22" x14ac:dyDescent="0.25">
      <c r="A2247" t="s">
        <v>502</v>
      </c>
      <c r="B2247" s="1" t="s">
        <v>524</v>
      </c>
      <c r="C2247" t="s">
        <v>1</v>
      </c>
      <c r="D2247" t="s">
        <v>89</v>
      </c>
      <c r="E2247" t="s">
        <v>95</v>
      </c>
      <c r="F2247" t="s">
        <v>96</v>
      </c>
      <c r="G2247">
        <v>7797</v>
      </c>
      <c r="H2247">
        <v>7797</v>
      </c>
      <c r="I2247">
        <v>7797</v>
      </c>
      <c r="J2247">
        <v>7797</v>
      </c>
      <c r="L2247" s="3">
        <v>0</v>
      </c>
      <c r="M2247" s="3">
        <v>0</v>
      </c>
      <c r="N2247" s="3">
        <v>0</v>
      </c>
      <c r="O2247" s="3">
        <v>210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3">
        <f>+Tabla3[[#This Row],[V GRAVADAS]]</f>
        <v>210</v>
      </c>
      <c r="V2247">
        <v>2</v>
      </c>
    </row>
    <row r="2248" spans="1:22" x14ac:dyDescent="0.25">
      <c r="A2248" t="s">
        <v>502</v>
      </c>
      <c r="B2248" s="1" t="s">
        <v>524</v>
      </c>
      <c r="C2248" t="s">
        <v>1</v>
      </c>
      <c r="D2248" t="s">
        <v>89</v>
      </c>
      <c r="E2248" t="s">
        <v>95</v>
      </c>
      <c r="F2248" t="s">
        <v>96</v>
      </c>
      <c r="G2248">
        <v>7798</v>
      </c>
      <c r="H2248">
        <v>7798</v>
      </c>
      <c r="I2248">
        <v>7798</v>
      </c>
      <c r="J2248">
        <v>7798</v>
      </c>
      <c r="L2248" s="3">
        <v>0</v>
      </c>
      <c r="M2248" s="3">
        <v>0</v>
      </c>
      <c r="N2248" s="3">
        <v>0</v>
      </c>
      <c r="O2248" s="3">
        <v>318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3">
        <f>+Tabla3[[#This Row],[V GRAVADAS]]</f>
        <v>318</v>
      </c>
      <c r="V2248">
        <v>2</v>
      </c>
    </row>
    <row r="2249" spans="1:22" x14ac:dyDescent="0.25">
      <c r="A2249" t="s">
        <v>502</v>
      </c>
      <c r="B2249" s="1" t="s">
        <v>524</v>
      </c>
      <c r="C2249" t="s">
        <v>1</v>
      </c>
      <c r="D2249" t="s">
        <v>89</v>
      </c>
      <c r="E2249" t="s">
        <v>95</v>
      </c>
      <c r="F2249" t="s">
        <v>96</v>
      </c>
      <c r="G2249">
        <v>7799</v>
      </c>
      <c r="H2249">
        <v>7799</v>
      </c>
      <c r="I2249">
        <v>7799</v>
      </c>
      <c r="J2249">
        <v>7799</v>
      </c>
      <c r="L2249" s="3">
        <v>0</v>
      </c>
      <c r="M2249" s="3">
        <v>0</v>
      </c>
      <c r="N2249" s="3">
        <v>0</v>
      </c>
      <c r="O2249" s="3">
        <v>508</v>
      </c>
      <c r="P2249" s="3">
        <v>0</v>
      </c>
      <c r="Q2249" s="3">
        <v>0</v>
      </c>
      <c r="R2249" s="3">
        <v>0</v>
      </c>
      <c r="S2249" s="3">
        <v>0</v>
      </c>
      <c r="T2249" s="3">
        <v>0</v>
      </c>
      <c r="U2249" s="33">
        <f>+Tabla3[[#This Row],[V GRAVADAS]]</f>
        <v>508</v>
      </c>
      <c r="V2249">
        <v>2</v>
      </c>
    </row>
    <row r="2250" spans="1:22" x14ac:dyDescent="0.25">
      <c r="A2250" t="s">
        <v>502</v>
      </c>
      <c r="B2250" s="1" t="s">
        <v>524</v>
      </c>
      <c r="C2250" t="s">
        <v>1</v>
      </c>
      <c r="D2250" t="s">
        <v>89</v>
      </c>
      <c r="E2250" t="s">
        <v>95</v>
      </c>
      <c r="F2250" t="s">
        <v>96</v>
      </c>
      <c r="G2250">
        <v>7800</v>
      </c>
      <c r="H2250">
        <v>7800</v>
      </c>
      <c r="I2250">
        <v>7800</v>
      </c>
      <c r="J2250">
        <v>7800</v>
      </c>
      <c r="L2250" s="3">
        <v>0</v>
      </c>
      <c r="M2250" s="3">
        <v>0</v>
      </c>
      <c r="N2250" s="3">
        <v>0</v>
      </c>
      <c r="O2250" s="3">
        <v>520.5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3">
        <f>+Tabla3[[#This Row],[V GRAVADAS]]</f>
        <v>520.5</v>
      </c>
      <c r="V2250">
        <v>2</v>
      </c>
    </row>
    <row r="2251" spans="1:22" x14ac:dyDescent="0.25">
      <c r="A2251" t="s">
        <v>502</v>
      </c>
      <c r="B2251" s="1" t="s">
        <v>525</v>
      </c>
      <c r="C2251" t="s">
        <v>1</v>
      </c>
      <c r="D2251" t="s">
        <v>89</v>
      </c>
      <c r="E2251" t="s">
        <v>95</v>
      </c>
      <c r="F2251" t="s">
        <v>96</v>
      </c>
      <c r="G2251">
        <v>7801</v>
      </c>
      <c r="H2251">
        <v>7801</v>
      </c>
      <c r="I2251">
        <v>7801</v>
      </c>
      <c r="J2251">
        <v>7801</v>
      </c>
      <c r="L2251" s="3">
        <v>0</v>
      </c>
      <c r="M2251" s="3">
        <v>0</v>
      </c>
      <c r="N2251" s="3">
        <v>0</v>
      </c>
      <c r="O2251" s="3">
        <v>495.5</v>
      </c>
      <c r="P2251" s="3">
        <v>0</v>
      </c>
      <c r="Q2251" s="3">
        <v>0</v>
      </c>
      <c r="R2251" s="3">
        <v>0</v>
      </c>
      <c r="S2251" s="3">
        <v>0</v>
      </c>
      <c r="T2251" s="3">
        <v>0</v>
      </c>
      <c r="U2251" s="33">
        <f>+Tabla3[[#This Row],[V GRAVADAS]]</f>
        <v>495.5</v>
      </c>
      <c r="V2251">
        <v>2</v>
      </c>
    </row>
    <row r="2252" spans="1:22" x14ac:dyDescent="0.25">
      <c r="A2252" t="s">
        <v>502</v>
      </c>
      <c r="B2252" s="1" t="s">
        <v>525</v>
      </c>
      <c r="C2252" t="s">
        <v>1</v>
      </c>
      <c r="D2252" t="s">
        <v>89</v>
      </c>
      <c r="E2252" t="s">
        <v>95</v>
      </c>
      <c r="F2252" t="s">
        <v>96</v>
      </c>
      <c r="G2252">
        <v>7802</v>
      </c>
      <c r="H2252">
        <v>7802</v>
      </c>
      <c r="I2252">
        <v>7802</v>
      </c>
      <c r="J2252">
        <v>7802</v>
      </c>
      <c r="L2252" s="3">
        <v>0</v>
      </c>
      <c r="M2252" s="3">
        <v>0</v>
      </c>
      <c r="N2252" s="3">
        <v>0</v>
      </c>
      <c r="O2252" s="3">
        <v>411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3">
        <f>+Tabla3[[#This Row],[V GRAVADAS]]</f>
        <v>411</v>
      </c>
      <c r="V2252">
        <v>2</v>
      </c>
    </row>
    <row r="2253" spans="1:22" x14ac:dyDescent="0.25">
      <c r="A2253" t="s">
        <v>502</v>
      </c>
      <c r="B2253" s="1" t="s">
        <v>525</v>
      </c>
      <c r="C2253" t="s">
        <v>1</v>
      </c>
      <c r="D2253" t="s">
        <v>89</v>
      </c>
      <c r="E2253" t="s">
        <v>95</v>
      </c>
      <c r="F2253" t="s">
        <v>96</v>
      </c>
      <c r="G2253">
        <v>7803</v>
      </c>
      <c r="H2253">
        <v>7803</v>
      </c>
      <c r="I2253">
        <v>7803</v>
      </c>
      <c r="J2253">
        <v>7803</v>
      </c>
      <c r="L2253" s="3">
        <v>0</v>
      </c>
      <c r="M2253" s="3">
        <v>0</v>
      </c>
      <c r="N2253" s="3">
        <v>0</v>
      </c>
      <c r="O2253" s="3">
        <v>538.70000000000005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3">
        <f>+Tabla3[[#This Row],[V GRAVADAS]]</f>
        <v>538.70000000000005</v>
      </c>
      <c r="V2253">
        <v>2</v>
      </c>
    </row>
    <row r="2254" spans="1:22" x14ac:dyDescent="0.25">
      <c r="A2254" t="s">
        <v>502</v>
      </c>
      <c r="B2254" s="1" t="s">
        <v>525</v>
      </c>
      <c r="C2254" t="s">
        <v>1</v>
      </c>
      <c r="D2254" t="s">
        <v>89</v>
      </c>
      <c r="E2254" t="s">
        <v>95</v>
      </c>
      <c r="F2254" t="s">
        <v>96</v>
      </c>
      <c r="G2254">
        <v>7804</v>
      </c>
      <c r="H2254">
        <v>7804</v>
      </c>
      <c r="I2254">
        <v>7804</v>
      </c>
      <c r="J2254">
        <v>7804</v>
      </c>
      <c r="L2254" s="3">
        <v>0</v>
      </c>
      <c r="M2254" s="3">
        <v>0</v>
      </c>
      <c r="N2254" s="3">
        <v>0</v>
      </c>
      <c r="O2254" s="3">
        <v>70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3">
        <f>+Tabla3[[#This Row],[V GRAVADAS]]</f>
        <v>70</v>
      </c>
      <c r="V2254">
        <v>2</v>
      </c>
    </row>
    <row r="2255" spans="1:22" x14ac:dyDescent="0.25">
      <c r="A2255" t="s">
        <v>502</v>
      </c>
      <c r="B2255" s="1" t="s">
        <v>525</v>
      </c>
      <c r="C2255" t="s">
        <v>1</v>
      </c>
      <c r="D2255" t="s">
        <v>89</v>
      </c>
      <c r="E2255" t="s">
        <v>95</v>
      </c>
      <c r="F2255" t="s">
        <v>96</v>
      </c>
      <c r="G2255">
        <v>7805</v>
      </c>
      <c r="H2255">
        <v>7805</v>
      </c>
      <c r="I2255">
        <v>7805</v>
      </c>
      <c r="J2255">
        <v>7805</v>
      </c>
      <c r="L2255" s="3">
        <v>0</v>
      </c>
      <c r="M2255" s="3">
        <v>0</v>
      </c>
      <c r="N2255" s="3">
        <v>0</v>
      </c>
      <c r="O2255" s="3">
        <v>487</v>
      </c>
      <c r="P2255" s="3">
        <v>0</v>
      </c>
      <c r="Q2255" s="3">
        <v>0</v>
      </c>
      <c r="R2255" s="3">
        <v>0</v>
      </c>
      <c r="S2255" s="3">
        <v>0</v>
      </c>
      <c r="T2255" s="3">
        <v>0</v>
      </c>
      <c r="U2255" s="33">
        <f>+Tabla3[[#This Row],[V GRAVADAS]]</f>
        <v>487</v>
      </c>
      <c r="V2255">
        <v>2</v>
      </c>
    </row>
    <row r="2256" spans="1:22" x14ac:dyDescent="0.25">
      <c r="A2256" t="s">
        <v>502</v>
      </c>
      <c r="B2256" s="1" t="s">
        <v>525</v>
      </c>
      <c r="C2256" t="s">
        <v>1</v>
      </c>
      <c r="D2256" t="s">
        <v>89</v>
      </c>
      <c r="E2256" t="s">
        <v>95</v>
      </c>
      <c r="F2256" t="s">
        <v>96</v>
      </c>
      <c r="G2256">
        <v>7806</v>
      </c>
      <c r="H2256">
        <v>7806</v>
      </c>
      <c r="I2256">
        <v>7806</v>
      </c>
      <c r="J2256">
        <v>7806</v>
      </c>
      <c r="L2256" s="3">
        <v>0</v>
      </c>
      <c r="M2256" s="3">
        <v>0</v>
      </c>
      <c r="N2256" s="3">
        <v>0</v>
      </c>
      <c r="O2256" s="3">
        <v>220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3">
        <f>+Tabla3[[#This Row],[V GRAVADAS]]</f>
        <v>220</v>
      </c>
      <c r="V2256">
        <v>2</v>
      </c>
    </row>
    <row r="2257" spans="1:22" x14ac:dyDescent="0.25">
      <c r="A2257" t="s">
        <v>502</v>
      </c>
      <c r="B2257" s="1" t="s">
        <v>525</v>
      </c>
      <c r="C2257" t="s">
        <v>1</v>
      </c>
      <c r="D2257" t="s">
        <v>89</v>
      </c>
      <c r="E2257" t="s">
        <v>95</v>
      </c>
      <c r="F2257" t="s">
        <v>96</v>
      </c>
      <c r="G2257">
        <v>7807</v>
      </c>
      <c r="H2257">
        <v>7807</v>
      </c>
      <c r="I2257">
        <v>7807</v>
      </c>
      <c r="J2257">
        <v>7807</v>
      </c>
      <c r="L2257" s="3">
        <v>0</v>
      </c>
      <c r="M2257" s="3">
        <v>0</v>
      </c>
      <c r="N2257" s="3">
        <v>0</v>
      </c>
      <c r="O2257" s="3">
        <v>52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3">
        <f>+Tabla3[[#This Row],[V GRAVADAS]]</f>
        <v>52</v>
      </c>
      <c r="V2257">
        <v>2</v>
      </c>
    </row>
    <row r="2258" spans="1:22" x14ac:dyDescent="0.25">
      <c r="A2258" t="s">
        <v>502</v>
      </c>
      <c r="B2258" s="1" t="s">
        <v>525</v>
      </c>
      <c r="C2258" t="s">
        <v>1</v>
      </c>
      <c r="D2258" t="s">
        <v>89</v>
      </c>
      <c r="E2258" t="s">
        <v>95</v>
      </c>
      <c r="F2258" t="s">
        <v>96</v>
      </c>
      <c r="G2258">
        <v>7808</v>
      </c>
      <c r="H2258">
        <v>7808</v>
      </c>
      <c r="I2258">
        <v>7808</v>
      </c>
      <c r="J2258">
        <v>7808</v>
      </c>
      <c r="L2258" s="3">
        <v>0</v>
      </c>
      <c r="M2258" s="3">
        <v>0</v>
      </c>
      <c r="N2258" s="3">
        <v>0</v>
      </c>
      <c r="O2258" s="3">
        <v>27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3">
        <f>+Tabla3[[#This Row],[V GRAVADAS]]</f>
        <v>27</v>
      </c>
      <c r="V2258">
        <v>2</v>
      </c>
    </row>
    <row r="2259" spans="1:22" x14ac:dyDescent="0.25">
      <c r="A2259" t="s">
        <v>502</v>
      </c>
      <c r="B2259" s="1" t="s">
        <v>525</v>
      </c>
      <c r="C2259" t="s">
        <v>1</v>
      </c>
      <c r="D2259" t="s">
        <v>89</v>
      </c>
      <c r="E2259" t="s">
        <v>95</v>
      </c>
      <c r="F2259" t="s">
        <v>96</v>
      </c>
      <c r="G2259">
        <v>7809</v>
      </c>
      <c r="H2259">
        <v>7809</v>
      </c>
      <c r="I2259">
        <v>7809</v>
      </c>
      <c r="J2259">
        <v>7809</v>
      </c>
      <c r="L2259" s="3">
        <v>0</v>
      </c>
      <c r="M2259" s="3">
        <v>0</v>
      </c>
      <c r="N2259" s="3">
        <v>0</v>
      </c>
      <c r="O2259" s="3">
        <v>121.8</v>
      </c>
      <c r="P2259" s="3">
        <v>0</v>
      </c>
      <c r="Q2259" s="3">
        <v>0</v>
      </c>
      <c r="R2259" s="3">
        <v>0</v>
      </c>
      <c r="S2259" s="3">
        <v>0</v>
      </c>
      <c r="T2259" s="3">
        <v>0</v>
      </c>
      <c r="U2259" s="33">
        <f>+Tabla3[[#This Row],[V GRAVADAS]]</f>
        <v>121.8</v>
      </c>
      <c r="V2259">
        <v>2</v>
      </c>
    </row>
    <row r="2260" spans="1:22" x14ac:dyDescent="0.25">
      <c r="A2260" t="s">
        <v>502</v>
      </c>
      <c r="B2260" s="1" t="s">
        <v>525</v>
      </c>
      <c r="C2260" t="s">
        <v>1</v>
      </c>
      <c r="D2260" t="s">
        <v>89</v>
      </c>
      <c r="E2260" t="s">
        <v>95</v>
      </c>
      <c r="F2260" t="s">
        <v>96</v>
      </c>
      <c r="G2260">
        <v>7810</v>
      </c>
      <c r="H2260">
        <v>7810</v>
      </c>
      <c r="I2260">
        <v>7810</v>
      </c>
      <c r="J2260">
        <v>7810</v>
      </c>
      <c r="L2260" s="3">
        <v>0</v>
      </c>
      <c r="M2260" s="3">
        <v>0</v>
      </c>
      <c r="N2260" s="3">
        <v>0</v>
      </c>
      <c r="O2260" s="3">
        <v>10.8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3">
        <f>+Tabla3[[#This Row],[V GRAVADAS]]</f>
        <v>10.8</v>
      </c>
      <c r="V2260">
        <v>2</v>
      </c>
    </row>
    <row r="2261" spans="1:22" x14ac:dyDescent="0.25">
      <c r="A2261" t="s">
        <v>502</v>
      </c>
      <c r="B2261" s="1" t="s">
        <v>525</v>
      </c>
      <c r="C2261" t="s">
        <v>1</v>
      </c>
      <c r="D2261" t="s">
        <v>89</v>
      </c>
      <c r="E2261" t="s">
        <v>95</v>
      </c>
      <c r="F2261" t="s">
        <v>96</v>
      </c>
      <c r="G2261">
        <v>7811</v>
      </c>
      <c r="H2261">
        <v>7811</v>
      </c>
      <c r="I2261">
        <v>7811</v>
      </c>
      <c r="J2261">
        <v>7811</v>
      </c>
      <c r="L2261" s="3">
        <v>0</v>
      </c>
      <c r="M2261" s="3">
        <v>0</v>
      </c>
      <c r="N2261" s="3">
        <v>0</v>
      </c>
      <c r="O2261" s="3">
        <v>3.4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3">
        <f>+Tabla3[[#This Row],[V GRAVADAS]]</f>
        <v>3.4</v>
      </c>
      <c r="V2261">
        <v>2</v>
      </c>
    </row>
    <row r="2262" spans="1:22" x14ac:dyDescent="0.25">
      <c r="A2262" t="s">
        <v>502</v>
      </c>
      <c r="B2262" s="1" t="s">
        <v>525</v>
      </c>
      <c r="C2262" t="s">
        <v>1</v>
      </c>
      <c r="D2262" t="s">
        <v>89</v>
      </c>
      <c r="E2262" t="s">
        <v>95</v>
      </c>
      <c r="F2262" t="s">
        <v>96</v>
      </c>
      <c r="G2262">
        <v>7812</v>
      </c>
      <c r="H2262">
        <v>7812</v>
      </c>
      <c r="I2262">
        <v>7812</v>
      </c>
      <c r="J2262">
        <v>7812</v>
      </c>
      <c r="L2262" s="3">
        <v>0</v>
      </c>
      <c r="M2262" s="3">
        <v>0</v>
      </c>
      <c r="N2262" s="3">
        <v>0</v>
      </c>
      <c r="O2262" s="3">
        <v>110.4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3">
        <f>+Tabla3[[#This Row],[V GRAVADAS]]</f>
        <v>110.4</v>
      </c>
      <c r="V2262">
        <v>2</v>
      </c>
    </row>
    <row r="2263" spans="1:22" x14ac:dyDescent="0.25">
      <c r="A2263" t="s">
        <v>502</v>
      </c>
      <c r="B2263" s="1" t="s">
        <v>525</v>
      </c>
      <c r="C2263" t="s">
        <v>1</v>
      </c>
      <c r="D2263" t="s">
        <v>89</v>
      </c>
      <c r="E2263" t="s">
        <v>95</v>
      </c>
      <c r="F2263" t="s">
        <v>96</v>
      </c>
      <c r="G2263">
        <v>7813</v>
      </c>
      <c r="H2263">
        <v>7813</v>
      </c>
      <c r="I2263">
        <v>7813</v>
      </c>
      <c r="J2263">
        <v>7813</v>
      </c>
      <c r="L2263" s="3">
        <v>0</v>
      </c>
      <c r="M2263" s="3">
        <v>0</v>
      </c>
      <c r="N2263" s="3">
        <v>0</v>
      </c>
      <c r="O2263" s="3">
        <v>6.6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3">
        <f>+Tabla3[[#This Row],[V GRAVADAS]]</f>
        <v>6.6</v>
      </c>
      <c r="V2263">
        <v>2</v>
      </c>
    </row>
    <row r="2264" spans="1:22" x14ac:dyDescent="0.25">
      <c r="A2264" t="s">
        <v>502</v>
      </c>
      <c r="B2264" s="1" t="s">
        <v>525</v>
      </c>
      <c r="C2264" t="s">
        <v>1</v>
      </c>
      <c r="D2264" t="s">
        <v>89</v>
      </c>
      <c r="E2264" t="s">
        <v>95</v>
      </c>
      <c r="F2264" t="s">
        <v>96</v>
      </c>
      <c r="G2264">
        <v>7814</v>
      </c>
      <c r="H2264">
        <v>7814</v>
      </c>
      <c r="I2264">
        <v>7814</v>
      </c>
      <c r="J2264">
        <v>7814</v>
      </c>
      <c r="L2264" s="3">
        <v>0</v>
      </c>
      <c r="M2264" s="3">
        <v>0</v>
      </c>
      <c r="N2264" s="3">
        <v>0</v>
      </c>
      <c r="O2264" s="3">
        <v>27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3">
        <f>+Tabla3[[#This Row],[V GRAVADAS]]</f>
        <v>27</v>
      </c>
      <c r="V2264">
        <v>2</v>
      </c>
    </row>
    <row r="2265" spans="1:22" x14ac:dyDescent="0.25">
      <c r="A2265" t="s">
        <v>502</v>
      </c>
      <c r="B2265" s="1" t="s">
        <v>525</v>
      </c>
      <c r="C2265" t="s">
        <v>1</v>
      </c>
      <c r="D2265" t="s">
        <v>89</v>
      </c>
      <c r="E2265" t="s">
        <v>95</v>
      </c>
      <c r="F2265" t="s">
        <v>96</v>
      </c>
      <c r="G2265">
        <v>7815</v>
      </c>
      <c r="H2265">
        <v>7815</v>
      </c>
      <c r="I2265">
        <v>7815</v>
      </c>
      <c r="J2265">
        <v>7815</v>
      </c>
      <c r="L2265" s="3">
        <v>0</v>
      </c>
      <c r="M2265" s="3">
        <v>0</v>
      </c>
      <c r="N2265" s="3">
        <v>0</v>
      </c>
      <c r="O2265" s="3">
        <v>18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3">
        <f>+Tabla3[[#This Row],[V GRAVADAS]]</f>
        <v>18</v>
      </c>
      <c r="V2265">
        <v>2</v>
      </c>
    </row>
    <row r="2266" spans="1:22" x14ac:dyDescent="0.25">
      <c r="A2266" t="s">
        <v>502</v>
      </c>
      <c r="B2266" s="1" t="s">
        <v>525</v>
      </c>
      <c r="C2266" t="s">
        <v>1</v>
      </c>
      <c r="D2266" t="s">
        <v>89</v>
      </c>
      <c r="E2266" t="s">
        <v>95</v>
      </c>
      <c r="F2266" t="s">
        <v>96</v>
      </c>
      <c r="G2266">
        <v>7816</v>
      </c>
      <c r="H2266">
        <v>7816</v>
      </c>
      <c r="I2266">
        <v>7816</v>
      </c>
      <c r="J2266">
        <v>7816</v>
      </c>
      <c r="L2266" s="3">
        <v>0</v>
      </c>
      <c r="M2266" s="3">
        <v>0</v>
      </c>
      <c r="N2266" s="3">
        <v>0</v>
      </c>
      <c r="O2266" s="3">
        <v>11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3">
        <f>+Tabla3[[#This Row],[V GRAVADAS]]</f>
        <v>11</v>
      </c>
      <c r="V2266">
        <v>2</v>
      </c>
    </row>
    <row r="2267" spans="1:22" x14ac:dyDescent="0.25">
      <c r="A2267" t="s">
        <v>502</v>
      </c>
      <c r="B2267" s="1" t="s">
        <v>525</v>
      </c>
      <c r="C2267" t="s">
        <v>1</v>
      </c>
      <c r="D2267" t="s">
        <v>89</v>
      </c>
      <c r="E2267" t="s">
        <v>95</v>
      </c>
      <c r="F2267" t="s">
        <v>96</v>
      </c>
      <c r="G2267">
        <v>7817</v>
      </c>
      <c r="H2267">
        <v>7817</v>
      </c>
      <c r="I2267">
        <v>7817</v>
      </c>
      <c r="J2267">
        <v>7817</v>
      </c>
      <c r="L2267" s="3">
        <v>0</v>
      </c>
      <c r="M2267" s="3">
        <v>0</v>
      </c>
      <c r="N2267" s="3">
        <v>0</v>
      </c>
      <c r="O2267" s="3">
        <v>15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3">
        <f>+Tabla3[[#This Row],[V GRAVADAS]]</f>
        <v>15</v>
      </c>
      <c r="V2267">
        <v>2</v>
      </c>
    </row>
    <row r="2268" spans="1:22" x14ac:dyDescent="0.25">
      <c r="A2268" t="s">
        <v>502</v>
      </c>
      <c r="B2268" s="1" t="s">
        <v>525</v>
      </c>
      <c r="C2268" t="s">
        <v>1</v>
      </c>
      <c r="D2268" t="s">
        <v>89</v>
      </c>
      <c r="E2268" t="s">
        <v>95</v>
      </c>
      <c r="F2268" t="s">
        <v>96</v>
      </c>
      <c r="G2268">
        <v>7818</v>
      </c>
      <c r="H2268">
        <v>7818</v>
      </c>
      <c r="I2268">
        <v>7818</v>
      </c>
      <c r="J2268">
        <v>7818</v>
      </c>
      <c r="L2268" s="3">
        <v>0</v>
      </c>
      <c r="M2268" s="3">
        <v>0</v>
      </c>
      <c r="N2268" s="3">
        <v>0</v>
      </c>
      <c r="O2268" s="3">
        <v>8.32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3">
        <f>+Tabla3[[#This Row],[V GRAVADAS]]</f>
        <v>8.32</v>
      </c>
      <c r="V2268">
        <v>2</v>
      </c>
    </row>
    <row r="2269" spans="1:22" x14ac:dyDescent="0.25">
      <c r="A2269" t="s">
        <v>502</v>
      </c>
      <c r="B2269" s="1" t="s">
        <v>525</v>
      </c>
      <c r="C2269" t="s">
        <v>1</v>
      </c>
      <c r="D2269" t="s">
        <v>89</v>
      </c>
      <c r="E2269" t="s">
        <v>95</v>
      </c>
      <c r="F2269" t="s">
        <v>96</v>
      </c>
      <c r="G2269">
        <v>7819</v>
      </c>
      <c r="H2269">
        <v>7819</v>
      </c>
      <c r="I2269">
        <v>7819</v>
      </c>
      <c r="J2269">
        <v>7819</v>
      </c>
      <c r="L2269" s="3">
        <v>0</v>
      </c>
      <c r="M2269" s="3">
        <v>0</v>
      </c>
      <c r="N2269" s="3">
        <v>0</v>
      </c>
      <c r="O2269" s="3">
        <v>17.55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3">
        <f>+Tabla3[[#This Row],[V GRAVADAS]]</f>
        <v>17.55</v>
      </c>
      <c r="V2269">
        <v>2</v>
      </c>
    </row>
    <row r="2270" spans="1:22" x14ac:dyDescent="0.25">
      <c r="A2270" t="s">
        <v>502</v>
      </c>
      <c r="B2270" s="1" t="s">
        <v>525</v>
      </c>
      <c r="C2270" t="s">
        <v>1</v>
      </c>
      <c r="D2270" t="s">
        <v>89</v>
      </c>
      <c r="E2270" t="s">
        <v>95</v>
      </c>
      <c r="F2270" t="s">
        <v>96</v>
      </c>
      <c r="G2270">
        <v>7820</v>
      </c>
      <c r="H2270">
        <v>7820</v>
      </c>
      <c r="I2270">
        <v>7820</v>
      </c>
      <c r="J2270">
        <v>7820</v>
      </c>
      <c r="L2270" s="3">
        <v>0</v>
      </c>
      <c r="M2270" s="3">
        <v>0</v>
      </c>
      <c r="N2270" s="3">
        <v>0</v>
      </c>
      <c r="O2270" s="3">
        <v>90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3">
        <f>+Tabla3[[#This Row],[V GRAVADAS]]</f>
        <v>90</v>
      </c>
      <c r="V2270">
        <v>2</v>
      </c>
    </row>
    <row r="2271" spans="1:22" x14ac:dyDescent="0.25">
      <c r="A2271" t="s">
        <v>502</v>
      </c>
      <c r="B2271" s="1" t="s">
        <v>525</v>
      </c>
      <c r="C2271" t="s">
        <v>1</v>
      </c>
      <c r="D2271" t="s">
        <v>89</v>
      </c>
      <c r="E2271" t="s">
        <v>95</v>
      </c>
      <c r="F2271" t="s">
        <v>96</v>
      </c>
      <c r="G2271">
        <v>7821</v>
      </c>
      <c r="H2271">
        <v>7821</v>
      </c>
      <c r="I2271">
        <v>7821</v>
      </c>
      <c r="J2271">
        <v>7821</v>
      </c>
      <c r="L2271" s="3">
        <v>0</v>
      </c>
      <c r="M2271" s="3">
        <v>0</v>
      </c>
      <c r="N2271" s="3">
        <v>0</v>
      </c>
      <c r="O2271" s="3">
        <v>235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3">
        <f>+Tabla3[[#This Row],[V GRAVADAS]]</f>
        <v>235</v>
      </c>
      <c r="V2271">
        <v>2</v>
      </c>
    </row>
    <row r="2272" spans="1:22" x14ac:dyDescent="0.25">
      <c r="A2272" t="s">
        <v>502</v>
      </c>
      <c r="B2272" s="1" t="s">
        <v>525</v>
      </c>
      <c r="C2272" t="s">
        <v>1</v>
      </c>
      <c r="D2272" t="s">
        <v>89</v>
      </c>
      <c r="E2272" t="s">
        <v>95</v>
      </c>
      <c r="F2272" t="s">
        <v>96</v>
      </c>
      <c r="G2272">
        <v>7822</v>
      </c>
      <c r="H2272">
        <v>7822</v>
      </c>
      <c r="I2272">
        <v>7822</v>
      </c>
      <c r="J2272">
        <v>7822</v>
      </c>
      <c r="L2272" s="3">
        <v>0</v>
      </c>
      <c r="M2272" s="3">
        <v>0</v>
      </c>
      <c r="N2272" s="3">
        <v>0</v>
      </c>
      <c r="O2272" s="3">
        <v>475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3">
        <f>+Tabla3[[#This Row],[V GRAVADAS]]</f>
        <v>475</v>
      </c>
      <c r="V2272">
        <v>2</v>
      </c>
    </row>
    <row r="2273" spans="1:22" x14ac:dyDescent="0.25">
      <c r="A2273" t="s">
        <v>502</v>
      </c>
      <c r="B2273" s="1" t="s">
        <v>525</v>
      </c>
      <c r="C2273" t="s">
        <v>1</v>
      </c>
      <c r="D2273" t="s">
        <v>89</v>
      </c>
      <c r="E2273" t="s">
        <v>95</v>
      </c>
      <c r="F2273" t="s">
        <v>96</v>
      </c>
      <c r="G2273">
        <v>7823</v>
      </c>
      <c r="H2273">
        <v>7823</v>
      </c>
      <c r="I2273">
        <v>7823</v>
      </c>
      <c r="J2273">
        <v>7823</v>
      </c>
      <c r="L2273" s="3">
        <v>0</v>
      </c>
      <c r="M2273" s="3">
        <v>0</v>
      </c>
      <c r="N2273" s="3">
        <v>0</v>
      </c>
      <c r="O2273" s="3">
        <v>530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3">
        <f>+Tabla3[[#This Row],[V GRAVADAS]]</f>
        <v>530</v>
      </c>
      <c r="V2273">
        <v>2</v>
      </c>
    </row>
    <row r="2274" spans="1:22" x14ac:dyDescent="0.25">
      <c r="A2274" t="s">
        <v>502</v>
      </c>
      <c r="B2274" s="1" t="s">
        <v>525</v>
      </c>
      <c r="C2274" t="s">
        <v>1</v>
      </c>
      <c r="D2274" t="s">
        <v>89</v>
      </c>
      <c r="E2274" t="s">
        <v>95</v>
      </c>
      <c r="F2274" t="s">
        <v>96</v>
      </c>
      <c r="G2274">
        <v>7824</v>
      </c>
      <c r="H2274">
        <v>7824</v>
      </c>
      <c r="I2274">
        <v>7824</v>
      </c>
      <c r="J2274">
        <v>7824</v>
      </c>
      <c r="L2274" s="3">
        <v>0</v>
      </c>
      <c r="M2274" s="3">
        <v>0</v>
      </c>
      <c r="N2274" s="3">
        <v>0</v>
      </c>
      <c r="O2274" s="3">
        <v>510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3">
        <f>+Tabla3[[#This Row],[V GRAVADAS]]</f>
        <v>510</v>
      </c>
      <c r="V2274">
        <v>2</v>
      </c>
    </row>
    <row r="2275" spans="1:22" x14ac:dyDescent="0.25">
      <c r="A2275" t="s">
        <v>552</v>
      </c>
      <c r="B2275" s="1" t="s">
        <v>555</v>
      </c>
      <c r="C2275" t="s">
        <v>1</v>
      </c>
      <c r="D2275" t="s">
        <v>89</v>
      </c>
      <c r="E2275" t="s">
        <v>95</v>
      </c>
      <c r="F2275" t="s">
        <v>96</v>
      </c>
      <c r="G2275">
        <v>7825</v>
      </c>
      <c r="H2275">
        <v>7825</v>
      </c>
      <c r="I2275">
        <v>7825</v>
      </c>
      <c r="J2275">
        <v>7825</v>
      </c>
      <c r="L2275" s="3">
        <v>0</v>
      </c>
      <c r="M2275" s="3">
        <v>0</v>
      </c>
      <c r="N2275" s="3">
        <v>0</v>
      </c>
      <c r="O2275" s="3">
        <v>449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3">
        <f>+Tabla3[[#This Row],[V GRAVADAS]]</f>
        <v>449</v>
      </c>
      <c r="V2275">
        <v>2</v>
      </c>
    </row>
    <row r="2276" spans="1:22" x14ac:dyDescent="0.25">
      <c r="A2276" t="s">
        <v>552</v>
      </c>
      <c r="B2276" s="1" t="s">
        <v>555</v>
      </c>
      <c r="C2276" t="s">
        <v>1</v>
      </c>
      <c r="D2276" t="s">
        <v>89</v>
      </c>
      <c r="E2276" t="s">
        <v>95</v>
      </c>
      <c r="F2276" t="s">
        <v>96</v>
      </c>
      <c r="G2276">
        <v>7826</v>
      </c>
      <c r="H2276">
        <v>7826</v>
      </c>
      <c r="I2276">
        <v>7826</v>
      </c>
      <c r="J2276">
        <v>7826</v>
      </c>
      <c r="L2276" s="3">
        <v>0</v>
      </c>
      <c r="M2276" s="3">
        <v>0</v>
      </c>
      <c r="N2276" s="3">
        <v>0</v>
      </c>
      <c r="O2276" s="3">
        <v>506.6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3">
        <f>+Tabla3[[#This Row],[V GRAVADAS]]</f>
        <v>506.6</v>
      </c>
      <c r="V2276">
        <v>2</v>
      </c>
    </row>
    <row r="2277" spans="1:22" x14ac:dyDescent="0.25">
      <c r="A2277" t="s">
        <v>552</v>
      </c>
      <c r="B2277" s="1" t="s">
        <v>555</v>
      </c>
      <c r="C2277" t="s">
        <v>1</v>
      </c>
      <c r="D2277" t="s">
        <v>89</v>
      </c>
      <c r="E2277" t="s">
        <v>95</v>
      </c>
      <c r="F2277" t="s">
        <v>96</v>
      </c>
      <c r="G2277">
        <v>7827</v>
      </c>
      <c r="H2277">
        <v>7827</v>
      </c>
      <c r="I2277">
        <v>7827</v>
      </c>
      <c r="J2277">
        <v>7827</v>
      </c>
      <c r="L2277" s="3">
        <v>0</v>
      </c>
      <c r="M2277" s="3">
        <v>0</v>
      </c>
      <c r="N2277" s="3">
        <v>0</v>
      </c>
      <c r="O2277" s="3">
        <v>40.25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3">
        <f>+Tabla3[[#This Row],[V GRAVADAS]]</f>
        <v>40.25</v>
      </c>
      <c r="V2277">
        <v>2</v>
      </c>
    </row>
    <row r="2278" spans="1:22" x14ac:dyDescent="0.25">
      <c r="A2278" t="s">
        <v>552</v>
      </c>
      <c r="B2278" s="1" t="s">
        <v>555</v>
      </c>
      <c r="C2278" t="s">
        <v>1</v>
      </c>
      <c r="D2278" t="s">
        <v>89</v>
      </c>
      <c r="E2278" t="s">
        <v>95</v>
      </c>
      <c r="F2278" t="s">
        <v>96</v>
      </c>
      <c r="G2278">
        <v>7828</v>
      </c>
      <c r="H2278">
        <v>7828</v>
      </c>
      <c r="I2278">
        <v>7828</v>
      </c>
      <c r="J2278">
        <v>7828</v>
      </c>
      <c r="L2278" s="3">
        <v>0</v>
      </c>
      <c r="M2278" s="3">
        <v>0</v>
      </c>
      <c r="N2278" s="3">
        <v>0</v>
      </c>
      <c r="O2278" s="3">
        <v>49.5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3">
        <f>+Tabla3[[#This Row],[V GRAVADAS]]</f>
        <v>49.5</v>
      </c>
      <c r="V2278">
        <v>2</v>
      </c>
    </row>
    <row r="2279" spans="1:22" x14ac:dyDescent="0.25">
      <c r="A2279" t="s">
        <v>552</v>
      </c>
      <c r="B2279" s="1" t="s">
        <v>555</v>
      </c>
      <c r="C2279" t="s">
        <v>1</v>
      </c>
      <c r="D2279" t="s">
        <v>89</v>
      </c>
      <c r="E2279" t="s">
        <v>95</v>
      </c>
      <c r="F2279" t="s">
        <v>96</v>
      </c>
      <c r="G2279">
        <v>7829</v>
      </c>
      <c r="H2279">
        <v>7829</v>
      </c>
      <c r="I2279">
        <v>7829</v>
      </c>
      <c r="J2279">
        <v>7829</v>
      </c>
      <c r="L2279" s="3">
        <v>0</v>
      </c>
      <c r="M2279" s="3">
        <v>0</v>
      </c>
      <c r="N2279" s="3">
        <v>0</v>
      </c>
      <c r="O2279" s="3">
        <v>489.5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3">
        <f>+Tabla3[[#This Row],[V GRAVADAS]]</f>
        <v>489.5</v>
      </c>
      <c r="V2279">
        <v>2</v>
      </c>
    </row>
    <row r="2280" spans="1:22" x14ac:dyDescent="0.25">
      <c r="A2280" t="s">
        <v>552</v>
      </c>
      <c r="B2280" s="1" t="s">
        <v>555</v>
      </c>
      <c r="C2280" t="s">
        <v>1</v>
      </c>
      <c r="D2280" t="s">
        <v>89</v>
      </c>
      <c r="E2280" t="s">
        <v>95</v>
      </c>
      <c r="F2280" t="s">
        <v>96</v>
      </c>
      <c r="G2280">
        <v>7830</v>
      </c>
      <c r="H2280">
        <v>7830</v>
      </c>
      <c r="I2280">
        <v>7830</v>
      </c>
      <c r="J2280">
        <v>7830</v>
      </c>
      <c r="L2280" s="3">
        <v>0</v>
      </c>
      <c r="M2280" s="3">
        <v>0</v>
      </c>
      <c r="N2280" s="3">
        <v>0</v>
      </c>
      <c r="O2280" s="3">
        <v>175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3">
        <f>+Tabla3[[#This Row],[V GRAVADAS]]</f>
        <v>175</v>
      </c>
      <c r="V2280">
        <v>2</v>
      </c>
    </row>
    <row r="2281" spans="1:22" x14ac:dyDescent="0.25">
      <c r="A2281" t="s">
        <v>552</v>
      </c>
      <c r="B2281" s="1" t="s">
        <v>555</v>
      </c>
      <c r="C2281" t="s">
        <v>1</v>
      </c>
      <c r="D2281" t="s">
        <v>89</v>
      </c>
      <c r="E2281" t="s">
        <v>95</v>
      </c>
      <c r="F2281" t="s">
        <v>96</v>
      </c>
      <c r="G2281">
        <v>7831</v>
      </c>
      <c r="H2281">
        <v>7831</v>
      </c>
      <c r="I2281">
        <v>7831</v>
      </c>
      <c r="J2281">
        <v>7831</v>
      </c>
      <c r="L2281" s="3">
        <v>0</v>
      </c>
      <c r="M2281" s="3">
        <v>0</v>
      </c>
      <c r="N2281" s="3">
        <v>0</v>
      </c>
      <c r="O2281" s="3">
        <v>550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3">
        <f>+Tabla3[[#This Row],[V GRAVADAS]]</f>
        <v>550</v>
      </c>
      <c r="V2281">
        <v>2</v>
      </c>
    </row>
    <row r="2282" spans="1:22" x14ac:dyDescent="0.25">
      <c r="A2282" t="s">
        <v>552</v>
      </c>
      <c r="B2282" s="1" t="s">
        <v>555</v>
      </c>
      <c r="C2282" t="s">
        <v>1</v>
      </c>
      <c r="D2282" t="s">
        <v>89</v>
      </c>
      <c r="E2282" t="s">
        <v>95</v>
      </c>
      <c r="F2282" t="s">
        <v>96</v>
      </c>
      <c r="G2282">
        <v>7832</v>
      </c>
      <c r="H2282">
        <v>7832</v>
      </c>
      <c r="I2282">
        <v>7832</v>
      </c>
      <c r="J2282">
        <v>7832</v>
      </c>
      <c r="L2282" s="3">
        <v>0</v>
      </c>
      <c r="M2282" s="3">
        <v>0</v>
      </c>
      <c r="N2282" s="3">
        <v>0</v>
      </c>
      <c r="O2282" s="3">
        <v>49.5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3">
        <f>+Tabla3[[#This Row],[V GRAVADAS]]</f>
        <v>49.5</v>
      </c>
      <c r="V2282">
        <v>2</v>
      </c>
    </row>
    <row r="2283" spans="1:22" x14ac:dyDescent="0.25">
      <c r="A2283" t="s">
        <v>552</v>
      </c>
      <c r="B2283" s="1" t="s">
        <v>555</v>
      </c>
      <c r="C2283" t="s">
        <v>1</v>
      </c>
      <c r="D2283" t="s">
        <v>89</v>
      </c>
      <c r="E2283" t="s">
        <v>95</v>
      </c>
      <c r="F2283" t="s">
        <v>96</v>
      </c>
      <c r="G2283">
        <v>7833</v>
      </c>
      <c r="H2283">
        <v>7833</v>
      </c>
      <c r="I2283">
        <v>7833</v>
      </c>
      <c r="J2283">
        <v>7833</v>
      </c>
      <c r="L2283" s="3">
        <v>0</v>
      </c>
      <c r="M2283" s="3">
        <v>0</v>
      </c>
      <c r="N2283" s="3">
        <v>0</v>
      </c>
      <c r="O2283" s="3">
        <v>235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3">
        <f>+Tabla3[[#This Row],[V GRAVADAS]]</f>
        <v>235</v>
      </c>
      <c r="V2283">
        <v>2</v>
      </c>
    </row>
    <row r="2284" spans="1:22" x14ac:dyDescent="0.25">
      <c r="A2284" t="s">
        <v>552</v>
      </c>
      <c r="B2284" s="1" t="s">
        <v>555</v>
      </c>
      <c r="C2284" t="s">
        <v>1</v>
      </c>
      <c r="D2284" t="s">
        <v>89</v>
      </c>
      <c r="E2284" t="s">
        <v>95</v>
      </c>
      <c r="F2284" t="s">
        <v>96</v>
      </c>
      <c r="G2284">
        <v>7834</v>
      </c>
      <c r="H2284">
        <v>7834</v>
      </c>
      <c r="I2284">
        <v>7834</v>
      </c>
      <c r="J2284">
        <v>7834</v>
      </c>
      <c r="L2284" s="3">
        <v>0</v>
      </c>
      <c r="M2284" s="3">
        <v>0</v>
      </c>
      <c r="N2284" s="3">
        <v>0</v>
      </c>
      <c r="O2284" s="3">
        <v>135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3">
        <f>+Tabla3[[#This Row],[V GRAVADAS]]</f>
        <v>135</v>
      </c>
      <c r="V2284">
        <v>2</v>
      </c>
    </row>
    <row r="2285" spans="1:22" x14ac:dyDescent="0.25">
      <c r="A2285" t="s">
        <v>552</v>
      </c>
      <c r="B2285" s="1" t="s">
        <v>555</v>
      </c>
      <c r="C2285" t="s">
        <v>1</v>
      </c>
      <c r="D2285" t="s">
        <v>89</v>
      </c>
      <c r="E2285" t="s">
        <v>95</v>
      </c>
      <c r="F2285" t="s">
        <v>96</v>
      </c>
      <c r="G2285">
        <v>7835</v>
      </c>
      <c r="H2285">
        <v>7835</v>
      </c>
      <c r="I2285">
        <v>7835</v>
      </c>
      <c r="J2285">
        <v>7835</v>
      </c>
      <c r="L2285" s="3">
        <v>0</v>
      </c>
      <c r="M2285" s="3">
        <v>0</v>
      </c>
      <c r="N2285" s="3">
        <v>0</v>
      </c>
      <c r="O2285" s="3">
        <v>132.35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3">
        <f>+Tabla3[[#This Row],[V GRAVADAS]]</f>
        <v>132.35</v>
      </c>
      <c r="V2285">
        <v>2</v>
      </c>
    </row>
    <row r="2286" spans="1:22" x14ac:dyDescent="0.25">
      <c r="A2286" t="s">
        <v>552</v>
      </c>
      <c r="B2286" s="1" t="s">
        <v>555</v>
      </c>
      <c r="C2286" t="s">
        <v>1</v>
      </c>
      <c r="D2286" t="s">
        <v>89</v>
      </c>
      <c r="E2286" t="s">
        <v>95</v>
      </c>
      <c r="F2286" t="s">
        <v>96</v>
      </c>
      <c r="G2286">
        <v>7836</v>
      </c>
      <c r="H2286">
        <v>7836</v>
      </c>
      <c r="I2286">
        <v>7836</v>
      </c>
      <c r="J2286">
        <v>7836</v>
      </c>
      <c r="L2286" s="3">
        <v>0</v>
      </c>
      <c r="M2286" s="3">
        <v>0</v>
      </c>
      <c r="N2286" s="3">
        <v>0</v>
      </c>
      <c r="O2286" s="3">
        <v>392.2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3">
        <f>+Tabla3[[#This Row],[V GRAVADAS]]</f>
        <v>392.2</v>
      </c>
      <c r="V2286">
        <v>2</v>
      </c>
    </row>
    <row r="2287" spans="1:22" x14ac:dyDescent="0.25">
      <c r="A2287" t="s">
        <v>552</v>
      </c>
      <c r="B2287" s="1" t="s">
        <v>555</v>
      </c>
      <c r="C2287" t="s">
        <v>1</v>
      </c>
      <c r="D2287" t="s">
        <v>89</v>
      </c>
      <c r="E2287" t="s">
        <v>95</v>
      </c>
      <c r="F2287" t="s">
        <v>96</v>
      </c>
      <c r="G2287">
        <v>7837</v>
      </c>
      <c r="H2287">
        <v>7837</v>
      </c>
      <c r="I2287">
        <v>7837</v>
      </c>
      <c r="J2287">
        <v>7837</v>
      </c>
      <c r="L2287" s="3">
        <v>0</v>
      </c>
      <c r="M2287" s="3">
        <v>0</v>
      </c>
      <c r="N2287" s="3">
        <v>0</v>
      </c>
      <c r="O2287" s="3">
        <v>524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3">
        <f>+Tabla3[[#This Row],[V GRAVADAS]]</f>
        <v>524</v>
      </c>
      <c r="V2287">
        <v>2</v>
      </c>
    </row>
    <row r="2288" spans="1:22" x14ac:dyDescent="0.25">
      <c r="A2288" t="s">
        <v>552</v>
      </c>
      <c r="B2288" s="1" t="s">
        <v>555</v>
      </c>
      <c r="C2288" t="s">
        <v>1</v>
      </c>
      <c r="D2288" t="s">
        <v>89</v>
      </c>
      <c r="E2288" t="s">
        <v>95</v>
      </c>
      <c r="F2288" t="s">
        <v>96</v>
      </c>
      <c r="G2288">
        <v>7838</v>
      </c>
      <c r="H2288">
        <v>7838</v>
      </c>
      <c r="I2288">
        <v>7838</v>
      </c>
      <c r="J2288">
        <v>7838</v>
      </c>
      <c r="L2288" s="3">
        <v>0</v>
      </c>
      <c r="M2288" s="3">
        <v>0</v>
      </c>
      <c r="N2288" s="3">
        <v>0</v>
      </c>
      <c r="O2288" s="3">
        <v>42.5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3">
        <f>+Tabla3[[#This Row],[V GRAVADAS]]</f>
        <v>42.5</v>
      </c>
      <c r="V2288">
        <v>2</v>
      </c>
    </row>
    <row r="2289" spans="1:22" x14ac:dyDescent="0.25">
      <c r="A2289" t="s">
        <v>552</v>
      </c>
      <c r="B2289" s="1" t="s">
        <v>555</v>
      </c>
      <c r="C2289" t="s">
        <v>1</v>
      </c>
      <c r="D2289" t="s">
        <v>89</v>
      </c>
      <c r="E2289" t="s">
        <v>95</v>
      </c>
      <c r="F2289" t="s">
        <v>96</v>
      </c>
      <c r="G2289">
        <v>7839</v>
      </c>
      <c r="H2289">
        <v>7839</v>
      </c>
      <c r="I2289">
        <v>7839</v>
      </c>
      <c r="J2289">
        <v>7839</v>
      </c>
      <c r="L2289" s="3">
        <v>0</v>
      </c>
      <c r="M2289" s="3">
        <v>0</v>
      </c>
      <c r="N2289" s="3">
        <v>0</v>
      </c>
      <c r="O2289" s="3">
        <v>12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3">
        <f>+Tabla3[[#This Row],[V GRAVADAS]]</f>
        <v>12</v>
      </c>
      <c r="V2289">
        <v>2</v>
      </c>
    </row>
    <row r="2290" spans="1:22" x14ac:dyDescent="0.25">
      <c r="A2290" t="s">
        <v>552</v>
      </c>
      <c r="B2290" s="1" t="s">
        <v>555</v>
      </c>
      <c r="C2290" t="s">
        <v>1</v>
      </c>
      <c r="D2290" t="s">
        <v>89</v>
      </c>
      <c r="E2290" t="s">
        <v>95</v>
      </c>
      <c r="F2290" t="s">
        <v>96</v>
      </c>
      <c r="G2290">
        <v>7840</v>
      </c>
      <c r="H2290">
        <v>7840</v>
      </c>
      <c r="I2290">
        <v>7840</v>
      </c>
      <c r="J2290">
        <v>7840</v>
      </c>
      <c r="L2290" s="3">
        <v>0</v>
      </c>
      <c r="M2290" s="3">
        <v>0</v>
      </c>
      <c r="N2290" s="3">
        <v>0</v>
      </c>
      <c r="O2290" s="3">
        <v>225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3">
        <f>+Tabla3[[#This Row],[V GRAVADAS]]</f>
        <v>225</v>
      </c>
      <c r="V2290">
        <v>2</v>
      </c>
    </row>
    <row r="2291" spans="1:22" x14ac:dyDescent="0.25">
      <c r="A2291" t="s">
        <v>552</v>
      </c>
      <c r="B2291" s="1" t="s">
        <v>555</v>
      </c>
      <c r="C2291" t="s">
        <v>1</v>
      </c>
      <c r="D2291" t="s">
        <v>89</v>
      </c>
      <c r="E2291" t="s">
        <v>95</v>
      </c>
      <c r="F2291" t="s">
        <v>96</v>
      </c>
      <c r="G2291">
        <v>7841</v>
      </c>
      <c r="H2291">
        <v>7841</v>
      </c>
      <c r="I2291">
        <v>7841</v>
      </c>
      <c r="J2291">
        <v>7841</v>
      </c>
      <c r="L2291" s="3">
        <v>0</v>
      </c>
      <c r="M2291" s="3">
        <v>0</v>
      </c>
      <c r="N2291" s="3">
        <v>0</v>
      </c>
      <c r="O2291" s="3">
        <v>277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3">
        <f>+Tabla3[[#This Row],[V GRAVADAS]]</f>
        <v>277</v>
      </c>
      <c r="V2291">
        <v>2</v>
      </c>
    </row>
    <row r="2292" spans="1:22" x14ac:dyDescent="0.25">
      <c r="A2292" t="s">
        <v>552</v>
      </c>
      <c r="B2292" s="1" t="s">
        <v>555</v>
      </c>
      <c r="C2292" t="s">
        <v>1</v>
      </c>
      <c r="D2292" t="s">
        <v>89</v>
      </c>
      <c r="E2292" t="s">
        <v>95</v>
      </c>
      <c r="F2292" t="s">
        <v>96</v>
      </c>
      <c r="G2292">
        <v>7842</v>
      </c>
      <c r="H2292">
        <v>7842</v>
      </c>
      <c r="I2292">
        <v>7842</v>
      </c>
      <c r="J2292">
        <v>7842</v>
      </c>
      <c r="L2292" s="3">
        <v>0</v>
      </c>
      <c r="M2292" s="3">
        <v>0</v>
      </c>
      <c r="N2292" s="3">
        <v>0</v>
      </c>
      <c r="O2292" s="3">
        <v>159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3">
        <f>+Tabla3[[#This Row],[V GRAVADAS]]</f>
        <v>159</v>
      </c>
      <c r="V2292">
        <v>2</v>
      </c>
    </row>
    <row r="2293" spans="1:22" x14ac:dyDescent="0.25">
      <c r="A2293" t="s">
        <v>552</v>
      </c>
      <c r="B2293" s="1" t="s">
        <v>555</v>
      </c>
      <c r="C2293" t="s">
        <v>1</v>
      </c>
      <c r="D2293" t="s">
        <v>89</v>
      </c>
      <c r="E2293" t="s">
        <v>95</v>
      </c>
      <c r="F2293" t="s">
        <v>96</v>
      </c>
      <c r="G2293">
        <v>7843</v>
      </c>
      <c r="H2293">
        <v>7843</v>
      </c>
      <c r="I2293">
        <v>7843</v>
      </c>
      <c r="J2293">
        <v>7843</v>
      </c>
      <c r="L2293" s="3">
        <v>0</v>
      </c>
      <c r="M2293" s="3">
        <v>0</v>
      </c>
      <c r="N2293" s="3">
        <v>0</v>
      </c>
      <c r="O2293" s="3">
        <v>53.25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3">
        <f>+Tabla3[[#This Row],[V GRAVADAS]]</f>
        <v>53.25</v>
      </c>
      <c r="V2293">
        <v>2</v>
      </c>
    </row>
    <row r="2294" spans="1:22" x14ac:dyDescent="0.25">
      <c r="A2294" t="s">
        <v>552</v>
      </c>
      <c r="B2294" s="1" t="s">
        <v>555</v>
      </c>
      <c r="C2294" t="s">
        <v>1</v>
      </c>
      <c r="D2294" t="s">
        <v>89</v>
      </c>
      <c r="E2294" t="s">
        <v>95</v>
      </c>
      <c r="F2294" t="s">
        <v>96</v>
      </c>
      <c r="G2294">
        <v>7844</v>
      </c>
      <c r="H2294">
        <v>7844</v>
      </c>
      <c r="I2294">
        <v>7844</v>
      </c>
      <c r="J2294">
        <v>7844</v>
      </c>
      <c r="L2294" s="3">
        <v>0</v>
      </c>
      <c r="M2294" s="3">
        <v>0</v>
      </c>
      <c r="N2294" s="3">
        <v>0</v>
      </c>
      <c r="O2294" s="3">
        <v>568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3">
        <f>+Tabla3[[#This Row],[V GRAVADAS]]</f>
        <v>568</v>
      </c>
      <c r="V2294">
        <v>2</v>
      </c>
    </row>
    <row r="2295" spans="1:22" x14ac:dyDescent="0.25">
      <c r="A2295" t="s">
        <v>552</v>
      </c>
      <c r="B2295" s="1" t="s">
        <v>555</v>
      </c>
      <c r="C2295" t="s">
        <v>1</v>
      </c>
      <c r="D2295" t="s">
        <v>89</v>
      </c>
      <c r="E2295" t="s">
        <v>95</v>
      </c>
      <c r="F2295" t="s">
        <v>96</v>
      </c>
      <c r="G2295">
        <v>7845</v>
      </c>
      <c r="H2295">
        <v>7845</v>
      </c>
      <c r="I2295">
        <v>7845</v>
      </c>
      <c r="J2295">
        <v>7845</v>
      </c>
      <c r="L2295" s="3">
        <v>0</v>
      </c>
      <c r="M2295" s="3">
        <v>0</v>
      </c>
      <c r="N2295" s="3">
        <v>0</v>
      </c>
      <c r="O2295" s="3">
        <v>52.5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3">
        <f>+Tabla3[[#This Row],[V GRAVADAS]]</f>
        <v>52.5</v>
      </c>
      <c r="V2295">
        <v>2</v>
      </c>
    </row>
    <row r="2296" spans="1:22" x14ac:dyDescent="0.25">
      <c r="A2296" t="s">
        <v>552</v>
      </c>
      <c r="B2296" s="1" t="s">
        <v>555</v>
      </c>
      <c r="C2296" t="s">
        <v>1</v>
      </c>
      <c r="D2296" t="s">
        <v>89</v>
      </c>
      <c r="E2296" t="s">
        <v>95</v>
      </c>
      <c r="F2296" t="s">
        <v>96</v>
      </c>
      <c r="G2296">
        <v>7846</v>
      </c>
      <c r="H2296">
        <v>7846</v>
      </c>
      <c r="I2296">
        <v>7846</v>
      </c>
      <c r="J2296">
        <v>7846</v>
      </c>
      <c r="L2296" s="3">
        <v>0</v>
      </c>
      <c r="M2296" s="3">
        <v>0</v>
      </c>
      <c r="N2296" s="3">
        <v>0</v>
      </c>
      <c r="O2296" s="3">
        <v>71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3">
        <f>+Tabla3[[#This Row],[V GRAVADAS]]</f>
        <v>71</v>
      </c>
      <c r="V2296">
        <v>2</v>
      </c>
    </row>
    <row r="2297" spans="1:22" x14ac:dyDescent="0.25">
      <c r="A2297" t="s">
        <v>552</v>
      </c>
      <c r="B2297" s="1" t="s">
        <v>555</v>
      </c>
      <c r="C2297" t="s">
        <v>1</v>
      </c>
      <c r="D2297" t="s">
        <v>89</v>
      </c>
      <c r="E2297" t="s">
        <v>95</v>
      </c>
      <c r="F2297" t="s">
        <v>96</v>
      </c>
      <c r="G2297">
        <v>7847</v>
      </c>
      <c r="H2297">
        <v>7847</v>
      </c>
      <c r="I2297">
        <v>7847</v>
      </c>
      <c r="J2297">
        <v>7847</v>
      </c>
      <c r="L2297" s="3">
        <v>0</v>
      </c>
      <c r="M2297" s="3">
        <v>0</v>
      </c>
      <c r="N2297" s="3">
        <v>0</v>
      </c>
      <c r="O2297" s="3">
        <v>681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3">
        <f>+Tabla3[[#This Row],[V GRAVADAS]]</f>
        <v>681</v>
      </c>
      <c r="V2297">
        <v>2</v>
      </c>
    </row>
    <row r="2298" spans="1:22" x14ac:dyDescent="0.25">
      <c r="A2298" t="s">
        <v>552</v>
      </c>
      <c r="B2298" s="1" t="s">
        <v>555</v>
      </c>
      <c r="C2298" t="s">
        <v>1</v>
      </c>
      <c r="D2298" t="s">
        <v>89</v>
      </c>
      <c r="E2298" t="s">
        <v>95</v>
      </c>
      <c r="F2298" t="s">
        <v>96</v>
      </c>
      <c r="G2298">
        <v>7848</v>
      </c>
      <c r="H2298">
        <v>7848</v>
      </c>
      <c r="I2298">
        <v>7848</v>
      </c>
      <c r="J2298">
        <v>7848</v>
      </c>
      <c r="L2298" s="3">
        <v>0</v>
      </c>
      <c r="M2298" s="3">
        <v>0</v>
      </c>
      <c r="N2298" s="3">
        <v>0</v>
      </c>
      <c r="O2298" s="3">
        <v>135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3">
        <f>+Tabla3[[#This Row],[V GRAVADAS]]</f>
        <v>135</v>
      </c>
      <c r="V2298">
        <v>2</v>
      </c>
    </row>
    <row r="2299" spans="1:22" x14ac:dyDescent="0.25">
      <c r="A2299" t="s">
        <v>552</v>
      </c>
      <c r="B2299" s="1" t="s">
        <v>556</v>
      </c>
      <c r="C2299" t="s">
        <v>1</v>
      </c>
      <c r="D2299" t="s">
        <v>89</v>
      </c>
      <c r="E2299" t="s">
        <v>95</v>
      </c>
      <c r="F2299" t="s">
        <v>96</v>
      </c>
      <c r="G2299">
        <v>7849</v>
      </c>
      <c r="H2299">
        <v>7849</v>
      </c>
      <c r="I2299">
        <v>7849</v>
      </c>
      <c r="J2299">
        <v>7849</v>
      </c>
      <c r="L2299" s="3">
        <v>0</v>
      </c>
      <c r="M2299" s="3">
        <v>0</v>
      </c>
      <c r="N2299" s="3">
        <v>0</v>
      </c>
      <c r="O2299" s="3">
        <v>305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3">
        <f>+Tabla3[[#This Row],[V GRAVADAS]]</f>
        <v>305</v>
      </c>
      <c r="V2299">
        <v>2</v>
      </c>
    </row>
    <row r="2300" spans="1:22" x14ac:dyDescent="0.25">
      <c r="A2300" t="s">
        <v>552</v>
      </c>
      <c r="B2300" s="1" t="s">
        <v>556</v>
      </c>
      <c r="C2300" t="s">
        <v>1</v>
      </c>
      <c r="D2300" t="s">
        <v>89</v>
      </c>
      <c r="E2300" t="s">
        <v>95</v>
      </c>
      <c r="F2300" t="s">
        <v>96</v>
      </c>
      <c r="G2300">
        <v>7850</v>
      </c>
      <c r="H2300">
        <v>7850</v>
      </c>
      <c r="I2300">
        <v>7850</v>
      </c>
      <c r="J2300">
        <v>7850</v>
      </c>
      <c r="L2300" s="3">
        <v>0</v>
      </c>
      <c r="M2300" s="3">
        <v>0</v>
      </c>
      <c r="N2300" s="3">
        <v>0</v>
      </c>
      <c r="O2300" s="3">
        <v>589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3">
        <f>+Tabla3[[#This Row],[V GRAVADAS]]</f>
        <v>589</v>
      </c>
      <c r="V2300">
        <v>2</v>
      </c>
    </row>
    <row r="2301" spans="1:22" x14ac:dyDescent="0.25">
      <c r="A2301" t="s">
        <v>552</v>
      </c>
      <c r="B2301" s="1" t="s">
        <v>556</v>
      </c>
      <c r="C2301" t="s">
        <v>1</v>
      </c>
      <c r="D2301" t="s">
        <v>89</v>
      </c>
      <c r="E2301" t="s">
        <v>95</v>
      </c>
      <c r="F2301" t="s">
        <v>96</v>
      </c>
      <c r="G2301">
        <v>7851</v>
      </c>
      <c r="H2301">
        <v>7851</v>
      </c>
      <c r="I2301">
        <v>7851</v>
      </c>
      <c r="J2301">
        <v>7851</v>
      </c>
      <c r="L2301" s="3">
        <v>0</v>
      </c>
      <c r="M2301" s="3">
        <v>0</v>
      </c>
      <c r="N2301" s="3">
        <v>0</v>
      </c>
      <c r="O2301" s="3">
        <v>495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3">
        <f>+Tabla3[[#This Row],[V GRAVADAS]]</f>
        <v>495</v>
      </c>
      <c r="V2301">
        <v>2</v>
      </c>
    </row>
    <row r="2302" spans="1:22" x14ac:dyDescent="0.25">
      <c r="A2302" t="s">
        <v>552</v>
      </c>
      <c r="B2302" s="1" t="s">
        <v>556</v>
      </c>
      <c r="C2302" t="s">
        <v>1</v>
      </c>
      <c r="D2302" t="s">
        <v>89</v>
      </c>
      <c r="E2302" t="s">
        <v>95</v>
      </c>
      <c r="F2302" t="s">
        <v>96</v>
      </c>
      <c r="G2302">
        <v>7852</v>
      </c>
      <c r="H2302">
        <v>7852</v>
      </c>
      <c r="I2302">
        <v>7852</v>
      </c>
      <c r="J2302">
        <v>7852</v>
      </c>
      <c r="L2302" s="3">
        <v>0</v>
      </c>
      <c r="M2302" s="3">
        <v>0</v>
      </c>
      <c r="N2302" s="3">
        <v>0</v>
      </c>
      <c r="O2302" s="3">
        <v>685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3">
        <f>+Tabla3[[#This Row],[V GRAVADAS]]</f>
        <v>685</v>
      </c>
      <c r="V2302">
        <v>2</v>
      </c>
    </row>
    <row r="2303" spans="1:22" x14ac:dyDescent="0.25">
      <c r="A2303" t="s">
        <v>552</v>
      </c>
      <c r="B2303" s="1" t="s">
        <v>556</v>
      </c>
      <c r="C2303" t="s">
        <v>1</v>
      </c>
      <c r="D2303" t="s">
        <v>89</v>
      </c>
      <c r="E2303" t="s">
        <v>95</v>
      </c>
      <c r="F2303" t="s">
        <v>96</v>
      </c>
      <c r="G2303">
        <v>7853</v>
      </c>
      <c r="H2303">
        <v>7853</v>
      </c>
      <c r="I2303">
        <v>7853</v>
      </c>
      <c r="J2303">
        <v>7853</v>
      </c>
      <c r="L2303" s="3">
        <v>0</v>
      </c>
      <c r="M2303" s="3">
        <v>0</v>
      </c>
      <c r="N2303" s="3">
        <v>0</v>
      </c>
      <c r="O2303" s="3">
        <v>297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3">
        <f>+Tabla3[[#This Row],[V GRAVADAS]]</f>
        <v>297</v>
      </c>
      <c r="V2303">
        <v>2</v>
      </c>
    </row>
    <row r="2304" spans="1:22" x14ac:dyDescent="0.25">
      <c r="A2304" t="s">
        <v>552</v>
      </c>
      <c r="B2304" s="1" t="s">
        <v>556</v>
      </c>
      <c r="C2304" t="s">
        <v>1</v>
      </c>
      <c r="D2304" t="s">
        <v>89</v>
      </c>
      <c r="E2304" t="s">
        <v>95</v>
      </c>
      <c r="F2304" t="s">
        <v>96</v>
      </c>
      <c r="G2304">
        <v>7854</v>
      </c>
      <c r="H2304">
        <v>7854</v>
      </c>
      <c r="I2304">
        <v>7854</v>
      </c>
      <c r="J2304">
        <v>7854</v>
      </c>
      <c r="L2304" s="3">
        <v>0</v>
      </c>
      <c r="M2304" s="3">
        <v>0</v>
      </c>
      <c r="N2304" s="3">
        <v>0</v>
      </c>
      <c r="O2304" s="3">
        <v>506.5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3">
        <f>+Tabla3[[#This Row],[V GRAVADAS]]</f>
        <v>506.5</v>
      </c>
      <c r="V2304">
        <v>2</v>
      </c>
    </row>
    <row r="2305" spans="1:22" x14ac:dyDescent="0.25">
      <c r="A2305" t="s">
        <v>552</v>
      </c>
      <c r="B2305" s="1" t="s">
        <v>556</v>
      </c>
      <c r="C2305" t="s">
        <v>1</v>
      </c>
      <c r="D2305" t="s">
        <v>89</v>
      </c>
      <c r="E2305" t="s">
        <v>95</v>
      </c>
      <c r="F2305" t="s">
        <v>96</v>
      </c>
      <c r="G2305">
        <v>7855</v>
      </c>
      <c r="H2305">
        <v>7855</v>
      </c>
      <c r="I2305">
        <v>7855</v>
      </c>
      <c r="J2305">
        <v>7855</v>
      </c>
      <c r="L2305" s="3">
        <v>0</v>
      </c>
      <c r="M2305" s="3">
        <v>0</v>
      </c>
      <c r="N2305" s="3">
        <v>0</v>
      </c>
      <c r="O2305" s="3">
        <v>535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3">
        <f>+Tabla3[[#This Row],[V GRAVADAS]]</f>
        <v>535</v>
      </c>
      <c r="V2305">
        <v>2</v>
      </c>
    </row>
    <row r="2306" spans="1:22" x14ac:dyDescent="0.25">
      <c r="A2306" t="s">
        <v>552</v>
      </c>
      <c r="B2306" s="1" t="s">
        <v>556</v>
      </c>
      <c r="C2306" t="s">
        <v>1</v>
      </c>
      <c r="D2306" t="s">
        <v>89</v>
      </c>
      <c r="E2306" t="s">
        <v>95</v>
      </c>
      <c r="F2306" t="s">
        <v>96</v>
      </c>
      <c r="G2306">
        <v>7856</v>
      </c>
      <c r="H2306">
        <v>7856</v>
      </c>
      <c r="I2306">
        <v>7856</v>
      </c>
      <c r="J2306">
        <v>7856</v>
      </c>
      <c r="L2306" s="3">
        <v>0</v>
      </c>
      <c r="M2306" s="3">
        <v>0</v>
      </c>
      <c r="N2306" s="3">
        <v>0</v>
      </c>
      <c r="O2306" s="3">
        <v>9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3">
        <f>+Tabla3[[#This Row],[V GRAVADAS]]</f>
        <v>9</v>
      </c>
      <c r="V2306">
        <v>2</v>
      </c>
    </row>
    <row r="2307" spans="1:22" x14ac:dyDescent="0.25">
      <c r="A2307" t="s">
        <v>552</v>
      </c>
      <c r="B2307" s="1" t="s">
        <v>556</v>
      </c>
      <c r="C2307" t="s">
        <v>1</v>
      </c>
      <c r="D2307" t="s">
        <v>89</v>
      </c>
      <c r="E2307" t="s">
        <v>95</v>
      </c>
      <c r="F2307" t="s">
        <v>96</v>
      </c>
      <c r="G2307">
        <v>7857</v>
      </c>
      <c r="H2307">
        <v>7857</v>
      </c>
      <c r="I2307">
        <v>7857</v>
      </c>
      <c r="J2307">
        <v>7857</v>
      </c>
      <c r="L2307" s="3">
        <v>0</v>
      </c>
      <c r="M2307" s="3">
        <v>0</v>
      </c>
      <c r="N2307" s="3">
        <v>0</v>
      </c>
      <c r="O2307" s="3">
        <v>102.8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3">
        <f>+Tabla3[[#This Row],[V GRAVADAS]]</f>
        <v>102.8</v>
      </c>
      <c r="V2307">
        <v>2</v>
      </c>
    </row>
    <row r="2308" spans="1:22" x14ac:dyDescent="0.25">
      <c r="A2308" t="s">
        <v>552</v>
      </c>
      <c r="B2308" s="1" t="s">
        <v>556</v>
      </c>
      <c r="C2308" t="s">
        <v>1</v>
      </c>
      <c r="D2308" t="s">
        <v>89</v>
      </c>
      <c r="E2308" t="s">
        <v>95</v>
      </c>
      <c r="F2308" t="s">
        <v>96</v>
      </c>
      <c r="G2308">
        <v>7858</v>
      </c>
      <c r="H2308">
        <v>7858</v>
      </c>
      <c r="I2308">
        <v>7858</v>
      </c>
      <c r="J2308">
        <v>7858</v>
      </c>
      <c r="L2308" s="3">
        <v>0</v>
      </c>
      <c r="M2308" s="3">
        <v>0</v>
      </c>
      <c r="N2308" s="3">
        <v>0</v>
      </c>
      <c r="O2308" s="3">
        <v>210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3">
        <f>+Tabla3[[#This Row],[V GRAVADAS]]</f>
        <v>210</v>
      </c>
      <c r="V2308">
        <v>2</v>
      </c>
    </row>
    <row r="2309" spans="1:22" x14ac:dyDescent="0.25">
      <c r="A2309" t="s">
        <v>552</v>
      </c>
      <c r="B2309" s="1" t="s">
        <v>556</v>
      </c>
      <c r="C2309" t="s">
        <v>1</v>
      </c>
      <c r="D2309" t="s">
        <v>89</v>
      </c>
      <c r="E2309" t="s">
        <v>95</v>
      </c>
      <c r="F2309" t="s">
        <v>96</v>
      </c>
      <c r="G2309">
        <v>7859</v>
      </c>
      <c r="H2309">
        <v>7859</v>
      </c>
      <c r="I2309">
        <v>7859</v>
      </c>
      <c r="J2309">
        <v>7859</v>
      </c>
      <c r="L2309" s="3">
        <v>0</v>
      </c>
      <c r="M2309" s="3">
        <v>0</v>
      </c>
      <c r="N2309" s="3">
        <v>0</v>
      </c>
      <c r="O2309" s="3">
        <v>201.55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3">
        <f>+Tabla3[[#This Row],[V GRAVADAS]]</f>
        <v>201.55</v>
      </c>
      <c r="V2309">
        <v>2</v>
      </c>
    </row>
    <row r="2310" spans="1:22" x14ac:dyDescent="0.25">
      <c r="A2310" t="s">
        <v>552</v>
      </c>
      <c r="B2310" s="1" t="s">
        <v>556</v>
      </c>
      <c r="C2310" t="s">
        <v>1</v>
      </c>
      <c r="D2310" t="s">
        <v>89</v>
      </c>
      <c r="E2310" t="s">
        <v>95</v>
      </c>
      <c r="F2310" t="s">
        <v>96</v>
      </c>
      <c r="G2310">
        <v>7860</v>
      </c>
      <c r="H2310">
        <v>7860</v>
      </c>
      <c r="I2310">
        <v>7860</v>
      </c>
      <c r="J2310">
        <v>7860</v>
      </c>
      <c r="L2310" s="3">
        <v>0</v>
      </c>
      <c r="M2310" s="3">
        <v>0</v>
      </c>
      <c r="N2310" s="3">
        <v>0</v>
      </c>
      <c r="O2310" s="3">
        <v>299.8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3">
        <f>+Tabla3[[#This Row],[V GRAVADAS]]</f>
        <v>299.8</v>
      </c>
      <c r="V2310">
        <v>2</v>
      </c>
    </row>
    <row r="2311" spans="1:22" x14ac:dyDescent="0.25">
      <c r="A2311" t="s">
        <v>552</v>
      </c>
      <c r="B2311" s="1" t="s">
        <v>556</v>
      </c>
      <c r="C2311" t="s">
        <v>1</v>
      </c>
      <c r="D2311" t="s">
        <v>89</v>
      </c>
      <c r="E2311" t="s">
        <v>95</v>
      </c>
      <c r="F2311" t="s">
        <v>96</v>
      </c>
      <c r="G2311">
        <v>7861</v>
      </c>
      <c r="H2311">
        <v>7861</v>
      </c>
      <c r="I2311">
        <v>7861</v>
      </c>
      <c r="J2311">
        <v>7861</v>
      </c>
      <c r="L2311" s="3">
        <v>0</v>
      </c>
      <c r="M2311" s="3">
        <v>0</v>
      </c>
      <c r="N2311" s="3">
        <v>0</v>
      </c>
      <c r="O2311" s="3">
        <v>75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3">
        <f>+Tabla3[[#This Row],[V GRAVADAS]]</f>
        <v>75</v>
      </c>
      <c r="V2311">
        <v>2</v>
      </c>
    </row>
    <row r="2312" spans="1:22" x14ac:dyDescent="0.25">
      <c r="A2312" t="s">
        <v>552</v>
      </c>
      <c r="B2312" s="1" t="s">
        <v>556</v>
      </c>
      <c r="C2312" t="s">
        <v>1</v>
      </c>
      <c r="D2312" t="s">
        <v>89</v>
      </c>
      <c r="E2312" t="s">
        <v>95</v>
      </c>
      <c r="F2312" t="s">
        <v>96</v>
      </c>
      <c r="G2312">
        <v>7862</v>
      </c>
      <c r="H2312">
        <v>7862</v>
      </c>
      <c r="I2312">
        <v>7862</v>
      </c>
      <c r="J2312">
        <v>7862</v>
      </c>
      <c r="L2312" s="3">
        <v>0</v>
      </c>
      <c r="M2312" s="3">
        <v>0</v>
      </c>
      <c r="N2312" s="3">
        <v>0</v>
      </c>
      <c r="O2312" s="3">
        <v>275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3">
        <f>+Tabla3[[#This Row],[V GRAVADAS]]</f>
        <v>275</v>
      </c>
      <c r="V2312">
        <v>2</v>
      </c>
    </row>
    <row r="2313" spans="1:22" x14ac:dyDescent="0.25">
      <c r="A2313" t="s">
        <v>552</v>
      </c>
      <c r="B2313" s="1" t="s">
        <v>556</v>
      </c>
      <c r="C2313" t="s">
        <v>1</v>
      </c>
      <c r="D2313" t="s">
        <v>89</v>
      </c>
      <c r="E2313" t="s">
        <v>95</v>
      </c>
      <c r="F2313" t="s">
        <v>96</v>
      </c>
      <c r="G2313">
        <v>7863</v>
      </c>
      <c r="H2313">
        <v>7863</v>
      </c>
      <c r="I2313">
        <v>7863</v>
      </c>
      <c r="J2313">
        <v>7863</v>
      </c>
      <c r="L2313" s="3">
        <v>0</v>
      </c>
      <c r="M2313" s="3">
        <v>0</v>
      </c>
      <c r="N2313" s="3">
        <v>0</v>
      </c>
      <c r="O2313" s="3">
        <v>225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3">
        <f>+Tabla3[[#This Row],[V GRAVADAS]]</f>
        <v>225</v>
      </c>
      <c r="V2313">
        <v>2</v>
      </c>
    </row>
    <row r="2314" spans="1:22" x14ac:dyDescent="0.25">
      <c r="A2314" t="s">
        <v>552</v>
      </c>
      <c r="B2314" s="1" t="s">
        <v>556</v>
      </c>
      <c r="C2314" t="s">
        <v>1</v>
      </c>
      <c r="D2314" t="s">
        <v>89</v>
      </c>
      <c r="E2314" t="s">
        <v>95</v>
      </c>
      <c r="F2314" t="s">
        <v>96</v>
      </c>
      <c r="G2314">
        <v>7864</v>
      </c>
      <c r="H2314">
        <v>7864</v>
      </c>
      <c r="I2314">
        <v>7864</v>
      </c>
      <c r="J2314">
        <v>7864</v>
      </c>
      <c r="L2314" s="3">
        <v>0</v>
      </c>
      <c r="M2314" s="3">
        <v>0</v>
      </c>
      <c r="N2314" s="3">
        <v>0</v>
      </c>
      <c r="O2314" s="3">
        <v>140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3">
        <f>+Tabla3[[#This Row],[V GRAVADAS]]</f>
        <v>140</v>
      </c>
      <c r="V2314">
        <v>2</v>
      </c>
    </row>
    <row r="2315" spans="1:22" x14ac:dyDescent="0.25">
      <c r="A2315" t="s">
        <v>552</v>
      </c>
      <c r="B2315" s="1" t="s">
        <v>556</v>
      </c>
      <c r="C2315" t="s">
        <v>1</v>
      </c>
      <c r="D2315" t="s">
        <v>89</v>
      </c>
      <c r="E2315" t="s">
        <v>95</v>
      </c>
      <c r="F2315" t="s">
        <v>96</v>
      </c>
      <c r="G2315">
        <v>7865</v>
      </c>
      <c r="H2315">
        <v>7865</v>
      </c>
      <c r="I2315">
        <v>7865</v>
      </c>
      <c r="J2315">
        <v>7865</v>
      </c>
      <c r="L2315" s="3">
        <v>0</v>
      </c>
      <c r="M2315" s="3">
        <v>0</v>
      </c>
      <c r="N2315" s="3">
        <v>0</v>
      </c>
      <c r="O2315" s="3">
        <v>196.8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3">
        <f>+Tabla3[[#This Row],[V GRAVADAS]]</f>
        <v>196.8</v>
      </c>
      <c r="V2315">
        <v>2</v>
      </c>
    </row>
    <row r="2316" spans="1:22" x14ac:dyDescent="0.25">
      <c r="A2316" t="s">
        <v>552</v>
      </c>
      <c r="B2316" s="1" t="s">
        <v>556</v>
      </c>
      <c r="C2316" t="s">
        <v>1</v>
      </c>
      <c r="D2316" t="s">
        <v>89</v>
      </c>
      <c r="E2316" t="s">
        <v>95</v>
      </c>
      <c r="F2316" t="s">
        <v>96</v>
      </c>
      <c r="G2316">
        <v>7866</v>
      </c>
      <c r="H2316">
        <v>7866</v>
      </c>
      <c r="I2316">
        <v>7866</v>
      </c>
      <c r="J2316">
        <v>7866</v>
      </c>
      <c r="L2316" s="3">
        <v>0</v>
      </c>
      <c r="M2316" s="3">
        <v>0</v>
      </c>
      <c r="N2316" s="3">
        <v>0</v>
      </c>
      <c r="O2316" s="3">
        <v>24.5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3">
        <f>+Tabla3[[#This Row],[V GRAVADAS]]</f>
        <v>24.5</v>
      </c>
      <c r="V2316">
        <v>2</v>
      </c>
    </row>
    <row r="2317" spans="1:22" x14ac:dyDescent="0.25">
      <c r="A2317" t="s">
        <v>552</v>
      </c>
      <c r="B2317" s="1" t="s">
        <v>556</v>
      </c>
      <c r="C2317" t="s">
        <v>1</v>
      </c>
      <c r="D2317" t="s">
        <v>89</v>
      </c>
      <c r="E2317" t="s">
        <v>95</v>
      </c>
      <c r="F2317" t="s">
        <v>96</v>
      </c>
      <c r="G2317">
        <v>7867</v>
      </c>
      <c r="H2317">
        <v>7867</v>
      </c>
      <c r="I2317">
        <v>7867</v>
      </c>
      <c r="J2317">
        <v>7867</v>
      </c>
      <c r="L2317" s="3">
        <v>0</v>
      </c>
      <c r="M2317" s="3">
        <v>0</v>
      </c>
      <c r="N2317" s="3">
        <v>0</v>
      </c>
      <c r="O2317" s="3">
        <v>72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3">
        <f>+Tabla3[[#This Row],[V GRAVADAS]]</f>
        <v>72</v>
      </c>
      <c r="V2317">
        <v>2</v>
      </c>
    </row>
    <row r="2318" spans="1:22" x14ac:dyDescent="0.25">
      <c r="A2318" t="s">
        <v>552</v>
      </c>
      <c r="B2318" s="1" t="s">
        <v>556</v>
      </c>
      <c r="C2318" t="s">
        <v>1</v>
      </c>
      <c r="D2318" t="s">
        <v>89</v>
      </c>
      <c r="E2318" t="s">
        <v>95</v>
      </c>
      <c r="F2318" t="s">
        <v>96</v>
      </c>
      <c r="G2318">
        <v>7868</v>
      </c>
      <c r="H2318">
        <v>7868</v>
      </c>
      <c r="I2318">
        <v>7868</v>
      </c>
      <c r="J2318">
        <v>7868</v>
      </c>
      <c r="L2318" s="3">
        <v>0</v>
      </c>
      <c r="M2318" s="3">
        <v>0</v>
      </c>
      <c r="N2318" s="3">
        <v>0</v>
      </c>
      <c r="O2318" s="3">
        <v>87.5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3">
        <f>+Tabla3[[#This Row],[V GRAVADAS]]</f>
        <v>87.5</v>
      </c>
      <c r="V2318">
        <v>2</v>
      </c>
    </row>
    <row r="2319" spans="1:22" x14ac:dyDescent="0.25">
      <c r="A2319" t="s">
        <v>552</v>
      </c>
      <c r="B2319" s="1" t="s">
        <v>556</v>
      </c>
      <c r="C2319" t="s">
        <v>1</v>
      </c>
      <c r="D2319" t="s">
        <v>89</v>
      </c>
      <c r="E2319" t="s">
        <v>95</v>
      </c>
      <c r="F2319" t="s">
        <v>96</v>
      </c>
      <c r="G2319">
        <v>7869</v>
      </c>
      <c r="H2319">
        <v>7869</v>
      </c>
      <c r="I2319">
        <v>7869</v>
      </c>
      <c r="J2319">
        <v>7869</v>
      </c>
      <c r="L2319" s="3">
        <v>0</v>
      </c>
      <c r="M2319" s="3">
        <v>0</v>
      </c>
      <c r="N2319" s="3">
        <v>0</v>
      </c>
      <c r="O2319" s="3">
        <v>105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3">
        <f>+Tabla3[[#This Row],[V GRAVADAS]]</f>
        <v>105</v>
      </c>
      <c r="V2319">
        <v>2</v>
      </c>
    </row>
    <row r="2320" spans="1:22" x14ac:dyDescent="0.25">
      <c r="A2320" t="s">
        <v>552</v>
      </c>
      <c r="B2320" s="1" t="s">
        <v>556</v>
      </c>
      <c r="C2320" t="s">
        <v>1</v>
      </c>
      <c r="D2320" t="s">
        <v>89</v>
      </c>
      <c r="E2320" t="s">
        <v>95</v>
      </c>
      <c r="F2320" t="s">
        <v>96</v>
      </c>
      <c r="G2320">
        <v>7870</v>
      </c>
      <c r="H2320">
        <v>7870</v>
      </c>
      <c r="I2320">
        <v>7870</v>
      </c>
      <c r="J2320">
        <v>7870</v>
      </c>
      <c r="L2320" s="3">
        <v>0</v>
      </c>
      <c r="M2320" s="3">
        <v>0</v>
      </c>
      <c r="N2320" s="3">
        <v>0</v>
      </c>
      <c r="O2320" s="3">
        <v>487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3">
        <f>+Tabla3[[#This Row],[V GRAVADAS]]</f>
        <v>487</v>
      </c>
      <c r="V2320">
        <v>2</v>
      </c>
    </row>
    <row r="2321" spans="1:22" x14ac:dyDescent="0.25">
      <c r="A2321" t="s">
        <v>552</v>
      </c>
      <c r="B2321" s="1" t="s">
        <v>556</v>
      </c>
      <c r="C2321" t="s">
        <v>1</v>
      </c>
      <c r="D2321" t="s">
        <v>89</v>
      </c>
      <c r="E2321" t="s">
        <v>95</v>
      </c>
      <c r="F2321" t="s">
        <v>96</v>
      </c>
      <c r="G2321">
        <v>7871</v>
      </c>
      <c r="H2321">
        <v>7871</v>
      </c>
      <c r="I2321">
        <v>7871</v>
      </c>
      <c r="J2321">
        <v>7871</v>
      </c>
      <c r="L2321" s="3">
        <v>0</v>
      </c>
      <c r="M2321" s="3">
        <v>0</v>
      </c>
      <c r="N2321" s="3">
        <v>0</v>
      </c>
      <c r="O2321" s="3">
        <v>12.5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3">
        <f>+Tabla3[[#This Row],[V GRAVADAS]]</f>
        <v>12.5</v>
      </c>
      <c r="V2321">
        <v>2</v>
      </c>
    </row>
    <row r="2322" spans="1:22" x14ac:dyDescent="0.25">
      <c r="A2322" t="s">
        <v>552</v>
      </c>
      <c r="B2322" s="1" t="s">
        <v>556</v>
      </c>
      <c r="C2322" t="s">
        <v>1</v>
      </c>
      <c r="D2322" t="s">
        <v>89</v>
      </c>
      <c r="E2322" t="s">
        <v>95</v>
      </c>
      <c r="F2322" t="s">
        <v>96</v>
      </c>
      <c r="G2322">
        <v>7872</v>
      </c>
      <c r="H2322">
        <v>7872</v>
      </c>
      <c r="I2322">
        <v>7872</v>
      </c>
      <c r="J2322">
        <v>7872</v>
      </c>
      <c r="L2322" s="3">
        <v>0</v>
      </c>
      <c r="M2322" s="3">
        <v>0</v>
      </c>
      <c r="N2322" s="3">
        <v>0</v>
      </c>
      <c r="O2322" s="3">
        <v>85.5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3">
        <f>+Tabla3[[#This Row],[V GRAVADAS]]</f>
        <v>85.5</v>
      </c>
      <c r="V2322">
        <v>2</v>
      </c>
    </row>
    <row r="2323" spans="1:22" x14ac:dyDescent="0.25">
      <c r="A2323" t="s">
        <v>552</v>
      </c>
      <c r="B2323" s="1" t="s">
        <v>556</v>
      </c>
      <c r="C2323" t="s">
        <v>1</v>
      </c>
      <c r="D2323" t="s">
        <v>89</v>
      </c>
      <c r="E2323" t="s">
        <v>95</v>
      </c>
      <c r="F2323" t="s">
        <v>96</v>
      </c>
      <c r="G2323">
        <v>7873</v>
      </c>
      <c r="H2323">
        <v>7873</v>
      </c>
      <c r="I2323">
        <v>7873</v>
      </c>
      <c r="J2323">
        <v>7873</v>
      </c>
      <c r="L2323" s="3">
        <v>0</v>
      </c>
      <c r="M2323" s="3">
        <v>0</v>
      </c>
      <c r="N2323" s="3">
        <v>0</v>
      </c>
      <c r="O2323" s="3">
        <v>85.5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3">
        <f>+Tabla3[[#This Row],[V GRAVADAS]]</f>
        <v>85.5</v>
      </c>
      <c r="V2323">
        <v>2</v>
      </c>
    </row>
    <row r="2324" spans="1:22" x14ac:dyDescent="0.25">
      <c r="A2324" t="s">
        <v>552</v>
      </c>
      <c r="B2324" s="1" t="s">
        <v>557</v>
      </c>
      <c r="C2324" t="s">
        <v>1</v>
      </c>
      <c r="D2324" t="s">
        <v>89</v>
      </c>
      <c r="E2324" t="s">
        <v>95</v>
      </c>
      <c r="F2324" t="s">
        <v>96</v>
      </c>
      <c r="G2324">
        <v>7874</v>
      </c>
      <c r="H2324">
        <v>7874</v>
      </c>
      <c r="I2324">
        <v>7874</v>
      </c>
      <c r="J2324">
        <v>7874</v>
      </c>
      <c r="L2324" s="3">
        <v>0</v>
      </c>
      <c r="M2324" s="3">
        <v>0</v>
      </c>
      <c r="N2324" s="3">
        <v>0</v>
      </c>
      <c r="O2324" s="3">
        <v>661.5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3">
        <f>+Tabla3[[#This Row],[V GRAVADAS]]</f>
        <v>661.5</v>
      </c>
      <c r="V2324">
        <v>2</v>
      </c>
    </row>
    <row r="2325" spans="1:22" x14ac:dyDescent="0.25">
      <c r="A2325" t="s">
        <v>552</v>
      </c>
      <c r="B2325" s="1" t="s">
        <v>557</v>
      </c>
      <c r="C2325" t="s">
        <v>1</v>
      </c>
      <c r="D2325" t="s">
        <v>89</v>
      </c>
      <c r="E2325" t="s">
        <v>95</v>
      </c>
      <c r="F2325" t="s">
        <v>96</v>
      </c>
      <c r="G2325">
        <v>7875</v>
      </c>
      <c r="H2325">
        <v>7875</v>
      </c>
      <c r="I2325">
        <v>7875</v>
      </c>
      <c r="J2325">
        <v>7875</v>
      </c>
      <c r="L2325" s="3">
        <v>0</v>
      </c>
      <c r="M2325" s="3">
        <v>0</v>
      </c>
      <c r="N2325" s="3">
        <v>0</v>
      </c>
      <c r="O2325" s="3">
        <v>210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3">
        <f>+Tabla3[[#This Row],[V GRAVADAS]]</f>
        <v>210</v>
      </c>
      <c r="V2325">
        <v>2</v>
      </c>
    </row>
    <row r="2326" spans="1:22" x14ac:dyDescent="0.25">
      <c r="A2326" t="s">
        <v>552</v>
      </c>
      <c r="B2326" s="1" t="s">
        <v>557</v>
      </c>
      <c r="C2326" t="s">
        <v>1</v>
      </c>
      <c r="D2326" t="s">
        <v>89</v>
      </c>
      <c r="E2326" t="s">
        <v>95</v>
      </c>
      <c r="F2326" t="s">
        <v>96</v>
      </c>
      <c r="G2326">
        <v>7876</v>
      </c>
      <c r="H2326">
        <v>7876</v>
      </c>
      <c r="I2326">
        <v>7876</v>
      </c>
      <c r="J2326">
        <v>7876</v>
      </c>
      <c r="L2326" s="3">
        <v>0</v>
      </c>
      <c r="M2326" s="3">
        <v>0</v>
      </c>
      <c r="N2326" s="3">
        <v>0</v>
      </c>
      <c r="O2326" s="3">
        <v>36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3">
        <f>+Tabla3[[#This Row],[V GRAVADAS]]</f>
        <v>36</v>
      </c>
      <c r="V2326">
        <v>2</v>
      </c>
    </row>
    <row r="2327" spans="1:22" x14ac:dyDescent="0.25">
      <c r="A2327" t="s">
        <v>552</v>
      </c>
      <c r="B2327" s="1" t="s">
        <v>557</v>
      </c>
      <c r="C2327" t="s">
        <v>1</v>
      </c>
      <c r="D2327" t="s">
        <v>89</v>
      </c>
      <c r="E2327" t="s">
        <v>95</v>
      </c>
      <c r="F2327" t="s">
        <v>96</v>
      </c>
      <c r="G2327">
        <v>7877</v>
      </c>
      <c r="H2327">
        <v>7877</v>
      </c>
      <c r="I2327">
        <v>7877</v>
      </c>
      <c r="J2327">
        <v>7877</v>
      </c>
      <c r="L2327" s="3">
        <v>0</v>
      </c>
      <c r="M2327" s="3">
        <v>0</v>
      </c>
      <c r="N2327" s="3">
        <v>0</v>
      </c>
      <c r="O2327" s="3">
        <v>434.5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3">
        <f>+Tabla3[[#This Row],[V GRAVADAS]]</f>
        <v>434.5</v>
      </c>
      <c r="V2327">
        <v>2</v>
      </c>
    </row>
    <row r="2328" spans="1:22" x14ac:dyDescent="0.25">
      <c r="A2328" t="s">
        <v>552</v>
      </c>
      <c r="B2328" s="1" t="s">
        <v>557</v>
      </c>
      <c r="C2328" t="s">
        <v>1</v>
      </c>
      <c r="D2328" t="s">
        <v>89</v>
      </c>
      <c r="E2328" t="s">
        <v>95</v>
      </c>
      <c r="F2328" t="s">
        <v>96</v>
      </c>
      <c r="G2328">
        <v>7878</v>
      </c>
      <c r="H2328">
        <v>7878</v>
      </c>
      <c r="I2328">
        <v>7878</v>
      </c>
      <c r="J2328">
        <v>7878</v>
      </c>
      <c r="L2328" s="3">
        <v>0</v>
      </c>
      <c r="M2328" s="3">
        <v>0</v>
      </c>
      <c r="N2328" s="3">
        <v>0</v>
      </c>
      <c r="O2328" s="3">
        <v>229.1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3">
        <f>+Tabla3[[#This Row],[V GRAVADAS]]</f>
        <v>229.1</v>
      </c>
      <c r="V2328">
        <v>2</v>
      </c>
    </row>
    <row r="2329" spans="1:22" x14ac:dyDescent="0.25">
      <c r="A2329" t="s">
        <v>552</v>
      </c>
      <c r="B2329" s="1" t="s">
        <v>557</v>
      </c>
      <c r="C2329" t="s">
        <v>1</v>
      </c>
      <c r="D2329" t="s">
        <v>89</v>
      </c>
      <c r="E2329" t="s">
        <v>95</v>
      </c>
      <c r="F2329" t="s">
        <v>96</v>
      </c>
      <c r="G2329">
        <v>7879</v>
      </c>
      <c r="H2329">
        <v>7879</v>
      </c>
      <c r="I2329">
        <v>7879</v>
      </c>
      <c r="J2329">
        <v>7879</v>
      </c>
      <c r="L2329" s="3">
        <v>0</v>
      </c>
      <c r="M2329" s="3">
        <v>0</v>
      </c>
      <c r="N2329" s="3">
        <v>0</v>
      </c>
      <c r="O2329" s="3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3">
        <f>+Tabla3[[#This Row],[V GRAVADAS]]</f>
        <v>0</v>
      </c>
      <c r="V2329">
        <v>2</v>
      </c>
    </row>
    <row r="2330" spans="1:22" x14ac:dyDescent="0.25">
      <c r="A2330" t="s">
        <v>552</v>
      </c>
      <c r="B2330" s="1" t="s">
        <v>557</v>
      </c>
      <c r="C2330" t="s">
        <v>1</v>
      </c>
      <c r="D2330" t="s">
        <v>89</v>
      </c>
      <c r="E2330" t="s">
        <v>95</v>
      </c>
      <c r="F2330" t="s">
        <v>96</v>
      </c>
      <c r="G2330">
        <v>7880</v>
      </c>
      <c r="H2330">
        <v>7880</v>
      </c>
      <c r="I2330">
        <v>7880</v>
      </c>
      <c r="J2330">
        <v>7880</v>
      </c>
      <c r="L2330" s="3">
        <v>0</v>
      </c>
      <c r="M2330" s="3">
        <v>0</v>
      </c>
      <c r="N2330" s="3">
        <v>0</v>
      </c>
      <c r="O2330" s="3">
        <v>100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3">
        <f>+Tabla3[[#This Row],[V GRAVADAS]]</f>
        <v>100</v>
      </c>
      <c r="V2330">
        <v>2</v>
      </c>
    </row>
    <row r="2331" spans="1:22" x14ac:dyDescent="0.25">
      <c r="A2331" t="s">
        <v>552</v>
      </c>
      <c r="B2331" s="1" t="s">
        <v>557</v>
      </c>
      <c r="C2331" t="s">
        <v>1</v>
      </c>
      <c r="D2331" t="s">
        <v>89</v>
      </c>
      <c r="E2331" t="s">
        <v>95</v>
      </c>
      <c r="F2331" t="s">
        <v>96</v>
      </c>
      <c r="G2331">
        <v>7881</v>
      </c>
      <c r="H2331">
        <v>7881</v>
      </c>
      <c r="I2331">
        <v>7881</v>
      </c>
      <c r="J2331">
        <v>7881</v>
      </c>
      <c r="L2331" s="3">
        <v>0</v>
      </c>
      <c r="M2331" s="3">
        <v>0</v>
      </c>
      <c r="N2331" s="3">
        <v>0</v>
      </c>
      <c r="O2331" s="3">
        <v>740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3">
        <f>+Tabla3[[#This Row],[V GRAVADAS]]</f>
        <v>740</v>
      </c>
      <c r="V2331">
        <v>2</v>
      </c>
    </row>
    <row r="2332" spans="1:22" x14ac:dyDescent="0.25">
      <c r="A2332" t="s">
        <v>552</v>
      </c>
      <c r="B2332" s="1" t="s">
        <v>557</v>
      </c>
      <c r="C2332" t="s">
        <v>1</v>
      </c>
      <c r="D2332" t="s">
        <v>89</v>
      </c>
      <c r="E2332" t="s">
        <v>95</v>
      </c>
      <c r="F2332" t="s">
        <v>96</v>
      </c>
      <c r="G2332">
        <v>7882</v>
      </c>
      <c r="H2332">
        <v>7882</v>
      </c>
      <c r="I2332">
        <v>7882</v>
      </c>
      <c r="J2332">
        <v>7882</v>
      </c>
      <c r="L2332" s="3">
        <v>0</v>
      </c>
      <c r="M2332" s="3">
        <v>0</v>
      </c>
      <c r="N2332" s="3">
        <v>0</v>
      </c>
      <c r="O2332" s="3">
        <v>440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3">
        <f>+Tabla3[[#This Row],[V GRAVADAS]]</f>
        <v>440</v>
      </c>
      <c r="V2332">
        <v>2</v>
      </c>
    </row>
    <row r="2333" spans="1:22" x14ac:dyDescent="0.25">
      <c r="A2333" t="s">
        <v>552</v>
      </c>
      <c r="B2333" s="1" t="s">
        <v>557</v>
      </c>
      <c r="C2333" t="s">
        <v>1</v>
      </c>
      <c r="D2333" t="s">
        <v>89</v>
      </c>
      <c r="E2333" t="s">
        <v>95</v>
      </c>
      <c r="F2333" t="s">
        <v>96</v>
      </c>
      <c r="G2333">
        <v>7883</v>
      </c>
      <c r="H2333">
        <v>7883</v>
      </c>
      <c r="I2333">
        <v>7883</v>
      </c>
      <c r="J2333">
        <v>7883</v>
      </c>
      <c r="L2333" s="3">
        <v>0</v>
      </c>
      <c r="M2333" s="3">
        <v>0</v>
      </c>
      <c r="N2333" s="3">
        <v>0</v>
      </c>
      <c r="O2333" s="3">
        <v>46.25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3">
        <f>+Tabla3[[#This Row],[V GRAVADAS]]</f>
        <v>46.25</v>
      </c>
      <c r="V2333">
        <v>2</v>
      </c>
    </row>
    <row r="2334" spans="1:22" x14ac:dyDescent="0.25">
      <c r="A2334" t="s">
        <v>552</v>
      </c>
      <c r="B2334" s="1" t="s">
        <v>557</v>
      </c>
      <c r="C2334" t="s">
        <v>1</v>
      </c>
      <c r="D2334" t="s">
        <v>89</v>
      </c>
      <c r="E2334" t="s">
        <v>95</v>
      </c>
      <c r="F2334" t="s">
        <v>96</v>
      </c>
      <c r="G2334">
        <v>7884</v>
      </c>
      <c r="H2334">
        <v>7884</v>
      </c>
      <c r="I2334">
        <v>7884</v>
      </c>
      <c r="J2334">
        <v>7884</v>
      </c>
      <c r="L2334" s="3">
        <v>0</v>
      </c>
      <c r="M2334" s="3">
        <v>0</v>
      </c>
      <c r="N2334" s="3">
        <v>0</v>
      </c>
      <c r="O2334" s="3">
        <v>75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3">
        <f>+Tabla3[[#This Row],[V GRAVADAS]]</f>
        <v>75</v>
      </c>
      <c r="V2334">
        <v>2</v>
      </c>
    </row>
    <row r="2335" spans="1:22" x14ac:dyDescent="0.25">
      <c r="A2335" t="s">
        <v>552</v>
      </c>
      <c r="B2335" s="1" t="s">
        <v>557</v>
      </c>
      <c r="C2335" t="s">
        <v>1</v>
      </c>
      <c r="D2335" t="s">
        <v>89</v>
      </c>
      <c r="E2335" t="s">
        <v>95</v>
      </c>
      <c r="F2335" t="s">
        <v>96</v>
      </c>
      <c r="G2335">
        <v>7885</v>
      </c>
      <c r="H2335">
        <v>7885</v>
      </c>
      <c r="I2335">
        <v>7885</v>
      </c>
      <c r="J2335">
        <v>7885</v>
      </c>
      <c r="L2335" s="3">
        <v>0</v>
      </c>
      <c r="M2335" s="3">
        <v>0</v>
      </c>
      <c r="N2335" s="3">
        <v>0</v>
      </c>
      <c r="O2335" s="3">
        <v>15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3">
        <f>+Tabla3[[#This Row],[V GRAVADAS]]</f>
        <v>15</v>
      </c>
      <c r="V2335">
        <v>2</v>
      </c>
    </row>
    <row r="2336" spans="1:22" x14ac:dyDescent="0.25">
      <c r="A2336" t="s">
        <v>552</v>
      </c>
      <c r="B2336" s="1" t="s">
        <v>557</v>
      </c>
      <c r="C2336" t="s">
        <v>1</v>
      </c>
      <c r="D2336" t="s">
        <v>89</v>
      </c>
      <c r="E2336" t="s">
        <v>95</v>
      </c>
      <c r="F2336" t="s">
        <v>96</v>
      </c>
      <c r="G2336">
        <v>7886</v>
      </c>
      <c r="H2336">
        <v>7886</v>
      </c>
      <c r="I2336">
        <v>7886</v>
      </c>
      <c r="J2336">
        <v>7886</v>
      </c>
      <c r="L2336" s="3">
        <v>0</v>
      </c>
      <c r="M2336" s="3">
        <v>0</v>
      </c>
      <c r="N2336" s="3">
        <v>0</v>
      </c>
      <c r="O2336" s="3">
        <v>51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3">
        <f>+Tabla3[[#This Row],[V GRAVADAS]]</f>
        <v>51</v>
      </c>
      <c r="V2336">
        <v>2</v>
      </c>
    </row>
    <row r="2337" spans="1:22" x14ac:dyDescent="0.25">
      <c r="A2337" t="s">
        <v>552</v>
      </c>
      <c r="B2337" s="1" t="s">
        <v>557</v>
      </c>
      <c r="C2337" t="s">
        <v>1</v>
      </c>
      <c r="D2337" t="s">
        <v>89</v>
      </c>
      <c r="E2337" t="s">
        <v>95</v>
      </c>
      <c r="F2337" t="s">
        <v>96</v>
      </c>
      <c r="G2337">
        <v>7887</v>
      </c>
      <c r="H2337">
        <v>7887</v>
      </c>
      <c r="I2337">
        <v>7887</v>
      </c>
      <c r="J2337">
        <v>7887</v>
      </c>
      <c r="L2337" s="3">
        <v>0</v>
      </c>
      <c r="M2337" s="3">
        <v>0</v>
      </c>
      <c r="N2337" s="3">
        <v>0</v>
      </c>
      <c r="O2337" s="3">
        <v>466.2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3">
        <f>+Tabla3[[#This Row],[V GRAVADAS]]</f>
        <v>466.2</v>
      </c>
      <c r="V2337">
        <v>2</v>
      </c>
    </row>
    <row r="2338" spans="1:22" x14ac:dyDescent="0.25">
      <c r="A2338" t="s">
        <v>552</v>
      </c>
      <c r="B2338" s="1" t="s">
        <v>557</v>
      </c>
      <c r="C2338" t="s">
        <v>1</v>
      </c>
      <c r="D2338" t="s">
        <v>89</v>
      </c>
      <c r="E2338" t="s">
        <v>95</v>
      </c>
      <c r="F2338" t="s">
        <v>96</v>
      </c>
      <c r="G2338">
        <v>7888</v>
      </c>
      <c r="H2338">
        <v>7888</v>
      </c>
      <c r="I2338">
        <v>7888</v>
      </c>
      <c r="J2338">
        <v>7888</v>
      </c>
      <c r="L2338" s="3">
        <v>0</v>
      </c>
      <c r="M2338" s="3">
        <v>0</v>
      </c>
      <c r="N2338" s="3">
        <v>0</v>
      </c>
      <c r="O2338" s="3">
        <v>116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3">
        <f>+Tabla3[[#This Row],[V GRAVADAS]]</f>
        <v>116</v>
      </c>
      <c r="V2338">
        <v>2</v>
      </c>
    </row>
    <row r="2339" spans="1:22" x14ac:dyDescent="0.25">
      <c r="A2339" t="s">
        <v>552</v>
      </c>
      <c r="B2339" s="1" t="s">
        <v>557</v>
      </c>
      <c r="C2339" t="s">
        <v>1</v>
      </c>
      <c r="D2339" t="s">
        <v>89</v>
      </c>
      <c r="E2339" t="s">
        <v>95</v>
      </c>
      <c r="F2339" t="s">
        <v>96</v>
      </c>
      <c r="G2339">
        <v>7889</v>
      </c>
      <c r="H2339">
        <v>7889</v>
      </c>
      <c r="I2339">
        <v>7889</v>
      </c>
      <c r="J2339">
        <v>7889</v>
      </c>
      <c r="L2339" s="3">
        <v>0</v>
      </c>
      <c r="M2339" s="3">
        <v>0</v>
      </c>
      <c r="N2339" s="3">
        <v>0</v>
      </c>
      <c r="O2339" s="3">
        <v>66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3">
        <f>+Tabla3[[#This Row],[V GRAVADAS]]</f>
        <v>66</v>
      </c>
      <c r="V2339">
        <v>2</v>
      </c>
    </row>
    <row r="2340" spans="1:22" x14ac:dyDescent="0.25">
      <c r="A2340" t="s">
        <v>552</v>
      </c>
      <c r="B2340" s="1" t="s">
        <v>557</v>
      </c>
      <c r="C2340" t="s">
        <v>1</v>
      </c>
      <c r="D2340" t="s">
        <v>89</v>
      </c>
      <c r="E2340" t="s">
        <v>95</v>
      </c>
      <c r="F2340" t="s">
        <v>96</v>
      </c>
      <c r="G2340">
        <v>7890</v>
      </c>
      <c r="H2340">
        <v>7890</v>
      </c>
      <c r="I2340">
        <v>7890</v>
      </c>
      <c r="J2340">
        <v>7890</v>
      </c>
      <c r="L2340" s="3">
        <v>0</v>
      </c>
      <c r="M2340" s="3">
        <v>0</v>
      </c>
      <c r="N2340" s="3">
        <v>0</v>
      </c>
      <c r="O2340" s="3">
        <v>108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3">
        <f>+Tabla3[[#This Row],[V GRAVADAS]]</f>
        <v>108</v>
      </c>
      <c r="V2340">
        <v>2</v>
      </c>
    </row>
    <row r="2341" spans="1:22" x14ac:dyDescent="0.25">
      <c r="A2341" t="s">
        <v>552</v>
      </c>
      <c r="B2341" s="1" t="s">
        <v>557</v>
      </c>
      <c r="C2341" t="s">
        <v>1</v>
      </c>
      <c r="D2341" t="s">
        <v>89</v>
      </c>
      <c r="E2341" t="s">
        <v>95</v>
      </c>
      <c r="F2341" t="s">
        <v>96</v>
      </c>
      <c r="G2341">
        <v>7891</v>
      </c>
      <c r="H2341">
        <v>7891</v>
      </c>
      <c r="I2341">
        <v>7891</v>
      </c>
      <c r="J2341">
        <v>7891</v>
      </c>
      <c r="L2341" s="3">
        <v>0</v>
      </c>
      <c r="M2341" s="3">
        <v>0</v>
      </c>
      <c r="N2341" s="3">
        <v>0</v>
      </c>
      <c r="O2341" s="3">
        <v>3.3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3">
        <f>+Tabla3[[#This Row],[V GRAVADAS]]</f>
        <v>3.3</v>
      </c>
      <c r="V2341">
        <v>2</v>
      </c>
    </row>
    <row r="2342" spans="1:22" x14ac:dyDescent="0.25">
      <c r="A2342" t="s">
        <v>552</v>
      </c>
      <c r="B2342" s="1" t="s">
        <v>557</v>
      </c>
      <c r="C2342" t="s">
        <v>1</v>
      </c>
      <c r="D2342" t="s">
        <v>89</v>
      </c>
      <c r="E2342" t="s">
        <v>95</v>
      </c>
      <c r="F2342" t="s">
        <v>96</v>
      </c>
      <c r="G2342">
        <v>7892</v>
      </c>
      <c r="H2342">
        <v>7892</v>
      </c>
      <c r="I2342">
        <v>7892</v>
      </c>
      <c r="J2342">
        <v>7892</v>
      </c>
      <c r="L2342" s="3">
        <v>0</v>
      </c>
      <c r="M2342" s="3">
        <v>0</v>
      </c>
      <c r="N2342" s="3">
        <v>0</v>
      </c>
      <c r="O2342" s="3">
        <v>134.25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3">
        <f>+Tabla3[[#This Row],[V GRAVADAS]]</f>
        <v>134.25</v>
      </c>
      <c r="V2342">
        <v>2</v>
      </c>
    </row>
    <row r="2343" spans="1:22" x14ac:dyDescent="0.25">
      <c r="A2343" t="s">
        <v>552</v>
      </c>
      <c r="B2343" s="1" t="s">
        <v>557</v>
      </c>
      <c r="C2343" t="s">
        <v>1</v>
      </c>
      <c r="D2343" t="s">
        <v>89</v>
      </c>
      <c r="E2343" t="s">
        <v>95</v>
      </c>
      <c r="F2343" t="s">
        <v>96</v>
      </c>
      <c r="G2343">
        <v>7893</v>
      </c>
      <c r="H2343">
        <v>7893</v>
      </c>
      <c r="I2343">
        <v>7893</v>
      </c>
      <c r="J2343">
        <v>7893</v>
      </c>
      <c r="L2343" s="3">
        <v>0</v>
      </c>
      <c r="M2343" s="3">
        <v>0</v>
      </c>
      <c r="N2343" s="3">
        <v>0</v>
      </c>
      <c r="O2343" s="3">
        <v>43.2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3">
        <f>+Tabla3[[#This Row],[V GRAVADAS]]</f>
        <v>43.2</v>
      </c>
      <c r="V2343">
        <v>2</v>
      </c>
    </row>
    <row r="2344" spans="1:22" x14ac:dyDescent="0.25">
      <c r="A2344" t="s">
        <v>552</v>
      </c>
      <c r="B2344" s="1" t="s">
        <v>557</v>
      </c>
      <c r="C2344" t="s">
        <v>1</v>
      </c>
      <c r="D2344" t="s">
        <v>89</v>
      </c>
      <c r="E2344" t="s">
        <v>95</v>
      </c>
      <c r="F2344" t="s">
        <v>96</v>
      </c>
      <c r="G2344">
        <v>7894</v>
      </c>
      <c r="H2344">
        <v>7894</v>
      </c>
      <c r="I2344">
        <v>7894</v>
      </c>
      <c r="J2344">
        <v>7894</v>
      </c>
      <c r="L2344" s="3">
        <v>0</v>
      </c>
      <c r="M2344" s="3">
        <v>0</v>
      </c>
      <c r="N2344" s="3">
        <v>0</v>
      </c>
      <c r="O2344" s="3">
        <v>34.5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3">
        <f>+Tabla3[[#This Row],[V GRAVADAS]]</f>
        <v>34.5</v>
      </c>
      <c r="V2344">
        <v>2</v>
      </c>
    </row>
    <row r="2345" spans="1:22" x14ac:dyDescent="0.25">
      <c r="A2345" t="s">
        <v>552</v>
      </c>
      <c r="B2345" s="1" t="s">
        <v>557</v>
      </c>
      <c r="C2345" t="s">
        <v>1</v>
      </c>
      <c r="D2345" t="s">
        <v>89</v>
      </c>
      <c r="E2345" t="s">
        <v>95</v>
      </c>
      <c r="F2345" t="s">
        <v>96</v>
      </c>
      <c r="G2345">
        <v>7895</v>
      </c>
      <c r="H2345">
        <v>7895</v>
      </c>
      <c r="I2345">
        <v>7895</v>
      </c>
      <c r="J2345">
        <v>7895</v>
      </c>
      <c r="L2345" s="3">
        <v>0</v>
      </c>
      <c r="M2345" s="3">
        <v>0</v>
      </c>
      <c r="N2345" s="3">
        <v>0</v>
      </c>
      <c r="O2345" s="3">
        <v>22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3">
        <f>+Tabla3[[#This Row],[V GRAVADAS]]</f>
        <v>22</v>
      </c>
      <c r="V2345">
        <v>2</v>
      </c>
    </row>
    <row r="2346" spans="1:22" x14ac:dyDescent="0.25">
      <c r="A2346" t="s">
        <v>552</v>
      </c>
      <c r="B2346" s="1" t="s">
        <v>557</v>
      </c>
      <c r="C2346" t="s">
        <v>1</v>
      </c>
      <c r="D2346" t="s">
        <v>89</v>
      </c>
      <c r="E2346" t="s">
        <v>95</v>
      </c>
      <c r="F2346" t="s">
        <v>96</v>
      </c>
      <c r="G2346">
        <v>7896</v>
      </c>
      <c r="H2346">
        <v>7896</v>
      </c>
      <c r="I2346">
        <v>7896</v>
      </c>
      <c r="J2346">
        <v>7896</v>
      </c>
      <c r="L2346" s="3">
        <v>0</v>
      </c>
      <c r="M2346" s="3">
        <v>0</v>
      </c>
      <c r="N2346" s="3">
        <v>0</v>
      </c>
      <c r="O2346" s="3">
        <v>85.5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3">
        <f>+Tabla3[[#This Row],[V GRAVADAS]]</f>
        <v>85.5</v>
      </c>
      <c r="V2346">
        <v>2</v>
      </c>
    </row>
    <row r="2347" spans="1:22" x14ac:dyDescent="0.25">
      <c r="A2347" t="s">
        <v>552</v>
      </c>
      <c r="B2347" s="1" t="s">
        <v>557</v>
      </c>
      <c r="C2347" t="s">
        <v>1</v>
      </c>
      <c r="D2347" t="s">
        <v>89</v>
      </c>
      <c r="E2347" t="s">
        <v>95</v>
      </c>
      <c r="F2347" t="s">
        <v>96</v>
      </c>
      <c r="G2347">
        <v>7897</v>
      </c>
      <c r="H2347">
        <v>7897</v>
      </c>
      <c r="I2347">
        <v>7897</v>
      </c>
      <c r="J2347">
        <v>7897</v>
      </c>
      <c r="L2347" s="3">
        <v>0</v>
      </c>
      <c r="M2347" s="3">
        <v>0</v>
      </c>
      <c r="N2347" s="3">
        <v>0</v>
      </c>
      <c r="O2347" s="3">
        <v>555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3">
        <f>+Tabla3[[#This Row],[V GRAVADAS]]</f>
        <v>555</v>
      </c>
      <c r="V2347">
        <v>2</v>
      </c>
    </row>
    <row r="2348" spans="1:22" x14ac:dyDescent="0.25">
      <c r="A2348" t="s">
        <v>552</v>
      </c>
      <c r="B2348" s="1" t="s">
        <v>557</v>
      </c>
      <c r="C2348" t="s">
        <v>1</v>
      </c>
      <c r="D2348" t="s">
        <v>89</v>
      </c>
      <c r="E2348" t="s">
        <v>95</v>
      </c>
      <c r="F2348" t="s">
        <v>96</v>
      </c>
      <c r="G2348">
        <v>7898</v>
      </c>
      <c r="H2348">
        <v>7898</v>
      </c>
      <c r="I2348">
        <v>7898</v>
      </c>
      <c r="J2348">
        <v>7898</v>
      </c>
      <c r="L2348" s="3">
        <v>0</v>
      </c>
      <c r="M2348" s="3">
        <v>0</v>
      </c>
      <c r="N2348" s="3">
        <v>0</v>
      </c>
      <c r="O2348" s="3">
        <v>536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3">
        <f>+Tabla3[[#This Row],[V GRAVADAS]]</f>
        <v>536</v>
      </c>
      <c r="V2348">
        <v>2</v>
      </c>
    </row>
    <row r="2349" spans="1:22" x14ac:dyDescent="0.25">
      <c r="A2349" t="s">
        <v>552</v>
      </c>
      <c r="B2349" s="1" t="s">
        <v>557</v>
      </c>
      <c r="C2349" t="s">
        <v>1</v>
      </c>
      <c r="D2349" t="s">
        <v>89</v>
      </c>
      <c r="E2349" t="s">
        <v>95</v>
      </c>
      <c r="F2349" t="s">
        <v>96</v>
      </c>
      <c r="G2349">
        <v>7899</v>
      </c>
      <c r="H2349">
        <v>7899</v>
      </c>
      <c r="I2349">
        <v>7899</v>
      </c>
      <c r="J2349">
        <v>7899</v>
      </c>
      <c r="L2349" s="3">
        <v>0</v>
      </c>
      <c r="M2349" s="3">
        <v>0</v>
      </c>
      <c r="N2349" s="3">
        <v>0</v>
      </c>
      <c r="O2349" s="3">
        <v>482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3">
        <f>+Tabla3[[#This Row],[V GRAVADAS]]</f>
        <v>482</v>
      </c>
      <c r="V2349">
        <v>2</v>
      </c>
    </row>
    <row r="2350" spans="1:22" x14ac:dyDescent="0.25">
      <c r="A2350" t="s">
        <v>552</v>
      </c>
      <c r="B2350" s="1" t="s">
        <v>557</v>
      </c>
      <c r="C2350" t="s">
        <v>1</v>
      </c>
      <c r="D2350" t="s">
        <v>89</v>
      </c>
      <c r="E2350" t="s">
        <v>95</v>
      </c>
      <c r="F2350" t="s">
        <v>96</v>
      </c>
      <c r="G2350">
        <v>7900</v>
      </c>
      <c r="H2350">
        <v>7900</v>
      </c>
      <c r="I2350">
        <v>7900</v>
      </c>
      <c r="J2350">
        <v>7900</v>
      </c>
      <c r="L2350" s="3">
        <v>0</v>
      </c>
      <c r="M2350" s="3">
        <v>0</v>
      </c>
      <c r="N2350" s="3">
        <v>0</v>
      </c>
      <c r="O2350" s="3">
        <v>81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3">
        <f>+Tabla3[[#This Row],[V GRAVADAS]]</f>
        <v>81</v>
      </c>
      <c r="V2350">
        <v>2</v>
      </c>
    </row>
    <row r="2351" spans="1:22" x14ac:dyDescent="0.25">
      <c r="A2351" t="s">
        <v>552</v>
      </c>
      <c r="B2351" s="1" t="s">
        <v>557</v>
      </c>
      <c r="C2351" t="s">
        <v>1</v>
      </c>
      <c r="D2351" t="s">
        <v>89</v>
      </c>
      <c r="E2351" t="s">
        <v>95</v>
      </c>
      <c r="F2351" t="s">
        <v>96</v>
      </c>
      <c r="G2351">
        <v>7901</v>
      </c>
      <c r="H2351">
        <v>7901</v>
      </c>
      <c r="I2351">
        <v>7901</v>
      </c>
      <c r="J2351">
        <v>7901</v>
      </c>
      <c r="L2351" s="3">
        <v>0</v>
      </c>
      <c r="M2351" s="3">
        <v>0</v>
      </c>
      <c r="N2351" s="3">
        <v>0</v>
      </c>
      <c r="O2351" s="3">
        <v>282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3">
        <f>+Tabla3[[#This Row],[V GRAVADAS]]</f>
        <v>282</v>
      </c>
      <c r="V2351">
        <v>2</v>
      </c>
    </row>
    <row r="2352" spans="1:22" x14ac:dyDescent="0.25">
      <c r="A2352" t="s">
        <v>552</v>
      </c>
      <c r="B2352" s="1" t="s">
        <v>557</v>
      </c>
      <c r="C2352" t="s">
        <v>1</v>
      </c>
      <c r="D2352" t="s">
        <v>89</v>
      </c>
      <c r="E2352" t="s">
        <v>95</v>
      </c>
      <c r="F2352" t="s">
        <v>96</v>
      </c>
      <c r="G2352">
        <v>7902</v>
      </c>
      <c r="H2352">
        <v>7902</v>
      </c>
      <c r="I2352">
        <v>7902</v>
      </c>
      <c r="J2352">
        <v>7902</v>
      </c>
      <c r="L2352" s="3">
        <v>0</v>
      </c>
      <c r="M2352" s="3">
        <v>0</v>
      </c>
      <c r="N2352" s="3">
        <v>0</v>
      </c>
      <c r="O2352" s="3">
        <v>210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3">
        <f>+Tabla3[[#This Row],[V GRAVADAS]]</f>
        <v>210</v>
      </c>
      <c r="V2352">
        <v>2</v>
      </c>
    </row>
    <row r="2353" spans="1:22" x14ac:dyDescent="0.25">
      <c r="A2353" t="s">
        <v>552</v>
      </c>
      <c r="B2353" s="1" t="s">
        <v>558</v>
      </c>
      <c r="C2353" t="s">
        <v>1</v>
      </c>
      <c r="D2353" t="s">
        <v>89</v>
      </c>
      <c r="E2353" t="s">
        <v>95</v>
      </c>
      <c r="F2353" t="s">
        <v>96</v>
      </c>
      <c r="G2353">
        <v>7903</v>
      </c>
      <c r="H2353">
        <v>7903</v>
      </c>
      <c r="I2353">
        <v>7903</v>
      </c>
      <c r="J2353">
        <v>7903</v>
      </c>
      <c r="L2353" s="3">
        <v>0</v>
      </c>
      <c r="M2353" s="3">
        <v>0</v>
      </c>
      <c r="N2353" s="3">
        <v>0</v>
      </c>
      <c r="O2353" s="3">
        <v>543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3">
        <f>+Tabla3[[#This Row],[V GRAVADAS]]</f>
        <v>543</v>
      </c>
      <c r="V2353">
        <v>2</v>
      </c>
    </row>
    <row r="2354" spans="1:22" x14ac:dyDescent="0.25">
      <c r="A2354" t="s">
        <v>552</v>
      </c>
      <c r="B2354" s="1" t="s">
        <v>558</v>
      </c>
      <c r="C2354" t="s">
        <v>1</v>
      </c>
      <c r="D2354" t="s">
        <v>89</v>
      </c>
      <c r="E2354" t="s">
        <v>95</v>
      </c>
      <c r="F2354" t="s">
        <v>96</v>
      </c>
      <c r="G2354">
        <v>7904</v>
      </c>
      <c r="H2354">
        <v>7904</v>
      </c>
      <c r="I2354">
        <v>7904</v>
      </c>
      <c r="J2354">
        <v>7904</v>
      </c>
      <c r="L2354" s="3">
        <v>0</v>
      </c>
      <c r="M2354" s="3">
        <v>0</v>
      </c>
      <c r="N2354" s="3">
        <v>0</v>
      </c>
      <c r="O2354" s="3">
        <v>399.15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3">
        <f>+Tabla3[[#This Row],[V GRAVADAS]]</f>
        <v>399.15</v>
      </c>
      <c r="V2354">
        <v>2</v>
      </c>
    </row>
    <row r="2355" spans="1:22" x14ac:dyDescent="0.25">
      <c r="A2355" t="s">
        <v>552</v>
      </c>
      <c r="B2355" s="1" t="s">
        <v>558</v>
      </c>
      <c r="C2355" t="s">
        <v>1</v>
      </c>
      <c r="D2355" t="s">
        <v>89</v>
      </c>
      <c r="E2355" t="s">
        <v>95</v>
      </c>
      <c r="F2355" t="s">
        <v>96</v>
      </c>
      <c r="G2355">
        <v>7905</v>
      </c>
      <c r="H2355">
        <v>7905</v>
      </c>
      <c r="I2355">
        <v>7905</v>
      </c>
      <c r="J2355">
        <v>7905</v>
      </c>
      <c r="L2355" s="3">
        <v>0</v>
      </c>
      <c r="M2355" s="3">
        <v>0</v>
      </c>
      <c r="N2355" s="3">
        <v>0</v>
      </c>
      <c r="O2355" s="3">
        <v>21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3">
        <f>+Tabla3[[#This Row],[V GRAVADAS]]</f>
        <v>21</v>
      </c>
      <c r="V2355">
        <v>2</v>
      </c>
    </row>
    <row r="2356" spans="1:22" x14ac:dyDescent="0.25">
      <c r="A2356" t="s">
        <v>552</v>
      </c>
      <c r="B2356" s="1" t="s">
        <v>558</v>
      </c>
      <c r="C2356" t="s">
        <v>1</v>
      </c>
      <c r="D2356" t="s">
        <v>89</v>
      </c>
      <c r="E2356" t="s">
        <v>95</v>
      </c>
      <c r="F2356" t="s">
        <v>96</v>
      </c>
      <c r="G2356">
        <v>7906</v>
      </c>
      <c r="H2356">
        <v>7906</v>
      </c>
      <c r="I2356">
        <v>7906</v>
      </c>
      <c r="J2356">
        <v>7906</v>
      </c>
      <c r="L2356" s="3">
        <v>0</v>
      </c>
      <c r="M2356" s="3">
        <v>0</v>
      </c>
      <c r="N2356" s="3">
        <v>0</v>
      </c>
      <c r="O2356" s="3">
        <v>664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3">
        <f>+Tabla3[[#This Row],[V GRAVADAS]]</f>
        <v>664</v>
      </c>
      <c r="V2356">
        <v>2</v>
      </c>
    </row>
    <row r="2357" spans="1:22" x14ac:dyDescent="0.25">
      <c r="A2357" t="s">
        <v>552</v>
      </c>
      <c r="B2357" s="1" t="s">
        <v>558</v>
      </c>
      <c r="C2357" t="s">
        <v>1</v>
      </c>
      <c r="D2357" t="s">
        <v>89</v>
      </c>
      <c r="E2357" t="s">
        <v>95</v>
      </c>
      <c r="F2357" t="s">
        <v>96</v>
      </c>
      <c r="G2357">
        <v>7907</v>
      </c>
      <c r="H2357">
        <v>7907</v>
      </c>
      <c r="I2357">
        <v>7907</v>
      </c>
      <c r="J2357">
        <v>7907</v>
      </c>
      <c r="L2357" s="3">
        <v>0</v>
      </c>
      <c r="M2357" s="3">
        <v>0</v>
      </c>
      <c r="N2357" s="3">
        <v>0</v>
      </c>
      <c r="O2357" s="3">
        <v>596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3">
        <f>+Tabla3[[#This Row],[V GRAVADAS]]</f>
        <v>596</v>
      </c>
      <c r="V2357">
        <v>2</v>
      </c>
    </row>
    <row r="2358" spans="1:22" x14ac:dyDescent="0.25">
      <c r="A2358" t="s">
        <v>552</v>
      </c>
      <c r="B2358" s="1" t="s">
        <v>558</v>
      </c>
      <c r="C2358" t="s">
        <v>1</v>
      </c>
      <c r="D2358" t="s">
        <v>89</v>
      </c>
      <c r="E2358" t="s">
        <v>95</v>
      </c>
      <c r="F2358" t="s">
        <v>96</v>
      </c>
      <c r="G2358">
        <v>7908</v>
      </c>
      <c r="H2358">
        <v>7908</v>
      </c>
      <c r="I2358">
        <v>7908</v>
      </c>
      <c r="J2358">
        <v>7908</v>
      </c>
      <c r="L2358" s="3">
        <v>0</v>
      </c>
      <c r="M2358" s="3">
        <v>0</v>
      </c>
      <c r="N2358" s="3">
        <v>0</v>
      </c>
      <c r="O2358" s="3">
        <v>367.5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3">
        <f>+Tabla3[[#This Row],[V GRAVADAS]]</f>
        <v>367.5</v>
      </c>
      <c r="V2358">
        <v>2</v>
      </c>
    </row>
    <row r="2359" spans="1:22" x14ac:dyDescent="0.25">
      <c r="A2359" t="s">
        <v>552</v>
      </c>
      <c r="B2359" s="1" t="s">
        <v>558</v>
      </c>
      <c r="C2359" t="s">
        <v>1</v>
      </c>
      <c r="D2359" t="s">
        <v>89</v>
      </c>
      <c r="E2359" t="s">
        <v>95</v>
      </c>
      <c r="F2359" t="s">
        <v>96</v>
      </c>
      <c r="G2359">
        <v>7909</v>
      </c>
      <c r="H2359">
        <v>7909</v>
      </c>
      <c r="I2359">
        <v>7909</v>
      </c>
      <c r="J2359">
        <v>7909</v>
      </c>
      <c r="L2359" s="3">
        <v>0</v>
      </c>
      <c r="M2359" s="3">
        <v>0</v>
      </c>
      <c r="N2359" s="3">
        <v>0</v>
      </c>
      <c r="O2359" s="3">
        <v>11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3">
        <f>+Tabla3[[#This Row],[V GRAVADAS]]</f>
        <v>11</v>
      </c>
      <c r="V2359">
        <v>2</v>
      </c>
    </row>
    <row r="2360" spans="1:22" x14ac:dyDescent="0.25">
      <c r="A2360" t="s">
        <v>552</v>
      </c>
      <c r="B2360" s="1" t="s">
        <v>558</v>
      </c>
      <c r="C2360" t="s">
        <v>1</v>
      </c>
      <c r="D2360" t="s">
        <v>89</v>
      </c>
      <c r="E2360" t="s">
        <v>95</v>
      </c>
      <c r="F2360" t="s">
        <v>96</v>
      </c>
      <c r="G2360">
        <v>7910</v>
      </c>
      <c r="H2360">
        <v>7910</v>
      </c>
      <c r="I2360">
        <v>7910</v>
      </c>
      <c r="J2360">
        <v>7910</v>
      </c>
      <c r="L2360" s="3">
        <v>0</v>
      </c>
      <c r="M2360" s="3">
        <v>0</v>
      </c>
      <c r="N2360" s="3">
        <v>0</v>
      </c>
      <c r="O2360" s="3">
        <v>12.72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3">
        <f>+Tabla3[[#This Row],[V GRAVADAS]]</f>
        <v>12.72</v>
      </c>
      <c r="V2360">
        <v>2</v>
      </c>
    </row>
    <row r="2361" spans="1:22" x14ac:dyDescent="0.25">
      <c r="A2361" t="s">
        <v>552</v>
      </c>
      <c r="B2361" s="1" t="s">
        <v>558</v>
      </c>
      <c r="C2361" t="s">
        <v>1</v>
      </c>
      <c r="D2361" t="s">
        <v>89</v>
      </c>
      <c r="E2361" t="s">
        <v>95</v>
      </c>
      <c r="F2361" t="s">
        <v>96</v>
      </c>
      <c r="G2361">
        <v>7911</v>
      </c>
      <c r="H2361">
        <v>7911</v>
      </c>
      <c r="I2361">
        <v>7911</v>
      </c>
      <c r="J2361">
        <v>7911</v>
      </c>
      <c r="L2361" s="3">
        <v>0</v>
      </c>
      <c r="M2361" s="3">
        <v>0</v>
      </c>
      <c r="N2361" s="3">
        <v>0</v>
      </c>
      <c r="O2361" s="3">
        <v>495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3">
        <f>+Tabla3[[#This Row],[V GRAVADAS]]</f>
        <v>495</v>
      </c>
      <c r="V2361">
        <v>2</v>
      </c>
    </row>
    <row r="2362" spans="1:22" x14ac:dyDescent="0.25">
      <c r="A2362" t="s">
        <v>552</v>
      </c>
      <c r="B2362" s="1" t="s">
        <v>558</v>
      </c>
      <c r="C2362" t="s">
        <v>1</v>
      </c>
      <c r="D2362" t="s">
        <v>89</v>
      </c>
      <c r="E2362" t="s">
        <v>95</v>
      </c>
      <c r="F2362" t="s">
        <v>96</v>
      </c>
      <c r="G2362">
        <v>7912</v>
      </c>
      <c r="H2362">
        <v>7912</v>
      </c>
      <c r="I2362">
        <v>7912</v>
      </c>
      <c r="J2362">
        <v>7912</v>
      </c>
      <c r="L2362" s="3">
        <v>0</v>
      </c>
      <c r="M2362" s="3">
        <v>0</v>
      </c>
      <c r="N2362" s="3">
        <v>0</v>
      </c>
      <c r="O2362" s="3">
        <v>628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3">
        <f>+Tabla3[[#This Row],[V GRAVADAS]]</f>
        <v>628</v>
      </c>
      <c r="V2362">
        <v>2</v>
      </c>
    </row>
    <row r="2363" spans="1:22" x14ac:dyDescent="0.25">
      <c r="A2363" t="s">
        <v>552</v>
      </c>
      <c r="B2363" s="1" t="s">
        <v>558</v>
      </c>
      <c r="C2363" t="s">
        <v>1</v>
      </c>
      <c r="D2363" t="s">
        <v>89</v>
      </c>
      <c r="E2363" t="s">
        <v>95</v>
      </c>
      <c r="F2363" t="s">
        <v>96</v>
      </c>
      <c r="G2363">
        <v>7913</v>
      </c>
      <c r="H2363">
        <v>7913</v>
      </c>
      <c r="I2363">
        <v>7913</v>
      </c>
      <c r="J2363">
        <v>7913</v>
      </c>
      <c r="L2363" s="3">
        <v>0</v>
      </c>
      <c r="M2363" s="3">
        <v>0</v>
      </c>
      <c r="N2363" s="3">
        <v>0</v>
      </c>
      <c r="O2363" s="3">
        <v>105.94</v>
      </c>
      <c r="P2363" s="3">
        <v>0</v>
      </c>
      <c r="Q2363" s="3">
        <v>0</v>
      </c>
      <c r="R2363" s="3">
        <v>0</v>
      </c>
      <c r="S2363" s="3">
        <v>0</v>
      </c>
      <c r="T2363" s="3">
        <v>0</v>
      </c>
      <c r="U2363" s="33">
        <f>+Tabla3[[#This Row],[V GRAVADAS]]</f>
        <v>105.94</v>
      </c>
      <c r="V2363">
        <v>2</v>
      </c>
    </row>
    <row r="2364" spans="1:22" x14ac:dyDescent="0.25">
      <c r="A2364" t="s">
        <v>552</v>
      </c>
      <c r="B2364" s="1" t="s">
        <v>558</v>
      </c>
      <c r="C2364" t="s">
        <v>1</v>
      </c>
      <c r="D2364" t="s">
        <v>89</v>
      </c>
      <c r="E2364" t="s">
        <v>95</v>
      </c>
      <c r="F2364" t="s">
        <v>96</v>
      </c>
      <c r="G2364">
        <v>7914</v>
      </c>
      <c r="H2364">
        <v>7914</v>
      </c>
      <c r="I2364">
        <v>7914</v>
      </c>
      <c r="J2364">
        <v>7914</v>
      </c>
      <c r="L2364" s="3">
        <v>0</v>
      </c>
      <c r="M2364" s="3">
        <v>0</v>
      </c>
      <c r="N2364" s="3">
        <v>0</v>
      </c>
      <c r="O2364" s="3">
        <v>274.8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3">
        <f>+Tabla3[[#This Row],[V GRAVADAS]]</f>
        <v>274.8</v>
      </c>
      <c r="V2364">
        <v>2</v>
      </c>
    </row>
    <row r="2365" spans="1:22" x14ac:dyDescent="0.25">
      <c r="A2365" t="s">
        <v>552</v>
      </c>
      <c r="B2365" s="1" t="s">
        <v>558</v>
      </c>
      <c r="C2365" t="s">
        <v>1</v>
      </c>
      <c r="D2365" t="s">
        <v>89</v>
      </c>
      <c r="E2365" t="s">
        <v>95</v>
      </c>
      <c r="F2365" t="s">
        <v>96</v>
      </c>
      <c r="G2365">
        <v>7915</v>
      </c>
      <c r="H2365">
        <v>7915</v>
      </c>
      <c r="I2365">
        <v>7915</v>
      </c>
      <c r="J2365">
        <v>7915</v>
      </c>
      <c r="L2365" s="3">
        <v>0</v>
      </c>
      <c r="M2365" s="3">
        <v>0</v>
      </c>
      <c r="N2365" s="3">
        <v>0</v>
      </c>
      <c r="O2365" s="3">
        <v>170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3">
        <f>+Tabla3[[#This Row],[V GRAVADAS]]</f>
        <v>170</v>
      </c>
      <c r="V2365">
        <v>2</v>
      </c>
    </row>
    <row r="2366" spans="1:22" x14ac:dyDescent="0.25">
      <c r="A2366" t="s">
        <v>552</v>
      </c>
      <c r="B2366" s="1" t="s">
        <v>558</v>
      </c>
      <c r="C2366" t="s">
        <v>1</v>
      </c>
      <c r="D2366" t="s">
        <v>89</v>
      </c>
      <c r="E2366" t="s">
        <v>95</v>
      </c>
      <c r="F2366" t="s">
        <v>96</v>
      </c>
      <c r="G2366">
        <v>7916</v>
      </c>
      <c r="H2366">
        <v>7916</v>
      </c>
      <c r="I2366">
        <v>7916</v>
      </c>
      <c r="J2366">
        <v>7916</v>
      </c>
      <c r="L2366" s="3">
        <v>0</v>
      </c>
      <c r="M2366" s="3">
        <v>0</v>
      </c>
      <c r="N2366" s="3">
        <v>0</v>
      </c>
      <c r="O2366" s="3">
        <v>72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3">
        <f>+Tabla3[[#This Row],[V GRAVADAS]]</f>
        <v>72</v>
      </c>
      <c r="V2366">
        <v>2</v>
      </c>
    </row>
    <row r="2367" spans="1:22" x14ac:dyDescent="0.25">
      <c r="A2367" t="s">
        <v>552</v>
      </c>
      <c r="B2367" s="1" t="s">
        <v>558</v>
      </c>
      <c r="C2367" t="s">
        <v>1</v>
      </c>
      <c r="D2367" t="s">
        <v>89</v>
      </c>
      <c r="E2367" t="s">
        <v>95</v>
      </c>
      <c r="F2367" t="s">
        <v>96</v>
      </c>
      <c r="G2367">
        <v>7917</v>
      </c>
      <c r="H2367">
        <v>7917</v>
      </c>
      <c r="I2367">
        <v>7917</v>
      </c>
      <c r="J2367">
        <v>7917</v>
      </c>
      <c r="L2367" s="3">
        <v>0</v>
      </c>
      <c r="M2367" s="3">
        <v>0</v>
      </c>
      <c r="N2367" s="3">
        <v>0</v>
      </c>
      <c r="O2367" s="3">
        <v>224</v>
      </c>
      <c r="P2367" s="3">
        <v>0</v>
      </c>
      <c r="Q2367" s="3">
        <v>0</v>
      </c>
      <c r="R2367" s="3">
        <v>0</v>
      </c>
      <c r="S2367" s="3">
        <v>0</v>
      </c>
      <c r="T2367" s="3">
        <v>0</v>
      </c>
      <c r="U2367" s="33">
        <f>+Tabla3[[#This Row],[V GRAVADAS]]</f>
        <v>224</v>
      </c>
      <c r="V2367">
        <v>2</v>
      </c>
    </row>
    <row r="2368" spans="1:22" x14ac:dyDescent="0.25">
      <c r="A2368" t="s">
        <v>552</v>
      </c>
      <c r="B2368" s="1" t="s">
        <v>558</v>
      </c>
      <c r="C2368" t="s">
        <v>1</v>
      </c>
      <c r="D2368" t="s">
        <v>89</v>
      </c>
      <c r="E2368" t="s">
        <v>95</v>
      </c>
      <c r="F2368" t="s">
        <v>96</v>
      </c>
      <c r="G2368">
        <v>7918</v>
      </c>
      <c r="H2368">
        <v>7918</v>
      </c>
      <c r="I2368">
        <v>7918</v>
      </c>
      <c r="J2368">
        <v>7918</v>
      </c>
      <c r="L2368" s="3">
        <v>0</v>
      </c>
      <c r="M2368" s="3">
        <v>0</v>
      </c>
      <c r="N2368" s="3">
        <v>0</v>
      </c>
      <c r="O2368" s="3">
        <v>165.25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3">
        <f>+Tabla3[[#This Row],[V GRAVADAS]]</f>
        <v>165.25</v>
      </c>
      <c r="V2368">
        <v>2</v>
      </c>
    </row>
    <row r="2369" spans="1:22" x14ac:dyDescent="0.25">
      <c r="A2369" t="s">
        <v>552</v>
      </c>
      <c r="B2369" s="1" t="s">
        <v>558</v>
      </c>
      <c r="C2369" t="s">
        <v>1</v>
      </c>
      <c r="D2369" t="s">
        <v>89</v>
      </c>
      <c r="E2369" t="s">
        <v>95</v>
      </c>
      <c r="F2369" t="s">
        <v>96</v>
      </c>
      <c r="G2369">
        <v>7919</v>
      </c>
      <c r="H2369">
        <v>7919</v>
      </c>
      <c r="I2369">
        <v>7919</v>
      </c>
      <c r="J2369">
        <v>7919</v>
      </c>
      <c r="L2369" s="3">
        <v>0</v>
      </c>
      <c r="M2369" s="3">
        <v>0</v>
      </c>
      <c r="N2369" s="3">
        <v>0</v>
      </c>
      <c r="O2369" s="3">
        <v>29.25</v>
      </c>
      <c r="P2369" s="3">
        <v>0</v>
      </c>
      <c r="Q2369" s="3">
        <v>0</v>
      </c>
      <c r="R2369" s="3">
        <v>0</v>
      </c>
      <c r="S2369" s="3">
        <v>0</v>
      </c>
      <c r="T2369" s="3">
        <v>0</v>
      </c>
      <c r="U2369" s="33">
        <f>+Tabla3[[#This Row],[V GRAVADAS]]</f>
        <v>29.25</v>
      </c>
      <c r="V2369">
        <v>2</v>
      </c>
    </row>
    <row r="2370" spans="1:22" x14ac:dyDescent="0.25">
      <c r="A2370" t="s">
        <v>552</v>
      </c>
      <c r="B2370" s="1" t="s">
        <v>558</v>
      </c>
      <c r="C2370" t="s">
        <v>1</v>
      </c>
      <c r="D2370" t="s">
        <v>89</v>
      </c>
      <c r="E2370" t="s">
        <v>95</v>
      </c>
      <c r="F2370" t="s">
        <v>96</v>
      </c>
      <c r="G2370">
        <v>7920</v>
      </c>
      <c r="H2370">
        <v>7920</v>
      </c>
      <c r="I2370">
        <v>7920</v>
      </c>
      <c r="J2370">
        <v>7920</v>
      </c>
      <c r="L2370" s="3">
        <v>0</v>
      </c>
      <c r="M2370" s="3">
        <v>0</v>
      </c>
      <c r="N2370" s="3">
        <v>0</v>
      </c>
      <c r="O2370" s="3">
        <v>264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3">
        <f>+Tabla3[[#This Row],[V GRAVADAS]]</f>
        <v>264</v>
      </c>
      <c r="V2370">
        <v>2</v>
      </c>
    </row>
    <row r="2371" spans="1:22" x14ac:dyDescent="0.25">
      <c r="A2371" t="s">
        <v>552</v>
      </c>
      <c r="B2371" s="1" t="s">
        <v>558</v>
      </c>
      <c r="C2371" t="s">
        <v>1</v>
      </c>
      <c r="D2371" t="s">
        <v>89</v>
      </c>
      <c r="E2371" t="s">
        <v>95</v>
      </c>
      <c r="F2371" t="s">
        <v>96</v>
      </c>
      <c r="G2371">
        <v>7921</v>
      </c>
      <c r="H2371">
        <v>7921</v>
      </c>
      <c r="I2371">
        <v>7921</v>
      </c>
      <c r="J2371">
        <v>7921</v>
      </c>
      <c r="L2371" s="3">
        <v>0</v>
      </c>
      <c r="M2371" s="3">
        <v>0</v>
      </c>
      <c r="N2371" s="3">
        <v>0</v>
      </c>
      <c r="O2371" s="3">
        <v>297.5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3">
        <f>+Tabla3[[#This Row],[V GRAVADAS]]</f>
        <v>297.5</v>
      </c>
      <c r="V2371">
        <v>2</v>
      </c>
    </row>
    <row r="2372" spans="1:22" x14ac:dyDescent="0.25">
      <c r="A2372" t="s">
        <v>552</v>
      </c>
      <c r="B2372" s="1" t="s">
        <v>558</v>
      </c>
      <c r="C2372" t="s">
        <v>1</v>
      </c>
      <c r="D2372" t="s">
        <v>89</v>
      </c>
      <c r="E2372" t="s">
        <v>95</v>
      </c>
      <c r="F2372" t="s">
        <v>96</v>
      </c>
      <c r="G2372">
        <v>7922</v>
      </c>
      <c r="H2372">
        <v>7922</v>
      </c>
      <c r="I2372">
        <v>7922</v>
      </c>
      <c r="J2372">
        <v>7922</v>
      </c>
      <c r="L2372" s="3">
        <v>0</v>
      </c>
      <c r="M2372" s="3">
        <v>0</v>
      </c>
      <c r="N2372" s="3">
        <v>0</v>
      </c>
      <c r="O2372" s="3">
        <v>19.5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3">
        <f>+Tabla3[[#This Row],[V GRAVADAS]]</f>
        <v>19.5</v>
      </c>
      <c r="V2372">
        <v>2</v>
      </c>
    </row>
    <row r="2373" spans="1:22" x14ac:dyDescent="0.25">
      <c r="A2373" t="s">
        <v>552</v>
      </c>
      <c r="B2373" s="1" t="s">
        <v>559</v>
      </c>
      <c r="C2373" t="s">
        <v>1</v>
      </c>
      <c r="D2373" t="s">
        <v>89</v>
      </c>
      <c r="E2373" t="s">
        <v>95</v>
      </c>
      <c r="F2373" t="s">
        <v>96</v>
      </c>
      <c r="G2373">
        <v>7923</v>
      </c>
      <c r="H2373">
        <v>7923</v>
      </c>
      <c r="I2373">
        <v>7923</v>
      </c>
      <c r="J2373">
        <v>7923</v>
      </c>
      <c r="L2373" s="3">
        <v>0</v>
      </c>
      <c r="M2373" s="3">
        <v>0</v>
      </c>
      <c r="N2373" s="3">
        <v>0</v>
      </c>
      <c r="O2373" s="3">
        <v>525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3">
        <f>+Tabla3[[#This Row],[V GRAVADAS]]</f>
        <v>525</v>
      </c>
      <c r="V2373">
        <v>2</v>
      </c>
    </row>
    <row r="2374" spans="1:22" x14ac:dyDescent="0.25">
      <c r="A2374" t="s">
        <v>552</v>
      </c>
      <c r="B2374" s="1" t="s">
        <v>559</v>
      </c>
      <c r="C2374" t="s">
        <v>1</v>
      </c>
      <c r="D2374" t="s">
        <v>89</v>
      </c>
      <c r="E2374" t="s">
        <v>95</v>
      </c>
      <c r="F2374" t="s">
        <v>96</v>
      </c>
      <c r="G2374">
        <v>7924</v>
      </c>
      <c r="H2374">
        <v>7924</v>
      </c>
      <c r="I2374">
        <v>7924</v>
      </c>
      <c r="J2374">
        <v>7924</v>
      </c>
      <c r="L2374" s="3">
        <v>0</v>
      </c>
      <c r="M2374" s="3">
        <v>0</v>
      </c>
      <c r="N2374" s="3">
        <v>0</v>
      </c>
      <c r="O2374" s="3">
        <v>468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3">
        <f>+Tabla3[[#This Row],[V GRAVADAS]]</f>
        <v>468</v>
      </c>
      <c r="V2374">
        <v>2</v>
      </c>
    </row>
    <row r="2375" spans="1:22" x14ac:dyDescent="0.25">
      <c r="A2375" t="s">
        <v>552</v>
      </c>
      <c r="B2375" s="1" t="s">
        <v>559</v>
      </c>
      <c r="C2375" t="s">
        <v>1</v>
      </c>
      <c r="D2375" t="s">
        <v>89</v>
      </c>
      <c r="E2375" t="s">
        <v>95</v>
      </c>
      <c r="F2375" t="s">
        <v>96</v>
      </c>
      <c r="G2375">
        <v>7925</v>
      </c>
      <c r="H2375">
        <v>7925</v>
      </c>
      <c r="I2375">
        <v>7925</v>
      </c>
      <c r="J2375">
        <v>7925</v>
      </c>
      <c r="L2375" s="3">
        <v>0</v>
      </c>
      <c r="M2375" s="3">
        <v>0</v>
      </c>
      <c r="N2375" s="3">
        <v>0</v>
      </c>
      <c r="O2375" s="3">
        <v>565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3">
        <f>+Tabla3[[#This Row],[V GRAVADAS]]</f>
        <v>565</v>
      </c>
      <c r="V2375">
        <v>2</v>
      </c>
    </row>
    <row r="2376" spans="1:22" x14ac:dyDescent="0.25">
      <c r="A2376" t="s">
        <v>552</v>
      </c>
      <c r="B2376" s="1" t="s">
        <v>559</v>
      </c>
      <c r="C2376" t="s">
        <v>1</v>
      </c>
      <c r="D2376" t="s">
        <v>89</v>
      </c>
      <c r="E2376" t="s">
        <v>95</v>
      </c>
      <c r="F2376" t="s">
        <v>96</v>
      </c>
      <c r="G2376">
        <v>7926</v>
      </c>
      <c r="H2376">
        <v>7926</v>
      </c>
      <c r="I2376">
        <v>7926</v>
      </c>
      <c r="J2376">
        <v>7926</v>
      </c>
      <c r="L2376" s="3">
        <v>0</v>
      </c>
      <c r="M2376" s="3">
        <v>0</v>
      </c>
      <c r="N2376" s="3">
        <v>0</v>
      </c>
      <c r="O2376" s="3">
        <v>112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3">
        <f>+Tabla3[[#This Row],[V GRAVADAS]]</f>
        <v>112</v>
      </c>
      <c r="V2376">
        <v>2</v>
      </c>
    </row>
    <row r="2377" spans="1:22" x14ac:dyDescent="0.25">
      <c r="A2377" t="s">
        <v>552</v>
      </c>
      <c r="B2377" s="1" t="s">
        <v>559</v>
      </c>
      <c r="C2377" t="s">
        <v>1</v>
      </c>
      <c r="D2377" t="s">
        <v>89</v>
      </c>
      <c r="E2377" t="s">
        <v>95</v>
      </c>
      <c r="F2377" t="s">
        <v>96</v>
      </c>
      <c r="G2377">
        <v>7927</v>
      </c>
      <c r="H2377">
        <v>7927</v>
      </c>
      <c r="I2377">
        <v>7927</v>
      </c>
      <c r="J2377">
        <v>7927</v>
      </c>
      <c r="L2377" s="3">
        <v>0</v>
      </c>
      <c r="M2377" s="3">
        <v>0</v>
      </c>
      <c r="N2377" s="3">
        <v>0</v>
      </c>
      <c r="O2377" s="3">
        <v>471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3">
        <f>+Tabla3[[#This Row],[V GRAVADAS]]</f>
        <v>471</v>
      </c>
      <c r="V2377">
        <v>2</v>
      </c>
    </row>
    <row r="2378" spans="1:22" x14ac:dyDescent="0.25">
      <c r="A2378" t="s">
        <v>552</v>
      </c>
      <c r="B2378" s="1" t="s">
        <v>559</v>
      </c>
      <c r="C2378" t="s">
        <v>1</v>
      </c>
      <c r="D2378" t="s">
        <v>89</v>
      </c>
      <c r="E2378" t="s">
        <v>95</v>
      </c>
      <c r="F2378" t="s">
        <v>96</v>
      </c>
      <c r="G2378">
        <v>7928</v>
      </c>
      <c r="H2378">
        <v>7928</v>
      </c>
      <c r="I2378">
        <v>7928</v>
      </c>
      <c r="J2378">
        <v>7928</v>
      </c>
      <c r="L2378" s="3">
        <v>0</v>
      </c>
      <c r="M2378" s="3">
        <v>0</v>
      </c>
      <c r="N2378" s="3">
        <v>0</v>
      </c>
      <c r="O2378" s="3">
        <v>457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3">
        <f>+Tabla3[[#This Row],[V GRAVADAS]]</f>
        <v>457</v>
      </c>
      <c r="V2378">
        <v>2</v>
      </c>
    </row>
    <row r="2379" spans="1:22" x14ac:dyDescent="0.25">
      <c r="A2379" t="s">
        <v>552</v>
      </c>
      <c r="B2379" s="1" t="s">
        <v>559</v>
      </c>
      <c r="C2379" t="s">
        <v>1</v>
      </c>
      <c r="D2379" t="s">
        <v>89</v>
      </c>
      <c r="E2379" t="s">
        <v>95</v>
      </c>
      <c r="F2379" t="s">
        <v>96</v>
      </c>
      <c r="G2379">
        <v>7929</v>
      </c>
      <c r="H2379">
        <v>7929</v>
      </c>
      <c r="I2379">
        <v>7929</v>
      </c>
      <c r="J2379">
        <v>7929</v>
      </c>
      <c r="L2379" s="3">
        <v>0</v>
      </c>
      <c r="M2379" s="3">
        <v>0</v>
      </c>
      <c r="N2379" s="3">
        <v>0</v>
      </c>
      <c r="O2379" s="3">
        <v>535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3">
        <f>+Tabla3[[#This Row],[V GRAVADAS]]</f>
        <v>535</v>
      </c>
      <c r="V2379">
        <v>2</v>
      </c>
    </row>
    <row r="2380" spans="1:22" x14ac:dyDescent="0.25">
      <c r="A2380" t="s">
        <v>552</v>
      </c>
      <c r="B2380" s="1" t="s">
        <v>559</v>
      </c>
      <c r="C2380" t="s">
        <v>1</v>
      </c>
      <c r="D2380" t="s">
        <v>89</v>
      </c>
      <c r="E2380" t="s">
        <v>95</v>
      </c>
      <c r="F2380" t="s">
        <v>96</v>
      </c>
      <c r="G2380">
        <v>7930</v>
      </c>
      <c r="H2380">
        <v>7930</v>
      </c>
      <c r="I2380">
        <v>7930</v>
      </c>
      <c r="J2380">
        <v>7930</v>
      </c>
      <c r="L2380" s="3">
        <v>0</v>
      </c>
      <c r="M2380" s="3">
        <v>0</v>
      </c>
      <c r="N2380" s="3">
        <v>0</v>
      </c>
      <c r="O2380" s="3">
        <v>232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3">
        <f>+Tabla3[[#This Row],[V GRAVADAS]]</f>
        <v>232</v>
      </c>
      <c r="V2380">
        <v>2</v>
      </c>
    </row>
    <row r="2381" spans="1:22" x14ac:dyDescent="0.25">
      <c r="A2381" t="s">
        <v>552</v>
      </c>
      <c r="B2381" s="1" t="s">
        <v>559</v>
      </c>
      <c r="C2381" t="s">
        <v>1</v>
      </c>
      <c r="D2381" t="s">
        <v>89</v>
      </c>
      <c r="E2381" t="s">
        <v>95</v>
      </c>
      <c r="F2381" t="s">
        <v>96</v>
      </c>
      <c r="G2381">
        <v>7931</v>
      </c>
      <c r="H2381">
        <v>7931</v>
      </c>
      <c r="I2381">
        <v>7931</v>
      </c>
      <c r="J2381">
        <v>7931</v>
      </c>
      <c r="L2381" s="3">
        <v>0</v>
      </c>
      <c r="M2381" s="3">
        <v>0</v>
      </c>
      <c r="N2381" s="3">
        <v>0</v>
      </c>
      <c r="O2381" s="3">
        <v>11.7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3">
        <f>+Tabla3[[#This Row],[V GRAVADAS]]</f>
        <v>11.7</v>
      </c>
      <c r="V2381">
        <v>2</v>
      </c>
    </row>
    <row r="2382" spans="1:22" x14ac:dyDescent="0.25">
      <c r="A2382" t="s">
        <v>552</v>
      </c>
      <c r="B2382" s="1" t="s">
        <v>559</v>
      </c>
      <c r="C2382" t="s">
        <v>1</v>
      </c>
      <c r="D2382" t="s">
        <v>89</v>
      </c>
      <c r="E2382" t="s">
        <v>95</v>
      </c>
      <c r="F2382" t="s">
        <v>96</v>
      </c>
      <c r="G2382">
        <v>7932</v>
      </c>
      <c r="H2382">
        <v>7932</v>
      </c>
      <c r="I2382">
        <v>7932</v>
      </c>
      <c r="J2382">
        <v>7932</v>
      </c>
      <c r="L2382" s="3">
        <v>0</v>
      </c>
      <c r="M2382" s="3">
        <v>0</v>
      </c>
      <c r="N2382" s="3">
        <v>0</v>
      </c>
      <c r="O2382" s="3">
        <v>13.8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3">
        <f>+Tabla3[[#This Row],[V GRAVADAS]]</f>
        <v>13.8</v>
      </c>
      <c r="V2382">
        <v>2</v>
      </c>
    </row>
    <row r="2383" spans="1:22" x14ac:dyDescent="0.25">
      <c r="A2383" t="s">
        <v>552</v>
      </c>
      <c r="B2383" s="1" t="s">
        <v>559</v>
      </c>
      <c r="C2383" t="s">
        <v>1</v>
      </c>
      <c r="D2383" t="s">
        <v>89</v>
      </c>
      <c r="E2383" t="s">
        <v>95</v>
      </c>
      <c r="F2383" t="s">
        <v>96</v>
      </c>
      <c r="G2383">
        <v>7933</v>
      </c>
      <c r="H2383">
        <v>7933</v>
      </c>
      <c r="I2383">
        <v>7933</v>
      </c>
      <c r="J2383">
        <v>7933</v>
      </c>
      <c r="L2383" s="3">
        <v>0</v>
      </c>
      <c r="M2383" s="3">
        <v>0</v>
      </c>
      <c r="N2383" s="3">
        <v>0</v>
      </c>
      <c r="O2383" s="3">
        <v>233.96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3">
        <f>+Tabla3[[#This Row],[V GRAVADAS]]</f>
        <v>233.96</v>
      </c>
      <c r="V2383">
        <v>2</v>
      </c>
    </row>
    <row r="2384" spans="1:22" x14ac:dyDescent="0.25">
      <c r="A2384" t="s">
        <v>552</v>
      </c>
      <c r="B2384" s="1" t="s">
        <v>559</v>
      </c>
      <c r="C2384" t="s">
        <v>1</v>
      </c>
      <c r="D2384" t="s">
        <v>89</v>
      </c>
      <c r="E2384" t="s">
        <v>95</v>
      </c>
      <c r="F2384" t="s">
        <v>96</v>
      </c>
      <c r="G2384">
        <v>7934</v>
      </c>
      <c r="H2384">
        <v>7934</v>
      </c>
      <c r="I2384">
        <v>7934</v>
      </c>
      <c r="J2384">
        <v>7934</v>
      </c>
      <c r="L2384" s="3">
        <v>0</v>
      </c>
      <c r="M2384" s="3">
        <v>0</v>
      </c>
      <c r="N2384" s="3">
        <v>0</v>
      </c>
      <c r="O2384" s="3">
        <v>21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3">
        <f>+Tabla3[[#This Row],[V GRAVADAS]]</f>
        <v>21</v>
      </c>
      <c r="V2384">
        <v>2</v>
      </c>
    </row>
    <row r="2385" spans="1:22" x14ac:dyDescent="0.25">
      <c r="A2385" t="s">
        <v>552</v>
      </c>
      <c r="B2385" s="1" t="s">
        <v>559</v>
      </c>
      <c r="C2385" t="s">
        <v>1</v>
      </c>
      <c r="D2385" t="s">
        <v>89</v>
      </c>
      <c r="E2385" t="s">
        <v>95</v>
      </c>
      <c r="F2385" t="s">
        <v>96</v>
      </c>
      <c r="G2385">
        <v>7935</v>
      </c>
      <c r="H2385">
        <v>7935</v>
      </c>
      <c r="I2385">
        <v>7935</v>
      </c>
      <c r="J2385">
        <v>7935</v>
      </c>
      <c r="L2385" s="3">
        <v>0</v>
      </c>
      <c r="M2385" s="3">
        <v>0</v>
      </c>
      <c r="N2385" s="3">
        <v>0</v>
      </c>
      <c r="O2385" s="3">
        <v>270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3">
        <f>+Tabla3[[#This Row],[V GRAVADAS]]</f>
        <v>270</v>
      </c>
      <c r="V2385">
        <v>2</v>
      </c>
    </row>
    <row r="2386" spans="1:22" x14ac:dyDescent="0.25">
      <c r="A2386" t="s">
        <v>552</v>
      </c>
      <c r="B2386" s="1" t="s">
        <v>559</v>
      </c>
      <c r="C2386" t="s">
        <v>1</v>
      </c>
      <c r="D2386" t="s">
        <v>89</v>
      </c>
      <c r="E2386" t="s">
        <v>95</v>
      </c>
      <c r="F2386" t="s">
        <v>96</v>
      </c>
      <c r="G2386">
        <v>7936</v>
      </c>
      <c r="H2386">
        <v>7936</v>
      </c>
      <c r="I2386">
        <v>7936</v>
      </c>
      <c r="J2386">
        <v>7936</v>
      </c>
      <c r="L2386" s="3">
        <v>0</v>
      </c>
      <c r="M2386" s="3">
        <v>0</v>
      </c>
      <c r="N2386" s="3">
        <v>0</v>
      </c>
      <c r="O2386" s="3">
        <v>84</v>
      </c>
      <c r="P2386" s="3">
        <v>0</v>
      </c>
      <c r="Q2386" s="3">
        <v>0</v>
      </c>
      <c r="R2386" s="3">
        <v>0</v>
      </c>
      <c r="S2386" s="3">
        <v>0</v>
      </c>
      <c r="T2386" s="3">
        <v>0</v>
      </c>
      <c r="U2386" s="33">
        <f>+Tabla3[[#This Row],[V GRAVADAS]]</f>
        <v>84</v>
      </c>
      <c r="V2386">
        <v>2</v>
      </c>
    </row>
    <row r="2387" spans="1:22" x14ac:dyDescent="0.25">
      <c r="A2387" t="s">
        <v>552</v>
      </c>
      <c r="B2387" s="1" t="s">
        <v>559</v>
      </c>
      <c r="C2387" t="s">
        <v>1</v>
      </c>
      <c r="D2387" t="s">
        <v>89</v>
      </c>
      <c r="E2387" t="s">
        <v>95</v>
      </c>
      <c r="F2387" t="s">
        <v>96</v>
      </c>
      <c r="G2387">
        <v>7937</v>
      </c>
      <c r="H2387">
        <v>7937</v>
      </c>
      <c r="I2387">
        <v>7937</v>
      </c>
      <c r="J2387">
        <v>7937</v>
      </c>
      <c r="L2387" s="3">
        <v>0</v>
      </c>
      <c r="M2387" s="3">
        <v>0</v>
      </c>
      <c r="N2387" s="3">
        <v>0</v>
      </c>
      <c r="O2387" s="3">
        <v>601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3">
        <f>+Tabla3[[#This Row],[V GRAVADAS]]</f>
        <v>601</v>
      </c>
      <c r="V2387">
        <v>2</v>
      </c>
    </row>
    <row r="2388" spans="1:22" x14ac:dyDescent="0.25">
      <c r="A2388" t="s">
        <v>552</v>
      </c>
      <c r="B2388" s="1" t="s">
        <v>559</v>
      </c>
      <c r="C2388" t="s">
        <v>1</v>
      </c>
      <c r="D2388" t="s">
        <v>89</v>
      </c>
      <c r="E2388" t="s">
        <v>95</v>
      </c>
      <c r="F2388" t="s">
        <v>96</v>
      </c>
      <c r="G2388">
        <v>7938</v>
      </c>
      <c r="H2388">
        <v>7938</v>
      </c>
      <c r="I2388">
        <v>7938</v>
      </c>
      <c r="J2388">
        <v>7938</v>
      </c>
      <c r="L2388" s="3">
        <v>0</v>
      </c>
      <c r="M2388" s="3">
        <v>0</v>
      </c>
      <c r="N2388" s="3">
        <v>0</v>
      </c>
      <c r="O2388" s="3">
        <v>225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3">
        <f>+Tabla3[[#This Row],[V GRAVADAS]]</f>
        <v>225</v>
      </c>
      <c r="V2388">
        <v>2</v>
      </c>
    </row>
    <row r="2389" spans="1:22" x14ac:dyDescent="0.25">
      <c r="A2389" t="s">
        <v>552</v>
      </c>
      <c r="B2389" s="1" t="s">
        <v>559</v>
      </c>
      <c r="C2389" t="s">
        <v>1</v>
      </c>
      <c r="D2389" t="s">
        <v>89</v>
      </c>
      <c r="E2389" t="s">
        <v>95</v>
      </c>
      <c r="F2389" t="s">
        <v>96</v>
      </c>
      <c r="G2389">
        <v>7939</v>
      </c>
      <c r="H2389">
        <v>7939</v>
      </c>
      <c r="I2389">
        <v>7939</v>
      </c>
      <c r="J2389">
        <v>7939</v>
      </c>
      <c r="L2389" s="3">
        <v>0</v>
      </c>
      <c r="M2389" s="3">
        <v>0</v>
      </c>
      <c r="N2389" s="3">
        <v>0</v>
      </c>
      <c r="O2389" s="3">
        <v>33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3">
        <f>+Tabla3[[#This Row],[V GRAVADAS]]</f>
        <v>33</v>
      </c>
      <c r="V2389">
        <v>2</v>
      </c>
    </row>
    <row r="2390" spans="1:22" x14ac:dyDescent="0.25">
      <c r="A2390" t="s">
        <v>552</v>
      </c>
      <c r="B2390" s="1" t="s">
        <v>559</v>
      </c>
      <c r="C2390" t="s">
        <v>1</v>
      </c>
      <c r="D2390" t="s">
        <v>89</v>
      </c>
      <c r="E2390" t="s">
        <v>95</v>
      </c>
      <c r="F2390" t="s">
        <v>96</v>
      </c>
      <c r="G2390">
        <v>7940</v>
      </c>
      <c r="H2390">
        <v>7940</v>
      </c>
      <c r="I2390">
        <v>7940</v>
      </c>
      <c r="J2390">
        <v>7940</v>
      </c>
      <c r="L2390" s="3">
        <v>0</v>
      </c>
      <c r="M2390" s="3">
        <v>0</v>
      </c>
      <c r="N2390" s="3">
        <v>0</v>
      </c>
      <c r="O2390" s="3">
        <v>64.650000000000006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3">
        <f>+Tabla3[[#This Row],[V GRAVADAS]]</f>
        <v>64.650000000000006</v>
      </c>
      <c r="V2390">
        <v>2</v>
      </c>
    </row>
    <row r="2391" spans="1:22" x14ac:dyDescent="0.25">
      <c r="A2391" t="s">
        <v>552</v>
      </c>
      <c r="B2391" s="1" t="s">
        <v>559</v>
      </c>
      <c r="C2391" t="s">
        <v>1</v>
      </c>
      <c r="D2391" t="s">
        <v>89</v>
      </c>
      <c r="E2391" t="s">
        <v>95</v>
      </c>
      <c r="F2391" t="s">
        <v>96</v>
      </c>
      <c r="G2391">
        <v>7941</v>
      </c>
      <c r="H2391">
        <v>7941</v>
      </c>
      <c r="I2391">
        <v>7941</v>
      </c>
      <c r="J2391">
        <v>7941</v>
      </c>
      <c r="L2391" s="3">
        <v>0</v>
      </c>
      <c r="M2391" s="3">
        <v>0</v>
      </c>
      <c r="N2391" s="3">
        <v>0</v>
      </c>
      <c r="O2391" s="3">
        <v>45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3">
        <f>+Tabla3[[#This Row],[V GRAVADAS]]</f>
        <v>45</v>
      </c>
      <c r="V2391">
        <v>2</v>
      </c>
    </row>
    <row r="2392" spans="1:22" x14ac:dyDescent="0.25">
      <c r="A2392" t="s">
        <v>552</v>
      </c>
      <c r="B2392" s="1" t="s">
        <v>559</v>
      </c>
      <c r="C2392" t="s">
        <v>1</v>
      </c>
      <c r="D2392" t="s">
        <v>89</v>
      </c>
      <c r="E2392" t="s">
        <v>95</v>
      </c>
      <c r="F2392" t="s">
        <v>96</v>
      </c>
      <c r="G2392">
        <v>7942</v>
      </c>
      <c r="H2392">
        <v>7942</v>
      </c>
      <c r="I2392">
        <v>7942</v>
      </c>
      <c r="J2392">
        <v>7942</v>
      </c>
      <c r="L2392" s="3">
        <v>0</v>
      </c>
      <c r="M2392" s="3">
        <v>0</v>
      </c>
      <c r="N2392" s="3">
        <v>0</v>
      </c>
      <c r="O2392" s="3">
        <v>23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3">
        <f>+Tabla3[[#This Row],[V GRAVADAS]]</f>
        <v>23</v>
      </c>
      <c r="V2392">
        <v>2</v>
      </c>
    </row>
    <row r="2393" spans="1:22" x14ac:dyDescent="0.25">
      <c r="A2393" t="s">
        <v>552</v>
      </c>
      <c r="B2393" s="1" t="s">
        <v>559</v>
      </c>
      <c r="C2393" t="s">
        <v>1</v>
      </c>
      <c r="D2393" t="s">
        <v>89</v>
      </c>
      <c r="E2393" t="s">
        <v>95</v>
      </c>
      <c r="F2393" t="s">
        <v>96</v>
      </c>
      <c r="G2393">
        <v>7943</v>
      </c>
      <c r="H2393">
        <v>7943</v>
      </c>
      <c r="I2393">
        <v>7943</v>
      </c>
      <c r="J2393">
        <v>7943</v>
      </c>
      <c r="L2393" s="3">
        <v>0</v>
      </c>
      <c r="M2393" s="3">
        <v>0</v>
      </c>
      <c r="N2393" s="3">
        <v>0</v>
      </c>
      <c r="O2393" s="3">
        <v>761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3">
        <f>+Tabla3[[#This Row],[V GRAVADAS]]</f>
        <v>761</v>
      </c>
      <c r="V2393">
        <v>2</v>
      </c>
    </row>
    <row r="2394" spans="1:22" x14ac:dyDescent="0.25">
      <c r="A2394" t="s">
        <v>552</v>
      </c>
      <c r="B2394" s="1" t="s">
        <v>559</v>
      </c>
      <c r="C2394" t="s">
        <v>1</v>
      </c>
      <c r="D2394" t="s">
        <v>89</v>
      </c>
      <c r="E2394" t="s">
        <v>95</v>
      </c>
      <c r="F2394" t="s">
        <v>96</v>
      </c>
      <c r="G2394">
        <v>7944</v>
      </c>
      <c r="H2394">
        <v>7944</v>
      </c>
      <c r="I2394">
        <v>7944</v>
      </c>
      <c r="J2394">
        <v>7944</v>
      </c>
      <c r="L2394" s="3">
        <v>0</v>
      </c>
      <c r="M2394" s="3">
        <v>0</v>
      </c>
      <c r="N2394" s="3">
        <v>0</v>
      </c>
      <c r="O2394" s="3">
        <v>463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3">
        <f>+Tabla3[[#This Row],[V GRAVADAS]]</f>
        <v>463</v>
      </c>
      <c r="V2394">
        <v>2</v>
      </c>
    </row>
    <row r="2395" spans="1:22" x14ac:dyDescent="0.25">
      <c r="A2395" t="s">
        <v>552</v>
      </c>
      <c r="B2395" s="1" t="s">
        <v>559</v>
      </c>
      <c r="C2395" t="s">
        <v>1</v>
      </c>
      <c r="D2395" t="s">
        <v>89</v>
      </c>
      <c r="E2395" t="s">
        <v>95</v>
      </c>
      <c r="F2395" t="s">
        <v>96</v>
      </c>
      <c r="G2395">
        <v>7945</v>
      </c>
      <c r="H2395">
        <v>7945</v>
      </c>
      <c r="I2395">
        <v>7945</v>
      </c>
      <c r="J2395">
        <v>7945</v>
      </c>
      <c r="L2395" s="3">
        <v>0</v>
      </c>
      <c r="M2395" s="3">
        <v>0</v>
      </c>
      <c r="N2395" s="3">
        <v>0</v>
      </c>
      <c r="O2395" s="3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3">
        <f>+Tabla3[[#This Row],[V GRAVADAS]]</f>
        <v>0</v>
      </c>
      <c r="V2395">
        <v>2</v>
      </c>
    </row>
    <row r="2396" spans="1:22" x14ac:dyDescent="0.25">
      <c r="A2396" t="s">
        <v>552</v>
      </c>
      <c r="B2396" s="1" t="s">
        <v>559</v>
      </c>
      <c r="C2396" t="s">
        <v>1</v>
      </c>
      <c r="D2396" t="s">
        <v>89</v>
      </c>
      <c r="E2396" t="s">
        <v>95</v>
      </c>
      <c r="F2396" t="s">
        <v>96</v>
      </c>
      <c r="G2396">
        <v>7946</v>
      </c>
      <c r="H2396">
        <v>7946</v>
      </c>
      <c r="I2396">
        <v>7946</v>
      </c>
      <c r="J2396">
        <v>7946</v>
      </c>
      <c r="L2396" s="3">
        <v>0</v>
      </c>
      <c r="M2396" s="3">
        <v>0</v>
      </c>
      <c r="N2396" s="3">
        <v>0</v>
      </c>
      <c r="O2396" s="3">
        <v>559.91999999999996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3">
        <f>+Tabla3[[#This Row],[V GRAVADAS]]</f>
        <v>559.91999999999996</v>
      </c>
      <c r="V2396">
        <v>2</v>
      </c>
    </row>
    <row r="2397" spans="1:22" x14ac:dyDescent="0.25">
      <c r="A2397" t="s">
        <v>552</v>
      </c>
      <c r="B2397" s="1" t="s">
        <v>559</v>
      </c>
      <c r="C2397" t="s">
        <v>1</v>
      </c>
      <c r="D2397" t="s">
        <v>89</v>
      </c>
      <c r="E2397" t="s">
        <v>95</v>
      </c>
      <c r="F2397" t="s">
        <v>96</v>
      </c>
      <c r="G2397">
        <v>7947</v>
      </c>
      <c r="H2397">
        <v>7947</v>
      </c>
      <c r="I2397">
        <v>7947</v>
      </c>
      <c r="J2397">
        <v>7947</v>
      </c>
      <c r="L2397" s="3">
        <v>0</v>
      </c>
      <c r="M2397" s="3">
        <v>0</v>
      </c>
      <c r="N2397" s="3">
        <v>0</v>
      </c>
      <c r="O2397" s="3">
        <v>510.2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3">
        <f>+Tabla3[[#This Row],[V GRAVADAS]]</f>
        <v>510.2</v>
      </c>
      <c r="V2397">
        <v>2</v>
      </c>
    </row>
    <row r="2398" spans="1:22" x14ac:dyDescent="0.25">
      <c r="A2398" t="s">
        <v>552</v>
      </c>
      <c r="B2398" s="1" t="s">
        <v>559</v>
      </c>
      <c r="C2398" t="s">
        <v>1</v>
      </c>
      <c r="D2398" t="s">
        <v>89</v>
      </c>
      <c r="E2398" t="s">
        <v>95</v>
      </c>
      <c r="F2398" t="s">
        <v>96</v>
      </c>
      <c r="G2398">
        <v>7948</v>
      </c>
      <c r="H2398">
        <v>7948</v>
      </c>
      <c r="I2398">
        <v>7948</v>
      </c>
      <c r="J2398">
        <v>7948</v>
      </c>
      <c r="L2398" s="3">
        <v>0</v>
      </c>
      <c r="M2398" s="3">
        <v>0</v>
      </c>
      <c r="N2398" s="3">
        <v>0</v>
      </c>
      <c r="O2398" s="3">
        <v>496.24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3">
        <f>+Tabla3[[#This Row],[V GRAVADAS]]</f>
        <v>496.24</v>
      </c>
      <c r="V2398">
        <v>2</v>
      </c>
    </row>
    <row r="2399" spans="1:22" x14ac:dyDescent="0.25">
      <c r="A2399" t="s">
        <v>552</v>
      </c>
      <c r="B2399" s="1" t="s">
        <v>559</v>
      </c>
      <c r="C2399" t="s">
        <v>1</v>
      </c>
      <c r="D2399" t="s">
        <v>89</v>
      </c>
      <c r="E2399" t="s">
        <v>95</v>
      </c>
      <c r="F2399" t="s">
        <v>96</v>
      </c>
      <c r="G2399">
        <v>7949</v>
      </c>
      <c r="H2399">
        <v>7949</v>
      </c>
      <c r="I2399">
        <v>7949</v>
      </c>
      <c r="J2399">
        <v>7949</v>
      </c>
      <c r="L2399" s="3">
        <v>0</v>
      </c>
      <c r="M2399" s="3">
        <v>0</v>
      </c>
      <c r="N2399" s="3">
        <v>0</v>
      </c>
      <c r="O2399" s="3">
        <v>75</v>
      </c>
      <c r="P2399" s="3">
        <v>0</v>
      </c>
      <c r="Q2399" s="3">
        <v>0</v>
      </c>
      <c r="R2399" s="3">
        <v>0</v>
      </c>
      <c r="S2399" s="3">
        <v>0</v>
      </c>
      <c r="T2399" s="3">
        <v>0</v>
      </c>
      <c r="U2399" s="33">
        <f>+Tabla3[[#This Row],[V GRAVADAS]]</f>
        <v>75</v>
      </c>
      <c r="V2399">
        <v>2</v>
      </c>
    </row>
    <row r="2400" spans="1:22" x14ac:dyDescent="0.25">
      <c r="A2400" t="s">
        <v>552</v>
      </c>
      <c r="B2400" s="1" t="s">
        <v>559</v>
      </c>
      <c r="C2400" t="s">
        <v>1</v>
      </c>
      <c r="D2400" t="s">
        <v>89</v>
      </c>
      <c r="E2400" t="s">
        <v>95</v>
      </c>
      <c r="F2400" t="s">
        <v>96</v>
      </c>
      <c r="G2400">
        <v>7950</v>
      </c>
      <c r="H2400">
        <v>7950</v>
      </c>
      <c r="I2400">
        <v>7950</v>
      </c>
      <c r="J2400">
        <v>7950</v>
      </c>
      <c r="L2400" s="3">
        <v>0</v>
      </c>
      <c r="M2400" s="3">
        <v>0</v>
      </c>
      <c r="N2400" s="3">
        <v>0</v>
      </c>
      <c r="O2400" s="3">
        <v>495</v>
      </c>
      <c r="P2400" s="3">
        <v>0</v>
      </c>
      <c r="Q2400" s="3">
        <v>0</v>
      </c>
      <c r="R2400" s="3">
        <v>0</v>
      </c>
      <c r="S2400" s="3">
        <v>0</v>
      </c>
      <c r="T2400" s="3">
        <v>0</v>
      </c>
      <c r="U2400" s="33">
        <f>+Tabla3[[#This Row],[V GRAVADAS]]</f>
        <v>495</v>
      </c>
      <c r="V2400">
        <v>2</v>
      </c>
    </row>
    <row r="2401" spans="1:22" x14ac:dyDescent="0.25">
      <c r="A2401" t="s">
        <v>552</v>
      </c>
      <c r="B2401" s="1" t="s">
        <v>560</v>
      </c>
      <c r="C2401" t="s">
        <v>1</v>
      </c>
      <c r="D2401" t="s">
        <v>89</v>
      </c>
      <c r="E2401" t="s">
        <v>95</v>
      </c>
      <c r="F2401" t="s">
        <v>96</v>
      </c>
      <c r="G2401">
        <v>7951</v>
      </c>
      <c r="H2401">
        <v>7951</v>
      </c>
      <c r="I2401">
        <v>7951</v>
      </c>
      <c r="J2401">
        <v>7951</v>
      </c>
      <c r="L2401" s="3">
        <v>0</v>
      </c>
      <c r="M2401" s="3">
        <v>0</v>
      </c>
      <c r="N2401" s="3">
        <v>0</v>
      </c>
      <c r="O2401" s="3">
        <v>187.5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3">
        <f>+Tabla3[[#This Row],[V GRAVADAS]]</f>
        <v>187.5</v>
      </c>
      <c r="V2401">
        <v>2</v>
      </c>
    </row>
    <row r="2402" spans="1:22" x14ac:dyDescent="0.25">
      <c r="A2402" t="s">
        <v>552</v>
      </c>
      <c r="B2402" s="1" t="s">
        <v>560</v>
      </c>
      <c r="C2402" t="s">
        <v>1</v>
      </c>
      <c r="D2402" t="s">
        <v>89</v>
      </c>
      <c r="E2402" t="s">
        <v>95</v>
      </c>
      <c r="F2402" t="s">
        <v>96</v>
      </c>
      <c r="G2402">
        <v>7952</v>
      </c>
      <c r="H2402">
        <v>7952</v>
      </c>
      <c r="I2402">
        <v>7952</v>
      </c>
      <c r="J2402">
        <v>7952</v>
      </c>
      <c r="L2402" s="3">
        <v>0</v>
      </c>
      <c r="M2402" s="3">
        <v>0</v>
      </c>
      <c r="N2402" s="3">
        <v>0</v>
      </c>
      <c r="O2402" s="3">
        <v>90</v>
      </c>
      <c r="P2402" s="3">
        <v>0</v>
      </c>
      <c r="Q2402" s="3">
        <v>0</v>
      </c>
      <c r="R2402" s="3">
        <v>0</v>
      </c>
      <c r="S2402" s="3">
        <v>0</v>
      </c>
      <c r="T2402" s="3">
        <v>0</v>
      </c>
      <c r="U2402" s="33">
        <f>+Tabla3[[#This Row],[V GRAVADAS]]</f>
        <v>90</v>
      </c>
      <c r="V2402">
        <v>2</v>
      </c>
    </row>
    <row r="2403" spans="1:22" x14ac:dyDescent="0.25">
      <c r="A2403" t="s">
        <v>552</v>
      </c>
      <c r="B2403" s="1" t="s">
        <v>560</v>
      </c>
      <c r="C2403" t="s">
        <v>1</v>
      </c>
      <c r="D2403" t="s">
        <v>89</v>
      </c>
      <c r="E2403" t="s">
        <v>95</v>
      </c>
      <c r="F2403" t="s">
        <v>96</v>
      </c>
      <c r="G2403">
        <v>7953</v>
      </c>
      <c r="H2403">
        <v>7953</v>
      </c>
      <c r="I2403">
        <v>7953</v>
      </c>
      <c r="J2403">
        <v>7953</v>
      </c>
      <c r="L2403" s="3">
        <v>0</v>
      </c>
      <c r="M2403" s="3">
        <v>0</v>
      </c>
      <c r="N2403" s="3">
        <v>0</v>
      </c>
      <c r="O2403" s="3">
        <v>253</v>
      </c>
      <c r="P2403" s="3">
        <v>0</v>
      </c>
      <c r="Q2403" s="3">
        <v>0</v>
      </c>
      <c r="R2403" s="3">
        <v>0</v>
      </c>
      <c r="S2403" s="3">
        <v>0</v>
      </c>
      <c r="T2403" s="3">
        <v>0</v>
      </c>
      <c r="U2403" s="33">
        <f>+Tabla3[[#This Row],[V GRAVADAS]]</f>
        <v>253</v>
      </c>
      <c r="V2403">
        <v>2</v>
      </c>
    </row>
    <row r="2404" spans="1:22" x14ac:dyDescent="0.25">
      <c r="A2404" t="s">
        <v>552</v>
      </c>
      <c r="B2404" s="1" t="s">
        <v>560</v>
      </c>
      <c r="C2404" t="s">
        <v>1</v>
      </c>
      <c r="D2404" t="s">
        <v>89</v>
      </c>
      <c r="E2404" t="s">
        <v>95</v>
      </c>
      <c r="F2404" t="s">
        <v>96</v>
      </c>
      <c r="G2404">
        <v>7954</v>
      </c>
      <c r="H2404">
        <v>7954</v>
      </c>
      <c r="I2404">
        <v>7954</v>
      </c>
      <c r="J2404">
        <v>7954</v>
      </c>
      <c r="L2404" s="3">
        <v>0</v>
      </c>
      <c r="M2404" s="3">
        <v>0</v>
      </c>
      <c r="N2404" s="3">
        <v>0</v>
      </c>
      <c r="O2404" s="3">
        <v>41.4</v>
      </c>
      <c r="P2404" s="3">
        <v>0</v>
      </c>
      <c r="Q2404" s="3">
        <v>0</v>
      </c>
      <c r="R2404" s="3">
        <v>0</v>
      </c>
      <c r="S2404" s="3">
        <v>0</v>
      </c>
      <c r="T2404" s="3">
        <v>0</v>
      </c>
      <c r="U2404" s="33">
        <f>+Tabla3[[#This Row],[V GRAVADAS]]</f>
        <v>41.4</v>
      </c>
      <c r="V2404">
        <v>2</v>
      </c>
    </row>
    <row r="2405" spans="1:22" x14ac:dyDescent="0.25">
      <c r="A2405" t="s">
        <v>552</v>
      </c>
      <c r="B2405" s="1" t="s">
        <v>560</v>
      </c>
      <c r="C2405" t="s">
        <v>1</v>
      </c>
      <c r="D2405" t="s">
        <v>89</v>
      </c>
      <c r="E2405" t="s">
        <v>95</v>
      </c>
      <c r="F2405" t="s">
        <v>96</v>
      </c>
      <c r="G2405">
        <v>7955</v>
      </c>
      <c r="H2405">
        <v>7955</v>
      </c>
      <c r="I2405">
        <v>7955</v>
      </c>
      <c r="J2405">
        <v>7955</v>
      </c>
      <c r="L2405" s="3">
        <v>0</v>
      </c>
      <c r="M2405" s="3">
        <v>0</v>
      </c>
      <c r="N2405" s="3">
        <v>0</v>
      </c>
      <c r="O2405" s="3">
        <v>27.5</v>
      </c>
      <c r="P2405" s="3">
        <v>0</v>
      </c>
      <c r="Q2405" s="3">
        <v>0</v>
      </c>
      <c r="R2405" s="3">
        <v>0</v>
      </c>
      <c r="S2405" s="3">
        <v>0</v>
      </c>
      <c r="T2405" s="3">
        <v>0</v>
      </c>
      <c r="U2405" s="33">
        <f>+Tabla3[[#This Row],[V GRAVADAS]]</f>
        <v>27.5</v>
      </c>
      <c r="V2405">
        <v>2</v>
      </c>
    </row>
    <row r="2406" spans="1:22" x14ac:dyDescent="0.25">
      <c r="A2406" t="s">
        <v>552</v>
      </c>
      <c r="B2406" s="1" t="s">
        <v>560</v>
      </c>
      <c r="C2406" t="s">
        <v>1</v>
      </c>
      <c r="D2406" t="s">
        <v>89</v>
      </c>
      <c r="E2406" t="s">
        <v>95</v>
      </c>
      <c r="F2406" t="s">
        <v>96</v>
      </c>
      <c r="G2406">
        <v>7956</v>
      </c>
      <c r="H2406">
        <v>7956</v>
      </c>
      <c r="I2406">
        <v>7956</v>
      </c>
      <c r="J2406">
        <v>7956</v>
      </c>
      <c r="L2406" s="3">
        <v>0</v>
      </c>
      <c r="M2406" s="3">
        <v>0</v>
      </c>
      <c r="N2406" s="3">
        <v>0</v>
      </c>
      <c r="O2406" s="3">
        <v>76.2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3">
        <f>+Tabla3[[#This Row],[V GRAVADAS]]</f>
        <v>76.2</v>
      </c>
      <c r="V2406">
        <v>2</v>
      </c>
    </row>
    <row r="2407" spans="1:22" x14ac:dyDescent="0.25">
      <c r="A2407" t="s">
        <v>552</v>
      </c>
      <c r="B2407" s="1" t="s">
        <v>561</v>
      </c>
      <c r="C2407" t="s">
        <v>1</v>
      </c>
      <c r="D2407" t="s">
        <v>89</v>
      </c>
      <c r="E2407" t="s">
        <v>95</v>
      </c>
      <c r="F2407" t="s">
        <v>96</v>
      </c>
      <c r="G2407">
        <v>7957</v>
      </c>
      <c r="H2407">
        <v>7957</v>
      </c>
      <c r="I2407">
        <v>7957</v>
      </c>
      <c r="J2407">
        <v>7957</v>
      </c>
      <c r="L2407" s="3">
        <v>0</v>
      </c>
      <c r="M2407" s="3">
        <v>0</v>
      </c>
      <c r="N2407" s="3">
        <v>0</v>
      </c>
      <c r="O2407" s="3">
        <v>207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3">
        <f>+Tabla3[[#This Row],[V GRAVADAS]]</f>
        <v>207</v>
      </c>
      <c r="V2407">
        <v>2</v>
      </c>
    </row>
    <row r="2408" spans="1:22" x14ac:dyDescent="0.25">
      <c r="A2408" t="s">
        <v>552</v>
      </c>
      <c r="B2408" s="1" t="s">
        <v>561</v>
      </c>
      <c r="C2408" t="s">
        <v>1</v>
      </c>
      <c r="D2408" t="s">
        <v>89</v>
      </c>
      <c r="E2408" t="s">
        <v>95</v>
      </c>
      <c r="F2408" t="s">
        <v>96</v>
      </c>
      <c r="G2408">
        <v>7958</v>
      </c>
      <c r="H2408">
        <v>7958</v>
      </c>
      <c r="I2408">
        <v>7958</v>
      </c>
      <c r="J2408">
        <v>7958</v>
      </c>
      <c r="L2408" s="3">
        <v>0</v>
      </c>
      <c r="M2408" s="3">
        <v>0</v>
      </c>
      <c r="N2408" s="3">
        <v>0</v>
      </c>
      <c r="O2408" s="3">
        <v>513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3">
        <f>+Tabla3[[#This Row],[V GRAVADAS]]</f>
        <v>513</v>
      </c>
      <c r="V2408">
        <v>2</v>
      </c>
    </row>
    <row r="2409" spans="1:22" x14ac:dyDescent="0.25">
      <c r="A2409" t="s">
        <v>552</v>
      </c>
      <c r="B2409" s="1" t="s">
        <v>561</v>
      </c>
      <c r="C2409" t="s">
        <v>1</v>
      </c>
      <c r="D2409" t="s">
        <v>89</v>
      </c>
      <c r="E2409" t="s">
        <v>95</v>
      </c>
      <c r="F2409" t="s">
        <v>96</v>
      </c>
      <c r="G2409">
        <v>7959</v>
      </c>
      <c r="H2409">
        <v>7959</v>
      </c>
      <c r="I2409">
        <v>7959</v>
      </c>
      <c r="J2409">
        <v>7959</v>
      </c>
      <c r="L2409" s="3">
        <v>0</v>
      </c>
      <c r="M2409" s="3">
        <v>0</v>
      </c>
      <c r="N2409" s="3">
        <v>0</v>
      </c>
      <c r="O2409" s="3">
        <v>50</v>
      </c>
      <c r="P2409" s="3">
        <v>0</v>
      </c>
      <c r="Q2409" s="3">
        <v>0</v>
      </c>
      <c r="R2409" s="3">
        <v>0</v>
      </c>
      <c r="S2409" s="3">
        <v>0</v>
      </c>
      <c r="T2409" s="3">
        <v>0</v>
      </c>
      <c r="U2409" s="33">
        <f>+Tabla3[[#This Row],[V GRAVADAS]]</f>
        <v>50</v>
      </c>
      <c r="V2409">
        <v>2</v>
      </c>
    </row>
    <row r="2410" spans="1:22" x14ac:dyDescent="0.25">
      <c r="A2410" t="s">
        <v>552</v>
      </c>
      <c r="B2410" s="1" t="s">
        <v>561</v>
      </c>
      <c r="C2410" t="s">
        <v>1</v>
      </c>
      <c r="D2410" t="s">
        <v>89</v>
      </c>
      <c r="E2410" t="s">
        <v>95</v>
      </c>
      <c r="F2410" t="s">
        <v>96</v>
      </c>
      <c r="G2410">
        <v>7960</v>
      </c>
      <c r="H2410">
        <v>7960</v>
      </c>
      <c r="I2410">
        <v>7960</v>
      </c>
      <c r="J2410">
        <v>7960</v>
      </c>
      <c r="L2410" s="3">
        <v>0</v>
      </c>
      <c r="M2410" s="3">
        <v>0</v>
      </c>
      <c r="N2410" s="3">
        <v>0</v>
      </c>
      <c r="O2410" s="3">
        <v>471</v>
      </c>
      <c r="P2410" s="3">
        <v>0</v>
      </c>
      <c r="Q2410" s="3">
        <v>0</v>
      </c>
      <c r="R2410" s="3">
        <v>0</v>
      </c>
      <c r="S2410" s="3">
        <v>0</v>
      </c>
      <c r="T2410" s="3">
        <v>0</v>
      </c>
      <c r="U2410" s="33">
        <f>+Tabla3[[#This Row],[V GRAVADAS]]</f>
        <v>471</v>
      </c>
      <c r="V2410">
        <v>2</v>
      </c>
    </row>
    <row r="2411" spans="1:22" x14ac:dyDescent="0.25">
      <c r="A2411" t="s">
        <v>552</v>
      </c>
      <c r="B2411" s="1" t="s">
        <v>561</v>
      </c>
      <c r="C2411" t="s">
        <v>1</v>
      </c>
      <c r="D2411" t="s">
        <v>89</v>
      </c>
      <c r="E2411" t="s">
        <v>95</v>
      </c>
      <c r="F2411" t="s">
        <v>96</v>
      </c>
      <c r="G2411">
        <v>7961</v>
      </c>
      <c r="H2411">
        <v>7961</v>
      </c>
      <c r="I2411">
        <v>7961</v>
      </c>
      <c r="J2411">
        <v>7961</v>
      </c>
      <c r="L2411" s="3">
        <v>0</v>
      </c>
      <c r="M2411" s="3">
        <v>0</v>
      </c>
      <c r="N2411" s="3">
        <v>0</v>
      </c>
      <c r="O2411" s="3">
        <v>36.799999999999997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3">
        <f>+Tabla3[[#This Row],[V GRAVADAS]]</f>
        <v>36.799999999999997</v>
      </c>
      <c r="V2411">
        <v>2</v>
      </c>
    </row>
    <row r="2412" spans="1:22" x14ac:dyDescent="0.25">
      <c r="A2412" t="s">
        <v>552</v>
      </c>
      <c r="B2412" s="1" t="s">
        <v>561</v>
      </c>
      <c r="C2412" t="s">
        <v>1</v>
      </c>
      <c r="D2412" t="s">
        <v>89</v>
      </c>
      <c r="E2412" t="s">
        <v>95</v>
      </c>
      <c r="F2412" t="s">
        <v>96</v>
      </c>
      <c r="G2412">
        <v>7962</v>
      </c>
      <c r="H2412">
        <v>7962</v>
      </c>
      <c r="I2412">
        <v>7962</v>
      </c>
      <c r="J2412">
        <v>7962</v>
      </c>
      <c r="L2412" s="3">
        <v>0</v>
      </c>
      <c r="M2412" s="3">
        <v>0</v>
      </c>
      <c r="N2412" s="3">
        <v>0</v>
      </c>
      <c r="O2412" s="3">
        <v>76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3">
        <f>+Tabla3[[#This Row],[V GRAVADAS]]</f>
        <v>76</v>
      </c>
      <c r="V2412">
        <v>2</v>
      </c>
    </row>
    <row r="2413" spans="1:22" x14ac:dyDescent="0.25">
      <c r="A2413" t="s">
        <v>552</v>
      </c>
      <c r="B2413" s="1" t="s">
        <v>561</v>
      </c>
      <c r="C2413" t="s">
        <v>1</v>
      </c>
      <c r="D2413" t="s">
        <v>89</v>
      </c>
      <c r="E2413" t="s">
        <v>95</v>
      </c>
      <c r="F2413" t="s">
        <v>96</v>
      </c>
      <c r="G2413">
        <v>7963</v>
      </c>
      <c r="H2413">
        <v>7963</v>
      </c>
      <c r="I2413">
        <v>7963</v>
      </c>
      <c r="J2413">
        <v>7963</v>
      </c>
      <c r="L2413" s="3">
        <v>0</v>
      </c>
      <c r="M2413" s="3">
        <v>0</v>
      </c>
      <c r="N2413" s="3">
        <v>0</v>
      </c>
      <c r="O2413" s="3">
        <v>494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3">
        <f>+Tabla3[[#This Row],[V GRAVADAS]]</f>
        <v>494</v>
      </c>
      <c r="V2413">
        <v>2</v>
      </c>
    </row>
    <row r="2414" spans="1:22" x14ac:dyDescent="0.25">
      <c r="A2414" t="s">
        <v>552</v>
      </c>
      <c r="B2414" s="1" t="s">
        <v>561</v>
      </c>
      <c r="C2414" t="s">
        <v>1</v>
      </c>
      <c r="D2414" t="s">
        <v>89</v>
      </c>
      <c r="E2414" t="s">
        <v>95</v>
      </c>
      <c r="F2414" t="s">
        <v>96</v>
      </c>
      <c r="G2414">
        <v>7964</v>
      </c>
      <c r="H2414">
        <v>7964</v>
      </c>
      <c r="I2414">
        <v>7964</v>
      </c>
      <c r="J2414">
        <v>7964</v>
      </c>
      <c r="L2414" s="3">
        <v>0</v>
      </c>
      <c r="M2414" s="3">
        <v>0</v>
      </c>
      <c r="N2414" s="3">
        <v>0</v>
      </c>
      <c r="O2414" s="3">
        <v>678.6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3">
        <f>+Tabla3[[#This Row],[V GRAVADAS]]</f>
        <v>678.6</v>
      </c>
      <c r="V2414">
        <v>2</v>
      </c>
    </row>
    <row r="2415" spans="1:22" x14ac:dyDescent="0.25">
      <c r="A2415" t="s">
        <v>552</v>
      </c>
      <c r="B2415" s="1" t="s">
        <v>561</v>
      </c>
      <c r="C2415" t="s">
        <v>1</v>
      </c>
      <c r="D2415" t="s">
        <v>89</v>
      </c>
      <c r="E2415" t="s">
        <v>95</v>
      </c>
      <c r="F2415" t="s">
        <v>96</v>
      </c>
      <c r="G2415">
        <v>7965</v>
      </c>
      <c r="H2415">
        <v>7965</v>
      </c>
      <c r="I2415">
        <v>7965</v>
      </c>
      <c r="J2415">
        <v>7965</v>
      </c>
      <c r="L2415" s="3">
        <v>0</v>
      </c>
      <c r="M2415" s="3">
        <v>0</v>
      </c>
      <c r="N2415" s="3">
        <v>0</v>
      </c>
      <c r="O2415" s="3">
        <v>508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3">
        <f>+Tabla3[[#This Row],[V GRAVADAS]]</f>
        <v>508</v>
      </c>
      <c r="V2415">
        <v>2</v>
      </c>
    </row>
    <row r="2416" spans="1:22" x14ac:dyDescent="0.25">
      <c r="A2416" t="s">
        <v>552</v>
      </c>
      <c r="B2416" s="1" t="s">
        <v>561</v>
      </c>
      <c r="C2416" t="s">
        <v>1</v>
      </c>
      <c r="D2416" t="s">
        <v>89</v>
      </c>
      <c r="E2416" t="s">
        <v>95</v>
      </c>
      <c r="F2416" t="s">
        <v>96</v>
      </c>
      <c r="G2416">
        <v>7966</v>
      </c>
      <c r="H2416">
        <v>7966</v>
      </c>
      <c r="I2416">
        <v>7966</v>
      </c>
      <c r="J2416">
        <v>7966</v>
      </c>
      <c r="L2416" s="3">
        <v>0</v>
      </c>
      <c r="M2416" s="3">
        <v>0</v>
      </c>
      <c r="N2416" s="3">
        <v>0</v>
      </c>
      <c r="O2416" s="3">
        <v>135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3">
        <f>+Tabla3[[#This Row],[V GRAVADAS]]</f>
        <v>135</v>
      </c>
      <c r="V2416">
        <v>2</v>
      </c>
    </row>
    <row r="2417" spans="1:22" x14ac:dyDescent="0.25">
      <c r="A2417" t="s">
        <v>552</v>
      </c>
      <c r="B2417" s="1" t="s">
        <v>561</v>
      </c>
      <c r="C2417" t="s">
        <v>1</v>
      </c>
      <c r="D2417" t="s">
        <v>89</v>
      </c>
      <c r="E2417" t="s">
        <v>95</v>
      </c>
      <c r="F2417" t="s">
        <v>96</v>
      </c>
      <c r="G2417">
        <v>7967</v>
      </c>
      <c r="H2417">
        <v>7967</v>
      </c>
      <c r="I2417">
        <v>7967</v>
      </c>
      <c r="J2417">
        <v>7967</v>
      </c>
      <c r="L2417" s="3">
        <v>0</v>
      </c>
      <c r="M2417" s="3">
        <v>0</v>
      </c>
      <c r="N2417" s="3">
        <v>0</v>
      </c>
      <c r="O2417" s="3">
        <v>150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3">
        <f>+Tabla3[[#This Row],[V GRAVADAS]]</f>
        <v>150</v>
      </c>
      <c r="V2417">
        <v>2</v>
      </c>
    </row>
    <row r="2418" spans="1:22" x14ac:dyDescent="0.25">
      <c r="A2418" t="s">
        <v>552</v>
      </c>
      <c r="B2418" s="1" t="s">
        <v>561</v>
      </c>
      <c r="C2418" t="s">
        <v>1</v>
      </c>
      <c r="D2418" t="s">
        <v>89</v>
      </c>
      <c r="E2418" t="s">
        <v>95</v>
      </c>
      <c r="F2418" t="s">
        <v>96</v>
      </c>
      <c r="G2418">
        <v>7968</v>
      </c>
      <c r="H2418">
        <v>7968</v>
      </c>
      <c r="I2418">
        <v>7968</v>
      </c>
      <c r="J2418">
        <v>7968</v>
      </c>
      <c r="L2418" s="3">
        <v>0</v>
      </c>
      <c r="M2418" s="3">
        <v>0</v>
      </c>
      <c r="N2418" s="3">
        <v>0</v>
      </c>
      <c r="O2418" s="3">
        <v>311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3">
        <f>+Tabla3[[#This Row],[V GRAVADAS]]</f>
        <v>311</v>
      </c>
      <c r="V2418">
        <v>2</v>
      </c>
    </row>
    <row r="2419" spans="1:22" x14ac:dyDescent="0.25">
      <c r="A2419" t="s">
        <v>552</v>
      </c>
      <c r="B2419" s="1" t="s">
        <v>561</v>
      </c>
      <c r="C2419" t="s">
        <v>1</v>
      </c>
      <c r="D2419" t="s">
        <v>89</v>
      </c>
      <c r="E2419" t="s">
        <v>95</v>
      </c>
      <c r="F2419" t="s">
        <v>96</v>
      </c>
      <c r="G2419">
        <v>7969</v>
      </c>
      <c r="H2419">
        <v>7969</v>
      </c>
      <c r="I2419">
        <v>7969</v>
      </c>
      <c r="J2419">
        <v>7969</v>
      </c>
      <c r="L2419" s="3">
        <v>0</v>
      </c>
      <c r="M2419" s="3">
        <v>0</v>
      </c>
      <c r="N2419" s="3">
        <v>0</v>
      </c>
      <c r="O2419" s="3">
        <v>580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3">
        <f>+Tabla3[[#This Row],[V GRAVADAS]]</f>
        <v>580</v>
      </c>
      <c r="V2419">
        <v>2</v>
      </c>
    </row>
    <row r="2420" spans="1:22" x14ac:dyDescent="0.25">
      <c r="A2420" t="s">
        <v>552</v>
      </c>
      <c r="B2420" s="1" t="s">
        <v>561</v>
      </c>
      <c r="C2420" t="s">
        <v>1</v>
      </c>
      <c r="D2420" t="s">
        <v>89</v>
      </c>
      <c r="E2420" t="s">
        <v>95</v>
      </c>
      <c r="F2420" t="s">
        <v>96</v>
      </c>
      <c r="G2420">
        <v>7970</v>
      </c>
      <c r="H2420">
        <v>7970</v>
      </c>
      <c r="I2420">
        <v>7970</v>
      </c>
      <c r="J2420">
        <v>7970</v>
      </c>
      <c r="L2420" s="3">
        <v>0</v>
      </c>
      <c r="M2420" s="3">
        <v>0</v>
      </c>
      <c r="N2420" s="3">
        <v>0</v>
      </c>
      <c r="O2420" s="3">
        <v>135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3">
        <f>+Tabla3[[#This Row],[V GRAVADAS]]</f>
        <v>135</v>
      </c>
      <c r="V2420">
        <v>2</v>
      </c>
    </row>
    <row r="2421" spans="1:22" x14ac:dyDescent="0.25">
      <c r="A2421" t="s">
        <v>552</v>
      </c>
      <c r="B2421" s="1" t="s">
        <v>561</v>
      </c>
      <c r="C2421" t="s">
        <v>1</v>
      </c>
      <c r="D2421" t="s">
        <v>89</v>
      </c>
      <c r="E2421" t="s">
        <v>95</v>
      </c>
      <c r="F2421" t="s">
        <v>96</v>
      </c>
      <c r="G2421">
        <v>7971</v>
      </c>
      <c r="H2421">
        <v>7971</v>
      </c>
      <c r="I2421">
        <v>7971</v>
      </c>
      <c r="J2421">
        <v>7971</v>
      </c>
      <c r="L2421" s="3">
        <v>0</v>
      </c>
      <c r="M2421" s="3">
        <v>0</v>
      </c>
      <c r="N2421" s="3">
        <v>0</v>
      </c>
      <c r="O2421" s="3">
        <v>17.5</v>
      </c>
      <c r="P2421" s="3">
        <v>0</v>
      </c>
      <c r="Q2421" s="3">
        <v>0</v>
      </c>
      <c r="R2421" s="3">
        <v>0</v>
      </c>
      <c r="S2421" s="3">
        <v>0</v>
      </c>
      <c r="T2421" s="3">
        <v>0</v>
      </c>
      <c r="U2421" s="33">
        <f>+Tabla3[[#This Row],[V GRAVADAS]]</f>
        <v>17.5</v>
      </c>
      <c r="V2421">
        <v>2</v>
      </c>
    </row>
    <row r="2422" spans="1:22" x14ac:dyDescent="0.25">
      <c r="A2422" t="s">
        <v>552</v>
      </c>
      <c r="B2422" s="1" t="s">
        <v>561</v>
      </c>
      <c r="C2422" t="s">
        <v>1</v>
      </c>
      <c r="D2422" t="s">
        <v>89</v>
      </c>
      <c r="E2422" t="s">
        <v>95</v>
      </c>
      <c r="F2422" t="s">
        <v>96</v>
      </c>
      <c r="G2422">
        <v>7972</v>
      </c>
      <c r="H2422">
        <v>7972</v>
      </c>
      <c r="I2422">
        <v>7972</v>
      </c>
      <c r="J2422">
        <v>7972</v>
      </c>
      <c r="L2422" s="3">
        <v>0</v>
      </c>
      <c r="M2422" s="3">
        <v>0</v>
      </c>
      <c r="N2422" s="3">
        <v>0</v>
      </c>
      <c r="O2422" s="3">
        <v>66.7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3">
        <f>+Tabla3[[#This Row],[V GRAVADAS]]</f>
        <v>66.7</v>
      </c>
      <c r="V2422">
        <v>2</v>
      </c>
    </row>
    <row r="2423" spans="1:22" x14ac:dyDescent="0.25">
      <c r="A2423" t="s">
        <v>552</v>
      </c>
      <c r="B2423" s="1" t="s">
        <v>561</v>
      </c>
      <c r="C2423" t="s">
        <v>1</v>
      </c>
      <c r="D2423" t="s">
        <v>89</v>
      </c>
      <c r="E2423" t="s">
        <v>95</v>
      </c>
      <c r="F2423" t="s">
        <v>96</v>
      </c>
      <c r="G2423">
        <v>7973</v>
      </c>
      <c r="H2423">
        <v>7973</v>
      </c>
      <c r="I2423">
        <v>7973</v>
      </c>
      <c r="J2423">
        <v>7973</v>
      </c>
      <c r="L2423" s="3">
        <v>0</v>
      </c>
      <c r="M2423" s="3">
        <v>0</v>
      </c>
      <c r="N2423" s="3">
        <v>0</v>
      </c>
      <c r="O2423" s="3">
        <v>265.60000000000002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3">
        <f>+Tabla3[[#This Row],[V GRAVADAS]]</f>
        <v>265.60000000000002</v>
      </c>
      <c r="V2423">
        <v>2</v>
      </c>
    </row>
    <row r="2424" spans="1:22" x14ac:dyDescent="0.25">
      <c r="A2424" t="s">
        <v>552</v>
      </c>
      <c r="B2424" s="1" t="s">
        <v>561</v>
      </c>
      <c r="C2424" t="s">
        <v>1</v>
      </c>
      <c r="D2424" t="s">
        <v>89</v>
      </c>
      <c r="E2424" t="s">
        <v>95</v>
      </c>
      <c r="F2424" t="s">
        <v>96</v>
      </c>
      <c r="G2424">
        <v>7974</v>
      </c>
      <c r="H2424">
        <v>7974</v>
      </c>
      <c r="I2424">
        <v>7974</v>
      </c>
      <c r="J2424">
        <v>7974</v>
      </c>
      <c r="L2424" s="3">
        <v>0</v>
      </c>
      <c r="M2424" s="3">
        <v>0</v>
      </c>
      <c r="N2424" s="3">
        <v>0</v>
      </c>
      <c r="O2424" s="3">
        <v>495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3">
        <f>+Tabla3[[#This Row],[V GRAVADAS]]</f>
        <v>495</v>
      </c>
      <c r="V2424">
        <v>2</v>
      </c>
    </row>
    <row r="2425" spans="1:22" x14ac:dyDescent="0.25">
      <c r="A2425" t="s">
        <v>552</v>
      </c>
      <c r="B2425" s="1" t="s">
        <v>561</v>
      </c>
      <c r="C2425" t="s">
        <v>1</v>
      </c>
      <c r="D2425" t="s">
        <v>89</v>
      </c>
      <c r="E2425" t="s">
        <v>95</v>
      </c>
      <c r="F2425" t="s">
        <v>96</v>
      </c>
      <c r="G2425">
        <v>7975</v>
      </c>
      <c r="H2425">
        <v>7975</v>
      </c>
      <c r="I2425">
        <v>7975</v>
      </c>
      <c r="J2425">
        <v>7975</v>
      </c>
      <c r="L2425" s="3">
        <v>0</v>
      </c>
      <c r="M2425" s="3">
        <v>0</v>
      </c>
      <c r="N2425" s="3">
        <v>0</v>
      </c>
      <c r="O2425" s="3">
        <v>8.15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3">
        <f>+Tabla3[[#This Row],[V GRAVADAS]]</f>
        <v>8.15</v>
      </c>
      <c r="V2425">
        <v>2</v>
      </c>
    </row>
    <row r="2426" spans="1:22" x14ac:dyDescent="0.25">
      <c r="A2426" t="s">
        <v>552</v>
      </c>
      <c r="B2426" s="1" t="s">
        <v>561</v>
      </c>
      <c r="C2426" t="s">
        <v>1</v>
      </c>
      <c r="D2426" t="s">
        <v>89</v>
      </c>
      <c r="E2426" t="s">
        <v>95</v>
      </c>
      <c r="F2426" t="s">
        <v>96</v>
      </c>
      <c r="G2426">
        <v>7976</v>
      </c>
      <c r="H2426">
        <v>7976</v>
      </c>
      <c r="I2426">
        <v>7976</v>
      </c>
      <c r="J2426">
        <v>7976</v>
      </c>
      <c r="L2426" s="3">
        <v>0</v>
      </c>
      <c r="M2426" s="3">
        <v>0</v>
      </c>
      <c r="N2426" s="3">
        <v>0</v>
      </c>
      <c r="O2426" s="3">
        <v>319.42</v>
      </c>
      <c r="P2426" s="3">
        <v>0</v>
      </c>
      <c r="Q2426" s="3">
        <v>0</v>
      </c>
      <c r="R2426" s="3">
        <v>0</v>
      </c>
      <c r="S2426" s="3">
        <v>0</v>
      </c>
      <c r="T2426" s="3">
        <v>0</v>
      </c>
      <c r="U2426" s="33">
        <f>+Tabla3[[#This Row],[V GRAVADAS]]</f>
        <v>319.42</v>
      </c>
      <c r="V2426">
        <v>2</v>
      </c>
    </row>
    <row r="2427" spans="1:22" x14ac:dyDescent="0.25">
      <c r="A2427" t="s">
        <v>552</v>
      </c>
      <c r="B2427" s="1" t="s">
        <v>561</v>
      </c>
      <c r="C2427" t="s">
        <v>1</v>
      </c>
      <c r="D2427" t="s">
        <v>89</v>
      </c>
      <c r="E2427" t="s">
        <v>95</v>
      </c>
      <c r="F2427" t="s">
        <v>96</v>
      </c>
      <c r="G2427">
        <v>7977</v>
      </c>
      <c r="H2427">
        <v>7977</v>
      </c>
      <c r="I2427">
        <v>7977</v>
      </c>
      <c r="J2427">
        <v>7977</v>
      </c>
      <c r="L2427" s="3">
        <v>0</v>
      </c>
      <c r="M2427" s="3">
        <v>0</v>
      </c>
      <c r="N2427" s="3">
        <v>0</v>
      </c>
      <c r="O2427" s="3">
        <v>29.8</v>
      </c>
      <c r="P2427" s="3">
        <v>0</v>
      </c>
      <c r="Q2427" s="3">
        <v>0</v>
      </c>
      <c r="R2427" s="3">
        <v>0</v>
      </c>
      <c r="S2427" s="3">
        <v>0</v>
      </c>
      <c r="T2427" s="3">
        <v>0</v>
      </c>
      <c r="U2427" s="33">
        <f>+Tabla3[[#This Row],[V GRAVADAS]]</f>
        <v>29.8</v>
      </c>
      <c r="V2427">
        <v>2</v>
      </c>
    </row>
    <row r="2428" spans="1:22" x14ac:dyDescent="0.25">
      <c r="A2428" t="s">
        <v>552</v>
      </c>
      <c r="B2428" s="1" t="s">
        <v>561</v>
      </c>
      <c r="C2428" t="s">
        <v>1</v>
      </c>
      <c r="D2428" t="s">
        <v>89</v>
      </c>
      <c r="E2428" t="s">
        <v>95</v>
      </c>
      <c r="F2428" t="s">
        <v>96</v>
      </c>
      <c r="G2428">
        <v>7978</v>
      </c>
      <c r="H2428">
        <v>7978</v>
      </c>
      <c r="I2428">
        <v>7978</v>
      </c>
      <c r="J2428">
        <v>7978</v>
      </c>
      <c r="L2428" s="3">
        <v>0</v>
      </c>
      <c r="M2428" s="3">
        <v>0</v>
      </c>
      <c r="N2428" s="3">
        <v>0</v>
      </c>
      <c r="O2428" s="3">
        <v>6.3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3">
        <f>+Tabla3[[#This Row],[V GRAVADAS]]</f>
        <v>6.3</v>
      </c>
      <c r="V2428">
        <v>2</v>
      </c>
    </row>
    <row r="2429" spans="1:22" x14ac:dyDescent="0.25">
      <c r="A2429" t="s">
        <v>552</v>
      </c>
      <c r="B2429" s="1" t="s">
        <v>561</v>
      </c>
      <c r="C2429" t="s">
        <v>1</v>
      </c>
      <c r="D2429" t="s">
        <v>89</v>
      </c>
      <c r="E2429" t="s">
        <v>95</v>
      </c>
      <c r="F2429" t="s">
        <v>96</v>
      </c>
      <c r="G2429">
        <v>7979</v>
      </c>
      <c r="H2429">
        <v>7979</v>
      </c>
      <c r="I2429">
        <v>7979</v>
      </c>
      <c r="J2429">
        <v>7979</v>
      </c>
      <c r="L2429" s="3">
        <v>0</v>
      </c>
      <c r="M2429" s="3">
        <v>0</v>
      </c>
      <c r="N2429" s="3">
        <v>0</v>
      </c>
      <c r="O2429" s="3">
        <v>479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3">
        <f>+Tabla3[[#This Row],[V GRAVADAS]]</f>
        <v>479</v>
      </c>
      <c r="V2429">
        <v>2</v>
      </c>
    </row>
    <row r="2430" spans="1:22" x14ac:dyDescent="0.25">
      <c r="A2430" t="s">
        <v>552</v>
      </c>
      <c r="B2430" s="1" t="s">
        <v>561</v>
      </c>
      <c r="C2430" t="s">
        <v>1</v>
      </c>
      <c r="D2430" t="s">
        <v>89</v>
      </c>
      <c r="E2430" t="s">
        <v>95</v>
      </c>
      <c r="F2430" t="s">
        <v>96</v>
      </c>
      <c r="G2430">
        <v>7980</v>
      </c>
      <c r="H2430">
        <v>7980</v>
      </c>
      <c r="I2430">
        <v>7980</v>
      </c>
      <c r="J2430">
        <v>7980</v>
      </c>
      <c r="L2430" s="3">
        <v>0</v>
      </c>
      <c r="M2430" s="3">
        <v>0</v>
      </c>
      <c r="N2430" s="3">
        <v>0</v>
      </c>
      <c r="O2430" s="3">
        <v>224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3">
        <f>+Tabla3[[#This Row],[V GRAVADAS]]</f>
        <v>224</v>
      </c>
      <c r="V2430">
        <v>2</v>
      </c>
    </row>
    <row r="2431" spans="1:22" x14ac:dyDescent="0.25">
      <c r="A2431" t="s">
        <v>552</v>
      </c>
      <c r="B2431" s="1" t="s">
        <v>561</v>
      </c>
      <c r="C2431" t="s">
        <v>1</v>
      </c>
      <c r="D2431" t="s">
        <v>89</v>
      </c>
      <c r="E2431" t="s">
        <v>95</v>
      </c>
      <c r="F2431" t="s">
        <v>96</v>
      </c>
      <c r="G2431">
        <v>7981</v>
      </c>
      <c r="H2431">
        <v>7981</v>
      </c>
      <c r="I2431">
        <v>7981</v>
      </c>
      <c r="J2431">
        <v>7981</v>
      </c>
      <c r="L2431" s="3">
        <v>0</v>
      </c>
      <c r="M2431" s="3">
        <v>0</v>
      </c>
      <c r="N2431" s="3">
        <v>0</v>
      </c>
      <c r="O2431" s="3">
        <v>329.2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3">
        <f>+Tabla3[[#This Row],[V GRAVADAS]]</f>
        <v>329.2</v>
      </c>
      <c r="V2431">
        <v>2</v>
      </c>
    </row>
    <row r="2432" spans="1:22" x14ac:dyDescent="0.25">
      <c r="A2432" t="s">
        <v>552</v>
      </c>
      <c r="B2432" s="1" t="s">
        <v>561</v>
      </c>
      <c r="C2432" t="s">
        <v>1</v>
      </c>
      <c r="D2432" t="s">
        <v>89</v>
      </c>
      <c r="E2432" t="s">
        <v>95</v>
      </c>
      <c r="F2432" t="s">
        <v>96</v>
      </c>
      <c r="G2432">
        <v>7982</v>
      </c>
      <c r="H2432">
        <v>7982</v>
      </c>
      <c r="I2432">
        <v>7982</v>
      </c>
      <c r="J2432">
        <v>7982</v>
      </c>
      <c r="L2432" s="3">
        <v>0</v>
      </c>
      <c r="M2432" s="3">
        <v>0</v>
      </c>
      <c r="N2432" s="3">
        <v>0</v>
      </c>
      <c r="O2432" s="3">
        <v>10.8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3">
        <f>+Tabla3[[#This Row],[V GRAVADAS]]</f>
        <v>10.8</v>
      </c>
      <c r="V2432">
        <v>2</v>
      </c>
    </row>
    <row r="2433" spans="1:22" x14ac:dyDescent="0.25">
      <c r="A2433" t="s">
        <v>552</v>
      </c>
      <c r="B2433" s="1" t="s">
        <v>562</v>
      </c>
      <c r="C2433" t="s">
        <v>1</v>
      </c>
      <c r="D2433" t="s">
        <v>89</v>
      </c>
      <c r="E2433" t="s">
        <v>95</v>
      </c>
      <c r="F2433" t="s">
        <v>96</v>
      </c>
      <c r="G2433">
        <v>7983</v>
      </c>
      <c r="H2433">
        <v>7983</v>
      </c>
      <c r="I2433">
        <v>7983</v>
      </c>
      <c r="J2433">
        <v>7983</v>
      </c>
      <c r="L2433" s="3">
        <v>0</v>
      </c>
      <c r="M2433" s="3">
        <v>0</v>
      </c>
      <c r="N2433" s="3">
        <v>0</v>
      </c>
      <c r="O2433" s="3">
        <v>470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3">
        <f>+Tabla3[[#This Row],[V GRAVADAS]]</f>
        <v>470</v>
      </c>
      <c r="V2433">
        <v>2</v>
      </c>
    </row>
    <row r="2434" spans="1:22" x14ac:dyDescent="0.25">
      <c r="A2434" t="s">
        <v>552</v>
      </c>
      <c r="B2434" s="1" t="s">
        <v>562</v>
      </c>
      <c r="C2434" t="s">
        <v>1</v>
      </c>
      <c r="D2434" t="s">
        <v>89</v>
      </c>
      <c r="E2434" t="s">
        <v>95</v>
      </c>
      <c r="F2434" t="s">
        <v>96</v>
      </c>
      <c r="G2434">
        <v>7984</v>
      </c>
      <c r="H2434">
        <v>7984</v>
      </c>
      <c r="I2434">
        <v>7984</v>
      </c>
      <c r="J2434">
        <v>7984</v>
      </c>
      <c r="L2434" s="3">
        <v>0</v>
      </c>
      <c r="M2434" s="3">
        <v>0</v>
      </c>
      <c r="N2434" s="3">
        <v>0</v>
      </c>
      <c r="O2434" s="3">
        <v>571.25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3">
        <f>+Tabla3[[#This Row],[V GRAVADAS]]</f>
        <v>571.25</v>
      </c>
      <c r="V2434">
        <v>2</v>
      </c>
    </row>
    <row r="2435" spans="1:22" x14ac:dyDescent="0.25">
      <c r="A2435" t="s">
        <v>552</v>
      </c>
      <c r="B2435" s="1" t="s">
        <v>562</v>
      </c>
      <c r="C2435" t="s">
        <v>1</v>
      </c>
      <c r="D2435" t="s">
        <v>89</v>
      </c>
      <c r="E2435" t="s">
        <v>95</v>
      </c>
      <c r="F2435" t="s">
        <v>96</v>
      </c>
      <c r="G2435">
        <v>7985</v>
      </c>
      <c r="H2435">
        <v>7985</v>
      </c>
      <c r="I2435">
        <v>7985</v>
      </c>
      <c r="J2435">
        <v>7985</v>
      </c>
      <c r="L2435" s="3">
        <v>0</v>
      </c>
      <c r="M2435" s="3">
        <v>0</v>
      </c>
      <c r="N2435" s="3">
        <v>0</v>
      </c>
      <c r="O2435" s="3">
        <v>496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3">
        <f>+Tabla3[[#This Row],[V GRAVADAS]]</f>
        <v>496</v>
      </c>
      <c r="V2435">
        <v>2</v>
      </c>
    </row>
    <row r="2436" spans="1:22" x14ac:dyDescent="0.25">
      <c r="A2436" t="s">
        <v>552</v>
      </c>
      <c r="B2436" s="1" t="s">
        <v>562</v>
      </c>
      <c r="C2436" t="s">
        <v>1</v>
      </c>
      <c r="D2436" t="s">
        <v>89</v>
      </c>
      <c r="E2436" t="s">
        <v>95</v>
      </c>
      <c r="F2436" t="s">
        <v>96</v>
      </c>
      <c r="G2436">
        <v>7986</v>
      </c>
      <c r="H2436">
        <v>7986</v>
      </c>
      <c r="I2436">
        <v>7986</v>
      </c>
      <c r="J2436">
        <v>7986</v>
      </c>
      <c r="L2436" s="3">
        <v>0</v>
      </c>
      <c r="M2436" s="3">
        <v>0</v>
      </c>
      <c r="N2436" s="3">
        <v>0</v>
      </c>
      <c r="O2436" s="3">
        <v>25.5</v>
      </c>
      <c r="P2436" s="3">
        <v>0</v>
      </c>
      <c r="Q2436" s="3">
        <v>0</v>
      </c>
      <c r="R2436" s="3">
        <v>0</v>
      </c>
      <c r="S2436" s="3">
        <v>0</v>
      </c>
      <c r="T2436" s="3">
        <v>0</v>
      </c>
      <c r="U2436" s="33">
        <f>+Tabla3[[#This Row],[V GRAVADAS]]</f>
        <v>25.5</v>
      </c>
      <c r="V2436">
        <v>2</v>
      </c>
    </row>
    <row r="2437" spans="1:22" x14ac:dyDescent="0.25">
      <c r="A2437" t="s">
        <v>552</v>
      </c>
      <c r="B2437" s="1" t="s">
        <v>562</v>
      </c>
      <c r="C2437" t="s">
        <v>1</v>
      </c>
      <c r="D2437" t="s">
        <v>89</v>
      </c>
      <c r="E2437" t="s">
        <v>95</v>
      </c>
      <c r="F2437" t="s">
        <v>96</v>
      </c>
      <c r="G2437">
        <v>7987</v>
      </c>
      <c r="H2437">
        <v>7987</v>
      </c>
      <c r="I2437">
        <v>7987</v>
      </c>
      <c r="J2437">
        <v>7987</v>
      </c>
      <c r="L2437" s="3">
        <v>0</v>
      </c>
      <c r="M2437" s="3">
        <v>0</v>
      </c>
      <c r="N2437" s="3">
        <v>0</v>
      </c>
      <c r="O2437" s="3">
        <v>23.1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3">
        <f>+Tabla3[[#This Row],[V GRAVADAS]]</f>
        <v>23.1</v>
      </c>
      <c r="V2437">
        <v>2</v>
      </c>
    </row>
    <row r="2438" spans="1:22" x14ac:dyDescent="0.25">
      <c r="A2438" t="s">
        <v>552</v>
      </c>
      <c r="B2438" s="1" t="s">
        <v>562</v>
      </c>
      <c r="C2438" t="s">
        <v>1</v>
      </c>
      <c r="D2438" t="s">
        <v>89</v>
      </c>
      <c r="E2438" t="s">
        <v>95</v>
      </c>
      <c r="F2438" t="s">
        <v>96</v>
      </c>
      <c r="G2438">
        <v>7988</v>
      </c>
      <c r="H2438">
        <v>7988</v>
      </c>
      <c r="I2438">
        <v>7988</v>
      </c>
      <c r="J2438">
        <v>7988</v>
      </c>
      <c r="L2438" s="3">
        <v>0</v>
      </c>
      <c r="M2438" s="3">
        <v>0</v>
      </c>
      <c r="N2438" s="3">
        <v>0</v>
      </c>
      <c r="O2438" s="3">
        <v>262</v>
      </c>
      <c r="P2438" s="3">
        <v>0</v>
      </c>
      <c r="Q2438" s="3">
        <v>0</v>
      </c>
      <c r="R2438" s="3">
        <v>0</v>
      </c>
      <c r="S2438" s="3">
        <v>0</v>
      </c>
      <c r="T2438" s="3">
        <v>0</v>
      </c>
      <c r="U2438" s="33">
        <f>+Tabla3[[#This Row],[V GRAVADAS]]</f>
        <v>262</v>
      </c>
      <c r="V2438">
        <v>2</v>
      </c>
    </row>
    <row r="2439" spans="1:22" x14ac:dyDescent="0.25">
      <c r="A2439" t="s">
        <v>552</v>
      </c>
      <c r="B2439" s="1" t="s">
        <v>562</v>
      </c>
      <c r="C2439" t="s">
        <v>1</v>
      </c>
      <c r="D2439" t="s">
        <v>89</v>
      </c>
      <c r="E2439" t="s">
        <v>95</v>
      </c>
      <c r="F2439" t="s">
        <v>96</v>
      </c>
      <c r="G2439">
        <v>7989</v>
      </c>
      <c r="H2439">
        <v>7989</v>
      </c>
      <c r="I2439">
        <v>7989</v>
      </c>
      <c r="J2439">
        <v>7989</v>
      </c>
      <c r="L2439" s="3">
        <v>0</v>
      </c>
      <c r="M2439" s="3">
        <v>0</v>
      </c>
      <c r="N2439" s="3">
        <v>0</v>
      </c>
      <c r="O2439" s="3">
        <v>510.5</v>
      </c>
      <c r="P2439" s="3">
        <v>0</v>
      </c>
      <c r="Q2439" s="3">
        <v>0</v>
      </c>
      <c r="R2439" s="3">
        <v>0</v>
      </c>
      <c r="S2439" s="3">
        <v>0</v>
      </c>
      <c r="T2439" s="3">
        <v>0</v>
      </c>
      <c r="U2439" s="33">
        <f>+Tabla3[[#This Row],[V GRAVADAS]]</f>
        <v>510.5</v>
      </c>
      <c r="V2439">
        <v>2</v>
      </c>
    </row>
    <row r="2440" spans="1:22" x14ac:dyDescent="0.25">
      <c r="A2440" t="s">
        <v>552</v>
      </c>
      <c r="B2440" s="1" t="s">
        <v>562</v>
      </c>
      <c r="C2440" t="s">
        <v>1</v>
      </c>
      <c r="D2440" t="s">
        <v>89</v>
      </c>
      <c r="E2440" t="s">
        <v>95</v>
      </c>
      <c r="F2440" t="s">
        <v>96</v>
      </c>
      <c r="G2440">
        <v>7990</v>
      </c>
      <c r="H2440">
        <v>7990</v>
      </c>
      <c r="I2440">
        <v>7990</v>
      </c>
      <c r="J2440">
        <v>7990</v>
      </c>
      <c r="L2440" s="3">
        <v>0</v>
      </c>
      <c r="M2440" s="3">
        <v>0</v>
      </c>
      <c r="N2440" s="3">
        <v>0</v>
      </c>
      <c r="O2440" s="3">
        <v>70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3">
        <f>+Tabla3[[#This Row],[V GRAVADAS]]</f>
        <v>70</v>
      </c>
      <c r="V2440">
        <v>2</v>
      </c>
    </row>
    <row r="2441" spans="1:22" x14ac:dyDescent="0.25">
      <c r="A2441" t="s">
        <v>552</v>
      </c>
      <c r="B2441" s="1" t="s">
        <v>562</v>
      </c>
      <c r="C2441" t="s">
        <v>1</v>
      </c>
      <c r="D2441" t="s">
        <v>89</v>
      </c>
      <c r="E2441" t="s">
        <v>95</v>
      </c>
      <c r="F2441" t="s">
        <v>96</v>
      </c>
      <c r="G2441">
        <v>7991</v>
      </c>
      <c r="H2441">
        <v>7991</v>
      </c>
      <c r="I2441">
        <v>7991</v>
      </c>
      <c r="J2441">
        <v>7991</v>
      </c>
      <c r="L2441" s="3">
        <v>0</v>
      </c>
      <c r="M2441" s="3">
        <v>0</v>
      </c>
      <c r="N2441" s="3">
        <v>0</v>
      </c>
      <c r="O2441" s="3">
        <v>110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3">
        <f>+Tabla3[[#This Row],[V GRAVADAS]]</f>
        <v>110</v>
      </c>
      <c r="V2441">
        <v>2</v>
      </c>
    </row>
    <row r="2442" spans="1:22" x14ac:dyDescent="0.25">
      <c r="A2442" t="s">
        <v>552</v>
      </c>
      <c r="B2442" s="1" t="s">
        <v>562</v>
      </c>
      <c r="C2442" t="s">
        <v>1</v>
      </c>
      <c r="D2442" t="s">
        <v>89</v>
      </c>
      <c r="E2442" t="s">
        <v>95</v>
      </c>
      <c r="F2442" t="s">
        <v>96</v>
      </c>
      <c r="G2442">
        <v>7992</v>
      </c>
      <c r="H2442">
        <v>7992</v>
      </c>
      <c r="I2442">
        <v>7992</v>
      </c>
      <c r="J2442">
        <v>7992</v>
      </c>
      <c r="L2442" s="3">
        <v>0</v>
      </c>
      <c r="M2442" s="3">
        <v>0</v>
      </c>
      <c r="N2442" s="3">
        <v>0</v>
      </c>
      <c r="O2442" s="3">
        <v>460.2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3">
        <f>+Tabla3[[#This Row],[V GRAVADAS]]</f>
        <v>460.2</v>
      </c>
      <c r="V2442">
        <v>2</v>
      </c>
    </row>
    <row r="2443" spans="1:22" x14ac:dyDescent="0.25">
      <c r="A2443" t="s">
        <v>552</v>
      </c>
      <c r="B2443" s="1" t="s">
        <v>562</v>
      </c>
      <c r="C2443" t="s">
        <v>1</v>
      </c>
      <c r="D2443" t="s">
        <v>89</v>
      </c>
      <c r="E2443" t="s">
        <v>95</v>
      </c>
      <c r="F2443" t="s">
        <v>96</v>
      </c>
      <c r="G2443">
        <v>7993</v>
      </c>
      <c r="H2443">
        <v>7993</v>
      </c>
      <c r="I2443">
        <v>7993</v>
      </c>
      <c r="J2443">
        <v>7993</v>
      </c>
      <c r="L2443" s="3">
        <v>0</v>
      </c>
      <c r="M2443" s="3">
        <v>0</v>
      </c>
      <c r="N2443" s="3">
        <v>0</v>
      </c>
      <c r="O2443" s="3">
        <v>33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3">
        <f>+Tabla3[[#This Row],[V GRAVADAS]]</f>
        <v>33</v>
      </c>
      <c r="V2443">
        <v>2</v>
      </c>
    </row>
    <row r="2444" spans="1:22" x14ac:dyDescent="0.25">
      <c r="A2444" t="s">
        <v>552</v>
      </c>
      <c r="B2444" s="1" t="s">
        <v>562</v>
      </c>
      <c r="C2444" t="s">
        <v>1</v>
      </c>
      <c r="D2444" t="s">
        <v>89</v>
      </c>
      <c r="E2444" t="s">
        <v>95</v>
      </c>
      <c r="F2444" t="s">
        <v>96</v>
      </c>
      <c r="G2444">
        <v>7994</v>
      </c>
      <c r="H2444">
        <v>7994</v>
      </c>
      <c r="I2444">
        <v>7994</v>
      </c>
      <c r="J2444">
        <v>7994</v>
      </c>
      <c r="L2444" s="3">
        <v>0</v>
      </c>
      <c r="M2444" s="3">
        <v>0</v>
      </c>
      <c r="N2444" s="3">
        <v>0</v>
      </c>
      <c r="O2444" s="3">
        <v>24.5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3">
        <f>+Tabla3[[#This Row],[V GRAVADAS]]</f>
        <v>24.5</v>
      </c>
      <c r="V2444">
        <v>2</v>
      </c>
    </row>
    <row r="2445" spans="1:22" x14ac:dyDescent="0.25">
      <c r="A2445" t="s">
        <v>552</v>
      </c>
      <c r="B2445" s="1" t="s">
        <v>562</v>
      </c>
      <c r="C2445" t="s">
        <v>1</v>
      </c>
      <c r="D2445" t="s">
        <v>89</v>
      </c>
      <c r="E2445" t="s">
        <v>95</v>
      </c>
      <c r="F2445" t="s">
        <v>96</v>
      </c>
      <c r="G2445">
        <v>7995</v>
      </c>
      <c r="H2445">
        <v>7995</v>
      </c>
      <c r="I2445">
        <v>7995</v>
      </c>
      <c r="J2445">
        <v>7995</v>
      </c>
      <c r="L2445" s="3">
        <v>0</v>
      </c>
      <c r="M2445" s="3">
        <v>0</v>
      </c>
      <c r="N2445" s="3">
        <v>0</v>
      </c>
      <c r="O2445" s="3">
        <v>270.72000000000003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3">
        <f>+Tabla3[[#This Row],[V GRAVADAS]]</f>
        <v>270.72000000000003</v>
      </c>
      <c r="V2445">
        <v>2</v>
      </c>
    </row>
    <row r="2446" spans="1:22" x14ac:dyDescent="0.25">
      <c r="A2446" t="s">
        <v>552</v>
      </c>
      <c r="B2446" s="1" t="s">
        <v>562</v>
      </c>
      <c r="C2446" t="s">
        <v>1</v>
      </c>
      <c r="D2446" t="s">
        <v>89</v>
      </c>
      <c r="E2446" t="s">
        <v>95</v>
      </c>
      <c r="F2446" t="s">
        <v>96</v>
      </c>
      <c r="G2446">
        <v>7996</v>
      </c>
      <c r="H2446">
        <v>7996</v>
      </c>
      <c r="I2446">
        <v>7996</v>
      </c>
      <c r="J2446">
        <v>7996</v>
      </c>
      <c r="L2446" s="3">
        <v>0</v>
      </c>
      <c r="M2446" s="3">
        <v>0</v>
      </c>
      <c r="N2446" s="3">
        <v>0</v>
      </c>
      <c r="O2446" s="3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3">
        <f>+Tabla3[[#This Row],[V GRAVADAS]]</f>
        <v>0</v>
      </c>
      <c r="V2446">
        <v>2</v>
      </c>
    </row>
    <row r="2447" spans="1:22" x14ac:dyDescent="0.25">
      <c r="A2447" t="s">
        <v>552</v>
      </c>
      <c r="B2447" s="1" t="s">
        <v>562</v>
      </c>
      <c r="C2447" t="s">
        <v>1</v>
      </c>
      <c r="D2447" t="s">
        <v>89</v>
      </c>
      <c r="E2447" t="s">
        <v>95</v>
      </c>
      <c r="F2447" t="s">
        <v>96</v>
      </c>
      <c r="G2447">
        <v>7997</v>
      </c>
      <c r="H2447">
        <v>7997</v>
      </c>
      <c r="I2447">
        <v>7997</v>
      </c>
      <c r="J2447">
        <v>7997</v>
      </c>
      <c r="L2447" s="3">
        <v>0</v>
      </c>
      <c r="M2447" s="3">
        <v>0</v>
      </c>
      <c r="N2447" s="3">
        <v>0</v>
      </c>
      <c r="O2447" s="3">
        <v>14.85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3">
        <f>+Tabla3[[#This Row],[V GRAVADAS]]</f>
        <v>14.85</v>
      </c>
      <c r="V2447">
        <v>2</v>
      </c>
    </row>
    <row r="2448" spans="1:22" x14ac:dyDescent="0.25">
      <c r="A2448" t="s">
        <v>552</v>
      </c>
      <c r="B2448" s="1" t="s">
        <v>562</v>
      </c>
      <c r="C2448" t="s">
        <v>1</v>
      </c>
      <c r="D2448" t="s">
        <v>89</v>
      </c>
      <c r="E2448" t="s">
        <v>95</v>
      </c>
      <c r="F2448" t="s">
        <v>96</v>
      </c>
      <c r="G2448">
        <v>7998</v>
      </c>
      <c r="H2448">
        <v>7998</v>
      </c>
      <c r="I2448">
        <v>7998</v>
      </c>
      <c r="J2448">
        <v>7998</v>
      </c>
      <c r="L2448" s="3">
        <v>0</v>
      </c>
      <c r="M2448" s="3">
        <v>0</v>
      </c>
      <c r="N2448" s="3">
        <v>0</v>
      </c>
      <c r="O2448" s="3">
        <v>189.5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3">
        <f>+Tabla3[[#This Row],[V GRAVADAS]]</f>
        <v>189.5</v>
      </c>
      <c r="V2448">
        <v>2</v>
      </c>
    </row>
    <row r="2449" spans="1:22" x14ac:dyDescent="0.25">
      <c r="A2449" t="s">
        <v>552</v>
      </c>
      <c r="B2449" s="1" t="s">
        <v>562</v>
      </c>
      <c r="C2449" t="s">
        <v>1</v>
      </c>
      <c r="D2449" t="s">
        <v>89</v>
      </c>
      <c r="E2449" t="s">
        <v>95</v>
      </c>
      <c r="F2449" t="s">
        <v>96</v>
      </c>
      <c r="G2449">
        <v>7999</v>
      </c>
      <c r="H2449">
        <v>7999</v>
      </c>
      <c r="I2449">
        <v>7999</v>
      </c>
      <c r="J2449">
        <v>7999</v>
      </c>
      <c r="L2449" s="3">
        <v>0</v>
      </c>
      <c r="M2449" s="3">
        <v>0</v>
      </c>
      <c r="N2449" s="3">
        <v>0</v>
      </c>
      <c r="O2449" s="3">
        <v>88.35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3">
        <f>+Tabla3[[#This Row],[V GRAVADAS]]</f>
        <v>88.35</v>
      </c>
      <c r="V2449">
        <v>2</v>
      </c>
    </row>
    <row r="2450" spans="1:22" x14ac:dyDescent="0.25">
      <c r="A2450" t="s">
        <v>552</v>
      </c>
      <c r="B2450" s="1" t="s">
        <v>562</v>
      </c>
      <c r="C2450" t="s">
        <v>1</v>
      </c>
      <c r="D2450" t="s">
        <v>89</v>
      </c>
      <c r="E2450" t="s">
        <v>95</v>
      </c>
      <c r="F2450" t="s">
        <v>96</v>
      </c>
      <c r="G2450">
        <v>8000</v>
      </c>
      <c r="H2450">
        <v>8000</v>
      </c>
      <c r="I2450">
        <v>8000</v>
      </c>
      <c r="J2450">
        <v>8000</v>
      </c>
      <c r="L2450" s="3">
        <v>0</v>
      </c>
      <c r="M2450" s="3">
        <v>0</v>
      </c>
      <c r="N2450" s="3">
        <v>0</v>
      </c>
      <c r="O2450" s="3">
        <v>203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3">
        <f>+Tabla3[[#This Row],[V GRAVADAS]]</f>
        <v>203</v>
      </c>
      <c r="V2450">
        <v>2</v>
      </c>
    </row>
    <row r="2451" spans="1:22" x14ac:dyDescent="0.25">
      <c r="A2451" t="s">
        <v>552</v>
      </c>
      <c r="B2451" s="1" t="s">
        <v>563</v>
      </c>
      <c r="C2451" t="s">
        <v>1</v>
      </c>
      <c r="D2451" t="s">
        <v>89</v>
      </c>
      <c r="E2451" t="s">
        <v>553</v>
      </c>
      <c r="F2451" t="s">
        <v>554</v>
      </c>
      <c r="G2451">
        <v>1</v>
      </c>
      <c r="H2451">
        <v>1</v>
      </c>
      <c r="I2451">
        <v>1</v>
      </c>
      <c r="J2451">
        <v>1</v>
      </c>
      <c r="L2451" s="3">
        <v>0</v>
      </c>
      <c r="M2451" s="3">
        <v>0</v>
      </c>
      <c r="N2451" s="3">
        <v>0</v>
      </c>
      <c r="O2451" s="3">
        <v>135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3">
        <f>+Tabla3[[#This Row],[V GRAVADAS]]</f>
        <v>135</v>
      </c>
      <c r="V2451">
        <v>2</v>
      </c>
    </row>
    <row r="2452" spans="1:22" x14ac:dyDescent="0.25">
      <c r="A2452" t="s">
        <v>552</v>
      </c>
      <c r="B2452" s="1" t="s">
        <v>563</v>
      </c>
      <c r="C2452" t="s">
        <v>1</v>
      </c>
      <c r="D2452" t="s">
        <v>89</v>
      </c>
      <c r="E2452" t="s">
        <v>553</v>
      </c>
      <c r="F2452" t="s">
        <v>554</v>
      </c>
      <c r="G2452">
        <v>2</v>
      </c>
      <c r="H2452">
        <v>2</v>
      </c>
      <c r="I2452">
        <v>2</v>
      </c>
      <c r="J2452">
        <v>2</v>
      </c>
      <c r="L2452" s="3">
        <v>0</v>
      </c>
      <c r="M2452" s="3">
        <v>0</v>
      </c>
      <c r="N2452" s="3">
        <v>0</v>
      </c>
      <c r="O2452" s="3">
        <v>22.5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3">
        <f>+Tabla3[[#This Row],[V GRAVADAS]]</f>
        <v>22.5</v>
      </c>
      <c r="V2452">
        <v>2</v>
      </c>
    </row>
    <row r="2453" spans="1:22" x14ac:dyDescent="0.25">
      <c r="A2453" t="s">
        <v>552</v>
      </c>
      <c r="B2453" s="1" t="s">
        <v>563</v>
      </c>
      <c r="C2453" t="s">
        <v>1</v>
      </c>
      <c r="D2453" t="s">
        <v>89</v>
      </c>
      <c r="E2453" t="s">
        <v>553</v>
      </c>
      <c r="F2453" t="s">
        <v>554</v>
      </c>
      <c r="G2453">
        <v>3</v>
      </c>
      <c r="H2453">
        <v>3</v>
      </c>
      <c r="I2453">
        <v>3</v>
      </c>
      <c r="J2453">
        <v>3</v>
      </c>
      <c r="L2453" s="3">
        <v>0</v>
      </c>
      <c r="M2453" s="3">
        <v>0</v>
      </c>
      <c r="N2453" s="3">
        <v>0</v>
      </c>
      <c r="O2453" s="3">
        <v>251.35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3">
        <f>+Tabla3[[#This Row],[V GRAVADAS]]</f>
        <v>251.35</v>
      </c>
      <c r="V2453">
        <v>2</v>
      </c>
    </row>
    <row r="2454" spans="1:22" x14ac:dyDescent="0.25">
      <c r="A2454" t="s">
        <v>552</v>
      </c>
      <c r="B2454" s="1" t="s">
        <v>563</v>
      </c>
      <c r="C2454" t="s">
        <v>1</v>
      </c>
      <c r="D2454" t="s">
        <v>89</v>
      </c>
      <c r="E2454" t="s">
        <v>553</v>
      </c>
      <c r="F2454" t="s">
        <v>554</v>
      </c>
      <c r="G2454">
        <v>4</v>
      </c>
      <c r="H2454">
        <v>4</v>
      </c>
      <c r="I2454">
        <v>4</v>
      </c>
      <c r="J2454">
        <v>4</v>
      </c>
      <c r="L2454" s="3">
        <v>0</v>
      </c>
      <c r="M2454" s="3">
        <v>0</v>
      </c>
      <c r="N2454" s="3">
        <v>0</v>
      </c>
      <c r="O2454" s="3">
        <v>513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3">
        <f>+Tabla3[[#This Row],[V GRAVADAS]]</f>
        <v>513</v>
      </c>
      <c r="V2454">
        <v>2</v>
      </c>
    </row>
    <row r="2455" spans="1:22" x14ac:dyDescent="0.25">
      <c r="A2455" t="s">
        <v>552</v>
      </c>
      <c r="B2455" s="1" t="s">
        <v>563</v>
      </c>
      <c r="C2455" t="s">
        <v>1</v>
      </c>
      <c r="D2455" t="s">
        <v>89</v>
      </c>
      <c r="E2455" t="s">
        <v>553</v>
      </c>
      <c r="F2455" t="s">
        <v>554</v>
      </c>
      <c r="G2455">
        <v>5</v>
      </c>
      <c r="H2455">
        <v>5</v>
      </c>
      <c r="I2455">
        <v>5</v>
      </c>
      <c r="J2455">
        <v>5</v>
      </c>
      <c r="L2455" s="3">
        <v>0</v>
      </c>
      <c r="M2455" s="3">
        <v>0</v>
      </c>
      <c r="N2455" s="3">
        <v>0</v>
      </c>
      <c r="O2455" s="3">
        <v>470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3">
        <f>+Tabla3[[#This Row],[V GRAVADAS]]</f>
        <v>470</v>
      </c>
      <c r="V2455">
        <v>2</v>
      </c>
    </row>
    <row r="2456" spans="1:22" x14ac:dyDescent="0.25">
      <c r="A2456" t="s">
        <v>552</v>
      </c>
      <c r="B2456" s="1" t="s">
        <v>563</v>
      </c>
      <c r="C2456" t="s">
        <v>1</v>
      </c>
      <c r="D2456" t="s">
        <v>89</v>
      </c>
      <c r="E2456" t="s">
        <v>553</v>
      </c>
      <c r="F2456" t="s">
        <v>554</v>
      </c>
      <c r="G2456">
        <v>6</v>
      </c>
      <c r="H2456">
        <v>6</v>
      </c>
      <c r="I2456">
        <v>6</v>
      </c>
      <c r="J2456">
        <v>6</v>
      </c>
      <c r="L2456" s="3">
        <v>0</v>
      </c>
      <c r="M2456" s="3">
        <v>0</v>
      </c>
      <c r="N2456" s="3">
        <v>0</v>
      </c>
      <c r="O2456" s="3">
        <v>157.5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3">
        <f>+Tabla3[[#This Row],[V GRAVADAS]]</f>
        <v>157.5</v>
      </c>
      <c r="V2456">
        <v>2</v>
      </c>
    </row>
    <row r="2457" spans="1:22" x14ac:dyDescent="0.25">
      <c r="A2457" t="s">
        <v>552</v>
      </c>
      <c r="B2457" s="1" t="s">
        <v>563</v>
      </c>
      <c r="C2457" t="s">
        <v>1</v>
      </c>
      <c r="D2457" t="s">
        <v>89</v>
      </c>
      <c r="E2457" t="s">
        <v>553</v>
      </c>
      <c r="F2457" t="s">
        <v>554</v>
      </c>
      <c r="G2457">
        <v>7</v>
      </c>
      <c r="H2457">
        <v>7</v>
      </c>
      <c r="I2457">
        <v>7</v>
      </c>
      <c r="J2457">
        <v>7</v>
      </c>
      <c r="L2457" s="3">
        <v>0</v>
      </c>
      <c r="M2457" s="3">
        <v>0</v>
      </c>
      <c r="N2457" s="3">
        <v>0</v>
      </c>
      <c r="O2457" s="3">
        <v>928.7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3">
        <f>+Tabla3[[#This Row],[V GRAVADAS]]</f>
        <v>928.7</v>
      </c>
      <c r="V2457">
        <v>2</v>
      </c>
    </row>
    <row r="2458" spans="1:22" x14ac:dyDescent="0.25">
      <c r="A2458" t="s">
        <v>552</v>
      </c>
      <c r="B2458" s="1" t="s">
        <v>563</v>
      </c>
      <c r="C2458" t="s">
        <v>1</v>
      </c>
      <c r="D2458" t="s">
        <v>89</v>
      </c>
      <c r="E2458" t="s">
        <v>553</v>
      </c>
      <c r="F2458" t="s">
        <v>554</v>
      </c>
      <c r="G2458">
        <v>8</v>
      </c>
      <c r="H2458">
        <v>8</v>
      </c>
      <c r="I2458">
        <v>8</v>
      </c>
      <c r="J2458">
        <v>8</v>
      </c>
      <c r="L2458" s="3">
        <v>0</v>
      </c>
      <c r="M2458" s="3">
        <v>0</v>
      </c>
      <c r="N2458" s="3">
        <v>0</v>
      </c>
      <c r="O2458" s="3">
        <v>433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3">
        <f>+Tabla3[[#This Row],[V GRAVADAS]]</f>
        <v>433</v>
      </c>
      <c r="V2458">
        <v>2</v>
      </c>
    </row>
    <row r="2459" spans="1:22" x14ac:dyDescent="0.25">
      <c r="A2459" t="s">
        <v>552</v>
      </c>
      <c r="B2459" s="1" t="s">
        <v>563</v>
      </c>
      <c r="C2459" t="s">
        <v>1</v>
      </c>
      <c r="D2459" t="s">
        <v>89</v>
      </c>
      <c r="E2459" t="s">
        <v>553</v>
      </c>
      <c r="F2459" t="s">
        <v>554</v>
      </c>
      <c r="G2459">
        <v>9</v>
      </c>
      <c r="H2459">
        <v>9</v>
      </c>
      <c r="I2459">
        <v>9</v>
      </c>
      <c r="J2459">
        <v>9</v>
      </c>
      <c r="L2459" s="3">
        <v>0</v>
      </c>
      <c r="M2459" s="3">
        <v>0</v>
      </c>
      <c r="N2459" s="3">
        <v>0</v>
      </c>
      <c r="O2459" s="3">
        <v>11.55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3">
        <f>+Tabla3[[#This Row],[V GRAVADAS]]</f>
        <v>11.55</v>
      </c>
      <c r="V2459">
        <v>2</v>
      </c>
    </row>
    <row r="2460" spans="1:22" x14ac:dyDescent="0.25">
      <c r="A2460" t="s">
        <v>552</v>
      </c>
      <c r="B2460" s="1" t="s">
        <v>563</v>
      </c>
      <c r="C2460" t="s">
        <v>1</v>
      </c>
      <c r="D2460" t="s">
        <v>89</v>
      </c>
      <c r="E2460" t="s">
        <v>553</v>
      </c>
      <c r="F2460" t="s">
        <v>554</v>
      </c>
      <c r="G2460">
        <v>10</v>
      </c>
      <c r="H2460">
        <v>10</v>
      </c>
      <c r="I2460">
        <v>10</v>
      </c>
      <c r="J2460">
        <v>10</v>
      </c>
      <c r="L2460" s="3">
        <v>0</v>
      </c>
      <c r="M2460" s="3">
        <v>0</v>
      </c>
      <c r="N2460" s="3">
        <v>0</v>
      </c>
      <c r="O2460" s="3">
        <v>422.8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3">
        <f>+Tabla3[[#This Row],[V GRAVADAS]]</f>
        <v>422.8</v>
      </c>
      <c r="V2460">
        <v>2</v>
      </c>
    </row>
    <row r="2461" spans="1:22" x14ac:dyDescent="0.25">
      <c r="A2461" t="s">
        <v>552</v>
      </c>
      <c r="B2461" s="1" t="s">
        <v>563</v>
      </c>
      <c r="C2461" t="s">
        <v>1</v>
      </c>
      <c r="D2461" t="s">
        <v>89</v>
      </c>
      <c r="E2461" t="s">
        <v>553</v>
      </c>
      <c r="F2461" t="s">
        <v>554</v>
      </c>
      <c r="G2461">
        <v>11</v>
      </c>
      <c r="H2461">
        <v>11</v>
      </c>
      <c r="I2461">
        <v>11</v>
      </c>
      <c r="J2461">
        <v>11</v>
      </c>
      <c r="L2461" s="3">
        <v>0</v>
      </c>
      <c r="M2461" s="3">
        <v>0</v>
      </c>
      <c r="N2461" s="3">
        <v>0</v>
      </c>
      <c r="O2461" s="3">
        <v>26</v>
      </c>
      <c r="P2461" s="3">
        <v>0</v>
      </c>
      <c r="Q2461" s="3">
        <v>0</v>
      </c>
      <c r="R2461" s="3">
        <v>0</v>
      </c>
      <c r="S2461" s="3">
        <v>0</v>
      </c>
      <c r="T2461" s="3">
        <v>0</v>
      </c>
      <c r="U2461" s="33">
        <f>+Tabla3[[#This Row],[V GRAVADAS]]</f>
        <v>26</v>
      </c>
      <c r="V2461">
        <v>2</v>
      </c>
    </row>
    <row r="2462" spans="1:22" x14ac:dyDescent="0.25">
      <c r="A2462" t="s">
        <v>552</v>
      </c>
      <c r="B2462" s="1" t="s">
        <v>563</v>
      </c>
      <c r="C2462" t="s">
        <v>1</v>
      </c>
      <c r="D2462" t="s">
        <v>89</v>
      </c>
      <c r="E2462" t="s">
        <v>553</v>
      </c>
      <c r="F2462" t="s">
        <v>554</v>
      </c>
      <c r="G2462">
        <v>12</v>
      </c>
      <c r="H2462">
        <v>12</v>
      </c>
      <c r="I2462">
        <v>12</v>
      </c>
      <c r="J2462">
        <v>12</v>
      </c>
      <c r="L2462" s="3">
        <v>0</v>
      </c>
      <c r="M2462" s="3">
        <v>0</v>
      </c>
      <c r="N2462" s="3">
        <v>0</v>
      </c>
      <c r="O2462" s="3">
        <v>62.5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3">
        <f>+Tabla3[[#This Row],[V GRAVADAS]]</f>
        <v>62.5</v>
      </c>
      <c r="V2462">
        <v>2</v>
      </c>
    </row>
    <row r="2463" spans="1:22" x14ac:dyDescent="0.25">
      <c r="A2463" t="s">
        <v>552</v>
      </c>
      <c r="B2463" s="1" t="s">
        <v>563</v>
      </c>
      <c r="C2463" t="s">
        <v>1</v>
      </c>
      <c r="D2463" t="s">
        <v>89</v>
      </c>
      <c r="E2463" t="s">
        <v>553</v>
      </c>
      <c r="F2463" t="s">
        <v>554</v>
      </c>
      <c r="G2463">
        <v>13</v>
      </c>
      <c r="H2463">
        <v>13</v>
      </c>
      <c r="I2463">
        <v>13</v>
      </c>
      <c r="J2463">
        <v>13</v>
      </c>
      <c r="L2463" s="3">
        <v>0</v>
      </c>
      <c r="M2463" s="3">
        <v>0</v>
      </c>
      <c r="N2463" s="3">
        <v>0</v>
      </c>
      <c r="O2463" s="3">
        <v>39.6</v>
      </c>
      <c r="P2463" s="3">
        <v>0</v>
      </c>
      <c r="Q2463" s="3">
        <v>0</v>
      </c>
      <c r="R2463" s="3">
        <v>0</v>
      </c>
      <c r="S2463" s="3">
        <v>0</v>
      </c>
      <c r="T2463" s="3">
        <v>0</v>
      </c>
      <c r="U2463" s="33">
        <f>+Tabla3[[#This Row],[V GRAVADAS]]</f>
        <v>39.6</v>
      </c>
      <c r="V2463">
        <v>2</v>
      </c>
    </row>
    <row r="2464" spans="1:22" x14ac:dyDescent="0.25">
      <c r="A2464" t="s">
        <v>552</v>
      </c>
      <c r="B2464" s="1" t="s">
        <v>563</v>
      </c>
      <c r="C2464" t="s">
        <v>1</v>
      </c>
      <c r="D2464" t="s">
        <v>89</v>
      </c>
      <c r="E2464" t="s">
        <v>553</v>
      </c>
      <c r="F2464" t="s">
        <v>554</v>
      </c>
      <c r="G2464">
        <v>14</v>
      </c>
      <c r="H2464">
        <v>14</v>
      </c>
      <c r="I2464">
        <v>14</v>
      </c>
      <c r="J2464">
        <v>14</v>
      </c>
      <c r="L2464" s="3">
        <v>0</v>
      </c>
      <c r="M2464" s="3">
        <v>0</v>
      </c>
      <c r="N2464" s="3">
        <v>0</v>
      </c>
      <c r="O2464" s="3">
        <v>112.5</v>
      </c>
      <c r="P2464" s="3">
        <v>0</v>
      </c>
      <c r="Q2464" s="3">
        <v>0</v>
      </c>
      <c r="R2464" s="3">
        <v>0</v>
      </c>
      <c r="S2464" s="3">
        <v>0</v>
      </c>
      <c r="T2464" s="3">
        <v>0</v>
      </c>
      <c r="U2464" s="33">
        <f>+Tabla3[[#This Row],[V GRAVADAS]]</f>
        <v>112.5</v>
      </c>
      <c r="V2464">
        <v>2</v>
      </c>
    </row>
    <row r="2465" spans="1:22" x14ac:dyDescent="0.25">
      <c r="A2465" t="s">
        <v>552</v>
      </c>
      <c r="B2465" s="1" t="s">
        <v>563</v>
      </c>
      <c r="C2465" t="s">
        <v>1</v>
      </c>
      <c r="D2465" t="s">
        <v>89</v>
      </c>
      <c r="E2465" t="s">
        <v>553</v>
      </c>
      <c r="F2465" t="s">
        <v>554</v>
      </c>
      <c r="G2465">
        <v>15</v>
      </c>
      <c r="H2465">
        <v>15</v>
      </c>
      <c r="I2465">
        <v>15</v>
      </c>
      <c r="J2465">
        <v>15</v>
      </c>
      <c r="L2465" s="3">
        <v>0</v>
      </c>
      <c r="M2465" s="3">
        <v>0</v>
      </c>
      <c r="N2465" s="3">
        <v>0</v>
      </c>
      <c r="O2465" s="3">
        <v>121.75</v>
      </c>
      <c r="P2465" s="3">
        <v>0</v>
      </c>
      <c r="Q2465" s="3">
        <v>0</v>
      </c>
      <c r="R2465" s="3">
        <v>0</v>
      </c>
      <c r="S2465" s="3">
        <v>0</v>
      </c>
      <c r="T2465" s="3">
        <v>0</v>
      </c>
      <c r="U2465" s="33">
        <f>+Tabla3[[#This Row],[V GRAVADAS]]</f>
        <v>121.75</v>
      </c>
      <c r="V2465">
        <v>2</v>
      </c>
    </row>
    <row r="2466" spans="1:22" x14ac:dyDescent="0.25">
      <c r="A2466" t="s">
        <v>552</v>
      </c>
      <c r="B2466" s="1" t="s">
        <v>563</v>
      </c>
      <c r="C2466" t="s">
        <v>1</v>
      </c>
      <c r="D2466" t="s">
        <v>89</v>
      </c>
      <c r="E2466" t="s">
        <v>553</v>
      </c>
      <c r="F2466" t="s">
        <v>554</v>
      </c>
      <c r="G2466">
        <v>16</v>
      </c>
      <c r="H2466">
        <v>16</v>
      </c>
      <c r="I2466">
        <v>16</v>
      </c>
      <c r="J2466">
        <v>16</v>
      </c>
      <c r="L2466" s="3">
        <v>0</v>
      </c>
      <c r="M2466" s="3">
        <v>0</v>
      </c>
      <c r="N2466" s="3">
        <v>0</v>
      </c>
      <c r="O2466" s="3">
        <v>135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3">
        <f>+Tabla3[[#This Row],[V GRAVADAS]]</f>
        <v>135</v>
      </c>
      <c r="V2466">
        <v>2</v>
      </c>
    </row>
    <row r="2467" spans="1:22" x14ac:dyDescent="0.25">
      <c r="A2467" t="s">
        <v>552</v>
      </c>
      <c r="B2467" s="1" t="s">
        <v>563</v>
      </c>
      <c r="C2467" t="s">
        <v>1</v>
      </c>
      <c r="D2467" t="s">
        <v>89</v>
      </c>
      <c r="E2467" t="s">
        <v>553</v>
      </c>
      <c r="F2467" t="s">
        <v>554</v>
      </c>
      <c r="G2467">
        <v>17</v>
      </c>
      <c r="H2467">
        <v>17</v>
      </c>
      <c r="I2467">
        <v>17</v>
      </c>
      <c r="J2467">
        <v>17</v>
      </c>
      <c r="L2467" s="3">
        <v>0</v>
      </c>
      <c r="M2467" s="3">
        <v>0</v>
      </c>
      <c r="N2467" s="3">
        <v>0</v>
      </c>
      <c r="O2467" s="3">
        <v>27.5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3">
        <f>+Tabla3[[#This Row],[V GRAVADAS]]</f>
        <v>27.5</v>
      </c>
      <c r="V2467">
        <v>2</v>
      </c>
    </row>
    <row r="2468" spans="1:22" x14ac:dyDescent="0.25">
      <c r="A2468" t="s">
        <v>552</v>
      </c>
      <c r="B2468" s="1" t="s">
        <v>563</v>
      </c>
      <c r="C2468" t="s">
        <v>1</v>
      </c>
      <c r="D2468" t="s">
        <v>89</v>
      </c>
      <c r="E2468" t="s">
        <v>553</v>
      </c>
      <c r="F2468" t="s">
        <v>554</v>
      </c>
      <c r="G2468">
        <v>18</v>
      </c>
      <c r="H2468">
        <v>18</v>
      </c>
      <c r="I2468">
        <v>18</v>
      </c>
      <c r="J2468">
        <v>18</v>
      </c>
      <c r="L2468" s="3">
        <v>0</v>
      </c>
      <c r="M2468" s="3">
        <v>0</v>
      </c>
      <c r="N2468" s="3">
        <v>0</v>
      </c>
      <c r="O2468" s="3">
        <v>360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3">
        <f>+Tabla3[[#This Row],[V GRAVADAS]]</f>
        <v>360</v>
      </c>
      <c r="V2468">
        <v>2</v>
      </c>
    </row>
    <row r="2469" spans="1:22" x14ac:dyDescent="0.25">
      <c r="A2469" t="s">
        <v>552</v>
      </c>
      <c r="B2469" s="1" t="s">
        <v>563</v>
      </c>
      <c r="C2469" t="s">
        <v>1</v>
      </c>
      <c r="D2469" t="s">
        <v>89</v>
      </c>
      <c r="E2469" t="s">
        <v>553</v>
      </c>
      <c r="F2469" t="s">
        <v>554</v>
      </c>
      <c r="G2469">
        <v>19</v>
      </c>
      <c r="H2469">
        <v>19</v>
      </c>
      <c r="I2469">
        <v>19</v>
      </c>
      <c r="J2469">
        <v>19</v>
      </c>
      <c r="L2469" s="3">
        <v>0</v>
      </c>
      <c r="M2469" s="3">
        <v>0</v>
      </c>
      <c r="N2469" s="3">
        <v>0</v>
      </c>
      <c r="O2469" s="3">
        <v>533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3">
        <f>+Tabla3[[#This Row],[V GRAVADAS]]</f>
        <v>533</v>
      </c>
      <c r="V2469">
        <v>2</v>
      </c>
    </row>
    <row r="2470" spans="1:22" x14ac:dyDescent="0.25">
      <c r="A2470" t="s">
        <v>552</v>
      </c>
      <c r="B2470" s="1" t="s">
        <v>563</v>
      </c>
      <c r="C2470" t="s">
        <v>1</v>
      </c>
      <c r="D2470" t="s">
        <v>89</v>
      </c>
      <c r="E2470" t="s">
        <v>553</v>
      </c>
      <c r="F2470" t="s">
        <v>554</v>
      </c>
      <c r="G2470">
        <v>20</v>
      </c>
      <c r="H2470">
        <v>20</v>
      </c>
      <c r="I2470">
        <v>20</v>
      </c>
      <c r="J2470">
        <v>20</v>
      </c>
      <c r="L2470" s="3">
        <v>0</v>
      </c>
      <c r="M2470" s="3">
        <v>0</v>
      </c>
      <c r="N2470" s="3">
        <v>0</v>
      </c>
      <c r="O2470" s="3">
        <v>140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3">
        <f>+Tabla3[[#This Row],[V GRAVADAS]]</f>
        <v>140</v>
      </c>
      <c r="V2470">
        <v>2</v>
      </c>
    </row>
    <row r="2471" spans="1:22" x14ac:dyDescent="0.25">
      <c r="A2471" t="s">
        <v>552</v>
      </c>
      <c r="B2471" s="1" t="s">
        <v>563</v>
      </c>
      <c r="C2471" t="s">
        <v>1</v>
      </c>
      <c r="D2471" t="s">
        <v>89</v>
      </c>
      <c r="E2471" t="s">
        <v>553</v>
      </c>
      <c r="F2471" t="s">
        <v>554</v>
      </c>
      <c r="G2471">
        <v>21</v>
      </c>
      <c r="H2471">
        <v>21</v>
      </c>
      <c r="I2471">
        <v>21</v>
      </c>
      <c r="J2471">
        <v>21</v>
      </c>
      <c r="L2471" s="3">
        <v>0</v>
      </c>
      <c r="M2471" s="3">
        <v>0</v>
      </c>
      <c r="N2471" s="3">
        <v>0</v>
      </c>
      <c r="O2471" s="3">
        <v>8.25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3">
        <f>+Tabla3[[#This Row],[V GRAVADAS]]</f>
        <v>8.25</v>
      </c>
      <c r="V2471">
        <v>2</v>
      </c>
    </row>
    <row r="2472" spans="1:22" x14ac:dyDescent="0.25">
      <c r="A2472" t="s">
        <v>552</v>
      </c>
      <c r="B2472" s="1" t="s">
        <v>563</v>
      </c>
      <c r="C2472" t="s">
        <v>1</v>
      </c>
      <c r="D2472" t="s">
        <v>89</v>
      </c>
      <c r="E2472" t="s">
        <v>553</v>
      </c>
      <c r="F2472" t="s">
        <v>554</v>
      </c>
      <c r="G2472">
        <v>22</v>
      </c>
      <c r="H2472">
        <v>22</v>
      </c>
      <c r="I2472">
        <v>22</v>
      </c>
      <c r="J2472">
        <v>22</v>
      </c>
      <c r="L2472" s="3">
        <v>0</v>
      </c>
      <c r="M2472" s="3">
        <v>0</v>
      </c>
      <c r="N2472" s="3">
        <v>0</v>
      </c>
      <c r="O2472" s="3">
        <v>18.420000000000002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3">
        <f>+Tabla3[[#This Row],[V GRAVADAS]]</f>
        <v>18.420000000000002</v>
      </c>
      <c r="V2472">
        <v>2</v>
      </c>
    </row>
    <row r="2473" spans="1:22" x14ac:dyDescent="0.25">
      <c r="A2473" t="s">
        <v>552</v>
      </c>
      <c r="B2473" s="1" t="s">
        <v>563</v>
      </c>
      <c r="C2473" t="s">
        <v>1</v>
      </c>
      <c r="D2473" t="s">
        <v>89</v>
      </c>
      <c r="E2473" t="s">
        <v>553</v>
      </c>
      <c r="F2473" t="s">
        <v>554</v>
      </c>
      <c r="G2473">
        <v>23</v>
      </c>
      <c r="H2473">
        <v>23</v>
      </c>
      <c r="I2473">
        <v>23</v>
      </c>
      <c r="J2473">
        <v>23</v>
      </c>
      <c r="L2473" s="3">
        <v>0</v>
      </c>
      <c r="M2473" s="3">
        <v>0</v>
      </c>
      <c r="N2473" s="3">
        <v>0</v>
      </c>
      <c r="O2473" s="3">
        <v>34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3">
        <f>+Tabla3[[#This Row],[V GRAVADAS]]</f>
        <v>34</v>
      </c>
      <c r="V2473">
        <v>2</v>
      </c>
    </row>
    <row r="2474" spans="1:22" x14ac:dyDescent="0.25">
      <c r="A2474" t="s">
        <v>552</v>
      </c>
      <c r="B2474" s="1" t="s">
        <v>563</v>
      </c>
      <c r="C2474" t="s">
        <v>1</v>
      </c>
      <c r="D2474" t="s">
        <v>89</v>
      </c>
      <c r="E2474" t="s">
        <v>553</v>
      </c>
      <c r="F2474" t="s">
        <v>554</v>
      </c>
      <c r="G2474">
        <v>24</v>
      </c>
      <c r="H2474">
        <v>24</v>
      </c>
      <c r="I2474">
        <v>24</v>
      </c>
      <c r="J2474">
        <v>24</v>
      </c>
      <c r="L2474" s="3">
        <v>0</v>
      </c>
      <c r="M2474" s="3">
        <v>0</v>
      </c>
      <c r="N2474" s="3">
        <v>0</v>
      </c>
      <c r="O2474" s="3">
        <v>114.3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3">
        <f>+Tabla3[[#This Row],[V GRAVADAS]]</f>
        <v>114.3</v>
      </c>
      <c r="V2474">
        <v>2</v>
      </c>
    </row>
    <row r="2475" spans="1:22" x14ac:dyDescent="0.25">
      <c r="A2475" t="s">
        <v>552</v>
      </c>
      <c r="B2475" s="1" t="s">
        <v>563</v>
      </c>
      <c r="C2475" t="s">
        <v>1</v>
      </c>
      <c r="D2475" t="s">
        <v>89</v>
      </c>
      <c r="E2475" t="s">
        <v>553</v>
      </c>
      <c r="F2475" t="s">
        <v>554</v>
      </c>
      <c r="G2475">
        <v>25</v>
      </c>
      <c r="H2475">
        <v>25</v>
      </c>
      <c r="I2475">
        <v>25</v>
      </c>
      <c r="J2475">
        <v>25</v>
      </c>
      <c r="L2475" s="3">
        <v>0</v>
      </c>
      <c r="M2475" s="3">
        <v>0</v>
      </c>
      <c r="N2475" s="3">
        <v>0</v>
      </c>
      <c r="O2475" s="3">
        <v>525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3">
        <f>+Tabla3[[#This Row],[V GRAVADAS]]</f>
        <v>525</v>
      </c>
      <c r="V2475">
        <v>2</v>
      </c>
    </row>
    <row r="2476" spans="1:22" x14ac:dyDescent="0.25">
      <c r="A2476" t="s">
        <v>552</v>
      </c>
      <c r="B2476" s="1" t="s">
        <v>563</v>
      </c>
      <c r="C2476" t="s">
        <v>1</v>
      </c>
      <c r="D2476" t="s">
        <v>89</v>
      </c>
      <c r="E2476" t="s">
        <v>553</v>
      </c>
      <c r="F2476" t="s">
        <v>554</v>
      </c>
      <c r="G2476">
        <v>26</v>
      </c>
      <c r="H2476">
        <v>26</v>
      </c>
      <c r="I2476">
        <v>26</v>
      </c>
      <c r="J2476">
        <v>26</v>
      </c>
      <c r="L2476" s="3">
        <v>0</v>
      </c>
      <c r="M2476" s="3">
        <v>0</v>
      </c>
      <c r="N2476" s="3">
        <v>0</v>
      </c>
      <c r="O2476" s="3">
        <v>95.5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3">
        <f>+Tabla3[[#This Row],[V GRAVADAS]]</f>
        <v>95.5</v>
      </c>
      <c r="V2476">
        <v>2</v>
      </c>
    </row>
    <row r="2477" spans="1:22" x14ac:dyDescent="0.25">
      <c r="A2477" t="s">
        <v>552</v>
      </c>
      <c r="B2477" s="1" t="s">
        <v>563</v>
      </c>
      <c r="C2477" t="s">
        <v>1</v>
      </c>
      <c r="D2477" t="s">
        <v>89</v>
      </c>
      <c r="E2477" t="s">
        <v>553</v>
      </c>
      <c r="F2477" t="s">
        <v>554</v>
      </c>
      <c r="G2477">
        <v>27</v>
      </c>
      <c r="H2477">
        <v>27</v>
      </c>
      <c r="I2477">
        <v>27</v>
      </c>
      <c r="J2477">
        <v>27</v>
      </c>
      <c r="L2477" s="3">
        <v>0</v>
      </c>
      <c r="M2477" s="3">
        <v>0</v>
      </c>
      <c r="N2477" s="3">
        <v>0</v>
      </c>
      <c r="O2477" s="3">
        <v>1180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3">
        <f>+Tabla3[[#This Row],[V GRAVADAS]]</f>
        <v>1180</v>
      </c>
      <c r="V2477">
        <v>2</v>
      </c>
    </row>
    <row r="2478" spans="1:22" x14ac:dyDescent="0.25">
      <c r="A2478" t="s">
        <v>552</v>
      </c>
      <c r="B2478" s="1" t="s">
        <v>563</v>
      </c>
      <c r="C2478" t="s">
        <v>1</v>
      </c>
      <c r="D2478" t="s">
        <v>89</v>
      </c>
      <c r="E2478" t="s">
        <v>553</v>
      </c>
      <c r="F2478" t="s">
        <v>554</v>
      </c>
      <c r="G2478">
        <v>28</v>
      </c>
      <c r="H2478">
        <v>28</v>
      </c>
      <c r="I2478">
        <v>28</v>
      </c>
      <c r="J2478">
        <v>28</v>
      </c>
      <c r="L2478" s="3">
        <v>0</v>
      </c>
      <c r="M2478" s="3">
        <v>0</v>
      </c>
      <c r="N2478" s="3">
        <v>0</v>
      </c>
      <c r="O2478" s="3">
        <v>46</v>
      </c>
      <c r="P2478" s="3">
        <v>0</v>
      </c>
      <c r="Q2478" s="3">
        <v>0</v>
      </c>
      <c r="R2478" s="3">
        <v>0</v>
      </c>
      <c r="S2478" s="3">
        <v>0</v>
      </c>
      <c r="T2478" s="3">
        <v>0</v>
      </c>
      <c r="U2478" s="33">
        <f>+Tabla3[[#This Row],[V GRAVADAS]]</f>
        <v>46</v>
      </c>
      <c r="V2478">
        <v>2</v>
      </c>
    </row>
    <row r="2479" spans="1:22" x14ac:dyDescent="0.25">
      <c r="A2479" t="s">
        <v>552</v>
      </c>
      <c r="B2479" s="1" t="s">
        <v>564</v>
      </c>
      <c r="C2479" t="s">
        <v>1</v>
      </c>
      <c r="D2479" t="s">
        <v>89</v>
      </c>
      <c r="E2479" t="s">
        <v>553</v>
      </c>
      <c r="F2479" t="s">
        <v>554</v>
      </c>
      <c r="G2479">
        <v>29</v>
      </c>
      <c r="H2479">
        <v>29</v>
      </c>
      <c r="I2479">
        <v>29</v>
      </c>
      <c r="J2479">
        <v>29</v>
      </c>
      <c r="L2479" s="3">
        <v>0</v>
      </c>
      <c r="M2479" s="3">
        <v>0</v>
      </c>
      <c r="N2479" s="3">
        <v>0</v>
      </c>
      <c r="O2479" s="3">
        <v>500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3">
        <f>+Tabla3[[#This Row],[V GRAVADAS]]</f>
        <v>500</v>
      </c>
      <c r="V2479">
        <v>2</v>
      </c>
    </row>
    <row r="2480" spans="1:22" x14ac:dyDescent="0.25">
      <c r="A2480" t="s">
        <v>552</v>
      </c>
      <c r="B2480" s="1" t="s">
        <v>564</v>
      </c>
      <c r="C2480" t="s">
        <v>1</v>
      </c>
      <c r="D2480" t="s">
        <v>89</v>
      </c>
      <c r="E2480" t="s">
        <v>553</v>
      </c>
      <c r="F2480" t="s">
        <v>554</v>
      </c>
      <c r="G2480">
        <v>30</v>
      </c>
      <c r="H2480">
        <v>30</v>
      </c>
      <c r="I2480">
        <v>30</v>
      </c>
      <c r="J2480">
        <v>30</v>
      </c>
      <c r="L2480" s="3">
        <v>0</v>
      </c>
      <c r="M2480" s="3">
        <v>0</v>
      </c>
      <c r="N2480" s="3">
        <v>0</v>
      </c>
      <c r="O2480" s="3">
        <v>502.5</v>
      </c>
      <c r="P2480" s="3">
        <v>0</v>
      </c>
      <c r="Q2480" s="3">
        <v>0</v>
      </c>
      <c r="R2480" s="3">
        <v>0</v>
      </c>
      <c r="S2480" s="3">
        <v>0</v>
      </c>
      <c r="T2480" s="3">
        <v>0</v>
      </c>
      <c r="U2480" s="33">
        <f>+Tabla3[[#This Row],[V GRAVADAS]]</f>
        <v>502.5</v>
      </c>
      <c r="V2480">
        <v>2</v>
      </c>
    </row>
    <row r="2481" spans="1:22" x14ac:dyDescent="0.25">
      <c r="A2481" t="s">
        <v>552</v>
      </c>
      <c r="B2481" s="1" t="s">
        <v>564</v>
      </c>
      <c r="C2481" t="s">
        <v>1</v>
      </c>
      <c r="D2481" t="s">
        <v>89</v>
      </c>
      <c r="E2481" t="s">
        <v>553</v>
      </c>
      <c r="F2481" t="s">
        <v>554</v>
      </c>
      <c r="G2481">
        <v>31</v>
      </c>
      <c r="H2481">
        <v>31</v>
      </c>
      <c r="I2481">
        <v>31</v>
      </c>
      <c r="J2481">
        <v>31</v>
      </c>
      <c r="L2481" s="3">
        <v>0</v>
      </c>
      <c r="M2481" s="3">
        <v>0</v>
      </c>
      <c r="N2481" s="3">
        <v>0</v>
      </c>
      <c r="O2481" s="3">
        <v>199.8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3">
        <f>+Tabla3[[#This Row],[V GRAVADAS]]</f>
        <v>199.8</v>
      </c>
      <c r="V2481">
        <v>2</v>
      </c>
    </row>
    <row r="2482" spans="1:22" x14ac:dyDescent="0.25">
      <c r="A2482" t="s">
        <v>552</v>
      </c>
      <c r="B2482" s="1" t="s">
        <v>564</v>
      </c>
      <c r="C2482" t="s">
        <v>1</v>
      </c>
      <c r="D2482" t="s">
        <v>89</v>
      </c>
      <c r="E2482" t="s">
        <v>553</v>
      </c>
      <c r="F2482" t="s">
        <v>554</v>
      </c>
      <c r="G2482">
        <v>32</v>
      </c>
      <c r="H2482">
        <v>32</v>
      </c>
      <c r="I2482">
        <v>32</v>
      </c>
      <c r="J2482">
        <v>32</v>
      </c>
      <c r="L2482" s="3">
        <v>0</v>
      </c>
      <c r="M2482" s="3">
        <v>0</v>
      </c>
      <c r="N2482" s="3">
        <v>0</v>
      </c>
      <c r="O2482" s="3">
        <v>26.4</v>
      </c>
      <c r="P2482" s="3">
        <v>0</v>
      </c>
      <c r="Q2482" s="3">
        <v>0</v>
      </c>
      <c r="R2482" s="3">
        <v>0</v>
      </c>
      <c r="S2482" s="3">
        <v>0</v>
      </c>
      <c r="T2482" s="3">
        <v>0</v>
      </c>
      <c r="U2482" s="33">
        <f>+Tabla3[[#This Row],[V GRAVADAS]]</f>
        <v>26.4</v>
      </c>
      <c r="V2482">
        <v>2</v>
      </c>
    </row>
    <row r="2483" spans="1:22" x14ac:dyDescent="0.25">
      <c r="A2483" t="s">
        <v>552</v>
      </c>
      <c r="B2483" s="1" t="s">
        <v>564</v>
      </c>
      <c r="C2483" t="s">
        <v>1</v>
      </c>
      <c r="D2483" t="s">
        <v>89</v>
      </c>
      <c r="E2483" t="s">
        <v>553</v>
      </c>
      <c r="F2483" t="s">
        <v>554</v>
      </c>
      <c r="G2483">
        <v>33</v>
      </c>
      <c r="H2483">
        <v>33</v>
      </c>
      <c r="I2483">
        <v>33</v>
      </c>
      <c r="J2483">
        <v>33</v>
      </c>
      <c r="L2483" s="3">
        <v>0</v>
      </c>
      <c r="M2483" s="3">
        <v>0</v>
      </c>
      <c r="N2483" s="3">
        <v>0</v>
      </c>
      <c r="O2483" s="3">
        <v>20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3">
        <f>+Tabla3[[#This Row],[V GRAVADAS]]</f>
        <v>20</v>
      </c>
      <c r="V2483">
        <v>2</v>
      </c>
    </row>
    <row r="2484" spans="1:22" x14ac:dyDescent="0.25">
      <c r="A2484" t="s">
        <v>552</v>
      </c>
      <c r="B2484" s="1" t="s">
        <v>564</v>
      </c>
      <c r="C2484" t="s">
        <v>1</v>
      </c>
      <c r="D2484" t="s">
        <v>89</v>
      </c>
      <c r="E2484" t="s">
        <v>553</v>
      </c>
      <c r="F2484" t="s">
        <v>554</v>
      </c>
      <c r="G2484">
        <v>34</v>
      </c>
      <c r="H2484">
        <v>34</v>
      </c>
      <c r="I2484">
        <v>34</v>
      </c>
      <c r="J2484">
        <v>34</v>
      </c>
      <c r="L2484" s="3">
        <v>0</v>
      </c>
      <c r="M2484" s="3">
        <v>0</v>
      </c>
      <c r="N2484" s="3">
        <v>0</v>
      </c>
      <c r="O2484" s="3">
        <v>611.5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3">
        <f>+Tabla3[[#This Row],[V GRAVADAS]]</f>
        <v>611.5</v>
      </c>
      <c r="V2484">
        <v>2</v>
      </c>
    </row>
    <row r="2485" spans="1:22" x14ac:dyDescent="0.25">
      <c r="A2485" t="s">
        <v>552</v>
      </c>
      <c r="B2485" s="1" t="s">
        <v>564</v>
      </c>
      <c r="C2485" t="s">
        <v>1</v>
      </c>
      <c r="D2485" t="s">
        <v>89</v>
      </c>
      <c r="E2485" t="s">
        <v>553</v>
      </c>
      <c r="F2485" t="s">
        <v>554</v>
      </c>
      <c r="G2485">
        <v>35</v>
      </c>
      <c r="H2485">
        <v>35</v>
      </c>
      <c r="I2485">
        <v>35</v>
      </c>
      <c r="J2485">
        <v>35</v>
      </c>
      <c r="L2485" s="3">
        <v>0</v>
      </c>
      <c r="M2485" s="3">
        <v>0</v>
      </c>
      <c r="N2485" s="3">
        <v>0</v>
      </c>
      <c r="O2485" s="3">
        <v>510</v>
      </c>
      <c r="P2485" s="3">
        <v>0</v>
      </c>
      <c r="Q2485" s="3">
        <v>0</v>
      </c>
      <c r="R2485" s="3">
        <v>0</v>
      </c>
      <c r="S2485" s="3">
        <v>0</v>
      </c>
      <c r="T2485" s="3">
        <v>0</v>
      </c>
      <c r="U2485" s="33">
        <f>+Tabla3[[#This Row],[V GRAVADAS]]</f>
        <v>510</v>
      </c>
      <c r="V2485">
        <v>2</v>
      </c>
    </row>
    <row r="2486" spans="1:22" x14ac:dyDescent="0.25">
      <c r="A2486" t="s">
        <v>552</v>
      </c>
      <c r="B2486" s="1" t="s">
        <v>564</v>
      </c>
      <c r="C2486" t="s">
        <v>1</v>
      </c>
      <c r="D2486" t="s">
        <v>89</v>
      </c>
      <c r="E2486" t="s">
        <v>553</v>
      </c>
      <c r="F2486" t="s">
        <v>554</v>
      </c>
      <c r="G2486">
        <v>36</v>
      </c>
      <c r="H2486">
        <v>36</v>
      </c>
      <c r="I2486">
        <v>36</v>
      </c>
      <c r="J2486">
        <v>36</v>
      </c>
      <c r="L2486" s="3">
        <v>0</v>
      </c>
      <c r="M2486" s="3">
        <v>0</v>
      </c>
      <c r="N2486" s="3">
        <v>0</v>
      </c>
      <c r="O2486" s="3">
        <v>195.1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3">
        <f>+Tabla3[[#This Row],[V GRAVADAS]]</f>
        <v>195.1</v>
      </c>
      <c r="V2486">
        <v>2</v>
      </c>
    </row>
    <row r="2487" spans="1:22" x14ac:dyDescent="0.25">
      <c r="A2487" t="s">
        <v>552</v>
      </c>
      <c r="B2487" s="1" t="s">
        <v>564</v>
      </c>
      <c r="C2487" t="s">
        <v>1</v>
      </c>
      <c r="D2487" t="s">
        <v>89</v>
      </c>
      <c r="E2487" t="s">
        <v>553</v>
      </c>
      <c r="F2487" t="s">
        <v>554</v>
      </c>
      <c r="G2487">
        <v>37</v>
      </c>
      <c r="H2487">
        <v>37</v>
      </c>
      <c r="I2487">
        <v>37</v>
      </c>
      <c r="J2487">
        <v>37</v>
      </c>
      <c r="L2487" s="3">
        <v>0</v>
      </c>
      <c r="M2487" s="3">
        <v>0</v>
      </c>
      <c r="N2487" s="3">
        <v>0</v>
      </c>
      <c r="O2487" s="3">
        <v>249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3">
        <f>+Tabla3[[#This Row],[V GRAVADAS]]</f>
        <v>249</v>
      </c>
      <c r="V2487">
        <v>2</v>
      </c>
    </row>
    <row r="2488" spans="1:22" x14ac:dyDescent="0.25">
      <c r="A2488" t="s">
        <v>552</v>
      </c>
      <c r="B2488" s="1" t="s">
        <v>564</v>
      </c>
      <c r="C2488" t="s">
        <v>1</v>
      </c>
      <c r="D2488" t="s">
        <v>89</v>
      </c>
      <c r="E2488" t="s">
        <v>553</v>
      </c>
      <c r="F2488" t="s">
        <v>554</v>
      </c>
      <c r="G2488">
        <v>38</v>
      </c>
      <c r="H2488">
        <v>38</v>
      </c>
      <c r="I2488">
        <v>38</v>
      </c>
      <c r="J2488">
        <v>38</v>
      </c>
      <c r="L2488" s="3">
        <v>0</v>
      </c>
      <c r="M2488" s="3">
        <v>0</v>
      </c>
      <c r="N2488" s="3">
        <v>0</v>
      </c>
      <c r="O2488" s="3">
        <v>495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3">
        <f>+Tabla3[[#This Row],[V GRAVADAS]]</f>
        <v>495</v>
      </c>
      <c r="V2488">
        <v>2</v>
      </c>
    </row>
    <row r="2489" spans="1:22" x14ac:dyDescent="0.25">
      <c r="A2489" t="s">
        <v>552</v>
      </c>
      <c r="B2489" s="1" t="s">
        <v>564</v>
      </c>
      <c r="C2489" t="s">
        <v>1</v>
      </c>
      <c r="D2489" t="s">
        <v>89</v>
      </c>
      <c r="E2489" t="s">
        <v>553</v>
      </c>
      <c r="F2489" t="s">
        <v>554</v>
      </c>
      <c r="G2489">
        <v>39</v>
      </c>
      <c r="H2489">
        <v>39</v>
      </c>
      <c r="I2489">
        <v>39</v>
      </c>
      <c r="J2489">
        <v>39</v>
      </c>
      <c r="L2489" s="3">
        <v>0</v>
      </c>
      <c r="M2489" s="3">
        <v>0</v>
      </c>
      <c r="N2489" s="3">
        <v>0</v>
      </c>
      <c r="O2489" s="3">
        <v>298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3">
        <f>+Tabla3[[#This Row],[V GRAVADAS]]</f>
        <v>298</v>
      </c>
      <c r="V2489">
        <v>2</v>
      </c>
    </row>
    <row r="2490" spans="1:22" x14ac:dyDescent="0.25">
      <c r="A2490" t="s">
        <v>552</v>
      </c>
      <c r="B2490" s="1" t="s">
        <v>564</v>
      </c>
      <c r="C2490" t="s">
        <v>1</v>
      </c>
      <c r="D2490" t="s">
        <v>89</v>
      </c>
      <c r="E2490" t="s">
        <v>553</v>
      </c>
      <c r="F2490" t="s">
        <v>554</v>
      </c>
      <c r="G2490">
        <v>40</v>
      </c>
      <c r="H2490">
        <v>40</v>
      </c>
      <c r="I2490">
        <v>40</v>
      </c>
      <c r="J2490">
        <v>40</v>
      </c>
      <c r="L2490" s="3">
        <v>0</v>
      </c>
      <c r="M2490" s="3">
        <v>0</v>
      </c>
      <c r="N2490" s="3">
        <v>0</v>
      </c>
      <c r="O2490" s="3">
        <v>220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3">
        <f>+Tabla3[[#This Row],[V GRAVADAS]]</f>
        <v>220</v>
      </c>
      <c r="V2490">
        <v>2</v>
      </c>
    </row>
    <row r="2491" spans="1:22" x14ac:dyDescent="0.25">
      <c r="A2491" t="s">
        <v>552</v>
      </c>
      <c r="B2491" s="1" t="s">
        <v>564</v>
      </c>
      <c r="C2491" t="s">
        <v>1</v>
      </c>
      <c r="D2491" t="s">
        <v>89</v>
      </c>
      <c r="E2491" t="s">
        <v>553</v>
      </c>
      <c r="F2491" t="s">
        <v>554</v>
      </c>
      <c r="G2491">
        <v>41</v>
      </c>
      <c r="H2491">
        <v>41</v>
      </c>
      <c r="I2491">
        <v>41</v>
      </c>
      <c r="J2491">
        <v>41</v>
      </c>
      <c r="L2491" s="3">
        <v>0</v>
      </c>
      <c r="M2491" s="3">
        <v>0</v>
      </c>
      <c r="N2491" s="3">
        <v>0</v>
      </c>
      <c r="O2491" s="3">
        <v>4.5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3">
        <f>+Tabla3[[#This Row],[V GRAVADAS]]</f>
        <v>4.5</v>
      </c>
      <c r="V2491">
        <v>2</v>
      </c>
    </row>
    <row r="2492" spans="1:22" x14ac:dyDescent="0.25">
      <c r="A2492" t="s">
        <v>552</v>
      </c>
      <c r="B2492" s="1" t="s">
        <v>564</v>
      </c>
      <c r="C2492" t="s">
        <v>1</v>
      </c>
      <c r="D2492" t="s">
        <v>89</v>
      </c>
      <c r="E2492" t="s">
        <v>553</v>
      </c>
      <c r="F2492" t="s">
        <v>554</v>
      </c>
      <c r="G2492">
        <v>42</v>
      </c>
      <c r="H2492">
        <v>42</v>
      </c>
      <c r="I2492">
        <v>42</v>
      </c>
      <c r="J2492">
        <v>42</v>
      </c>
      <c r="L2492" s="3">
        <v>0</v>
      </c>
      <c r="M2492" s="3">
        <v>0</v>
      </c>
      <c r="N2492" s="3">
        <v>0</v>
      </c>
      <c r="O2492" s="3">
        <v>30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3">
        <f>+Tabla3[[#This Row],[V GRAVADAS]]</f>
        <v>30</v>
      </c>
      <c r="V2492">
        <v>2</v>
      </c>
    </row>
    <row r="2493" spans="1:22" x14ac:dyDescent="0.25">
      <c r="A2493" t="s">
        <v>552</v>
      </c>
      <c r="B2493" s="1" t="s">
        <v>564</v>
      </c>
      <c r="C2493" t="s">
        <v>1</v>
      </c>
      <c r="D2493" t="s">
        <v>89</v>
      </c>
      <c r="E2493" t="s">
        <v>553</v>
      </c>
      <c r="F2493" t="s">
        <v>554</v>
      </c>
      <c r="G2493">
        <v>43</v>
      </c>
      <c r="H2493">
        <v>43</v>
      </c>
      <c r="I2493">
        <v>43</v>
      </c>
      <c r="J2493">
        <v>43</v>
      </c>
      <c r="L2493" s="3">
        <v>0</v>
      </c>
      <c r="M2493" s="3">
        <v>0</v>
      </c>
      <c r="N2493" s="3">
        <v>0</v>
      </c>
      <c r="O2493" s="3">
        <v>433</v>
      </c>
      <c r="P2493" s="3">
        <v>0</v>
      </c>
      <c r="Q2493" s="3">
        <v>0</v>
      </c>
      <c r="R2493" s="3">
        <v>0</v>
      </c>
      <c r="S2493" s="3">
        <v>0</v>
      </c>
      <c r="T2493" s="3">
        <v>0</v>
      </c>
      <c r="U2493" s="33">
        <f>+Tabla3[[#This Row],[V GRAVADAS]]</f>
        <v>433</v>
      </c>
      <c r="V2493">
        <v>2</v>
      </c>
    </row>
    <row r="2494" spans="1:22" x14ac:dyDescent="0.25">
      <c r="A2494" t="s">
        <v>552</v>
      </c>
      <c r="B2494" s="1" t="s">
        <v>564</v>
      </c>
      <c r="C2494" t="s">
        <v>1</v>
      </c>
      <c r="D2494" t="s">
        <v>89</v>
      </c>
      <c r="E2494" t="s">
        <v>553</v>
      </c>
      <c r="F2494" t="s">
        <v>554</v>
      </c>
      <c r="G2494">
        <v>44</v>
      </c>
      <c r="H2494">
        <v>44</v>
      </c>
      <c r="I2494">
        <v>44</v>
      </c>
      <c r="J2494">
        <v>44</v>
      </c>
      <c r="L2494" s="3">
        <v>0</v>
      </c>
      <c r="M2494" s="3">
        <v>0</v>
      </c>
      <c r="N2494" s="3">
        <v>0</v>
      </c>
      <c r="O2494" s="3">
        <v>50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3">
        <f>+Tabla3[[#This Row],[V GRAVADAS]]</f>
        <v>50</v>
      </c>
      <c r="V2494">
        <v>2</v>
      </c>
    </row>
    <row r="2495" spans="1:22" x14ac:dyDescent="0.25">
      <c r="A2495" t="s">
        <v>552</v>
      </c>
      <c r="B2495" s="1" t="s">
        <v>564</v>
      </c>
      <c r="C2495" t="s">
        <v>1</v>
      </c>
      <c r="D2495" t="s">
        <v>89</v>
      </c>
      <c r="E2495" t="s">
        <v>553</v>
      </c>
      <c r="F2495" t="s">
        <v>554</v>
      </c>
      <c r="G2495">
        <v>45</v>
      </c>
      <c r="H2495">
        <v>45</v>
      </c>
      <c r="I2495">
        <v>45</v>
      </c>
      <c r="J2495">
        <v>45</v>
      </c>
      <c r="L2495" s="3">
        <v>0</v>
      </c>
      <c r="M2495" s="3">
        <v>0</v>
      </c>
      <c r="N2495" s="3">
        <v>0</v>
      </c>
      <c r="O2495" s="3">
        <v>81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3">
        <f>+Tabla3[[#This Row],[V GRAVADAS]]</f>
        <v>81</v>
      </c>
      <c r="V2495">
        <v>2</v>
      </c>
    </row>
    <row r="2496" spans="1:22" x14ac:dyDescent="0.25">
      <c r="A2496" t="s">
        <v>552</v>
      </c>
      <c r="B2496" s="1" t="s">
        <v>564</v>
      </c>
      <c r="C2496" t="s">
        <v>1</v>
      </c>
      <c r="D2496" t="s">
        <v>89</v>
      </c>
      <c r="E2496" t="s">
        <v>553</v>
      </c>
      <c r="F2496" t="s">
        <v>554</v>
      </c>
      <c r="G2496">
        <v>46</v>
      </c>
      <c r="H2496">
        <v>46</v>
      </c>
      <c r="I2496">
        <v>46</v>
      </c>
      <c r="J2496">
        <v>46</v>
      </c>
      <c r="L2496" s="3">
        <v>0</v>
      </c>
      <c r="M2496" s="3">
        <v>0</v>
      </c>
      <c r="N2496" s="3">
        <v>0</v>
      </c>
      <c r="O2496" s="3">
        <v>7.65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3">
        <f>+Tabla3[[#This Row],[V GRAVADAS]]</f>
        <v>7.65</v>
      </c>
      <c r="V2496">
        <v>2</v>
      </c>
    </row>
    <row r="2497" spans="1:22" x14ac:dyDescent="0.25">
      <c r="A2497" t="s">
        <v>552</v>
      </c>
      <c r="B2497" s="1" t="s">
        <v>564</v>
      </c>
      <c r="C2497" t="s">
        <v>1</v>
      </c>
      <c r="D2497" t="s">
        <v>89</v>
      </c>
      <c r="E2497" t="s">
        <v>553</v>
      </c>
      <c r="F2497" t="s">
        <v>554</v>
      </c>
      <c r="G2497">
        <v>47</v>
      </c>
      <c r="H2497">
        <v>47</v>
      </c>
      <c r="I2497">
        <v>47</v>
      </c>
      <c r="J2497">
        <v>47</v>
      </c>
      <c r="L2497" s="3">
        <v>0</v>
      </c>
      <c r="M2497" s="3">
        <v>0</v>
      </c>
      <c r="N2497" s="3">
        <v>0</v>
      </c>
      <c r="O2497" s="3">
        <v>62.5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3">
        <f>+Tabla3[[#This Row],[V GRAVADAS]]</f>
        <v>62.5</v>
      </c>
      <c r="V2497">
        <v>2</v>
      </c>
    </row>
    <row r="2498" spans="1:22" x14ac:dyDescent="0.25">
      <c r="A2498" t="s">
        <v>552</v>
      </c>
      <c r="B2498" s="1" t="s">
        <v>564</v>
      </c>
      <c r="C2498" t="s">
        <v>1</v>
      </c>
      <c r="D2498" t="s">
        <v>89</v>
      </c>
      <c r="E2498" t="s">
        <v>553</v>
      </c>
      <c r="F2498" t="s">
        <v>554</v>
      </c>
      <c r="G2498">
        <v>48</v>
      </c>
      <c r="H2498">
        <v>48</v>
      </c>
      <c r="I2498">
        <v>48</v>
      </c>
      <c r="J2498">
        <v>48</v>
      </c>
      <c r="L2498" s="3">
        <v>0</v>
      </c>
      <c r="M2498" s="3">
        <v>0</v>
      </c>
      <c r="N2498" s="3">
        <v>0</v>
      </c>
      <c r="O2498" s="3">
        <v>94.9</v>
      </c>
      <c r="P2498" s="3">
        <v>0</v>
      </c>
      <c r="Q2498" s="3">
        <v>0</v>
      </c>
      <c r="R2498" s="3">
        <v>0</v>
      </c>
      <c r="S2498" s="3">
        <v>0</v>
      </c>
      <c r="T2498" s="3">
        <v>0</v>
      </c>
      <c r="U2498" s="33">
        <f>+Tabla3[[#This Row],[V GRAVADAS]]</f>
        <v>94.9</v>
      </c>
      <c r="V2498">
        <v>2</v>
      </c>
    </row>
    <row r="2499" spans="1:22" x14ac:dyDescent="0.25">
      <c r="A2499" t="s">
        <v>552</v>
      </c>
      <c r="B2499" s="1" t="s">
        <v>564</v>
      </c>
      <c r="C2499" t="s">
        <v>1</v>
      </c>
      <c r="D2499" t="s">
        <v>89</v>
      </c>
      <c r="E2499" t="s">
        <v>553</v>
      </c>
      <c r="F2499" t="s">
        <v>554</v>
      </c>
      <c r="G2499">
        <v>49</v>
      </c>
      <c r="H2499">
        <v>49</v>
      </c>
      <c r="I2499">
        <v>49</v>
      </c>
      <c r="J2499">
        <v>49</v>
      </c>
      <c r="L2499" s="3">
        <v>0</v>
      </c>
      <c r="M2499" s="3">
        <v>0</v>
      </c>
      <c r="N2499" s="3">
        <v>0</v>
      </c>
      <c r="O2499" s="3">
        <v>71.400000000000006</v>
      </c>
      <c r="P2499" s="3">
        <v>0</v>
      </c>
      <c r="Q2499" s="3">
        <v>0</v>
      </c>
      <c r="R2499" s="3">
        <v>0</v>
      </c>
      <c r="S2499" s="3">
        <v>0</v>
      </c>
      <c r="T2499" s="3">
        <v>0</v>
      </c>
      <c r="U2499" s="33">
        <f>+Tabla3[[#This Row],[V GRAVADAS]]</f>
        <v>71.400000000000006</v>
      </c>
      <c r="V2499">
        <v>2</v>
      </c>
    </row>
    <row r="2500" spans="1:22" x14ac:dyDescent="0.25">
      <c r="A2500" t="s">
        <v>552</v>
      </c>
      <c r="B2500" s="1" t="s">
        <v>564</v>
      </c>
      <c r="C2500" t="s">
        <v>1</v>
      </c>
      <c r="D2500" t="s">
        <v>89</v>
      </c>
      <c r="E2500" t="s">
        <v>553</v>
      </c>
      <c r="F2500" t="s">
        <v>554</v>
      </c>
      <c r="G2500">
        <v>50</v>
      </c>
      <c r="H2500">
        <v>50</v>
      </c>
      <c r="I2500">
        <v>50</v>
      </c>
      <c r="J2500">
        <v>50</v>
      </c>
      <c r="L2500" s="3">
        <v>0</v>
      </c>
      <c r="M2500" s="3">
        <v>0</v>
      </c>
      <c r="N2500" s="3">
        <v>0</v>
      </c>
      <c r="O2500" s="3">
        <v>60</v>
      </c>
      <c r="P2500" s="3">
        <v>0</v>
      </c>
      <c r="Q2500" s="3">
        <v>0</v>
      </c>
      <c r="R2500" s="3">
        <v>0</v>
      </c>
      <c r="S2500" s="3">
        <v>0</v>
      </c>
      <c r="T2500" s="3">
        <v>0</v>
      </c>
      <c r="U2500" s="33">
        <f>+Tabla3[[#This Row],[V GRAVADAS]]</f>
        <v>60</v>
      </c>
      <c r="V2500">
        <v>2</v>
      </c>
    </row>
    <row r="2501" spans="1:22" x14ac:dyDescent="0.25">
      <c r="A2501" t="s">
        <v>552</v>
      </c>
      <c r="B2501" s="1" t="s">
        <v>564</v>
      </c>
      <c r="C2501" t="s">
        <v>1</v>
      </c>
      <c r="D2501" t="s">
        <v>89</v>
      </c>
      <c r="E2501" t="s">
        <v>553</v>
      </c>
      <c r="F2501" t="s">
        <v>554</v>
      </c>
      <c r="G2501">
        <v>51</v>
      </c>
      <c r="H2501">
        <v>51</v>
      </c>
      <c r="I2501">
        <v>51</v>
      </c>
      <c r="J2501">
        <v>51</v>
      </c>
      <c r="L2501" s="3">
        <v>0</v>
      </c>
      <c r="M2501" s="3">
        <v>0</v>
      </c>
      <c r="N2501" s="3">
        <v>0</v>
      </c>
      <c r="O2501" s="3">
        <v>45</v>
      </c>
      <c r="P2501" s="3">
        <v>0</v>
      </c>
      <c r="Q2501" s="3">
        <v>0</v>
      </c>
      <c r="R2501" s="3">
        <v>0</v>
      </c>
      <c r="S2501" s="3">
        <v>0</v>
      </c>
      <c r="T2501" s="3">
        <v>0</v>
      </c>
      <c r="U2501" s="33">
        <f>+Tabla3[[#This Row],[V GRAVADAS]]</f>
        <v>45</v>
      </c>
      <c r="V2501">
        <v>2</v>
      </c>
    </row>
    <row r="2502" spans="1:22" x14ac:dyDescent="0.25">
      <c r="A2502" t="s">
        <v>552</v>
      </c>
      <c r="B2502" s="1" t="s">
        <v>565</v>
      </c>
      <c r="C2502" t="s">
        <v>1</v>
      </c>
      <c r="D2502" t="s">
        <v>89</v>
      </c>
      <c r="E2502" t="s">
        <v>553</v>
      </c>
      <c r="F2502" t="s">
        <v>554</v>
      </c>
      <c r="G2502">
        <v>52</v>
      </c>
      <c r="H2502">
        <v>52</v>
      </c>
      <c r="I2502">
        <v>52</v>
      </c>
      <c r="J2502">
        <v>52</v>
      </c>
      <c r="L2502" s="3">
        <v>0</v>
      </c>
      <c r="M2502" s="3">
        <v>0</v>
      </c>
      <c r="N2502" s="3">
        <v>0</v>
      </c>
      <c r="O2502" s="3">
        <v>1320</v>
      </c>
      <c r="P2502" s="3">
        <v>0</v>
      </c>
      <c r="Q2502" s="3">
        <v>0</v>
      </c>
      <c r="R2502" s="3">
        <v>0</v>
      </c>
      <c r="S2502" s="3">
        <v>0</v>
      </c>
      <c r="T2502" s="3">
        <v>0</v>
      </c>
      <c r="U2502" s="33">
        <f>+Tabla3[[#This Row],[V GRAVADAS]]</f>
        <v>1320</v>
      </c>
      <c r="V2502">
        <v>2</v>
      </c>
    </row>
    <row r="2503" spans="1:22" x14ac:dyDescent="0.25">
      <c r="A2503" t="s">
        <v>552</v>
      </c>
      <c r="B2503" s="1" t="s">
        <v>565</v>
      </c>
      <c r="C2503" t="s">
        <v>1</v>
      </c>
      <c r="D2503" t="s">
        <v>89</v>
      </c>
      <c r="E2503" t="s">
        <v>553</v>
      </c>
      <c r="F2503" t="s">
        <v>554</v>
      </c>
      <c r="G2503">
        <v>53</v>
      </c>
      <c r="H2503">
        <v>53</v>
      </c>
      <c r="I2503">
        <v>53</v>
      </c>
      <c r="J2503">
        <v>53</v>
      </c>
      <c r="L2503" s="3">
        <v>0</v>
      </c>
      <c r="M2503" s="3">
        <v>0</v>
      </c>
      <c r="N2503" s="3">
        <v>0</v>
      </c>
      <c r="O2503" s="3">
        <v>135</v>
      </c>
      <c r="P2503" s="3">
        <v>0</v>
      </c>
      <c r="Q2503" s="3">
        <v>0</v>
      </c>
      <c r="R2503" s="3">
        <v>0</v>
      </c>
      <c r="S2503" s="3">
        <v>0</v>
      </c>
      <c r="T2503" s="3">
        <v>0</v>
      </c>
      <c r="U2503" s="33">
        <f>+Tabla3[[#This Row],[V GRAVADAS]]</f>
        <v>135</v>
      </c>
      <c r="V2503">
        <v>2</v>
      </c>
    </row>
    <row r="2504" spans="1:22" x14ac:dyDescent="0.25">
      <c r="A2504" t="s">
        <v>552</v>
      </c>
      <c r="B2504" s="1" t="s">
        <v>565</v>
      </c>
      <c r="C2504" t="s">
        <v>1</v>
      </c>
      <c r="D2504" t="s">
        <v>89</v>
      </c>
      <c r="E2504" t="s">
        <v>553</v>
      </c>
      <c r="F2504" t="s">
        <v>554</v>
      </c>
      <c r="G2504">
        <v>54</v>
      </c>
      <c r="H2504">
        <v>54</v>
      </c>
      <c r="I2504">
        <v>54</v>
      </c>
      <c r="J2504">
        <v>54</v>
      </c>
      <c r="L2504" s="3">
        <v>0</v>
      </c>
      <c r="M2504" s="3">
        <v>0</v>
      </c>
      <c r="N2504" s="3">
        <v>0</v>
      </c>
      <c r="O2504" s="3">
        <v>73.27</v>
      </c>
      <c r="P2504" s="3">
        <v>0</v>
      </c>
      <c r="Q2504" s="3">
        <v>0</v>
      </c>
      <c r="R2504" s="3">
        <v>0</v>
      </c>
      <c r="S2504" s="3">
        <v>0</v>
      </c>
      <c r="T2504" s="3">
        <v>0</v>
      </c>
      <c r="U2504" s="33">
        <f>+Tabla3[[#This Row],[V GRAVADAS]]</f>
        <v>73.27</v>
      </c>
      <c r="V2504">
        <v>2</v>
      </c>
    </row>
    <row r="2505" spans="1:22" x14ac:dyDescent="0.25">
      <c r="A2505" t="s">
        <v>552</v>
      </c>
      <c r="B2505" s="1" t="s">
        <v>565</v>
      </c>
      <c r="C2505" t="s">
        <v>1</v>
      </c>
      <c r="D2505" t="s">
        <v>89</v>
      </c>
      <c r="E2505" t="s">
        <v>553</v>
      </c>
      <c r="F2505" t="s">
        <v>554</v>
      </c>
      <c r="G2505">
        <v>55</v>
      </c>
      <c r="H2505">
        <v>55</v>
      </c>
      <c r="I2505">
        <v>55</v>
      </c>
      <c r="J2505">
        <v>55</v>
      </c>
      <c r="L2505" s="3">
        <v>0</v>
      </c>
      <c r="M2505" s="3">
        <v>0</v>
      </c>
      <c r="N2505" s="3">
        <v>0</v>
      </c>
      <c r="O2505" s="3">
        <v>790.5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3">
        <f>+Tabla3[[#This Row],[V GRAVADAS]]</f>
        <v>790.5</v>
      </c>
      <c r="V2505">
        <v>2</v>
      </c>
    </row>
    <row r="2506" spans="1:22" x14ac:dyDescent="0.25">
      <c r="A2506" t="s">
        <v>552</v>
      </c>
      <c r="B2506" s="1" t="s">
        <v>565</v>
      </c>
      <c r="C2506" t="s">
        <v>1</v>
      </c>
      <c r="D2506" t="s">
        <v>89</v>
      </c>
      <c r="E2506" t="s">
        <v>553</v>
      </c>
      <c r="F2506" t="s">
        <v>554</v>
      </c>
      <c r="G2506">
        <v>56</v>
      </c>
      <c r="H2506">
        <v>56</v>
      </c>
      <c r="I2506">
        <v>56</v>
      </c>
      <c r="J2506">
        <v>56</v>
      </c>
      <c r="L2506" s="3">
        <v>0</v>
      </c>
      <c r="M2506" s="3">
        <v>0</v>
      </c>
      <c r="N2506" s="3">
        <v>0</v>
      </c>
      <c r="O2506" s="3">
        <v>508</v>
      </c>
      <c r="P2506" s="3">
        <v>0</v>
      </c>
      <c r="Q2506" s="3">
        <v>0</v>
      </c>
      <c r="R2506" s="3">
        <v>0</v>
      </c>
      <c r="S2506" s="3">
        <v>0</v>
      </c>
      <c r="T2506" s="3">
        <v>0</v>
      </c>
      <c r="U2506" s="33">
        <f>+Tabla3[[#This Row],[V GRAVADAS]]</f>
        <v>508</v>
      </c>
      <c r="V2506">
        <v>2</v>
      </c>
    </row>
    <row r="2507" spans="1:22" x14ac:dyDescent="0.25">
      <c r="A2507" t="s">
        <v>552</v>
      </c>
      <c r="B2507" s="1" t="s">
        <v>565</v>
      </c>
      <c r="C2507" t="s">
        <v>1</v>
      </c>
      <c r="D2507" t="s">
        <v>89</v>
      </c>
      <c r="E2507" t="s">
        <v>553</v>
      </c>
      <c r="F2507" t="s">
        <v>554</v>
      </c>
      <c r="G2507">
        <v>57</v>
      </c>
      <c r="H2507">
        <v>57</v>
      </c>
      <c r="I2507">
        <v>57</v>
      </c>
      <c r="J2507">
        <v>57</v>
      </c>
      <c r="L2507" s="3">
        <v>0</v>
      </c>
      <c r="M2507" s="3">
        <v>0</v>
      </c>
      <c r="N2507" s="3">
        <v>0</v>
      </c>
      <c r="O2507" s="3">
        <v>395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3">
        <f>+Tabla3[[#This Row],[V GRAVADAS]]</f>
        <v>395</v>
      </c>
      <c r="V2507">
        <v>2</v>
      </c>
    </row>
    <row r="2508" spans="1:22" x14ac:dyDescent="0.25">
      <c r="A2508" t="s">
        <v>552</v>
      </c>
      <c r="B2508" s="1" t="s">
        <v>565</v>
      </c>
      <c r="C2508" t="s">
        <v>1</v>
      </c>
      <c r="D2508" t="s">
        <v>89</v>
      </c>
      <c r="E2508" t="s">
        <v>553</v>
      </c>
      <c r="F2508" t="s">
        <v>554</v>
      </c>
      <c r="G2508">
        <v>58</v>
      </c>
      <c r="H2508">
        <v>58</v>
      </c>
      <c r="I2508">
        <v>58</v>
      </c>
      <c r="J2508">
        <v>58</v>
      </c>
      <c r="L2508" s="3">
        <v>0</v>
      </c>
      <c r="M2508" s="3">
        <v>0</v>
      </c>
      <c r="N2508" s="3">
        <v>0</v>
      </c>
      <c r="O2508" s="3">
        <v>9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3">
        <f>+Tabla3[[#This Row],[V GRAVADAS]]</f>
        <v>9</v>
      </c>
      <c r="V2508">
        <v>2</v>
      </c>
    </row>
    <row r="2509" spans="1:22" x14ac:dyDescent="0.25">
      <c r="A2509" t="s">
        <v>552</v>
      </c>
      <c r="B2509" s="1" t="s">
        <v>565</v>
      </c>
      <c r="C2509" t="s">
        <v>1</v>
      </c>
      <c r="D2509" t="s">
        <v>89</v>
      </c>
      <c r="E2509" t="s">
        <v>553</v>
      </c>
      <c r="F2509" t="s">
        <v>554</v>
      </c>
      <c r="G2509">
        <v>59</v>
      </c>
      <c r="H2509">
        <v>59</v>
      </c>
      <c r="I2509">
        <v>59</v>
      </c>
      <c r="J2509">
        <v>59</v>
      </c>
      <c r="L2509" s="3">
        <v>0</v>
      </c>
      <c r="M2509" s="3">
        <v>0</v>
      </c>
      <c r="N2509" s="3">
        <v>0</v>
      </c>
      <c r="O2509" s="3">
        <v>742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3">
        <f>+Tabla3[[#This Row],[V GRAVADAS]]</f>
        <v>742</v>
      </c>
      <c r="V2509">
        <v>2</v>
      </c>
    </row>
    <row r="2510" spans="1:22" x14ac:dyDescent="0.25">
      <c r="A2510" t="s">
        <v>552</v>
      </c>
      <c r="B2510" s="1" t="s">
        <v>565</v>
      </c>
      <c r="C2510" t="s">
        <v>1</v>
      </c>
      <c r="D2510" t="s">
        <v>89</v>
      </c>
      <c r="E2510" t="s">
        <v>553</v>
      </c>
      <c r="F2510" t="s">
        <v>554</v>
      </c>
      <c r="G2510">
        <v>60</v>
      </c>
      <c r="H2510">
        <v>60</v>
      </c>
      <c r="I2510">
        <v>60</v>
      </c>
      <c r="J2510">
        <v>60</v>
      </c>
      <c r="L2510" s="3">
        <v>0</v>
      </c>
      <c r="M2510" s="3">
        <v>0</v>
      </c>
      <c r="N2510" s="3">
        <v>0</v>
      </c>
      <c r="O2510" s="3">
        <v>58.3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3">
        <f>+Tabla3[[#This Row],[V GRAVADAS]]</f>
        <v>58.3</v>
      </c>
      <c r="V2510">
        <v>2</v>
      </c>
    </row>
    <row r="2511" spans="1:22" x14ac:dyDescent="0.25">
      <c r="A2511" t="s">
        <v>552</v>
      </c>
      <c r="B2511" s="1" t="s">
        <v>565</v>
      </c>
      <c r="C2511" t="s">
        <v>1</v>
      </c>
      <c r="D2511" t="s">
        <v>89</v>
      </c>
      <c r="E2511" t="s">
        <v>553</v>
      </c>
      <c r="F2511" t="s">
        <v>554</v>
      </c>
      <c r="G2511">
        <v>61</v>
      </c>
      <c r="H2511">
        <v>61</v>
      </c>
      <c r="I2511">
        <v>61</v>
      </c>
      <c r="J2511">
        <v>61</v>
      </c>
      <c r="L2511" s="3">
        <v>0</v>
      </c>
      <c r="M2511" s="3">
        <v>0</v>
      </c>
      <c r="N2511" s="3">
        <v>0</v>
      </c>
      <c r="O2511" s="3">
        <v>22.5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3">
        <f>+Tabla3[[#This Row],[V GRAVADAS]]</f>
        <v>22.5</v>
      </c>
      <c r="V2511">
        <v>2</v>
      </c>
    </row>
    <row r="2512" spans="1:22" x14ac:dyDescent="0.25">
      <c r="A2512" t="s">
        <v>552</v>
      </c>
      <c r="B2512" s="1" t="s">
        <v>565</v>
      </c>
      <c r="C2512" t="s">
        <v>1</v>
      </c>
      <c r="D2512" t="s">
        <v>89</v>
      </c>
      <c r="E2512" t="s">
        <v>553</v>
      </c>
      <c r="F2512" t="s">
        <v>554</v>
      </c>
      <c r="G2512">
        <v>62</v>
      </c>
      <c r="H2512">
        <v>62</v>
      </c>
      <c r="I2512">
        <v>62</v>
      </c>
      <c r="J2512">
        <v>62</v>
      </c>
      <c r="L2512" s="3">
        <v>0</v>
      </c>
      <c r="M2512" s="3">
        <v>0</v>
      </c>
      <c r="N2512" s="3">
        <v>0</v>
      </c>
      <c r="O2512" s="3">
        <v>27</v>
      </c>
      <c r="P2512" s="3">
        <v>0</v>
      </c>
      <c r="Q2512" s="3">
        <v>0</v>
      </c>
      <c r="R2512" s="3">
        <v>0</v>
      </c>
      <c r="S2512" s="3">
        <v>0</v>
      </c>
      <c r="T2512" s="3">
        <v>0</v>
      </c>
      <c r="U2512" s="33">
        <f>+Tabla3[[#This Row],[V GRAVADAS]]</f>
        <v>27</v>
      </c>
      <c r="V2512">
        <v>2</v>
      </c>
    </row>
    <row r="2513" spans="1:22" x14ac:dyDescent="0.25">
      <c r="A2513" t="s">
        <v>552</v>
      </c>
      <c r="B2513" s="1" t="s">
        <v>565</v>
      </c>
      <c r="C2513" t="s">
        <v>1</v>
      </c>
      <c r="D2513" t="s">
        <v>89</v>
      </c>
      <c r="E2513" t="s">
        <v>553</v>
      </c>
      <c r="F2513" t="s">
        <v>554</v>
      </c>
      <c r="G2513">
        <v>63</v>
      </c>
      <c r="H2513">
        <v>63</v>
      </c>
      <c r="I2513">
        <v>63</v>
      </c>
      <c r="J2513">
        <v>63</v>
      </c>
      <c r="L2513" s="3">
        <v>0</v>
      </c>
      <c r="M2513" s="3">
        <v>0</v>
      </c>
      <c r="N2513" s="3">
        <v>0</v>
      </c>
      <c r="O2513" s="3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3">
        <f>+Tabla3[[#This Row],[V GRAVADAS]]</f>
        <v>0</v>
      </c>
      <c r="V2513">
        <v>2</v>
      </c>
    </row>
    <row r="2514" spans="1:22" x14ac:dyDescent="0.25">
      <c r="A2514" t="s">
        <v>552</v>
      </c>
      <c r="B2514" s="1" t="s">
        <v>565</v>
      </c>
      <c r="C2514" t="s">
        <v>1</v>
      </c>
      <c r="D2514" t="s">
        <v>89</v>
      </c>
      <c r="E2514" t="s">
        <v>553</v>
      </c>
      <c r="F2514" t="s">
        <v>554</v>
      </c>
      <c r="G2514">
        <v>64</v>
      </c>
      <c r="H2514">
        <v>64</v>
      </c>
      <c r="I2514">
        <v>64</v>
      </c>
      <c r="J2514">
        <v>64</v>
      </c>
      <c r="L2514" s="3">
        <v>0</v>
      </c>
      <c r="M2514" s="3">
        <v>0</v>
      </c>
      <c r="N2514" s="3">
        <v>0</v>
      </c>
      <c r="O2514" s="3">
        <v>122.5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3">
        <f>+Tabla3[[#This Row],[V GRAVADAS]]</f>
        <v>122.5</v>
      </c>
      <c r="V2514">
        <v>2</v>
      </c>
    </row>
    <row r="2515" spans="1:22" x14ac:dyDescent="0.25">
      <c r="A2515" t="s">
        <v>552</v>
      </c>
      <c r="B2515" s="1" t="s">
        <v>566</v>
      </c>
      <c r="C2515" t="s">
        <v>1</v>
      </c>
      <c r="D2515" t="s">
        <v>89</v>
      </c>
      <c r="E2515" t="s">
        <v>553</v>
      </c>
      <c r="F2515" t="s">
        <v>554</v>
      </c>
      <c r="G2515">
        <v>65</v>
      </c>
      <c r="H2515">
        <v>65</v>
      </c>
      <c r="I2515">
        <v>65</v>
      </c>
      <c r="J2515">
        <v>65</v>
      </c>
      <c r="L2515" s="3">
        <v>0</v>
      </c>
      <c r="M2515" s="3">
        <v>0</v>
      </c>
      <c r="N2515" s="3">
        <v>0</v>
      </c>
      <c r="O2515" s="3">
        <v>487.5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3">
        <f>+Tabla3[[#This Row],[V GRAVADAS]]</f>
        <v>487.5</v>
      </c>
      <c r="V2515">
        <v>2</v>
      </c>
    </row>
    <row r="2516" spans="1:22" x14ac:dyDescent="0.25">
      <c r="A2516" t="s">
        <v>552</v>
      </c>
      <c r="B2516" s="1" t="s">
        <v>566</v>
      </c>
      <c r="C2516" t="s">
        <v>1</v>
      </c>
      <c r="D2516" t="s">
        <v>89</v>
      </c>
      <c r="E2516" t="s">
        <v>553</v>
      </c>
      <c r="F2516" t="s">
        <v>554</v>
      </c>
      <c r="G2516">
        <v>66</v>
      </c>
      <c r="H2516">
        <v>66</v>
      </c>
      <c r="I2516">
        <v>66</v>
      </c>
      <c r="J2516">
        <v>66</v>
      </c>
      <c r="L2516" s="3">
        <v>0</v>
      </c>
      <c r="M2516" s="3">
        <v>0</v>
      </c>
      <c r="N2516" s="3">
        <v>0</v>
      </c>
      <c r="O2516" s="3">
        <v>137.5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3">
        <f>+Tabla3[[#This Row],[V GRAVADAS]]</f>
        <v>137.5</v>
      </c>
      <c r="V2516">
        <v>2</v>
      </c>
    </row>
    <row r="2517" spans="1:22" x14ac:dyDescent="0.25">
      <c r="A2517" t="s">
        <v>552</v>
      </c>
      <c r="B2517" s="1" t="s">
        <v>566</v>
      </c>
      <c r="C2517" t="s">
        <v>1</v>
      </c>
      <c r="D2517" t="s">
        <v>89</v>
      </c>
      <c r="E2517" t="s">
        <v>553</v>
      </c>
      <c r="F2517" t="s">
        <v>554</v>
      </c>
      <c r="G2517">
        <v>67</v>
      </c>
      <c r="H2517">
        <v>67</v>
      </c>
      <c r="I2517">
        <v>67</v>
      </c>
      <c r="J2517">
        <v>67</v>
      </c>
      <c r="L2517" s="3">
        <v>0</v>
      </c>
      <c r="M2517" s="3">
        <v>0</v>
      </c>
      <c r="N2517" s="3">
        <v>0</v>
      </c>
      <c r="O2517" s="3">
        <v>711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3">
        <f>+Tabla3[[#This Row],[V GRAVADAS]]</f>
        <v>711</v>
      </c>
      <c r="V2517">
        <v>2</v>
      </c>
    </row>
    <row r="2518" spans="1:22" x14ac:dyDescent="0.25">
      <c r="A2518" t="s">
        <v>552</v>
      </c>
      <c r="B2518" s="1" t="s">
        <v>566</v>
      </c>
      <c r="C2518" t="s">
        <v>1</v>
      </c>
      <c r="D2518" t="s">
        <v>89</v>
      </c>
      <c r="E2518" t="s">
        <v>553</v>
      </c>
      <c r="F2518" t="s">
        <v>554</v>
      </c>
      <c r="G2518">
        <v>68</v>
      </c>
      <c r="H2518">
        <v>68</v>
      </c>
      <c r="I2518">
        <v>68</v>
      </c>
      <c r="J2518">
        <v>68</v>
      </c>
      <c r="L2518" s="3">
        <v>0</v>
      </c>
      <c r="M2518" s="3">
        <v>0</v>
      </c>
      <c r="N2518" s="3">
        <v>0</v>
      </c>
      <c r="O2518" s="3">
        <v>822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3">
        <f>+Tabla3[[#This Row],[V GRAVADAS]]</f>
        <v>822</v>
      </c>
      <c r="V2518">
        <v>2</v>
      </c>
    </row>
    <row r="2519" spans="1:22" x14ac:dyDescent="0.25">
      <c r="A2519" t="s">
        <v>552</v>
      </c>
      <c r="B2519" s="1" t="s">
        <v>566</v>
      </c>
      <c r="C2519" t="s">
        <v>1</v>
      </c>
      <c r="D2519" t="s">
        <v>89</v>
      </c>
      <c r="E2519" t="s">
        <v>553</v>
      </c>
      <c r="F2519" t="s">
        <v>554</v>
      </c>
      <c r="G2519">
        <v>69</v>
      </c>
      <c r="H2519">
        <v>69</v>
      </c>
      <c r="I2519">
        <v>69</v>
      </c>
      <c r="J2519">
        <v>69</v>
      </c>
      <c r="L2519" s="3">
        <v>0</v>
      </c>
      <c r="M2519" s="3">
        <v>0</v>
      </c>
      <c r="N2519" s="3">
        <v>0</v>
      </c>
      <c r="O2519" s="3">
        <v>68.56</v>
      </c>
      <c r="P2519" s="3">
        <v>0</v>
      </c>
      <c r="Q2519" s="3">
        <v>0</v>
      </c>
      <c r="R2519" s="3">
        <v>0</v>
      </c>
      <c r="S2519" s="3">
        <v>0</v>
      </c>
      <c r="T2519" s="3">
        <v>0</v>
      </c>
      <c r="U2519" s="33">
        <f>+Tabla3[[#This Row],[V GRAVADAS]]</f>
        <v>68.56</v>
      </c>
      <c r="V2519">
        <v>2</v>
      </c>
    </row>
    <row r="2520" spans="1:22" x14ac:dyDescent="0.25">
      <c r="A2520" t="s">
        <v>552</v>
      </c>
      <c r="B2520" s="1" t="s">
        <v>566</v>
      </c>
      <c r="C2520" t="s">
        <v>1</v>
      </c>
      <c r="D2520" t="s">
        <v>89</v>
      </c>
      <c r="E2520" t="s">
        <v>553</v>
      </c>
      <c r="F2520" t="s">
        <v>554</v>
      </c>
      <c r="G2520">
        <v>70</v>
      </c>
      <c r="H2520">
        <v>70</v>
      </c>
      <c r="I2520">
        <v>70</v>
      </c>
      <c r="J2520">
        <v>70</v>
      </c>
      <c r="L2520" s="3">
        <v>0</v>
      </c>
      <c r="M2520" s="3">
        <v>0</v>
      </c>
      <c r="N2520" s="3">
        <v>0</v>
      </c>
      <c r="O2520" s="3">
        <v>93</v>
      </c>
      <c r="P2520" s="3">
        <v>0</v>
      </c>
      <c r="Q2520" s="3">
        <v>0</v>
      </c>
      <c r="R2520" s="3">
        <v>0</v>
      </c>
      <c r="S2520" s="3">
        <v>0</v>
      </c>
      <c r="T2520" s="3">
        <v>0</v>
      </c>
      <c r="U2520" s="33">
        <f>+Tabla3[[#This Row],[V GRAVADAS]]</f>
        <v>93</v>
      </c>
      <c r="V2520">
        <v>2</v>
      </c>
    </row>
    <row r="2521" spans="1:22" x14ac:dyDescent="0.25">
      <c r="A2521" t="s">
        <v>552</v>
      </c>
      <c r="B2521" s="1" t="s">
        <v>566</v>
      </c>
      <c r="C2521" t="s">
        <v>1</v>
      </c>
      <c r="D2521" t="s">
        <v>89</v>
      </c>
      <c r="E2521" t="s">
        <v>553</v>
      </c>
      <c r="F2521" t="s">
        <v>554</v>
      </c>
      <c r="G2521">
        <v>71</v>
      </c>
      <c r="H2521">
        <v>71</v>
      </c>
      <c r="I2521">
        <v>71</v>
      </c>
      <c r="J2521">
        <v>71</v>
      </c>
      <c r="L2521" s="3">
        <v>0</v>
      </c>
      <c r="M2521" s="3">
        <v>0</v>
      </c>
      <c r="N2521" s="3">
        <v>0</v>
      </c>
      <c r="O2521" s="3">
        <v>236</v>
      </c>
      <c r="P2521" s="3">
        <v>0</v>
      </c>
      <c r="Q2521" s="3">
        <v>0</v>
      </c>
      <c r="R2521" s="3">
        <v>0</v>
      </c>
      <c r="S2521" s="3">
        <v>0</v>
      </c>
      <c r="T2521" s="3">
        <v>0</v>
      </c>
      <c r="U2521" s="33">
        <f>+Tabla3[[#This Row],[V GRAVADAS]]</f>
        <v>236</v>
      </c>
      <c r="V2521">
        <v>2</v>
      </c>
    </row>
    <row r="2522" spans="1:22" x14ac:dyDescent="0.25">
      <c r="A2522" t="s">
        <v>552</v>
      </c>
      <c r="B2522" s="1" t="s">
        <v>566</v>
      </c>
      <c r="C2522" t="s">
        <v>1</v>
      </c>
      <c r="D2522" t="s">
        <v>89</v>
      </c>
      <c r="E2522" t="s">
        <v>553</v>
      </c>
      <c r="F2522" t="s">
        <v>554</v>
      </c>
      <c r="G2522">
        <v>72</v>
      </c>
      <c r="H2522">
        <v>72</v>
      </c>
      <c r="I2522">
        <v>72</v>
      </c>
      <c r="J2522">
        <v>72</v>
      </c>
      <c r="L2522" s="3">
        <v>0</v>
      </c>
      <c r="M2522" s="3">
        <v>0</v>
      </c>
      <c r="N2522" s="3">
        <v>0</v>
      </c>
      <c r="O2522" s="3">
        <v>48.74</v>
      </c>
      <c r="P2522" s="3">
        <v>0</v>
      </c>
      <c r="Q2522" s="3">
        <v>0</v>
      </c>
      <c r="R2522" s="3">
        <v>0</v>
      </c>
      <c r="S2522" s="3">
        <v>0</v>
      </c>
      <c r="T2522" s="3">
        <v>0</v>
      </c>
      <c r="U2522" s="33">
        <f>+Tabla3[[#This Row],[V GRAVADAS]]</f>
        <v>48.74</v>
      </c>
      <c r="V2522">
        <v>2</v>
      </c>
    </row>
    <row r="2523" spans="1:22" x14ac:dyDescent="0.25">
      <c r="A2523" t="s">
        <v>552</v>
      </c>
      <c r="B2523" s="1" t="s">
        <v>566</v>
      </c>
      <c r="C2523" t="s">
        <v>1</v>
      </c>
      <c r="D2523" t="s">
        <v>89</v>
      </c>
      <c r="E2523" t="s">
        <v>553</v>
      </c>
      <c r="F2523" t="s">
        <v>554</v>
      </c>
      <c r="G2523">
        <v>73</v>
      </c>
      <c r="H2523">
        <v>73</v>
      </c>
      <c r="I2523">
        <v>73</v>
      </c>
      <c r="J2523">
        <v>73</v>
      </c>
      <c r="L2523" s="3">
        <v>0</v>
      </c>
      <c r="M2523" s="3">
        <v>0</v>
      </c>
      <c r="N2523" s="3">
        <v>0</v>
      </c>
      <c r="O2523" s="3">
        <v>561.5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3">
        <f>+Tabla3[[#This Row],[V GRAVADAS]]</f>
        <v>561.5</v>
      </c>
      <c r="V2523">
        <v>2</v>
      </c>
    </row>
    <row r="2524" spans="1:22" x14ac:dyDescent="0.25">
      <c r="A2524" t="s">
        <v>552</v>
      </c>
      <c r="B2524" s="1" t="s">
        <v>566</v>
      </c>
      <c r="C2524" t="s">
        <v>1</v>
      </c>
      <c r="D2524" t="s">
        <v>89</v>
      </c>
      <c r="E2524" t="s">
        <v>553</v>
      </c>
      <c r="F2524" t="s">
        <v>554</v>
      </c>
      <c r="G2524">
        <v>74</v>
      </c>
      <c r="H2524">
        <v>74</v>
      </c>
      <c r="I2524">
        <v>74</v>
      </c>
      <c r="J2524">
        <v>74</v>
      </c>
      <c r="L2524" s="3">
        <v>0</v>
      </c>
      <c r="M2524" s="3">
        <v>0</v>
      </c>
      <c r="N2524" s="3">
        <v>0</v>
      </c>
      <c r="O2524" s="3">
        <v>10.4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3">
        <f>+Tabla3[[#This Row],[V GRAVADAS]]</f>
        <v>10.4</v>
      </c>
      <c r="V2524">
        <v>2</v>
      </c>
    </row>
    <row r="2525" spans="1:22" x14ac:dyDescent="0.25">
      <c r="A2525" t="s">
        <v>552</v>
      </c>
      <c r="B2525" s="1" t="s">
        <v>566</v>
      </c>
      <c r="C2525" t="s">
        <v>1</v>
      </c>
      <c r="D2525" t="s">
        <v>89</v>
      </c>
      <c r="E2525" t="s">
        <v>553</v>
      </c>
      <c r="F2525" t="s">
        <v>554</v>
      </c>
      <c r="G2525">
        <v>75</v>
      </c>
      <c r="H2525">
        <v>75</v>
      </c>
      <c r="I2525">
        <v>75</v>
      </c>
      <c r="J2525">
        <v>75</v>
      </c>
      <c r="L2525" s="3">
        <v>0</v>
      </c>
      <c r="M2525" s="3">
        <v>0</v>
      </c>
      <c r="N2525" s="3">
        <v>0</v>
      </c>
      <c r="O2525" s="3">
        <v>44.75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3">
        <f>+Tabla3[[#This Row],[V GRAVADAS]]</f>
        <v>44.75</v>
      </c>
      <c r="V2525">
        <v>2</v>
      </c>
    </row>
    <row r="2526" spans="1:22" x14ac:dyDescent="0.25">
      <c r="A2526" t="s">
        <v>552</v>
      </c>
      <c r="B2526" s="1" t="s">
        <v>566</v>
      </c>
      <c r="C2526" t="s">
        <v>1</v>
      </c>
      <c r="D2526" t="s">
        <v>89</v>
      </c>
      <c r="E2526" t="s">
        <v>553</v>
      </c>
      <c r="F2526" t="s">
        <v>554</v>
      </c>
      <c r="G2526">
        <v>76</v>
      </c>
      <c r="H2526">
        <v>76</v>
      </c>
      <c r="I2526">
        <v>76</v>
      </c>
      <c r="J2526">
        <v>76</v>
      </c>
      <c r="L2526" s="3">
        <v>0</v>
      </c>
      <c r="M2526" s="3">
        <v>0</v>
      </c>
      <c r="N2526" s="3">
        <v>0</v>
      </c>
      <c r="O2526" s="3">
        <v>308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3">
        <f>+Tabla3[[#This Row],[V GRAVADAS]]</f>
        <v>308</v>
      </c>
      <c r="V2526">
        <v>2</v>
      </c>
    </row>
    <row r="2527" spans="1:22" x14ac:dyDescent="0.25">
      <c r="A2527" t="s">
        <v>552</v>
      </c>
      <c r="B2527" s="1" t="s">
        <v>566</v>
      </c>
      <c r="C2527" t="s">
        <v>1</v>
      </c>
      <c r="D2527" t="s">
        <v>89</v>
      </c>
      <c r="E2527" t="s">
        <v>553</v>
      </c>
      <c r="F2527" t="s">
        <v>554</v>
      </c>
      <c r="G2527">
        <v>77</v>
      </c>
      <c r="H2527">
        <v>77</v>
      </c>
      <c r="I2527">
        <v>77</v>
      </c>
      <c r="J2527">
        <v>77</v>
      </c>
      <c r="L2527" s="3">
        <v>0</v>
      </c>
      <c r="M2527" s="3">
        <v>0</v>
      </c>
      <c r="N2527" s="3">
        <v>0</v>
      </c>
      <c r="O2527" s="3">
        <v>501.5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3">
        <f>+Tabla3[[#This Row],[V GRAVADAS]]</f>
        <v>501.5</v>
      </c>
      <c r="V2527">
        <v>2</v>
      </c>
    </row>
    <row r="2528" spans="1:22" x14ac:dyDescent="0.25">
      <c r="A2528" t="s">
        <v>552</v>
      </c>
      <c r="B2528" s="1" t="s">
        <v>566</v>
      </c>
      <c r="C2528" t="s">
        <v>1</v>
      </c>
      <c r="D2528" t="s">
        <v>89</v>
      </c>
      <c r="E2528" t="s">
        <v>553</v>
      </c>
      <c r="F2528" t="s">
        <v>554</v>
      </c>
      <c r="G2528">
        <v>78</v>
      </c>
      <c r="H2528">
        <v>78</v>
      </c>
      <c r="I2528">
        <v>78</v>
      </c>
      <c r="J2528">
        <v>78</v>
      </c>
      <c r="L2528" s="3">
        <v>0</v>
      </c>
      <c r="M2528" s="3">
        <v>0</v>
      </c>
      <c r="N2528" s="3">
        <v>0</v>
      </c>
      <c r="O2528" s="3">
        <v>14.4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3">
        <f>+Tabla3[[#This Row],[V GRAVADAS]]</f>
        <v>14.4</v>
      </c>
      <c r="V2528">
        <v>2</v>
      </c>
    </row>
    <row r="2529" spans="1:22" x14ac:dyDescent="0.25">
      <c r="A2529" t="s">
        <v>552</v>
      </c>
      <c r="B2529" s="1" t="s">
        <v>566</v>
      </c>
      <c r="C2529" t="s">
        <v>1</v>
      </c>
      <c r="D2529" t="s">
        <v>89</v>
      </c>
      <c r="E2529" t="s">
        <v>553</v>
      </c>
      <c r="F2529" t="s">
        <v>554</v>
      </c>
      <c r="G2529">
        <v>79</v>
      </c>
      <c r="H2529">
        <v>79</v>
      </c>
      <c r="I2529">
        <v>79</v>
      </c>
      <c r="J2529">
        <v>79</v>
      </c>
      <c r="L2529" s="3">
        <v>0</v>
      </c>
      <c r="M2529" s="3">
        <v>0</v>
      </c>
      <c r="N2529" s="3">
        <v>0</v>
      </c>
      <c r="O2529" s="3">
        <v>30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3">
        <f>+Tabla3[[#This Row],[V GRAVADAS]]</f>
        <v>30</v>
      </c>
      <c r="V2529">
        <v>2</v>
      </c>
    </row>
    <row r="2530" spans="1:22" x14ac:dyDescent="0.25">
      <c r="A2530" t="s">
        <v>552</v>
      </c>
      <c r="B2530" s="1" t="s">
        <v>566</v>
      </c>
      <c r="C2530" t="s">
        <v>1</v>
      </c>
      <c r="D2530" t="s">
        <v>89</v>
      </c>
      <c r="E2530" t="s">
        <v>553</v>
      </c>
      <c r="F2530" t="s">
        <v>554</v>
      </c>
      <c r="G2530">
        <v>80</v>
      </c>
      <c r="H2530">
        <v>80</v>
      </c>
      <c r="I2530">
        <v>80</v>
      </c>
      <c r="J2530">
        <v>80</v>
      </c>
      <c r="L2530" s="3">
        <v>0</v>
      </c>
      <c r="M2530" s="3">
        <v>0</v>
      </c>
      <c r="N2530" s="3">
        <v>0</v>
      </c>
      <c r="O2530" s="3">
        <v>144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3">
        <f>+Tabla3[[#This Row],[V GRAVADAS]]</f>
        <v>144</v>
      </c>
      <c r="V2530">
        <v>2</v>
      </c>
    </row>
    <row r="2531" spans="1:22" x14ac:dyDescent="0.25">
      <c r="A2531" t="s">
        <v>552</v>
      </c>
      <c r="B2531" s="1" t="s">
        <v>566</v>
      </c>
      <c r="C2531" t="s">
        <v>1</v>
      </c>
      <c r="D2531" t="s">
        <v>89</v>
      </c>
      <c r="E2531" t="s">
        <v>553</v>
      </c>
      <c r="F2531" t="s">
        <v>554</v>
      </c>
      <c r="G2531">
        <v>81</v>
      </c>
      <c r="H2531">
        <v>81</v>
      </c>
      <c r="I2531">
        <v>81</v>
      </c>
      <c r="J2531">
        <v>81</v>
      </c>
      <c r="L2531" s="3">
        <v>0</v>
      </c>
      <c r="M2531" s="3">
        <v>0</v>
      </c>
      <c r="N2531" s="3">
        <v>0</v>
      </c>
      <c r="O2531" s="3">
        <v>20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3">
        <f>+Tabla3[[#This Row],[V GRAVADAS]]</f>
        <v>20</v>
      </c>
      <c r="V2531">
        <v>2</v>
      </c>
    </row>
    <row r="2532" spans="1:22" x14ac:dyDescent="0.25">
      <c r="A2532" t="s">
        <v>552</v>
      </c>
      <c r="B2532" s="1" t="s">
        <v>566</v>
      </c>
      <c r="C2532" t="s">
        <v>1</v>
      </c>
      <c r="D2532" t="s">
        <v>89</v>
      </c>
      <c r="E2532" t="s">
        <v>553</v>
      </c>
      <c r="F2532" t="s">
        <v>554</v>
      </c>
      <c r="G2532">
        <v>82</v>
      </c>
      <c r="H2532">
        <v>82</v>
      </c>
      <c r="I2532">
        <v>82</v>
      </c>
      <c r="J2532">
        <v>82</v>
      </c>
      <c r="L2532" s="3">
        <v>0</v>
      </c>
      <c r="M2532" s="3">
        <v>0</v>
      </c>
      <c r="N2532" s="3">
        <v>0</v>
      </c>
      <c r="O2532" s="3">
        <v>598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3">
        <f>+Tabla3[[#This Row],[V GRAVADAS]]</f>
        <v>598</v>
      </c>
      <c r="V2532">
        <v>2</v>
      </c>
    </row>
    <row r="2533" spans="1:22" x14ac:dyDescent="0.25">
      <c r="A2533" t="s">
        <v>552</v>
      </c>
      <c r="B2533" s="1" t="s">
        <v>567</v>
      </c>
      <c r="C2533" t="s">
        <v>1</v>
      </c>
      <c r="D2533" t="s">
        <v>89</v>
      </c>
      <c r="E2533" t="s">
        <v>553</v>
      </c>
      <c r="F2533" t="s">
        <v>554</v>
      </c>
      <c r="G2533">
        <v>83</v>
      </c>
      <c r="H2533">
        <v>83</v>
      </c>
      <c r="I2533">
        <v>83</v>
      </c>
      <c r="J2533">
        <v>83</v>
      </c>
      <c r="L2533" s="3">
        <v>0</v>
      </c>
      <c r="M2533" s="3">
        <v>0</v>
      </c>
      <c r="N2533" s="3">
        <v>0</v>
      </c>
      <c r="O2533" s="3">
        <v>470.25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3">
        <f>+Tabla3[[#This Row],[V GRAVADAS]]</f>
        <v>470.25</v>
      </c>
      <c r="V2533">
        <v>2</v>
      </c>
    </row>
    <row r="2534" spans="1:22" x14ac:dyDescent="0.25">
      <c r="A2534" t="s">
        <v>552</v>
      </c>
      <c r="B2534" s="1" t="s">
        <v>567</v>
      </c>
      <c r="C2534" t="s">
        <v>1</v>
      </c>
      <c r="D2534" t="s">
        <v>89</v>
      </c>
      <c r="E2534" t="s">
        <v>553</v>
      </c>
      <c r="F2534" t="s">
        <v>554</v>
      </c>
      <c r="G2534">
        <v>84</v>
      </c>
      <c r="H2534">
        <v>84</v>
      </c>
      <c r="I2534">
        <v>84</v>
      </c>
      <c r="J2534">
        <v>84</v>
      </c>
      <c r="L2534" s="3">
        <v>0</v>
      </c>
      <c r="M2534" s="3">
        <v>0</v>
      </c>
      <c r="N2534" s="3">
        <v>0</v>
      </c>
      <c r="O2534" s="3">
        <v>559.5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3">
        <f>+Tabla3[[#This Row],[V GRAVADAS]]</f>
        <v>559.5</v>
      </c>
      <c r="V2534">
        <v>2</v>
      </c>
    </row>
    <row r="2535" spans="1:22" x14ac:dyDescent="0.25">
      <c r="A2535" t="s">
        <v>552</v>
      </c>
      <c r="B2535" s="1" t="s">
        <v>567</v>
      </c>
      <c r="C2535" t="s">
        <v>1</v>
      </c>
      <c r="D2535" t="s">
        <v>89</v>
      </c>
      <c r="E2535" t="s">
        <v>553</v>
      </c>
      <c r="F2535" t="s">
        <v>554</v>
      </c>
      <c r="G2535">
        <v>85</v>
      </c>
      <c r="H2535">
        <v>85</v>
      </c>
      <c r="I2535">
        <v>85</v>
      </c>
      <c r="J2535">
        <v>85</v>
      </c>
      <c r="L2535" s="3">
        <v>0</v>
      </c>
      <c r="M2535" s="3">
        <v>0</v>
      </c>
      <c r="N2535" s="3">
        <v>0</v>
      </c>
      <c r="O2535" s="3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3">
        <f>+Tabla3[[#This Row],[V GRAVADAS]]</f>
        <v>0</v>
      </c>
      <c r="V2535">
        <v>2</v>
      </c>
    </row>
    <row r="2536" spans="1:22" x14ac:dyDescent="0.25">
      <c r="A2536" t="s">
        <v>552</v>
      </c>
      <c r="B2536" s="1" t="s">
        <v>567</v>
      </c>
      <c r="C2536" t="s">
        <v>1</v>
      </c>
      <c r="D2536" t="s">
        <v>89</v>
      </c>
      <c r="E2536" t="s">
        <v>553</v>
      </c>
      <c r="F2536" t="s">
        <v>554</v>
      </c>
      <c r="G2536">
        <v>86</v>
      </c>
      <c r="H2536">
        <v>86</v>
      </c>
      <c r="I2536">
        <v>86</v>
      </c>
      <c r="J2536">
        <v>86</v>
      </c>
      <c r="L2536" s="3">
        <v>0</v>
      </c>
      <c r="M2536" s="3">
        <v>0</v>
      </c>
      <c r="N2536" s="3">
        <v>0</v>
      </c>
      <c r="O2536" s="3">
        <v>582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3">
        <f>+Tabla3[[#This Row],[V GRAVADAS]]</f>
        <v>582</v>
      </c>
      <c r="V2536">
        <v>2</v>
      </c>
    </row>
    <row r="2537" spans="1:22" x14ac:dyDescent="0.25">
      <c r="A2537" t="s">
        <v>552</v>
      </c>
      <c r="B2537" s="1" t="s">
        <v>567</v>
      </c>
      <c r="C2537" t="s">
        <v>1</v>
      </c>
      <c r="D2537" t="s">
        <v>89</v>
      </c>
      <c r="E2537" t="s">
        <v>553</v>
      </c>
      <c r="F2537" t="s">
        <v>554</v>
      </c>
      <c r="G2537">
        <v>87</v>
      </c>
      <c r="H2537">
        <v>87</v>
      </c>
      <c r="I2537">
        <v>87</v>
      </c>
      <c r="J2537">
        <v>87</v>
      </c>
      <c r="L2537" s="3">
        <v>0</v>
      </c>
      <c r="M2537" s="3">
        <v>0</v>
      </c>
      <c r="N2537" s="3">
        <v>0</v>
      </c>
      <c r="O2537" s="3">
        <v>55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3">
        <f>+Tabla3[[#This Row],[V GRAVADAS]]</f>
        <v>55</v>
      </c>
      <c r="V2537">
        <v>2</v>
      </c>
    </row>
    <row r="2538" spans="1:22" x14ac:dyDescent="0.25">
      <c r="A2538" t="s">
        <v>552</v>
      </c>
      <c r="B2538" s="1" t="s">
        <v>567</v>
      </c>
      <c r="C2538" t="s">
        <v>1</v>
      </c>
      <c r="D2538" t="s">
        <v>89</v>
      </c>
      <c r="E2538" t="s">
        <v>553</v>
      </c>
      <c r="F2538" t="s">
        <v>554</v>
      </c>
      <c r="G2538">
        <v>88</v>
      </c>
      <c r="H2538">
        <v>88</v>
      </c>
      <c r="I2538">
        <v>88</v>
      </c>
      <c r="J2538">
        <v>88</v>
      </c>
      <c r="L2538" s="3">
        <v>0</v>
      </c>
      <c r="M2538" s="3">
        <v>0</v>
      </c>
      <c r="N2538" s="3">
        <v>0</v>
      </c>
      <c r="O2538" s="3">
        <v>268</v>
      </c>
      <c r="P2538" s="3">
        <v>0</v>
      </c>
      <c r="Q2538" s="3">
        <v>0</v>
      </c>
      <c r="R2538" s="3">
        <v>0</v>
      </c>
      <c r="S2538" s="3">
        <v>0</v>
      </c>
      <c r="T2538" s="3">
        <v>0</v>
      </c>
      <c r="U2538" s="33">
        <f>+Tabla3[[#This Row],[V GRAVADAS]]</f>
        <v>268</v>
      </c>
      <c r="V2538">
        <v>2</v>
      </c>
    </row>
    <row r="2539" spans="1:22" x14ac:dyDescent="0.25">
      <c r="A2539" t="s">
        <v>552</v>
      </c>
      <c r="B2539" s="1" t="s">
        <v>567</v>
      </c>
      <c r="C2539" t="s">
        <v>1</v>
      </c>
      <c r="D2539" t="s">
        <v>89</v>
      </c>
      <c r="E2539" t="s">
        <v>553</v>
      </c>
      <c r="F2539" t="s">
        <v>554</v>
      </c>
      <c r="G2539">
        <v>89</v>
      </c>
      <c r="H2539">
        <v>89</v>
      </c>
      <c r="I2539">
        <v>89</v>
      </c>
      <c r="J2539">
        <v>89</v>
      </c>
      <c r="L2539" s="3">
        <v>0</v>
      </c>
      <c r="M2539" s="3">
        <v>0</v>
      </c>
      <c r="N2539" s="3">
        <v>0</v>
      </c>
      <c r="O2539" s="3">
        <v>328.62</v>
      </c>
      <c r="P2539" s="3">
        <v>0</v>
      </c>
      <c r="Q2539" s="3">
        <v>0</v>
      </c>
      <c r="R2539" s="3">
        <v>0</v>
      </c>
      <c r="S2539" s="3">
        <v>0</v>
      </c>
      <c r="T2539" s="3">
        <v>0</v>
      </c>
      <c r="U2539" s="33">
        <f>+Tabla3[[#This Row],[V GRAVADAS]]</f>
        <v>328.62</v>
      </c>
      <c r="V2539">
        <v>2</v>
      </c>
    </row>
    <row r="2540" spans="1:22" x14ac:dyDescent="0.25">
      <c r="A2540" t="s">
        <v>552</v>
      </c>
      <c r="B2540" s="1" t="s">
        <v>567</v>
      </c>
      <c r="C2540" t="s">
        <v>1</v>
      </c>
      <c r="D2540" t="s">
        <v>89</v>
      </c>
      <c r="E2540" t="s">
        <v>553</v>
      </c>
      <c r="F2540" t="s">
        <v>554</v>
      </c>
      <c r="G2540">
        <v>90</v>
      </c>
      <c r="H2540">
        <v>90</v>
      </c>
      <c r="I2540">
        <v>90</v>
      </c>
      <c r="J2540">
        <v>90</v>
      </c>
      <c r="L2540" s="3">
        <v>0</v>
      </c>
      <c r="M2540" s="3">
        <v>0</v>
      </c>
      <c r="N2540" s="3">
        <v>0</v>
      </c>
      <c r="O2540" s="3">
        <v>120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3">
        <f>+Tabla3[[#This Row],[V GRAVADAS]]</f>
        <v>120</v>
      </c>
      <c r="V2540">
        <v>2</v>
      </c>
    </row>
    <row r="2541" spans="1:22" x14ac:dyDescent="0.25">
      <c r="A2541" t="s">
        <v>552</v>
      </c>
      <c r="B2541" s="1" t="s">
        <v>567</v>
      </c>
      <c r="C2541" t="s">
        <v>1</v>
      </c>
      <c r="D2541" t="s">
        <v>89</v>
      </c>
      <c r="E2541" t="s">
        <v>553</v>
      </c>
      <c r="F2541" t="s">
        <v>554</v>
      </c>
      <c r="G2541">
        <v>91</v>
      </c>
      <c r="H2541">
        <v>91</v>
      </c>
      <c r="I2541">
        <v>91</v>
      </c>
      <c r="J2541">
        <v>91</v>
      </c>
      <c r="L2541" s="3">
        <v>0</v>
      </c>
      <c r="M2541" s="3">
        <v>0</v>
      </c>
      <c r="N2541" s="3">
        <v>0</v>
      </c>
      <c r="O2541" s="3">
        <v>81.75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3">
        <f>+Tabla3[[#This Row],[V GRAVADAS]]</f>
        <v>81.75</v>
      </c>
      <c r="V2541">
        <v>2</v>
      </c>
    </row>
    <row r="2542" spans="1:22" x14ac:dyDescent="0.25">
      <c r="A2542" t="s">
        <v>552</v>
      </c>
      <c r="B2542" s="1" t="s">
        <v>567</v>
      </c>
      <c r="C2542" t="s">
        <v>1</v>
      </c>
      <c r="D2542" t="s">
        <v>89</v>
      </c>
      <c r="E2542" t="s">
        <v>553</v>
      </c>
      <c r="F2542" t="s">
        <v>554</v>
      </c>
      <c r="G2542">
        <v>92</v>
      </c>
      <c r="H2542">
        <v>92</v>
      </c>
      <c r="I2542">
        <v>92</v>
      </c>
      <c r="J2542">
        <v>92</v>
      </c>
      <c r="L2542" s="3">
        <v>0</v>
      </c>
      <c r="M2542" s="3">
        <v>0</v>
      </c>
      <c r="N2542" s="3">
        <v>0</v>
      </c>
      <c r="O2542" s="3">
        <v>504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3">
        <f>+Tabla3[[#This Row],[V GRAVADAS]]</f>
        <v>504</v>
      </c>
      <c r="V2542">
        <v>2</v>
      </c>
    </row>
    <row r="2543" spans="1:22" x14ac:dyDescent="0.25">
      <c r="A2543" t="s">
        <v>552</v>
      </c>
      <c r="B2543" s="1" t="s">
        <v>567</v>
      </c>
      <c r="C2543" t="s">
        <v>1</v>
      </c>
      <c r="D2543" t="s">
        <v>89</v>
      </c>
      <c r="E2543" t="s">
        <v>553</v>
      </c>
      <c r="F2543" t="s">
        <v>554</v>
      </c>
      <c r="G2543">
        <v>93</v>
      </c>
      <c r="H2543">
        <v>93</v>
      </c>
      <c r="I2543">
        <v>93</v>
      </c>
      <c r="J2543">
        <v>93</v>
      </c>
      <c r="L2543" s="3">
        <v>0</v>
      </c>
      <c r="M2543" s="3">
        <v>0</v>
      </c>
      <c r="N2543" s="3">
        <v>0</v>
      </c>
      <c r="O2543" s="3">
        <v>475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3">
        <f>+Tabla3[[#This Row],[V GRAVADAS]]</f>
        <v>475</v>
      </c>
      <c r="V2543">
        <v>2</v>
      </c>
    </row>
    <row r="2544" spans="1:22" x14ac:dyDescent="0.25">
      <c r="A2544" t="s">
        <v>552</v>
      </c>
      <c r="B2544" s="1" t="s">
        <v>567</v>
      </c>
      <c r="C2544" t="s">
        <v>1</v>
      </c>
      <c r="D2544" t="s">
        <v>89</v>
      </c>
      <c r="E2544" t="s">
        <v>553</v>
      </c>
      <c r="F2544" t="s">
        <v>554</v>
      </c>
      <c r="G2544">
        <v>94</v>
      </c>
      <c r="H2544">
        <v>94</v>
      </c>
      <c r="I2544">
        <v>94</v>
      </c>
      <c r="J2544">
        <v>94</v>
      </c>
      <c r="L2544" s="3">
        <v>0</v>
      </c>
      <c r="M2544" s="3">
        <v>0</v>
      </c>
      <c r="N2544" s="3">
        <v>0</v>
      </c>
      <c r="O2544" s="3">
        <v>147.30000000000001</v>
      </c>
      <c r="P2544" s="3">
        <v>0</v>
      </c>
      <c r="Q2544" s="3">
        <v>0</v>
      </c>
      <c r="R2544" s="3">
        <v>0</v>
      </c>
      <c r="S2544" s="3">
        <v>0</v>
      </c>
      <c r="T2544" s="3">
        <v>0</v>
      </c>
      <c r="U2544" s="33">
        <f>+Tabla3[[#This Row],[V GRAVADAS]]</f>
        <v>147.30000000000001</v>
      </c>
      <c r="V2544">
        <v>2</v>
      </c>
    </row>
    <row r="2545" spans="1:22" x14ac:dyDescent="0.25">
      <c r="A2545" t="s">
        <v>552</v>
      </c>
      <c r="B2545" s="1" t="s">
        <v>567</v>
      </c>
      <c r="C2545" t="s">
        <v>1</v>
      </c>
      <c r="D2545" t="s">
        <v>89</v>
      </c>
      <c r="E2545" t="s">
        <v>553</v>
      </c>
      <c r="F2545" t="s">
        <v>554</v>
      </c>
      <c r="G2545">
        <v>95</v>
      </c>
      <c r="H2545">
        <v>95</v>
      </c>
      <c r="I2545">
        <v>95</v>
      </c>
      <c r="J2545">
        <v>95</v>
      </c>
      <c r="L2545" s="3">
        <v>0</v>
      </c>
      <c r="M2545" s="3">
        <v>0</v>
      </c>
      <c r="N2545" s="3">
        <v>0</v>
      </c>
      <c r="O2545" s="3">
        <v>1270.25</v>
      </c>
      <c r="P2545" s="3">
        <v>0</v>
      </c>
      <c r="Q2545" s="3">
        <v>0</v>
      </c>
      <c r="R2545" s="3">
        <v>0</v>
      </c>
      <c r="S2545" s="3">
        <v>0</v>
      </c>
      <c r="T2545" s="3">
        <v>0</v>
      </c>
      <c r="U2545" s="33">
        <f>+Tabla3[[#This Row],[V GRAVADAS]]</f>
        <v>1270.25</v>
      </c>
      <c r="V2545">
        <v>2</v>
      </c>
    </row>
    <row r="2546" spans="1:22" x14ac:dyDescent="0.25">
      <c r="A2546" t="s">
        <v>552</v>
      </c>
      <c r="B2546" s="1" t="s">
        <v>567</v>
      </c>
      <c r="C2546" t="s">
        <v>1</v>
      </c>
      <c r="D2546" t="s">
        <v>89</v>
      </c>
      <c r="E2546" t="s">
        <v>553</v>
      </c>
      <c r="F2546" t="s">
        <v>554</v>
      </c>
      <c r="G2546">
        <v>96</v>
      </c>
      <c r="H2546">
        <v>96</v>
      </c>
      <c r="I2546">
        <v>96</v>
      </c>
      <c r="J2546">
        <v>96</v>
      </c>
      <c r="L2546" s="3">
        <v>0</v>
      </c>
      <c r="M2546" s="3">
        <v>0</v>
      </c>
      <c r="N2546" s="3">
        <v>0</v>
      </c>
      <c r="O2546" s="3">
        <v>530</v>
      </c>
      <c r="P2546" s="3">
        <v>0</v>
      </c>
      <c r="Q2546" s="3">
        <v>0</v>
      </c>
      <c r="R2546" s="3">
        <v>0</v>
      </c>
      <c r="S2546" s="3">
        <v>0</v>
      </c>
      <c r="T2546" s="3">
        <v>0</v>
      </c>
      <c r="U2546" s="33">
        <f>+Tabla3[[#This Row],[V GRAVADAS]]</f>
        <v>530</v>
      </c>
      <c r="V2546">
        <v>2</v>
      </c>
    </row>
    <row r="2547" spans="1:22" x14ac:dyDescent="0.25">
      <c r="A2547" t="s">
        <v>552</v>
      </c>
      <c r="B2547" s="1" t="s">
        <v>567</v>
      </c>
      <c r="C2547" t="s">
        <v>1</v>
      </c>
      <c r="D2547" t="s">
        <v>89</v>
      </c>
      <c r="E2547" t="s">
        <v>553</v>
      </c>
      <c r="F2547" t="s">
        <v>554</v>
      </c>
      <c r="G2547">
        <v>97</v>
      </c>
      <c r="H2547">
        <v>97</v>
      </c>
      <c r="I2547">
        <v>97</v>
      </c>
      <c r="J2547">
        <v>97</v>
      </c>
      <c r="L2547" s="3">
        <v>0</v>
      </c>
      <c r="M2547" s="3">
        <v>0</v>
      </c>
      <c r="N2547" s="3">
        <v>0</v>
      </c>
      <c r="O2547" s="3">
        <v>45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3">
        <f>+Tabla3[[#This Row],[V GRAVADAS]]</f>
        <v>45</v>
      </c>
      <c r="V2547">
        <v>2</v>
      </c>
    </row>
    <row r="2548" spans="1:22" x14ac:dyDescent="0.25">
      <c r="A2548" t="s">
        <v>552</v>
      </c>
      <c r="B2548" s="1" t="s">
        <v>567</v>
      </c>
      <c r="C2548" t="s">
        <v>1</v>
      </c>
      <c r="D2548" t="s">
        <v>89</v>
      </c>
      <c r="E2548" t="s">
        <v>553</v>
      </c>
      <c r="F2548" t="s">
        <v>554</v>
      </c>
      <c r="G2548">
        <v>98</v>
      </c>
      <c r="H2548">
        <v>98</v>
      </c>
      <c r="I2548">
        <v>98</v>
      </c>
      <c r="J2548">
        <v>98</v>
      </c>
      <c r="L2548" s="3">
        <v>0</v>
      </c>
      <c r="M2548" s="3">
        <v>0</v>
      </c>
      <c r="N2548" s="3">
        <v>0</v>
      </c>
      <c r="O2548" s="3">
        <v>536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3">
        <f>+Tabla3[[#This Row],[V GRAVADAS]]</f>
        <v>536</v>
      </c>
      <c r="V2548">
        <v>2</v>
      </c>
    </row>
    <row r="2549" spans="1:22" x14ac:dyDescent="0.25">
      <c r="A2549" t="s">
        <v>552</v>
      </c>
      <c r="B2549" s="1" t="s">
        <v>567</v>
      </c>
      <c r="C2549" t="s">
        <v>1</v>
      </c>
      <c r="D2549" t="s">
        <v>89</v>
      </c>
      <c r="E2549" t="s">
        <v>553</v>
      </c>
      <c r="F2549" t="s">
        <v>554</v>
      </c>
      <c r="G2549">
        <v>99</v>
      </c>
      <c r="H2549">
        <v>99</v>
      </c>
      <c r="I2549">
        <v>99</v>
      </c>
      <c r="J2549">
        <v>99</v>
      </c>
      <c r="L2549" s="3">
        <v>0</v>
      </c>
      <c r="M2549" s="3">
        <v>0</v>
      </c>
      <c r="N2549" s="3">
        <v>0</v>
      </c>
      <c r="O2549" s="3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3">
        <f>+Tabla3[[#This Row],[V GRAVADAS]]</f>
        <v>0</v>
      </c>
      <c r="V2549">
        <v>2</v>
      </c>
    </row>
    <row r="2550" spans="1:22" x14ac:dyDescent="0.25">
      <c r="A2550" t="s">
        <v>552</v>
      </c>
      <c r="B2550" s="1" t="s">
        <v>567</v>
      </c>
      <c r="C2550" t="s">
        <v>1</v>
      </c>
      <c r="D2550" t="s">
        <v>89</v>
      </c>
      <c r="E2550" t="s">
        <v>553</v>
      </c>
      <c r="F2550" t="s">
        <v>554</v>
      </c>
      <c r="G2550">
        <v>100</v>
      </c>
      <c r="H2550">
        <v>100</v>
      </c>
      <c r="I2550">
        <v>100</v>
      </c>
      <c r="J2550">
        <v>100</v>
      </c>
      <c r="L2550" s="3">
        <v>0</v>
      </c>
      <c r="M2550" s="3">
        <v>0</v>
      </c>
      <c r="N2550" s="3">
        <v>0</v>
      </c>
      <c r="O2550" s="3">
        <v>46.05</v>
      </c>
      <c r="P2550" s="3">
        <v>0</v>
      </c>
      <c r="Q2550" s="3">
        <v>0</v>
      </c>
      <c r="R2550" s="3">
        <v>0</v>
      </c>
      <c r="S2550" s="3">
        <v>0</v>
      </c>
      <c r="T2550" s="3">
        <v>0</v>
      </c>
      <c r="U2550" s="33">
        <f>+Tabla3[[#This Row],[V GRAVADAS]]</f>
        <v>46.05</v>
      </c>
      <c r="V2550">
        <v>2</v>
      </c>
    </row>
    <row r="2551" spans="1:22" x14ac:dyDescent="0.25">
      <c r="A2551" t="s">
        <v>552</v>
      </c>
      <c r="B2551" s="1" t="s">
        <v>567</v>
      </c>
      <c r="C2551" t="s">
        <v>1</v>
      </c>
      <c r="D2551" t="s">
        <v>89</v>
      </c>
      <c r="E2551" t="s">
        <v>553</v>
      </c>
      <c r="F2551" t="s">
        <v>554</v>
      </c>
      <c r="G2551">
        <v>101</v>
      </c>
      <c r="H2551">
        <v>101</v>
      </c>
      <c r="I2551">
        <v>101</v>
      </c>
      <c r="J2551">
        <v>101</v>
      </c>
      <c r="L2551" s="3">
        <v>0</v>
      </c>
      <c r="M2551" s="3">
        <v>0</v>
      </c>
      <c r="N2551" s="3">
        <v>0</v>
      </c>
      <c r="O2551" s="3">
        <v>60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3">
        <f>+Tabla3[[#This Row],[V GRAVADAS]]</f>
        <v>60</v>
      </c>
      <c r="V2551">
        <v>2</v>
      </c>
    </row>
    <row r="2552" spans="1:22" x14ac:dyDescent="0.25">
      <c r="A2552" t="s">
        <v>552</v>
      </c>
      <c r="B2552" s="1" t="s">
        <v>567</v>
      </c>
      <c r="C2552" t="s">
        <v>1</v>
      </c>
      <c r="D2552" t="s">
        <v>89</v>
      </c>
      <c r="E2552" t="s">
        <v>553</v>
      </c>
      <c r="F2552" t="s">
        <v>554</v>
      </c>
      <c r="G2552">
        <v>102</v>
      </c>
      <c r="H2552">
        <v>102</v>
      </c>
      <c r="I2552">
        <v>102</v>
      </c>
      <c r="J2552">
        <v>102</v>
      </c>
      <c r="L2552" s="3">
        <v>0</v>
      </c>
      <c r="M2552" s="3">
        <v>0</v>
      </c>
      <c r="N2552" s="3">
        <v>0</v>
      </c>
      <c r="O2552" s="3">
        <v>130.19999999999999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3">
        <f>+Tabla3[[#This Row],[V GRAVADAS]]</f>
        <v>130.19999999999999</v>
      </c>
      <c r="V2552">
        <v>2</v>
      </c>
    </row>
    <row r="2553" spans="1:22" x14ac:dyDescent="0.25">
      <c r="A2553" t="s">
        <v>552</v>
      </c>
      <c r="B2553" s="1" t="s">
        <v>568</v>
      </c>
      <c r="C2553" t="s">
        <v>1</v>
      </c>
      <c r="D2553" t="s">
        <v>89</v>
      </c>
      <c r="E2553" t="s">
        <v>553</v>
      </c>
      <c r="F2553" t="s">
        <v>554</v>
      </c>
      <c r="G2553">
        <v>103</v>
      </c>
      <c r="H2553">
        <v>103</v>
      </c>
      <c r="I2553">
        <v>103</v>
      </c>
      <c r="J2553">
        <v>103</v>
      </c>
      <c r="L2553" s="3">
        <v>0</v>
      </c>
      <c r="M2553" s="3">
        <v>0</v>
      </c>
      <c r="N2553" s="3">
        <v>0</v>
      </c>
      <c r="O2553" s="3">
        <v>530</v>
      </c>
      <c r="P2553" s="3">
        <v>0</v>
      </c>
      <c r="Q2553" s="3">
        <v>0</v>
      </c>
      <c r="R2553" s="3">
        <v>0</v>
      </c>
      <c r="S2553" s="3">
        <v>0</v>
      </c>
      <c r="T2553" s="3">
        <v>0</v>
      </c>
      <c r="U2553" s="33">
        <f>+Tabla3[[#This Row],[V GRAVADAS]]</f>
        <v>530</v>
      </c>
      <c r="V2553">
        <v>2</v>
      </c>
    </row>
    <row r="2554" spans="1:22" x14ac:dyDescent="0.25">
      <c r="A2554" t="s">
        <v>552</v>
      </c>
      <c r="B2554" s="1" t="s">
        <v>568</v>
      </c>
      <c r="C2554" t="s">
        <v>1</v>
      </c>
      <c r="D2554" t="s">
        <v>89</v>
      </c>
      <c r="E2554" t="s">
        <v>553</v>
      </c>
      <c r="F2554" t="s">
        <v>554</v>
      </c>
      <c r="G2554">
        <v>104</v>
      </c>
      <c r="H2554">
        <v>104</v>
      </c>
      <c r="I2554">
        <v>104</v>
      </c>
      <c r="J2554">
        <v>104</v>
      </c>
      <c r="L2554" s="3">
        <v>0</v>
      </c>
      <c r="M2554" s="3">
        <v>0</v>
      </c>
      <c r="N2554" s="3">
        <v>0</v>
      </c>
      <c r="O2554" s="3">
        <v>500</v>
      </c>
      <c r="P2554" s="3">
        <v>0</v>
      </c>
      <c r="Q2554" s="3">
        <v>0</v>
      </c>
      <c r="R2554" s="3">
        <v>0</v>
      </c>
      <c r="S2554" s="3">
        <v>0</v>
      </c>
      <c r="T2554" s="3">
        <v>0</v>
      </c>
      <c r="U2554" s="33">
        <f>+Tabla3[[#This Row],[V GRAVADAS]]</f>
        <v>500</v>
      </c>
      <c r="V2554">
        <v>2</v>
      </c>
    </row>
    <row r="2555" spans="1:22" x14ac:dyDescent="0.25">
      <c r="A2555" t="s">
        <v>552</v>
      </c>
      <c r="B2555" s="1" t="s">
        <v>568</v>
      </c>
      <c r="C2555" t="s">
        <v>1</v>
      </c>
      <c r="D2555" t="s">
        <v>89</v>
      </c>
      <c r="E2555" t="s">
        <v>553</v>
      </c>
      <c r="F2555" t="s">
        <v>554</v>
      </c>
      <c r="G2555">
        <v>105</v>
      </c>
      <c r="H2555">
        <v>105</v>
      </c>
      <c r="I2555">
        <v>105</v>
      </c>
      <c r="J2555">
        <v>105</v>
      </c>
      <c r="L2555" s="3">
        <v>0</v>
      </c>
      <c r="M2555" s="3">
        <v>0</v>
      </c>
      <c r="N2555" s="3">
        <v>0</v>
      </c>
      <c r="O2555" s="3">
        <v>355.06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3">
        <f>+Tabla3[[#This Row],[V GRAVADAS]]</f>
        <v>355.06</v>
      </c>
      <c r="V2555">
        <v>2</v>
      </c>
    </row>
    <row r="2556" spans="1:22" x14ac:dyDescent="0.25">
      <c r="A2556" t="s">
        <v>552</v>
      </c>
      <c r="B2556" s="1" t="s">
        <v>568</v>
      </c>
      <c r="C2556" t="s">
        <v>1</v>
      </c>
      <c r="D2556" t="s">
        <v>89</v>
      </c>
      <c r="E2556" t="s">
        <v>553</v>
      </c>
      <c r="F2556" t="s">
        <v>554</v>
      </c>
      <c r="G2556">
        <v>106</v>
      </c>
      <c r="H2556">
        <v>106</v>
      </c>
      <c r="I2556">
        <v>106</v>
      </c>
      <c r="J2556">
        <v>106</v>
      </c>
      <c r="L2556" s="3">
        <v>0</v>
      </c>
      <c r="M2556" s="3">
        <v>0</v>
      </c>
      <c r="N2556" s="3">
        <v>0</v>
      </c>
      <c r="O2556" s="3">
        <v>94.5</v>
      </c>
      <c r="P2556" s="3">
        <v>0</v>
      </c>
      <c r="Q2556" s="3">
        <v>0</v>
      </c>
      <c r="R2556" s="3">
        <v>0</v>
      </c>
      <c r="S2556" s="3">
        <v>0</v>
      </c>
      <c r="T2556" s="3">
        <v>0</v>
      </c>
      <c r="U2556" s="33">
        <f>+Tabla3[[#This Row],[V GRAVADAS]]</f>
        <v>94.5</v>
      </c>
      <c r="V2556">
        <v>2</v>
      </c>
    </row>
    <row r="2557" spans="1:22" x14ac:dyDescent="0.25">
      <c r="A2557" t="s">
        <v>552</v>
      </c>
      <c r="B2557" s="1" t="s">
        <v>568</v>
      </c>
      <c r="C2557" t="s">
        <v>1</v>
      </c>
      <c r="D2557" t="s">
        <v>89</v>
      </c>
      <c r="E2557" t="s">
        <v>553</v>
      </c>
      <c r="F2557" t="s">
        <v>554</v>
      </c>
      <c r="G2557">
        <v>107</v>
      </c>
      <c r="H2557">
        <v>107</v>
      </c>
      <c r="I2557">
        <v>107</v>
      </c>
      <c r="J2557">
        <v>107</v>
      </c>
      <c r="L2557" s="3">
        <v>0</v>
      </c>
      <c r="M2557" s="3">
        <v>0</v>
      </c>
      <c r="N2557" s="3">
        <v>0</v>
      </c>
      <c r="O2557" s="3">
        <v>320</v>
      </c>
      <c r="P2557" s="3">
        <v>0</v>
      </c>
      <c r="Q2557" s="3">
        <v>0</v>
      </c>
      <c r="R2557" s="3">
        <v>0</v>
      </c>
      <c r="S2557" s="3">
        <v>0</v>
      </c>
      <c r="T2557" s="3">
        <v>0</v>
      </c>
      <c r="U2557" s="33">
        <f>+Tabla3[[#This Row],[V GRAVADAS]]</f>
        <v>320</v>
      </c>
      <c r="V2557">
        <v>2</v>
      </c>
    </row>
    <row r="2558" spans="1:22" x14ac:dyDescent="0.25">
      <c r="A2558" t="s">
        <v>552</v>
      </c>
      <c r="B2558" s="1" t="s">
        <v>568</v>
      </c>
      <c r="C2558" t="s">
        <v>1</v>
      </c>
      <c r="D2558" t="s">
        <v>89</v>
      </c>
      <c r="E2558" t="s">
        <v>553</v>
      </c>
      <c r="F2558" t="s">
        <v>554</v>
      </c>
      <c r="G2558">
        <v>108</v>
      </c>
      <c r="H2558">
        <v>108</v>
      </c>
      <c r="I2558">
        <v>108</v>
      </c>
      <c r="J2558">
        <v>108</v>
      </c>
      <c r="L2558" s="3">
        <v>0</v>
      </c>
      <c r="M2558" s="3">
        <v>0</v>
      </c>
      <c r="N2558" s="3">
        <v>0</v>
      </c>
      <c r="O2558" s="3">
        <v>580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3">
        <f>+Tabla3[[#This Row],[V GRAVADAS]]</f>
        <v>580</v>
      </c>
      <c r="V2558">
        <v>2</v>
      </c>
    </row>
    <row r="2559" spans="1:22" x14ac:dyDescent="0.25">
      <c r="A2559" t="s">
        <v>552</v>
      </c>
      <c r="B2559" s="1" t="s">
        <v>568</v>
      </c>
      <c r="C2559" t="s">
        <v>1</v>
      </c>
      <c r="D2559" t="s">
        <v>89</v>
      </c>
      <c r="E2559" t="s">
        <v>553</v>
      </c>
      <c r="F2559" t="s">
        <v>554</v>
      </c>
      <c r="G2559">
        <v>109</v>
      </c>
      <c r="H2559">
        <v>109</v>
      </c>
      <c r="I2559">
        <v>109</v>
      </c>
      <c r="J2559">
        <v>109</v>
      </c>
      <c r="L2559" s="3">
        <v>0</v>
      </c>
      <c r="M2559" s="3">
        <v>0</v>
      </c>
      <c r="N2559" s="3">
        <v>0</v>
      </c>
      <c r="O2559" s="3">
        <v>47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3">
        <f>+Tabla3[[#This Row],[V GRAVADAS]]</f>
        <v>47</v>
      </c>
      <c r="V2559">
        <v>2</v>
      </c>
    </row>
    <row r="2560" spans="1:22" x14ac:dyDescent="0.25">
      <c r="A2560" t="s">
        <v>552</v>
      </c>
      <c r="B2560" s="1" t="s">
        <v>568</v>
      </c>
      <c r="C2560" t="s">
        <v>1</v>
      </c>
      <c r="D2560" t="s">
        <v>89</v>
      </c>
      <c r="E2560" t="s">
        <v>553</v>
      </c>
      <c r="F2560" t="s">
        <v>554</v>
      </c>
      <c r="G2560">
        <v>110</v>
      </c>
      <c r="H2560">
        <v>110</v>
      </c>
      <c r="I2560">
        <v>110</v>
      </c>
      <c r="J2560">
        <v>110</v>
      </c>
      <c r="L2560" s="3">
        <v>0</v>
      </c>
      <c r="M2560" s="3">
        <v>0</v>
      </c>
      <c r="N2560" s="3">
        <v>0</v>
      </c>
      <c r="O2560" s="3">
        <v>202.5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3">
        <f>+Tabla3[[#This Row],[V GRAVADAS]]</f>
        <v>202.5</v>
      </c>
      <c r="V2560">
        <v>2</v>
      </c>
    </row>
    <row r="2561" spans="1:22" x14ac:dyDescent="0.25">
      <c r="A2561" t="s">
        <v>552</v>
      </c>
      <c r="B2561" s="1" t="s">
        <v>568</v>
      </c>
      <c r="C2561" t="s">
        <v>1</v>
      </c>
      <c r="D2561" t="s">
        <v>89</v>
      </c>
      <c r="E2561" t="s">
        <v>553</v>
      </c>
      <c r="F2561" t="s">
        <v>554</v>
      </c>
      <c r="G2561">
        <v>111</v>
      </c>
      <c r="H2561">
        <v>111</v>
      </c>
      <c r="I2561">
        <v>111</v>
      </c>
      <c r="J2561">
        <v>111</v>
      </c>
      <c r="L2561" s="3">
        <v>0</v>
      </c>
      <c r="M2561" s="3">
        <v>0</v>
      </c>
      <c r="N2561" s="3">
        <v>0</v>
      </c>
      <c r="O2561" s="3">
        <v>80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3">
        <f>+Tabla3[[#This Row],[V GRAVADAS]]</f>
        <v>80</v>
      </c>
      <c r="V2561">
        <v>2</v>
      </c>
    </row>
    <row r="2562" spans="1:22" x14ac:dyDescent="0.25">
      <c r="A2562" t="s">
        <v>552</v>
      </c>
      <c r="B2562" s="1" t="s">
        <v>568</v>
      </c>
      <c r="C2562" t="s">
        <v>1</v>
      </c>
      <c r="D2562" t="s">
        <v>89</v>
      </c>
      <c r="E2562" t="s">
        <v>553</v>
      </c>
      <c r="F2562" t="s">
        <v>554</v>
      </c>
      <c r="G2562">
        <v>112</v>
      </c>
      <c r="H2562">
        <v>112</v>
      </c>
      <c r="I2562">
        <v>112</v>
      </c>
      <c r="J2562">
        <v>112</v>
      </c>
      <c r="L2562" s="3">
        <v>0</v>
      </c>
      <c r="M2562" s="3">
        <v>0</v>
      </c>
      <c r="N2562" s="3">
        <v>0</v>
      </c>
      <c r="O2562" s="3">
        <v>67.5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3">
        <f>+Tabla3[[#This Row],[V GRAVADAS]]</f>
        <v>67.5</v>
      </c>
      <c r="V2562">
        <v>2</v>
      </c>
    </row>
    <row r="2563" spans="1:22" x14ac:dyDescent="0.25">
      <c r="A2563" t="s">
        <v>552</v>
      </c>
      <c r="B2563" s="1" t="s">
        <v>568</v>
      </c>
      <c r="C2563" t="s">
        <v>1</v>
      </c>
      <c r="D2563" t="s">
        <v>89</v>
      </c>
      <c r="E2563" t="s">
        <v>553</v>
      </c>
      <c r="F2563" t="s">
        <v>554</v>
      </c>
      <c r="G2563">
        <v>113</v>
      </c>
      <c r="H2563">
        <v>113</v>
      </c>
      <c r="I2563">
        <v>113</v>
      </c>
      <c r="J2563">
        <v>113</v>
      </c>
      <c r="L2563" s="3">
        <v>0</v>
      </c>
      <c r="M2563" s="3">
        <v>0</v>
      </c>
      <c r="N2563" s="3">
        <v>0</v>
      </c>
      <c r="O2563" s="3">
        <v>120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3">
        <f>+Tabla3[[#This Row],[V GRAVADAS]]</f>
        <v>120</v>
      </c>
      <c r="V2563">
        <v>2</v>
      </c>
    </row>
    <row r="2564" spans="1:22" x14ac:dyDescent="0.25">
      <c r="A2564" t="s">
        <v>552</v>
      </c>
      <c r="B2564" s="1" t="s">
        <v>568</v>
      </c>
      <c r="C2564" t="s">
        <v>1</v>
      </c>
      <c r="D2564" t="s">
        <v>89</v>
      </c>
      <c r="E2564" t="s">
        <v>553</v>
      </c>
      <c r="F2564" t="s">
        <v>554</v>
      </c>
      <c r="G2564">
        <v>114</v>
      </c>
      <c r="H2564">
        <v>114</v>
      </c>
      <c r="I2564">
        <v>114</v>
      </c>
      <c r="J2564">
        <v>114</v>
      </c>
      <c r="L2564" s="3">
        <v>0</v>
      </c>
      <c r="M2564" s="3">
        <v>0</v>
      </c>
      <c r="N2564" s="3">
        <v>0</v>
      </c>
      <c r="O2564" s="3">
        <v>583</v>
      </c>
      <c r="P2564" s="3">
        <v>0</v>
      </c>
      <c r="Q2564" s="3">
        <v>0</v>
      </c>
      <c r="R2564" s="3">
        <v>0</v>
      </c>
      <c r="S2564" s="3">
        <v>0</v>
      </c>
      <c r="T2564" s="3">
        <v>0</v>
      </c>
      <c r="U2564" s="33">
        <f>+Tabla3[[#This Row],[V GRAVADAS]]</f>
        <v>583</v>
      </c>
      <c r="V2564">
        <v>2</v>
      </c>
    </row>
    <row r="2565" spans="1:22" x14ac:dyDescent="0.25">
      <c r="A2565" t="s">
        <v>552</v>
      </c>
      <c r="B2565" s="1" t="s">
        <v>568</v>
      </c>
      <c r="C2565" t="s">
        <v>1</v>
      </c>
      <c r="D2565" t="s">
        <v>89</v>
      </c>
      <c r="E2565" t="s">
        <v>553</v>
      </c>
      <c r="F2565" t="s">
        <v>554</v>
      </c>
      <c r="G2565">
        <v>115</v>
      </c>
      <c r="H2565">
        <v>115</v>
      </c>
      <c r="I2565">
        <v>115</v>
      </c>
      <c r="J2565">
        <v>115</v>
      </c>
      <c r="L2565" s="3">
        <v>0</v>
      </c>
      <c r="M2565" s="3">
        <v>0</v>
      </c>
      <c r="N2565" s="3">
        <v>0</v>
      </c>
      <c r="O2565" s="3">
        <v>27.5</v>
      </c>
      <c r="P2565" s="3">
        <v>0</v>
      </c>
      <c r="Q2565" s="3">
        <v>0</v>
      </c>
      <c r="R2565" s="3">
        <v>0</v>
      </c>
      <c r="S2565" s="3">
        <v>0</v>
      </c>
      <c r="T2565" s="3">
        <v>0</v>
      </c>
      <c r="U2565" s="33">
        <f>+Tabla3[[#This Row],[V GRAVADAS]]</f>
        <v>27.5</v>
      </c>
      <c r="V2565">
        <v>2</v>
      </c>
    </row>
    <row r="2566" spans="1:22" x14ac:dyDescent="0.25">
      <c r="A2566" t="s">
        <v>552</v>
      </c>
      <c r="B2566" s="1" t="s">
        <v>568</v>
      </c>
      <c r="C2566" t="s">
        <v>1</v>
      </c>
      <c r="D2566" t="s">
        <v>89</v>
      </c>
      <c r="E2566" t="s">
        <v>553</v>
      </c>
      <c r="F2566" t="s">
        <v>554</v>
      </c>
      <c r="G2566">
        <v>116</v>
      </c>
      <c r="H2566">
        <v>116</v>
      </c>
      <c r="I2566">
        <v>116</v>
      </c>
      <c r="J2566">
        <v>116</v>
      </c>
      <c r="L2566" s="3">
        <v>0</v>
      </c>
      <c r="M2566" s="3">
        <v>0</v>
      </c>
      <c r="N2566" s="3">
        <v>0</v>
      </c>
      <c r="O2566" s="3">
        <v>235.5</v>
      </c>
      <c r="P2566" s="3">
        <v>0</v>
      </c>
      <c r="Q2566" s="3">
        <v>0</v>
      </c>
      <c r="R2566" s="3">
        <v>0</v>
      </c>
      <c r="S2566" s="3">
        <v>0</v>
      </c>
      <c r="T2566" s="3">
        <v>0</v>
      </c>
      <c r="U2566" s="33">
        <f>+Tabla3[[#This Row],[V GRAVADAS]]</f>
        <v>235.5</v>
      </c>
      <c r="V2566">
        <v>2</v>
      </c>
    </row>
    <row r="2567" spans="1:22" x14ac:dyDescent="0.25">
      <c r="A2567" t="s">
        <v>552</v>
      </c>
      <c r="B2567" s="1" t="s">
        <v>568</v>
      </c>
      <c r="C2567" t="s">
        <v>1</v>
      </c>
      <c r="D2567" t="s">
        <v>89</v>
      </c>
      <c r="E2567" t="s">
        <v>553</v>
      </c>
      <c r="F2567" t="s">
        <v>554</v>
      </c>
      <c r="G2567">
        <v>117</v>
      </c>
      <c r="H2567">
        <v>117</v>
      </c>
      <c r="I2567">
        <v>117</v>
      </c>
      <c r="J2567">
        <v>117</v>
      </c>
      <c r="L2567" s="3">
        <v>0</v>
      </c>
      <c r="M2567" s="3">
        <v>0</v>
      </c>
      <c r="N2567" s="3">
        <v>0</v>
      </c>
      <c r="O2567" s="3">
        <v>193</v>
      </c>
      <c r="P2567" s="3">
        <v>0</v>
      </c>
      <c r="Q2567" s="3">
        <v>0</v>
      </c>
      <c r="R2567" s="3">
        <v>0</v>
      </c>
      <c r="S2567" s="3">
        <v>0</v>
      </c>
      <c r="T2567" s="3">
        <v>0</v>
      </c>
      <c r="U2567" s="33">
        <f>+Tabla3[[#This Row],[V GRAVADAS]]</f>
        <v>193</v>
      </c>
      <c r="V2567">
        <v>2</v>
      </c>
    </row>
    <row r="2568" spans="1:22" x14ac:dyDescent="0.25">
      <c r="A2568" t="s">
        <v>552</v>
      </c>
      <c r="B2568" s="1" t="s">
        <v>568</v>
      </c>
      <c r="C2568" t="s">
        <v>1</v>
      </c>
      <c r="D2568" t="s">
        <v>89</v>
      </c>
      <c r="E2568" t="s">
        <v>553</v>
      </c>
      <c r="F2568" t="s">
        <v>554</v>
      </c>
      <c r="G2568">
        <v>118</v>
      </c>
      <c r="H2568">
        <v>118</v>
      </c>
      <c r="I2568">
        <v>118</v>
      </c>
      <c r="J2568">
        <v>118</v>
      </c>
      <c r="L2568" s="3">
        <v>0</v>
      </c>
      <c r="M2568" s="3">
        <v>0</v>
      </c>
      <c r="N2568" s="3">
        <v>0</v>
      </c>
      <c r="O2568" s="3">
        <v>75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3">
        <f>+Tabla3[[#This Row],[V GRAVADAS]]</f>
        <v>75</v>
      </c>
      <c r="V2568">
        <v>2</v>
      </c>
    </row>
    <row r="2569" spans="1:22" x14ac:dyDescent="0.25">
      <c r="A2569" t="s">
        <v>552</v>
      </c>
      <c r="B2569" s="1" t="s">
        <v>568</v>
      </c>
      <c r="C2569" t="s">
        <v>1</v>
      </c>
      <c r="D2569" t="s">
        <v>89</v>
      </c>
      <c r="E2569" t="s">
        <v>553</v>
      </c>
      <c r="F2569" t="s">
        <v>554</v>
      </c>
      <c r="G2569">
        <v>119</v>
      </c>
      <c r="H2569">
        <v>119</v>
      </c>
      <c r="I2569">
        <v>119</v>
      </c>
      <c r="J2569">
        <v>119</v>
      </c>
      <c r="L2569" s="3">
        <v>0</v>
      </c>
      <c r="M2569" s="3">
        <v>0</v>
      </c>
      <c r="N2569" s="3">
        <v>0</v>
      </c>
      <c r="O2569" s="3">
        <v>189</v>
      </c>
      <c r="P2569" s="3">
        <v>0</v>
      </c>
      <c r="Q2569" s="3">
        <v>0</v>
      </c>
      <c r="R2569" s="3">
        <v>0</v>
      </c>
      <c r="S2569" s="3">
        <v>0</v>
      </c>
      <c r="T2569" s="3">
        <v>0</v>
      </c>
      <c r="U2569" s="33">
        <f>+Tabla3[[#This Row],[V GRAVADAS]]</f>
        <v>189</v>
      </c>
      <c r="V2569">
        <v>2</v>
      </c>
    </row>
    <row r="2570" spans="1:22" x14ac:dyDescent="0.25">
      <c r="A2570" t="s">
        <v>552</v>
      </c>
      <c r="B2570" s="1" t="s">
        <v>568</v>
      </c>
      <c r="C2570" t="s">
        <v>1</v>
      </c>
      <c r="D2570" t="s">
        <v>89</v>
      </c>
      <c r="E2570" t="s">
        <v>553</v>
      </c>
      <c r="F2570" t="s">
        <v>554</v>
      </c>
      <c r="G2570">
        <v>120</v>
      </c>
      <c r="H2570">
        <v>120</v>
      </c>
      <c r="I2570">
        <v>120</v>
      </c>
      <c r="J2570">
        <v>120</v>
      </c>
      <c r="L2570" s="3">
        <v>0</v>
      </c>
      <c r="M2570" s="3">
        <v>0</v>
      </c>
      <c r="N2570" s="3">
        <v>0</v>
      </c>
      <c r="O2570" s="3">
        <v>30.6</v>
      </c>
      <c r="P2570" s="3">
        <v>0</v>
      </c>
      <c r="Q2570" s="3">
        <v>0</v>
      </c>
      <c r="R2570" s="3">
        <v>0</v>
      </c>
      <c r="S2570" s="3">
        <v>0</v>
      </c>
      <c r="T2570" s="3">
        <v>0</v>
      </c>
      <c r="U2570" s="33">
        <f>+Tabla3[[#This Row],[V GRAVADAS]]</f>
        <v>30.6</v>
      </c>
      <c r="V2570">
        <v>2</v>
      </c>
    </row>
    <row r="2571" spans="1:22" x14ac:dyDescent="0.25">
      <c r="A2571" t="s">
        <v>552</v>
      </c>
      <c r="B2571" s="1" t="s">
        <v>568</v>
      </c>
      <c r="C2571" t="s">
        <v>1</v>
      </c>
      <c r="D2571" t="s">
        <v>89</v>
      </c>
      <c r="E2571" t="s">
        <v>553</v>
      </c>
      <c r="F2571" t="s">
        <v>554</v>
      </c>
      <c r="G2571">
        <v>121</v>
      </c>
      <c r="H2571">
        <v>121</v>
      </c>
      <c r="I2571">
        <v>121</v>
      </c>
      <c r="J2571">
        <v>121</v>
      </c>
      <c r="L2571" s="3">
        <v>0</v>
      </c>
      <c r="M2571" s="3">
        <v>0</v>
      </c>
      <c r="N2571" s="3">
        <v>0</v>
      </c>
      <c r="O2571" s="3">
        <v>32</v>
      </c>
      <c r="P2571" s="3">
        <v>0</v>
      </c>
      <c r="Q2571" s="3">
        <v>0</v>
      </c>
      <c r="R2571" s="3">
        <v>0</v>
      </c>
      <c r="S2571" s="3">
        <v>0</v>
      </c>
      <c r="T2571" s="3">
        <v>0</v>
      </c>
      <c r="U2571" s="33">
        <f>+Tabla3[[#This Row],[V GRAVADAS]]</f>
        <v>32</v>
      </c>
      <c r="V2571">
        <v>2</v>
      </c>
    </row>
    <row r="2572" spans="1:22" x14ac:dyDescent="0.25">
      <c r="A2572" t="s">
        <v>552</v>
      </c>
      <c r="B2572" s="1" t="s">
        <v>568</v>
      </c>
      <c r="C2572" t="s">
        <v>1</v>
      </c>
      <c r="D2572" t="s">
        <v>89</v>
      </c>
      <c r="E2572" t="s">
        <v>553</v>
      </c>
      <c r="F2572" t="s">
        <v>554</v>
      </c>
      <c r="G2572">
        <v>122</v>
      </c>
      <c r="H2572">
        <v>122</v>
      </c>
      <c r="I2572">
        <v>122</v>
      </c>
      <c r="J2572">
        <v>122</v>
      </c>
      <c r="L2572" s="3">
        <v>0</v>
      </c>
      <c r="M2572" s="3">
        <v>0</v>
      </c>
      <c r="N2572" s="3">
        <v>0</v>
      </c>
      <c r="O2572" s="3">
        <v>81.75</v>
      </c>
      <c r="P2572" s="3">
        <v>0</v>
      </c>
      <c r="Q2572" s="3">
        <v>0</v>
      </c>
      <c r="R2572" s="3">
        <v>0</v>
      </c>
      <c r="S2572" s="3">
        <v>0</v>
      </c>
      <c r="T2572" s="3">
        <v>0</v>
      </c>
      <c r="U2572" s="33">
        <f>+Tabla3[[#This Row],[V GRAVADAS]]</f>
        <v>81.75</v>
      </c>
      <c r="V2572">
        <v>2</v>
      </c>
    </row>
    <row r="2573" spans="1:22" x14ac:dyDescent="0.25">
      <c r="A2573" t="s">
        <v>552</v>
      </c>
      <c r="B2573" s="1" t="s">
        <v>568</v>
      </c>
      <c r="C2573" t="s">
        <v>1</v>
      </c>
      <c r="D2573" t="s">
        <v>89</v>
      </c>
      <c r="E2573" t="s">
        <v>553</v>
      </c>
      <c r="F2573" t="s">
        <v>554</v>
      </c>
      <c r="G2573">
        <v>123</v>
      </c>
      <c r="H2573">
        <v>123</v>
      </c>
      <c r="I2573">
        <v>123</v>
      </c>
      <c r="J2573">
        <v>123</v>
      </c>
      <c r="L2573" s="3">
        <v>0</v>
      </c>
      <c r="M2573" s="3">
        <v>0</v>
      </c>
      <c r="N2573" s="3">
        <v>0</v>
      </c>
      <c r="O2573" s="3">
        <v>189.3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3">
        <f>+Tabla3[[#This Row],[V GRAVADAS]]</f>
        <v>189.3</v>
      </c>
      <c r="V2573">
        <v>2</v>
      </c>
    </row>
    <row r="2574" spans="1:22" x14ac:dyDescent="0.25">
      <c r="A2574" t="s">
        <v>552</v>
      </c>
      <c r="B2574" s="1" t="s">
        <v>568</v>
      </c>
      <c r="C2574" t="s">
        <v>1</v>
      </c>
      <c r="D2574" t="s">
        <v>89</v>
      </c>
      <c r="E2574" t="s">
        <v>553</v>
      </c>
      <c r="F2574" t="s">
        <v>554</v>
      </c>
      <c r="G2574">
        <v>124</v>
      </c>
      <c r="H2574">
        <v>124</v>
      </c>
      <c r="I2574">
        <v>124</v>
      </c>
      <c r="J2574">
        <v>124</v>
      </c>
      <c r="L2574" s="3">
        <v>0</v>
      </c>
      <c r="M2574" s="3">
        <v>0</v>
      </c>
      <c r="N2574" s="3">
        <v>0</v>
      </c>
      <c r="O2574" s="3">
        <v>488</v>
      </c>
      <c r="P2574" s="3">
        <v>0</v>
      </c>
      <c r="Q2574" s="3">
        <v>0</v>
      </c>
      <c r="R2574" s="3">
        <v>0</v>
      </c>
      <c r="S2574" s="3">
        <v>0</v>
      </c>
      <c r="T2574" s="3">
        <v>0</v>
      </c>
      <c r="U2574" s="33">
        <f>+Tabla3[[#This Row],[V GRAVADAS]]</f>
        <v>488</v>
      </c>
      <c r="V2574">
        <v>2</v>
      </c>
    </row>
    <row r="2575" spans="1:22" x14ac:dyDescent="0.25">
      <c r="A2575" t="s">
        <v>552</v>
      </c>
      <c r="B2575" s="1" t="s">
        <v>568</v>
      </c>
      <c r="C2575" t="s">
        <v>1</v>
      </c>
      <c r="D2575" t="s">
        <v>89</v>
      </c>
      <c r="E2575" t="s">
        <v>553</v>
      </c>
      <c r="F2575" t="s">
        <v>554</v>
      </c>
      <c r="G2575">
        <v>125</v>
      </c>
      <c r="H2575">
        <v>125</v>
      </c>
      <c r="I2575">
        <v>125</v>
      </c>
      <c r="J2575">
        <v>125</v>
      </c>
      <c r="L2575" s="3">
        <v>0</v>
      </c>
      <c r="M2575" s="3">
        <v>0</v>
      </c>
      <c r="N2575" s="3">
        <v>0</v>
      </c>
      <c r="O2575" s="3">
        <v>0</v>
      </c>
      <c r="P2575" s="3">
        <v>0</v>
      </c>
      <c r="Q2575" s="3">
        <v>0</v>
      </c>
      <c r="R2575" s="3">
        <v>0</v>
      </c>
      <c r="S2575" s="3">
        <v>0</v>
      </c>
      <c r="T2575" s="3">
        <v>0</v>
      </c>
      <c r="U2575" s="33">
        <f>+Tabla3[[#This Row],[V GRAVADAS]]</f>
        <v>0</v>
      </c>
      <c r="V2575">
        <v>2</v>
      </c>
    </row>
    <row r="2576" spans="1:22" x14ac:dyDescent="0.25">
      <c r="A2576" t="s">
        <v>552</v>
      </c>
      <c r="B2576" s="1" t="s">
        <v>568</v>
      </c>
      <c r="C2576" t="s">
        <v>1</v>
      </c>
      <c r="D2576" t="s">
        <v>89</v>
      </c>
      <c r="E2576" t="s">
        <v>553</v>
      </c>
      <c r="F2576" t="s">
        <v>554</v>
      </c>
      <c r="G2576">
        <v>126</v>
      </c>
      <c r="H2576">
        <v>126</v>
      </c>
      <c r="I2576">
        <v>126</v>
      </c>
      <c r="J2576">
        <v>126</v>
      </c>
      <c r="L2576" s="3">
        <v>0</v>
      </c>
      <c r="M2576" s="3">
        <v>0</v>
      </c>
      <c r="N2576" s="3">
        <v>0</v>
      </c>
      <c r="O2576" s="3">
        <v>64.5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3">
        <f>+Tabla3[[#This Row],[V GRAVADAS]]</f>
        <v>64.5</v>
      </c>
      <c r="V2576">
        <v>2</v>
      </c>
    </row>
    <row r="2577" spans="1:22" x14ac:dyDescent="0.25">
      <c r="A2577" t="s">
        <v>552</v>
      </c>
      <c r="B2577" s="1" t="s">
        <v>568</v>
      </c>
      <c r="C2577" t="s">
        <v>1</v>
      </c>
      <c r="D2577" t="s">
        <v>89</v>
      </c>
      <c r="E2577" t="s">
        <v>553</v>
      </c>
      <c r="F2577" t="s">
        <v>554</v>
      </c>
      <c r="G2577">
        <v>127</v>
      </c>
      <c r="H2577">
        <v>127</v>
      </c>
      <c r="I2577">
        <v>127</v>
      </c>
      <c r="J2577">
        <v>127</v>
      </c>
      <c r="L2577" s="3">
        <v>0</v>
      </c>
      <c r="M2577" s="3">
        <v>0</v>
      </c>
      <c r="N2577" s="3">
        <v>0</v>
      </c>
      <c r="O2577" s="3">
        <v>24</v>
      </c>
      <c r="P2577" s="3">
        <v>0</v>
      </c>
      <c r="Q2577" s="3">
        <v>0</v>
      </c>
      <c r="R2577" s="3">
        <v>0</v>
      </c>
      <c r="S2577" s="3">
        <v>0</v>
      </c>
      <c r="T2577" s="3">
        <v>0</v>
      </c>
      <c r="U2577" s="33">
        <f>+Tabla3[[#This Row],[V GRAVADAS]]</f>
        <v>24</v>
      </c>
      <c r="V2577">
        <v>2</v>
      </c>
    </row>
    <row r="2578" spans="1:22" x14ac:dyDescent="0.25">
      <c r="A2578" t="s">
        <v>552</v>
      </c>
      <c r="B2578" s="1" t="s">
        <v>568</v>
      </c>
      <c r="C2578" t="s">
        <v>1</v>
      </c>
      <c r="D2578" t="s">
        <v>89</v>
      </c>
      <c r="E2578" t="s">
        <v>553</v>
      </c>
      <c r="F2578" t="s">
        <v>554</v>
      </c>
      <c r="G2578">
        <v>128</v>
      </c>
      <c r="H2578">
        <v>128</v>
      </c>
      <c r="I2578">
        <v>128</v>
      </c>
      <c r="J2578">
        <v>128</v>
      </c>
      <c r="L2578" s="3">
        <v>0</v>
      </c>
      <c r="M2578" s="3">
        <v>0</v>
      </c>
      <c r="N2578" s="3">
        <v>0</v>
      </c>
      <c r="O2578" s="3">
        <v>15.75</v>
      </c>
      <c r="P2578" s="3">
        <v>0</v>
      </c>
      <c r="Q2578" s="3">
        <v>0</v>
      </c>
      <c r="R2578" s="3">
        <v>0</v>
      </c>
      <c r="S2578" s="3">
        <v>0</v>
      </c>
      <c r="T2578" s="3">
        <v>0</v>
      </c>
      <c r="U2578" s="33">
        <f>+Tabla3[[#This Row],[V GRAVADAS]]</f>
        <v>15.75</v>
      </c>
      <c r="V2578">
        <v>2</v>
      </c>
    </row>
    <row r="2579" spans="1:22" x14ac:dyDescent="0.25">
      <c r="A2579" t="s">
        <v>552</v>
      </c>
      <c r="B2579" s="1" t="s">
        <v>568</v>
      </c>
      <c r="C2579" t="s">
        <v>1</v>
      </c>
      <c r="D2579" t="s">
        <v>89</v>
      </c>
      <c r="E2579" t="s">
        <v>553</v>
      </c>
      <c r="F2579" t="s">
        <v>554</v>
      </c>
      <c r="G2579">
        <v>129</v>
      </c>
      <c r="H2579">
        <v>129</v>
      </c>
      <c r="I2579">
        <v>129</v>
      </c>
      <c r="J2579">
        <v>129</v>
      </c>
      <c r="L2579" s="3">
        <v>0</v>
      </c>
      <c r="M2579" s="3">
        <v>0</v>
      </c>
      <c r="N2579" s="3">
        <v>0</v>
      </c>
      <c r="O2579" s="3">
        <v>26.1</v>
      </c>
      <c r="P2579" s="3">
        <v>0</v>
      </c>
      <c r="Q2579" s="3">
        <v>0</v>
      </c>
      <c r="R2579" s="3">
        <v>0</v>
      </c>
      <c r="S2579" s="3">
        <v>0</v>
      </c>
      <c r="T2579" s="3">
        <v>0</v>
      </c>
      <c r="U2579" s="33">
        <f>+Tabla3[[#This Row],[V GRAVADAS]]</f>
        <v>26.1</v>
      </c>
      <c r="V2579">
        <v>2</v>
      </c>
    </row>
    <row r="2580" spans="1:22" x14ac:dyDescent="0.25">
      <c r="A2580" t="s">
        <v>552</v>
      </c>
      <c r="B2580" s="1" t="s">
        <v>568</v>
      </c>
      <c r="C2580" t="s">
        <v>1</v>
      </c>
      <c r="D2580" t="s">
        <v>89</v>
      </c>
      <c r="E2580" t="s">
        <v>553</v>
      </c>
      <c r="F2580" t="s">
        <v>554</v>
      </c>
      <c r="G2580">
        <v>130</v>
      </c>
      <c r="H2580">
        <v>130</v>
      </c>
      <c r="I2580">
        <v>130</v>
      </c>
      <c r="J2580">
        <v>130</v>
      </c>
      <c r="L2580" s="3">
        <v>0</v>
      </c>
      <c r="M2580" s="3">
        <v>0</v>
      </c>
      <c r="N2580" s="3">
        <v>0</v>
      </c>
      <c r="O2580" s="3">
        <v>487</v>
      </c>
      <c r="P2580" s="3">
        <v>0</v>
      </c>
      <c r="Q2580" s="3">
        <v>0</v>
      </c>
      <c r="R2580" s="3">
        <v>0</v>
      </c>
      <c r="S2580" s="3">
        <v>0</v>
      </c>
      <c r="T2580" s="3">
        <v>0</v>
      </c>
      <c r="U2580" s="33">
        <f>+Tabla3[[#This Row],[V GRAVADAS]]</f>
        <v>487</v>
      </c>
      <c r="V2580">
        <v>2</v>
      </c>
    </row>
    <row r="2581" spans="1:22" x14ac:dyDescent="0.25">
      <c r="A2581" t="s">
        <v>552</v>
      </c>
      <c r="B2581" s="1" t="s">
        <v>568</v>
      </c>
      <c r="C2581" t="s">
        <v>1</v>
      </c>
      <c r="D2581" t="s">
        <v>89</v>
      </c>
      <c r="E2581" t="s">
        <v>553</v>
      </c>
      <c r="F2581" t="s">
        <v>554</v>
      </c>
      <c r="G2581">
        <v>131</v>
      </c>
      <c r="H2581">
        <v>131</v>
      </c>
      <c r="I2581">
        <v>131</v>
      </c>
      <c r="J2581">
        <v>131</v>
      </c>
      <c r="L2581" s="3">
        <v>0</v>
      </c>
      <c r="M2581" s="3">
        <v>0</v>
      </c>
      <c r="N2581" s="3">
        <v>0</v>
      </c>
      <c r="O2581" s="3">
        <v>165.03</v>
      </c>
      <c r="P2581" s="3">
        <v>0</v>
      </c>
      <c r="Q2581" s="3">
        <v>0</v>
      </c>
      <c r="R2581" s="3">
        <v>0</v>
      </c>
      <c r="S2581" s="3">
        <v>0</v>
      </c>
      <c r="T2581" s="3">
        <v>0</v>
      </c>
      <c r="U2581" s="33">
        <f>+Tabla3[[#This Row],[V GRAVADAS]]</f>
        <v>165.03</v>
      </c>
      <c r="V2581">
        <v>2</v>
      </c>
    </row>
    <row r="2582" spans="1:22" x14ac:dyDescent="0.25">
      <c r="A2582" t="s">
        <v>552</v>
      </c>
      <c r="B2582" s="1" t="s">
        <v>569</v>
      </c>
      <c r="C2582" t="s">
        <v>1</v>
      </c>
      <c r="D2582" t="s">
        <v>89</v>
      </c>
      <c r="E2582" t="s">
        <v>553</v>
      </c>
      <c r="F2582" t="s">
        <v>554</v>
      </c>
      <c r="G2582">
        <v>132</v>
      </c>
      <c r="H2582">
        <v>132</v>
      </c>
      <c r="I2582">
        <v>132</v>
      </c>
      <c r="J2582">
        <v>132</v>
      </c>
      <c r="L2582" s="3">
        <v>0</v>
      </c>
      <c r="M2582" s="3">
        <v>0</v>
      </c>
      <c r="N2582" s="3">
        <v>0</v>
      </c>
      <c r="O2582" s="3">
        <v>520.5</v>
      </c>
      <c r="P2582" s="3">
        <v>0</v>
      </c>
      <c r="Q2582" s="3">
        <v>0</v>
      </c>
      <c r="R2582" s="3">
        <v>0</v>
      </c>
      <c r="S2582" s="3">
        <v>0</v>
      </c>
      <c r="T2582" s="3">
        <v>0</v>
      </c>
      <c r="U2582" s="33">
        <f>+Tabla3[[#This Row],[V GRAVADAS]]</f>
        <v>520.5</v>
      </c>
      <c r="V2582">
        <v>2</v>
      </c>
    </row>
    <row r="2583" spans="1:22" x14ac:dyDescent="0.25">
      <c r="A2583" t="s">
        <v>552</v>
      </c>
      <c r="B2583" s="1" t="s">
        <v>569</v>
      </c>
      <c r="C2583" t="s">
        <v>1</v>
      </c>
      <c r="D2583" t="s">
        <v>89</v>
      </c>
      <c r="E2583" t="s">
        <v>553</v>
      </c>
      <c r="F2583" t="s">
        <v>554</v>
      </c>
      <c r="G2583">
        <v>133</v>
      </c>
      <c r="H2583">
        <v>133</v>
      </c>
      <c r="I2583">
        <v>133</v>
      </c>
      <c r="J2583">
        <v>133</v>
      </c>
      <c r="L2583" s="3">
        <v>0</v>
      </c>
      <c r="M2583" s="3">
        <v>0</v>
      </c>
      <c r="N2583" s="3">
        <v>0</v>
      </c>
      <c r="O2583" s="3">
        <v>544</v>
      </c>
      <c r="P2583" s="3">
        <v>0</v>
      </c>
      <c r="Q2583" s="3">
        <v>0</v>
      </c>
      <c r="R2583" s="3">
        <v>0</v>
      </c>
      <c r="S2583" s="3">
        <v>0</v>
      </c>
      <c r="T2583" s="3">
        <v>0</v>
      </c>
      <c r="U2583" s="33">
        <f>+Tabla3[[#This Row],[V GRAVADAS]]</f>
        <v>544</v>
      </c>
      <c r="V2583">
        <v>2</v>
      </c>
    </row>
    <row r="2584" spans="1:22" x14ac:dyDescent="0.25">
      <c r="A2584" t="s">
        <v>552</v>
      </c>
      <c r="B2584" s="1" t="s">
        <v>569</v>
      </c>
      <c r="C2584" t="s">
        <v>1</v>
      </c>
      <c r="D2584" t="s">
        <v>89</v>
      </c>
      <c r="E2584" t="s">
        <v>553</v>
      </c>
      <c r="F2584" t="s">
        <v>554</v>
      </c>
      <c r="G2584">
        <v>134</v>
      </c>
      <c r="H2584">
        <v>134</v>
      </c>
      <c r="I2584">
        <v>134</v>
      </c>
      <c r="J2584">
        <v>134</v>
      </c>
      <c r="L2584" s="3">
        <v>0</v>
      </c>
      <c r="M2584" s="3">
        <v>0</v>
      </c>
      <c r="N2584" s="3">
        <v>0</v>
      </c>
      <c r="O2584" s="3">
        <v>925.25</v>
      </c>
      <c r="P2584" s="3">
        <v>0</v>
      </c>
      <c r="Q2584" s="3">
        <v>0</v>
      </c>
      <c r="R2584" s="3">
        <v>0</v>
      </c>
      <c r="S2584" s="3">
        <v>0</v>
      </c>
      <c r="T2584" s="3">
        <v>0</v>
      </c>
      <c r="U2584" s="33">
        <f>+Tabla3[[#This Row],[V GRAVADAS]]</f>
        <v>925.25</v>
      </c>
      <c r="V2584">
        <v>2</v>
      </c>
    </row>
    <row r="2585" spans="1:22" x14ac:dyDescent="0.25">
      <c r="A2585" t="s">
        <v>552</v>
      </c>
      <c r="B2585" s="1" t="s">
        <v>569</v>
      </c>
      <c r="C2585" t="s">
        <v>1</v>
      </c>
      <c r="D2585" t="s">
        <v>89</v>
      </c>
      <c r="E2585" t="s">
        <v>553</v>
      </c>
      <c r="F2585" t="s">
        <v>554</v>
      </c>
      <c r="G2585">
        <v>135</v>
      </c>
      <c r="H2585">
        <v>135</v>
      </c>
      <c r="I2585">
        <v>135</v>
      </c>
      <c r="J2585">
        <v>135</v>
      </c>
      <c r="L2585" s="3">
        <v>0</v>
      </c>
      <c r="M2585" s="3">
        <v>0</v>
      </c>
      <c r="N2585" s="3">
        <v>0</v>
      </c>
      <c r="O2585" s="3">
        <v>35</v>
      </c>
      <c r="P2585" s="3">
        <v>0</v>
      </c>
      <c r="Q2585" s="3">
        <v>0</v>
      </c>
      <c r="R2585" s="3">
        <v>0</v>
      </c>
      <c r="S2585" s="3">
        <v>0</v>
      </c>
      <c r="T2585" s="3">
        <v>0</v>
      </c>
      <c r="U2585" s="33">
        <f>+Tabla3[[#This Row],[V GRAVADAS]]</f>
        <v>35</v>
      </c>
      <c r="V2585">
        <v>2</v>
      </c>
    </row>
    <row r="2586" spans="1:22" x14ac:dyDescent="0.25">
      <c r="A2586" t="s">
        <v>552</v>
      </c>
      <c r="B2586" s="1" t="s">
        <v>569</v>
      </c>
      <c r="C2586" t="s">
        <v>1</v>
      </c>
      <c r="D2586" t="s">
        <v>89</v>
      </c>
      <c r="E2586" t="s">
        <v>553</v>
      </c>
      <c r="F2586" t="s">
        <v>554</v>
      </c>
      <c r="G2586">
        <v>136</v>
      </c>
      <c r="H2586">
        <v>136</v>
      </c>
      <c r="I2586">
        <v>136</v>
      </c>
      <c r="J2586">
        <v>136</v>
      </c>
      <c r="L2586" s="3">
        <v>0</v>
      </c>
      <c r="M2586" s="3">
        <v>0</v>
      </c>
      <c r="N2586" s="3">
        <v>0</v>
      </c>
      <c r="O2586" s="3">
        <v>170.3</v>
      </c>
      <c r="P2586" s="3">
        <v>0</v>
      </c>
      <c r="Q2586" s="3">
        <v>0</v>
      </c>
      <c r="R2586" s="3">
        <v>0</v>
      </c>
      <c r="S2586" s="3">
        <v>0</v>
      </c>
      <c r="T2586" s="3">
        <v>0</v>
      </c>
      <c r="U2586" s="33">
        <f>+Tabla3[[#This Row],[V GRAVADAS]]</f>
        <v>170.3</v>
      </c>
      <c r="V2586">
        <v>2</v>
      </c>
    </row>
    <row r="2587" spans="1:22" x14ac:dyDescent="0.25">
      <c r="A2587" t="s">
        <v>552</v>
      </c>
      <c r="B2587" s="1" t="s">
        <v>569</v>
      </c>
      <c r="C2587" t="s">
        <v>1</v>
      </c>
      <c r="D2587" t="s">
        <v>89</v>
      </c>
      <c r="E2587" t="s">
        <v>553</v>
      </c>
      <c r="F2587" t="s">
        <v>554</v>
      </c>
      <c r="G2587">
        <v>137</v>
      </c>
      <c r="H2587">
        <v>137</v>
      </c>
      <c r="I2587">
        <v>137</v>
      </c>
      <c r="J2587">
        <v>137</v>
      </c>
      <c r="L2587" s="3">
        <v>0</v>
      </c>
      <c r="M2587" s="3">
        <v>0</v>
      </c>
      <c r="N2587" s="3">
        <v>0</v>
      </c>
      <c r="O2587" s="3">
        <v>105</v>
      </c>
      <c r="P2587" s="3">
        <v>0</v>
      </c>
      <c r="Q2587" s="3">
        <v>0</v>
      </c>
      <c r="R2587" s="3">
        <v>0</v>
      </c>
      <c r="S2587" s="3">
        <v>0</v>
      </c>
      <c r="T2587" s="3">
        <v>0</v>
      </c>
      <c r="U2587" s="33">
        <f>+Tabla3[[#This Row],[V GRAVADAS]]</f>
        <v>105</v>
      </c>
      <c r="V2587">
        <v>2</v>
      </c>
    </row>
    <row r="2588" spans="1:22" x14ac:dyDescent="0.25">
      <c r="A2588" t="s">
        <v>552</v>
      </c>
      <c r="B2588" s="1" t="s">
        <v>569</v>
      </c>
      <c r="C2588" t="s">
        <v>1</v>
      </c>
      <c r="D2588" t="s">
        <v>89</v>
      </c>
      <c r="E2588" t="s">
        <v>553</v>
      </c>
      <c r="F2588" t="s">
        <v>554</v>
      </c>
      <c r="G2588">
        <v>138</v>
      </c>
      <c r="H2588">
        <v>138</v>
      </c>
      <c r="I2588">
        <v>138</v>
      </c>
      <c r="J2588">
        <v>138</v>
      </c>
      <c r="L2588" s="3">
        <v>0</v>
      </c>
      <c r="M2588" s="3">
        <v>0</v>
      </c>
      <c r="N2588" s="3">
        <v>0</v>
      </c>
      <c r="O2588" s="3">
        <v>200</v>
      </c>
      <c r="P2588" s="3">
        <v>0</v>
      </c>
      <c r="Q2588" s="3">
        <v>0</v>
      </c>
      <c r="R2588" s="3">
        <v>0</v>
      </c>
      <c r="S2588" s="3">
        <v>0</v>
      </c>
      <c r="T2588" s="3">
        <v>0</v>
      </c>
      <c r="U2588" s="33">
        <f>+Tabla3[[#This Row],[V GRAVADAS]]</f>
        <v>200</v>
      </c>
      <c r="V2588">
        <v>2</v>
      </c>
    </row>
    <row r="2589" spans="1:22" x14ac:dyDescent="0.25">
      <c r="A2589" t="s">
        <v>552</v>
      </c>
      <c r="B2589" s="1" t="s">
        <v>569</v>
      </c>
      <c r="C2589" t="s">
        <v>1</v>
      </c>
      <c r="D2589" t="s">
        <v>89</v>
      </c>
      <c r="E2589" t="s">
        <v>553</v>
      </c>
      <c r="F2589" t="s">
        <v>554</v>
      </c>
      <c r="G2589">
        <v>139</v>
      </c>
      <c r="H2589">
        <v>139</v>
      </c>
      <c r="I2589">
        <v>139</v>
      </c>
      <c r="J2589">
        <v>139</v>
      </c>
      <c r="L2589" s="3">
        <v>0</v>
      </c>
      <c r="M2589" s="3">
        <v>0</v>
      </c>
      <c r="N2589" s="3">
        <v>0</v>
      </c>
      <c r="O2589" s="3">
        <v>6.6</v>
      </c>
      <c r="P2589" s="3">
        <v>0</v>
      </c>
      <c r="Q2589" s="3">
        <v>0</v>
      </c>
      <c r="R2589" s="3">
        <v>0</v>
      </c>
      <c r="S2589" s="3">
        <v>0</v>
      </c>
      <c r="T2589" s="3">
        <v>0</v>
      </c>
      <c r="U2589" s="33">
        <f>+Tabla3[[#This Row],[V GRAVADAS]]</f>
        <v>6.6</v>
      </c>
      <c r="V2589">
        <v>2</v>
      </c>
    </row>
    <row r="2590" spans="1:22" x14ac:dyDescent="0.25">
      <c r="A2590" t="s">
        <v>552</v>
      </c>
      <c r="B2590" s="1" t="s">
        <v>569</v>
      </c>
      <c r="C2590" t="s">
        <v>1</v>
      </c>
      <c r="D2590" t="s">
        <v>89</v>
      </c>
      <c r="E2590" t="s">
        <v>553</v>
      </c>
      <c r="F2590" t="s">
        <v>554</v>
      </c>
      <c r="G2590">
        <v>140</v>
      </c>
      <c r="H2590">
        <v>140</v>
      </c>
      <c r="I2590">
        <v>140</v>
      </c>
      <c r="J2590">
        <v>140</v>
      </c>
      <c r="L2590" s="3">
        <v>0</v>
      </c>
      <c r="M2590" s="3">
        <v>0</v>
      </c>
      <c r="N2590" s="3">
        <v>0</v>
      </c>
      <c r="O2590" s="3">
        <v>591.6</v>
      </c>
      <c r="P2590" s="3">
        <v>0</v>
      </c>
      <c r="Q2590" s="3">
        <v>0</v>
      </c>
      <c r="R2590" s="3">
        <v>0</v>
      </c>
      <c r="S2590" s="3">
        <v>0</v>
      </c>
      <c r="T2590" s="3">
        <v>0</v>
      </c>
      <c r="U2590" s="33">
        <f>+Tabla3[[#This Row],[V GRAVADAS]]</f>
        <v>591.6</v>
      </c>
      <c r="V2590">
        <v>2</v>
      </c>
    </row>
    <row r="2591" spans="1:22" x14ac:dyDescent="0.25">
      <c r="A2591" t="s">
        <v>552</v>
      </c>
      <c r="B2591" s="1" t="s">
        <v>569</v>
      </c>
      <c r="C2591" t="s">
        <v>1</v>
      </c>
      <c r="D2591" t="s">
        <v>89</v>
      </c>
      <c r="E2591" t="s">
        <v>553</v>
      </c>
      <c r="F2591" t="s">
        <v>554</v>
      </c>
      <c r="G2591">
        <v>141</v>
      </c>
      <c r="H2591">
        <v>141</v>
      </c>
      <c r="I2591">
        <v>141</v>
      </c>
      <c r="J2591">
        <v>141</v>
      </c>
      <c r="L2591" s="3">
        <v>0</v>
      </c>
      <c r="M2591" s="3">
        <v>0</v>
      </c>
      <c r="N2591" s="3">
        <v>0</v>
      </c>
      <c r="O2591" s="3">
        <v>634</v>
      </c>
      <c r="P2591" s="3">
        <v>0</v>
      </c>
      <c r="Q2591" s="3">
        <v>0</v>
      </c>
      <c r="R2591" s="3">
        <v>0</v>
      </c>
      <c r="S2591" s="3">
        <v>0</v>
      </c>
      <c r="T2591" s="3">
        <v>0</v>
      </c>
      <c r="U2591" s="33">
        <f>+Tabla3[[#This Row],[V GRAVADAS]]</f>
        <v>634</v>
      </c>
      <c r="V2591">
        <v>2</v>
      </c>
    </row>
    <row r="2592" spans="1:22" x14ac:dyDescent="0.25">
      <c r="A2592" t="s">
        <v>552</v>
      </c>
      <c r="B2592" s="1" t="s">
        <v>569</v>
      </c>
      <c r="C2592" t="s">
        <v>1</v>
      </c>
      <c r="D2592" t="s">
        <v>89</v>
      </c>
      <c r="E2592" t="s">
        <v>553</v>
      </c>
      <c r="F2592" t="s">
        <v>554</v>
      </c>
      <c r="G2592">
        <v>142</v>
      </c>
      <c r="H2592">
        <v>142</v>
      </c>
      <c r="I2592">
        <v>142</v>
      </c>
      <c r="J2592">
        <v>142</v>
      </c>
      <c r="L2592" s="3">
        <v>0</v>
      </c>
      <c r="M2592" s="3">
        <v>0</v>
      </c>
      <c r="N2592" s="3">
        <v>0</v>
      </c>
      <c r="O2592" s="3">
        <v>436.75</v>
      </c>
      <c r="P2592" s="3">
        <v>0</v>
      </c>
      <c r="Q2592" s="3">
        <v>0</v>
      </c>
      <c r="R2592" s="3">
        <v>0</v>
      </c>
      <c r="S2592" s="3">
        <v>0</v>
      </c>
      <c r="T2592" s="3">
        <v>0</v>
      </c>
      <c r="U2592" s="33">
        <f>+Tabla3[[#This Row],[V GRAVADAS]]</f>
        <v>436.75</v>
      </c>
      <c r="V2592">
        <v>2</v>
      </c>
    </row>
    <row r="2593" spans="1:22" x14ac:dyDescent="0.25">
      <c r="A2593" t="s">
        <v>552</v>
      </c>
      <c r="B2593" s="1" t="s">
        <v>569</v>
      </c>
      <c r="C2593" t="s">
        <v>1</v>
      </c>
      <c r="D2593" t="s">
        <v>89</v>
      </c>
      <c r="E2593" t="s">
        <v>553</v>
      </c>
      <c r="F2593" t="s">
        <v>554</v>
      </c>
      <c r="G2593">
        <v>143</v>
      </c>
      <c r="H2593">
        <v>143</v>
      </c>
      <c r="I2593">
        <v>143</v>
      </c>
      <c r="J2593">
        <v>143</v>
      </c>
      <c r="L2593" s="3">
        <v>0</v>
      </c>
      <c r="M2593" s="3">
        <v>0</v>
      </c>
      <c r="N2593" s="3">
        <v>0</v>
      </c>
      <c r="O2593" s="3">
        <v>149.5</v>
      </c>
      <c r="P2593" s="3">
        <v>0</v>
      </c>
      <c r="Q2593" s="3">
        <v>0</v>
      </c>
      <c r="R2593" s="3">
        <v>0</v>
      </c>
      <c r="S2593" s="3">
        <v>0</v>
      </c>
      <c r="T2593" s="3">
        <v>0</v>
      </c>
      <c r="U2593" s="33">
        <f>+Tabla3[[#This Row],[V GRAVADAS]]</f>
        <v>149.5</v>
      </c>
      <c r="V2593">
        <v>2</v>
      </c>
    </row>
    <row r="2594" spans="1:22" x14ac:dyDescent="0.25">
      <c r="A2594" t="s">
        <v>552</v>
      </c>
      <c r="B2594" s="1" t="s">
        <v>569</v>
      </c>
      <c r="C2594" t="s">
        <v>1</v>
      </c>
      <c r="D2594" t="s">
        <v>89</v>
      </c>
      <c r="E2594" t="s">
        <v>553</v>
      </c>
      <c r="F2594" t="s">
        <v>554</v>
      </c>
      <c r="G2594">
        <v>144</v>
      </c>
      <c r="H2594">
        <v>144</v>
      </c>
      <c r="I2594">
        <v>144</v>
      </c>
      <c r="J2594">
        <v>144</v>
      </c>
      <c r="L2594" s="3">
        <v>0</v>
      </c>
      <c r="M2594" s="3">
        <v>0</v>
      </c>
      <c r="N2594" s="3">
        <v>0</v>
      </c>
      <c r="O2594" s="3">
        <v>22.4</v>
      </c>
      <c r="P2594" s="3">
        <v>0</v>
      </c>
      <c r="Q2594" s="3">
        <v>0</v>
      </c>
      <c r="R2594" s="3">
        <v>0</v>
      </c>
      <c r="S2594" s="3">
        <v>0</v>
      </c>
      <c r="T2594" s="3">
        <v>0</v>
      </c>
      <c r="U2594" s="33">
        <f>+Tabla3[[#This Row],[V GRAVADAS]]</f>
        <v>22.4</v>
      </c>
      <c r="V2594">
        <v>2</v>
      </c>
    </row>
    <row r="2595" spans="1:22" x14ac:dyDescent="0.25">
      <c r="A2595" t="s">
        <v>552</v>
      </c>
      <c r="B2595" s="1" t="s">
        <v>569</v>
      </c>
      <c r="C2595" t="s">
        <v>1</v>
      </c>
      <c r="D2595" t="s">
        <v>89</v>
      </c>
      <c r="E2595" t="s">
        <v>553</v>
      </c>
      <c r="F2595" t="s">
        <v>554</v>
      </c>
      <c r="G2595">
        <v>145</v>
      </c>
      <c r="H2595">
        <v>145</v>
      </c>
      <c r="I2595">
        <v>145</v>
      </c>
      <c r="J2595">
        <v>145</v>
      </c>
      <c r="L2595" s="3">
        <v>0</v>
      </c>
      <c r="M2595" s="3">
        <v>0</v>
      </c>
      <c r="N2595" s="3">
        <v>0</v>
      </c>
      <c r="O2595" s="3">
        <v>175</v>
      </c>
      <c r="P2595" s="3">
        <v>0</v>
      </c>
      <c r="Q2595" s="3">
        <v>0</v>
      </c>
      <c r="R2595" s="3">
        <v>0</v>
      </c>
      <c r="S2595" s="3">
        <v>0</v>
      </c>
      <c r="T2595" s="3">
        <v>0</v>
      </c>
      <c r="U2595" s="33">
        <f>+Tabla3[[#This Row],[V GRAVADAS]]</f>
        <v>175</v>
      </c>
      <c r="V2595">
        <v>2</v>
      </c>
    </row>
    <row r="2596" spans="1:22" x14ac:dyDescent="0.25">
      <c r="A2596" t="s">
        <v>552</v>
      </c>
      <c r="B2596" s="1" t="s">
        <v>569</v>
      </c>
      <c r="C2596" t="s">
        <v>1</v>
      </c>
      <c r="D2596" t="s">
        <v>89</v>
      </c>
      <c r="E2596" t="s">
        <v>553</v>
      </c>
      <c r="F2596" t="s">
        <v>554</v>
      </c>
      <c r="G2596">
        <v>146</v>
      </c>
      <c r="H2596">
        <v>146</v>
      </c>
      <c r="I2596">
        <v>146</v>
      </c>
      <c r="J2596">
        <v>146</v>
      </c>
      <c r="L2596" s="3">
        <v>0</v>
      </c>
      <c r="M2596" s="3">
        <v>0</v>
      </c>
      <c r="N2596" s="3">
        <v>0</v>
      </c>
      <c r="O2596" s="3">
        <v>50</v>
      </c>
      <c r="P2596" s="3">
        <v>0</v>
      </c>
      <c r="Q2596" s="3">
        <v>0</v>
      </c>
      <c r="R2596" s="3">
        <v>0</v>
      </c>
      <c r="S2596" s="3">
        <v>0</v>
      </c>
      <c r="T2596" s="3">
        <v>0</v>
      </c>
      <c r="U2596" s="33">
        <f>+Tabla3[[#This Row],[V GRAVADAS]]</f>
        <v>50</v>
      </c>
      <c r="V2596">
        <v>2</v>
      </c>
    </row>
    <row r="2597" spans="1:22" x14ac:dyDescent="0.25">
      <c r="A2597" t="s">
        <v>552</v>
      </c>
      <c r="B2597" s="1" t="s">
        <v>569</v>
      </c>
      <c r="C2597" t="s">
        <v>1</v>
      </c>
      <c r="D2597" t="s">
        <v>89</v>
      </c>
      <c r="E2597" t="s">
        <v>553</v>
      </c>
      <c r="F2597" t="s">
        <v>554</v>
      </c>
      <c r="G2597">
        <v>147</v>
      </c>
      <c r="H2597">
        <v>147</v>
      </c>
      <c r="I2597">
        <v>147</v>
      </c>
      <c r="J2597">
        <v>147</v>
      </c>
      <c r="L2597" s="3">
        <v>0</v>
      </c>
      <c r="M2597" s="3">
        <v>0</v>
      </c>
      <c r="N2597" s="3">
        <v>0</v>
      </c>
      <c r="O2597" s="3">
        <v>96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3">
        <f>+Tabla3[[#This Row],[V GRAVADAS]]</f>
        <v>96</v>
      </c>
      <c r="V2597">
        <v>2</v>
      </c>
    </row>
    <row r="2598" spans="1:22" x14ac:dyDescent="0.25">
      <c r="A2598" t="s">
        <v>552</v>
      </c>
      <c r="B2598" s="1" t="s">
        <v>569</v>
      </c>
      <c r="C2598" t="s">
        <v>1</v>
      </c>
      <c r="D2598" t="s">
        <v>89</v>
      </c>
      <c r="E2598" t="s">
        <v>553</v>
      </c>
      <c r="F2598" t="s">
        <v>554</v>
      </c>
      <c r="G2598">
        <v>148</v>
      </c>
      <c r="H2598">
        <v>148</v>
      </c>
      <c r="I2598">
        <v>148</v>
      </c>
      <c r="J2598">
        <v>148</v>
      </c>
      <c r="L2598" s="3">
        <v>0</v>
      </c>
      <c r="M2598" s="3">
        <v>0</v>
      </c>
      <c r="N2598" s="3">
        <v>0</v>
      </c>
      <c r="O2598" s="3">
        <v>90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3">
        <f>+Tabla3[[#This Row],[V GRAVADAS]]</f>
        <v>90</v>
      </c>
      <c r="V2598">
        <v>2</v>
      </c>
    </row>
    <row r="2599" spans="1:22" x14ac:dyDescent="0.25">
      <c r="A2599" t="s">
        <v>552</v>
      </c>
      <c r="B2599" s="1" t="s">
        <v>569</v>
      </c>
      <c r="C2599" t="s">
        <v>1</v>
      </c>
      <c r="D2599" t="s">
        <v>89</v>
      </c>
      <c r="E2599" t="s">
        <v>553</v>
      </c>
      <c r="F2599" t="s">
        <v>554</v>
      </c>
      <c r="G2599">
        <v>149</v>
      </c>
      <c r="H2599">
        <v>149</v>
      </c>
      <c r="I2599">
        <v>149</v>
      </c>
      <c r="J2599">
        <v>149</v>
      </c>
      <c r="L2599" s="3">
        <v>0</v>
      </c>
      <c r="M2599" s="3">
        <v>0</v>
      </c>
      <c r="N2599" s="3">
        <v>0</v>
      </c>
      <c r="O2599" s="3">
        <v>175</v>
      </c>
      <c r="P2599" s="3">
        <v>0</v>
      </c>
      <c r="Q2599" s="3">
        <v>0</v>
      </c>
      <c r="R2599" s="3">
        <v>0</v>
      </c>
      <c r="S2599" s="3">
        <v>0</v>
      </c>
      <c r="T2599" s="3">
        <v>0</v>
      </c>
      <c r="U2599" s="33">
        <f>+Tabla3[[#This Row],[V GRAVADAS]]</f>
        <v>175</v>
      </c>
      <c r="V2599">
        <v>2</v>
      </c>
    </row>
    <row r="2600" spans="1:22" x14ac:dyDescent="0.25">
      <c r="A2600" t="s">
        <v>552</v>
      </c>
      <c r="B2600" s="1" t="s">
        <v>569</v>
      </c>
      <c r="C2600" t="s">
        <v>1</v>
      </c>
      <c r="D2600" t="s">
        <v>89</v>
      </c>
      <c r="E2600" t="s">
        <v>553</v>
      </c>
      <c r="F2600" t="s">
        <v>554</v>
      </c>
      <c r="G2600">
        <v>150</v>
      </c>
      <c r="H2600">
        <v>150</v>
      </c>
      <c r="I2600">
        <v>150</v>
      </c>
      <c r="J2600">
        <v>150</v>
      </c>
      <c r="L2600" s="3">
        <v>0</v>
      </c>
      <c r="M2600" s="3">
        <v>0</v>
      </c>
      <c r="N2600" s="3">
        <v>0</v>
      </c>
      <c r="O2600" s="3">
        <v>598</v>
      </c>
      <c r="P2600" s="3">
        <v>0</v>
      </c>
      <c r="Q2600" s="3">
        <v>0</v>
      </c>
      <c r="R2600" s="3">
        <v>0</v>
      </c>
      <c r="S2600" s="3">
        <v>0</v>
      </c>
      <c r="T2600" s="3">
        <v>0</v>
      </c>
      <c r="U2600" s="33">
        <f>+Tabla3[[#This Row],[V GRAVADAS]]</f>
        <v>598</v>
      </c>
      <c r="V2600">
        <v>2</v>
      </c>
    </row>
    <row r="2601" spans="1:22" x14ac:dyDescent="0.25">
      <c r="A2601" t="s">
        <v>552</v>
      </c>
      <c r="B2601" s="1" t="s">
        <v>570</v>
      </c>
      <c r="C2601" t="s">
        <v>1</v>
      </c>
      <c r="D2601" t="s">
        <v>89</v>
      </c>
      <c r="E2601" t="s">
        <v>553</v>
      </c>
      <c r="F2601" t="s">
        <v>554</v>
      </c>
      <c r="G2601">
        <v>151</v>
      </c>
      <c r="H2601">
        <v>151</v>
      </c>
      <c r="I2601">
        <v>151</v>
      </c>
      <c r="J2601">
        <v>151</v>
      </c>
      <c r="L2601" s="3">
        <v>0</v>
      </c>
      <c r="M2601" s="3">
        <v>0</v>
      </c>
      <c r="N2601" s="3">
        <v>0</v>
      </c>
      <c r="O2601" s="3">
        <v>54.75</v>
      </c>
      <c r="P2601" s="3">
        <v>0</v>
      </c>
      <c r="Q2601" s="3">
        <v>0</v>
      </c>
      <c r="R2601" s="3">
        <v>0</v>
      </c>
      <c r="S2601" s="3">
        <v>0</v>
      </c>
      <c r="T2601" s="3">
        <v>0</v>
      </c>
      <c r="U2601" s="33">
        <f>+Tabla3[[#This Row],[V GRAVADAS]]</f>
        <v>54.75</v>
      </c>
      <c r="V2601">
        <v>2</v>
      </c>
    </row>
    <row r="2602" spans="1:22" x14ac:dyDescent="0.25">
      <c r="A2602" t="s">
        <v>552</v>
      </c>
      <c r="B2602" s="1" t="s">
        <v>570</v>
      </c>
      <c r="C2602" t="s">
        <v>1</v>
      </c>
      <c r="D2602" t="s">
        <v>89</v>
      </c>
      <c r="E2602" t="s">
        <v>553</v>
      </c>
      <c r="F2602" t="s">
        <v>554</v>
      </c>
      <c r="G2602">
        <v>152</v>
      </c>
      <c r="H2602">
        <v>152</v>
      </c>
      <c r="I2602">
        <v>152</v>
      </c>
      <c r="J2602">
        <v>152</v>
      </c>
      <c r="L2602" s="3">
        <v>0</v>
      </c>
      <c r="M2602" s="3">
        <v>0</v>
      </c>
      <c r="N2602" s="3">
        <v>0</v>
      </c>
      <c r="O2602" s="3">
        <v>490.5</v>
      </c>
      <c r="P2602" s="3">
        <v>0</v>
      </c>
      <c r="Q2602" s="3">
        <v>0</v>
      </c>
      <c r="R2602" s="3">
        <v>0</v>
      </c>
      <c r="S2602" s="3">
        <v>0</v>
      </c>
      <c r="T2602" s="3">
        <v>0</v>
      </c>
      <c r="U2602" s="33">
        <f>+Tabla3[[#This Row],[V GRAVADAS]]</f>
        <v>490.5</v>
      </c>
      <c r="V2602">
        <v>2</v>
      </c>
    </row>
    <row r="2603" spans="1:22" x14ac:dyDescent="0.25">
      <c r="A2603" t="s">
        <v>552</v>
      </c>
      <c r="B2603" s="1" t="s">
        <v>570</v>
      </c>
      <c r="C2603" t="s">
        <v>1</v>
      </c>
      <c r="D2603" t="s">
        <v>89</v>
      </c>
      <c r="E2603" t="s">
        <v>553</v>
      </c>
      <c r="F2603" t="s">
        <v>554</v>
      </c>
      <c r="G2603">
        <v>153</v>
      </c>
      <c r="H2603">
        <v>153</v>
      </c>
      <c r="I2603">
        <v>153</v>
      </c>
      <c r="J2603">
        <v>153</v>
      </c>
      <c r="L2603" s="3">
        <v>0</v>
      </c>
      <c r="M2603" s="3">
        <v>0</v>
      </c>
      <c r="N2603" s="3">
        <v>0</v>
      </c>
      <c r="O2603" s="3">
        <v>433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3">
        <f>+Tabla3[[#This Row],[V GRAVADAS]]</f>
        <v>433</v>
      </c>
      <c r="V2603">
        <v>2</v>
      </c>
    </row>
    <row r="2604" spans="1:22" x14ac:dyDescent="0.25">
      <c r="A2604" t="s">
        <v>552</v>
      </c>
      <c r="B2604" s="1" t="s">
        <v>570</v>
      </c>
      <c r="C2604" t="s">
        <v>1</v>
      </c>
      <c r="D2604" t="s">
        <v>89</v>
      </c>
      <c r="E2604" t="s">
        <v>553</v>
      </c>
      <c r="F2604" t="s">
        <v>554</v>
      </c>
      <c r="G2604">
        <v>154</v>
      </c>
      <c r="H2604">
        <v>154</v>
      </c>
      <c r="I2604">
        <v>154</v>
      </c>
      <c r="J2604">
        <v>154</v>
      </c>
      <c r="L2604" s="3">
        <v>0</v>
      </c>
      <c r="M2604" s="3">
        <v>0</v>
      </c>
      <c r="N2604" s="3">
        <v>0</v>
      </c>
      <c r="O2604" s="3">
        <v>121.5</v>
      </c>
      <c r="P2604" s="3">
        <v>0</v>
      </c>
      <c r="Q2604" s="3">
        <v>0</v>
      </c>
      <c r="R2604" s="3">
        <v>0</v>
      </c>
      <c r="S2604" s="3">
        <v>0</v>
      </c>
      <c r="T2604" s="3">
        <v>0</v>
      </c>
      <c r="U2604" s="33">
        <f>+Tabla3[[#This Row],[V GRAVADAS]]</f>
        <v>121.5</v>
      </c>
      <c r="V2604">
        <v>2</v>
      </c>
    </row>
    <row r="2605" spans="1:22" x14ac:dyDescent="0.25">
      <c r="A2605" t="s">
        <v>552</v>
      </c>
      <c r="B2605" s="1" t="s">
        <v>570</v>
      </c>
      <c r="C2605" t="s">
        <v>1</v>
      </c>
      <c r="D2605" t="s">
        <v>89</v>
      </c>
      <c r="E2605" t="s">
        <v>553</v>
      </c>
      <c r="F2605" t="s">
        <v>554</v>
      </c>
      <c r="G2605">
        <v>155</v>
      </c>
      <c r="H2605">
        <v>155</v>
      </c>
      <c r="I2605">
        <v>155</v>
      </c>
      <c r="J2605">
        <v>155</v>
      </c>
      <c r="L2605" s="3">
        <v>0</v>
      </c>
      <c r="M2605" s="3">
        <v>0</v>
      </c>
      <c r="N2605" s="3">
        <v>0</v>
      </c>
      <c r="O2605" s="3">
        <v>511.5</v>
      </c>
      <c r="P2605" s="3">
        <v>0</v>
      </c>
      <c r="Q2605" s="3">
        <v>0</v>
      </c>
      <c r="R2605" s="3">
        <v>0</v>
      </c>
      <c r="S2605" s="3">
        <v>0</v>
      </c>
      <c r="T2605" s="3">
        <v>0</v>
      </c>
      <c r="U2605" s="33">
        <f>+Tabla3[[#This Row],[V GRAVADAS]]</f>
        <v>511.5</v>
      </c>
      <c r="V2605">
        <v>2</v>
      </c>
    </row>
    <row r="2606" spans="1:22" x14ac:dyDescent="0.25">
      <c r="A2606" t="s">
        <v>552</v>
      </c>
      <c r="B2606" s="1" t="s">
        <v>570</v>
      </c>
      <c r="C2606" t="s">
        <v>1</v>
      </c>
      <c r="D2606" t="s">
        <v>89</v>
      </c>
      <c r="E2606" t="s">
        <v>553</v>
      </c>
      <c r="F2606" t="s">
        <v>554</v>
      </c>
      <c r="G2606">
        <v>156</v>
      </c>
      <c r="H2606">
        <v>156</v>
      </c>
      <c r="I2606">
        <v>156</v>
      </c>
      <c r="J2606">
        <v>156</v>
      </c>
      <c r="L2606" s="3">
        <v>0</v>
      </c>
      <c r="M2606" s="3">
        <v>0</v>
      </c>
      <c r="N2606" s="3">
        <v>0</v>
      </c>
      <c r="O2606" s="3">
        <v>37</v>
      </c>
      <c r="P2606" s="3">
        <v>0</v>
      </c>
      <c r="Q2606" s="3">
        <v>0</v>
      </c>
      <c r="R2606" s="3">
        <v>0</v>
      </c>
      <c r="S2606" s="3">
        <v>0</v>
      </c>
      <c r="T2606" s="3">
        <v>0</v>
      </c>
      <c r="U2606" s="33">
        <f>+Tabla3[[#This Row],[V GRAVADAS]]</f>
        <v>37</v>
      </c>
      <c r="V2606">
        <v>2</v>
      </c>
    </row>
    <row r="2607" spans="1:22" x14ac:dyDescent="0.25">
      <c r="A2607" t="s">
        <v>552</v>
      </c>
      <c r="B2607" s="1" t="s">
        <v>570</v>
      </c>
      <c r="C2607" t="s">
        <v>1</v>
      </c>
      <c r="D2607" t="s">
        <v>89</v>
      </c>
      <c r="E2607" t="s">
        <v>553</v>
      </c>
      <c r="F2607" t="s">
        <v>554</v>
      </c>
      <c r="G2607">
        <v>157</v>
      </c>
      <c r="H2607">
        <v>157</v>
      </c>
      <c r="I2607">
        <v>157</v>
      </c>
      <c r="J2607">
        <v>157</v>
      </c>
      <c r="L2607" s="3">
        <v>0</v>
      </c>
      <c r="M2607" s="3">
        <v>0</v>
      </c>
      <c r="N2607" s="3">
        <v>0</v>
      </c>
      <c r="O2607" s="3">
        <v>47</v>
      </c>
      <c r="P2607" s="3">
        <v>0</v>
      </c>
      <c r="Q2607" s="3">
        <v>0</v>
      </c>
      <c r="R2607" s="3">
        <v>0</v>
      </c>
      <c r="S2607" s="3">
        <v>0</v>
      </c>
      <c r="T2607" s="3">
        <v>0</v>
      </c>
      <c r="U2607" s="33">
        <f>+Tabla3[[#This Row],[V GRAVADAS]]</f>
        <v>47</v>
      </c>
      <c r="V2607">
        <v>2</v>
      </c>
    </row>
    <row r="2608" spans="1:22" x14ac:dyDescent="0.25">
      <c r="A2608" t="s">
        <v>552</v>
      </c>
      <c r="B2608" s="1" t="s">
        <v>570</v>
      </c>
      <c r="C2608" t="s">
        <v>1</v>
      </c>
      <c r="D2608" t="s">
        <v>89</v>
      </c>
      <c r="E2608" t="s">
        <v>553</v>
      </c>
      <c r="F2608" t="s">
        <v>554</v>
      </c>
      <c r="G2608">
        <v>158</v>
      </c>
      <c r="H2608">
        <v>158</v>
      </c>
      <c r="I2608">
        <v>158</v>
      </c>
      <c r="J2608">
        <v>158</v>
      </c>
      <c r="L2608" s="3">
        <v>0</v>
      </c>
      <c r="M2608" s="3">
        <v>0</v>
      </c>
      <c r="N2608" s="3">
        <v>0</v>
      </c>
      <c r="O2608" s="3">
        <v>156</v>
      </c>
      <c r="P2608" s="3">
        <v>0</v>
      </c>
      <c r="Q2608" s="3">
        <v>0</v>
      </c>
      <c r="R2608" s="3">
        <v>0</v>
      </c>
      <c r="S2608" s="3">
        <v>0</v>
      </c>
      <c r="T2608" s="3">
        <v>0</v>
      </c>
      <c r="U2608" s="33">
        <f>+Tabla3[[#This Row],[V GRAVADAS]]</f>
        <v>156</v>
      </c>
      <c r="V2608">
        <v>2</v>
      </c>
    </row>
    <row r="2609" spans="1:22" x14ac:dyDescent="0.25">
      <c r="A2609" t="s">
        <v>552</v>
      </c>
      <c r="B2609" s="1" t="s">
        <v>570</v>
      </c>
      <c r="C2609" t="s">
        <v>1</v>
      </c>
      <c r="D2609" t="s">
        <v>89</v>
      </c>
      <c r="E2609" t="s">
        <v>553</v>
      </c>
      <c r="F2609" t="s">
        <v>554</v>
      </c>
      <c r="G2609">
        <v>159</v>
      </c>
      <c r="H2609">
        <v>159</v>
      </c>
      <c r="I2609">
        <v>159</v>
      </c>
      <c r="J2609">
        <v>159</v>
      </c>
      <c r="L2609" s="3">
        <v>0</v>
      </c>
      <c r="M2609" s="3">
        <v>0</v>
      </c>
      <c r="N2609" s="3">
        <v>0</v>
      </c>
      <c r="O2609" s="3">
        <v>471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3">
        <f>+Tabla3[[#This Row],[V GRAVADAS]]</f>
        <v>471</v>
      </c>
      <c r="V2609">
        <v>2</v>
      </c>
    </row>
    <row r="2610" spans="1:22" x14ac:dyDescent="0.25">
      <c r="A2610" t="s">
        <v>552</v>
      </c>
      <c r="B2610" s="1" t="s">
        <v>570</v>
      </c>
      <c r="C2610" t="s">
        <v>1</v>
      </c>
      <c r="D2610" t="s">
        <v>89</v>
      </c>
      <c r="E2610" t="s">
        <v>553</v>
      </c>
      <c r="F2610" t="s">
        <v>554</v>
      </c>
      <c r="G2610">
        <v>160</v>
      </c>
      <c r="H2610">
        <v>160</v>
      </c>
      <c r="I2610">
        <v>160</v>
      </c>
      <c r="J2610">
        <v>160</v>
      </c>
      <c r="L2610" s="3">
        <v>0</v>
      </c>
      <c r="M2610" s="3">
        <v>0</v>
      </c>
      <c r="N2610" s="3">
        <v>0</v>
      </c>
      <c r="O2610" s="3">
        <v>550</v>
      </c>
      <c r="P2610" s="3">
        <v>0</v>
      </c>
      <c r="Q2610" s="3">
        <v>0</v>
      </c>
      <c r="R2610" s="3">
        <v>0</v>
      </c>
      <c r="S2610" s="3">
        <v>0</v>
      </c>
      <c r="T2610" s="3">
        <v>0</v>
      </c>
      <c r="U2610" s="33">
        <f>+Tabla3[[#This Row],[V GRAVADAS]]</f>
        <v>550</v>
      </c>
      <c r="V2610">
        <v>2</v>
      </c>
    </row>
    <row r="2611" spans="1:22" x14ac:dyDescent="0.25">
      <c r="A2611" t="s">
        <v>552</v>
      </c>
      <c r="B2611" s="1" t="s">
        <v>570</v>
      </c>
      <c r="C2611" t="s">
        <v>1</v>
      </c>
      <c r="D2611" t="s">
        <v>89</v>
      </c>
      <c r="E2611" t="s">
        <v>553</v>
      </c>
      <c r="F2611" t="s">
        <v>554</v>
      </c>
      <c r="G2611">
        <v>161</v>
      </c>
      <c r="H2611">
        <v>161</v>
      </c>
      <c r="I2611">
        <v>161</v>
      </c>
      <c r="J2611">
        <v>161</v>
      </c>
      <c r="L2611" s="3">
        <v>0</v>
      </c>
      <c r="M2611" s="3">
        <v>0</v>
      </c>
      <c r="N2611" s="3">
        <v>0</v>
      </c>
      <c r="O2611" s="3">
        <v>37.15</v>
      </c>
      <c r="P2611" s="3">
        <v>0</v>
      </c>
      <c r="Q2611" s="3">
        <v>0</v>
      </c>
      <c r="R2611" s="3">
        <v>0</v>
      </c>
      <c r="S2611" s="3">
        <v>0</v>
      </c>
      <c r="T2611" s="3">
        <v>0</v>
      </c>
      <c r="U2611" s="33">
        <f>+Tabla3[[#This Row],[V GRAVADAS]]</f>
        <v>37.15</v>
      </c>
      <c r="V2611">
        <v>2</v>
      </c>
    </row>
    <row r="2612" spans="1:22" x14ac:dyDescent="0.25">
      <c r="A2612" t="s">
        <v>552</v>
      </c>
      <c r="B2612" s="1" t="s">
        <v>570</v>
      </c>
      <c r="C2612" t="s">
        <v>1</v>
      </c>
      <c r="D2612" t="s">
        <v>89</v>
      </c>
      <c r="E2612" t="s">
        <v>553</v>
      </c>
      <c r="F2612" t="s">
        <v>554</v>
      </c>
      <c r="G2612">
        <v>162</v>
      </c>
      <c r="H2612">
        <v>162</v>
      </c>
      <c r="I2612">
        <v>162</v>
      </c>
      <c r="J2612">
        <v>162</v>
      </c>
      <c r="L2612" s="3">
        <v>0</v>
      </c>
      <c r="M2612" s="3">
        <v>0</v>
      </c>
      <c r="N2612" s="3">
        <v>0</v>
      </c>
      <c r="O2612" s="3">
        <v>143.11000000000001</v>
      </c>
      <c r="P2612" s="3">
        <v>0</v>
      </c>
      <c r="Q2612" s="3">
        <v>0</v>
      </c>
      <c r="R2612" s="3">
        <v>0</v>
      </c>
      <c r="S2612" s="3">
        <v>0</v>
      </c>
      <c r="T2612" s="3">
        <v>0</v>
      </c>
      <c r="U2612" s="33">
        <f>+Tabla3[[#This Row],[V GRAVADAS]]</f>
        <v>143.11000000000001</v>
      </c>
      <c r="V2612">
        <v>2</v>
      </c>
    </row>
    <row r="2613" spans="1:22" x14ac:dyDescent="0.25">
      <c r="A2613" t="s">
        <v>552</v>
      </c>
      <c r="B2613" s="1" t="s">
        <v>570</v>
      </c>
      <c r="C2613" t="s">
        <v>1</v>
      </c>
      <c r="D2613" t="s">
        <v>89</v>
      </c>
      <c r="E2613" t="s">
        <v>553</v>
      </c>
      <c r="F2613" t="s">
        <v>554</v>
      </c>
      <c r="G2613">
        <v>163</v>
      </c>
      <c r="H2613">
        <v>163</v>
      </c>
      <c r="I2613">
        <v>163</v>
      </c>
      <c r="J2613">
        <v>163</v>
      </c>
      <c r="L2613" s="3">
        <v>0</v>
      </c>
      <c r="M2613" s="3">
        <v>0</v>
      </c>
      <c r="N2613" s="3">
        <v>0</v>
      </c>
      <c r="O2613" s="3">
        <v>156</v>
      </c>
      <c r="P2613" s="3">
        <v>0</v>
      </c>
      <c r="Q2613" s="3">
        <v>0</v>
      </c>
      <c r="R2613" s="3">
        <v>0</v>
      </c>
      <c r="S2613" s="3">
        <v>0</v>
      </c>
      <c r="T2613" s="3">
        <v>0</v>
      </c>
      <c r="U2613" s="33">
        <f>+Tabla3[[#This Row],[V GRAVADAS]]</f>
        <v>156</v>
      </c>
      <c r="V2613">
        <v>2</v>
      </c>
    </row>
    <row r="2614" spans="1:22" x14ac:dyDescent="0.25">
      <c r="A2614" t="s">
        <v>552</v>
      </c>
      <c r="B2614" s="1" t="s">
        <v>570</v>
      </c>
      <c r="C2614" t="s">
        <v>1</v>
      </c>
      <c r="D2614" t="s">
        <v>89</v>
      </c>
      <c r="E2614" t="s">
        <v>553</v>
      </c>
      <c r="F2614" t="s">
        <v>554</v>
      </c>
      <c r="G2614">
        <v>164</v>
      </c>
      <c r="H2614">
        <v>164</v>
      </c>
      <c r="I2614">
        <v>164</v>
      </c>
      <c r="J2614">
        <v>164</v>
      </c>
      <c r="L2614" s="3">
        <v>0</v>
      </c>
      <c r="M2614" s="3">
        <v>0</v>
      </c>
      <c r="N2614" s="3">
        <v>0</v>
      </c>
      <c r="O2614" s="3">
        <v>36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3">
        <f>+Tabla3[[#This Row],[V GRAVADAS]]</f>
        <v>36</v>
      </c>
      <c r="V2614">
        <v>2</v>
      </c>
    </row>
    <row r="2615" spans="1:22" x14ac:dyDescent="0.25">
      <c r="A2615" t="s">
        <v>552</v>
      </c>
      <c r="B2615" s="1" t="s">
        <v>570</v>
      </c>
      <c r="C2615" t="s">
        <v>1</v>
      </c>
      <c r="D2615" t="s">
        <v>89</v>
      </c>
      <c r="E2615" t="s">
        <v>553</v>
      </c>
      <c r="F2615" t="s">
        <v>554</v>
      </c>
      <c r="G2615">
        <v>165</v>
      </c>
      <c r="H2615">
        <v>165</v>
      </c>
      <c r="I2615">
        <v>165</v>
      </c>
      <c r="J2615">
        <v>165</v>
      </c>
      <c r="L2615" s="3">
        <v>0</v>
      </c>
      <c r="M2615" s="3">
        <v>0</v>
      </c>
      <c r="N2615" s="3">
        <v>0</v>
      </c>
      <c r="O2615" s="3">
        <v>112.5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3">
        <f>+Tabla3[[#This Row],[V GRAVADAS]]</f>
        <v>112.5</v>
      </c>
      <c r="V2615">
        <v>2</v>
      </c>
    </row>
    <row r="2616" spans="1:22" x14ac:dyDescent="0.25">
      <c r="A2616" t="s">
        <v>552</v>
      </c>
      <c r="B2616" s="1" t="s">
        <v>570</v>
      </c>
      <c r="C2616" t="s">
        <v>1</v>
      </c>
      <c r="D2616" t="s">
        <v>89</v>
      </c>
      <c r="E2616" t="s">
        <v>553</v>
      </c>
      <c r="F2616" t="s">
        <v>554</v>
      </c>
      <c r="G2616">
        <v>166</v>
      </c>
      <c r="H2616">
        <v>166</v>
      </c>
      <c r="I2616">
        <v>166</v>
      </c>
      <c r="J2616">
        <v>166</v>
      </c>
      <c r="L2616" s="3">
        <v>0</v>
      </c>
      <c r="M2616" s="3">
        <v>0</v>
      </c>
      <c r="N2616" s="3">
        <v>0</v>
      </c>
      <c r="O2616" s="3">
        <v>614.41999999999996</v>
      </c>
      <c r="P2616" s="3">
        <v>0</v>
      </c>
      <c r="Q2616" s="3">
        <v>0</v>
      </c>
      <c r="R2616" s="3">
        <v>0</v>
      </c>
      <c r="S2616" s="3">
        <v>0</v>
      </c>
      <c r="T2616" s="3">
        <v>0</v>
      </c>
      <c r="U2616" s="33">
        <f>+Tabla3[[#This Row],[V GRAVADAS]]</f>
        <v>614.41999999999996</v>
      </c>
      <c r="V2616">
        <v>2</v>
      </c>
    </row>
    <row r="2617" spans="1:22" x14ac:dyDescent="0.25">
      <c r="A2617" t="s">
        <v>552</v>
      </c>
      <c r="B2617" s="1" t="s">
        <v>570</v>
      </c>
      <c r="C2617" t="s">
        <v>1</v>
      </c>
      <c r="D2617" t="s">
        <v>89</v>
      </c>
      <c r="E2617" t="s">
        <v>553</v>
      </c>
      <c r="F2617" t="s">
        <v>554</v>
      </c>
      <c r="G2617">
        <v>167</v>
      </c>
      <c r="H2617">
        <v>167</v>
      </c>
      <c r="I2617">
        <v>167</v>
      </c>
      <c r="J2617">
        <v>167</v>
      </c>
      <c r="L2617" s="3">
        <v>0</v>
      </c>
      <c r="M2617" s="3">
        <v>0</v>
      </c>
      <c r="N2617" s="3">
        <v>0</v>
      </c>
      <c r="O2617" s="3">
        <v>160.05000000000001</v>
      </c>
      <c r="P2617" s="3">
        <v>0</v>
      </c>
      <c r="Q2617" s="3">
        <v>0</v>
      </c>
      <c r="R2617" s="3">
        <v>0</v>
      </c>
      <c r="S2617" s="3">
        <v>0</v>
      </c>
      <c r="T2617" s="3">
        <v>0</v>
      </c>
      <c r="U2617" s="33">
        <f>+Tabla3[[#This Row],[V GRAVADAS]]</f>
        <v>160.05000000000001</v>
      </c>
      <c r="V2617">
        <v>2</v>
      </c>
    </row>
    <row r="2618" spans="1:22" x14ac:dyDescent="0.25">
      <c r="A2618" t="s">
        <v>552</v>
      </c>
      <c r="B2618" s="1" t="s">
        <v>570</v>
      </c>
      <c r="C2618" t="s">
        <v>1</v>
      </c>
      <c r="D2618" t="s">
        <v>89</v>
      </c>
      <c r="E2618" t="s">
        <v>553</v>
      </c>
      <c r="F2618" t="s">
        <v>554</v>
      </c>
      <c r="G2618">
        <v>168</v>
      </c>
      <c r="H2618">
        <v>168</v>
      </c>
      <c r="I2618">
        <v>168</v>
      </c>
      <c r="J2618">
        <v>168</v>
      </c>
      <c r="L2618" s="3">
        <v>0</v>
      </c>
      <c r="M2618" s="3">
        <v>0</v>
      </c>
      <c r="N2618" s="3">
        <v>0</v>
      </c>
      <c r="O2618" s="3">
        <v>37.5</v>
      </c>
      <c r="P2618" s="3">
        <v>0</v>
      </c>
      <c r="Q2618" s="3">
        <v>0</v>
      </c>
      <c r="R2618" s="3">
        <v>0</v>
      </c>
      <c r="S2618" s="3">
        <v>0</v>
      </c>
      <c r="T2618" s="3">
        <v>0</v>
      </c>
      <c r="U2618" s="33">
        <f>+Tabla3[[#This Row],[V GRAVADAS]]</f>
        <v>37.5</v>
      </c>
      <c r="V2618">
        <v>2</v>
      </c>
    </row>
    <row r="2619" spans="1:22" x14ac:dyDescent="0.25">
      <c r="A2619" t="s">
        <v>552</v>
      </c>
      <c r="B2619" s="1" t="s">
        <v>570</v>
      </c>
      <c r="C2619" t="s">
        <v>1</v>
      </c>
      <c r="D2619" t="s">
        <v>89</v>
      </c>
      <c r="E2619" t="s">
        <v>553</v>
      </c>
      <c r="F2619" t="s">
        <v>554</v>
      </c>
      <c r="G2619">
        <v>169</v>
      </c>
      <c r="H2619">
        <v>169</v>
      </c>
      <c r="I2619">
        <v>169</v>
      </c>
      <c r="J2619">
        <v>169</v>
      </c>
      <c r="L2619" s="3">
        <v>0</v>
      </c>
      <c r="M2619" s="3">
        <v>0</v>
      </c>
      <c r="N2619" s="3">
        <v>0</v>
      </c>
      <c r="O2619" s="3">
        <v>38</v>
      </c>
      <c r="P2619" s="3">
        <v>0</v>
      </c>
      <c r="Q2619" s="3">
        <v>0</v>
      </c>
      <c r="R2619" s="3">
        <v>0</v>
      </c>
      <c r="S2619" s="3">
        <v>0</v>
      </c>
      <c r="T2619" s="3">
        <v>0</v>
      </c>
      <c r="U2619" s="33">
        <f>+Tabla3[[#This Row],[V GRAVADAS]]</f>
        <v>38</v>
      </c>
      <c r="V2619">
        <v>2</v>
      </c>
    </row>
    <row r="2620" spans="1:22" x14ac:dyDescent="0.25">
      <c r="A2620" t="s">
        <v>552</v>
      </c>
      <c r="B2620" s="1" t="s">
        <v>570</v>
      </c>
      <c r="C2620" t="s">
        <v>1</v>
      </c>
      <c r="D2620" t="s">
        <v>89</v>
      </c>
      <c r="E2620" t="s">
        <v>553</v>
      </c>
      <c r="F2620" t="s">
        <v>554</v>
      </c>
      <c r="G2620">
        <v>170</v>
      </c>
      <c r="H2620">
        <v>170</v>
      </c>
      <c r="I2620">
        <v>170</v>
      </c>
      <c r="J2620">
        <v>170</v>
      </c>
      <c r="L2620" s="3">
        <v>0</v>
      </c>
      <c r="M2620" s="3">
        <v>0</v>
      </c>
      <c r="N2620" s="3">
        <v>0</v>
      </c>
      <c r="O2620" s="3">
        <v>2.5</v>
      </c>
      <c r="P2620" s="3">
        <v>0</v>
      </c>
      <c r="Q2620" s="3">
        <v>0</v>
      </c>
      <c r="R2620" s="3">
        <v>0</v>
      </c>
      <c r="S2620" s="3">
        <v>0</v>
      </c>
      <c r="T2620" s="3">
        <v>0</v>
      </c>
      <c r="U2620" s="33">
        <f>+Tabla3[[#This Row],[V GRAVADAS]]</f>
        <v>2.5</v>
      </c>
      <c r="V2620">
        <v>2</v>
      </c>
    </row>
    <row r="2621" spans="1:22" x14ac:dyDescent="0.25">
      <c r="A2621" t="s">
        <v>552</v>
      </c>
      <c r="B2621" s="1" t="s">
        <v>570</v>
      </c>
      <c r="C2621" t="s">
        <v>1</v>
      </c>
      <c r="D2621" t="s">
        <v>89</v>
      </c>
      <c r="E2621" t="s">
        <v>553</v>
      </c>
      <c r="F2621" t="s">
        <v>554</v>
      </c>
      <c r="G2621">
        <v>171</v>
      </c>
      <c r="H2621">
        <v>171</v>
      </c>
      <c r="I2621">
        <v>171</v>
      </c>
      <c r="J2621">
        <v>171</v>
      </c>
      <c r="L2621" s="3">
        <v>0</v>
      </c>
      <c r="M2621" s="3">
        <v>0</v>
      </c>
      <c r="N2621" s="3">
        <v>0</v>
      </c>
      <c r="O2621" s="3">
        <v>172</v>
      </c>
      <c r="P2621" s="3">
        <v>0</v>
      </c>
      <c r="Q2621" s="3">
        <v>0</v>
      </c>
      <c r="R2621" s="3">
        <v>0</v>
      </c>
      <c r="S2621" s="3">
        <v>0</v>
      </c>
      <c r="T2621" s="3">
        <v>0</v>
      </c>
      <c r="U2621" s="33">
        <f>+Tabla3[[#This Row],[V GRAVADAS]]</f>
        <v>172</v>
      </c>
      <c r="V2621">
        <v>2</v>
      </c>
    </row>
    <row r="2622" spans="1:22" x14ac:dyDescent="0.25">
      <c r="A2622" t="s">
        <v>552</v>
      </c>
      <c r="B2622" s="1" t="s">
        <v>571</v>
      </c>
      <c r="C2622" t="s">
        <v>1</v>
      </c>
      <c r="D2622" t="s">
        <v>89</v>
      </c>
      <c r="E2622" t="s">
        <v>553</v>
      </c>
      <c r="F2622" t="s">
        <v>554</v>
      </c>
      <c r="G2622">
        <v>172</v>
      </c>
      <c r="H2622">
        <v>172</v>
      </c>
      <c r="I2622">
        <v>172</v>
      </c>
      <c r="J2622">
        <v>172</v>
      </c>
      <c r="L2622" s="3">
        <v>0</v>
      </c>
      <c r="M2622" s="3">
        <v>0</v>
      </c>
      <c r="N2622" s="3">
        <v>0</v>
      </c>
      <c r="O2622" s="3">
        <v>495</v>
      </c>
      <c r="P2622" s="3">
        <v>0</v>
      </c>
      <c r="Q2622" s="3">
        <v>0</v>
      </c>
      <c r="R2622" s="3">
        <v>0</v>
      </c>
      <c r="S2622" s="3">
        <v>0</v>
      </c>
      <c r="T2622" s="3">
        <v>0</v>
      </c>
      <c r="U2622" s="33">
        <f>+Tabla3[[#This Row],[V GRAVADAS]]</f>
        <v>495</v>
      </c>
      <c r="V2622">
        <v>2</v>
      </c>
    </row>
    <row r="2623" spans="1:22" x14ac:dyDescent="0.25">
      <c r="A2623" t="s">
        <v>552</v>
      </c>
      <c r="B2623" s="1" t="s">
        <v>571</v>
      </c>
      <c r="C2623" t="s">
        <v>1</v>
      </c>
      <c r="D2623" t="s">
        <v>89</v>
      </c>
      <c r="E2623" t="s">
        <v>553</v>
      </c>
      <c r="F2623" t="s">
        <v>554</v>
      </c>
      <c r="G2623">
        <v>173</v>
      </c>
      <c r="H2623">
        <v>173</v>
      </c>
      <c r="I2623">
        <v>173</v>
      </c>
      <c r="J2623">
        <v>173</v>
      </c>
      <c r="L2623" s="3">
        <v>0</v>
      </c>
      <c r="M2623" s="3">
        <v>0</v>
      </c>
      <c r="N2623" s="3">
        <v>0</v>
      </c>
      <c r="O2623" s="3">
        <v>546.5</v>
      </c>
      <c r="P2623" s="3">
        <v>0</v>
      </c>
      <c r="Q2623" s="3">
        <v>0</v>
      </c>
      <c r="R2623" s="3">
        <v>0</v>
      </c>
      <c r="S2623" s="3">
        <v>0</v>
      </c>
      <c r="T2623" s="3">
        <v>0</v>
      </c>
      <c r="U2623" s="33">
        <f>+Tabla3[[#This Row],[V GRAVADAS]]</f>
        <v>546.5</v>
      </c>
      <c r="V2623">
        <v>2</v>
      </c>
    </row>
    <row r="2624" spans="1:22" x14ac:dyDescent="0.25">
      <c r="A2624" t="s">
        <v>552</v>
      </c>
      <c r="B2624" s="1" t="s">
        <v>571</v>
      </c>
      <c r="C2624" t="s">
        <v>1</v>
      </c>
      <c r="D2624" t="s">
        <v>89</v>
      </c>
      <c r="E2624" t="s">
        <v>553</v>
      </c>
      <c r="F2624" t="s">
        <v>554</v>
      </c>
      <c r="G2624">
        <v>174</v>
      </c>
      <c r="H2624">
        <v>174</v>
      </c>
      <c r="I2624">
        <v>174</v>
      </c>
      <c r="J2624">
        <v>174</v>
      </c>
      <c r="L2624" s="3">
        <v>0</v>
      </c>
      <c r="M2624" s="3">
        <v>0</v>
      </c>
      <c r="N2624" s="3">
        <v>0</v>
      </c>
      <c r="O2624" s="3">
        <v>26.4</v>
      </c>
      <c r="P2624" s="3">
        <v>0</v>
      </c>
      <c r="Q2624" s="3">
        <v>0</v>
      </c>
      <c r="R2624" s="3">
        <v>0</v>
      </c>
      <c r="S2624" s="3">
        <v>0</v>
      </c>
      <c r="T2624" s="3">
        <v>0</v>
      </c>
      <c r="U2624" s="33">
        <f>+Tabla3[[#This Row],[V GRAVADAS]]</f>
        <v>26.4</v>
      </c>
      <c r="V2624">
        <v>2</v>
      </c>
    </row>
    <row r="2625" spans="1:22" x14ac:dyDescent="0.25">
      <c r="A2625" t="s">
        <v>552</v>
      </c>
      <c r="B2625" s="1" t="s">
        <v>571</v>
      </c>
      <c r="C2625" t="s">
        <v>1</v>
      </c>
      <c r="D2625" t="s">
        <v>89</v>
      </c>
      <c r="E2625" t="s">
        <v>553</v>
      </c>
      <c r="F2625" t="s">
        <v>554</v>
      </c>
      <c r="G2625">
        <v>175</v>
      </c>
      <c r="H2625">
        <v>175</v>
      </c>
      <c r="I2625">
        <v>175</v>
      </c>
      <c r="J2625">
        <v>175</v>
      </c>
      <c r="L2625" s="3">
        <v>0</v>
      </c>
      <c r="M2625" s="3">
        <v>0</v>
      </c>
      <c r="N2625" s="3">
        <v>0</v>
      </c>
      <c r="O2625" s="3">
        <v>4.4000000000000004</v>
      </c>
      <c r="P2625" s="3">
        <v>0</v>
      </c>
      <c r="Q2625" s="3">
        <v>0</v>
      </c>
      <c r="R2625" s="3">
        <v>0</v>
      </c>
      <c r="S2625" s="3">
        <v>0</v>
      </c>
      <c r="T2625" s="3">
        <v>0</v>
      </c>
      <c r="U2625" s="33">
        <f>+Tabla3[[#This Row],[V GRAVADAS]]</f>
        <v>4.4000000000000004</v>
      </c>
      <c r="V2625">
        <v>2</v>
      </c>
    </row>
    <row r="2626" spans="1:22" x14ac:dyDescent="0.25">
      <c r="A2626" t="s">
        <v>552</v>
      </c>
      <c r="B2626" s="1" t="s">
        <v>571</v>
      </c>
      <c r="C2626" t="s">
        <v>1</v>
      </c>
      <c r="D2626" t="s">
        <v>89</v>
      </c>
      <c r="E2626" t="s">
        <v>553</v>
      </c>
      <c r="F2626" t="s">
        <v>554</v>
      </c>
      <c r="G2626">
        <v>176</v>
      </c>
      <c r="H2626">
        <v>176</v>
      </c>
      <c r="I2626">
        <v>176</v>
      </c>
      <c r="J2626">
        <v>176</v>
      </c>
      <c r="L2626" s="3">
        <v>0</v>
      </c>
      <c r="M2626" s="3">
        <v>0</v>
      </c>
      <c r="N2626" s="3">
        <v>0</v>
      </c>
      <c r="O2626" s="3">
        <v>521.85</v>
      </c>
      <c r="P2626" s="3">
        <v>0</v>
      </c>
      <c r="Q2626" s="3">
        <v>0</v>
      </c>
      <c r="R2626" s="3">
        <v>0</v>
      </c>
      <c r="S2626" s="3">
        <v>0</v>
      </c>
      <c r="T2626" s="3">
        <v>0</v>
      </c>
      <c r="U2626" s="33">
        <f>+Tabla3[[#This Row],[V GRAVADAS]]</f>
        <v>521.85</v>
      </c>
      <c r="V2626">
        <v>2</v>
      </c>
    </row>
    <row r="2627" spans="1:22" x14ac:dyDescent="0.25">
      <c r="A2627" t="s">
        <v>552</v>
      </c>
      <c r="B2627" s="1" t="s">
        <v>571</v>
      </c>
      <c r="C2627" t="s">
        <v>1</v>
      </c>
      <c r="D2627" t="s">
        <v>89</v>
      </c>
      <c r="E2627" t="s">
        <v>553</v>
      </c>
      <c r="F2627" t="s">
        <v>554</v>
      </c>
      <c r="G2627">
        <v>177</v>
      </c>
      <c r="H2627">
        <v>177</v>
      </c>
      <c r="I2627">
        <v>177</v>
      </c>
      <c r="J2627">
        <v>177</v>
      </c>
      <c r="L2627" s="3">
        <v>0</v>
      </c>
      <c r="M2627" s="3">
        <v>0</v>
      </c>
      <c r="N2627" s="3">
        <v>0</v>
      </c>
      <c r="O2627" s="3">
        <v>426.5</v>
      </c>
      <c r="P2627" s="3">
        <v>0</v>
      </c>
      <c r="Q2627" s="3">
        <v>0</v>
      </c>
      <c r="R2627" s="3">
        <v>0</v>
      </c>
      <c r="S2627" s="3">
        <v>0</v>
      </c>
      <c r="T2627" s="3">
        <v>0</v>
      </c>
      <c r="U2627" s="33">
        <f>+Tabla3[[#This Row],[V GRAVADAS]]</f>
        <v>426.5</v>
      </c>
      <c r="V2627">
        <v>2</v>
      </c>
    </row>
    <row r="2628" spans="1:22" x14ac:dyDescent="0.25">
      <c r="A2628" t="s">
        <v>552</v>
      </c>
      <c r="B2628" s="1" t="s">
        <v>571</v>
      </c>
      <c r="C2628" t="s">
        <v>1</v>
      </c>
      <c r="D2628" t="s">
        <v>89</v>
      </c>
      <c r="E2628" t="s">
        <v>553</v>
      </c>
      <c r="F2628" t="s">
        <v>554</v>
      </c>
      <c r="G2628">
        <v>178</v>
      </c>
      <c r="H2628">
        <v>178</v>
      </c>
      <c r="I2628">
        <v>178</v>
      </c>
      <c r="J2628">
        <v>178</v>
      </c>
      <c r="L2628" s="3">
        <v>0</v>
      </c>
      <c r="M2628" s="3">
        <v>0</v>
      </c>
      <c r="N2628" s="3">
        <v>0</v>
      </c>
      <c r="O2628" s="3">
        <v>175</v>
      </c>
      <c r="P2628" s="3">
        <v>0</v>
      </c>
      <c r="Q2628" s="3">
        <v>0</v>
      </c>
      <c r="R2628" s="3">
        <v>0</v>
      </c>
      <c r="S2628" s="3">
        <v>0</v>
      </c>
      <c r="T2628" s="3">
        <v>0</v>
      </c>
      <c r="U2628" s="33">
        <f>+Tabla3[[#This Row],[V GRAVADAS]]</f>
        <v>175</v>
      </c>
      <c r="V2628">
        <v>2</v>
      </c>
    </row>
    <row r="2629" spans="1:22" x14ac:dyDescent="0.25">
      <c r="A2629" t="s">
        <v>552</v>
      </c>
      <c r="B2629" s="1" t="s">
        <v>571</v>
      </c>
      <c r="C2629" t="s">
        <v>1</v>
      </c>
      <c r="D2629" t="s">
        <v>89</v>
      </c>
      <c r="E2629" t="s">
        <v>553</v>
      </c>
      <c r="F2629" t="s">
        <v>554</v>
      </c>
      <c r="G2629">
        <v>179</v>
      </c>
      <c r="H2629">
        <v>179</v>
      </c>
      <c r="I2629">
        <v>179</v>
      </c>
      <c r="J2629">
        <v>179</v>
      </c>
      <c r="L2629" s="3">
        <v>0</v>
      </c>
      <c r="M2629" s="3">
        <v>0</v>
      </c>
      <c r="N2629" s="3">
        <v>0</v>
      </c>
      <c r="O2629" s="3">
        <v>82.3</v>
      </c>
      <c r="P2629" s="3">
        <v>0</v>
      </c>
      <c r="Q2629" s="3">
        <v>0</v>
      </c>
      <c r="R2629" s="3">
        <v>0</v>
      </c>
      <c r="S2629" s="3">
        <v>0</v>
      </c>
      <c r="T2629" s="3">
        <v>0</v>
      </c>
      <c r="U2629" s="33">
        <f>+Tabla3[[#This Row],[V GRAVADAS]]</f>
        <v>82.3</v>
      </c>
      <c r="V2629">
        <v>2</v>
      </c>
    </row>
    <row r="2630" spans="1:22" x14ac:dyDescent="0.25">
      <c r="A2630" t="s">
        <v>552</v>
      </c>
      <c r="B2630" s="1" t="s">
        <v>571</v>
      </c>
      <c r="C2630" t="s">
        <v>1</v>
      </c>
      <c r="D2630" t="s">
        <v>89</v>
      </c>
      <c r="E2630" t="s">
        <v>553</v>
      </c>
      <c r="F2630" t="s">
        <v>554</v>
      </c>
      <c r="G2630">
        <v>180</v>
      </c>
      <c r="H2630">
        <v>180</v>
      </c>
      <c r="I2630">
        <v>180</v>
      </c>
      <c r="J2630">
        <v>180</v>
      </c>
      <c r="L2630" s="3">
        <v>0</v>
      </c>
      <c r="M2630" s="3">
        <v>0</v>
      </c>
      <c r="N2630" s="3">
        <v>0</v>
      </c>
      <c r="O2630" s="3">
        <v>63.8</v>
      </c>
      <c r="P2630" s="3">
        <v>0</v>
      </c>
      <c r="Q2630" s="3">
        <v>0</v>
      </c>
      <c r="R2630" s="3">
        <v>0</v>
      </c>
      <c r="S2630" s="3">
        <v>0</v>
      </c>
      <c r="T2630" s="3">
        <v>0</v>
      </c>
      <c r="U2630" s="33">
        <f>+Tabla3[[#This Row],[V GRAVADAS]]</f>
        <v>63.8</v>
      </c>
      <c r="V2630">
        <v>2</v>
      </c>
    </row>
    <row r="2631" spans="1:22" x14ac:dyDescent="0.25">
      <c r="A2631" t="s">
        <v>552</v>
      </c>
      <c r="B2631" s="1" t="s">
        <v>571</v>
      </c>
      <c r="C2631" t="s">
        <v>1</v>
      </c>
      <c r="D2631" t="s">
        <v>89</v>
      </c>
      <c r="E2631" t="s">
        <v>553</v>
      </c>
      <c r="F2631" t="s">
        <v>554</v>
      </c>
      <c r="G2631">
        <v>181</v>
      </c>
      <c r="H2631">
        <v>181</v>
      </c>
      <c r="I2631">
        <v>181</v>
      </c>
      <c r="J2631">
        <v>181</v>
      </c>
      <c r="L2631" s="3">
        <v>0</v>
      </c>
      <c r="M2631" s="3">
        <v>0</v>
      </c>
      <c r="N2631" s="3">
        <v>0</v>
      </c>
      <c r="O2631" s="3">
        <v>16.5</v>
      </c>
      <c r="P2631" s="3">
        <v>0</v>
      </c>
      <c r="Q2631" s="3">
        <v>0</v>
      </c>
      <c r="R2631" s="3">
        <v>0</v>
      </c>
      <c r="S2631" s="3">
        <v>0</v>
      </c>
      <c r="T2631" s="3">
        <v>0</v>
      </c>
      <c r="U2631" s="33">
        <f>+Tabla3[[#This Row],[V GRAVADAS]]</f>
        <v>16.5</v>
      </c>
      <c r="V2631">
        <v>2</v>
      </c>
    </row>
    <row r="2632" spans="1:22" x14ac:dyDescent="0.25">
      <c r="A2632" t="s">
        <v>552</v>
      </c>
      <c r="B2632" s="1" t="s">
        <v>571</v>
      </c>
      <c r="C2632" t="s">
        <v>1</v>
      </c>
      <c r="D2632" t="s">
        <v>89</v>
      </c>
      <c r="E2632" t="s">
        <v>553</v>
      </c>
      <c r="F2632" t="s">
        <v>554</v>
      </c>
      <c r="G2632">
        <v>182</v>
      </c>
      <c r="H2632">
        <v>182</v>
      </c>
      <c r="I2632">
        <v>182</v>
      </c>
      <c r="J2632">
        <v>182</v>
      </c>
      <c r="L2632" s="3">
        <v>0</v>
      </c>
      <c r="M2632" s="3">
        <v>0</v>
      </c>
      <c r="N2632" s="3">
        <v>0</v>
      </c>
      <c r="O2632" s="3">
        <v>43</v>
      </c>
      <c r="P2632" s="3">
        <v>0</v>
      </c>
      <c r="Q2632" s="3">
        <v>0</v>
      </c>
      <c r="R2632" s="3">
        <v>0</v>
      </c>
      <c r="S2632" s="3">
        <v>0</v>
      </c>
      <c r="T2632" s="3">
        <v>0</v>
      </c>
      <c r="U2632" s="33">
        <f>+Tabla3[[#This Row],[V GRAVADAS]]</f>
        <v>43</v>
      </c>
      <c r="V2632">
        <v>2</v>
      </c>
    </row>
    <row r="2633" spans="1:22" x14ac:dyDescent="0.25">
      <c r="A2633" t="s">
        <v>552</v>
      </c>
      <c r="B2633" s="1" t="s">
        <v>571</v>
      </c>
      <c r="C2633" t="s">
        <v>1</v>
      </c>
      <c r="D2633" t="s">
        <v>89</v>
      </c>
      <c r="E2633" t="s">
        <v>553</v>
      </c>
      <c r="F2633" t="s">
        <v>554</v>
      </c>
      <c r="G2633">
        <v>183</v>
      </c>
      <c r="H2633">
        <v>183</v>
      </c>
      <c r="I2633">
        <v>183</v>
      </c>
      <c r="J2633">
        <v>183</v>
      </c>
      <c r="L2633" s="3">
        <v>0</v>
      </c>
      <c r="M2633" s="3">
        <v>0</v>
      </c>
      <c r="N2633" s="3">
        <v>0</v>
      </c>
      <c r="O2633" s="3">
        <v>20</v>
      </c>
      <c r="P2633" s="3">
        <v>0</v>
      </c>
      <c r="Q2633" s="3">
        <v>0</v>
      </c>
      <c r="R2633" s="3">
        <v>0</v>
      </c>
      <c r="S2633" s="3">
        <v>0</v>
      </c>
      <c r="T2633" s="3">
        <v>0</v>
      </c>
      <c r="U2633" s="33">
        <f>+Tabla3[[#This Row],[V GRAVADAS]]</f>
        <v>20</v>
      </c>
      <c r="V2633">
        <v>2</v>
      </c>
    </row>
    <row r="2634" spans="1:22" x14ac:dyDescent="0.25">
      <c r="A2634" t="s">
        <v>552</v>
      </c>
      <c r="B2634" s="1" t="s">
        <v>571</v>
      </c>
      <c r="C2634" t="s">
        <v>1</v>
      </c>
      <c r="D2634" t="s">
        <v>89</v>
      </c>
      <c r="E2634" t="s">
        <v>553</v>
      </c>
      <c r="F2634" t="s">
        <v>554</v>
      </c>
      <c r="G2634">
        <v>184</v>
      </c>
      <c r="H2634">
        <v>184</v>
      </c>
      <c r="I2634">
        <v>184</v>
      </c>
      <c r="J2634">
        <v>184</v>
      </c>
      <c r="L2634" s="3">
        <v>0</v>
      </c>
      <c r="M2634" s="3">
        <v>0</v>
      </c>
      <c r="N2634" s="3">
        <v>0</v>
      </c>
      <c r="O2634" s="3">
        <v>175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3">
        <f>+Tabla3[[#This Row],[V GRAVADAS]]</f>
        <v>175</v>
      </c>
      <c r="V2634">
        <v>2</v>
      </c>
    </row>
    <row r="2635" spans="1:22" x14ac:dyDescent="0.25">
      <c r="A2635" t="s">
        <v>552</v>
      </c>
      <c r="B2635" s="1" t="s">
        <v>571</v>
      </c>
      <c r="C2635" t="s">
        <v>1</v>
      </c>
      <c r="D2635" t="s">
        <v>89</v>
      </c>
      <c r="E2635" t="s">
        <v>553</v>
      </c>
      <c r="F2635" t="s">
        <v>554</v>
      </c>
      <c r="G2635">
        <v>185</v>
      </c>
      <c r="H2635">
        <v>185</v>
      </c>
      <c r="I2635">
        <v>185</v>
      </c>
      <c r="J2635">
        <v>185</v>
      </c>
      <c r="L2635" s="3">
        <v>0</v>
      </c>
      <c r="M2635" s="3">
        <v>0</v>
      </c>
      <c r="N2635" s="3">
        <v>0</v>
      </c>
      <c r="O2635" s="3">
        <v>130</v>
      </c>
      <c r="P2635" s="3">
        <v>0</v>
      </c>
      <c r="Q2635" s="3">
        <v>0</v>
      </c>
      <c r="R2635" s="3">
        <v>0</v>
      </c>
      <c r="S2635" s="3">
        <v>0</v>
      </c>
      <c r="T2635" s="3">
        <v>0</v>
      </c>
      <c r="U2635" s="33">
        <f>+Tabla3[[#This Row],[V GRAVADAS]]</f>
        <v>130</v>
      </c>
      <c r="V2635">
        <v>2</v>
      </c>
    </row>
    <row r="2636" spans="1:22" x14ac:dyDescent="0.25">
      <c r="A2636" t="s">
        <v>552</v>
      </c>
      <c r="B2636" s="1" t="s">
        <v>571</v>
      </c>
      <c r="C2636" t="s">
        <v>1</v>
      </c>
      <c r="D2636" t="s">
        <v>89</v>
      </c>
      <c r="E2636" t="s">
        <v>553</v>
      </c>
      <c r="F2636" t="s">
        <v>554</v>
      </c>
      <c r="G2636">
        <v>186</v>
      </c>
      <c r="H2636">
        <v>186</v>
      </c>
      <c r="I2636">
        <v>186</v>
      </c>
      <c r="J2636">
        <v>186</v>
      </c>
      <c r="L2636" s="3">
        <v>0</v>
      </c>
      <c r="M2636" s="3">
        <v>0</v>
      </c>
      <c r="N2636" s="3">
        <v>0</v>
      </c>
      <c r="O2636" s="3">
        <v>55</v>
      </c>
      <c r="P2636" s="3">
        <v>0</v>
      </c>
      <c r="Q2636" s="3">
        <v>0</v>
      </c>
      <c r="R2636" s="3">
        <v>0</v>
      </c>
      <c r="S2636" s="3">
        <v>0</v>
      </c>
      <c r="T2636" s="3">
        <v>0</v>
      </c>
      <c r="U2636" s="33">
        <f>+Tabla3[[#This Row],[V GRAVADAS]]</f>
        <v>55</v>
      </c>
      <c r="V2636">
        <v>2</v>
      </c>
    </row>
    <row r="2637" spans="1:22" x14ac:dyDescent="0.25">
      <c r="A2637" t="s">
        <v>552</v>
      </c>
      <c r="B2637" s="1" t="s">
        <v>571</v>
      </c>
      <c r="C2637" t="s">
        <v>1</v>
      </c>
      <c r="D2637" t="s">
        <v>89</v>
      </c>
      <c r="E2637" t="s">
        <v>553</v>
      </c>
      <c r="F2637" t="s">
        <v>554</v>
      </c>
      <c r="G2637">
        <v>187</v>
      </c>
      <c r="H2637">
        <v>187</v>
      </c>
      <c r="I2637">
        <v>187</v>
      </c>
      <c r="J2637">
        <v>187</v>
      </c>
      <c r="L2637" s="3">
        <v>0</v>
      </c>
      <c r="M2637" s="3">
        <v>0</v>
      </c>
      <c r="N2637" s="3">
        <v>0</v>
      </c>
      <c r="O2637" s="3">
        <v>23.4</v>
      </c>
      <c r="P2637" s="3">
        <v>0</v>
      </c>
      <c r="Q2637" s="3">
        <v>0</v>
      </c>
      <c r="R2637" s="3">
        <v>0</v>
      </c>
      <c r="S2637" s="3">
        <v>0</v>
      </c>
      <c r="T2637" s="3">
        <v>0</v>
      </c>
      <c r="U2637" s="33">
        <f>+Tabla3[[#This Row],[V GRAVADAS]]</f>
        <v>23.4</v>
      </c>
      <c r="V2637">
        <v>2</v>
      </c>
    </row>
    <row r="2638" spans="1:22" x14ac:dyDescent="0.25">
      <c r="A2638" t="s">
        <v>552</v>
      </c>
      <c r="B2638" s="1" t="s">
        <v>571</v>
      </c>
      <c r="C2638" t="s">
        <v>1</v>
      </c>
      <c r="D2638" t="s">
        <v>89</v>
      </c>
      <c r="E2638" t="s">
        <v>553</v>
      </c>
      <c r="F2638" t="s">
        <v>554</v>
      </c>
      <c r="G2638">
        <v>188</v>
      </c>
      <c r="H2638">
        <v>188</v>
      </c>
      <c r="I2638">
        <v>188</v>
      </c>
      <c r="J2638">
        <v>188</v>
      </c>
      <c r="L2638" s="3">
        <v>0</v>
      </c>
      <c r="M2638" s="3">
        <v>0</v>
      </c>
      <c r="N2638" s="3">
        <v>0</v>
      </c>
      <c r="O2638" s="3">
        <v>234.84</v>
      </c>
      <c r="P2638" s="3">
        <v>0</v>
      </c>
      <c r="Q2638" s="3">
        <v>0</v>
      </c>
      <c r="R2638" s="3">
        <v>0</v>
      </c>
      <c r="S2638" s="3">
        <v>0</v>
      </c>
      <c r="T2638" s="3">
        <v>0</v>
      </c>
      <c r="U2638" s="33">
        <f>+Tabla3[[#This Row],[V GRAVADAS]]</f>
        <v>234.84</v>
      </c>
      <c r="V2638">
        <v>2</v>
      </c>
    </row>
    <row r="2639" spans="1:22" x14ac:dyDescent="0.25">
      <c r="A2639" t="s">
        <v>552</v>
      </c>
      <c r="B2639" s="1" t="s">
        <v>572</v>
      </c>
      <c r="C2639" t="s">
        <v>1</v>
      </c>
      <c r="D2639" t="s">
        <v>89</v>
      </c>
      <c r="E2639" t="s">
        <v>553</v>
      </c>
      <c r="F2639" t="s">
        <v>554</v>
      </c>
      <c r="G2639">
        <v>189</v>
      </c>
      <c r="H2639">
        <v>189</v>
      </c>
      <c r="I2639">
        <v>189</v>
      </c>
      <c r="J2639">
        <v>189</v>
      </c>
      <c r="L2639" s="3">
        <v>0</v>
      </c>
      <c r="M2639" s="3">
        <v>0</v>
      </c>
      <c r="N2639" s="3">
        <v>0</v>
      </c>
      <c r="O2639" s="3">
        <v>511</v>
      </c>
      <c r="P2639" s="3">
        <v>0</v>
      </c>
      <c r="Q2639" s="3">
        <v>0</v>
      </c>
      <c r="R2639" s="3">
        <v>0</v>
      </c>
      <c r="S2639" s="3">
        <v>0</v>
      </c>
      <c r="T2639" s="3">
        <v>0</v>
      </c>
      <c r="U2639" s="33">
        <f>+Tabla3[[#This Row],[V GRAVADAS]]</f>
        <v>511</v>
      </c>
      <c r="V2639">
        <v>2</v>
      </c>
    </row>
    <row r="2640" spans="1:22" x14ac:dyDescent="0.25">
      <c r="A2640" t="s">
        <v>552</v>
      </c>
      <c r="B2640" s="1" t="s">
        <v>572</v>
      </c>
      <c r="C2640" t="s">
        <v>1</v>
      </c>
      <c r="D2640" t="s">
        <v>89</v>
      </c>
      <c r="E2640" t="s">
        <v>553</v>
      </c>
      <c r="F2640" t="s">
        <v>554</v>
      </c>
      <c r="G2640">
        <v>190</v>
      </c>
      <c r="H2640">
        <v>190</v>
      </c>
      <c r="I2640">
        <v>190</v>
      </c>
      <c r="J2640">
        <v>190</v>
      </c>
      <c r="L2640" s="3">
        <v>0</v>
      </c>
      <c r="M2640" s="3">
        <v>0</v>
      </c>
      <c r="N2640" s="3">
        <v>0</v>
      </c>
      <c r="O2640" s="3">
        <v>698</v>
      </c>
      <c r="P2640" s="3">
        <v>0</v>
      </c>
      <c r="Q2640" s="3">
        <v>0</v>
      </c>
      <c r="R2640" s="3">
        <v>0</v>
      </c>
      <c r="S2640" s="3">
        <v>0</v>
      </c>
      <c r="T2640" s="3">
        <v>0</v>
      </c>
      <c r="U2640" s="33">
        <f>+Tabla3[[#This Row],[V GRAVADAS]]</f>
        <v>698</v>
      </c>
      <c r="V2640">
        <v>2</v>
      </c>
    </row>
    <row r="2641" spans="1:22" x14ac:dyDescent="0.25">
      <c r="A2641" t="s">
        <v>552</v>
      </c>
      <c r="B2641" s="1" t="s">
        <v>572</v>
      </c>
      <c r="C2641" t="s">
        <v>1</v>
      </c>
      <c r="D2641" t="s">
        <v>89</v>
      </c>
      <c r="E2641" t="s">
        <v>553</v>
      </c>
      <c r="F2641" t="s">
        <v>554</v>
      </c>
      <c r="G2641">
        <v>191</v>
      </c>
      <c r="H2641">
        <v>191</v>
      </c>
      <c r="I2641">
        <v>191</v>
      </c>
      <c r="J2641">
        <v>191</v>
      </c>
      <c r="L2641" s="3">
        <v>0</v>
      </c>
      <c r="M2641" s="3">
        <v>0</v>
      </c>
      <c r="N2641" s="3">
        <v>0</v>
      </c>
      <c r="O2641" s="3">
        <v>0</v>
      </c>
      <c r="P2641" s="3">
        <v>0</v>
      </c>
      <c r="Q2641" s="3">
        <v>0</v>
      </c>
      <c r="R2641" s="3">
        <v>0</v>
      </c>
      <c r="S2641" s="3">
        <v>0</v>
      </c>
      <c r="T2641" s="3">
        <v>0</v>
      </c>
      <c r="U2641" s="33">
        <f>+Tabla3[[#This Row],[V GRAVADAS]]</f>
        <v>0</v>
      </c>
      <c r="V2641">
        <v>2</v>
      </c>
    </row>
    <row r="2642" spans="1:22" x14ac:dyDescent="0.25">
      <c r="A2642" t="s">
        <v>552</v>
      </c>
      <c r="B2642" s="1" t="s">
        <v>572</v>
      </c>
      <c r="C2642" t="s">
        <v>1</v>
      </c>
      <c r="D2642" t="s">
        <v>89</v>
      </c>
      <c r="E2642" t="s">
        <v>553</v>
      </c>
      <c r="F2642" t="s">
        <v>554</v>
      </c>
      <c r="G2642">
        <v>192</v>
      </c>
      <c r="H2642">
        <v>192</v>
      </c>
      <c r="I2642">
        <v>192</v>
      </c>
      <c r="J2642">
        <v>192</v>
      </c>
      <c r="L2642" s="3">
        <v>0</v>
      </c>
      <c r="M2642" s="3">
        <v>0</v>
      </c>
      <c r="N2642" s="3">
        <v>0</v>
      </c>
      <c r="O2642" s="3">
        <v>471</v>
      </c>
      <c r="P2642" s="3">
        <v>0</v>
      </c>
      <c r="Q2642" s="3">
        <v>0</v>
      </c>
      <c r="R2642" s="3">
        <v>0</v>
      </c>
      <c r="S2642" s="3">
        <v>0</v>
      </c>
      <c r="T2642" s="3">
        <v>0</v>
      </c>
      <c r="U2642" s="33">
        <f>+Tabla3[[#This Row],[V GRAVADAS]]</f>
        <v>471</v>
      </c>
      <c r="V2642">
        <v>2</v>
      </c>
    </row>
    <row r="2643" spans="1:22" x14ac:dyDescent="0.25">
      <c r="A2643" t="s">
        <v>552</v>
      </c>
      <c r="B2643" s="1" t="s">
        <v>572</v>
      </c>
      <c r="C2643" t="s">
        <v>1</v>
      </c>
      <c r="D2643" t="s">
        <v>89</v>
      </c>
      <c r="E2643" t="s">
        <v>553</v>
      </c>
      <c r="F2643" t="s">
        <v>554</v>
      </c>
      <c r="G2643">
        <v>193</v>
      </c>
      <c r="H2643">
        <v>193</v>
      </c>
      <c r="I2643">
        <v>193</v>
      </c>
      <c r="J2643">
        <v>193</v>
      </c>
      <c r="L2643" s="3">
        <v>0</v>
      </c>
      <c r="M2643" s="3">
        <v>0</v>
      </c>
      <c r="N2643" s="3">
        <v>0</v>
      </c>
      <c r="O2643" s="3">
        <v>164.5</v>
      </c>
      <c r="P2643" s="3">
        <v>0</v>
      </c>
      <c r="Q2643" s="3">
        <v>0</v>
      </c>
      <c r="R2643" s="3">
        <v>0</v>
      </c>
      <c r="S2643" s="3">
        <v>0</v>
      </c>
      <c r="T2643" s="3">
        <v>0</v>
      </c>
      <c r="U2643" s="33">
        <f>+Tabla3[[#This Row],[V GRAVADAS]]</f>
        <v>164.5</v>
      </c>
      <c r="V2643">
        <v>2</v>
      </c>
    </row>
    <row r="2644" spans="1:22" x14ac:dyDescent="0.25">
      <c r="A2644" t="s">
        <v>552</v>
      </c>
      <c r="B2644" s="1" t="s">
        <v>572</v>
      </c>
      <c r="C2644" t="s">
        <v>1</v>
      </c>
      <c r="D2644" t="s">
        <v>89</v>
      </c>
      <c r="E2644" t="s">
        <v>553</v>
      </c>
      <c r="F2644" t="s">
        <v>554</v>
      </c>
      <c r="G2644">
        <v>194</v>
      </c>
      <c r="H2644">
        <v>194</v>
      </c>
      <c r="I2644">
        <v>194</v>
      </c>
      <c r="J2644">
        <v>194</v>
      </c>
      <c r="L2644" s="3">
        <v>0</v>
      </c>
      <c r="M2644" s="3">
        <v>0</v>
      </c>
      <c r="N2644" s="3">
        <v>0</v>
      </c>
      <c r="O2644" s="3">
        <v>121.4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3">
        <f>+Tabla3[[#This Row],[V GRAVADAS]]</f>
        <v>121.4</v>
      </c>
      <c r="V2644">
        <v>2</v>
      </c>
    </row>
    <row r="2645" spans="1:22" x14ac:dyDescent="0.25">
      <c r="A2645" t="s">
        <v>552</v>
      </c>
      <c r="B2645" s="1" t="s">
        <v>572</v>
      </c>
      <c r="C2645" t="s">
        <v>1</v>
      </c>
      <c r="D2645" t="s">
        <v>89</v>
      </c>
      <c r="E2645" t="s">
        <v>553</v>
      </c>
      <c r="F2645" t="s">
        <v>554</v>
      </c>
      <c r="G2645">
        <v>195</v>
      </c>
      <c r="H2645">
        <v>195</v>
      </c>
      <c r="I2645">
        <v>195</v>
      </c>
      <c r="J2645">
        <v>195</v>
      </c>
      <c r="L2645" s="3">
        <v>0</v>
      </c>
      <c r="M2645" s="3">
        <v>0</v>
      </c>
      <c r="N2645" s="3">
        <v>0</v>
      </c>
      <c r="O2645" s="3">
        <v>23</v>
      </c>
      <c r="P2645" s="3">
        <v>0</v>
      </c>
      <c r="Q2645" s="3">
        <v>0</v>
      </c>
      <c r="R2645" s="3">
        <v>0</v>
      </c>
      <c r="S2645" s="3">
        <v>0</v>
      </c>
      <c r="T2645" s="3">
        <v>0</v>
      </c>
      <c r="U2645" s="33">
        <f>+Tabla3[[#This Row],[V GRAVADAS]]</f>
        <v>23</v>
      </c>
      <c r="V2645">
        <v>2</v>
      </c>
    </row>
    <row r="2646" spans="1:22" x14ac:dyDescent="0.25">
      <c r="A2646" t="s">
        <v>552</v>
      </c>
      <c r="B2646" s="1" t="s">
        <v>572</v>
      </c>
      <c r="C2646" t="s">
        <v>1</v>
      </c>
      <c r="D2646" t="s">
        <v>89</v>
      </c>
      <c r="E2646" t="s">
        <v>553</v>
      </c>
      <c r="F2646" t="s">
        <v>554</v>
      </c>
      <c r="G2646">
        <v>196</v>
      </c>
      <c r="H2646">
        <v>196</v>
      </c>
      <c r="I2646">
        <v>196</v>
      </c>
      <c r="J2646">
        <v>196</v>
      </c>
      <c r="L2646" s="3">
        <v>0</v>
      </c>
      <c r="M2646" s="3">
        <v>0</v>
      </c>
      <c r="N2646" s="3">
        <v>0</v>
      </c>
      <c r="O2646" s="3">
        <v>220</v>
      </c>
      <c r="P2646" s="3">
        <v>0</v>
      </c>
      <c r="Q2646" s="3">
        <v>0</v>
      </c>
      <c r="R2646" s="3">
        <v>0</v>
      </c>
      <c r="S2646" s="3">
        <v>0</v>
      </c>
      <c r="T2646" s="3">
        <v>0</v>
      </c>
      <c r="U2646" s="33">
        <f>+Tabla3[[#This Row],[V GRAVADAS]]</f>
        <v>220</v>
      </c>
      <c r="V2646">
        <v>2</v>
      </c>
    </row>
    <row r="2647" spans="1:22" x14ac:dyDescent="0.25">
      <c r="A2647" t="s">
        <v>552</v>
      </c>
      <c r="B2647" s="1" t="s">
        <v>572</v>
      </c>
      <c r="C2647" t="s">
        <v>1</v>
      </c>
      <c r="D2647" t="s">
        <v>89</v>
      </c>
      <c r="E2647" t="s">
        <v>553</v>
      </c>
      <c r="F2647" t="s">
        <v>554</v>
      </c>
      <c r="G2647">
        <v>197</v>
      </c>
      <c r="H2647">
        <v>197</v>
      </c>
      <c r="I2647">
        <v>197</v>
      </c>
      <c r="J2647">
        <v>197</v>
      </c>
      <c r="L2647" s="3">
        <v>0</v>
      </c>
      <c r="M2647" s="3">
        <v>0</v>
      </c>
      <c r="N2647" s="3">
        <v>0</v>
      </c>
      <c r="O2647" s="3">
        <v>544.5</v>
      </c>
      <c r="P2647" s="3">
        <v>0</v>
      </c>
      <c r="Q2647" s="3">
        <v>0</v>
      </c>
      <c r="R2647" s="3">
        <v>0</v>
      </c>
      <c r="S2647" s="3">
        <v>0</v>
      </c>
      <c r="T2647" s="3">
        <v>0</v>
      </c>
      <c r="U2647" s="33">
        <f>+Tabla3[[#This Row],[V GRAVADAS]]</f>
        <v>544.5</v>
      </c>
      <c r="V2647">
        <v>2</v>
      </c>
    </row>
    <row r="2648" spans="1:22" x14ac:dyDescent="0.25">
      <c r="A2648" t="s">
        <v>552</v>
      </c>
      <c r="B2648" s="1" t="s">
        <v>572</v>
      </c>
      <c r="C2648" t="s">
        <v>1</v>
      </c>
      <c r="D2648" t="s">
        <v>89</v>
      </c>
      <c r="E2648" t="s">
        <v>553</v>
      </c>
      <c r="F2648" t="s">
        <v>554</v>
      </c>
      <c r="G2648">
        <v>198</v>
      </c>
      <c r="H2648">
        <v>198</v>
      </c>
      <c r="I2648">
        <v>198</v>
      </c>
      <c r="J2648">
        <v>198</v>
      </c>
      <c r="L2648" s="3">
        <v>0</v>
      </c>
      <c r="M2648" s="3">
        <v>0</v>
      </c>
      <c r="N2648" s="3">
        <v>0</v>
      </c>
      <c r="O2648" s="3">
        <v>546.5</v>
      </c>
      <c r="P2648" s="3">
        <v>0</v>
      </c>
      <c r="Q2648" s="3">
        <v>0</v>
      </c>
      <c r="R2648" s="3">
        <v>0</v>
      </c>
      <c r="S2648" s="3">
        <v>0</v>
      </c>
      <c r="T2648" s="3">
        <v>0</v>
      </c>
      <c r="U2648" s="33">
        <f>+Tabla3[[#This Row],[V GRAVADAS]]</f>
        <v>546.5</v>
      </c>
      <c r="V2648">
        <v>2</v>
      </c>
    </row>
    <row r="2649" spans="1:22" x14ac:dyDescent="0.25">
      <c r="A2649" t="s">
        <v>552</v>
      </c>
      <c r="B2649" s="1" t="s">
        <v>572</v>
      </c>
      <c r="C2649" t="s">
        <v>1</v>
      </c>
      <c r="D2649" t="s">
        <v>89</v>
      </c>
      <c r="E2649" t="s">
        <v>553</v>
      </c>
      <c r="F2649" t="s">
        <v>554</v>
      </c>
      <c r="G2649">
        <v>199</v>
      </c>
      <c r="H2649">
        <v>199</v>
      </c>
      <c r="I2649">
        <v>199</v>
      </c>
      <c r="J2649">
        <v>199</v>
      </c>
      <c r="L2649" s="3">
        <v>0</v>
      </c>
      <c r="M2649" s="3">
        <v>0</v>
      </c>
      <c r="N2649" s="3">
        <v>0</v>
      </c>
      <c r="O2649" s="3">
        <v>77.66</v>
      </c>
      <c r="P2649" s="3">
        <v>0</v>
      </c>
      <c r="Q2649" s="3">
        <v>0</v>
      </c>
      <c r="R2649" s="3">
        <v>0</v>
      </c>
      <c r="S2649" s="3">
        <v>0</v>
      </c>
      <c r="T2649" s="3">
        <v>0</v>
      </c>
      <c r="U2649" s="33">
        <f>+Tabla3[[#This Row],[V GRAVADAS]]</f>
        <v>77.66</v>
      </c>
      <c r="V2649">
        <v>2</v>
      </c>
    </row>
    <row r="2650" spans="1:22" x14ac:dyDescent="0.25">
      <c r="A2650" t="s">
        <v>552</v>
      </c>
      <c r="B2650" s="1" t="s">
        <v>572</v>
      </c>
      <c r="C2650" t="s">
        <v>1</v>
      </c>
      <c r="D2650" t="s">
        <v>89</v>
      </c>
      <c r="E2650" t="s">
        <v>553</v>
      </c>
      <c r="F2650" t="s">
        <v>554</v>
      </c>
      <c r="G2650">
        <v>200</v>
      </c>
      <c r="H2650">
        <v>200</v>
      </c>
      <c r="I2650">
        <v>200</v>
      </c>
      <c r="J2650">
        <v>200</v>
      </c>
      <c r="L2650" s="3">
        <v>0</v>
      </c>
      <c r="M2650" s="3">
        <v>0</v>
      </c>
      <c r="N2650" s="3">
        <v>0</v>
      </c>
      <c r="O2650" s="3">
        <v>280.25</v>
      </c>
      <c r="P2650" s="3">
        <v>0</v>
      </c>
      <c r="Q2650" s="3">
        <v>0</v>
      </c>
      <c r="R2650" s="3">
        <v>0</v>
      </c>
      <c r="S2650" s="3">
        <v>0</v>
      </c>
      <c r="T2650" s="3">
        <v>0</v>
      </c>
      <c r="U2650" s="33">
        <f>+Tabla3[[#This Row],[V GRAVADAS]]</f>
        <v>280.25</v>
      </c>
      <c r="V2650">
        <v>2</v>
      </c>
    </row>
    <row r="2651" spans="1:22" x14ac:dyDescent="0.25">
      <c r="A2651" t="s">
        <v>552</v>
      </c>
      <c r="B2651" s="1" t="s">
        <v>572</v>
      </c>
      <c r="C2651" t="s">
        <v>1</v>
      </c>
      <c r="D2651" t="s">
        <v>89</v>
      </c>
      <c r="E2651" t="s">
        <v>553</v>
      </c>
      <c r="F2651" t="s">
        <v>554</v>
      </c>
      <c r="G2651">
        <v>201</v>
      </c>
      <c r="H2651">
        <v>201</v>
      </c>
      <c r="I2651">
        <v>201</v>
      </c>
      <c r="J2651">
        <v>201</v>
      </c>
      <c r="L2651" s="3">
        <v>0</v>
      </c>
      <c r="M2651" s="3">
        <v>0</v>
      </c>
      <c r="N2651" s="3">
        <v>0</v>
      </c>
      <c r="O2651" s="3">
        <v>26.5</v>
      </c>
      <c r="P2651" s="3">
        <v>0</v>
      </c>
      <c r="Q2651" s="3">
        <v>0</v>
      </c>
      <c r="R2651" s="3">
        <v>0</v>
      </c>
      <c r="S2651" s="3">
        <v>0</v>
      </c>
      <c r="T2651" s="3">
        <v>0</v>
      </c>
      <c r="U2651" s="33">
        <f>+Tabla3[[#This Row],[V GRAVADAS]]</f>
        <v>26.5</v>
      </c>
      <c r="V2651">
        <v>2</v>
      </c>
    </row>
    <row r="2652" spans="1:22" x14ac:dyDescent="0.25">
      <c r="A2652" t="s">
        <v>552</v>
      </c>
      <c r="B2652" s="1" t="s">
        <v>572</v>
      </c>
      <c r="C2652" t="s">
        <v>1</v>
      </c>
      <c r="D2652" t="s">
        <v>89</v>
      </c>
      <c r="E2652" t="s">
        <v>553</v>
      </c>
      <c r="F2652" t="s">
        <v>554</v>
      </c>
      <c r="G2652">
        <v>202</v>
      </c>
      <c r="H2652">
        <v>202</v>
      </c>
      <c r="I2652">
        <v>202</v>
      </c>
      <c r="J2652">
        <v>202</v>
      </c>
      <c r="L2652" s="3">
        <v>0</v>
      </c>
      <c r="M2652" s="3">
        <v>0</v>
      </c>
      <c r="N2652" s="3">
        <v>0</v>
      </c>
      <c r="O2652" s="3">
        <v>156</v>
      </c>
      <c r="P2652" s="3">
        <v>0</v>
      </c>
      <c r="Q2652" s="3">
        <v>0</v>
      </c>
      <c r="R2652" s="3">
        <v>0</v>
      </c>
      <c r="S2652" s="3">
        <v>0</v>
      </c>
      <c r="T2652" s="3">
        <v>0</v>
      </c>
      <c r="U2652" s="33">
        <f>+Tabla3[[#This Row],[V GRAVADAS]]</f>
        <v>156</v>
      </c>
      <c r="V2652">
        <v>2</v>
      </c>
    </row>
    <row r="2653" spans="1:22" x14ac:dyDescent="0.25">
      <c r="A2653" t="s">
        <v>552</v>
      </c>
      <c r="B2653" s="1" t="s">
        <v>572</v>
      </c>
      <c r="C2653" t="s">
        <v>1</v>
      </c>
      <c r="D2653" t="s">
        <v>89</v>
      </c>
      <c r="E2653" t="s">
        <v>553</v>
      </c>
      <c r="F2653" t="s">
        <v>554</v>
      </c>
      <c r="G2653">
        <v>203</v>
      </c>
      <c r="H2653">
        <v>203</v>
      </c>
      <c r="I2653">
        <v>203</v>
      </c>
      <c r="J2653">
        <v>203</v>
      </c>
      <c r="L2653" s="3">
        <v>0</v>
      </c>
      <c r="M2653" s="3">
        <v>0</v>
      </c>
      <c r="N2653" s="3">
        <v>0</v>
      </c>
      <c r="O2653" s="3">
        <v>22.4</v>
      </c>
      <c r="P2653" s="3">
        <v>0</v>
      </c>
      <c r="Q2653" s="3">
        <v>0</v>
      </c>
      <c r="R2653" s="3">
        <v>0</v>
      </c>
      <c r="S2653" s="3">
        <v>0</v>
      </c>
      <c r="T2653" s="3">
        <v>0</v>
      </c>
      <c r="U2653" s="33">
        <f>+Tabla3[[#This Row],[V GRAVADAS]]</f>
        <v>22.4</v>
      </c>
      <c r="V2653">
        <v>2</v>
      </c>
    </row>
    <row r="2654" spans="1:22" x14ac:dyDescent="0.25">
      <c r="A2654" t="s">
        <v>552</v>
      </c>
      <c r="B2654" s="1" t="s">
        <v>572</v>
      </c>
      <c r="C2654" t="s">
        <v>1</v>
      </c>
      <c r="D2654" t="s">
        <v>89</v>
      </c>
      <c r="E2654" t="s">
        <v>553</v>
      </c>
      <c r="F2654" t="s">
        <v>554</v>
      </c>
      <c r="G2654">
        <v>204</v>
      </c>
      <c r="H2654">
        <v>204</v>
      </c>
      <c r="I2654">
        <v>204</v>
      </c>
      <c r="J2654">
        <v>204</v>
      </c>
      <c r="L2654" s="3">
        <v>0</v>
      </c>
      <c r="M2654" s="3">
        <v>0</v>
      </c>
      <c r="N2654" s="3">
        <v>0</v>
      </c>
      <c r="O2654" s="3">
        <v>529.5</v>
      </c>
      <c r="P2654" s="3">
        <v>0</v>
      </c>
      <c r="Q2654" s="3">
        <v>0</v>
      </c>
      <c r="R2654" s="3">
        <v>0</v>
      </c>
      <c r="S2654" s="3">
        <v>0</v>
      </c>
      <c r="T2654" s="3">
        <v>0</v>
      </c>
      <c r="U2654" s="33">
        <f>+Tabla3[[#This Row],[V GRAVADAS]]</f>
        <v>529.5</v>
      </c>
      <c r="V2654">
        <v>2</v>
      </c>
    </row>
    <row r="2655" spans="1:22" x14ac:dyDescent="0.25">
      <c r="A2655" t="s">
        <v>552</v>
      </c>
      <c r="B2655" s="1" t="s">
        <v>572</v>
      </c>
      <c r="C2655" t="s">
        <v>1</v>
      </c>
      <c r="D2655" t="s">
        <v>89</v>
      </c>
      <c r="E2655" t="s">
        <v>553</v>
      </c>
      <c r="F2655" t="s">
        <v>554</v>
      </c>
      <c r="G2655">
        <v>205</v>
      </c>
      <c r="H2655">
        <v>205</v>
      </c>
      <c r="I2655">
        <v>205</v>
      </c>
      <c r="J2655">
        <v>205</v>
      </c>
      <c r="L2655" s="3">
        <v>0</v>
      </c>
      <c r="M2655" s="3">
        <v>0</v>
      </c>
      <c r="N2655" s="3">
        <v>0</v>
      </c>
      <c r="O2655" s="3">
        <v>37.5</v>
      </c>
      <c r="P2655" s="3">
        <v>0</v>
      </c>
      <c r="Q2655" s="3">
        <v>0</v>
      </c>
      <c r="R2655" s="3">
        <v>0</v>
      </c>
      <c r="S2655" s="3">
        <v>0</v>
      </c>
      <c r="T2655" s="3">
        <v>0</v>
      </c>
      <c r="U2655" s="33">
        <f>+Tabla3[[#This Row],[V GRAVADAS]]</f>
        <v>37.5</v>
      </c>
      <c r="V2655">
        <v>2</v>
      </c>
    </row>
    <row r="2656" spans="1:22" x14ac:dyDescent="0.25">
      <c r="A2656" t="s">
        <v>552</v>
      </c>
      <c r="B2656" s="1" t="s">
        <v>572</v>
      </c>
      <c r="C2656" t="s">
        <v>1</v>
      </c>
      <c r="D2656" t="s">
        <v>89</v>
      </c>
      <c r="E2656" t="s">
        <v>553</v>
      </c>
      <c r="F2656" t="s">
        <v>554</v>
      </c>
      <c r="G2656">
        <v>206</v>
      </c>
      <c r="H2656">
        <v>206</v>
      </c>
      <c r="I2656">
        <v>206</v>
      </c>
      <c r="J2656">
        <v>206</v>
      </c>
      <c r="L2656" s="3">
        <v>0</v>
      </c>
      <c r="M2656" s="3">
        <v>0</v>
      </c>
      <c r="N2656" s="3">
        <v>0</v>
      </c>
      <c r="O2656" s="3">
        <v>2.2999999999999998</v>
      </c>
      <c r="P2656" s="3">
        <v>0</v>
      </c>
      <c r="Q2656" s="3">
        <v>0</v>
      </c>
      <c r="R2656" s="3">
        <v>0</v>
      </c>
      <c r="S2656" s="3">
        <v>0</v>
      </c>
      <c r="T2656" s="3">
        <v>0</v>
      </c>
      <c r="U2656" s="33">
        <f>+Tabla3[[#This Row],[V GRAVADAS]]</f>
        <v>2.2999999999999998</v>
      </c>
      <c r="V2656">
        <v>2</v>
      </c>
    </row>
    <row r="2657" spans="1:22" x14ac:dyDescent="0.25">
      <c r="A2657" t="s">
        <v>552</v>
      </c>
      <c r="B2657" s="1" t="s">
        <v>572</v>
      </c>
      <c r="C2657" t="s">
        <v>1</v>
      </c>
      <c r="D2657" t="s">
        <v>89</v>
      </c>
      <c r="E2657" t="s">
        <v>553</v>
      </c>
      <c r="F2657" t="s">
        <v>554</v>
      </c>
      <c r="G2657">
        <v>207</v>
      </c>
      <c r="H2657">
        <v>207</v>
      </c>
      <c r="I2657">
        <v>207</v>
      </c>
      <c r="J2657">
        <v>207</v>
      </c>
      <c r="L2657" s="3">
        <v>0</v>
      </c>
      <c r="M2657" s="3">
        <v>0</v>
      </c>
      <c r="N2657" s="3">
        <v>0</v>
      </c>
      <c r="O2657" s="3">
        <v>138.5</v>
      </c>
      <c r="P2657" s="3">
        <v>0</v>
      </c>
      <c r="Q2657" s="3">
        <v>0</v>
      </c>
      <c r="R2657" s="3">
        <v>0</v>
      </c>
      <c r="S2657" s="3">
        <v>0</v>
      </c>
      <c r="T2657" s="3">
        <v>0</v>
      </c>
      <c r="U2657" s="33">
        <f>+Tabla3[[#This Row],[V GRAVADAS]]</f>
        <v>138.5</v>
      </c>
      <c r="V2657">
        <v>2</v>
      </c>
    </row>
    <row r="2658" spans="1:22" x14ac:dyDescent="0.25">
      <c r="A2658" t="s">
        <v>552</v>
      </c>
      <c r="B2658" s="1" t="s">
        <v>572</v>
      </c>
      <c r="C2658" t="s">
        <v>1</v>
      </c>
      <c r="D2658" t="s">
        <v>89</v>
      </c>
      <c r="E2658" t="s">
        <v>553</v>
      </c>
      <c r="F2658" t="s">
        <v>554</v>
      </c>
      <c r="G2658">
        <v>208</v>
      </c>
      <c r="H2658">
        <v>208</v>
      </c>
      <c r="I2658">
        <v>208</v>
      </c>
      <c r="J2658">
        <v>208</v>
      </c>
      <c r="L2658" s="3">
        <v>0</v>
      </c>
      <c r="M2658" s="3">
        <v>0</v>
      </c>
      <c r="N2658" s="3">
        <v>0</v>
      </c>
      <c r="O2658" s="3">
        <v>20.239999999999998</v>
      </c>
      <c r="P2658" s="3">
        <v>0</v>
      </c>
      <c r="Q2658" s="3">
        <v>0</v>
      </c>
      <c r="R2658" s="3">
        <v>0</v>
      </c>
      <c r="S2658" s="3">
        <v>0</v>
      </c>
      <c r="T2658" s="3">
        <v>0</v>
      </c>
      <c r="U2658" s="33">
        <f>+Tabla3[[#This Row],[V GRAVADAS]]</f>
        <v>20.239999999999998</v>
      </c>
      <c r="V2658">
        <v>2</v>
      </c>
    </row>
    <row r="2659" spans="1:22" x14ac:dyDescent="0.25">
      <c r="A2659" t="s">
        <v>552</v>
      </c>
      <c r="B2659" s="1" t="s">
        <v>572</v>
      </c>
      <c r="C2659" t="s">
        <v>1</v>
      </c>
      <c r="D2659" t="s">
        <v>89</v>
      </c>
      <c r="E2659" t="s">
        <v>553</v>
      </c>
      <c r="F2659" t="s">
        <v>554</v>
      </c>
      <c r="G2659">
        <v>209</v>
      </c>
      <c r="H2659">
        <v>209</v>
      </c>
      <c r="I2659">
        <v>209</v>
      </c>
      <c r="J2659">
        <v>209</v>
      </c>
      <c r="L2659" s="3">
        <v>0</v>
      </c>
      <c r="M2659" s="3">
        <v>0</v>
      </c>
      <c r="N2659" s="3">
        <v>0</v>
      </c>
      <c r="O2659" s="3">
        <v>113.4</v>
      </c>
      <c r="P2659" s="3">
        <v>0</v>
      </c>
      <c r="Q2659" s="3">
        <v>0</v>
      </c>
      <c r="R2659" s="3">
        <v>0</v>
      </c>
      <c r="S2659" s="3">
        <v>0</v>
      </c>
      <c r="T2659" s="3">
        <v>0</v>
      </c>
      <c r="U2659" s="33">
        <f>+Tabla3[[#This Row],[V GRAVADAS]]</f>
        <v>113.4</v>
      </c>
      <c r="V2659">
        <v>2</v>
      </c>
    </row>
    <row r="2660" spans="1:22" x14ac:dyDescent="0.25">
      <c r="A2660" t="s">
        <v>552</v>
      </c>
      <c r="B2660" s="1" t="s">
        <v>572</v>
      </c>
      <c r="C2660" t="s">
        <v>1</v>
      </c>
      <c r="D2660" t="s">
        <v>89</v>
      </c>
      <c r="E2660" t="s">
        <v>553</v>
      </c>
      <c r="F2660" t="s">
        <v>554</v>
      </c>
      <c r="G2660">
        <v>210</v>
      </c>
      <c r="H2660">
        <v>210</v>
      </c>
      <c r="I2660">
        <v>210</v>
      </c>
      <c r="J2660">
        <v>210</v>
      </c>
      <c r="L2660" s="3">
        <v>0</v>
      </c>
      <c r="M2660" s="3">
        <v>0</v>
      </c>
      <c r="N2660" s="3">
        <v>0</v>
      </c>
      <c r="O2660" s="3">
        <v>27</v>
      </c>
      <c r="P2660" s="3">
        <v>0</v>
      </c>
      <c r="Q2660" s="3">
        <v>0</v>
      </c>
      <c r="R2660" s="3">
        <v>0</v>
      </c>
      <c r="S2660" s="3">
        <v>0</v>
      </c>
      <c r="T2660" s="3">
        <v>0</v>
      </c>
      <c r="U2660" s="33">
        <f>+Tabla3[[#This Row],[V GRAVADAS]]</f>
        <v>27</v>
      </c>
      <c r="V2660">
        <v>2</v>
      </c>
    </row>
    <row r="2661" spans="1:22" x14ac:dyDescent="0.25">
      <c r="A2661" t="s">
        <v>552</v>
      </c>
      <c r="B2661" s="1" t="s">
        <v>573</v>
      </c>
      <c r="C2661" t="s">
        <v>1</v>
      </c>
      <c r="D2661" t="s">
        <v>89</v>
      </c>
      <c r="E2661" t="s">
        <v>553</v>
      </c>
      <c r="F2661" t="s">
        <v>554</v>
      </c>
      <c r="G2661">
        <v>211</v>
      </c>
      <c r="H2661">
        <v>211</v>
      </c>
      <c r="I2661">
        <v>211</v>
      </c>
      <c r="J2661">
        <v>211</v>
      </c>
      <c r="L2661" s="3">
        <v>0</v>
      </c>
      <c r="M2661" s="3">
        <v>0</v>
      </c>
      <c r="N2661" s="3">
        <v>0</v>
      </c>
      <c r="O2661" s="3">
        <v>566.79999999999995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3">
        <f>+Tabla3[[#This Row],[V GRAVADAS]]</f>
        <v>566.79999999999995</v>
      </c>
      <c r="V2661">
        <v>2</v>
      </c>
    </row>
    <row r="2662" spans="1:22" x14ac:dyDescent="0.25">
      <c r="A2662" t="s">
        <v>552</v>
      </c>
      <c r="B2662" s="1" t="s">
        <v>573</v>
      </c>
      <c r="C2662" t="s">
        <v>1</v>
      </c>
      <c r="D2662" t="s">
        <v>89</v>
      </c>
      <c r="E2662" t="s">
        <v>553</v>
      </c>
      <c r="F2662" t="s">
        <v>554</v>
      </c>
      <c r="G2662">
        <v>212</v>
      </c>
      <c r="H2662">
        <v>212</v>
      </c>
      <c r="I2662">
        <v>212</v>
      </c>
      <c r="J2662">
        <v>212</v>
      </c>
      <c r="L2662" s="3">
        <v>0</v>
      </c>
      <c r="M2662" s="3">
        <v>0</v>
      </c>
      <c r="N2662" s="3">
        <v>0</v>
      </c>
      <c r="O2662" s="3">
        <v>210</v>
      </c>
      <c r="P2662" s="3">
        <v>0</v>
      </c>
      <c r="Q2662" s="3">
        <v>0</v>
      </c>
      <c r="R2662" s="3">
        <v>0</v>
      </c>
      <c r="S2662" s="3">
        <v>0</v>
      </c>
      <c r="T2662" s="3">
        <v>0</v>
      </c>
      <c r="U2662" s="33">
        <f>+Tabla3[[#This Row],[V GRAVADAS]]</f>
        <v>210</v>
      </c>
      <c r="V2662">
        <v>2</v>
      </c>
    </row>
    <row r="2663" spans="1:22" x14ac:dyDescent="0.25">
      <c r="A2663" t="s">
        <v>552</v>
      </c>
      <c r="B2663" s="1" t="s">
        <v>573</v>
      </c>
      <c r="C2663" t="s">
        <v>1</v>
      </c>
      <c r="D2663" t="s">
        <v>89</v>
      </c>
      <c r="E2663" t="s">
        <v>553</v>
      </c>
      <c r="F2663" t="s">
        <v>554</v>
      </c>
      <c r="G2663">
        <v>213</v>
      </c>
      <c r="H2663">
        <v>213</v>
      </c>
      <c r="I2663">
        <v>213</v>
      </c>
      <c r="J2663">
        <v>213</v>
      </c>
      <c r="L2663" s="3">
        <v>0</v>
      </c>
      <c r="M2663" s="3">
        <v>0</v>
      </c>
      <c r="N2663" s="3">
        <v>0</v>
      </c>
      <c r="O2663" s="3">
        <v>500.5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3">
        <f>+Tabla3[[#This Row],[V GRAVADAS]]</f>
        <v>500.5</v>
      </c>
      <c r="V2663">
        <v>2</v>
      </c>
    </row>
    <row r="2664" spans="1:22" x14ac:dyDescent="0.25">
      <c r="A2664" t="s">
        <v>552</v>
      </c>
      <c r="B2664" s="1" t="s">
        <v>573</v>
      </c>
      <c r="C2664" t="s">
        <v>1</v>
      </c>
      <c r="D2664" t="s">
        <v>89</v>
      </c>
      <c r="E2664" t="s">
        <v>553</v>
      </c>
      <c r="F2664" t="s">
        <v>554</v>
      </c>
      <c r="G2664">
        <v>214</v>
      </c>
      <c r="H2664">
        <v>214</v>
      </c>
      <c r="I2664">
        <v>214</v>
      </c>
      <c r="J2664">
        <v>214</v>
      </c>
      <c r="L2664" s="3">
        <v>0</v>
      </c>
      <c r="M2664" s="3">
        <v>0</v>
      </c>
      <c r="N2664" s="3">
        <v>0</v>
      </c>
      <c r="O2664" s="3">
        <v>44.25</v>
      </c>
      <c r="P2664" s="3">
        <v>0</v>
      </c>
      <c r="Q2664" s="3">
        <v>0</v>
      </c>
      <c r="R2664" s="3">
        <v>0</v>
      </c>
      <c r="S2664" s="3">
        <v>0</v>
      </c>
      <c r="T2664" s="3">
        <v>0</v>
      </c>
      <c r="U2664" s="33">
        <f>+Tabla3[[#This Row],[V GRAVADAS]]</f>
        <v>44.25</v>
      </c>
      <c r="V2664">
        <v>2</v>
      </c>
    </row>
    <row r="2665" spans="1:22" x14ac:dyDescent="0.25">
      <c r="A2665" t="s">
        <v>552</v>
      </c>
      <c r="B2665" s="1" t="s">
        <v>573</v>
      </c>
      <c r="C2665" t="s">
        <v>1</v>
      </c>
      <c r="D2665" t="s">
        <v>89</v>
      </c>
      <c r="E2665" t="s">
        <v>553</v>
      </c>
      <c r="F2665" t="s">
        <v>554</v>
      </c>
      <c r="G2665">
        <v>215</v>
      </c>
      <c r="H2665">
        <v>215</v>
      </c>
      <c r="I2665">
        <v>215</v>
      </c>
      <c r="J2665">
        <v>215</v>
      </c>
      <c r="L2665" s="3">
        <v>0</v>
      </c>
      <c r="M2665" s="3">
        <v>0</v>
      </c>
      <c r="N2665" s="3">
        <v>0</v>
      </c>
      <c r="O2665" s="3">
        <v>36.299999999999997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3">
        <f>+Tabla3[[#This Row],[V GRAVADAS]]</f>
        <v>36.299999999999997</v>
      </c>
      <c r="V2665">
        <v>2</v>
      </c>
    </row>
    <row r="2666" spans="1:22" x14ac:dyDescent="0.25">
      <c r="A2666" t="s">
        <v>552</v>
      </c>
      <c r="B2666" s="1" t="s">
        <v>573</v>
      </c>
      <c r="C2666" t="s">
        <v>1</v>
      </c>
      <c r="D2666" t="s">
        <v>89</v>
      </c>
      <c r="E2666" t="s">
        <v>553</v>
      </c>
      <c r="F2666" t="s">
        <v>554</v>
      </c>
      <c r="G2666">
        <v>216</v>
      </c>
      <c r="H2666">
        <v>216</v>
      </c>
      <c r="I2666">
        <v>216</v>
      </c>
      <c r="J2666">
        <v>216</v>
      </c>
      <c r="L2666" s="3">
        <v>0</v>
      </c>
      <c r="M2666" s="3">
        <v>0</v>
      </c>
      <c r="N2666" s="3">
        <v>0</v>
      </c>
      <c r="O2666" s="3">
        <v>494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3">
        <f>+Tabla3[[#This Row],[V GRAVADAS]]</f>
        <v>494</v>
      </c>
      <c r="V2666">
        <v>2</v>
      </c>
    </row>
    <row r="2667" spans="1:22" x14ac:dyDescent="0.25">
      <c r="A2667" t="s">
        <v>552</v>
      </c>
      <c r="B2667" s="1" t="s">
        <v>573</v>
      </c>
      <c r="C2667" t="s">
        <v>1</v>
      </c>
      <c r="D2667" t="s">
        <v>89</v>
      </c>
      <c r="E2667" t="s">
        <v>553</v>
      </c>
      <c r="F2667" t="s">
        <v>554</v>
      </c>
      <c r="G2667">
        <v>217</v>
      </c>
      <c r="H2667">
        <v>217</v>
      </c>
      <c r="I2667">
        <v>217</v>
      </c>
      <c r="J2667">
        <v>217</v>
      </c>
      <c r="L2667" s="3">
        <v>0</v>
      </c>
      <c r="M2667" s="3">
        <v>0</v>
      </c>
      <c r="N2667" s="3">
        <v>0</v>
      </c>
      <c r="O2667" s="3">
        <v>50</v>
      </c>
      <c r="P2667" s="3">
        <v>0</v>
      </c>
      <c r="Q2667" s="3">
        <v>0</v>
      </c>
      <c r="R2667" s="3">
        <v>0</v>
      </c>
      <c r="S2667" s="3">
        <v>0</v>
      </c>
      <c r="T2667" s="3">
        <v>0</v>
      </c>
      <c r="U2667" s="33">
        <f>+Tabla3[[#This Row],[V GRAVADAS]]</f>
        <v>50</v>
      </c>
      <c r="V2667">
        <v>2</v>
      </c>
    </row>
    <row r="2668" spans="1:22" x14ac:dyDescent="0.25">
      <c r="A2668" t="s">
        <v>552</v>
      </c>
      <c r="B2668" s="1" t="s">
        <v>573</v>
      </c>
      <c r="C2668" t="s">
        <v>1</v>
      </c>
      <c r="D2668" t="s">
        <v>89</v>
      </c>
      <c r="E2668" t="s">
        <v>553</v>
      </c>
      <c r="F2668" t="s">
        <v>554</v>
      </c>
      <c r="G2668">
        <v>218</v>
      </c>
      <c r="H2668">
        <v>218</v>
      </c>
      <c r="I2668">
        <v>218</v>
      </c>
      <c r="J2668">
        <v>218</v>
      </c>
      <c r="L2668" s="3">
        <v>0</v>
      </c>
      <c r="M2668" s="3">
        <v>0</v>
      </c>
      <c r="N2668" s="3">
        <v>0</v>
      </c>
      <c r="O2668" s="3">
        <v>208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3">
        <f>+Tabla3[[#This Row],[V GRAVADAS]]</f>
        <v>208</v>
      </c>
      <c r="V2668">
        <v>2</v>
      </c>
    </row>
    <row r="2669" spans="1:22" x14ac:dyDescent="0.25">
      <c r="A2669" t="s">
        <v>552</v>
      </c>
      <c r="B2669" s="1" t="s">
        <v>573</v>
      </c>
      <c r="C2669" t="s">
        <v>1</v>
      </c>
      <c r="D2669" t="s">
        <v>89</v>
      </c>
      <c r="E2669" t="s">
        <v>553</v>
      </c>
      <c r="F2669" t="s">
        <v>554</v>
      </c>
      <c r="G2669">
        <v>219</v>
      </c>
      <c r="H2669">
        <v>219</v>
      </c>
      <c r="I2669">
        <v>219</v>
      </c>
      <c r="J2669">
        <v>219</v>
      </c>
      <c r="L2669" s="3">
        <v>0</v>
      </c>
      <c r="M2669" s="3">
        <v>0</v>
      </c>
      <c r="N2669" s="3">
        <v>0</v>
      </c>
      <c r="O2669" s="3">
        <v>4.2</v>
      </c>
      <c r="P2669" s="3">
        <v>0</v>
      </c>
      <c r="Q2669" s="3">
        <v>0</v>
      </c>
      <c r="R2669" s="3">
        <v>0</v>
      </c>
      <c r="S2669" s="3">
        <v>0</v>
      </c>
      <c r="T2669" s="3">
        <v>0</v>
      </c>
      <c r="U2669" s="33">
        <f>+Tabla3[[#This Row],[V GRAVADAS]]</f>
        <v>4.2</v>
      </c>
      <c r="V2669">
        <v>2</v>
      </c>
    </row>
    <row r="2670" spans="1:22" x14ac:dyDescent="0.25">
      <c r="A2670" t="s">
        <v>552</v>
      </c>
      <c r="B2670" s="1" t="s">
        <v>573</v>
      </c>
      <c r="C2670" t="s">
        <v>1</v>
      </c>
      <c r="D2670" t="s">
        <v>89</v>
      </c>
      <c r="E2670" t="s">
        <v>553</v>
      </c>
      <c r="F2670" t="s">
        <v>554</v>
      </c>
      <c r="G2670">
        <v>220</v>
      </c>
      <c r="H2670">
        <v>220</v>
      </c>
      <c r="I2670">
        <v>220</v>
      </c>
      <c r="J2670">
        <v>220</v>
      </c>
      <c r="L2670" s="3">
        <v>0</v>
      </c>
      <c r="M2670" s="3">
        <v>0</v>
      </c>
      <c r="N2670" s="3">
        <v>0</v>
      </c>
      <c r="O2670" s="3">
        <v>17.600000000000001</v>
      </c>
      <c r="P2670" s="3">
        <v>0</v>
      </c>
      <c r="Q2670" s="3">
        <v>0</v>
      </c>
      <c r="R2670" s="3">
        <v>0</v>
      </c>
      <c r="S2670" s="3">
        <v>0</v>
      </c>
      <c r="T2670" s="3">
        <v>0</v>
      </c>
      <c r="U2670" s="33">
        <f>+Tabla3[[#This Row],[V GRAVADAS]]</f>
        <v>17.600000000000001</v>
      </c>
      <c r="V2670">
        <v>2</v>
      </c>
    </row>
    <row r="2671" spans="1:22" x14ac:dyDescent="0.25">
      <c r="A2671" t="s">
        <v>552</v>
      </c>
      <c r="B2671" s="1" t="s">
        <v>573</v>
      </c>
      <c r="C2671" t="s">
        <v>1</v>
      </c>
      <c r="D2671" t="s">
        <v>89</v>
      </c>
      <c r="E2671" t="s">
        <v>553</v>
      </c>
      <c r="F2671" t="s">
        <v>554</v>
      </c>
      <c r="G2671">
        <v>221</v>
      </c>
      <c r="H2671">
        <v>221</v>
      </c>
      <c r="I2671">
        <v>221</v>
      </c>
      <c r="J2671">
        <v>221</v>
      </c>
      <c r="L2671" s="3">
        <v>0</v>
      </c>
      <c r="M2671" s="3">
        <v>0</v>
      </c>
      <c r="N2671" s="3">
        <v>0</v>
      </c>
      <c r="O2671" s="3">
        <v>536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3">
        <f>+Tabla3[[#This Row],[V GRAVADAS]]</f>
        <v>536</v>
      </c>
      <c r="V2671">
        <v>2</v>
      </c>
    </row>
    <row r="2672" spans="1:22" x14ac:dyDescent="0.25">
      <c r="A2672" t="s">
        <v>552</v>
      </c>
      <c r="B2672" s="1" t="s">
        <v>573</v>
      </c>
      <c r="C2672" t="s">
        <v>1</v>
      </c>
      <c r="D2672" t="s">
        <v>89</v>
      </c>
      <c r="E2672" t="s">
        <v>553</v>
      </c>
      <c r="F2672" t="s">
        <v>554</v>
      </c>
      <c r="G2672">
        <v>222</v>
      </c>
      <c r="H2672">
        <v>222</v>
      </c>
      <c r="I2672">
        <v>222</v>
      </c>
      <c r="J2672">
        <v>222</v>
      </c>
      <c r="L2672" s="3">
        <v>0</v>
      </c>
      <c r="M2672" s="3">
        <v>0</v>
      </c>
      <c r="N2672" s="3">
        <v>0</v>
      </c>
      <c r="O2672" s="3">
        <v>711.35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3">
        <f>+Tabla3[[#This Row],[V GRAVADAS]]</f>
        <v>711.35</v>
      </c>
      <c r="V2672">
        <v>2</v>
      </c>
    </row>
    <row r="2673" spans="1:22" x14ac:dyDescent="0.25">
      <c r="A2673" t="s">
        <v>552</v>
      </c>
      <c r="B2673" s="1" t="s">
        <v>573</v>
      </c>
      <c r="C2673" t="s">
        <v>1</v>
      </c>
      <c r="D2673" t="s">
        <v>89</v>
      </c>
      <c r="E2673" t="s">
        <v>553</v>
      </c>
      <c r="F2673" t="s">
        <v>554</v>
      </c>
      <c r="G2673">
        <v>223</v>
      </c>
      <c r="H2673">
        <v>223</v>
      </c>
      <c r="I2673">
        <v>223</v>
      </c>
      <c r="J2673">
        <v>223</v>
      </c>
      <c r="L2673" s="3">
        <v>0</v>
      </c>
      <c r="M2673" s="3">
        <v>0</v>
      </c>
      <c r="N2673" s="3">
        <v>0</v>
      </c>
      <c r="O2673" s="3">
        <v>55.5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3">
        <f>+Tabla3[[#This Row],[V GRAVADAS]]</f>
        <v>55.5</v>
      </c>
      <c r="V2673">
        <v>2</v>
      </c>
    </row>
    <row r="2674" spans="1:22" x14ac:dyDescent="0.25">
      <c r="A2674" t="s">
        <v>552</v>
      </c>
      <c r="B2674" s="1" t="s">
        <v>573</v>
      </c>
      <c r="C2674" t="s">
        <v>1</v>
      </c>
      <c r="D2674" t="s">
        <v>89</v>
      </c>
      <c r="E2674" t="s">
        <v>553</v>
      </c>
      <c r="F2674" t="s">
        <v>554</v>
      </c>
      <c r="G2674">
        <v>224</v>
      </c>
      <c r="H2674">
        <v>224</v>
      </c>
      <c r="I2674">
        <v>224</v>
      </c>
      <c r="J2674">
        <v>224</v>
      </c>
      <c r="L2674" s="3">
        <v>0</v>
      </c>
      <c r="M2674" s="3">
        <v>0</v>
      </c>
      <c r="N2674" s="3">
        <v>0</v>
      </c>
      <c r="O2674" s="3">
        <v>386.4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3">
        <f>+Tabla3[[#This Row],[V GRAVADAS]]</f>
        <v>386.4</v>
      </c>
      <c r="V2674">
        <v>2</v>
      </c>
    </row>
    <row r="2675" spans="1:22" x14ac:dyDescent="0.25">
      <c r="A2675" t="s">
        <v>552</v>
      </c>
      <c r="B2675" s="1" t="s">
        <v>573</v>
      </c>
      <c r="C2675" t="s">
        <v>1</v>
      </c>
      <c r="D2675" t="s">
        <v>89</v>
      </c>
      <c r="E2675" t="s">
        <v>553</v>
      </c>
      <c r="F2675" t="s">
        <v>554</v>
      </c>
      <c r="G2675">
        <v>225</v>
      </c>
      <c r="H2675">
        <v>225</v>
      </c>
      <c r="I2675">
        <v>225</v>
      </c>
      <c r="J2675">
        <v>225</v>
      </c>
      <c r="L2675" s="3">
        <v>0</v>
      </c>
      <c r="M2675" s="3">
        <v>0</v>
      </c>
      <c r="N2675" s="3">
        <v>0</v>
      </c>
      <c r="O2675" s="3">
        <v>205</v>
      </c>
      <c r="P2675" s="3">
        <v>0</v>
      </c>
      <c r="Q2675" s="3">
        <v>0</v>
      </c>
      <c r="R2675" s="3">
        <v>0</v>
      </c>
      <c r="S2675" s="3">
        <v>0</v>
      </c>
      <c r="T2675" s="3">
        <v>0</v>
      </c>
      <c r="U2675" s="33">
        <f>+Tabla3[[#This Row],[V GRAVADAS]]</f>
        <v>205</v>
      </c>
      <c r="V2675">
        <v>2</v>
      </c>
    </row>
    <row r="2676" spans="1:22" x14ac:dyDescent="0.25">
      <c r="A2676" t="s">
        <v>552</v>
      </c>
      <c r="B2676" s="1" t="s">
        <v>573</v>
      </c>
      <c r="C2676" t="s">
        <v>1</v>
      </c>
      <c r="D2676" t="s">
        <v>89</v>
      </c>
      <c r="E2676" t="s">
        <v>553</v>
      </c>
      <c r="F2676" t="s">
        <v>554</v>
      </c>
      <c r="G2676">
        <v>226</v>
      </c>
      <c r="H2676">
        <v>226</v>
      </c>
      <c r="I2676">
        <v>226</v>
      </c>
      <c r="J2676">
        <v>226</v>
      </c>
      <c r="L2676" s="3">
        <v>0</v>
      </c>
      <c r="M2676" s="3">
        <v>0</v>
      </c>
      <c r="N2676" s="3">
        <v>0</v>
      </c>
      <c r="O2676" s="3">
        <v>10</v>
      </c>
      <c r="P2676" s="3">
        <v>0</v>
      </c>
      <c r="Q2676" s="3">
        <v>0</v>
      </c>
      <c r="R2676" s="3">
        <v>0</v>
      </c>
      <c r="S2676" s="3">
        <v>0</v>
      </c>
      <c r="T2676" s="3">
        <v>0</v>
      </c>
      <c r="U2676" s="33">
        <f>+Tabla3[[#This Row],[V GRAVADAS]]</f>
        <v>10</v>
      </c>
      <c r="V2676">
        <v>2</v>
      </c>
    </row>
    <row r="2677" spans="1:22" x14ac:dyDescent="0.25">
      <c r="A2677" t="s">
        <v>552</v>
      </c>
      <c r="B2677" s="1" t="s">
        <v>573</v>
      </c>
      <c r="C2677" t="s">
        <v>1</v>
      </c>
      <c r="D2677" t="s">
        <v>89</v>
      </c>
      <c r="E2677" t="s">
        <v>553</v>
      </c>
      <c r="F2677" t="s">
        <v>554</v>
      </c>
      <c r="G2677">
        <v>227</v>
      </c>
      <c r="H2677">
        <v>227</v>
      </c>
      <c r="I2677">
        <v>227</v>
      </c>
      <c r="J2677">
        <v>227</v>
      </c>
      <c r="L2677" s="3">
        <v>0</v>
      </c>
      <c r="M2677" s="3">
        <v>0</v>
      </c>
      <c r="N2677" s="3">
        <v>0</v>
      </c>
      <c r="O2677" s="3">
        <v>33</v>
      </c>
      <c r="P2677" s="3">
        <v>0</v>
      </c>
      <c r="Q2677" s="3">
        <v>0</v>
      </c>
      <c r="R2677" s="3">
        <v>0</v>
      </c>
      <c r="S2677" s="3">
        <v>0</v>
      </c>
      <c r="T2677" s="3">
        <v>0</v>
      </c>
      <c r="U2677" s="33">
        <f>+Tabla3[[#This Row],[V GRAVADAS]]</f>
        <v>33</v>
      </c>
      <c r="V2677">
        <v>2</v>
      </c>
    </row>
    <row r="2678" spans="1:22" x14ac:dyDescent="0.25">
      <c r="A2678" t="s">
        <v>552</v>
      </c>
      <c r="B2678" s="1" t="s">
        <v>573</v>
      </c>
      <c r="C2678" t="s">
        <v>1</v>
      </c>
      <c r="D2678" t="s">
        <v>89</v>
      </c>
      <c r="E2678" t="s">
        <v>553</v>
      </c>
      <c r="F2678" t="s">
        <v>554</v>
      </c>
      <c r="G2678">
        <v>228</v>
      </c>
      <c r="H2678">
        <v>228</v>
      </c>
      <c r="I2678">
        <v>228</v>
      </c>
      <c r="J2678">
        <v>228</v>
      </c>
      <c r="L2678" s="3">
        <v>0</v>
      </c>
      <c r="M2678" s="3">
        <v>0</v>
      </c>
      <c r="N2678" s="3">
        <v>0</v>
      </c>
      <c r="O2678" s="3">
        <v>20</v>
      </c>
      <c r="P2678" s="3">
        <v>0</v>
      </c>
      <c r="Q2678" s="3">
        <v>0</v>
      </c>
      <c r="R2678" s="3">
        <v>0</v>
      </c>
      <c r="S2678" s="3">
        <v>0</v>
      </c>
      <c r="T2678" s="3">
        <v>0</v>
      </c>
      <c r="U2678" s="33">
        <f>+Tabla3[[#This Row],[V GRAVADAS]]</f>
        <v>20</v>
      </c>
      <c r="V2678">
        <v>2</v>
      </c>
    </row>
    <row r="2679" spans="1:22" x14ac:dyDescent="0.25">
      <c r="A2679" t="s">
        <v>552</v>
      </c>
      <c r="B2679" s="1" t="s">
        <v>573</v>
      </c>
      <c r="C2679" t="s">
        <v>1</v>
      </c>
      <c r="D2679" t="s">
        <v>89</v>
      </c>
      <c r="E2679" t="s">
        <v>553</v>
      </c>
      <c r="F2679" t="s">
        <v>554</v>
      </c>
      <c r="G2679">
        <v>229</v>
      </c>
      <c r="H2679">
        <v>229</v>
      </c>
      <c r="I2679">
        <v>229</v>
      </c>
      <c r="J2679">
        <v>229</v>
      </c>
      <c r="L2679" s="3">
        <v>0</v>
      </c>
      <c r="M2679" s="3">
        <v>0</v>
      </c>
      <c r="N2679" s="3">
        <v>0</v>
      </c>
      <c r="O2679" s="3">
        <v>43.5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3">
        <f>+Tabla3[[#This Row],[V GRAVADAS]]</f>
        <v>43.5</v>
      </c>
      <c r="V2679">
        <v>2</v>
      </c>
    </row>
    <row r="2680" spans="1:22" x14ac:dyDescent="0.25">
      <c r="A2680" t="s">
        <v>552</v>
      </c>
      <c r="B2680" s="1" t="s">
        <v>573</v>
      </c>
      <c r="C2680" t="s">
        <v>1</v>
      </c>
      <c r="D2680" t="s">
        <v>89</v>
      </c>
      <c r="E2680" t="s">
        <v>553</v>
      </c>
      <c r="F2680" t="s">
        <v>554</v>
      </c>
      <c r="G2680">
        <v>230</v>
      </c>
      <c r="H2680">
        <v>230</v>
      </c>
      <c r="I2680">
        <v>230</v>
      </c>
      <c r="J2680">
        <v>230</v>
      </c>
      <c r="L2680" s="3">
        <v>0</v>
      </c>
      <c r="M2680" s="3">
        <v>0</v>
      </c>
      <c r="N2680" s="3">
        <v>0</v>
      </c>
      <c r="O2680" s="3">
        <v>40.700000000000003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3">
        <f>+Tabla3[[#This Row],[V GRAVADAS]]</f>
        <v>40.700000000000003</v>
      </c>
      <c r="V2680">
        <v>2</v>
      </c>
    </row>
    <row r="2681" spans="1:22" x14ac:dyDescent="0.25">
      <c r="A2681" t="s">
        <v>552</v>
      </c>
      <c r="B2681" s="1" t="s">
        <v>574</v>
      </c>
      <c r="C2681" t="s">
        <v>1</v>
      </c>
      <c r="D2681" t="s">
        <v>89</v>
      </c>
      <c r="E2681" t="s">
        <v>553</v>
      </c>
      <c r="F2681" t="s">
        <v>554</v>
      </c>
      <c r="G2681">
        <v>231</v>
      </c>
      <c r="H2681">
        <v>231</v>
      </c>
      <c r="I2681">
        <v>231</v>
      </c>
      <c r="J2681">
        <v>231</v>
      </c>
      <c r="L2681" s="3">
        <v>0</v>
      </c>
      <c r="M2681" s="3">
        <v>0</v>
      </c>
      <c r="N2681" s="3">
        <v>0</v>
      </c>
      <c r="O2681" s="3">
        <v>512.5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3">
        <f>+Tabla3[[#This Row],[V GRAVADAS]]</f>
        <v>512.5</v>
      </c>
      <c r="V2681">
        <v>2</v>
      </c>
    </row>
    <row r="2682" spans="1:22" x14ac:dyDescent="0.25">
      <c r="A2682" t="s">
        <v>552</v>
      </c>
      <c r="B2682" s="1" t="s">
        <v>574</v>
      </c>
      <c r="C2682" t="s">
        <v>1</v>
      </c>
      <c r="D2682" t="s">
        <v>89</v>
      </c>
      <c r="E2682" t="s">
        <v>553</v>
      </c>
      <c r="F2682" t="s">
        <v>554</v>
      </c>
      <c r="G2682">
        <v>232</v>
      </c>
      <c r="H2682">
        <v>232</v>
      </c>
      <c r="I2682">
        <v>232</v>
      </c>
      <c r="J2682">
        <v>232</v>
      </c>
      <c r="L2682" s="3">
        <v>0</v>
      </c>
      <c r="M2682" s="3">
        <v>0</v>
      </c>
      <c r="N2682" s="3">
        <v>0</v>
      </c>
      <c r="O2682" s="3">
        <v>504.5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3">
        <f>+Tabla3[[#This Row],[V GRAVADAS]]</f>
        <v>504.5</v>
      </c>
      <c r="V2682">
        <v>2</v>
      </c>
    </row>
    <row r="2683" spans="1:22" x14ac:dyDescent="0.25">
      <c r="A2683" t="s">
        <v>552</v>
      </c>
      <c r="B2683" s="1" t="s">
        <v>574</v>
      </c>
      <c r="C2683" t="s">
        <v>1</v>
      </c>
      <c r="D2683" t="s">
        <v>89</v>
      </c>
      <c r="E2683" t="s">
        <v>553</v>
      </c>
      <c r="F2683" t="s">
        <v>554</v>
      </c>
      <c r="G2683">
        <v>233</v>
      </c>
      <c r="H2683">
        <v>233</v>
      </c>
      <c r="I2683">
        <v>233</v>
      </c>
      <c r="J2683">
        <v>233</v>
      </c>
      <c r="L2683" s="3">
        <v>0</v>
      </c>
      <c r="M2683" s="3">
        <v>0</v>
      </c>
      <c r="N2683" s="3">
        <v>0</v>
      </c>
      <c r="O2683" s="3">
        <v>38.5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3">
        <f>+Tabla3[[#This Row],[V GRAVADAS]]</f>
        <v>38.5</v>
      </c>
      <c r="V2683">
        <v>2</v>
      </c>
    </row>
    <row r="2684" spans="1:22" x14ac:dyDescent="0.25">
      <c r="A2684" t="s">
        <v>552</v>
      </c>
      <c r="B2684" s="1" t="s">
        <v>574</v>
      </c>
      <c r="C2684" t="s">
        <v>1</v>
      </c>
      <c r="D2684" t="s">
        <v>89</v>
      </c>
      <c r="E2684" t="s">
        <v>553</v>
      </c>
      <c r="F2684" t="s">
        <v>554</v>
      </c>
      <c r="G2684">
        <v>234</v>
      </c>
      <c r="H2684">
        <v>234</v>
      </c>
      <c r="I2684">
        <v>234</v>
      </c>
      <c r="J2684">
        <v>234</v>
      </c>
      <c r="L2684" s="3">
        <v>0</v>
      </c>
      <c r="M2684" s="3">
        <v>0</v>
      </c>
      <c r="N2684" s="3">
        <v>0</v>
      </c>
      <c r="O2684" s="3">
        <v>35.700000000000003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3">
        <f>+Tabla3[[#This Row],[V GRAVADAS]]</f>
        <v>35.700000000000003</v>
      </c>
      <c r="V2684">
        <v>2</v>
      </c>
    </row>
    <row r="2685" spans="1:22" x14ac:dyDescent="0.25">
      <c r="A2685" t="s">
        <v>552</v>
      </c>
      <c r="B2685" s="1" t="s">
        <v>574</v>
      </c>
      <c r="C2685" t="s">
        <v>1</v>
      </c>
      <c r="D2685" t="s">
        <v>89</v>
      </c>
      <c r="E2685" t="s">
        <v>553</v>
      </c>
      <c r="F2685" t="s">
        <v>554</v>
      </c>
      <c r="G2685">
        <v>235</v>
      </c>
      <c r="H2685">
        <v>235</v>
      </c>
      <c r="I2685">
        <v>235</v>
      </c>
      <c r="J2685">
        <v>235</v>
      </c>
      <c r="L2685" s="3">
        <v>0</v>
      </c>
      <c r="M2685" s="3">
        <v>0</v>
      </c>
      <c r="N2685" s="3">
        <v>0</v>
      </c>
      <c r="O2685" s="3">
        <v>462.5</v>
      </c>
      <c r="P2685" s="3">
        <v>0</v>
      </c>
      <c r="Q2685" s="3">
        <v>0</v>
      </c>
      <c r="R2685" s="3">
        <v>0</v>
      </c>
      <c r="S2685" s="3">
        <v>0</v>
      </c>
      <c r="T2685" s="3">
        <v>0</v>
      </c>
      <c r="U2685" s="33">
        <f>+Tabla3[[#This Row],[V GRAVADAS]]</f>
        <v>462.5</v>
      </c>
      <c r="V2685">
        <v>2</v>
      </c>
    </row>
    <row r="2686" spans="1:22" x14ac:dyDescent="0.25">
      <c r="A2686" t="s">
        <v>552</v>
      </c>
      <c r="B2686" s="1" t="s">
        <v>574</v>
      </c>
      <c r="C2686" t="s">
        <v>1</v>
      </c>
      <c r="D2686" t="s">
        <v>89</v>
      </c>
      <c r="E2686" t="s">
        <v>553</v>
      </c>
      <c r="F2686" t="s">
        <v>554</v>
      </c>
      <c r="G2686">
        <v>236</v>
      </c>
      <c r="H2686">
        <v>236</v>
      </c>
      <c r="I2686">
        <v>236</v>
      </c>
      <c r="J2686">
        <v>236</v>
      </c>
      <c r="L2686" s="3">
        <v>0</v>
      </c>
      <c r="M2686" s="3">
        <v>0</v>
      </c>
      <c r="N2686" s="3">
        <v>0</v>
      </c>
      <c r="O2686" s="3">
        <v>582</v>
      </c>
      <c r="P2686" s="3">
        <v>0</v>
      </c>
      <c r="Q2686" s="3">
        <v>0</v>
      </c>
      <c r="R2686" s="3">
        <v>0</v>
      </c>
      <c r="S2686" s="3">
        <v>0</v>
      </c>
      <c r="T2686" s="3">
        <v>0</v>
      </c>
      <c r="U2686" s="33">
        <f>+Tabla3[[#This Row],[V GRAVADAS]]</f>
        <v>582</v>
      </c>
      <c r="V2686">
        <v>2</v>
      </c>
    </row>
    <row r="2687" spans="1:22" x14ac:dyDescent="0.25">
      <c r="A2687" t="s">
        <v>552</v>
      </c>
      <c r="B2687" s="1" t="s">
        <v>574</v>
      </c>
      <c r="C2687" t="s">
        <v>1</v>
      </c>
      <c r="D2687" t="s">
        <v>89</v>
      </c>
      <c r="E2687" t="s">
        <v>553</v>
      </c>
      <c r="F2687" t="s">
        <v>554</v>
      </c>
      <c r="G2687">
        <v>237</v>
      </c>
      <c r="H2687">
        <v>237</v>
      </c>
      <c r="I2687">
        <v>237</v>
      </c>
      <c r="J2687">
        <v>237</v>
      </c>
      <c r="L2687" s="3">
        <v>0</v>
      </c>
      <c r="M2687" s="3">
        <v>0</v>
      </c>
      <c r="N2687" s="3">
        <v>0</v>
      </c>
      <c r="O2687" s="3">
        <v>33.5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3">
        <f>+Tabla3[[#This Row],[V GRAVADAS]]</f>
        <v>33.5</v>
      </c>
      <c r="V2687">
        <v>2</v>
      </c>
    </row>
    <row r="2688" spans="1:22" x14ac:dyDescent="0.25">
      <c r="A2688" t="s">
        <v>552</v>
      </c>
      <c r="B2688" s="1" t="s">
        <v>574</v>
      </c>
      <c r="C2688" t="s">
        <v>1</v>
      </c>
      <c r="D2688" t="s">
        <v>89</v>
      </c>
      <c r="E2688" t="s">
        <v>553</v>
      </c>
      <c r="F2688" t="s">
        <v>554</v>
      </c>
      <c r="G2688">
        <v>238</v>
      </c>
      <c r="H2688">
        <v>238</v>
      </c>
      <c r="I2688">
        <v>238</v>
      </c>
      <c r="J2688">
        <v>238</v>
      </c>
      <c r="L2688" s="3">
        <v>0</v>
      </c>
      <c r="M2688" s="3">
        <v>0</v>
      </c>
      <c r="N2688" s="3">
        <v>0</v>
      </c>
      <c r="O2688" s="3">
        <v>86.94</v>
      </c>
      <c r="P2688" s="3">
        <v>0</v>
      </c>
      <c r="Q2688" s="3">
        <v>0</v>
      </c>
      <c r="R2688" s="3">
        <v>0</v>
      </c>
      <c r="S2688" s="3">
        <v>0</v>
      </c>
      <c r="T2688" s="3">
        <v>0</v>
      </c>
      <c r="U2688" s="33">
        <f>+Tabla3[[#This Row],[V GRAVADAS]]</f>
        <v>86.94</v>
      </c>
      <c r="V2688">
        <v>2</v>
      </c>
    </row>
    <row r="2689" spans="1:22" x14ac:dyDescent="0.25">
      <c r="A2689" t="s">
        <v>552</v>
      </c>
      <c r="B2689" s="1" t="s">
        <v>574</v>
      </c>
      <c r="C2689" t="s">
        <v>1</v>
      </c>
      <c r="D2689" t="s">
        <v>89</v>
      </c>
      <c r="E2689" t="s">
        <v>553</v>
      </c>
      <c r="F2689" t="s">
        <v>554</v>
      </c>
      <c r="G2689">
        <v>239</v>
      </c>
      <c r="H2689">
        <v>239</v>
      </c>
      <c r="I2689">
        <v>239</v>
      </c>
      <c r="J2689">
        <v>239</v>
      </c>
      <c r="L2689" s="3">
        <v>0</v>
      </c>
      <c r="M2689" s="3">
        <v>0</v>
      </c>
      <c r="N2689" s="3">
        <v>0</v>
      </c>
      <c r="O2689" s="3">
        <v>220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3">
        <f>+Tabla3[[#This Row],[V GRAVADAS]]</f>
        <v>220</v>
      </c>
      <c r="V2689">
        <v>2</v>
      </c>
    </row>
    <row r="2690" spans="1:22" x14ac:dyDescent="0.25">
      <c r="A2690" t="s">
        <v>552</v>
      </c>
      <c r="B2690" s="1" t="s">
        <v>574</v>
      </c>
      <c r="C2690" t="s">
        <v>1</v>
      </c>
      <c r="D2690" t="s">
        <v>89</v>
      </c>
      <c r="E2690" t="s">
        <v>553</v>
      </c>
      <c r="F2690" t="s">
        <v>554</v>
      </c>
      <c r="G2690">
        <v>240</v>
      </c>
      <c r="H2690">
        <v>240</v>
      </c>
      <c r="I2690">
        <v>240</v>
      </c>
      <c r="J2690">
        <v>240</v>
      </c>
      <c r="L2690" s="3">
        <v>0</v>
      </c>
      <c r="M2690" s="3">
        <v>0</v>
      </c>
      <c r="N2690" s="3">
        <v>0</v>
      </c>
      <c r="O2690" s="3">
        <v>30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3">
        <f>+Tabla3[[#This Row],[V GRAVADAS]]</f>
        <v>30</v>
      </c>
      <c r="V2690">
        <v>2</v>
      </c>
    </row>
    <row r="2691" spans="1:22" x14ac:dyDescent="0.25">
      <c r="A2691" t="s">
        <v>552</v>
      </c>
      <c r="B2691" s="1" t="s">
        <v>574</v>
      </c>
      <c r="C2691" t="s">
        <v>1</v>
      </c>
      <c r="D2691" t="s">
        <v>89</v>
      </c>
      <c r="E2691" t="s">
        <v>553</v>
      </c>
      <c r="F2691" t="s">
        <v>554</v>
      </c>
      <c r="G2691">
        <v>241</v>
      </c>
      <c r="H2691">
        <v>241</v>
      </c>
      <c r="I2691">
        <v>241</v>
      </c>
      <c r="J2691">
        <v>241</v>
      </c>
      <c r="L2691" s="3">
        <v>0</v>
      </c>
      <c r="M2691" s="3">
        <v>0</v>
      </c>
      <c r="N2691" s="3">
        <v>0</v>
      </c>
      <c r="O2691" s="3">
        <v>6.75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3">
        <f>+Tabla3[[#This Row],[V GRAVADAS]]</f>
        <v>6.75</v>
      </c>
      <c r="V2691">
        <v>2</v>
      </c>
    </row>
    <row r="2692" spans="1:22" x14ac:dyDescent="0.25">
      <c r="A2692" t="s">
        <v>552</v>
      </c>
      <c r="B2692" s="1" t="s">
        <v>574</v>
      </c>
      <c r="C2692" t="s">
        <v>1</v>
      </c>
      <c r="D2692" t="s">
        <v>89</v>
      </c>
      <c r="E2692" t="s">
        <v>553</v>
      </c>
      <c r="F2692" t="s">
        <v>554</v>
      </c>
      <c r="G2692">
        <v>242</v>
      </c>
      <c r="H2692">
        <v>242</v>
      </c>
      <c r="I2692">
        <v>242</v>
      </c>
      <c r="J2692">
        <v>242</v>
      </c>
      <c r="L2692" s="3">
        <v>0</v>
      </c>
      <c r="M2692" s="3">
        <v>0</v>
      </c>
      <c r="N2692" s="3">
        <v>0</v>
      </c>
      <c r="O2692" s="3">
        <v>33.5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3">
        <f>+Tabla3[[#This Row],[V GRAVADAS]]</f>
        <v>33.5</v>
      </c>
      <c r="V2692">
        <v>2</v>
      </c>
    </row>
    <row r="2693" spans="1:22" x14ac:dyDescent="0.25">
      <c r="A2693" t="s">
        <v>552</v>
      </c>
      <c r="B2693" s="1" t="s">
        <v>574</v>
      </c>
      <c r="C2693" t="s">
        <v>1</v>
      </c>
      <c r="D2693" t="s">
        <v>89</v>
      </c>
      <c r="E2693" t="s">
        <v>553</v>
      </c>
      <c r="F2693" t="s">
        <v>554</v>
      </c>
      <c r="G2693">
        <v>243</v>
      </c>
      <c r="H2693">
        <v>243</v>
      </c>
      <c r="I2693">
        <v>243</v>
      </c>
      <c r="J2693">
        <v>243</v>
      </c>
      <c r="L2693" s="3">
        <v>0</v>
      </c>
      <c r="M2693" s="3">
        <v>0</v>
      </c>
      <c r="N2693" s="3">
        <v>0</v>
      </c>
      <c r="O2693" s="3">
        <v>602.6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3">
        <f>+Tabla3[[#This Row],[V GRAVADAS]]</f>
        <v>602.6</v>
      </c>
      <c r="V2693">
        <v>2</v>
      </c>
    </row>
    <row r="2694" spans="1:22" x14ac:dyDescent="0.25">
      <c r="A2694" t="s">
        <v>552</v>
      </c>
      <c r="B2694" s="1" t="s">
        <v>574</v>
      </c>
      <c r="C2694" t="s">
        <v>1</v>
      </c>
      <c r="D2694" t="s">
        <v>89</v>
      </c>
      <c r="E2694" t="s">
        <v>553</v>
      </c>
      <c r="F2694" t="s">
        <v>554</v>
      </c>
      <c r="G2694">
        <v>244</v>
      </c>
      <c r="H2694">
        <v>244</v>
      </c>
      <c r="I2694">
        <v>244</v>
      </c>
      <c r="J2694">
        <v>244</v>
      </c>
      <c r="L2694" s="3">
        <v>0</v>
      </c>
      <c r="M2694" s="3">
        <v>0</v>
      </c>
      <c r="N2694" s="3">
        <v>0</v>
      </c>
      <c r="O2694" s="3">
        <v>557.4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3">
        <f>+Tabla3[[#This Row],[V GRAVADAS]]</f>
        <v>557.4</v>
      </c>
      <c r="V2694">
        <v>2</v>
      </c>
    </row>
    <row r="2695" spans="1:22" x14ac:dyDescent="0.25">
      <c r="A2695" t="s">
        <v>552</v>
      </c>
      <c r="B2695" s="1" t="s">
        <v>574</v>
      </c>
      <c r="C2695" t="s">
        <v>1</v>
      </c>
      <c r="D2695" t="s">
        <v>89</v>
      </c>
      <c r="E2695" t="s">
        <v>553</v>
      </c>
      <c r="F2695" t="s">
        <v>554</v>
      </c>
      <c r="G2695">
        <v>245</v>
      </c>
      <c r="H2695">
        <v>245</v>
      </c>
      <c r="I2695">
        <v>245</v>
      </c>
      <c r="J2695">
        <v>245</v>
      </c>
      <c r="L2695" s="3">
        <v>0</v>
      </c>
      <c r="M2695" s="3">
        <v>0</v>
      </c>
      <c r="N2695" s="3">
        <v>0</v>
      </c>
      <c r="O2695" s="3">
        <v>1650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3">
        <f>+Tabla3[[#This Row],[V GRAVADAS]]</f>
        <v>1650</v>
      </c>
      <c r="V2695">
        <v>2</v>
      </c>
    </row>
    <row r="2696" spans="1:22" x14ac:dyDescent="0.25">
      <c r="A2696" t="s">
        <v>552</v>
      </c>
      <c r="B2696" s="1" t="s">
        <v>574</v>
      </c>
      <c r="C2696" t="s">
        <v>1</v>
      </c>
      <c r="D2696" t="s">
        <v>89</v>
      </c>
      <c r="E2696" t="s">
        <v>553</v>
      </c>
      <c r="F2696" t="s">
        <v>554</v>
      </c>
      <c r="G2696">
        <v>246</v>
      </c>
      <c r="H2696">
        <v>246</v>
      </c>
      <c r="I2696">
        <v>246</v>
      </c>
      <c r="J2696">
        <v>246</v>
      </c>
      <c r="L2696" s="3">
        <v>0</v>
      </c>
      <c r="M2696" s="3">
        <v>0</v>
      </c>
      <c r="N2696" s="3">
        <v>0</v>
      </c>
      <c r="O2696" s="3">
        <v>146.25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3">
        <f>+Tabla3[[#This Row],[V GRAVADAS]]</f>
        <v>146.25</v>
      </c>
      <c r="V2696">
        <v>2</v>
      </c>
    </row>
    <row r="2697" spans="1:22" x14ac:dyDescent="0.25">
      <c r="A2697" t="s">
        <v>552</v>
      </c>
      <c r="B2697" s="1" t="s">
        <v>574</v>
      </c>
      <c r="C2697" t="s">
        <v>1</v>
      </c>
      <c r="D2697" t="s">
        <v>89</v>
      </c>
      <c r="E2697" t="s">
        <v>553</v>
      </c>
      <c r="F2697" t="s">
        <v>554</v>
      </c>
      <c r="G2697">
        <v>247</v>
      </c>
      <c r="H2697">
        <v>247</v>
      </c>
      <c r="I2697">
        <v>247</v>
      </c>
      <c r="J2697">
        <v>247</v>
      </c>
      <c r="L2697" s="3">
        <v>0</v>
      </c>
      <c r="M2697" s="3">
        <v>0</v>
      </c>
      <c r="N2697" s="3">
        <v>0</v>
      </c>
      <c r="O2697" s="3">
        <v>261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3">
        <f>+Tabla3[[#This Row],[V GRAVADAS]]</f>
        <v>261</v>
      </c>
      <c r="V2697">
        <v>2</v>
      </c>
    </row>
    <row r="2698" spans="1:22" x14ac:dyDescent="0.25">
      <c r="A2698" t="s">
        <v>552</v>
      </c>
      <c r="B2698" s="1" t="s">
        <v>574</v>
      </c>
      <c r="C2698" t="s">
        <v>1</v>
      </c>
      <c r="D2698" t="s">
        <v>89</v>
      </c>
      <c r="E2698" t="s">
        <v>553</v>
      </c>
      <c r="F2698" t="s">
        <v>554</v>
      </c>
      <c r="G2698">
        <v>248</v>
      </c>
      <c r="H2698">
        <v>248</v>
      </c>
      <c r="I2698">
        <v>248</v>
      </c>
      <c r="J2698">
        <v>248</v>
      </c>
      <c r="L2698" s="3">
        <v>0</v>
      </c>
      <c r="M2698" s="3">
        <v>0</v>
      </c>
      <c r="N2698" s="3">
        <v>0</v>
      </c>
      <c r="O2698" s="3">
        <v>90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3">
        <f>+Tabla3[[#This Row],[V GRAVADAS]]</f>
        <v>90</v>
      </c>
      <c r="V2698">
        <v>2</v>
      </c>
    </row>
    <row r="2699" spans="1:22" x14ac:dyDescent="0.25">
      <c r="A2699" t="s">
        <v>552</v>
      </c>
      <c r="B2699" s="1" t="s">
        <v>574</v>
      </c>
      <c r="C2699" t="s">
        <v>1</v>
      </c>
      <c r="D2699" t="s">
        <v>89</v>
      </c>
      <c r="E2699" t="s">
        <v>553</v>
      </c>
      <c r="F2699" t="s">
        <v>554</v>
      </c>
      <c r="G2699">
        <v>249</v>
      </c>
      <c r="H2699">
        <v>249</v>
      </c>
      <c r="I2699">
        <v>249</v>
      </c>
      <c r="J2699">
        <v>249</v>
      </c>
      <c r="L2699" s="3">
        <v>0</v>
      </c>
      <c r="M2699" s="3">
        <v>0</v>
      </c>
      <c r="N2699" s="3">
        <v>0</v>
      </c>
      <c r="O2699" s="3">
        <v>495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3">
        <f>+Tabla3[[#This Row],[V GRAVADAS]]</f>
        <v>495</v>
      </c>
      <c r="V2699">
        <v>2</v>
      </c>
    </row>
    <row r="2700" spans="1:22" x14ac:dyDescent="0.25">
      <c r="A2700" t="s">
        <v>552</v>
      </c>
      <c r="B2700" s="1" t="s">
        <v>574</v>
      </c>
      <c r="C2700" t="s">
        <v>1</v>
      </c>
      <c r="D2700" t="s">
        <v>89</v>
      </c>
      <c r="E2700" t="s">
        <v>553</v>
      </c>
      <c r="F2700" t="s">
        <v>554</v>
      </c>
      <c r="G2700">
        <v>250</v>
      </c>
      <c r="H2700">
        <v>250</v>
      </c>
      <c r="I2700">
        <v>250</v>
      </c>
      <c r="J2700">
        <v>250</v>
      </c>
      <c r="L2700" s="3">
        <v>0</v>
      </c>
      <c r="M2700" s="3">
        <v>0</v>
      </c>
      <c r="N2700" s="3">
        <v>0</v>
      </c>
      <c r="O2700" s="3">
        <v>18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3">
        <f>+Tabla3[[#This Row],[V GRAVADAS]]</f>
        <v>18</v>
      </c>
      <c r="V2700">
        <v>2</v>
      </c>
    </row>
    <row r="2701" spans="1:22" x14ac:dyDescent="0.25">
      <c r="A2701" t="s">
        <v>552</v>
      </c>
      <c r="B2701" s="1" t="s">
        <v>574</v>
      </c>
      <c r="C2701" t="s">
        <v>1</v>
      </c>
      <c r="D2701" t="s">
        <v>89</v>
      </c>
      <c r="E2701" t="s">
        <v>553</v>
      </c>
      <c r="F2701" t="s">
        <v>554</v>
      </c>
      <c r="G2701">
        <v>251</v>
      </c>
      <c r="H2701">
        <v>251</v>
      </c>
      <c r="I2701">
        <v>251</v>
      </c>
      <c r="J2701">
        <v>251</v>
      </c>
      <c r="L2701" s="3">
        <v>0</v>
      </c>
      <c r="M2701" s="3">
        <v>0</v>
      </c>
      <c r="N2701" s="3">
        <v>0</v>
      </c>
      <c r="O2701" s="3">
        <v>18.75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3">
        <f>+Tabla3[[#This Row],[V GRAVADAS]]</f>
        <v>18.75</v>
      </c>
      <c r="V2701">
        <v>2</v>
      </c>
    </row>
    <row r="2702" spans="1:22" x14ac:dyDescent="0.25">
      <c r="A2702" t="s">
        <v>552</v>
      </c>
      <c r="B2702" s="1" t="s">
        <v>574</v>
      </c>
      <c r="C2702" t="s">
        <v>1</v>
      </c>
      <c r="D2702" t="s">
        <v>89</v>
      </c>
      <c r="E2702" t="s">
        <v>553</v>
      </c>
      <c r="F2702" t="s">
        <v>554</v>
      </c>
      <c r="G2702">
        <v>252</v>
      </c>
      <c r="H2702">
        <v>252</v>
      </c>
      <c r="I2702">
        <v>252</v>
      </c>
      <c r="J2702">
        <v>252</v>
      </c>
      <c r="L2702" s="3">
        <v>0</v>
      </c>
      <c r="M2702" s="3">
        <v>0</v>
      </c>
      <c r="N2702" s="3">
        <v>0</v>
      </c>
      <c r="O2702" s="3">
        <v>466.65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3">
        <f>+Tabla3[[#This Row],[V GRAVADAS]]</f>
        <v>466.65</v>
      </c>
      <c r="V2702">
        <v>2</v>
      </c>
    </row>
    <row r="2703" spans="1:22" x14ac:dyDescent="0.25">
      <c r="A2703" t="s">
        <v>552</v>
      </c>
      <c r="B2703" s="1" t="s">
        <v>575</v>
      </c>
      <c r="C2703" t="s">
        <v>1</v>
      </c>
      <c r="D2703" t="s">
        <v>89</v>
      </c>
      <c r="E2703" t="s">
        <v>553</v>
      </c>
      <c r="F2703" t="s">
        <v>554</v>
      </c>
      <c r="G2703">
        <v>253</v>
      </c>
      <c r="H2703">
        <v>253</v>
      </c>
      <c r="I2703">
        <v>253</v>
      </c>
      <c r="J2703">
        <v>253</v>
      </c>
      <c r="L2703" s="3">
        <v>0</v>
      </c>
      <c r="M2703" s="3">
        <v>0</v>
      </c>
      <c r="N2703" s="3">
        <v>0</v>
      </c>
      <c r="O2703" s="3">
        <v>56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3">
        <f>+Tabla3[[#This Row],[V GRAVADAS]]</f>
        <v>56</v>
      </c>
      <c r="V2703">
        <v>2</v>
      </c>
    </row>
    <row r="2704" spans="1:22" x14ac:dyDescent="0.25">
      <c r="A2704" t="s">
        <v>552</v>
      </c>
      <c r="B2704" s="1" t="s">
        <v>575</v>
      </c>
      <c r="C2704" t="s">
        <v>1</v>
      </c>
      <c r="D2704" t="s">
        <v>89</v>
      </c>
      <c r="E2704" t="s">
        <v>553</v>
      </c>
      <c r="F2704" t="s">
        <v>554</v>
      </c>
      <c r="G2704">
        <v>254</v>
      </c>
      <c r="H2704">
        <v>254</v>
      </c>
      <c r="I2704">
        <v>254</v>
      </c>
      <c r="J2704">
        <v>254</v>
      </c>
      <c r="L2704" s="3">
        <v>0</v>
      </c>
      <c r="M2704" s="3">
        <v>0</v>
      </c>
      <c r="N2704" s="3">
        <v>0</v>
      </c>
      <c r="O2704" s="3">
        <v>240.5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3">
        <f>+Tabla3[[#This Row],[V GRAVADAS]]</f>
        <v>240.5</v>
      </c>
      <c r="V2704">
        <v>2</v>
      </c>
    </row>
    <row r="2705" spans="1:22" x14ac:dyDescent="0.25">
      <c r="A2705" t="s">
        <v>552</v>
      </c>
      <c r="B2705" s="1" t="s">
        <v>575</v>
      </c>
      <c r="C2705" t="s">
        <v>1</v>
      </c>
      <c r="D2705" t="s">
        <v>89</v>
      </c>
      <c r="E2705" t="s">
        <v>553</v>
      </c>
      <c r="F2705" t="s">
        <v>554</v>
      </c>
      <c r="G2705">
        <v>255</v>
      </c>
      <c r="H2705">
        <v>255</v>
      </c>
      <c r="I2705">
        <v>255</v>
      </c>
      <c r="J2705">
        <v>255</v>
      </c>
      <c r="L2705" s="3">
        <v>0</v>
      </c>
      <c r="M2705" s="3">
        <v>0</v>
      </c>
      <c r="N2705" s="3">
        <v>0</v>
      </c>
      <c r="O2705" s="3">
        <v>80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3">
        <f>+Tabla3[[#This Row],[V GRAVADAS]]</f>
        <v>80</v>
      </c>
      <c r="V2705">
        <v>2</v>
      </c>
    </row>
    <row r="2706" spans="1:22" x14ac:dyDescent="0.25">
      <c r="A2706" t="s">
        <v>552</v>
      </c>
      <c r="B2706" s="1" t="s">
        <v>575</v>
      </c>
      <c r="C2706" t="s">
        <v>1</v>
      </c>
      <c r="D2706" t="s">
        <v>89</v>
      </c>
      <c r="E2706" t="s">
        <v>553</v>
      </c>
      <c r="F2706" t="s">
        <v>554</v>
      </c>
      <c r="G2706">
        <v>256</v>
      </c>
      <c r="H2706">
        <v>256</v>
      </c>
      <c r="I2706">
        <v>256</v>
      </c>
      <c r="J2706">
        <v>256</v>
      </c>
      <c r="L2706" s="3">
        <v>0</v>
      </c>
      <c r="M2706" s="3">
        <v>0</v>
      </c>
      <c r="N2706" s="3">
        <v>0</v>
      </c>
      <c r="O2706" s="3">
        <v>7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3">
        <f>+Tabla3[[#This Row],[V GRAVADAS]]</f>
        <v>7</v>
      </c>
      <c r="V2706">
        <v>2</v>
      </c>
    </row>
    <row r="2707" spans="1:22" x14ac:dyDescent="0.25">
      <c r="A2707" t="s">
        <v>552</v>
      </c>
      <c r="B2707" s="1" t="s">
        <v>575</v>
      </c>
      <c r="C2707" t="s">
        <v>1</v>
      </c>
      <c r="D2707" t="s">
        <v>89</v>
      </c>
      <c r="E2707" t="s">
        <v>553</v>
      </c>
      <c r="F2707" t="s">
        <v>554</v>
      </c>
      <c r="G2707">
        <v>257</v>
      </c>
      <c r="H2707">
        <v>257</v>
      </c>
      <c r="I2707">
        <v>257</v>
      </c>
      <c r="J2707">
        <v>257</v>
      </c>
      <c r="L2707" s="3">
        <v>0</v>
      </c>
      <c r="M2707" s="3">
        <v>0</v>
      </c>
      <c r="N2707" s="3">
        <v>0</v>
      </c>
      <c r="O2707" s="3">
        <v>655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3">
        <f>+Tabla3[[#This Row],[V GRAVADAS]]</f>
        <v>655</v>
      </c>
      <c r="V2707">
        <v>2</v>
      </c>
    </row>
    <row r="2708" spans="1:22" x14ac:dyDescent="0.25">
      <c r="A2708" t="s">
        <v>552</v>
      </c>
      <c r="B2708" s="1" t="s">
        <v>575</v>
      </c>
      <c r="C2708" t="s">
        <v>1</v>
      </c>
      <c r="D2708" t="s">
        <v>89</v>
      </c>
      <c r="E2708" t="s">
        <v>553</v>
      </c>
      <c r="F2708" t="s">
        <v>554</v>
      </c>
      <c r="G2708">
        <v>258</v>
      </c>
      <c r="H2708">
        <v>258</v>
      </c>
      <c r="I2708">
        <v>258</v>
      </c>
      <c r="J2708">
        <v>258</v>
      </c>
      <c r="L2708" s="3">
        <v>0</v>
      </c>
      <c r="M2708" s="3">
        <v>0</v>
      </c>
      <c r="N2708" s="3">
        <v>0</v>
      </c>
      <c r="O2708" s="3">
        <v>140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3">
        <f>+Tabla3[[#This Row],[V GRAVADAS]]</f>
        <v>140</v>
      </c>
      <c r="V2708">
        <v>2</v>
      </c>
    </row>
    <row r="2709" spans="1:22" x14ac:dyDescent="0.25">
      <c r="A2709" t="s">
        <v>552</v>
      </c>
      <c r="B2709" s="1" t="s">
        <v>575</v>
      </c>
      <c r="C2709" t="s">
        <v>1</v>
      </c>
      <c r="D2709" t="s">
        <v>89</v>
      </c>
      <c r="E2709" t="s">
        <v>553</v>
      </c>
      <c r="F2709" t="s">
        <v>554</v>
      </c>
      <c r="G2709">
        <v>259</v>
      </c>
      <c r="H2709">
        <v>259</v>
      </c>
      <c r="I2709">
        <v>259</v>
      </c>
      <c r="J2709">
        <v>259</v>
      </c>
      <c r="L2709" s="3">
        <v>0</v>
      </c>
      <c r="M2709" s="3">
        <v>0</v>
      </c>
      <c r="N2709" s="3">
        <v>0</v>
      </c>
      <c r="O2709" s="3">
        <v>212.75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3">
        <f>+Tabla3[[#This Row],[V GRAVADAS]]</f>
        <v>212.75</v>
      </c>
      <c r="V2709">
        <v>2</v>
      </c>
    </row>
    <row r="2710" spans="1:22" x14ac:dyDescent="0.25">
      <c r="A2710" t="s">
        <v>552</v>
      </c>
      <c r="B2710" s="1" t="s">
        <v>575</v>
      </c>
      <c r="C2710" t="s">
        <v>1</v>
      </c>
      <c r="D2710" t="s">
        <v>89</v>
      </c>
      <c r="E2710" t="s">
        <v>553</v>
      </c>
      <c r="F2710" t="s">
        <v>554</v>
      </c>
      <c r="G2710">
        <v>260</v>
      </c>
      <c r="H2710">
        <v>260</v>
      </c>
      <c r="I2710">
        <v>260</v>
      </c>
      <c r="J2710">
        <v>260</v>
      </c>
      <c r="L2710" s="3">
        <v>0</v>
      </c>
      <c r="M2710" s="3">
        <v>0</v>
      </c>
      <c r="N2710" s="3">
        <v>0</v>
      </c>
      <c r="O2710" s="3">
        <v>524.5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3">
        <f>+Tabla3[[#This Row],[V GRAVADAS]]</f>
        <v>524.5</v>
      </c>
      <c r="V2710">
        <v>2</v>
      </c>
    </row>
    <row r="2711" spans="1:22" x14ac:dyDescent="0.25">
      <c r="A2711" t="s">
        <v>552</v>
      </c>
      <c r="B2711" s="1" t="s">
        <v>575</v>
      </c>
      <c r="C2711" t="s">
        <v>1</v>
      </c>
      <c r="D2711" t="s">
        <v>89</v>
      </c>
      <c r="E2711" t="s">
        <v>553</v>
      </c>
      <c r="F2711" t="s">
        <v>554</v>
      </c>
      <c r="G2711">
        <v>261</v>
      </c>
      <c r="H2711">
        <v>261</v>
      </c>
      <c r="I2711">
        <v>261</v>
      </c>
      <c r="J2711">
        <v>261</v>
      </c>
      <c r="L2711" s="3">
        <v>0</v>
      </c>
      <c r="M2711" s="3">
        <v>0</v>
      </c>
      <c r="N2711" s="3">
        <v>0</v>
      </c>
      <c r="O2711" s="3">
        <v>100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3">
        <f>+Tabla3[[#This Row],[V GRAVADAS]]</f>
        <v>100</v>
      </c>
      <c r="V2711">
        <v>2</v>
      </c>
    </row>
    <row r="2712" spans="1:22" x14ac:dyDescent="0.25">
      <c r="A2712" t="s">
        <v>552</v>
      </c>
      <c r="B2712" s="1" t="s">
        <v>575</v>
      </c>
      <c r="C2712" t="s">
        <v>1</v>
      </c>
      <c r="D2712" t="s">
        <v>89</v>
      </c>
      <c r="E2712" t="s">
        <v>553</v>
      </c>
      <c r="F2712" t="s">
        <v>554</v>
      </c>
      <c r="G2712">
        <v>262</v>
      </c>
      <c r="H2712">
        <v>262</v>
      </c>
      <c r="I2712">
        <v>262</v>
      </c>
      <c r="J2712">
        <v>262</v>
      </c>
      <c r="L2712" s="3">
        <v>0</v>
      </c>
      <c r="M2712" s="3">
        <v>0</v>
      </c>
      <c r="N2712" s="3">
        <v>0</v>
      </c>
      <c r="O2712" s="3">
        <v>24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3">
        <f>+Tabla3[[#This Row],[V GRAVADAS]]</f>
        <v>24</v>
      </c>
      <c r="V2712">
        <v>2</v>
      </c>
    </row>
    <row r="2713" spans="1:22" x14ac:dyDescent="0.25">
      <c r="A2713" t="s">
        <v>552</v>
      </c>
      <c r="B2713" s="1" t="s">
        <v>575</v>
      </c>
      <c r="C2713" t="s">
        <v>1</v>
      </c>
      <c r="D2713" t="s">
        <v>89</v>
      </c>
      <c r="E2713" t="s">
        <v>553</v>
      </c>
      <c r="F2713" t="s">
        <v>554</v>
      </c>
      <c r="G2713">
        <v>263</v>
      </c>
      <c r="H2713">
        <v>263</v>
      </c>
      <c r="I2713">
        <v>263</v>
      </c>
      <c r="J2713">
        <v>263</v>
      </c>
      <c r="L2713" s="3">
        <v>0</v>
      </c>
      <c r="M2713" s="3">
        <v>0</v>
      </c>
      <c r="N2713" s="3">
        <v>0</v>
      </c>
      <c r="O2713" s="3">
        <v>515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3">
        <f>+Tabla3[[#This Row],[V GRAVADAS]]</f>
        <v>515</v>
      </c>
      <c r="V2713">
        <v>2</v>
      </c>
    </row>
    <row r="2714" spans="1:22" x14ac:dyDescent="0.25">
      <c r="A2714" t="s">
        <v>552</v>
      </c>
      <c r="B2714" s="1" t="s">
        <v>575</v>
      </c>
      <c r="C2714" t="s">
        <v>1</v>
      </c>
      <c r="D2714" t="s">
        <v>89</v>
      </c>
      <c r="E2714" t="s">
        <v>553</v>
      </c>
      <c r="F2714" t="s">
        <v>554</v>
      </c>
      <c r="G2714">
        <v>264</v>
      </c>
      <c r="H2714">
        <v>264</v>
      </c>
      <c r="I2714">
        <v>264</v>
      </c>
      <c r="J2714">
        <v>264</v>
      </c>
      <c r="L2714" s="3">
        <v>0</v>
      </c>
      <c r="M2714" s="3">
        <v>0</v>
      </c>
      <c r="N2714" s="3">
        <v>0</v>
      </c>
      <c r="O2714" s="3">
        <v>606.86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3">
        <f>+Tabla3[[#This Row],[V GRAVADAS]]</f>
        <v>606.86</v>
      </c>
      <c r="V2714">
        <v>2</v>
      </c>
    </row>
    <row r="2715" spans="1:22" x14ac:dyDescent="0.25">
      <c r="A2715" t="s">
        <v>552</v>
      </c>
      <c r="B2715" s="1" t="s">
        <v>575</v>
      </c>
      <c r="C2715" t="s">
        <v>1</v>
      </c>
      <c r="D2715" t="s">
        <v>89</v>
      </c>
      <c r="E2715" t="s">
        <v>553</v>
      </c>
      <c r="F2715" t="s">
        <v>554</v>
      </c>
      <c r="G2715">
        <v>265</v>
      </c>
      <c r="H2715">
        <v>265</v>
      </c>
      <c r="I2715">
        <v>265</v>
      </c>
      <c r="J2715">
        <v>265</v>
      </c>
      <c r="L2715" s="3">
        <v>0</v>
      </c>
      <c r="M2715" s="3">
        <v>0</v>
      </c>
      <c r="N2715" s="3">
        <v>0</v>
      </c>
      <c r="O2715" s="3">
        <v>48.75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3">
        <f>+Tabla3[[#This Row],[V GRAVADAS]]</f>
        <v>48.75</v>
      </c>
      <c r="V2715">
        <v>2</v>
      </c>
    </row>
    <row r="2716" spans="1:22" x14ac:dyDescent="0.25">
      <c r="A2716" t="s">
        <v>552</v>
      </c>
      <c r="B2716" s="1" t="s">
        <v>575</v>
      </c>
      <c r="C2716" t="s">
        <v>1</v>
      </c>
      <c r="D2716" t="s">
        <v>89</v>
      </c>
      <c r="E2716" t="s">
        <v>553</v>
      </c>
      <c r="F2716" t="s">
        <v>554</v>
      </c>
      <c r="G2716">
        <v>266</v>
      </c>
      <c r="H2716">
        <v>266</v>
      </c>
      <c r="I2716">
        <v>266</v>
      </c>
      <c r="J2716">
        <v>266</v>
      </c>
      <c r="L2716" s="3">
        <v>0</v>
      </c>
      <c r="M2716" s="3">
        <v>0</v>
      </c>
      <c r="N2716" s="3">
        <v>0</v>
      </c>
      <c r="O2716" s="3">
        <v>45</v>
      </c>
      <c r="P2716" s="3">
        <v>0</v>
      </c>
      <c r="Q2716" s="3">
        <v>0</v>
      </c>
      <c r="R2716" s="3">
        <v>0</v>
      </c>
      <c r="S2716" s="3">
        <v>0</v>
      </c>
      <c r="T2716" s="3">
        <v>0</v>
      </c>
      <c r="U2716" s="33">
        <f>+Tabla3[[#This Row],[V GRAVADAS]]</f>
        <v>45</v>
      </c>
      <c r="V2716">
        <v>2</v>
      </c>
    </row>
    <row r="2717" spans="1:22" x14ac:dyDescent="0.25">
      <c r="A2717" t="s">
        <v>552</v>
      </c>
      <c r="B2717" s="1" t="s">
        <v>575</v>
      </c>
      <c r="C2717" t="s">
        <v>1</v>
      </c>
      <c r="D2717" t="s">
        <v>89</v>
      </c>
      <c r="E2717" t="s">
        <v>553</v>
      </c>
      <c r="F2717" t="s">
        <v>554</v>
      </c>
      <c r="G2717">
        <v>267</v>
      </c>
      <c r="H2717">
        <v>267</v>
      </c>
      <c r="I2717">
        <v>267</v>
      </c>
      <c r="J2717">
        <v>267</v>
      </c>
      <c r="L2717" s="3">
        <v>0</v>
      </c>
      <c r="M2717" s="3">
        <v>0</v>
      </c>
      <c r="N2717" s="3">
        <v>0</v>
      </c>
      <c r="O2717" s="3">
        <v>45</v>
      </c>
      <c r="P2717" s="3">
        <v>0</v>
      </c>
      <c r="Q2717" s="3">
        <v>0</v>
      </c>
      <c r="R2717" s="3">
        <v>0</v>
      </c>
      <c r="S2717" s="3">
        <v>0</v>
      </c>
      <c r="T2717" s="3">
        <v>0</v>
      </c>
      <c r="U2717" s="33">
        <f>+Tabla3[[#This Row],[V GRAVADAS]]</f>
        <v>45</v>
      </c>
      <c r="V2717">
        <v>2</v>
      </c>
    </row>
    <row r="2718" spans="1:22" x14ac:dyDescent="0.25">
      <c r="A2718" t="s">
        <v>552</v>
      </c>
      <c r="B2718" s="1" t="s">
        <v>575</v>
      </c>
      <c r="C2718" t="s">
        <v>1</v>
      </c>
      <c r="D2718" t="s">
        <v>89</v>
      </c>
      <c r="E2718" t="s">
        <v>553</v>
      </c>
      <c r="F2718" t="s">
        <v>554</v>
      </c>
      <c r="G2718">
        <v>268</v>
      </c>
      <c r="H2718">
        <v>268</v>
      </c>
      <c r="I2718">
        <v>268</v>
      </c>
      <c r="J2718">
        <v>268</v>
      </c>
      <c r="L2718" s="3">
        <v>0</v>
      </c>
      <c r="M2718" s="3">
        <v>0</v>
      </c>
      <c r="N2718" s="3">
        <v>0</v>
      </c>
      <c r="O2718" s="3">
        <v>471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3">
        <f>+Tabla3[[#This Row],[V GRAVADAS]]</f>
        <v>471</v>
      </c>
      <c r="V2718">
        <v>2</v>
      </c>
    </row>
    <row r="2719" spans="1:22" x14ac:dyDescent="0.25">
      <c r="A2719" t="s">
        <v>552</v>
      </c>
      <c r="B2719" s="1" t="s">
        <v>575</v>
      </c>
      <c r="C2719" t="s">
        <v>1</v>
      </c>
      <c r="D2719" t="s">
        <v>89</v>
      </c>
      <c r="E2719" t="s">
        <v>553</v>
      </c>
      <c r="F2719" t="s">
        <v>554</v>
      </c>
      <c r="G2719">
        <v>269</v>
      </c>
      <c r="H2719">
        <v>269</v>
      </c>
      <c r="I2719">
        <v>269</v>
      </c>
      <c r="J2719">
        <v>269</v>
      </c>
      <c r="L2719" s="3">
        <v>0</v>
      </c>
      <c r="M2719" s="3">
        <v>0</v>
      </c>
      <c r="N2719" s="3">
        <v>0</v>
      </c>
      <c r="O2719" s="3">
        <v>82.5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3">
        <f>+Tabla3[[#This Row],[V GRAVADAS]]</f>
        <v>82.5</v>
      </c>
      <c r="V2719">
        <v>2</v>
      </c>
    </row>
    <row r="2720" spans="1:22" x14ac:dyDescent="0.25">
      <c r="A2720" t="s">
        <v>552</v>
      </c>
      <c r="B2720" s="1" t="s">
        <v>575</v>
      </c>
      <c r="C2720" t="s">
        <v>1</v>
      </c>
      <c r="D2720" t="s">
        <v>89</v>
      </c>
      <c r="E2720" t="s">
        <v>553</v>
      </c>
      <c r="F2720" t="s">
        <v>554</v>
      </c>
      <c r="G2720">
        <v>270</v>
      </c>
      <c r="H2720">
        <v>270</v>
      </c>
      <c r="I2720">
        <v>270</v>
      </c>
      <c r="J2720">
        <v>270</v>
      </c>
      <c r="L2720" s="3">
        <v>0</v>
      </c>
      <c r="M2720" s="3">
        <v>0</v>
      </c>
      <c r="N2720" s="3">
        <v>0</v>
      </c>
      <c r="O2720" s="3">
        <v>135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3">
        <f>+Tabla3[[#This Row],[V GRAVADAS]]</f>
        <v>135</v>
      </c>
      <c r="V2720">
        <v>2</v>
      </c>
    </row>
    <row r="2721" spans="1:22" x14ac:dyDescent="0.25">
      <c r="A2721" t="s">
        <v>552</v>
      </c>
      <c r="B2721" s="1" t="s">
        <v>575</v>
      </c>
      <c r="C2721" t="s">
        <v>1</v>
      </c>
      <c r="D2721" t="s">
        <v>89</v>
      </c>
      <c r="E2721" t="s">
        <v>553</v>
      </c>
      <c r="F2721" t="s">
        <v>554</v>
      </c>
      <c r="G2721">
        <v>271</v>
      </c>
      <c r="H2721">
        <v>271</v>
      </c>
      <c r="I2721">
        <v>271</v>
      </c>
      <c r="J2721">
        <v>271</v>
      </c>
      <c r="L2721" s="3">
        <v>0</v>
      </c>
      <c r="M2721" s="3">
        <v>0</v>
      </c>
      <c r="N2721" s="3">
        <v>0</v>
      </c>
      <c r="O2721" s="3">
        <v>38</v>
      </c>
      <c r="P2721" s="3">
        <v>0</v>
      </c>
      <c r="Q2721" s="3">
        <v>0</v>
      </c>
      <c r="R2721" s="3">
        <v>0</v>
      </c>
      <c r="S2721" s="3">
        <v>0</v>
      </c>
      <c r="T2721" s="3">
        <v>0</v>
      </c>
      <c r="U2721" s="33">
        <f>+Tabla3[[#This Row],[V GRAVADAS]]</f>
        <v>38</v>
      </c>
      <c r="V2721">
        <v>2</v>
      </c>
    </row>
    <row r="2722" spans="1:22" x14ac:dyDescent="0.25">
      <c r="A2722" t="s">
        <v>552</v>
      </c>
      <c r="B2722" s="1" t="s">
        <v>575</v>
      </c>
      <c r="C2722" t="s">
        <v>1</v>
      </c>
      <c r="D2722" t="s">
        <v>89</v>
      </c>
      <c r="E2722" t="s">
        <v>553</v>
      </c>
      <c r="F2722" t="s">
        <v>554</v>
      </c>
      <c r="G2722">
        <v>272</v>
      </c>
      <c r="H2722">
        <v>272</v>
      </c>
      <c r="I2722">
        <v>272</v>
      </c>
      <c r="J2722">
        <v>272</v>
      </c>
      <c r="L2722" s="3">
        <v>0</v>
      </c>
      <c r="M2722" s="3">
        <v>0</v>
      </c>
      <c r="N2722" s="3">
        <v>0</v>
      </c>
      <c r="O2722" s="3">
        <v>43.4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3">
        <f>+Tabla3[[#This Row],[V GRAVADAS]]</f>
        <v>43.4</v>
      </c>
      <c r="V2722">
        <v>2</v>
      </c>
    </row>
    <row r="2723" spans="1:22" x14ac:dyDescent="0.25">
      <c r="A2723" t="s">
        <v>552</v>
      </c>
      <c r="B2723" s="1" t="s">
        <v>575</v>
      </c>
      <c r="C2723" t="s">
        <v>1</v>
      </c>
      <c r="D2723" t="s">
        <v>89</v>
      </c>
      <c r="E2723" t="s">
        <v>553</v>
      </c>
      <c r="F2723" t="s">
        <v>554</v>
      </c>
      <c r="G2723">
        <v>273</v>
      </c>
      <c r="H2723">
        <v>273</v>
      </c>
      <c r="I2723">
        <v>273</v>
      </c>
      <c r="J2723">
        <v>273</v>
      </c>
      <c r="L2723" s="3">
        <v>0</v>
      </c>
      <c r="M2723" s="3">
        <v>0</v>
      </c>
      <c r="N2723" s="3">
        <v>0</v>
      </c>
      <c r="O2723" s="3">
        <v>1052.5</v>
      </c>
      <c r="P2723" s="3">
        <v>0</v>
      </c>
      <c r="Q2723" s="3">
        <v>0</v>
      </c>
      <c r="R2723" s="3">
        <v>0</v>
      </c>
      <c r="S2723" s="3">
        <v>0</v>
      </c>
      <c r="T2723" s="3">
        <v>0</v>
      </c>
      <c r="U2723" s="33">
        <f>+Tabla3[[#This Row],[V GRAVADAS]]</f>
        <v>1052.5</v>
      </c>
      <c r="V2723">
        <v>2</v>
      </c>
    </row>
    <row r="2724" spans="1:22" x14ac:dyDescent="0.25">
      <c r="A2724" t="s">
        <v>552</v>
      </c>
      <c r="B2724" s="1" t="s">
        <v>576</v>
      </c>
      <c r="C2724" t="s">
        <v>1</v>
      </c>
      <c r="D2724" t="s">
        <v>89</v>
      </c>
      <c r="E2724" t="s">
        <v>553</v>
      </c>
      <c r="F2724" t="s">
        <v>554</v>
      </c>
      <c r="G2724">
        <v>274</v>
      </c>
      <c r="H2724">
        <v>274</v>
      </c>
      <c r="I2724">
        <v>274</v>
      </c>
      <c r="J2724">
        <v>274</v>
      </c>
      <c r="L2724" s="3">
        <v>0</v>
      </c>
      <c r="M2724" s="3">
        <v>0</v>
      </c>
      <c r="N2724" s="3">
        <v>0</v>
      </c>
      <c r="O2724" s="3">
        <v>620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3">
        <f>+Tabla3[[#This Row],[V GRAVADAS]]</f>
        <v>620</v>
      </c>
      <c r="V2724">
        <v>2</v>
      </c>
    </row>
    <row r="2725" spans="1:22" x14ac:dyDescent="0.25">
      <c r="A2725" t="s">
        <v>552</v>
      </c>
      <c r="B2725" s="1" t="s">
        <v>576</v>
      </c>
      <c r="C2725" t="s">
        <v>1</v>
      </c>
      <c r="D2725" t="s">
        <v>89</v>
      </c>
      <c r="E2725" t="s">
        <v>553</v>
      </c>
      <c r="F2725" t="s">
        <v>554</v>
      </c>
      <c r="G2725">
        <v>275</v>
      </c>
      <c r="H2725">
        <v>275</v>
      </c>
      <c r="I2725">
        <v>275</v>
      </c>
      <c r="J2725">
        <v>275</v>
      </c>
      <c r="L2725" s="3">
        <v>0</v>
      </c>
      <c r="M2725" s="3">
        <v>0</v>
      </c>
      <c r="N2725" s="3">
        <v>0</v>
      </c>
      <c r="O2725" s="3">
        <v>135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3">
        <f>+Tabla3[[#This Row],[V GRAVADAS]]</f>
        <v>135</v>
      </c>
      <c r="V2725">
        <v>2</v>
      </c>
    </row>
    <row r="2726" spans="1:22" x14ac:dyDescent="0.25">
      <c r="A2726" t="s">
        <v>552</v>
      </c>
      <c r="B2726" s="1" t="s">
        <v>576</v>
      </c>
      <c r="C2726" t="s">
        <v>1</v>
      </c>
      <c r="D2726" t="s">
        <v>89</v>
      </c>
      <c r="E2726" t="s">
        <v>553</v>
      </c>
      <c r="F2726" t="s">
        <v>554</v>
      </c>
      <c r="G2726">
        <v>276</v>
      </c>
      <c r="H2726">
        <v>276</v>
      </c>
      <c r="I2726">
        <v>276</v>
      </c>
      <c r="J2726">
        <v>276</v>
      </c>
      <c r="L2726" s="3">
        <v>0</v>
      </c>
      <c r="M2726" s="3">
        <v>0</v>
      </c>
      <c r="N2726" s="3">
        <v>0</v>
      </c>
      <c r="O2726" s="3">
        <v>779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3">
        <f>+Tabla3[[#This Row],[V GRAVADAS]]</f>
        <v>779</v>
      </c>
      <c r="V2726">
        <v>2</v>
      </c>
    </row>
    <row r="2727" spans="1:22" x14ac:dyDescent="0.25">
      <c r="A2727" t="s">
        <v>552</v>
      </c>
      <c r="B2727" s="1" t="s">
        <v>576</v>
      </c>
      <c r="C2727" t="s">
        <v>1</v>
      </c>
      <c r="D2727" t="s">
        <v>89</v>
      </c>
      <c r="E2727" t="s">
        <v>553</v>
      </c>
      <c r="F2727" t="s">
        <v>554</v>
      </c>
      <c r="G2727">
        <v>277</v>
      </c>
      <c r="H2727">
        <v>277</v>
      </c>
      <c r="I2727">
        <v>277</v>
      </c>
      <c r="J2727">
        <v>277</v>
      </c>
      <c r="L2727" s="3">
        <v>0</v>
      </c>
      <c r="M2727" s="3">
        <v>0</v>
      </c>
      <c r="N2727" s="3">
        <v>0</v>
      </c>
      <c r="O2727" s="3">
        <v>13.35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3">
        <f>+Tabla3[[#This Row],[V GRAVADAS]]</f>
        <v>13.35</v>
      </c>
      <c r="V2727">
        <v>2</v>
      </c>
    </row>
    <row r="2728" spans="1:22" x14ac:dyDescent="0.25">
      <c r="A2728" t="s">
        <v>552</v>
      </c>
      <c r="B2728" s="1" t="s">
        <v>576</v>
      </c>
      <c r="C2728" t="s">
        <v>1</v>
      </c>
      <c r="D2728" t="s">
        <v>89</v>
      </c>
      <c r="E2728" t="s">
        <v>553</v>
      </c>
      <c r="F2728" t="s">
        <v>554</v>
      </c>
      <c r="G2728">
        <v>278</v>
      </c>
      <c r="H2728">
        <v>278</v>
      </c>
      <c r="I2728">
        <v>278</v>
      </c>
      <c r="J2728">
        <v>278</v>
      </c>
      <c r="L2728" s="3">
        <v>0</v>
      </c>
      <c r="M2728" s="3">
        <v>0</v>
      </c>
      <c r="N2728" s="3">
        <v>0</v>
      </c>
      <c r="O2728" s="3">
        <v>530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3">
        <f>+Tabla3[[#This Row],[V GRAVADAS]]</f>
        <v>530</v>
      </c>
      <c r="V2728">
        <v>2</v>
      </c>
    </row>
    <row r="2729" spans="1:22" x14ac:dyDescent="0.25">
      <c r="A2729" t="s">
        <v>552</v>
      </c>
      <c r="B2729" s="1" t="s">
        <v>576</v>
      </c>
      <c r="C2729" t="s">
        <v>1</v>
      </c>
      <c r="D2729" t="s">
        <v>89</v>
      </c>
      <c r="E2729" t="s">
        <v>553</v>
      </c>
      <c r="F2729" t="s">
        <v>554</v>
      </c>
      <c r="G2729">
        <v>279</v>
      </c>
      <c r="H2729">
        <v>279</v>
      </c>
      <c r="I2729">
        <v>279</v>
      </c>
      <c r="J2729">
        <v>279</v>
      </c>
      <c r="L2729" s="3">
        <v>0</v>
      </c>
      <c r="M2729" s="3">
        <v>0</v>
      </c>
      <c r="N2729" s="3">
        <v>0</v>
      </c>
      <c r="O2729" s="3">
        <v>4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3">
        <f>+Tabla3[[#This Row],[V GRAVADAS]]</f>
        <v>4</v>
      </c>
      <c r="V2729">
        <v>2</v>
      </c>
    </row>
    <row r="2730" spans="1:22" x14ac:dyDescent="0.25">
      <c r="A2730" t="s">
        <v>552</v>
      </c>
      <c r="B2730" s="1" t="s">
        <v>576</v>
      </c>
      <c r="C2730" t="s">
        <v>1</v>
      </c>
      <c r="D2730" t="s">
        <v>89</v>
      </c>
      <c r="E2730" t="s">
        <v>553</v>
      </c>
      <c r="F2730" t="s">
        <v>554</v>
      </c>
      <c r="G2730">
        <v>280</v>
      </c>
      <c r="H2730">
        <v>280</v>
      </c>
      <c r="I2730">
        <v>280</v>
      </c>
      <c r="J2730">
        <v>280</v>
      </c>
      <c r="L2730" s="3">
        <v>0</v>
      </c>
      <c r="M2730" s="3">
        <v>0</v>
      </c>
      <c r="N2730" s="3">
        <v>0</v>
      </c>
      <c r="O2730" s="3">
        <v>46.9</v>
      </c>
      <c r="P2730" s="3">
        <v>0</v>
      </c>
      <c r="Q2730" s="3">
        <v>0</v>
      </c>
      <c r="R2730" s="3">
        <v>0</v>
      </c>
      <c r="S2730" s="3">
        <v>0</v>
      </c>
      <c r="T2730" s="3">
        <v>0</v>
      </c>
      <c r="U2730" s="33">
        <f>+Tabla3[[#This Row],[V GRAVADAS]]</f>
        <v>46.9</v>
      </c>
      <c r="V2730">
        <v>2</v>
      </c>
    </row>
    <row r="2731" spans="1:22" x14ac:dyDescent="0.25">
      <c r="A2731" t="s">
        <v>552</v>
      </c>
      <c r="B2731" s="1" t="s">
        <v>576</v>
      </c>
      <c r="C2731" t="s">
        <v>1</v>
      </c>
      <c r="D2731" t="s">
        <v>89</v>
      </c>
      <c r="E2731" t="s">
        <v>553</v>
      </c>
      <c r="F2731" t="s">
        <v>554</v>
      </c>
      <c r="G2731">
        <v>281</v>
      </c>
      <c r="H2731">
        <v>281</v>
      </c>
      <c r="I2731">
        <v>281</v>
      </c>
      <c r="J2731">
        <v>281</v>
      </c>
      <c r="L2731" s="3">
        <v>0</v>
      </c>
      <c r="M2731" s="3">
        <v>0</v>
      </c>
      <c r="N2731" s="3">
        <v>0</v>
      </c>
      <c r="O2731" s="3">
        <v>1066.5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3">
        <f>+Tabla3[[#This Row],[V GRAVADAS]]</f>
        <v>1066.5</v>
      </c>
      <c r="V2731">
        <v>2</v>
      </c>
    </row>
    <row r="2732" spans="1:22" x14ac:dyDescent="0.25">
      <c r="A2732" t="s">
        <v>552</v>
      </c>
      <c r="B2732" s="1" t="s">
        <v>576</v>
      </c>
      <c r="C2732" t="s">
        <v>1</v>
      </c>
      <c r="D2732" t="s">
        <v>89</v>
      </c>
      <c r="E2732" t="s">
        <v>553</v>
      </c>
      <c r="F2732" t="s">
        <v>554</v>
      </c>
      <c r="G2732">
        <v>282</v>
      </c>
      <c r="H2732">
        <v>282</v>
      </c>
      <c r="I2732">
        <v>282</v>
      </c>
      <c r="J2732">
        <v>282</v>
      </c>
      <c r="L2732" s="3">
        <v>0</v>
      </c>
      <c r="M2732" s="3">
        <v>0</v>
      </c>
      <c r="N2732" s="3">
        <v>0</v>
      </c>
      <c r="O2732" s="3">
        <v>52</v>
      </c>
      <c r="P2732" s="3">
        <v>0</v>
      </c>
      <c r="Q2732" s="3">
        <v>0</v>
      </c>
      <c r="R2732" s="3">
        <v>0</v>
      </c>
      <c r="S2732" s="3">
        <v>0</v>
      </c>
      <c r="T2732" s="3">
        <v>0</v>
      </c>
      <c r="U2732" s="33">
        <f>+Tabla3[[#This Row],[V GRAVADAS]]</f>
        <v>52</v>
      </c>
      <c r="V2732">
        <v>2</v>
      </c>
    </row>
    <row r="2733" spans="1:22" x14ac:dyDescent="0.25">
      <c r="A2733" t="s">
        <v>552</v>
      </c>
      <c r="B2733" s="1" t="s">
        <v>576</v>
      </c>
      <c r="C2733" t="s">
        <v>1</v>
      </c>
      <c r="D2733" t="s">
        <v>89</v>
      </c>
      <c r="E2733" t="s">
        <v>553</v>
      </c>
      <c r="F2733" t="s">
        <v>554</v>
      </c>
      <c r="G2733">
        <v>283</v>
      </c>
      <c r="H2733">
        <v>283</v>
      </c>
      <c r="I2733">
        <v>283</v>
      </c>
      <c r="J2733">
        <v>283</v>
      </c>
      <c r="L2733" s="3">
        <v>0</v>
      </c>
      <c r="M2733" s="3">
        <v>0</v>
      </c>
      <c r="N2733" s="3">
        <v>0</v>
      </c>
      <c r="O2733" s="3">
        <v>104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3">
        <f>+Tabla3[[#This Row],[V GRAVADAS]]</f>
        <v>104</v>
      </c>
      <c r="V2733">
        <v>2</v>
      </c>
    </row>
    <row r="2734" spans="1:22" x14ac:dyDescent="0.25">
      <c r="A2734" t="s">
        <v>552</v>
      </c>
      <c r="B2734" s="1" t="s">
        <v>576</v>
      </c>
      <c r="C2734" t="s">
        <v>1</v>
      </c>
      <c r="D2734" t="s">
        <v>89</v>
      </c>
      <c r="E2734" t="s">
        <v>553</v>
      </c>
      <c r="F2734" t="s">
        <v>554</v>
      </c>
      <c r="G2734">
        <v>284</v>
      </c>
      <c r="H2734">
        <v>284</v>
      </c>
      <c r="I2734">
        <v>284</v>
      </c>
      <c r="J2734">
        <v>284</v>
      </c>
      <c r="L2734" s="3">
        <v>0</v>
      </c>
      <c r="M2734" s="3">
        <v>0</v>
      </c>
      <c r="N2734" s="3">
        <v>0</v>
      </c>
      <c r="O2734" s="3">
        <v>68.400000000000006</v>
      </c>
      <c r="P2734" s="3">
        <v>0</v>
      </c>
      <c r="Q2734" s="3">
        <v>0</v>
      </c>
      <c r="R2734" s="3">
        <v>0</v>
      </c>
      <c r="S2734" s="3">
        <v>0</v>
      </c>
      <c r="T2734" s="3">
        <v>0</v>
      </c>
      <c r="U2734" s="33">
        <f>+Tabla3[[#This Row],[V GRAVADAS]]</f>
        <v>68.400000000000006</v>
      </c>
      <c r="V2734">
        <v>2</v>
      </c>
    </row>
    <row r="2735" spans="1:22" x14ac:dyDescent="0.25">
      <c r="A2735" t="s">
        <v>552</v>
      </c>
      <c r="B2735" s="1" t="s">
        <v>576</v>
      </c>
      <c r="C2735" t="s">
        <v>1</v>
      </c>
      <c r="D2735" t="s">
        <v>89</v>
      </c>
      <c r="E2735" t="s">
        <v>553</v>
      </c>
      <c r="F2735" t="s">
        <v>554</v>
      </c>
      <c r="G2735">
        <v>285</v>
      </c>
      <c r="H2735">
        <v>285</v>
      </c>
      <c r="I2735">
        <v>285</v>
      </c>
      <c r="J2735">
        <v>285</v>
      </c>
      <c r="L2735" s="3">
        <v>0</v>
      </c>
      <c r="M2735" s="3">
        <v>0</v>
      </c>
      <c r="N2735" s="3">
        <v>0</v>
      </c>
      <c r="O2735" s="3">
        <v>100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3">
        <f>+Tabla3[[#This Row],[V GRAVADAS]]</f>
        <v>100</v>
      </c>
      <c r="V2735">
        <v>2</v>
      </c>
    </row>
    <row r="2736" spans="1:22" x14ac:dyDescent="0.25">
      <c r="A2736" t="s">
        <v>552</v>
      </c>
      <c r="B2736" s="1" t="s">
        <v>576</v>
      </c>
      <c r="C2736" t="s">
        <v>1</v>
      </c>
      <c r="D2736" t="s">
        <v>89</v>
      </c>
      <c r="E2736" t="s">
        <v>553</v>
      </c>
      <c r="F2736" t="s">
        <v>554</v>
      </c>
      <c r="G2736">
        <v>286</v>
      </c>
      <c r="H2736">
        <v>286</v>
      </c>
      <c r="I2736">
        <v>286</v>
      </c>
      <c r="J2736">
        <v>286</v>
      </c>
      <c r="L2736" s="3">
        <v>0</v>
      </c>
      <c r="M2736" s="3">
        <v>0</v>
      </c>
      <c r="N2736" s="3">
        <v>0</v>
      </c>
      <c r="O2736" s="3">
        <v>270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3">
        <f>+Tabla3[[#This Row],[V GRAVADAS]]</f>
        <v>270</v>
      </c>
      <c r="V2736">
        <v>2</v>
      </c>
    </row>
    <row r="2737" spans="1:22" x14ac:dyDescent="0.25">
      <c r="A2737" t="s">
        <v>552</v>
      </c>
      <c r="B2737" s="1" t="s">
        <v>576</v>
      </c>
      <c r="C2737" t="s">
        <v>1</v>
      </c>
      <c r="D2737" t="s">
        <v>89</v>
      </c>
      <c r="E2737" t="s">
        <v>553</v>
      </c>
      <c r="F2737" t="s">
        <v>554</v>
      </c>
      <c r="G2737">
        <v>287</v>
      </c>
      <c r="H2737">
        <v>287</v>
      </c>
      <c r="I2737">
        <v>287</v>
      </c>
      <c r="J2737">
        <v>287</v>
      </c>
      <c r="L2737" s="3">
        <v>0</v>
      </c>
      <c r="M2737" s="3">
        <v>0</v>
      </c>
      <c r="N2737" s="3">
        <v>0</v>
      </c>
      <c r="O2737" s="3">
        <v>11</v>
      </c>
      <c r="P2737" s="3">
        <v>0</v>
      </c>
      <c r="Q2737" s="3">
        <v>0</v>
      </c>
      <c r="R2737" s="3">
        <v>0</v>
      </c>
      <c r="S2737" s="3">
        <v>0</v>
      </c>
      <c r="T2737" s="3">
        <v>0</v>
      </c>
      <c r="U2737" s="33">
        <f>+Tabla3[[#This Row],[V GRAVADAS]]</f>
        <v>11</v>
      </c>
      <c r="V2737">
        <v>2</v>
      </c>
    </row>
    <row r="2738" spans="1:22" x14ac:dyDescent="0.25">
      <c r="A2738" t="s">
        <v>552</v>
      </c>
      <c r="B2738" s="1" t="s">
        <v>576</v>
      </c>
      <c r="C2738" t="s">
        <v>1</v>
      </c>
      <c r="D2738" t="s">
        <v>89</v>
      </c>
      <c r="E2738" t="s">
        <v>553</v>
      </c>
      <c r="F2738" t="s">
        <v>554</v>
      </c>
      <c r="G2738">
        <v>288</v>
      </c>
      <c r="H2738">
        <v>288</v>
      </c>
      <c r="I2738">
        <v>288</v>
      </c>
      <c r="J2738">
        <v>288</v>
      </c>
      <c r="L2738" s="3">
        <v>0</v>
      </c>
      <c r="M2738" s="3">
        <v>0</v>
      </c>
      <c r="N2738" s="3">
        <v>0</v>
      </c>
      <c r="O2738" s="3">
        <v>13.27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3">
        <f>+Tabla3[[#This Row],[V GRAVADAS]]</f>
        <v>13.27</v>
      </c>
      <c r="V2738">
        <v>2</v>
      </c>
    </row>
    <row r="2739" spans="1:22" x14ac:dyDescent="0.25">
      <c r="A2739" t="s">
        <v>552</v>
      </c>
      <c r="B2739" s="1" t="s">
        <v>576</v>
      </c>
      <c r="C2739" t="s">
        <v>1</v>
      </c>
      <c r="D2739" t="s">
        <v>89</v>
      </c>
      <c r="E2739" t="s">
        <v>553</v>
      </c>
      <c r="F2739" t="s">
        <v>554</v>
      </c>
      <c r="G2739">
        <v>289</v>
      </c>
      <c r="H2739">
        <v>289</v>
      </c>
      <c r="I2739">
        <v>289</v>
      </c>
      <c r="J2739">
        <v>289</v>
      </c>
      <c r="L2739" s="3">
        <v>0</v>
      </c>
      <c r="M2739" s="3">
        <v>0</v>
      </c>
      <c r="N2739" s="3">
        <v>0</v>
      </c>
      <c r="O2739" s="3">
        <v>561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3">
        <f>+Tabla3[[#This Row],[V GRAVADAS]]</f>
        <v>561</v>
      </c>
      <c r="V2739">
        <v>2</v>
      </c>
    </row>
    <row r="2740" spans="1:22" x14ac:dyDescent="0.25">
      <c r="A2740" t="s">
        <v>552</v>
      </c>
      <c r="B2740" s="1" t="s">
        <v>576</v>
      </c>
      <c r="C2740" t="s">
        <v>1</v>
      </c>
      <c r="D2740" t="s">
        <v>89</v>
      </c>
      <c r="E2740" t="s">
        <v>553</v>
      </c>
      <c r="F2740" t="s">
        <v>554</v>
      </c>
      <c r="G2740">
        <v>290</v>
      </c>
      <c r="H2740">
        <v>290</v>
      </c>
      <c r="I2740">
        <v>290</v>
      </c>
      <c r="J2740">
        <v>290</v>
      </c>
      <c r="L2740" s="3">
        <v>0</v>
      </c>
      <c r="M2740" s="3">
        <v>0</v>
      </c>
      <c r="N2740" s="3">
        <v>0</v>
      </c>
      <c r="O2740" s="3">
        <v>40.700000000000003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3">
        <f>+Tabla3[[#This Row],[V GRAVADAS]]</f>
        <v>40.700000000000003</v>
      </c>
      <c r="V2740">
        <v>2</v>
      </c>
    </row>
    <row r="2741" spans="1:22" x14ac:dyDescent="0.25">
      <c r="A2741" t="s">
        <v>552</v>
      </c>
      <c r="B2741" s="1" t="s">
        <v>576</v>
      </c>
      <c r="C2741" t="s">
        <v>1</v>
      </c>
      <c r="D2741" t="s">
        <v>89</v>
      </c>
      <c r="E2741" t="s">
        <v>553</v>
      </c>
      <c r="F2741" t="s">
        <v>554</v>
      </c>
      <c r="G2741">
        <v>291</v>
      </c>
      <c r="H2741">
        <v>291</v>
      </c>
      <c r="I2741">
        <v>291</v>
      </c>
      <c r="J2741">
        <v>291</v>
      </c>
      <c r="L2741" s="3">
        <v>0</v>
      </c>
      <c r="M2741" s="3">
        <v>0</v>
      </c>
      <c r="N2741" s="3">
        <v>0</v>
      </c>
      <c r="O2741" s="3">
        <v>630.5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3">
        <f>+Tabla3[[#This Row],[V GRAVADAS]]</f>
        <v>630.5</v>
      </c>
      <c r="V2741">
        <v>2</v>
      </c>
    </row>
    <row r="2742" spans="1:22" x14ac:dyDescent="0.25">
      <c r="A2742" t="s">
        <v>552</v>
      </c>
      <c r="B2742" s="1" t="s">
        <v>576</v>
      </c>
      <c r="C2742" t="s">
        <v>1</v>
      </c>
      <c r="D2742" t="s">
        <v>89</v>
      </c>
      <c r="E2742" t="s">
        <v>553</v>
      </c>
      <c r="F2742" t="s">
        <v>554</v>
      </c>
      <c r="G2742">
        <v>292</v>
      </c>
      <c r="H2742">
        <v>292</v>
      </c>
      <c r="I2742">
        <v>292</v>
      </c>
      <c r="J2742">
        <v>292</v>
      </c>
      <c r="L2742" s="3">
        <v>0</v>
      </c>
      <c r="M2742" s="3">
        <v>0</v>
      </c>
      <c r="N2742" s="3">
        <v>0</v>
      </c>
      <c r="O2742" s="3">
        <v>19.3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3">
        <f>+Tabla3[[#This Row],[V GRAVADAS]]</f>
        <v>19.3</v>
      </c>
      <c r="V2742">
        <v>2</v>
      </c>
    </row>
    <row r="2743" spans="1:22" x14ac:dyDescent="0.25">
      <c r="A2743" t="s">
        <v>552</v>
      </c>
      <c r="B2743" s="1" t="s">
        <v>576</v>
      </c>
      <c r="C2743" t="s">
        <v>1</v>
      </c>
      <c r="D2743" t="s">
        <v>89</v>
      </c>
      <c r="E2743" t="s">
        <v>553</v>
      </c>
      <c r="F2743" t="s">
        <v>554</v>
      </c>
      <c r="G2743">
        <v>293</v>
      </c>
      <c r="H2743">
        <v>293</v>
      </c>
      <c r="I2743">
        <v>293</v>
      </c>
      <c r="J2743">
        <v>293</v>
      </c>
      <c r="L2743" s="3">
        <v>0</v>
      </c>
      <c r="M2743" s="3">
        <v>0</v>
      </c>
      <c r="N2743" s="3">
        <v>0</v>
      </c>
      <c r="O2743" s="3">
        <v>480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3">
        <f>+Tabla3[[#This Row],[V GRAVADAS]]</f>
        <v>480</v>
      </c>
      <c r="V2743">
        <v>2</v>
      </c>
    </row>
    <row r="2744" spans="1:22" x14ac:dyDescent="0.25">
      <c r="A2744" t="s">
        <v>552</v>
      </c>
      <c r="B2744" s="1" t="s">
        <v>577</v>
      </c>
      <c r="C2744" t="s">
        <v>1</v>
      </c>
      <c r="D2744" t="s">
        <v>89</v>
      </c>
      <c r="E2744" t="s">
        <v>553</v>
      </c>
      <c r="F2744" t="s">
        <v>554</v>
      </c>
      <c r="G2744">
        <v>294</v>
      </c>
      <c r="H2744">
        <v>294</v>
      </c>
      <c r="I2744">
        <v>294</v>
      </c>
      <c r="J2744">
        <v>294</v>
      </c>
      <c r="L2744" s="3">
        <v>0</v>
      </c>
      <c r="M2744" s="3">
        <v>0</v>
      </c>
      <c r="N2744" s="3">
        <v>0</v>
      </c>
      <c r="O2744" s="3">
        <v>159.5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3">
        <f>+Tabla3[[#This Row],[V GRAVADAS]]</f>
        <v>159.5</v>
      </c>
      <c r="V2744">
        <v>2</v>
      </c>
    </row>
    <row r="2745" spans="1:22" x14ac:dyDescent="0.25">
      <c r="A2745" t="s">
        <v>552</v>
      </c>
      <c r="B2745" s="1" t="s">
        <v>577</v>
      </c>
      <c r="C2745" t="s">
        <v>1</v>
      </c>
      <c r="D2745" t="s">
        <v>89</v>
      </c>
      <c r="E2745" t="s">
        <v>553</v>
      </c>
      <c r="F2745" t="s">
        <v>554</v>
      </c>
      <c r="G2745">
        <v>295</v>
      </c>
      <c r="H2745">
        <v>295</v>
      </c>
      <c r="I2745">
        <v>295</v>
      </c>
      <c r="J2745">
        <v>295</v>
      </c>
      <c r="L2745" s="3">
        <v>0</v>
      </c>
      <c r="M2745" s="3">
        <v>0</v>
      </c>
      <c r="N2745" s="3">
        <v>0</v>
      </c>
      <c r="O2745" s="3">
        <v>195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3">
        <f>+Tabla3[[#This Row],[V GRAVADAS]]</f>
        <v>195</v>
      </c>
      <c r="V2745">
        <v>2</v>
      </c>
    </row>
    <row r="2746" spans="1:22" x14ac:dyDescent="0.25">
      <c r="A2746" t="s">
        <v>552</v>
      </c>
      <c r="B2746" s="1" t="s">
        <v>577</v>
      </c>
      <c r="C2746" t="s">
        <v>1</v>
      </c>
      <c r="D2746" t="s">
        <v>89</v>
      </c>
      <c r="E2746" t="s">
        <v>553</v>
      </c>
      <c r="F2746" t="s">
        <v>554</v>
      </c>
      <c r="G2746">
        <v>296</v>
      </c>
      <c r="H2746">
        <v>296</v>
      </c>
      <c r="I2746">
        <v>296</v>
      </c>
      <c r="J2746">
        <v>296</v>
      </c>
      <c r="L2746" s="3">
        <v>0</v>
      </c>
      <c r="M2746" s="3">
        <v>0</v>
      </c>
      <c r="N2746" s="3">
        <v>0</v>
      </c>
      <c r="O2746" s="3">
        <v>508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3">
        <f>+Tabla3[[#This Row],[V GRAVADAS]]</f>
        <v>508</v>
      </c>
      <c r="V2746">
        <v>2</v>
      </c>
    </row>
    <row r="2747" spans="1:22" x14ac:dyDescent="0.25">
      <c r="A2747" t="s">
        <v>552</v>
      </c>
      <c r="B2747" s="1" t="s">
        <v>577</v>
      </c>
      <c r="C2747" t="s">
        <v>1</v>
      </c>
      <c r="D2747" t="s">
        <v>89</v>
      </c>
      <c r="E2747" t="s">
        <v>553</v>
      </c>
      <c r="F2747" t="s">
        <v>554</v>
      </c>
      <c r="G2747">
        <v>297</v>
      </c>
      <c r="H2747">
        <v>297</v>
      </c>
      <c r="I2747">
        <v>297</v>
      </c>
      <c r="J2747">
        <v>297</v>
      </c>
      <c r="L2747" s="3">
        <v>0</v>
      </c>
      <c r="M2747" s="3">
        <v>0</v>
      </c>
      <c r="N2747" s="3">
        <v>0</v>
      </c>
      <c r="O2747" s="3">
        <v>350.45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3">
        <f>+Tabla3[[#This Row],[V GRAVADAS]]</f>
        <v>350.45</v>
      </c>
      <c r="V2747">
        <v>2</v>
      </c>
    </row>
    <row r="2748" spans="1:22" x14ac:dyDescent="0.25">
      <c r="A2748" t="s">
        <v>552</v>
      </c>
      <c r="B2748" s="1" t="s">
        <v>577</v>
      </c>
      <c r="C2748" t="s">
        <v>1</v>
      </c>
      <c r="D2748" t="s">
        <v>89</v>
      </c>
      <c r="E2748" t="s">
        <v>553</v>
      </c>
      <c r="F2748" t="s">
        <v>554</v>
      </c>
      <c r="G2748">
        <v>298</v>
      </c>
      <c r="H2748">
        <v>298</v>
      </c>
      <c r="I2748">
        <v>298</v>
      </c>
      <c r="J2748">
        <v>298</v>
      </c>
      <c r="L2748" s="3">
        <v>0</v>
      </c>
      <c r="M2748" s="3">
        <v>0</v>
      </c>
      <c r="N2748" s="3">
        <v>0</v>
      </c>
      <c r="O2748" s="3">
        <v>495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3">
        <f>+Tabla3[[#This Row],[V GRAVADAS]]</f>
        <v>495</v>
      </c>
      <c r="V2748">
        <v>2</v>
      </c>
    </row>
    <row r="2749" spans="1:22" x14ac:dyDescent="0.25">
      <c r="A2749" t="s">
        <v>552</v>
      </c>
      <c r="B2749" s="1" t="s">
        <v>577</v>
      </c>
      <c r="C2749" t="s">
        <v>1</v>
      </c>
      <c r="D2749" t="s">
        <v>89</v>
      </c>
      <c r="E2749" t="s">
        <v>553</v>
      </c>
      <c r="F2749" t="s">
        <v>554</v>
      </c>
      <c r="G2749">
        <v>299</v>
      </c>
      <c r="H2749">
        <v>299</v>
      </c>
      <c r="I2749">
        <v>299</v>
      </c>
      <c r="J2749">
        <v>299</v>
      </c>
      <c r="L2749" s="3">
        <v>0</v>
      </c>
      <c r="M2749" s="3">
        <v>0</v>
      </c>
      <c r="N2749" s="3">
        <v>0</v>
      </c>
      <c r="O2749" s="3">
        <v>446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3">
        <f>+Tabla3[[#This Row],[V GRAVADAS]]</f>
        <v>446</v>
      </c>
      <c r="V2749">
        <v>2</v>
      </c>
    </row>
    <row r="2750" spans="1:22" x14ac:dyDescent="0.25">
      <c r="A2750" t="s">
        <v>552</v>
      </c>
      <c r="B2750" s="1" t="s">
        <v>577</v>
      </c>
      <c r="C2750" t="s">
        <v>1</v>
      </c>
      <c r="D2750" t="s">
        <v>89</v>
      </c>
      <c r="E2750" t="s">
        <v>553</v>
      </c>
      <c r="F2750" t="s">
        <v>554</v>
      </c>
      <c r="G2750">
        <v>300</v>
      </c>
      <c r="H2750">
        <v>300</v>
      </c>
      <c r="I2750">
        <v>300</v>
      </c>
      <c r="J2750">
        <v>300</v>
      </c>
      <c r="L2750" s="3">
        <v>0</v>
      </c>
      <c r="M2750" s="3">
        <v>0</v>
      </c>
      <c r="N2750" s="3">
        <v>0</v>
      </c>
      <c r="O2750" s="3">
        <v>175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3">
        <f>+Tabla3[[#This Row],[V GRAVADAS]]</f>
        <v>175</v>
      </c>
      <c r="V2750">
        <v>2</v>
      </c>
    </row>
    <row r="2751" spans="1:22" x14ac:dyDescent="0.25">
      <c r="A2751" t="s">
        <v>552</v>
      </c>
      <c r="B2751" s="1" t="s">
        <v>577</v>
      </c>
      <c r="C2751" t="s">
        <v>1</v>
      </c>
      <c r="D2751" t="s">
        <v>89</v>
      </c>
      <c r="E2751" t="s">
        <v>553</v>
      </c>
      <c r="F2751" t="s">
        <v>554</v>
      </c>
      <c r="G2751">
        <v>301</v>
      </c>
      <c r="H2751">
        <v>301</v>
      </c>
      <c r="I2751">
        <v>301</v>
      </c>
      <c r="J2751">
        <v>301</v>
      </c>
      <c r="L2751" s="3">
        <v>0</v>
      </c>
      <c r="M2751" s="3">
        <v>0</v>
      </c>
      <c r="N2751" s="3">
        <v>0</v>
      </c>
      <c r="O2751" s="3">
        <v>460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3">
        <f>+Tabla3[[#This Row],[V GRAVADAS]]</f>
        <v>460</v>
      </c>
      <c r="V2751">
        <v>2</v>
      </c>
    </row>
    <row r="2752" spans="1:22" x14ac:dyDescent="0.25">
      <c r="A2752" t="s">
        <v>552</v>
      </c>
      <c r="B2752" s="1" t="s">
        <v>577</v>
      </c>
      <c r="C2752" t="s">
        <v>1</v>
      </c>
      <c r="D2752" t="s">
        <v>89</v>
      </c>
      <c r="E2752" t="s">
        <v>553</v>
      </c>
      <c r="F2752" t="s">
        <v>554</v>
      </c>
      <c r="G2752">
        <v>302</v>
      </c>
      <c r="H2752">
        <v>302</v>
      </c>
      <c r="I2752">
        <v>302</v>
      </c>
      <c r="J2752">
        <v>302</v>
      </c>
      <c r="L2752" s="3">
        <v>0</v>
      </c>
      <c r="M2752" s="3">
        <v>0</v>
      </c>
      <c r="N2752" s="3">
        <v>0</v>
      </c>
      <c r="O2752" s="3">
        <v>19.2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3">
        <f>+Tabla3[[#This Row],[V GRAVADAS]]</f>
        <v>19.2</v>
      </c>
      <c r="V2752">
        <v>2</v>
      </c>
    </row>
    <row r="2753" spans="1:22" x14ac:dyDescent="0.25">
      <c r="A2753" t="s">
        <v>552</v>
      </c>
      <c r="B2753" s="1" t="s">
        <v>577</v>
      </c>
      <c r="C2753" t="s">
        <v>1</v>
      </c>
      <c r="D2753" t="s">
        <v>89</v>
      </c>
      <c r="E2753" t="s">
        <v>553</v>
      </c>
      <c r="F2753" t="s">
        <v>554</v>
      </c>
      <c r="G2753">
        <v>303</v>
      </c>
      <c r="H2753">
        <v>303</v>
      </c>
      <c r="I2753">
        <v>303</v>
      </c>
      <c r="J2753">
        <v>303</v>
      </c>
      <c r="L2753" s="3">
        <v>0</v>
      </c>
      <c r="M2753" s="3">
        <v>0</v>
      </c>
      <c r="N2753" s="3">
        <v>0</v>
      </c>
      <c r="O2753" s="3">
        <v>298.2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3">
        <f>+Tabla3[[#This Row],[V GRAVADAS]]</f>
        <v>298.2</v>
      </c>
      <c r="V2753">
        <v>2</v>
      </c>
    </row>
    <row r="2754" spans="1:22" x14ac:dyDescent="0.25">
      <c r="A2754" t="s">
        <v>552</v>
      </c>
      <c r="B2754" s="1" t="s">
        <v>577</v>
      </c>
      <c r="C2754" t="s">
        <v>1</v>
      </c>
      <c r="D2754" t="s">
        <v>89</v>
      </c>
      <c r="E2754" t="s">
        <v>553</v>
      </c>
      <c r="F2754" t="s">
        <v>554</v>
      </c>
      <c r="G2754">
        <v>304</v>
      </c>
      <c r="H2754">
        <v>304</v>
      </c>
      <c r="I2754">
        <v>304</v>
      </c>
      <c r="J2754">
        <v>304</v>
      </c>
      <c r="L2754" s="3">
        <v>0</v>
      </c>
      <c r="M2754" s="3">
        <v>0</v>
      </c>
      <c r="N2754" s="3">
        <v>0</v>
      </c>
      <c r="O2754" s="3">
        <v>37.5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3">
        <f>+Tabla3[[#This Row],[V GRAVADAS]]</f>
        <v>37.5</v>
      </c>
      <c r="V2754">
        <v>2</v>
      </c>
    </row>
    <row r="2755" spans="1:22" x14ac:dyDescent="0.25">
      <c r="A2755" t="s">
        <v>552</v>
      </c>
      <c r="B2755" s="1" t="s">
        <v>577</v>
      </c>
      <c r="C2755" t="s">
        <v>1</v>
      </c>
      <c r="D2755" t="s">
        <v>89</v>
      </c>
      <c r="E2755" t="s">
        <v>553</v>
      </c>
      <c r="F2755" t="s">
        <v>554</v>
      </c>
      <c r="G2755">
        <v>305</v>
      </c>
      <c r="H2755">
        <v>305</v>
      </c>
      <c r="I2755">
        <v>305</v>
      </c>
      <c r="J2755">
        <v>305</v>
      </c>
      <c r="L2755" s="3">
        <v>0</v>
      </c>
      <c r="M2755" s="3">
        <v>0</v>
      </c>
      <c r="N2755" s="3">
        <v>0</v>
      </c>
      <c r="O2755" s="3">
        <v>140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3">
        <f>+Tabla3[[#This Row],[V GRAVADAS]]</f>
        <v>140</v>
      </c>
      <c r="V2755">
        <v>2</v>
      </c>
    </row>
    <row r="2756" spans="1:22" x14ac:dyDescent="0.25">
      <c r="A2756" t="s">
        <v>552</v>
      </c>
      <c r="B2756" s="1" t="s">
        <v>577</v>
      </c>
      <c r="C2756" t="s">
        <v>1</v>
      </c>
      <c r="D2756" t="s">
        <v>89</v>
      </c>
      <c r="E2756" t="s">
        <v>553</v>
      </c>
      <c r="F2756" t="s">
        <v>554</v>
      </c>
      <c r="G2756">
        <v>306</v>
      </c>
      <c r="H2756">
        <v>306</v>
      </c>
      <c r="I2756">
        <v>306</v>
      </c>
      <c r="J2756">
        <v>306</v>
      </c>
      <c r="L2756" s="3">
        <v>0</v>
      </c>
      <c r="M2756" s="3">
        <v>0</v>
      </c>
      <c r="N2756" s="3">
        <v>0</v>
      </c>
      <c r="O2756" s="3">
        <v>76</v>
      </c>
      <c r="P2756" s="3">
        <v>0</v>
      </c>
      <c r="Q2756" s="3">
        <v>0</v>
      </c>
      <c r="R2756" s="3">
        <v>0</v>
      </c>
      <c r="S2756" s="3">
        <v>0</v>
      </c>
      <c r="T2756" s="3">
        <v>0</v>
      </c>
      <c r="U2756" s="33">
        <f>+Tabla3[[#This Row],[V GRAVADAS]]</f>
        <v>76</v>
      </c>
      <c r="V2756">
        <v>2</v>
      </c>
    </row>
    <row r="2757" spans="1:22" x14ac:dyDescent="0.25">
      <c r="A2757" t="s">
        <v>552</v>
      </c>
      <c r="B2757" s="1" t="s">
        <v>577</v>
      </c>
      <c r="C2757" t="s">
        <v>1</v>
      </c>
      <c r="D2757" t="s">
        <v>89</v>
      </c>
      <c r="E2757" t="s">
        <v>553</v>
      </c>
      <c r="F2757" t="s">
        <v>554</v>
      </c>
      <c r="G2757">
        <v>307</v>
      </c>
      <c r="H2757">
        <v>307</v>
      </c>
      <c r="I2757">
        <v>307</v>
      </c>
      <c r="J2757">
        <v>307</v>
      </c>
      <c r="L2757" s="3">
        <v>0</v>
      </c>
      <c r="M2757" s="3">
        <v>0</v>
      </c>
      <c r="N2757" s="3">
        <v>0</v>
      </c>
      <c r="O2757" s="3">
        <v>30.17</v>
      </c>
      <c r="P2757" s="3">
        <v>0</v>
      </c>
      <c r="Q2757" s="3">
        <v>0</v>
      </c>
      <c r="R2757" s="3">
        <v>0</v>
      </c>
      <c r="S2757" s="3">
        <v>0</v>
      </c>
      <c r="T2757" s="3">
        <v>0</v>
      </c>
      <c r="U2757" s="33">
        <f>+Tabla3[[#This Row],[V GRAVADAS]]</f>
        <v>30.17</v>
      </c>
      <c r="V2757">
        <v>2</v>
      </c>
    </row>
    <row r="2758" spans="1:22" x14ac:dyDescent="0.25">
      <c r="A2758" t="s">
        <v>552</v>
      </c>
      <c r="B2758" s="1" t="s">
        <v>577</v>
      </c>
      <c r="C2758" t="s">
        <v>1</v>
      </c>
      <c r="D2758" t="s">
        <v>89</v>
      </c>
      <c r="E2758" t="s">
        <v>553</v>
      </c>
      <c r="F2758" t="s">
        <v>554</v>
      </c>
      <c r="G2758">
        <v>308</v>
      </c>
      <c r="H2758">
        <v>308</v>
      </c>
      <c r="I2758">
        <v>308</v>
      </c>
      <c r="J2758">
        <v>308</v>
      </c>
      <c r="L2758" s="3">
        <v>0</v>
      </c>
      <c r="M2758" s="3">
        <v>0</v>
      </c>
      <c r="N2758" s="3">
        <v>0</v>
      </c>
      <c r="O2758" s="3">
        <v>175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3">
        <f>+Tabla3[[#This Row],[V GRAVADAS]]</f>
        <v>175</v>
      </c>
      <c r="V2758">
        <v>2</v>
      </c>
    </row>
    <row r="2759" spans="1:22" x14ac:dyDescent="0.25">
      <c r="A2759" t="s">
        <v>552</v>
      </c>
      <c r="B2759" s="1" t="s">
        <v>577</v>
      </c>
      <c r="C2759" t="s">
        <v>1</v>
      </c>
      <c r="D2759" t="s">
        <v>89</v>
      </c>
      <c r="E2759" t="s">
        <v>553</v>
      </c>
      <c r="F2759" t="s">
        <v>554</v>
      </c>
      <c r="G2759">
        <v>309</v>
      </c>
      <c r="H2759">
        <v>309</v>
      </c>
      <c r="I2759">
        <v>309</v>
      </c>
      <c r="J2759">
        <v>309</v>
      </c>
      <c r="L2759" s="3">
        <v>0</v>
      </c>
      <c r="M2759" s="3">
        <v>0</v>
      </c>
      <c r="N2759" s="3">
        <v>0</v>
      </c>
      <c r="O2759" s="3">
        <v>43.5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3">
        <f>+Tabla3[[#This Row],[V GRAVADAS]]</f>
        <v>43.5</v>
      </c>
      <c r="V2759">
        <v>2</v>
      </c>
    </row>
    <row r="2760" spans="1:22" x14ac:dyDescent="0.25">
      <c r="A2760" t="s">
        <v>552</v>
      </c>
      <c r="B2760" s="1" t="s">
        <v>578</v>
      </c>
      <c r="C2760" t="s">
        <v>1</v>
      </c>
      <c r="D2760" t="s">
        <v>89</v>
      </c>
      <c r="E2760" t="s">
        <v>553</v>
      </c>
      <c r="F2760" t="s">
        <v>554</v>
      </c>
      <c r="G2760">
        <v>310</v>
      </c>
      <c r="H2760">
        <v>310</v>
      </c>
      <c r="I2760">
        <v>310</v>
      </c>
      <c r="J2760">
        <v>310</v>
      </c>
      <c r="L2760" s="3">
        <v>0</v>
      </c>
      <c r="M2760" s="3">
        <v>0</v>
      </c>
      <c r="N2760" s="3">
        <v>0</v>
      </c>
      <c r="O2760" s="3">
        <v>1071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3">
        <f>+Tabla3[[#This Row],[V GRAVADAS]]</f>
        <v>1071</v>
      </c>
      <c r="V2760">
        <v>2</v>
      </c>
    </row>
    <row r="2761" spans="1:22" x14ac:dyDescent="0.25">
      <c r="A2761" t="s">
        <v>552</v>
      </c>
      <c r="B2761" s="1" t="s">
        <v>578</v>
      </c>
      <c r="C2761" t="s">
        <v>1</v>
      </c>
      <c r="D2761" t="s">
        <v>89</v>
      </c>
      <c r="E2761" t="s">
        <v>553</v>
      </c>
      <c r="F2761" t="s">
        <v>554</v>
      </c>
      <c r="G2761">
        <v>311</v>
      </c>
      <c r="H2761">
        <v>311</v>
      </c>
      <c r="I2761">
        <v>311</v>
      </c>
      <c r="J2761">
        <v>311</v>
      </c>
      <c r="L2761" s="3">
        <v>0</v>
      </c>
      <c r="M2761" s="3">
        <v>0</v>
      </c>
      <c r="N2761" s="3">
        <v>0</v>
      </c>
      <c r="O2761" s="3">
        <v>480</v>
      </c>
      <c r="P2761" s="3">
        <v>0</v>
      </c>
      <c r="Q2761" s="3">
        <v>0</v>
      </c>
      <c r="R2761" s="3">
        <v>0</v>
      </c>
      <c r="S2761" s="3">
        <v>0</v>
      </c>
      <c r="T2761" s="3">
        <v>0</v>
      </c>
      <c r="U2761" s="33">
        <f>+Tabla3[[#This Row],[V GRAVADAS]]</f>
        <v>480</v>
      </c>
      <c r="V2761">
        <v>2</v>
      </c>
    </row>
    <row r="2762" spans="1:22" x14ac:dyDescent="0.25">
      <c r="A2762" t="s">
        <v>552</v>
      </c>
      <c r="B2762" s="1" t="s">
        <v>578</v>
      </c>
      <c r="C2762" t="s">
        <v>1</v>
      </c>
      <c r="D2762" t="s">
        <v>89</v>
      </c>
      <c r="E2762" t="s">
        <v>553</v>
      </c>
      <c r="F2762" t="s">
        <v>554</v>
      </c>
      <c r="G2762">
        <v>312</v>
      </c>
      <c r="H2762">
        <v>312</v>
      </c>
      <c r="I2762">
        <v>312</v>
      </c>
      <c r="J2762">
        <v>312</v>
      </c>
      <c r="L2762" s="3">
        <v>0</v>
      </c>
      <c r="M2762" s="3">
        <v>0</v>
      </c>
      <c r="N2762" s="3">
        <v>0</v>
      </c>
      <c r="O2762" s="3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3">
        <f>+Tabla3[[#This Row],[V GRAVADAS]]</f>
        <v>0</v>
      </c>
      <c r="V2762">
        <v>2</v>
      </c>
    </row>
    <row r="2763" spans="1:22" x14ac:dyDescent="0.25">
      <c r="A2763" t="s">
        <v>552</v>
      </c>
      <c r="B2763" s="1" t="s">
        <v>578</v>
      </c>
      <c r="C2763" t="s">
        <v>1</v>
      </c>
      <c r="D2763" t="s">
        <v>89</v>
      </c>
      <c r="E2763" t="s">
        <v>553</v>
      </c>
      <c r="F2763" t="s">
        <v>554</v>
      </c>
      <c r="G2763">
        <v>313</v>
      </c>
      <c r="H2763">
        <v>313</v>
      </c>
      <c r="I2763">
        <v>313</v>
      </c>
      <c r="J2763">
        <v>313</v>
      </c>
      <c r="L2763" s="3">
        <v>0</v>
      </c>
      <c r="M2763" s="3">
        <v>0</v>
      </c>
      <c r="N2763" s="3">
        <v>0</v>
      </c>
      <c r="O2763" s="3">
        <v>502.75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3">
        <f>+Tabla3[[#This Row],[V GRAVADAS]]</f>
        <v>502.75</v>
      </c>
      <c r="V2763">
        <v>2</v>
      </c>
    </row>
    <row r="2764" spans="1:22" x14ac:dyDescent="0.25">
      <c r="A2764" t="s">
        <v>552</v>
      </c>
      <c r="B2764" s="1" t="s">
        <v>578</v>
      </c>
      <c r="C2764" t="s">
        <v>1</v>
      </c>
      <c r="D2764" t="s">
        <v>89</v>
      </c>
      <c r="E2764" t="s">
        <v>553</v>
      </c>
      <c r="F2764" t="s">
        <v>554</v>
      </c>
      <c r="G2764">
        <v>314</v>
      </c>
      <c r="H2764">
        <v>314</v>
      </c>
      <c r="I2764">
        <v>314</v>
      </c>
      <c r="J2764">
        <v>314</v>
      </c>
      <c r="L2764" s="3">
        <v>0</v>
      </c>
      <c r="M2764" s="3">
        <v>0</v>
      </c>
      <c r="N2764" s="3">
        <v>0</v>
      </c>
      <c r="O2764" s="3">
        <v>46.5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3">
        <f>+Tabla3[[#This Row],[V GRAVADAS]]</f>
        <v>46.5</v>
      </c>
      <c r="V2764">
        <v>2</v>
      </c>
    </row>
    <row r="2765" spans="1:22" x14ac:dyDescent="0.25">
      <c r="A2765" t="s">
        <v>552</v>
      </c>
      <c r="B2765" s="1" t="s">
        <v>578</v>
      </c>
      <c r="C2765" t="s">
        <v>1</v>
      </c>
      <c r="D2765" t="s">
        <v>89</v>
      </c>
      <c r="E2765" t="s">
        <v>553</v>
      </c>
      <c r="F2765" t="s">
        <v>554</v>
      </c>
      <c r="G2765">
        <v>315</v>
      </c>
      <c r="H2765">
        <v>315</v>
      </c>
      <c r="I2765">
        <v>315</v>
      </c>
      <c r="J2765">
        <v>315</v>
      </c>
      <c r="L2765" s="3">
        <v>0</v>
      </c>
      <c r="M2765" s="3">
        <v>0</v>
      </c>
      <c r="N2765" s="3">
        <v>0</v>
      </c>
      <c r="O2765" s="3">
        <v>147.5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3">
        <f>+Tabla3[[#This Row],[V GRAVADAS]]</f>
        <v>147.5</v>
      </c>
      <c r="V2765">
        <v>2</v>
      </c>
    </row>
    <row r="2766" spans="1:22" x14ac:dyDescent="0.25">
      <c r="A2766" t="s">
        <v>552</v>
      </c>
      <c r="B2766" s="1" t="s">
        <v>578</v>
      </c>
      <c r="C2766" t="s">
        <v>1</v>
      </c>
      <c r="D2766" t="s">
        <v>89</v>
      </c>
      <c r="E2766" t="s">
        <v>553</v>
      </c>
      <c r="F2766" t="s">
        <v>554</v>
      </c>
      <c r="G2766">
        <v>316</v>
      </c>
      <c r="H2766">
        <v>316</v>
      </c>
      <c r="I2766">
        <v>316</v>
      </c>
      <c r="J2766">
        <v>316</v>
      </c>
      <c r="L2766" s="3">
        <v>0</v>
      </c>
      <c r="M2766" s="3">
        <v>0</v>
      </c>
      <c r="N2766" s="3">
        <v>0</v>
      </c>
      <c r="O2766" s="3">
        <v>22.5</v>
      </c>
      <c r="P2766" s="3">
        <v>0</v>
      </c>
      <c r="Q2766" s="3">
        <v>0</v>
      </c>
      <c r="R2766" s="3">
        <v>0</v>
      </c>
      <c r="S2766" s="3">
        <v>0</v>
      </c>
      <c r="T2766" s="3">
        <v>0</v>
      </c>
      <c r="U2766" s="33">
        <f>+Tabla3[[#This Row],[V GRAVADAS]]</f>
        <v>22.5</v>
      </c>
      <c r="V2766">
        <v>2</v>
      </c>
    </row>
    <row r="2767" spans="1:22" x14ac:dyDescent="0.25">
      <c r="A2767" t="s">
        <v>552</v>
      </c>
      <c r="B2767" s="1" t="s">
        <v>578</v>
      </c>
      <c r="C2767" t="s">
        <v>1</v>
      </c>
      <c r="D2767" t="s">
        <v>89</v>
      </c>
      <c r="E2767" t="s">
        <v>553</v>
      </c>
      <c r="F2767" t="s">
        <v>554</v>
      </c>
      <c r="G2767">
        <v>317</v>
      </c>
      <c r="H2767">
        <v>317</v>
      </c>
      <c r="I2767">
        <v>317</v>
      </c>
      <c r="J2767">
        <v>317</v>
      </c>
      <c r="L2767" s="3">
        <v>0</v>
      </c>
      <c r="M2767" s="3">
        <v>0</v>
      </c>
      <c r="N2767" s="3">
        <v>0</v>
      </c>
      <c r="O2767" s="3">
        <v>5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3">
        <f>+Tabla3[[#This Row],[V GRAVADAS]]</f>
        <v>5</v>
      </c>
      <c r="V2767">
        <v>2</v>
      </c>
    </row>
    <row r="2768" spans="1:22" x14ac:dyDescent="0.25">
      <c r="A2768" t="s">
        <v>552</v>
      </c>
      <c r="B2768" s="1" t="s">
        <v>578</v>
      </c>
      <c r="C2768" t="s">
        <v>1</v>
      </c>
      <c r="D2768" t="s">
        <v>89</v>
      </c>
      <c r="E2768" t="s">
        <v>553</v>
      </c>
      <c r="F2768" t="s">
        <v>554</v>
      </c>
      <c r="G2768">
        <v>318</v>
      </c>
      <c r="H2768">
        <v>318</v>
      </c>
      <c r="I2768">
        <v>318</v>
      </c>
      <c r="J2768">
        <v>318</v>
      </c>
      <c r="L2768" s="3">
        <v>0</v>
      </c>
      <c r="M2768" s="3">
        <v>0</v>
      </c>
      <c r="N2768" s="3">
        <v>0</v>
      </c>
      <c r="O2768" s="3">
        <v>329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3">
        <f>+Tabla3[[#This Row],[V GRAVADAS]]</f>
        <v>329</v>
      </c>
      <c r="V2768">
        <v>2</v>
      </c>
    </row>
    <row r="2769" spans="1:22" x14ac:dyDescent="0.25">
      <c r="A2769" t="s">
        <v>552</v>
      </c>
      <c r="B2769" s="1" t="s">
        <v>578</v>
      </c>
      <c r="C2769" t="s">
        <v>1</v>
      </c>
      <c r="D2769" t="s">
        <v>89</v>
      </c>
      <c r="E2769" t="s">
        <v>553</v>
      </c>
      <c r="F2769" t="s">
        <v>554</v>
      </c>
      <c r="G2769">
        <v>319</v>
      </c>
      <c r="H2769">
        <v>319</v>
      </c>
      <c r="I2769">
        <v>319</v>
      </c>
      <c r="J2769">
        <v>319</v>
      </c>
      <c r="L2769" s="3">
        <v>0</v>
      </c>
      <c r="M2769" s="3">
        <v>0</v>
      </c>
      <c r="N2769" s="3">
        <v>0</v>
      </c>
      <c r="O2769" s="3">
        <v>105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3">
        <f>+Tabla3[[#This Row],[V GRAVADAS]]</f>
        <v>105</v>
      </c>
      <c r="V2769">
        <v>2</v>
      </c>
    </row>
    <row r="2770" spans="1:22" x14ac:dyDescent="0.25">
      <c r="A2770" t="s">
        <v>552</v>
      </c>
      <c r="B2770" s="1" t="s">
        <v>578</v>
      </c>
      <c r="C2770" t="s">
        <v>1</v>
      </c>
      <c r="D2770" t="s">
        <v>89</v>
      </c>
      <c r="E2770" t="s">
        <v>553</v>
      </c>
      <c r="F2770" t="s">
        <v>554</v>
      </c>
      <c r="G2770">
        <v>320</v>
      </c>
      <c r="H2770">
        <v>320</v>
      </c>
      <c r="I2770">
        <v>320</v>
      </c>
      <c r="J2770">
        <v>320</v>
      </c>
      <c r="L2770" s="3">
        <v>0</v>
      </c>
      <c r="M2770" s="3">
        <v>0</v>
      </c>
      <c r="N2770" s="3">
        <v>0</v>
      </c>
      <c r="O2770" s="3">
        <v>15.75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3">
        <f>+Tabla3[[#This Row],[V GRAVADAS]]</f>
        <v>15.75</v>
      </c>
      <c r="V2770">
        <v>2</v>
      </c>
    </row>
    <row r="2771" spans="1:22" x14ac:dyDescent="0.25">
      <c r="A2771" t="s">
        <v>552</v>
      </c>
      <c r="B2771" s="1" t="s">
        <v>578</v>
      </c>
      <c r="C2771" t="s">
        <v>1</v>
      </c>
      <c r="D2771" t="s">
        <v>89</v>
      </c>
      <c r="E2771" t="s">
        <v>553</v>
      </c>
      <c r="F2771" t="s">
        <v>554</v>
      </c>
      <c r="G2771">
        <v>321</v>
      </c>
      <c r="H2771">
        <v>321</v>
      </c>
      <c r="I2771">
        <v>321</v>
      </c>
      <c r="J2771">
        <v>321</v>
      </c>
      <c r="L2771" s="3">
        <v>0</v>
      </c>
      <c r="M2771" s="3">
        <v>0</v>
      </c>
      <c r="N2771" s="3">
        <v>0</v>
      </c>
      <c r="O2771" s="3">
        <v>49.5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3">
        <f>+Tabla3[[#This Row],[V GRAVADAS]]</f>
        <v>49.5</v>
      </c>
      <c r="V2771">
        <v>2</v>
      </c>
    </row>
    <row r="2772" spans="1:22" x14ac:dyDescent="0.25">
      <c r="A2772" t="s">
        <v>552</v>
      </c>
      <c r="B2772" s="1" t="s">
        <v>578</v>
      </c>
      <c r="C2772" t="s">
        <v>1</v>
      </c>
      <c r="D2772" t="s">
        <v>89</v>
      </c>
      <c r="E2772" t="s">
        <v>553</v>
      </c>
      <c r="F2772" t="s">
        <v>554</v>
      </c>
      <c r="G2772">
        <v>322</v>
      </c>
      <c r="H2772">
        <v>322</v>
      </c>
      <c r="I2772">
        <v>322</v>
      </c>
      <c r="J2772">
        <v>322</v>
      </c>
      <c r="L2772" s="3">
        <v>0</v>
      </c>
      <c r="M2772" s="3">
        <v>0</v>
      </c>
      <c r="N2772" s="3">
        <v>0</v>
      </c>
      <c r="O2772" s="3">
        <v>463.96</v>
      </c>
      <c r="P2772" s="3">
        <v>0</v>
      </c>
      <c r="Q2772" s="3">
        <v>0</v>
      </c>
      <c r="R2772" s="3">
        <v>0</v>
      </c>
      <c r="S2772" s="3">
        <v>0</v>
      </c>
      <c r="T2772" s="3">
        <v>0</v>
      </c>
      <c r="U2772" s="33">
        <f>+Tabla3[[#This Row],[V GRAVADAS]]</f>
        <v>463.96</v>
      </c>
      <c r="V2772">
        <v>2</v>
      </c>
    </row>
    <row r="2773" spans="1:22" x14ac:dyDescent="0.25">
      <c r="A2773" t="s">
        <v>552</v>
      </c>
      <c r="B2773" s="1" t="s">
        <v>578</v>
      </c>
      <c r="C2773" t="s">
        <v>1</v>
      </c>
      <c r="D2773" t="s">
        <v>89</v>
      </c>
      <c r="E2773" t="s">
        <v>553</v>
      </c>
      <c r="F2773" t="s">
        <v>554</v>
      </c>
      <c r="G2773">
        <v>323</v>
      </c>
      <c r="H2773">
        <v>323</v>
      </c>
      <c r="I2773">
        <v>323</v>
      </c>
      <c r="J2773">
        <v>323</v>
      </c>
      <c r="L2773" s="3">
        <v>0</v>
      </c>
      <c r="M2773" s="3">
        <v>0</v>
      </c>
      <c r="N2773" s="3">
        <v>0</v>
      </c>
      <c r="O2773" s="3">
        <v>135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3">
        <f>+Tabla3[[#This Row],[V GRAVADAS]]</f>
        <v>135</v>
      </c>
      <c r="V2773">
        <v>2</v>
      </c>
    </row>
    <row r="2774" spans="1:22" x14ac:dyDescent="0.25">
      <c r="A2774" t="s">
        <v>552</v>
      </c>
      <c r="B2774" s="1" t="s">
        <v>578</v>
      </c>
      <c r="C2774" t="s">
        <v>1</v>
      </c>
      <c r="D2774" t="s">
        <v>89</v>
      </c>
      <c r="E2774" t="s">
        <v>553</v>
      </c>
      <c r="F2774" t="s">
        <v>554</v>
      </c>
      <c r="G2774">
        <v>324</v>
      </c>
      <c r="H2774">
        <v>324</v>
      </c>
      <c r="I2774">
        <v>324</v>
      </c>
      <c r="J2774">
        <v>324</v>
      </c>
      <c r="L2774" s="3">
        <v>0</v>
      </c>
      <c r="M2774" s="3">
        <v>0</v>
      </c>
      <c r="N2774" s="3">
        <v>0</v>
      </c>
      <c r="O2774" s="3">
        <v>593</v>
      </c>
      <c r="P2774" s="3">
        <v>0</v>
      </c>
      <c r="Q2774" s="3">
        <v>0</v>
      </c>
      <c r="R2774" s="3">
        <v>0</v>
      </c>
      <c r="S2774" s="3">
        <v>0</v>
      </c>
      <c r="T2774" s="3">
        <v>0</v>
      </c>
      <c r="U2774" s="33">
        <f>+Tabla3[[#This Row],[V GRAVADAS]]</f>
        <v>593</v>
      </c>
      <c r="V2774">
        <v>2</v>
      </c>
    </row>
    <row r="2775" spans="1:22" x14ac:dyDescent="0.25">
      <c r="A2775" t="s">
        <v>552</v>
      </c>
      <c r="B2775" s="1" t="s">
        <v>578</v>
      </c>
      <c r="C2775" t="s">
        <v>1</v>
      </c>
      <c r="D2775" t="s">
        <v>89</v>
      </c>
      <c r="E2775" t="s">
        <v>553</v>
      </c>
      <c r="F2775" t="s">
        <v>554</v>
      </c>
      <c r="G2775">
        <v>325</v>
      </c>
      <c r="H2775">
        <v>325</v>
      </c>
      <c r="I2775">
        <v>325</v>
      </c>
      <c r="J2775">
        <v>325</v>
      </c>
      <c r="L2775" s="3">
        <v>0</v>
      </c>
      <c r="M2775" s="3">
        <v>0</v>
      </c>
      <c r="N2775" s="3">
        <v>0</v>
      </c>
      <c r="O2775" s="3">
        <v>16.2</v>
      </c>
      <c r="P2775" s="3">
        <v>0</v>
      </c>
      <c r="Q2775" s="3">
        <v>0</v>
      </c>
      <c r="R2775" s="3">
        <v>0</v>
      </c>
      <c r="S2775" s="3">
        <v>0</v>
      </c>
      <c r="T2775" s="3">
        <v>0</v>
      </c>
      <c r="U2775" s="33">
        <f>+Tabla3[[#This Row],[V GRAVADAS]]</f>
        <v>16.2</v>
      </c>
      <c r="V2775">
        <v>2</v>
      </c>
    </row>
    <row r="2776" spans="1:22" x14ac:dyDescent="0.25">
      <c r="A2776" t="s">
        <v>552</v>
      </c>
      <c r="B2776" s="1" t="s">
        <v>578</v>
      </c>
      <c r="C2776" t="s">
        <v>1</v>
      </c>
      <c r="D2776" t="s">
        <v>89</v>
      </c>
      <c r="E2776" t="s">
        <v>553</v>
      </c>
      <c r="F2776" t="s">
        <v>554</v>
      </c>
      <c r="G2776">
        <v>326</v>
      </c>
      <c r="H2776">
        <v>326</v>
      </c>
      <c r="I2776">
        <v>326</v>
      </c>
      <c r="J2776">
        <v>326</v>
      </c>
      <c r="L2776" s="3">
        <v>0</v>
      </c>
      <c r="M2776" s="3">
        <v>0</v>
      </c>
      <c r="N2776" s="3">
        <v>0</v>
      </c>
      <c r="O2776" s="3">
        <v>48.4</v>
      </c>
      <c r="P2776" s="3">
        <v>0</v>
      </c>
      <c r="Q2776" s="3">
        <v>0</v>
      </c>
      <c r="R2776" s="3">
        <v>0</v>
      </c>
      <c r="S2776" s="3">
        <v>0</v>
      </c>
      <c r="T2776" s="3">
        <v>0</v>
      </c>
      <c r="U2776" s="33">
        <f>+Tabla3[[#This Row],[V GRAVADAS]]</f>
        <v>48.4</v>
      </c>
      <c r="V2776">
        <v>2</v>
      </c>
    </row>
    <row r="2777" spans="1:22" x14ac:dyDescent="0.25">
      <c r="A2777" t="s">
        <v>552</v>
      </c>
      <c r="B2777" s="1" t="s">
        <v>578</v>
      </c>
      <c r="C2777" t="s">
        <v>1</v>
      </c>
      <c r="D2777" t="s">
        <v>89</v>
      </c>
      <c r="E2777" t="s">
        <v>553</v>
      </c>
      <c r="F2777" t="s">
        <v>554</v>
      </c>
      <c r="G2777">
        <v>327</v>
      </c>
      <c r="H2777">
        <v>327</v>
      </c>
      <c r="I2777">
        <v>327</v>
      </c>
      <c r="J2777">
        <v>327</v>
      </c>
      <c r="L2777" s="3">
        <v>0</v>
      </c>
      <c r="M2777" s="3">
        <v>0</v>
      </c>
      <c r="N2777" s="3">
        <v>0</v>
      </c>
      <c r="O2777" s="3">
        <v>39</v>
      </c>
      <c r="P2777" s="3">
        <v>0</v>
      </c>
      <c r="Q2777" s="3">
        <v>0</v>
      </c>
      <c r="R2777" s="3">
        <v>0</v>
      </c>
      <c r="S2777" s="3">
        <v>0</v>
      </c>
      <c r="T2777" s="3">
        <v>0</v>
      </c>
      <c r="U2777" s="33">
        <f>+Tabla3[[#This Row],[V GRAVADAS]]</f>
        <v>39</v>
      </c>
      <c r="V2777">
        <v>2</v>
      </c>
    </row>
    <row r="2778" spans="1:22" x14ac:dyDescent="0.25">
      <c r="A2778" t="s">
        <v>552</v>
      </c>
      <c r="B2778" s="1" t="s">
        <v>579</v>
      </c>
      <c r="C2778" t="s">
        <v>1</v>
      </c>
      <c r="D2778" t="s">
        <v>89</v>
      </c>
      <c r="E2778" t="s">
        <v>553</v>
      </c>
      <c r="F2778" t="s">
        <v>554</v>
      </c>
      <c r="G2778">
        <v>328</v>
      </c>
      <c r="H2778">
        <v>328</v>
      </c>
      <c r="I2778">
        <v>328</v>
      </c>
      <c r="J2778">
        <v>328</v>
      </c>
      <c r="L2778" s="3">
        <v>0</v>
      </c>
      <c r="M2778" s="3">
        <v>0</v>
      </c>
      <c r="N2778" s="3">
        <v>0</v>
      </c>
      <c r="O2778" s="3">
        <v>620.25</v>
      </c>
      <c r="P2778" s="3">
        <v>0</v>
      </c>
      <c r="Q2778" s="3">
        <v>0</v>
      </c>
      <c r="R2778" s="3">
        <v>0</v>
      </c>
      <c r="S2778" s="3">
        <v>0</v>
      </c>
      <c r="T2778" s="3">
        <v>0</v>
      </c>
      <c r="U2778" s="33">
        <f>+Tabla3[[#This Row],[V GRAVADAS]]</f>
        <v>620.25</v>
      </c>
      <c r="V2778">
        <v>2</v>
      </c>
    </row>
    <row r="2779" spans="1:22" x14ac:dyDescent="0.25">
      <c r="A2779" t="s">
        <v>552</v>
      </c>
      <c r="B2779" s="1" t="s">
        <v>579</v>
      </c>
      <c r="C2779" t="s">
        <v>1</v>
      </c>
      <c r="D2779" t="s">
        <v>89</v>
      </c>
      <c r="E2779" t="s">
        <v>553</v>
      </c>
      <c r="F2779" t="s">
        <v>554</v>
      </c>
      <c r="G2779">
        <v>329</v>
      </c>
      <c r="H2779">
        <v>329</v>
      </c>
      <c r="I2779">
        <v>329</v>
      </c>
      <c r="J2779">
        <v>329</v>
      </c>
      <c r="L2779" s="3">
        <v>0</v>
      </c>
      <c r="M2779" s="3">
        <v>0</v>
      </c>
      <c r="N2779" s="3">
        <v>0</v>
      </c>
      <c r="O2779" s="3">
        <v>485</v>
      </c>
      <c r="P2779" s="3">
        <v>0</v>
      </c>
      <c r="Q2779" s="3">
        <v>0</v>
      </c>
      <c r="R2779" s="3">
        <v>0</v>
      </c>
      <c r="S2779" s="3">
        <v>0</v>
      </c>
      <c r="T2779" s="3">
        <v>0</v>
      </c>
      <c r="U2779" s="33">
        <f>+Tabla3[[#This Row],[V GRAVADAS]]</f>
        <v>485</v>
      </c>
      <c r="V2779">
        <v>2</v>
      </c>
    </row>
    <row r="2780" spans="1:22" x14ac:dyDescent="0.25">
      <c r="A2780" t="s">
        <v>552</v>
      </c>
      <c r="B2780" s="1" t="s">
        <v>579</v>
      </c>
      <c r="C2780" t="s">
        <v>1</v>
      </c>
      <c r="D2780" t="s">
        <v>89</v>
      </c>
      <c r="E2780" t="s">
        <v>553</v>
      </c>
      <c r="F2780" t="s">
        <v>554</v>
      </c>
      <c r="G2780">
        <v>330</v>
      </c>
      <c r="H2780">
        <v>330</v>
      </c>
      <c r="I2780">
        <v>330</v>
      </c>
      <c r="J2780">
        <v>330</v>
      </c>
      <c r="L2780" s="3">
        <v>0</v>
      </c>
      <c r="M2780" s="3">
        <v>0</v>
      </c>
      <c r="N2780" s="3">
        <v>0</v>
      </c>
      <c r="O2780" s="3">
        <v>561</v>
      </c>
      <c r="P2780" s="3">
        <v>0</v>
      </c>
      <c r="Q2780" s="3">
        <v>0</v>
      </c>
      <c r="R2780" s="3">
        <v>0</v>
      </c>
      <c r="S2780" s="3">
        <v>0</v>
      </c>
      <c r="T2780" s="3">
        <v>0</v>
      </c>
      <c r="U2780" s="33">
        <f>+Tabla3[[#This Row],[V GRAVADAS]]</f>
        <v>561</v>
      </c>
      <c r="V2780">
        <v>2</v>
      </c>
    </row>
    <row r="2781" spans="1:22" x14ac:dyDescent="0.25">
      <c r="A2781" t="s">
        <v>552</v>
      </c>
      <c r="B2781" s="1" t="s">
        <v>579</v>
      </c>
      <c r="C2781" t="s">
        <v>1</v>
      </c>
      <c r="D2781" t="s">
        <v>89</v>
      </c>
      <c r="E2781" t="s">
        <v>553</v>
      </c>
      <c r="F2781" t="s">
        <v>554</v>
      </c>
      <c r="G2781">
        <v>331</v>
      </c>
      <c r="H2781">
        <v>331</v>
      </c>
      <c r="I2781">
        <v>331</v>
      </c>
      <c r="J2781">
        <v>331</v>
      </c>
      <c r="L2781" s="3">
        <v>0</v>
      </c>
      <c r="M2781" s="3">
        <v>0</v>
      </c>
      <c r="N2781" s="3">
        <v>0</v>
      </c>
      <c r="O2781" s="3">
        <v>225</v>
      </c>
      <c r="P2781" s="3">
        <v>0</v>
      </c>
      <c r="Q2781" s="3">
        <v>0</v>
      </c>
      <c r="R2781" s="3">
        <v>0</v>
      </c>
      <c r="S2781" s="3">
        <v>0</v>
      </c>
      <c r="T2781" s="3">
        <v>0</v>
      </c>
      <c r="U2781" s="33">
        <f>+Tabla3[[#This Row],[V GRAVADAS]]</f>
        <v>225</v>
      </c>
      <c r="V2781">
        <v>2</v>
      </c>
    </row>
    <row r="2782" spans="1:22" x14ac:dyDescent="0.25">
      <c r="A2782" t="s">
        <v>552</v>
      </c>
      <c r="B2782" s="1" t="s">
        <v>579</v>
      </c>
      <c r="C2782" t="s">
        <v>1</v>
      </c>
      <c r="D2782" t="s">
        <v>89</v>
      </c>
      <c r="E2782" t="s">
        <v>553</v>
      </c>
      <c r="F2782" t="s">
        <v>554</v>
      </c>
      <c r="G2782">
        <v>332</v>
      </c>
      <c r="H2782">
        <v>332</v>
      </c>
      <c r="I2782">
        <v>332</v>
      </c>
      <c r="J2782">
        <v>332</v>
      </c>
      <c r="L2782" s="3">
        <v>0</v>
      </c>
      <c r="M2782" s="3">
        <v>0</v>
      </c>
      <c r="N2782" s="3">
        <v>0</v>
      </c>
      <c r="O2782" s="3">
        <v>11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3">
        <f>+Tabla3[[#This Row],[V GRAVADAS]]</f>
        <v>11</v>
      </c>
      <c r="V2782">
        <v>2</v>
      </c>
    </row>
    <row r="2783" spans="1:22" x14ac:dyDescent="0.25">
      <c r="A2783" t="s">
        <v>552</v>
      </c>
      <c r="B2783" s="1" t="s">
        <v>579</v>
      </c>
      <c r="C2783" t="s">
        <v>1</v>
      </c>
      <c r="D2783" t="s">
        <v>89</v>
      </c>
      <c r="E2783" t="s">
        <v>553</v>
      </c>
      <c r="F2783" t="s">
        <v>554</v>
      </c>
      <c r="G2783">
        <v>333</v>
      </c>
      <c r="H2783">
        <v>333</v>
      </c>
      <c r="I2783">
        <v>333</v>
      </c>
      <c r="J2783">
        <v>333</v>
      </c>
      <c r="L2783" s="3">
        <v>0</v>
      </c>
      <c r="M2783" s="3">
        <v>0</v>
      </c>
      <c r="N2783" s="3">
        <v>0</v>
      </c>
      <c r="O2783" s="3">
        <v>41.25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3">
        <f>+Tabla3[[#This Row],[V GRAVADAS]]</f>
        <v>41.25</v>
      </c>
      <c r="V2783">
        <v>2</v>
      </c>
    </row>
    <row r="2784" spans="1:22" x14ac:dyDescent="0.25">
      <c r="A2784" t="s">
        <v>552</v>
      </c>
      <c r="B2784" s="1" t="s">
        <v>579</v>
      </c>
      <c r="C2784" t="s">
        <v>1</v>
      </c>
      <c r="D2784" t="s">
        <v>89</v>
      </c>
      <c r="E2784" t="s">
        <v>553</v>
      </c>
      <c r="F2784" t="s">
        <v>554</v>
      </c>
      <c r="G2784">
        <v>334</v>
      </c>
      <c r="H2784">
        <v>334</v>
      </c>
      <c r="I2784">
        <v>334</v>
      </c>
      <c r="J2784">
        <v>334</v>
      </c>
      <c r="L2784" s="3">
        <v>0</v>
      </c>
      <c r="M2784" s="3">
        <v>0</v>
      </c>
      <c r="N2784" s="3">
        <v>0</v>
      </c>
      <c r="O2784" s="3">
        <v>168.3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3">
        <f>+Tabla3[[#This Row],[V GRAVADAS]]</f>
        <v>168.3</v>
      </c>
      <c r="V2784">
        <v>2</v>
      </c>
    </row>
    <row r="2785" spans="1:22" x14ac:dyDescent="0.25">
      <c r="A2785" t="s">
        <v>552</v>
      </c>
      <c r="B2785" s="1" t="s">
        <v>579</v>
      </c>
      <c r="C2785" t="s">
        <v>1</v>
      </c>
      <c r="D2785" t="s">
        <v>89</v>
      </c>
      <c r="E2785" t="s">
        <v>553</v>
      </c>
      <c r="F2785" t="s">
        <v>554</v>
      </c>
      <c r="G2785">
        <v>335</v>
      </c>
      <c r="H2785">
        <v>335</v>
      </c>
      <c r="I2785">
        <v>335</v>
      </c>
      <c r="J2785">
        <v>335</v>
      </c>
      <c r="L2785" s="3">
        <v>0</v>
      </c>
      <c r="M2785" s="3">
        <v>0</v>
      </c>
      <c r="N2785" s="3">
        <v>0</v>
      </c>
      <c r="O2785" s="3">
        <v>61.5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3">
        <f>+Tabla3[[#This Row],[V GRAVADAS]]</f>
        <v>61.5</v>
      </c>
      <c r="V2785">
        <v>2</v>
      </c>
    </row>
    <row r="2786" spans="1:22" x14ac:dyDescent="0.25">
      <c r="A2786" t="s">
        <v>552</v>
      </c>
      <c r="B2786" s="1" t="s">
        <v>579</v>
      </c>
      <c r="C2786" t="s">
        <v>1</v>
      </c>
      <c r="D2786" t="s">
        <v>89</v>
      </c>
      <c r="E2786" t="s">
        <v>553</v>
      </c>
      <c r="F2786" t="s">
        <v>554</v>
      </c>
      <c r="G2786">
        <v>336</v>
      </c>
      <c r="H2786">
        <v>336</v>
      </c>
      <c r="I2786">
        <v>336</v>
      </c>
      <c r="J2786">
        <v>336</v>
      </c>
      <c r="L2786" s="3">
        <v>0</v>
      </c>
      <c r="M2786" s="3">
        <v>0</v>
      </c>
      <c r="N2786" s="3">
        <v>0</v>
      </c>
      <c r="O2786" s="3">
        <v>41.8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3">
        <f>+Tabla3[[#This Row],[V GRAVADAS]]</f>
        <v>41.8</v>
      </c>
      <c r="V2786">
        <v>2</v>
      </c>
    </row>
    <row r="2787" spans="1:22" x14ac:dyDescent="0.25">
      <c r="A2787" t="s">
        <v>552</v>
      </c>
      <c r="B2787" s="1" t="s">
        <v>579</v>
      </c>
      <c r="C2787" t="s">
        <v>1</v>
      </c>
      <c r="D2787" t="s">
        <v>89</v>
      </c>
      <c r="E2787" t="s">
        <v>553</v>
      </c>
      <c r="F2787" t="s">
        <v>554</v>
      </c>
      <c r="G2787">
        <v>337</v>
      </c>
      <c r="H2787">
        <v>337</v>
      </c>
      <c r="I2787">
        <v>337</v>
      </c>
      <c r="J2787">
        <v>337</v>
      </c>
      <c r="L2787" s="3">
        <v>0</v>
      </c>
      <c r="M2787" s="3">
        <v>0</v>
      </c>
      <c r="N2787" s="3">
        <v>0</v>
      </c>
      <c r="O2787" s="3">
        <v>128.5</v>
      </c>
      <c r="P2787" s="3">
        <v>0</v>
      </c>
      <c r="Q2787" s="3">
        <v>0</v>
      </c>
      <c r="R2787" s="3">
        <v>0</v>
      </c>
      <c r="S2787" s="3">
        <v>0</v>
      </c>
      <c r="T2787" s="3">
        <v>0</v>
      </c>
      <c r="U2787" s="33">
        <f>+Tabla3[[#This Row],[V GRAVADAS]]</f>
        <v>128.5</v>
      </c>
      <c r="V2787">
        <v>2</v>
      </c>
    </row>
    <row r="2788" spans="1:22" x14ac:dyDescent="0.25">
      <c r="A2788" t="s">
        <v>552</v>
      </c>
      <c r="B2788" s="1" t="s">
        <v>579</v>
      </c>
      <c r="C2788" t="s">
        <v>1</v>
      </c>
      <c r="D2788" t="s">
        <v>89</v>
      </c>
      <c r="E2788" t="s">
        <v>553</v>
      </c>
      <c r="F2788" t="s">
        <v>554</v>
      </c>
      <c r="G2788">
        <v>338</v>
      </c>
      <c r="H2788">
        <v>338</v>
      </c>
      <c r="I2788">
        <v>338</v>
      </c>
      <c r="J2788">
        <v>338</v>
      </c>
      <c r="L2788" s="3">
        <v>0</v>
      </c>
      <c r="M2788" s="3">
        <v>0</v>
      </c>
      <c r="N2788" s="3">
        <v>0</v>
      </c>
      <c r="O2788" s="3">
        <v>216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3">
        <f>+Tabla3[[#This Row],[V GRAVADAS]]</f>
        <v>216</v>
      </c>
      <c r="V2788">
        <v>2</v>
      </c>
    </row>
    <row r="2789" spans="1:22" x14ac:dyDescent="0.25">
      <c r="A2789" t="s">
        <v>552</v>
      </c>
      <c r="B2789" s="1" t="s">
        <v>579</v>
      </c>
      <c r="C2789" t="s">
        <v>1</v>
      </c>
      <c r="D2789" t="s">
        <v>89</v>
      </c>
      <c r="E2789" t="s">
        <v>553</v>
      </c>
      <c r="F2789" t="s">
        <v>554</v>
      </c>
      <c r="G2789">
        <v>339</v>
      </c>
      <c r="H2789">
        <v>339</v>
      </c>
      <c r="I2789">
        <v>339</v>
      </c>
      <c r="J2789">
        <v>339</v>
      </c>
      <c r="L2789" s="3">
        <v>0</v>
      </c>
      <c r="M2789" s="3">
        <v>0</v>
      </c>
      <c r="N2789" s="3">
        <v>0</v>
      </c>
      <c r="O2789" s="3">
        <v>38.5</v>
      </c>
      <c r="P2789" s="3">
        <v>0</v>
      </c>
      <c r="Q2789" s="3">
        <v>0</v>
      </c>
      <c r="R2789" s="3">
        <v>0</v>
      </c>
      <c r="S2789" s="3">
        <v>0</v>
      </c>
      <c r="T2789" s="3">
        <v>0</v>
      </c>
      <c r="U2789" s="33">
        <f>+Tabla3[[#This Row],[V GRAVADAS]]</f>
        <v>38.5</v>
      </c>
      <c r="V2789">
        <v>2</v>
      </c>
    </row>
    <row r="2790" spans="1:22" x14ac:dyDescent="0.25">
      <c r="A2790" t="s">
        <v>552</v>
      </c>
      <c r="B2790" s="1" t="s">
        <v>579</v>
      </c>
      <c r="C2790" t="s">
        <v>1</v>
      </c>
      <c r="D2790" t="s">
        <v>89</v>
      </c>
      <c r="E2790" t="s">
        <v>553</v>
      </c>
      <c r="F2790" t="s">
        <v>554</v>
      </c>
      <c r="G2790">
        <v>340</v>
      </c>
      <c r="H2790">
        <v>340</v>
      </c>
      <c r="I2790">
        <v>340</v>
      </c>
      <c r="J2790">
        <v>340</v>
      </c>
      <c r="L2790" s="3">
        <v>0</v>
      </c>
      <c r="M2790" s="3">
        <v>0</v>
      </c>
      <c r="N2790" s="3">
        <v>0</v>
      </c>
      <c r="O2790" s="3">
        <v>25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3">
        <f>+Tabla3[[#This Row],[V GRAVADAS]]</f>
        <v>25</v>
      </c>
      <c r="V2790">
        <v>2</v>
      </c>
    </row>
    <row r="2791" spans="1:22" x14ac:dyDescent="0.25">
      <c r="A2791" t="s">
        <v>552</v>
      </c>
      <c r="B2791" s="1" t="s">
        <v>579</v>
      </c>
      <c r="C2791" t="s">
        <v>1</v>
      </c>
      <c r="D2791" t="s">
        <v>89</v>
      </c>
      <c r="E2791" t="s">
        <v>553</v>
      </c>
      <c r="F2791" t="s">
        <v>554</v>
      </c>
      <c r="G2791">
        <v>341</v>
      </c>
      <c r="H2791">
        <v>341</v>
      </c>
      <c r="I2791">
        <v>341</v>
      </c>
      <c r="J2791">
        <v>341</v>
      </c>
      <c r="L2791" s="3">
        <v>0</v>
      </c>
      <c r="M2791" s="3">
        <v>0</v>
      </c>
      <c r="N2791" s="3">
        <v>0</v>
      </c>
      <c r="O2791" s="3">
        <v>79.2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3">
        <f>+Tabla3[[#This Row],[V GRAVADAS]]</f>
        <v>79.2</v>
      </c>
      <c r="V2791">
        <v>2</v>
      </c>
    </row>
    <row r="2792" spans="1:22" x14ac:dyDescent="0.25">
      <c r="A2792" t="s">
        <v>552</v>
      </c>
      <c r="B2792" s="1" t="s">
        <v>579</v>
      </c>
      <c r="C2792" t="s">
        <v>1</v>
      </c>
      <c r="D2792" t="s">
        <v>89</v>
      </c>
      <c r="E2792" t="s">
        <v>553</v>
      </c>
      <c r="F2792" t="s">
        <v>554</v>
      </c>
      <c r="G2792">
        <v>342</v>
      </c>
      <c r="H2792">
        <v>342</v>
      </c>
      <c r="I2792">
        <v>342</v>
      </c>
      <c r="J2792">
        <v>342</v>
      </c>
      <c r="L2792" s="3">
        <v>0</v>
      </c>
      <c r="M2792" s="3">
        <v>0</v>
      </c>
      <c r="N2792" s="3">
        <v>0</v>
      </c>
      <c r="O2792" s="3">
        <v>82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3">
        <f>+Tabla3[[#This Row],[V GRAVADAS]]</f>
        <v>82</v>
      </c>
      <c r="V2792">
        <v>2</v>
      </c>
    </row>
    <row r="2793" spans="1:22" x14ac:dyDescent="0.25">
      <c r="A2793" t="s">
        <v>552</v>
      </c>
      <c r="B2793" s="1" t="s">
        <v>579</v>
      </c>
      <c r="C2793" t="s">
        <v>1</v>
      </c>
      <c r="D2793" t="s">
        <v>89</v>
      </c>
      <c r="E2793" t="s">
        <v>553</v>
      </c>
      <c r="F2793" t="s">
        <v>554</v>
      </c>
      <c r="G2793">
        <v>343</v>
      </c>
      <c r="H2793">
        <v>343</v>
      </c>
      <c r="I2793">
        <v>343</v>
      </c>
      <c r="J2793">
        <v>343</v>
      </c>
      <c r="L2793" s="3">
        <v>0</v>
      </c>
      <c r="M2793" s="3">
        <v>0</v>
      </c>
      <c r="N2793" s="3">
        <v>0</v>
      </c>
      <c r="O2793" s="3">
        <v>600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3">
        <f>+Tabla3[[#This Row],[V GRAVADAS]]</f>
        <v>600</v>
      </c>
      <c r="V2793">
        <v>2</v>
      </c>
    </row>
    <row r="2794" spans="1:22" x14ac:dyDescent="0.25">
      <c r="A2794" t="s">
        <v>552</v>
      </c>
      <c r="B2794" s="1" t="s">
        <v>579</v>
      </c>
      <c r="C2794" t="s">
        <v>1</v>
      </c>
      <c r="D2794" t="s">
        <v>89</v>
      </c>
      <c r="E2794" t="s">
        <v>553</v>
      </c>
      <c r="F2794" t="s">
        <v>554</v>
      </c>
      <c r="G2794">
        <v>344</v>
      </c>
      <c r="H2794">
        <v>344</v>
      </c>
      <c r="I2794">
        <v>344</v>
      </c>
      <c r="J2794">
        <v>344</v>
      </c>
      <c r="L2794" s="3">
        <v>0</v>
      </c>
      <c r="M2794" s="3">
        <v>0</v>
      </c>
      <c r="N2794" s="3">
        <v>0</v>
      </c>
      <c r="O2794" s="3">
        <v>515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3">
        <f>+Tabla3[[#This Row],[V GRAVADAS]]</f>
        <v>515</v>
      </c>
      <c r="V2794">
        <v>2</v>
      </c>
    </row>
    <row r="2795" spans="1:22" x14ac:dyDescent="0.25">
      <c r="A2795" t="s">
        <v>552</v>
      </c>
      <c r="B2795" s="1" t="s">
        <v>579</v>
      </c>
      <c r="C2795" t="s">
        <v>1</v>
      </c>
      <c r="D2795" t="s">
        <v>89</v>
      </c>
      <c r="E2795" t="s">
        <v>553</v>
      </c>
      <c r="F2795" t="s">
        <v>554</v>
      </c>
      <c r="G2795">
        <v>345</v>
      </c>
      <c r="H2795">
        <v>345</v>
      </c>
      <c r="I2795">
        <v>345</v>
      </c>
      <c r="J2795">
        <v>345</v>
      </c>
      <c r="L2795" s="3">
        <v>0</v>
      </c>
      <c r="M2795" s="3">
        <v>0</v>
      </c>
      <c r="N2795" s="3">
        <v>0</v>
      </c>
      <c r="O2795" s="3">
        <v>225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3">
        <f>+Tabla3[[#This Row],[V GRAVADAS]]</f>
        <v>225</v>
      </c>
      <c r="V2795">
        <v>2</v>
      </c>
    </row>
    <row r="2796" spans="1:22" x14ac:dyDescent="0.25">
      <c r="A2796" t="s">
        <v>552</v>
      </c>
      <c r="B2796" s="1" t="s">
        <v>579</v>
      </c>
      <c r="C2796" t="s">
        <v>1</v>
      </c>
      <c r="D2796" t="s">
        <v>89</v>
      </c>
      <c r="E2796" t="s">
        <v>553</v>
      </c>
      <c r="F2796" t="s">
        <v>554</v>
      </c>
      <c r="G2796">
        <v>346</v>
      </c>
      <c r="H2796">
        <v>346</v>
      </c>
      <c r="I2796">
        <v>346</v>
      </c>
      <c r="J2796">
        <v>346</v>
      </c>
      <c r="L2796" s="3">
        <v>0</v>
      </c>
      <c r="M2796" s="3">
        <v>0</v>
      </c>
      <c r="N2796" s="3">
        <v>0</v>
      </c>
      <c r="O2796" s="3">
        <v>81.25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3">
        <f>+Tabla3[[#This Row],[V GRAVADAS]]</f>
        <v>81.25</v>
      </c>
      <c r="V2796">
        <v>2</v>
      </c>
    </row>
    <row r="2797" spans="1:22" x14ac:dyDescent="0.25">
      <c r="A2797" t="s">
        <v>552</v>
      </c>
      <c r="B2797" s="1" t="s">
        <v>579</v>
      </c>
      <c r="C2797" t="s">
        <v>1</v>
      </c>
      <c r="D2797" t="s">
        <v>89</v>
      </c>
      <c r="E2797" t="s">
        <v>553</v>
      </c>
      <c r="F2797" t="s">
        <v>554</v>
      </c>
      <c r="G2797">
        <v>347</v>
      </c>
      <c r="H2797">
        <v>347</v>
      </c>
      <c r="I2797">
        <v>347</v>
      </c>
      <c r="J2797">
        <v>347</v>
      </c>
      <c r="L2797" s="3">
        <v>0</v>
      </c>
      <c r="M2797" s="3">
        <v>0</v>
      </c>
      <c r="N2797" s="3">
        <v>0</v>
      </c>
      <c r="O2797" s="3">
        <v>13.5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3">
        <f>+Tabla3[[#This Row],[V GRAVADAS]]</f>
        <v>13.5</v>
      </c>
      <c r="V2797">
        <v>2</v>
      </c>
    </row>
    <row r="2798" spans="1:22" x14ac:dyDescent="0.25">
      <c r="A2798" t="s">
        <v>552</v>
      </c>
      <c r="B2798" s="1" t="s">
        <v>579</v>
      </c>
      <c r="C2798" t="s">
        <v>1</v>
      </c>
      <c r="D2798" t="s">
        <v>89</v>
      </c>
      <c r="E2798" t="s">
        <v>553</v>
      </c>
      <c r="F2798" t="s">
        <v>554</v>
      </c>
      <c r="G2798">
        <v>348</v>
      </c>
      <c r="H2798">
        <v>348</v>
      </c>
      <c r="I2798">
        <v>348</v>
      </c>
      <c r="J2798">
        <v>348</v>
      </c>
      <c r="L2798" s="3">
        <v>0</v>
      </c>
      <c r="M2798" s="3">
        <v>0</v>
      </c>
      <c r="N2798" s="3">
        <v>0</v>
      </c>
      <c r="O2798" s="3">
        <v>471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3">
        <f>+Tabla3[[#This Row],[V GRAVADAS]]</f>
        <v>471</v>
      </c>
      <c r="V2798">
        <v>2</v>
      </c>
    </row>
    <row r="2799" spans="1:22" x14ac:dyDescent="0.25">
      <c r="A2799" t="s">
        <v>552</v>
      </c>
      <c r="B2799" s="1" t="s">
        <v>579</v>
      </c>
      <c r="C2799" t="s">
        <v>1</v>
      </c>
      <c r="D2799" t="s">
        <v>89</v>
      </c>
      <c r="E2799" t="s">
        <v>553</v>
      </c>
      <c r="F2799" t="s">
        <v>554</v>
      </c>
      <c r="G2799">
        <v>349</v>
      </c>
      <c r="H2799">
        <v>349</v>
      </c>
      <c r="I2799">
        <v>349</v>
      </c>
      <c r="J2799">
        <v>349</v>
      </c>
      <c r="L2799" s="3">
        <v>0</v>
      </c>
      <c r="M2799" s="3">
        <v>0</v>
      </c>
      <c r="N2799" s="3">
        <v>0</v>
      </c>
      <c r="O2799" s="3">
        <v>50.1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3">
        <f>+Tabla3[[#This Row],[V GRAVADAS]]</f>
        <v>50.1</v>
      </c>
      <c r="V2799">
        <v>2</v>
      </c>
    </row>
    <row r="2800" spans="1:22" x14ac:dyDescent="0.25">
      <c r="A2800" t="s">
        <v>552</v>
      </c>
      <c r="B2800" s="1" t="s">
        <v>579</v>
      </c>
      <c r="C2800" t="s">
        <v>1</v>
      </c>
      <c r="D2800" t="s">
        <v>89</v>
      </c>
      <c r="E2800" t="s">
        <v>553</v>
      </c>
      <c r="F2800" t="s">
        <v>554</v>
      </c>
      <c r="G2800">
        <v>350</v>
      </c>
      <c r="H2800">
        <v>350</v>
      </c>
      <c r="I2800">
        <v>350</v>
      </c>
      <c r="J2800">
        <v>350</v>
      </c>
      <c r="L2800" s="3">
        <v>0</v>
      </c>
      <c r="M2800" s="3">
        <v>0</v>
      </c>
      <c r="N2800" s="3">
        <v>0</v>
      </c>
      <c r="O2800" s="3">
        <v>494.92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3">
        <f>+Tabla3[[#This Row],[V GRAVADAS]]</f>
        <v>494.92</v>
      </c>
      <c r="V2800">
        <v>2</v>
      </c>
    </row>
    <row r="2801" spans="1:22" x14ac:dyDescent="0.25">
      <c r="A2801" t="s">
        <v>614</v>
      </c>
      <c r="B2801" s="1" t="s">
        <v>615</v>
      </c>
      <c r="C2801" t="s">
        <v>1</v>
      </c>
      <c r="D2801" t="s">
        <v>89</v>
      </c>
      <c r="E2801" t="s">
        <v>553</v>
      </c>
      <c r="F2801" t="s">
        <v>554</v>
      </c>
      <c r="G2801">
        <v>351</v>
      </c>
      <c r="H2801">
        <v>351</v>
      </c>
      <c r="I2801">
        <v>351</v>
      </c>
      <c r="J2801">
        <v>351</v>
      </c>
      <c r="L2801" s="3">
        <v>0</v>
      </c>
      <c r="M2801" s="3">
        <v>0</v>
      </c>
      <c r="N2801" s="3">
        <v>0</v>
      </c>
      <c r="O2801" s="3">
        <v>605.70000000000005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3">
        <f>+Tabla3[[#This Row],[V GRAVADAS]]</f>
        <v>605.70000000000005</v>
      </c>
      <c r="V2801">
        <v>2</v>
      </c>
    </row>
    <row r="2802" spans="1:22" x14ac:dyDescent="0.25">
      <c r="A2802" t="s">
        <v>614</v>
      </c>
      <c r="B2802" s="1" t="s">
        <v>615</v>
      </c>
      <c r="C2802" t="s">
        <v>1</v>
      </c>
      <c r="D2802" t="s">
        <v>89</v>
      </c>
      <c r="E2802" t="s">
        <v>553</v>
      </c>
      <c r="F2802" t="s">
        <v>554</v>
      </c>
      <c r="G2802">
        <v>352</v>
      </c>
      <c r="H2802">
        <v>352</v>
      </c>
      <c r="I2802">
        <v>352</v>
      </c>
      <c r="J2802">
        <v>352</v>
      </c>
      <c r="L2802" s="3">
        <v>0</v>
      </c>
      <c r="M2802" s="3">
        <v>0</v>
      </c>
      <c r="N2802" s="3">
        <v>0</v>
      </c>
      <c r="O2802" s="3">
        <v>499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3">
        <f>+Tabla3[[#This Row],[V GRAVADAS]]</f>
        <v>499</v>
      </c>
      <c r="V2802">
        <v>2</v>
      </c>
    </row>
    <row r="2803" spans="1:22" x14ac:dyDescent="0.25">
      <c r="A2803" t="s">
        <v>614</v>
      </c>
      <c r="B2803" s="1" t="s">
        <v>615</v>
      </c>
      <c r="C2803" t="s">
        <v>1</v>
      </c>
      <c r="D2803" t="s">
        <v>89</v>
      </c>
      <c r="E2803" t="s">
        <v>553</v>
      </c>
      <c r="F2803" t="s">
        <v>554</v>
      </c>
      <c r="G2803">
        <v>353</v>
      </c>
      <c r="H2803">
        <v>353</v>
      </c>
      <c r="I2803">
        <v>353</v>
      </c>
      <c r="J2803">
        <v>353</v>
      </c>
      <c r="L2803" s="3">
        <v>0</v>
      </c>
      <c r="M2803" s="3">
        <v>0</v>
      </c>
      <c r="N2803" s="3">
        <v>0</v>
      </c>
      <c r="O2803" s="3">
        <v>582.24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3">
        <f>+Tabla3[[#This Row],[V GRAVADAS]]</f>
        <v>582.24</v>
      </c>
      <c r="V2803">
        <v>2</v>
      </c>
    </row>
    <row r="2804" spans="1:22" x14ac:dyDescent="0.25">
      <c r="A2804" t="s">
        <v>614</v>
      </c>
      <c r="B2804" s="1" t="s">
        <v>615</v>
      </c>
      <c r="C2804" t="s">
        <v>1</v>
      </c>
      <c r="D2804" t="s">
        <v>89</v>
      </c>
      <c r="E2804" t="s">
        <v>553</v>
      </c>
      <c r="F2804" t="s">
        <v>554</v>
      </c>
      <c r="G2804">
        <v>354</v>
      </c>
      <c r="H2804">
        <v>354</v>
      </c>
      <c r="I2804">
        <v>354</v>
      </c>
      <c r="J2804">
        <v>354</v>
      </c>
      <c r="L2804" s="3">
        <v>0</v>
      </c>
      <c r="M2804" s="3">
        <v>0</v>
      </c>
      <c r="N2804" s="3">
        <v>0</v>
      </c>
      <c r="O2804" s="3">
        <v>662.5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3">
        <f>+Tabla3[[#This Row],[V GRAVADAS]]</f>
        <v>662.5</v>
      </c>
      <c r="V2804">
        <v>2</v>
      </c>
    </row>
    <row r="2805" spans="1:22" x14ac:dyDescent="0.25">
      <c r="A2805" t="s">
        <v>614</v>
      </c>
      <c r="B2805" s="1" t="s">
        <v>615</v>
      </c>
      <c r="C2805" t="s">
        <v>1</v>
      </c>
      <c r="D2805" t="s">
        <v>89</v>
      </c>
      <c r="E2805" t="s">
        <v>553</v>
      </c>
      <c r="F2805" t="s">
        <v>554</v>
      </c>
      <c r="G2805">
        <v>355</v>
      </c>
      <c r="H2805">
        <v>355</v>
      </c>
      <c r="I2805">
        <v>355</v>
      </c>
      <c r="J2805">
        <v>355</v>
      </c>
      <c r="L2805" s="3">
        <v>0</v>
      </c>
      <c r="M2805" s="3">
        <v>0</v>
      </c>
      <c r="N2805" s="3">
        <v>0</v>
      </c>
      <c r="O2805" s="3">
        <v>50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3">
        <f>+Tabla3[[#This Row],[V GRAVADAS]]</f>
        <v>50</v>
      </c>
      <c r="V2805">
        <v>2</v>
      </c>
    </row>
    <row r="2806" spans="1:22" x14ac:dyDescent="0.25">
      <c r="A2806" t="s">
        <v>614</v>
      </c>
      <c r="B2806" s="1" t="s">
        <v>615</v>
      </c>
      <c r="C2806" t="s">
        <v>1</v>
      </c>
      <c r="D2806" t="s">
        <v>89</v>
      </c>
      <c r="E2806" t="s">
        <v>553</v>
      </c>
      <c r="F2806" t="s">
        <v>554</v>
      </c>
      <c r="G2806">
        <v>356</v>
      </c>
      <c r="H2806">
        <v>356</v>
      </c>
      <c r="I2806">
        <v>356</v>
      </c>
      <c r="J2806">
        <v>356</v>
      </c>
      <c r="L2806" s="3">
        <v>0</v>
      </c>
      <c r="M2806" s="3">
        <v>0</v>
      </c>
      <c r="N2806" s="3">
        <v>0</v>
      </c>
      <c r="O2806" s="3">
        <v>986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3">
        <f>+Tabla3[[#This Row],[V GRAVADAS]]</f>
        <v>986</v>
      </c>
      <c r="V2806">
        <v>2</v>
      </c>
    </row>
    <row r="2807" spans="1:22" x14ac:dyDescent="0.25">
      <c r="A2807" t="s">
        <v>614</v>
      </c>
      <c r="B2807" s="1" t="s">
        <v>615</v>
      </c>
      <c r="C2807" t="s">
        <v>1</v>
      </c>
      <c r="D2807" t="s">
        <v>89</v>
      </c>
      <c r="E2807" t="s">
        <v>553</v>
      </c>
      <c r="F2807" t="s">
        <v>554</v>
      </c>
      <c r="G2807">
        <v>357</v>
      </c>
      <c r="H2807">
        <v>357</v>
      </c>
      <c r="I2807">
        <v>357</v>
      </c>
      <c r="J2807">
        <v>357</v>
      </c>
      <c r="L2807" s="3">
        <v>0</v>
      </c>
      <c r="M2807" s="3">
        <v>0</v>
      </c>
      <c r="N2807" s="3">
        <v>0</v>
      </c>
      <c r="O2807" s="3">
        <v>156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3">
        <f>+Tabla3[[#This Row],[V GRAVADAS]]</f>
        <v>156</v>
      </c>
      <c r="V2807">
        <v>2</v>
      </c>
    </row>
    <row r="2808" spans="1:22" x14ac:dyDescent="0.25">
      <c r="A2808" t="s">
        <v>614</v>
      </c>
      <c r="B2808" s="1" t="s">
        <v>615</v>
      </c>
      <c r="C2808" t="s">
        <v>1</v>
      </c>
      <c r="D2808" t="s">
        <v>89</v>
      </c>
      <c r="E2808" t="s">
        <v>553</v>
      </c>
      <c r="F2808" t="s">
        <v>554</v>
      </c>
      <c r="G2808">
        <v>358</v>
      </c>
      <c r="H2808">
        <v>358</v>
      </c>
      <c r="I2808">
        <v>358</v>
      </c>
      <c r="J2808">
        <v>358</v>
      </c>
      <c r="L2808" s="3">
        <v>0</v>
      </c>
      <c r="M2808" s="3">
        <v>0</v>
      </c>
      <c r="N2808" s="3">
        <v>0</v>
      </c>
      <c r="O2808" s="3">
        <v>24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3">
        <f>+Tabla3[[#This Row],[V GRAVADAS]]</f>
        <v>24</v>
      </c>
      <c r="V2808">
        <v>2</v>
      </c>
    </row>
    <row r="2809" spans="1:22" x14ac:dyDescent="0.25">
      <c r="A2809" t="s">
        <v>614</v>
      </c>
      <c r="B2809" s="1" t="s">
        <v>615</v>
      </c>
      <c r="C2809" t="s">
        <v>1</v>
      </c>
      <c r="D2809" t="s">
        <v>89</v>
      </c>
      <c r="E2809" t="s">
        <v>553</v>
      </c>
      <c r="F2809" t="s">
        <v>554</v>
      </c>
      <c r="G2809">
        <v>359</v>
      </c>
      <c r="H2809">
        <v>359</v>
      </c>
      <c r="I2809">
        <v>359</v>
      </c>
      <c r="J2809">
        <v>359</v>
      </c>
      <c r="L2809" s="3">
        <v>0</v>
      </c>
      <c r="M2809" s="3">
        <v>0</v>
      </c>
      <c r="N2809" s="3">
        <v>0</v>
      </c>
      <c r="O2809" s="3">
        <v>429.5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3">
        <f>+Tabla3[[#This Row],[V GRAVADAS]]</f>
        <v>429.5</v>
      </c>
      <c r="V2809">
        <v>2</v>
      </c>
    </row>
    <row r="2810" spans="1:22" x14ac:dyDescent="0.25">
      <c r="A2810" t="s">
        <v>614</v>
      </c>
      <c r="B2810" s="1" t="s">
        <v>615</v>
      </c>
      <c r="C2810" t="s">
        <v>1</v>
      </c>
      <c r="D2810" t="s">
        <v>89</v>
      </c>
      <c r="E2810" t="s">
        <v>553</v>
      </c>
      <c r="F2810" t="s">
        <v>554</v>
      </c>
      <c r="G2810">
        <v>360</v>
      </c>
      <c r="H2810">
        <v>360</v>
      </c>
      <c r="I2810">
        <v>360</v>
      </c>
      <c r="J2810">
        <v>360</v>
      </c>
      <c r="L2810" s="3">
        <v>0</v>
      </c>
      <c r="M2810" s="3">
        <v>0</v>
      </c>
      <c r="N2810" s="3">
        <v>0</v>
      </c>
      <c r="O2810" s="3">
        <v>112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3">
        <f>+Tabla3[[#This Row],[V GRAVADAS]]</f>
        <v>112</v>
      </c>
      <c r="V2810">
        <v>2</v>
      </c>
    </row>
    <row r="2811" spans="1:22" x14ac:dyDescent="0.25">
      <c r="A2811" t="s">
        <v>614</v>
      </c>
      <c r="B2811" s="1" t="s">
        <v>615</v>
      </c>
      <c r="C2811" t="s">
        <v>1</v>
      </c>
      <c r="D2811" t="s">
        <v>89</v>
      </c>
      <c r="E2811" t="s">
        <v>553</v>
      </c>
      <c r="F2811" t="s">
        <v>554</v>
      </c>
      <c r="G2811">
        <v>361</v>
      </c>
      <c r="H2811">
        <v>361</v>
      </c>
      <c r="I2811">
        <v>361</v>
      </c>
      <c r="J2811">
        <v>361</v>
      </c>
      <c r="L2811" s="3">
        <v>0</v>
      </c>
      <c r="M2811" s="3">
        <v>0</v>
      </c>
      <c r="N2811" s="3">
        <v>0</v>
      </c>
      <c r="O2811" s="3">
        <v>15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3">
        <f>+Tabla3[[#This Row],[V GRAVADAS]]</f>
        <v>15</v>
      </c>
      <c r="V2811">
        <v>2</v>
      </c>
    </row>
    <row r="2812" spans="1:22" x14ac:dyDescent="0.25">
      <c r="A2812" t="s">
        <v>614</v>
      </c>
      <c r="B2812" s="1" t="s">
        <v>615</v>
      </c>
      <c r="C2812" t="s">
        <v>1</v>
      </c>
      <c r="D2812" t="s">
        <v>89</v>
      </c>
      <c r="E2812" t="s">
        <v>553</v>
      </c>
      <c r="F2812" t="s">
        <v>554</v>
      </c>
      <c r="G2812">
        <v>362</v>
      </c>
      <c r="H2812">
        <v>362</v>
      </c>
      <c r="I2812">
        <v>362</v>
      </c>
      <c r="J2812">
        <v>362</v>
      </c>
      <c r="L2812" s="3">
        <v>0</v>
      </c>
      <c r="M2812" s="3">
        <v>0</v>
      </c>
      <c r="N2812" s="3">
        <v>0</v>
      </c>
      <c r="O2812" s="3">
        <v>412.25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3">
        <f>+Tabla3[[#This Row],[V GRAVADAS]]</f>
        <v>412.25</v>
      </c>
      <c r="V2812">
        <v>2</v>
      </c>
    </row>
    <row r="2813" spans="1:22" x14ac:dyDescent="0.25">
      <c r="A2813" t="s">
        <v>614</v>
      </c>
      <c r="B2813" s="1" t="s">
        <v>615</v>
      </c>
      <c r="C2813" t="s">
        <v>1</v>
      </c>
      <c r="D2813" t="s">
        <v>89</v>
      </c>
      <c r="E2813" t="s">
        <v>553</v>
      </c>
      <c r="F2813" t="s">
        <v>554</v>
      </c>
      <c r="G2813">
        <v>363</v>
      </c>
      <c r="H2813">
        <v>363</v>
      </c>
      <c r="I2813">
        <v>363</v>
      </c>
      <c r="J2813">
        <v>363</v>
      </c>
      <c r="L2813" s="3">
        <v>0</v>
      </c>
      <c r="M2813" s="3">
        <v>0</v>
      </c>
      <c r="N2813" s="3">
        <v>0</v>
      </c>
      <c r="O2813" s="3">
        <v>156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3">
        <f>+Tabla3[[#This Row],[V GRAVADAS]]</f>
        <v>156</v>
      </c>
      <c r="V2813">
        <v>2</v>
      </c>
    </row>
    <row r="2814" spans="1:22" x14ac:dyDescent="0.25">
      <c r="A2814" t="s">
        <v>614</v>
      </c>
      <c r="B2814" s="1" t="s">
        <v>615</v>
      </c>
      <c r="C2814" t="s">
        <v>1</v>
      </c>
      <c r="D2814" t="s">
        <v>89</v>
      </c>
      <c r="E2814" t="s">
        <v>553</v>
      </c>
      <c r="F2814" t="s">
        <v>554</v>
      </c>
      <c r="G2814">
        <v>364</v>
      </c>
      <c r="H2814">
        <v>364</v>
      </c>
      <c r="I2814">
        <v>364</v>
      </c>
      <c r="J2814">
        <v>364</v>
      </c>
      <c r="L2814" s="3">
        <v>0</v>
      </c>
      <c r="M2814" s="3">
        <v>0</v>
      </c>
      <c r="N2814" s="3">
        <v>0</v>
      </c>
      <c r="O2814" s="3">
        <v>76.2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3">
        <f>+Tabla3[[#This Row],[V GRAVADAS]]</f>
        <v>76.2</v>
      </c>
      <c r="V2814">
        <v>2</v>
      </c>
    </row>
    <row r="2815" spans="1:22" x14ac:dyDescent="0.25">
      <c r="A2815" t="s">
        <v>614</v>
      </c>
      <c r="B2815" s="1" t="s">
        <v>615</v>
      </c>
      <c r="C2815" t="s">
        <v>1</v>
      </c>
      <c r="D2815" t="s">
        <v>89</v>
      </c>
      <c r="E2815" t="s">
        <v>553</v>
      </c>
      <c r="F2815" t="s">
        <v>554</v>
      </c>
      <c r="G2815">
        <v>365</v>
      </c>
      <c r="H2815">
        <v>365</v>
      </c>
      <c r="I2815">
        <v>365</v>
      </c>
      <c r="J2815">
        <v>365</v>
      </c>
      <c r="L2815" s="3">
        <v>0</v>
      </c>
      <c r="M2815" s="3">
        <v>0</v>
      </c>
      <c r="N2815" s="3">
        <v>0</v>
      </c>
      <c r="O2815" s="3">
        <v>25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3">
        <f>+Tabla3[[#This Row],[V GRAVADAS]]</f>
        <v>25</v>
      </c>
      <c r="V2815">
        <v>2</v>
      </c>
    </row>
    <row r="2816" spans="1:22" x14ac:dyDescent="0.25">
      <c r="A2816" t="s">
        <v>614</v>
      </c>
      <c r="B2816" s="1" t="s">
        <v>615</v>
      </c>
      <c r="C2816" t="s">
        <v>1</v>
      </c>
      <c r="D2816" t="s">
        <v>89</v>
      </c>
      <c r="E2816" t="s">
        <v>553</v>
      </c>
      <c r="F2816" t="s">
        <v>554</v>
      </c>
      <c r="G2816">
        <v>366</v>
      </c>
      <c r="H2816">
        <v>366</v>
      </c>
      <c r="I2816">
        <v>366</v>
      </c>
      <c r="J2816">
        <v>366</v>
      </c>
      <c r="L2816" s="3">
        <v>0</v>
      </c>
      <c r="M2816" s="3">
        <v>0</v>
      </c>
      <c r="N2816" s="3">
        <v>0</v>
      </c>
      <c r="O2816" s="3">
        <v>97.5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3">
        <f>+Tabla3[[#This Row],[V GRAVADAS]]</f>
        <v>97.5</v>
      </c>
      <c r="V2816">
        <v>2</v>
      </c>
    </row>
    <row r="2817" spans="1:22" x14ac:dyDescent="0.25">
      <c r="A2817" t="s">
        <v>614</v>
      </c>
      <c r="B2817" s="1" t="s">
        <v>615</v>
      </c>
      <c r="C2817" t="s">
        <v>1</v>
      </c>
      <c r="D2817" t="s">
        <v>89</v>
      </c>
      <c r="E2817" t="s">
        <v>553</v>
      </c>
      <c r="F2817" t="s">
        <v>554</v>
      </c>
      <c r="G2817">
        <v>367</v>
      </c>
      <c r="H2817">
        <v>367</v>
      </c>
      <c r="I2817">
        <v>367</v>
      </c>
      <c r="J2817">
        <v>367</v>
      </c>
      <c r="L2817" s="3">
        <v>0</v>
      </c>
      <c r="M2817" s="3">
        <v>0</v>
      </c>
      <c r="N2817" s="3">
        <v>0</v>
      </c>
      <c r="O2817" s="3">
        <v>367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3">
        <f>+Tabla3[[#This Row],[V GRAVADAS]]</f>
        <v>367</v>
      </c>
      <c r="V2817">
        <v>2</v>
      </c>
    </row>
    <row r="2818" spans="1:22" x14ac:dyDescent="0.25">
      <c r="A2818" t="s">
        <v>614</v>
      </c>
      <c r="B2818" s="1" t="s">
        <v>615</v>
      </c>
      <c r="C2818" t="s">
        <v>1</v>
      </c>
      <c r="D2818" t="s">
        <v>89</v>
      </c>
      <c r="E2818" t="s">
        <v>553</v>
      </c>
      <c r="F2818" t="s">
        <v>554</v>
      </c>
      <c r="G2818">
        <v>368</v>
      </c>
      <c r="H2818">
        <v>368</v>
      </c>
      <c r="I2818">
        <v>368</v>
      </c>
      <c r="J2818">
        <v>368</v>
      </c>
      <c r="L2818" s="3">
        <v>0</v>
      </c>
      <c r="M2818" s="3">
        <v>0</v>
      </c>
      <c r="N2818" s="3">
        <v>0</v>
      </c>
      <c r="O2818" s="3">
        <v>533.25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3">
        <f>+Tabla3[[#This Row],[V GRAVADAS]]</f>
        <v>533.25</v>
      </c>
      <c r="V2818">
        <v>2</v>
      </c>
    </row>
    <row r="2819" spans="1:22" x14ac:dyDescent="0.25">
      <c r="A2819" t="s">
        <v>614</v>
      </c>
      <c r="B2819" s="1" t="s">
        <v>615</v>
      </c>
      <c r="C2819" t="s">
        <v>1</v>
      </c>
      <c r="D2819" t="s">
        <v>89</v>
      </c>
      <c r="E2819" t="s">
        <v>553</v>
      </c>
      <c r="F2819" t="s">
        <v>554</v>
      </c>
      <c r="G2819">
        <v>369</v>
      </c>
      <c r="H2819">
        <v>369</v>
      </c>
      <c r="I2819">
        <v>369</v>
      </c>
      <c r="J2819">
        <v>369</v>
      </c>
      <c r="L2819" s="3">
        <v>0</v>
      </c>
      <c r="M2819" s="3">
        <v>0</v>
      </c>
      <c r="N2819" s="3">
        <v>0</v>
      </c>
      <c r="O2819" s="3">
        <v>147.5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3">
        <f>+Tabla3[[#This Row],[V GRAVADAS]]</f>
        <v>147.5</v>
      </c>
      <c r="V2819">
        <v>2</v>
      </c>
    </row>
    <row r="2820" spans="1:22" x14ac:dyDescent="0.25">
      <c r="A2820" t="s">
        <v>614</v>
      </c>
      <c r="B2820" s="1" t="s">
        <v>615</v>
      </c>
      <c r="C2820" t="s">
        <v>1</v>
      </c>
      <c r="D2820" t="s">
        <v>89</v>
      </c>
      <c r="E2820" t="s">
        <v>553</v>
      </c>
      <c r="F2820" t="s">
        <v>554</v>
      </c>
      <c r="G2820">
        <v>370</v>
      </c>
      <c r="H2820">
        <v>370</v>
      </c>
      <c r="I2820">
        <v>370</v>
      </c>
      <c r="J2820">
        <v>370</v>
      </c>
      <c r="L2820" s="3">
        <v>0</v>
      </c>
      <c r="M2820" s="3">
        <v>0</v>
      </c>
      <c r="N2820" s="3">
        <v>0</v>
      </c>
      <c r="O2820" s="3">
        <v>522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3">
        <f>+Tabla3[[#This Row],[V GRAVADAS]]</f>
        <v>522</v>
      </c>
      <c r="V2820">
        <v>2</v>
      </c>
    </row>
    <row r="2821" spans="1:22" x14ac:dyDescent="0.25">
      <c r="A2821" t="s">
        <v>614</v>
      </c>
      <c r="B2821" s="1" t="s">
        <v>615</v>
      </c>
      <c r="C2821" t="s">
        <v>1</v>
      </c>
      <c r="D2821" t="s">
        <v>89</v>
      </c>
      <c r="E2821" t="s">
        <v>553</v>
      </c>
      <c r="F2821" t="s">
        <v>554</v>
      </c>
      <c r="G2821">
        <v>371</v>
      </c>
      <c r="H2821">
        <v>371</v>
      </c>
      <c r="I2821">
        <v>371</v>
      </c>
      <c r="J2821">
        <v>371</v>
      </c>
      <c r="L2821" s="3">
        <v>0</v>
      </c>
      <c r="M2821" s="3">
        <v>0</v>
      </c>
      <c r="N2821" s="3">
        <v>0</v>
      </c>
      <c r="O2821" s="3">
        <v>50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3">
        <f>+Tabla3[[#This Row],[V GRAVADAS]]</f>
        <v>50</v>
      </c>
      <c r="V2821">
        <v>2</v>
      </c>
    </row>
    <row r="2822" spans="1:22" x14ac:dyDescent="0.25">
      <c r="A2822" t="s">
        <v>614</v>
      </c>
      <c r="B2822" s="1" t="s">
        <v>615</v>
      </c>
      <c r="C2822" t="s">
        <v>1</v>
      </c>
      <c r="D2822" t="s">
        <v>89</v>
      </c>
      <c r="E2822" t="s">
        <v>553</v>
      </c>
      <c r="F2822" t="s">
        <v>554</v>
      </c>
      <c r="G2822">
        <v>372</v>
      </c>
      <c r="H2822">
        <v>372</v>
      </c>
      <c r="I2822">
        <v>372</v>
      </c>
      <c r="J2822">
        <v>372</v>
      </c>
      <c r="L2822" s="3">
        <v>0</v>
      </c>
      <c r="M2822" s="3">
        <v>0</v>
      </c>
      <c r="N2822" s="3">
        <v>0</v>
      </c>
      <c r="O2822" s="3">
        <v>27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3">
        <f>+Tabla3[[#This Row],[V GRAVADAS]]</f>
        <v>27</v>
      </c>
      <c r="V2822">
        <v>2</v>
      </c>
    </row>
    <row r="2823" spans="1:22" x14ac:dyDescent="0.25">
      <c r="A2823" t="s">
        <v>614</v>
      </c>
      <c r="B2823" s="1" t="s">
        <v>615</v>
      </c>
      <c r="C2823" t="s">
        <v>1</v>
      </c>
      <c r="D2823" t="s">
        <v>89</v>
      </c>
      <c r="E2823" t="s">
        <v>553</v>
      </c>
      <c r="F2823" t="s">
        <v>554</v>
      </c>
      <c r="G2823">
        <v>373</v>
      </c>
      <c r="H2823">
        <v>373</v>
      </c>
      <c r="I2823">
        <v>373</v>
      </c>
      <c r="J2823">
        <v>373</v>
      </c>
      <c r="L2823" s="3">
        <v>0</v>
      </c>
      <c r="M2823" s="3">
        <v>0</v>
      </c>
      <c r="N2823" s="3">
        <v>0</v>
      </c>
      <c r="O2823" s="3">
        <v>56.2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3">
        <f>+Tabla3[[#This Row],[V GRAVADAS]]</f>
        <v>56.2</v>
      </c>
      <c r="V2823">
        <v>2</v>
      </c>
    </row>
    <row r="2824" spans="1:22" x14ac:dyDescent="0.25">
      <c r="A2824" t="s">
        <v>614</v>
      </c>
      <c r="B2824" s="1" t="s">
        <v>615</v>
      </c>
      <c r="C2824" t="s">
        <v>1</v>
      </c>
      <c r="D2824" t="s">
        <v>89</v>
      </c>
      <c r="E2824" t="s">
        <v>553</v>
      </c>
      <c r="F2824" t="s">
        <v>554</v>
      </c>
      <c r="G2824">
        <v>374</v>
      </c>
      <c r="H2824">
        <v>374</v>
      </c>
      <c r="I2824">
        <v>374</v>
      </c>
      <c r="J2824">
        <v>374</v>
      </c>
      <c r="L2824" s="3">
        <v>0</v>
      </c>
      <c r="M2824" s="3">
        <v>0</v>
      </c>
      <c r="N2824" s="3">
        <v>0</v>
      </c>
      <c r="O2824" s="3">
        <v>601.15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3">
        <f>+Tabla3[[#This Row],[V GRAVADAS]]</f>
        <v>601.15</v>
      </c>
      <c r="V2824">
        <v>2</v>
      </c>
    </row>
    <row r="2825" spans="1:22" x14ac:dyDescent="0.25">
      <c r="A2825" t="s">
        <v>614</v>
      </c>
      <c r="B2825" s="1" t="s">
        <v>615</v>
      </c>
      <c r="C2825" t="s">
        <v>1</v>
      </c>
      <c r="D2825" t="s">
        <v>89</v>
      </c>
      <c r="E2825" t="s">
        <v>553</v>
      </c>
      <c r="F2825" t="s">
        <v>554</v>
      </c>
      <c r="G2825">
        <v>375</v>
      </c>
      <c r="H2825">
        <v>375</v>
      </c>
      <c r="I2825">
        <v>375</v>
      </c>
      <c r="J2825">
        <v>375</v>
      </c>
      <c r="L2825" s="3">
        <v>0</v>
      </c>
      <c r="M2825" s="3">
        <v>0</v>
      </c>
      <c r="N2825" s="3">
        <v>0</v>
      </c>
      <c r="O2825" s="3">
        <v>113.75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3">
        <f>+Tabla3[[#This Row],[V GRAVADAS]]</f>
        <v>113.75</v>
      </c>
      <c r="V2825">
        <v>2</v>
      </c>
    </row>
    <row r="2826" spans="1:22" x14ac:dyDescent="0.25">
      <c r="A2826" t="s">
        <v>614</v>
      </c>
      <c r="B2826" s="1" t="s">
        <v>616</v>
      </c>
      <c r="C2826" t="s">
        <v>1</v>
      </c>
      <c r="D2826" t="s">
        <v>89</v>
      </c>
      <c r="E2826" t="s">
        <v>553</v>
      </c>
      <c r="F2826" t="s">
        <v>554</v>
      </c>
      <c r="G2826">
        <v>376</v>
      </c>
      <c r="H2826">
        <v>376</v>
      </c>
      <c r="I2826">
        <v>376</v>
      </c>
      <c r="J2826">
        <v>376</v>
      </c>
      <c r="L2826" s="3">
        <v>0</v>
      </c>
      <c r="M2826" s="3">
        <v>0</v>
      </c>
      <c r="N2826" s="3">
        <v>0</v>
      </c>
      <c r="O2826" s="3">
        <v>13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3">
        <f>+Tabla3[[#This Row],[V GRAVADAS]]</f>
        <v>13</v>
      </c>
      <c r="V2826">
        <v>2</v>
      </c>
    </row>
    <row r="2827" spans="1:22" x14ac:dyDescent="0.25">
      <c r="A2827" t="s">
        <v>614</v>
      </c>
      <c r="B2827" s="1" t="s">
        <v>616</v>
      </c>
      <c r="C2827" t="s">
        <v>1</v>
      </c>
      <c r="D2827" t="s">
        <v>89</v>
      </c>
      <c r="E2827" t="s">
        <v>553</v>
      </c>
      <c r="F2827" t="s">
        <v>554</v>
      </c>
      <c r="G2827">
        <v>377</v>
      </c>
      <c r="H2827">
        <v>377</v>
      </c>
      <c r="I2827">
        <v>377</v>
      </c>
      <c r="J2827">
        <v>377</v>
      </c>
      <c r="L2827" s="3">
        <v>0</v>
      </c>
      <c r="M2827" s="3">
        <v>0</v>
      </c>
      <c r="N2827" s="3">
        <v>0</v>
      </c>
      <c r="O2827" s="3">
        <v>979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3">
        <f>+Tabla3[[#This Row],[V GRAVADAS]]</f>
        <v>979</v>
      </c>
      <c r="V2827">
        <v>2</v>
      </c>
    </row>
    <row r="2828" spans="1:22" x14ac:dyDescent="0.25">
      <c r="A2828" t="s">
        <v>614</v>
      </c>
      <c r="B2828" s="1" t="s">
        <v>616</v>
      </c>
      <c r="C2828" t="s">
        <v>1</v>
      </c>
      <c r="D2828" t="s">
        <v>89</v>
      </c>
      <c r="E2828" t="s">
        <v>553</v>
      </c>
      <c r="F2828" t="s">
        <v>554</v>
      </c>
      <c r="G2828">
        <v>378</v>
      </c>
      <c r="H2828">
        <v>378</v>
      </c>
      <c r="I2828">
        <v>378</v>
      </c>
      <c r="J2828">
        <v>378</v>
      </c>
      <c r="L2828" s="3">
        <v>0</v>
      </c>
      <c r="M2828" s="3">
        <v>0</v>
      </c>
      <c r="N2828" s="3">
        <v>0</v>
      </c>
      <c r="O2828" s="3">
        <v>77.5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3">
        <f>+Tabla3[[#This Row],[V GRAVADAS]]</f>
        <v>77.5</v>
      </c>
      <c r="V2828">
        <v>2</v>
      </c>
    </row>
    <row r="2829" spans="1:22" x14ac:dyDescent="0.25">
      <c r="A2829" t="s">
        <v>614</v>
      </c>
      <c r="B2829" s="1" t="s">
        <v>616</v>
      </c>
      <c r="C2829" t="s">
        <v>1</v>
      </c>
      <c r="D2829" t="s">
        <v>89</v>
      </c>
      <c r="E2829" t="s">
        <v>553</v>
      </c>
      <c r="F2829" t="s">
        <v>554</v>
      </c>
      <c r="G2829">
        <v>379</v>
      </c>
      <c r="H2829">
        <v>379</v>
      </c>
      <c r="I2829">
        <v>379</v>
      </c>
      <c r="J2829">
        <v>379</v>
      </c>
      <c r="L2829" s="3">
        <v>0</v>
      </c>
      <c r="M2829" s="3">
        <v>0</v>
      </c>
      <c r="N2829" s="3">
        <v>0</v>
      </c>
      <c r="O2829" s="3">
        <v>194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3">
        <f>+Tabla3[[#This Row],[V GRAVADAS]]</f>
        <v>194</v>
      </c>
      <c r="V2829">
        <v>2</v>
      </c>
    </row>
    <row r="2830" spans="1:22" x14ac:dyDescent="0.25">
      <c r="A2830" t="s">
        <v>614</v>
      </c>
      <c r="B2830" s="1" t="s">
        <v>616</v>
      </c>
      <c r="C2830" t="s">
        <v>1</v>
      </c>
      <c r="D2830" t="s">
        <v>89</v>
      </c>
      <c r="E2830" t="s">
        <v>553</v>
      </c>
      <c r="F2830" t="s">
        <v>554</v>
      </c>
      <c r="G2830">
        <v>380</v>
      </c>
      <c r="H2830">
        <v>380</v>
      </c>
      <c r="I2830">
        <v>380</v>
      </c>
      <c r="J2830">
        <v>380</v>
      </c>
      <c r="L2830" s="3">
        <v>0</v>
      </c>
      <c r="M2830" s="3">
        <v>0</v>
      </c>
      <c r="N2830" s="3">
        <v>0</v>
      </c>
      <c r="O2830" s="3">
        <v>463</v>
      </c>
      <c r="P2830" s="3">
        <v>0</v>
      </c>
      <c r="Q2830" s="3">
        <v>0</v>
      </c>
      <c r="R2830" s="3">
        <v>0</v>
      </c>
      <c r="S2830" s="3">
        <v>0</v>
      </c>
      <c r="T2830" s="3">
        <v>0</v>
      </c>
      <c r="U2830" s="33">
        <f>+Tabla3[[#This Row],[V GRAVADAS]]</f>
        <v>463</v>
      </c>
      <c r="V2830">
        <v>2</v>
      </c>
    </row>
    <row r="2831" spans="1:22" x14ac:dyDescent="0.25">
      <c r="A2831" t="s">
        <v>614</v>
      </c>
      <c r="B2831" s="1" t="s">
        <v>616</v>
      </c>
      <c r="C2831" t="s">
        <v>1</v>
      </c>
      <c r="D2831" t="s">
        <v>89</v>
      </c>
      <c r="E2831" t="s">
        <v>553</v>
      </c>
      <c r="F2831" t="s">
        <v>554</v>
      </c>
      <c r="G2831">
        <v>381</v>
      </c>
      <c r="H2831">
        <v>381</v>
      </c>
      <c r="I2831">
        <v>381</v>
      </c>
      <c r="J2831">
        <v>381</v>
      </c>
      <c r="L2831" s="3">
        <v>0</v>
      </c>
      <c r="M2831" s="3">
        <v>0</v>
      </c>
      <c r="N2831" s="3">
        <v>0</v>
      </c>
      <c r="O2831" s="3">
        <v>34.700000000000003</v>
      </c>
      <c r="P2831" s="3">
        <v>0</v>
      </c>
      <c r="Q2831" s="3">
        <v>0</v>
      </c>
      <c r="R2831" s="3">
        <v>0</v>
      </c>
      <c r="S2831" s="3">
        <v>0</v>
      </c>
      <c r="T2831" s="3">
        <v>0</v>
      </c>
      <c r="U2831" s="33">
        <f>+Tabla3[[#This Row],[V GRAVADAS]]</f>
        <v>34.700000000000003</v>
      </c>
      <c r="V2831">
        <v>2</v>
      </c>
    </row>
    <row r="2832" spans="1:22" x14ac:dyDescent="0.25">
      <c r="A2832" t="s">
        <v>614</v>
      </c>
      <c r="B2832" s="1" t="s">
        <v>616</v>
      </c>
      <c r="C2832" t="s">
        <v>1</v>
      </c>
      <c r="D2832" t="s">
        <v>89</v>
      </c>
      <c r="E2832" t="s">
        <v>553</v>
      </c>
      <c r="F2832" t="s">
        <v>554</v>
      </c>
      <c r="G2832">
        <v>382</v>
      </c>
      <c r="H2832">
        <v>382</v>
      </c>
      <c r="I2832">
        <v>382</v>
      </c>
      <c r="J2832">
        <v>382</v>
      </c>
      <c r="L2832" s="3">
        <v>0</v>
      </c>
      <c r="M2832" s="3">
        <v>0</v>
      </c>
      <c r="N2832" s="3">
        <v>0</v>
      </c>
      <c r="O2832" s="3">
        <v>77.2</v>
      </c>
      <c r="P2832" s="3">
        <v>0</v>
      </c>
      <c r="Q2832" s="3">
        <v>0</v>
      </c>
      <c r="R2832" s="3">
        <v>0</v>
      </c>
      <c r="S2832" s="3">
        <v>0</v>
      </c>
      <c r="T2832" s="3">
        <v>0</v>
      </c>
      <c r="U2832" s="33">
        <f>+Tabla3[[#This Row],[V GRAVADAS]]</f>
        <v>77.2</v>
      </c>
      <c r="V2832">
        <v>2</v>
      </c>
    </row>
    <row r="2833" spans="1:22" x14ac:dyDescent="0.25">
      <c r="A2833" t="s">
        <v>614</v>
      </c>
      <c r="B2833" s="1" t="s">
        <v>616</v>
      </c>
      <c r="C2833" t="s">
        <v>1</v>
      </c>
      <c r="D2833" t="s">
        <v>89</v>
      </c>
      <c r="E2833" t="s">
        <v>553</v>
      </c>
      <c r="F2833" t="s">
        <v>554</v>
      </c>
      <c r="G2833">
        <v>383</v>
      </c>
      <c r="H2833">
        <v>383</v>
      </c>
      <c r="I2833">
        <v>383</v>
      </c>
      <c r="J2833">
        <v>383</v>
      </c>
      <c r="L2833" s="3">
        <v>0</v>
      </c>
      <c r="M2833" s="3">
        <v>0</v>
      </c>
      <c r="N2833" s="3">
        <v>0</v>
      </c>
      <c r="O2833" s="3">
        <v>49.15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3">
        <f>+Tabla3[[#This Row],[V GRAVADAS]]</f>
        <v>49.15</v>
      </c>
      <c r="V2833">
        <v>2</v>
      </c>
    </row>
    <row r="2834" spans="1:22" x14ac:dyDescent="0.25">
      <c r="A2834" t="s">
        <v>614</v>
      </c>
      <c r="B2834" s="1" t="s">
        <v>616</v>
      </c>
      <c r="C2834" t="s">
        <v>1</v>
      </c>
      <c r="D2834" t="s">
        <v>89</v>
      </c>
      <c r="E2834" t="s">
        <v>553</v>
      </c>
      <c r="F2834" t="s">
        <v>554</v>
      </c>
      <c r="G2834">
        <v>384</v>
      </c>
      <c r="H2834">
        <v>384</v>
      </c>
      <c r="I2834">
        <v>384</v>
      </c>
      <c r="J2834">
        <v>384</v>
      </c>
      <c r="L2834" s="3">
        <v>0</v>
      </c>
      <c r="M2834" s="3">
        <v>0</v>
      </c>
      <c r="N2834" s="3">
        <v>0</v>
      </c>
      <c r="O2834" s="3">
        <v>25.96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3">
        <f>+Tabla3[[#This Row],[V GRAVADAS]]</f>
        <v>25.96</v>
      </c>
      <c r="V2834">
        <v>2</v>
      </c>
    </row>
    <row r="2835" spans="1:22" x14ac:dyDescent="0.25">
      <c r="A2835" t="s">
        <v>614</v>
      </c>
      <c r="B2835" s="1" t="s">
        <v>616</v>
      </c>
      <c r="C2835" t="s">
        <v>1</v>
      </c>
      <c r="D2835" t="s">
        <v>89</v>
      </c>
      <c r="E2835" t="s">
        <v>553</v>
      </c>
      <c r="F2835" t="s">
        <v>554</v>
      </c>
      <c r="G2835">
        <v>385</v>
      </c>
      <c r="H2835">
        <v>385</v>
      </c>
      <c r="I2835">
        <v>385</v>
      </c>
      <c r="J2835">
        <v>385</v>
      </c>
      <c r="L2835" s="3">
        <v>0</v>
      </c>
      <c r="M2835" s="3">
        <v>0</v>
      </c>
      <c r="N2835" s="3">
        <v>0</v>
      </c>
      <c r="O2835" s="3">
        <v>7.42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3">
        <f>+Tabla3[[#This Row],[V GRAVADAS]]</f>
        <v>7.42</v>
      </c>
      <c r="V2835">
        <v>2</v>
      </c>
    </row>
    <row r="2836" spans="1:22" x14ac:dyDescent="0.25">
      <c r="A2836" t="s">
        <v>614</v>
      </c>
      <c r="B2836" s="1" t="s">
        <v>616</v>
      </c>
      <c r="C2836" t="s">
        <v>1</v>
      </c>
      <c r="D2836" t="s">
        <v>89</v>
      </c>
      <c r="E2836" t="s">
        <v>553</v>
      </c>
      <c r="F2836" t="s">
        <v>554</v>
      </c>
      <c r="G2836">
        <v>386</v>
      </c>
      <c r="H2836">
        <v>386</v>
      </c>
      <c r="I2836">
        <v>386</v>
      </c>
      <c r="J2836">
        <v>386</v>
      </c>
      <c r="L2836" s="3">
        <v>0</v>
      </c>
      <c r="M2836" s="3">
        <v>0</v>
      </c>
      <c r="N2836" s="3">
        <v>0</v>
      </c>
      <c r="O2836" s="3">
        <v>507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3">
        <f>+Tabla3[[#This Row],[V GRAVADAS]]</f>
        <v>507</v>
      </c>
      <c r="V2836">
        <v>2</v>
      </c>
    </row>
    <row r="2837" spans="1:22" x14ac:dyDescent="0.25">
      <c r="A2837" t="s">
        <v>614</v>
      </c>
      <c r="B2837" s="1" t="s">
        <v>616</v>
      </c>
      <c r="C2837" t="s">
        <v>1</v>
      </c>
      <c r="D2837" t="s">
        <v>89</v>
      </c>
      <c r="E2837" t="s">
        <v>553</v>
      </c>
      <c r="F2837" t="s">
        <v>554</v>
      </c>
      <c r="G2837">
        <v>387</v>
      </c>
      <c r="H2837">
        <v>387</v>
      </c>
      <c r="I2837">
        <v>387</v>
      </c>
      <c r="J2837">
        <v>387</v>
      </c>
      <c r="L2837" s="3">
        <v>0</v>
      </c>
      <c r="M2837" s="3">
        <v>0</v>
      </c>
      <c r="N2837" s="3">
        <v>0</v>
      </c>
      <c r="O2837" s="3">
        <v>124.8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3">
        <f>+Tabla3[[#This Row],[V GRAVADAS]]</f>
        <v>124.8</v>
      </c>
      <c r="V2837">
        <v>2</v>
      </c>
    </row>
    <row r="2838" spans="1:22" x14ac:dyDescent="0.25">
      <c r="A2838" t="s">
        <v>614</v>
      </c>
      <c r="B2838" s="1" t="s">
        <v>616</v>
      </c>
      <c r="C2838" t="s">
        <v>1</v>
      </c>
      <c r="D2838" t="s">
        <v>89</v>
      </c>
      <c r="E2838" t="s">
        <v>553</v>
      </c>
      <c r="F2838" t="s">
        <v>554</v>
      </c>
      <c r="G2838">
        <v>388</v>
      </c>
      <c r="H2838">
        <v>388</v>
      </c>
      <c r="I2838">
        <v>388</v>
      </c>
      <c r="J2838">
        <v>388</v>
      </c>
      <c r="L2838" s="3">
        <v>0</v>
      </c>
      <c r="M2838" s="3">
        <v>0</v>
      </c>
      <c r="N2838" s="3">
        <v>0</v>
      </c>
      <c r="O2838" s="3">
        <v>590.5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3">
        <f>+Tabla3[[#This Row],[V GRAVADAS]]</f>
        <v>590.5</v>
      </c>
      <c r="V2838">
        <v>2</v>
      </c>
    </row>
    <row r="2839" spans="1:22" x14ac:dyDescent="0.25">
      <c r="A2839" t="s">
        <v>614</v>
      </c>
      <c r="B2839" s="1" t="s">
        <v>616</v>
      </c>
      <c r="C2839" t="s">
        <v>1</v>
      </c>
      <c r="D2839" t="s">
        <v>89</v>
      </c>
      <c r="E2839" t="s">
        <v>553</v>
      </c>
      <c r="F2839" t="s">
        <v>554</v>
      </c>
      <c r="G2839">
        <v>389</v>
      </c>
      <c r="H2839">
        <v>389</v>
      </c>
      <c r="I2839">
        <v>389</v>
      </c>
      <c r="J2839">
        <v>389</v>
      </c>
      <c r="L2839" s="3">
        <v>0</v>
      </c>
      <c r="M2839" s="3">
        <v>0</v>
      </c>
      <c r="N2839" s="3">
        <v>0</v>
      </c>
      <c r="O2839" s="3">
        <v>65.45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3">
        <f>+Tabla3[[#This Row],[V GRAVADAS]]</f>
        <v>65.45</v>
      </c>
      <c r="V2839">
        <v>2</v>
      </c>
    </row>
    <row r="2840" spans="1:22" x14ac:dyDescent="0.25">
      <c r="A2840" t="s">
        <v>614</v>
      </c>
      <c r="B2840" s="1" t="s">
        <v>617</v>
      </c>
      <c r="C2840" t="s">
        <v>1</v>
      </c>
      <c r="D2840" t="s">
        <v>89</v>
      </c>
      <c r="E2840" t="s">
        <v>553</v>
      </c>
      <c r="F2840" t="s">
        <v>554</v>
      </c>
      <c r="G2840">
        <v>390</v>
      </c>
      <c r="H2840">
        <v>390</v>
      </c>
      <c r="I2840">
        <v>390</v>
      </c>
      <c r="J2840">
        <v>390</v>
      </c>
      <c r="L2840" s="3">
        <v>0</v>
      </c>
      <c r="M2840" s="3">
        <v>0</v>
      </c>
      <c r="N2840" s="3">
        <v>0</v>
      </c>
      <c r="O2840" s="3">
        <v>515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3">
        <f>+Tabla3[[#This Row],[V GRAVADAS]]</f>
        <v>515</v>
      </c>
      <c r="V2840">
        <v>2</v>
      </c>
    </row>
    <row r="2841" spans="1:22" x14ac:dyDescent="0.25">
      <c r="A2841" t="s">
        <v>614</v>
      </c>
      <c r="B2841" s="1" t="s">
        <v>617</v>
      </c>
      <c r="C2841" t="s">
        <v>1</v>
      </c>
      <c r="D2841" t="s">
        <v>89</v>
      </c>
      <c r="E2841" t="s">
        <v>553</v>
      </c>
      <c r="F2841" t="s">
        <v>554</v>
      </c>
      <c r="G2841">
        <v>391</v>
      </c>
      <c r="H2841">
        <v>391</v>
      </c>
      <c r="I2841">
        <v>391</v>
      </c>
      <c r="J2841">
        <v>391</v>
      </c>
      <c r="L2841" s="3">
        <v>0</v>
      </c>
      <c r="M2841" s="3">
        <v>0</v>
      </c>
      <c r="N2841" s="3">
        <v>0</v>
      </c>
      <c r="O2841" s="3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3">
        <f>+Tabla3[[#This Row],[V GRAVADAS]]</f>
        <v>0</v>
      </c>
      <c r="V2841">
        <v>2</v>
      </c>
    </row>
    <row r="2842" spans="1:22" x14ac:dyDescent="0.25">
      <c r="A2842" t="s">
        <v>614</v>
      </c>
      <c r="B2842" s="1" t="s">
        <v>617</v>
      </c>
      <c r="C2842" t="s">
        <v>1</v>
      </c>
      <c r="D2842" t="s">
        <v>89</v>
      </c>
      <c r="E2842" t="s">
        <v>553</v>
      </c>
      <c r="F2842" t="s">
        <v>554</v>
      </c>
      <c r="G2842">
        <v>392</v>
      </c>
      <c r="H2842">
        <v>392</v>
      </c>
      <c r="I2842">
        <v>392</v>
      </c>
      <c r="J2842">
        <v>392</v>
      </c>
      <c r="L2842" s="3">
        <v>0</v>
      </c>
      <c r="M2842" s="3">
        <v>0</v>
      </c>
      <c r="N2842" s="3">
        <v>0</v>
      </c>
      <c r="O2842" s="3">
        <v>582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3">
        <f>+Tabla3[[#This Row],[V GRAVADAS]]</f>
        <v>582</v>
      </c>
      <c r="V2842">
        <v>2</v>
      </c>
    </row>
    <row r="2843" spans="1:22" x14ac:dyDescent="0.25">
      <c r="A2843" t="s">
        <v>614</v>
      </c>
      <c r="B2843" s="1" t="s">
        <v>617</v>
      </c>
      <c r="C2843" t="s">
        <v>1</v>
      </c>
      <c r="D2843" t="s">
        <v>89</v>
      </c>
      <c r="E2843" t="s">
        <v>553</v>
      </c>
      <c r="F2843" t="s">
        <v>554</v>
      </c>
      <c r="G2843">
        <v>393</v>
      </c>
      <c r="H2843">
        <v>393</v>
      </c>
      <c r="I2843">
        <v>393</v>
      </c>
      <c r="J2843">
        <v>393</v>
      </c>
      <c r="L2843" s="3">
        <v>0</v>
      </c>
      <c r="M2843" s="3">
        <v>0</v>
      </c>
      <c r="N2843" s="3">
        <v>0</v>
      </c>
      <c r="O2843" s="3">
        <v>536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3">
        <f>+Tabla3[[#This Row],[V GRAVADAS]]</f>
        <v>536</v>
      </c>
      <c r="V2843">
        <v>2</v>
      </c>
    </row>
    <row r="2844" spans="1:22" x14ac:dyDescent="0.25">
      <c r="A2844" t="s">
        <v>614</v>
      </c>
      <c r="B2844" s="1" t="s">
        <v>617</v>
      </c>
      <c r="C2844" t="s">
        <v>1</v>
      </c>
      <c r="D2844" t="s">
        <v>89</v>
      </c>
      <c r="E2844" t="s">
        <v>553</v>
      </c>
      <c r="F2844" t="s">
        <v>554</v>
      </c>
      <c r="G2844">
        <v>394</v>
      </c>
      <c r="H2844">
        <v>394</v>
      </c>
      <c r="I2844">
        <v>394</v>
      </c>
      <c r="J2844">
        <v>394</v>
      </c>
      <c r="L2844" s="3">
        <v>0</v>
      </c>
      <c r="M2844" s="3">
        <v>0</v>
      </c>
      <c r="N2844" s="3">
        <v>0</v>
      </c>
      <c r="O2844" s="3">
        <v>440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3">
        <f>+Tabla3[[#This Row],[V GRAVADAS]]</f>
        <v>440</v>
      </c>
      <c r="V2844">
        <v>2</v>
      </c>
    </row>
    <row r="2845" spans="1:22" x14ac:dyDescent="0.25">
      <c r="A2845" t="s">
        <v>614</v>
      </c>
      <c r="B2845" s="1" t="s">
        <v>617</v>
      </c>
      <c r="C2845" t="s">
        <v>1</v>
      </c>
      <c r="D2845" t="s">
        <v>89</v>
      </c>
      <c r="E2845" t="s">
        <v>553</v>
      </c>
      <c r="F2845" t="s">
        <v>554</v>
      </c>
      <c r="G2845">
        <v>395</v>
      </c>
      <c r="H2845">
        <v>395</v>
      </c>
      <c r="I2845">
        <v>395</v>
      </c>
      <c r="J2845">
        <v>395</v>
      </c>
      <c r="L2845" s="3">
        <v>0</v>
      </c>
      <c r="M2845" s="3">
        <v>0</v>
      </c>
      <c r="N2845" s="3">
        <v>0</v>
      </c>
      <c r="O2845" s="3">
        <v>204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3">
        <f>+Tabla3[[#This Row],[V GRAVADAS]]</f>
        <v>204</v>
      </c>
      <c r="V2845">
        <v>2</v>
      </c>
    </row>
    <row r="2846" spans="1:22" x14ac:dyDescent="0.25">
      <c r="A2846" t="s">
        <v>614</v>
      </c>
      <c r="B2846" s="1" t="s">
        <v>617</v>
      </c>
      <c r="C2846" t="s">
        <v>1</v>
      </c>
      <c r="D2846" t="s">
        <v>89</v>
      </c>
      <c r="E2846" t="s">
        <v>553</v>
      </c>
      <c r="F2846" t="s">
        <v>554</v>
      </c>
      <c r="G2846">
        <v>396</v>
      </c>
      <c r="H2846">
        <v>396</v>
      </c>
      <c r="I2846">
        <v>396</v>
      </c>
      <c r="J2846">
        <v>396</v>
      </c>
      <c r="L2846" s="3">
        <v>0</v>
      </c>
      <c r="M2846" s="3">
        <v>0</v>
      </c>
      <c r="N2846" s="3">
        <v>0</v>
      </c>
      <c r="O2846" s="3">
        <v>655.9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3">
        <f>+Tabla3[[#This Row],[V GRAVADAS]]</f>
        <v>655.9</v>
      </c>
      <c r="V2846">
        <v>2</v>
      </c>
    </row>
    <row r="2847" spans="1:22" x14ac:dyDescent="0.25">
      <c r="A2847" t="s">
        <v>614</v>
      </c>
      <c r="B2847" s="1" t="s">
        <v>617</v>
      </c>
      <c r="C2847" t="s">
        <v>1</v>
      </c>
      <c r="D2847" t="s">
        <v>89</v>
      </c>
      <c r="E2847" t="s">
        <v>553</v>
      </c>
      <c r="F2847" t="s">
        <v>554</v>
      </c>
      <c r="G2847">
        <v>397</v>
      </c>
      <c r="H2847">
        <v>397</v>
      </c>
      <c r="I2847">
        <v>397</v>
      </c>
      <c r="J2847">
        <v>397</v>
      </c>
      <c r="L2847" s="3">
        <v>0</v>
      </c>
      <c r="M2847" s="3">
        <v>0</v>
      </c>
      <c r="N2847" s="3">
        <v>0</v>
      </c>
      <c r="O2847" s="3">
        <v>43.3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3">
        <f>+Tabla3[[#This Row],[V GRAVADAS]]</f>
        <v>43.3</v>
      </c>
      <c r="V2847">
        <v>2</v>
      </c>
    </row>
    <row r="2848" spans="1:22" x14ac:dyDescent="0.25">
      <c r="A2848" t="s">
        <v>614</v>
      </c>
      <c r="B2848" s="1" t="s">
        <v>617</v>
      </c>
      <c r="C2848" t="s">
        <v>1</v>
      </c>
      <c r="D2848" t="s">
        <v>89</v>
      </c>
      <c r="E2848" t="s">
        <v>553</v>
      </c>
      <c r="F2848" t="s">
        <v>554</v>
      </c>
      <c r="G2848">
        <v>398</v>
      </c>
      <c r="H2848">
        <v>398</v>
      </c>
      <c r="I2848">
        <v>398</v>
      </c>
      <c r="J2848">
        <v>398</v>
      </c>
      <c r="L2848" s="3">
        <v>0</v>
      </c>
      <c r="M2848" s="3">
        <v>0</v>
      </c>
      <c r="N2848" s="3">
        <v>0</v>
      </c>
      <c r="O2848" s="3">
        <v>506.1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3">
        <f>+Tabla3[[#This Row],[V GRAVADAS]]</f>
        <v>506.1</v>
      </c>
      <c r="V2848">
        <v>2</v>
      </c>
    </row>
    <row r="2849" spans="1:22" x14ac:dyDescent="0.25">
      <c r="A2849" t="s">
        <v>614</v>
      </c>
      <c r="B2849" s="1" t="s">
        <v>617</v>
      </c>
      <c r="C2849" t="s">
        <v>1</v>
      </c>
      <c r="D2849" t="s">
        <v>89</v>
      </c>
      <c r="E2849" t="s">
        <v>553</v>
      </c>
      <c r="F2849" t="s">
        <v>554</v>
      </c>
      <c r="G2849">
        <v>399</v>
      </c>
      <c r="H2849">
        <v>399</v>
      </c>
      <c r="I2849">
        <v>399</v>
      </c>
      <c r="J2849">
        <v>399</v>
      </c>
      <c r="L2849" s="3">
        <v>0</v>
      </c>
      <c r="M2849" s="3">
        <v>0</v>
      </c>
      <c r="N2849" s="3">
        <v>0</v>
      </c>
      <c r="O2849" s="3">
        <v>175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3">
        <f>+Tabla3[[#This Row],[V GRAVADAS]]</f>
        <v>175</v>
      </c>
      <c r="V2849">
        <v>2</v>
      </c>
    </row>
    <row r="2850" spans="1:22" x14ac:dyDescent="0.25">
      <c r="A2850" t="s">
        <v>614</v>
      </c>
      <c r="B2850" s="1" t="s">
        <v>617</v>
      </c>
      <c r="C2850" t="s">
        <v>1</v>
      </c>
      <c r="D2850" t="s">
        <v>89</v>
      </c>
      <c r="E2850" t="s">
        <v>553</v>
      </c>
      <c r="F2850" t="s">
        <v>554</v>
      </c>
      <c r="G2850">
        <v>400</v>
      </c>
      <c r="H2850">
        <v>400</v>
      </c>
      <c r="I2850">
        <v>400</v>
      </c>
      <c r="J2850">
        <v>400</v>
      </c>
      <c r="L2850" s="3">
        <v>0</v>
      </c>
      <c r="M2850" s="3">
        <v>0</v>
      </c>
      <c r="N2850" s="3">
        <v>0</v>
      </c>
      <c r="O2850" s="3">
        <v>1.8</v>
      </c>
      <c r="P2850" s="3">
        <v>0</v>
      </c>
      <c r="Q2850" s="3">
        <v>0</v>
      </c>
      <c r="R2850" s="3">
        <v>0</v>
      </c>
      <c r="S2850" s="3">
        <v>0</v>
      </c>
      <c r="T2850" s="3">
        <v>0</v>
      </c>
      <c r="U2850" s="33">
        <f>+Tabla3[[#This Row],[V GRAVADAS]]</f>
        <v>1.8</v>
      </c>
      <c r="V2850">
        <v>2</v>
      </c>
    </row>
    <row r="2851" spans="1:22" x14ac:dyDescent="0.25">
      <c r="A2851" t="s">
        <v>614</v>
      </c>
      <c r="B2851" s="1" t="s">
        <v>617</v>
      </c>
      <c r="C2851" t="s">
        <v>1</v>
      </c>
      <c r="D2851" t="s">
        <v>89</v>
      </c>
      <c r="E2851" t="s">
        <v>553</v>
      </c>
      <c r="F2851" t="s">
        <v>554</v>
      </c>
      <c r="G2851">
        <v>401</v>
      </c>
      <c r="H2851">
        <v>401</v>
      </c>
      <c r="I2851">
        <v>401</v>
      </c>
      <c r="J2851">
        <v>401</v>
      </c>
      <c r="L2851" s="3">
        <v>0</v>
      </c>
      <c r="M2851" s="3">
        <v>0</v>
      </c>
      <c r="N2851" s="3">
        <v>0</v>
      </c>
      <c r="O2851" s="3">
        <v>940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3">
        <f>+Tabla3[[#This Row],[V GRAVADAS]]</f>
        <v>940</v>
      </c>
      <c r="V2851">
        <v>2</v>
      </c>
    </row>
    <row r="2852" spans="1:22" x14ac:dyDescent="0.25">
      <c r="A2852" t="s">
        <v>614</v>
      </c>
      <c r="B2852" s="1" t="s">
        <v>617</v>
      </c>
      <c r="C2852" t="s">
        <v>1</v>
      </c>
      <c r="D2852" t="s">
        <v>89</v>
      </c>
      <c r="E2852" t="s">
        <v>553</v>
      </c>
      <c r="F2852" t="s">
        <v>554</v>
      </c>
      <c r="G2852">
        <v>402</v>
      </c>
      <c r="H2852">
        <v>402</v>
      </c>
      <c r="I2852">
        <v>402</v>
      </c>
      <c r="J2852">
        <v>402</v>
      </c>
      <c r="L2852" s="3">
        <v>0</v>
      </c>
      <c r="M2852" s="3">
        <v>0</v>
      </c>
      <c r="N2852" s="3">
        <v>0</v>
      </c>
      <c r="O2852" s="3">
        <v>237.5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3">
        <f>+Tabla3[[#This Row],[V GRAVADAS]]</f>
        <v>237.5</v>
      </c>
      <c r="V2852">
        <v>2</v>
      </c>
    </row>
    <row r="2853" spans="1:22" x14ac:dyDescent="0.25">
      <c r="A2853" t="s">
        <v>614</v>
      </c>
      <c r="B2853" s="1" t="s">
        <v>617</v>
      </c>
      <c r="C2853" t="s">
        <v>1</v>
      </c>
      <c r="D2853" t="s">
        <v>89</v>
      </c>
      <c r="E2853" t="s">
        <v>553</v>
      </c>
      <c r="F2853" t="s">
        <v>554</v>
      </c>
      <c r="G2853">
        <v>403</v>
      </c>
      <c r="H2853">
        <v>403</v>
      </c>
      <c r="I2853">
        <v>403</v>
      </c>
      <c r="J2853">
        <v>403</v>
      </c>
      <c r="L2853" s="3">
        <v>0</v>
      </c>
      <c r="M2853" s="3">
        <v>0</v>
      </c>
      <c r="N2853" s="3">
        <v>0</v>
      </c>
      <c r="O2853" s="3">
        <v>61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3">
        <f>+Tabla3[[#This Row],[V GRAVADAS]]</f>
        <v>61</v>
      </c>
      <c r="V2853">
        <v>2</v>
      </c>
    </row>
    <row r="2854" spans="1:22" x14ac:dyDescent="0.25">
      <c r="A2854" t="s">
        <v>614</v>
      </c>
      <c r="B2854" s="1" t="s">
        <v>617</v>
      </c>
      <c r="C2854" t="s">
        <v>1</v>
      </c>
      <c r="D2854" t="s">
        <v>89</v>
      </c>
      <c r="E2854" t="s">
        <v>553</v>
      </c>
      <c r="F2854" t="s">
        <v>554</v>
      </c>
      <c r="G2854">
        <v>404</v>
      </c>
      <c r="H2854">
        <v>404</v>
      </c>
      <c r="I2854">
        <v>404</v>
      </c>
      <c r="J2854">
        <v>404</v>
      </c>
      <c r="L2854" s="3">
        <v>0</v>
      </c>
      <c r="M2854" s="3">
        <v>0</v>
      </c>
      <c r="N2854" s="3">
        <v>0</v>
      </c>
      <c r="O2854" s="3">
        <v>65.400000000000006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3">
        <f>+Tabla3[[#This Row],[V GRAVADAS]]</f>
        <v>65.400000000000006</v>
      </c>
      <c r="V2854">
        <v>2</v>
      </c>
    </row>
    <row r="2855" spans="1:22" x14ac:dyDescent="0.25">
      <c r="A2855" t="s">
        <v>614</v>
      </c>
      <c r="B2855" s="1" t="s">
        <v>617</v>
      </c>
      <c r="C2855" t="s">
        <v>1</v>
      </c>
      <c r="D2855" t="s">
        <v>89</v>
      </c>
      <c r="E2855" t="s">
        <v>553</v>
      </c>
      <c r="F2855" t="s">
        <v>554</v>
      </c>
      <c r="G2855">
        <v>405</v>
      </c>
      <c r="H2855">
        <v>405</v>
      </c>
      <c r="I2855">
        <v>405</v>
      </c>
      <c r="J2855">
        <v>405</v>
      </c>
      <c r="L2855" s="3">
        <v>0</v>
      </c>
      <c r="M2855" s="3">
        <v>0</v>
      </c>
      <c r="N2855" s="3">
        <v>0</v>
      </c>
      <c r="O2855" s="3">
        <v>37.5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3">
        <f>+Tabla3[[#This Row],[V GRAVADAS]]</f>
        <v>37.5</v>
      </c>
      <c r="V2855">
        <v>2</v>
      </c>
    </row>
    <row r="2856" spans="1:22" x14ac:dyDescent="0.25">
      <c r="A2856" t="s">
        <v>614</v>
      </c>
      <c r="B2856" s="1" t="s">
        <v>617</v>
      </c>
      <c r="C2856" t="s">
        <v>1</v>
      </c>
      <c r="D2856" t="s">
        <v>89</v>
      </c>
      <c r="E2856" t="s">
        <v>553</v>
      </c>
      <c r="F2856" t="s">
        <v>554</v>
      </c>
      <c r="G2856">
        <v>406</v>
      </c>
      <c r="H2856">
        <v>406</v>
      </c>
      <c r="I2856">
        <v>406</v>
      </c>
      <c r="J2856">
        <v>406</v>
      </c>
      <c r="L2856" s="3">
        <v>0</v>
      </c>
      <c r="M2856" s="3">
        <v>0</v>
      </c>
      <c r="N2856" s="3">
        <v>0</v>
      </c>
      <c r="O2856" s="3">
        <v>60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3">
        <f>+Tabla3[[#This Row],[V GRAVADAS]]</f>
        <v>60</v>
      </c>
      <c r="V2856">
        <v>2</v>
      </c>
    </row>
    <row r="2857" spans="1:22" x14ac:dyDescent="0.25">
      <c r="A2857" t="s">
        <v>614</v>
      </c>
      <c r="B2857" s="1" t="s">
        <v>617</v>
      </c>
      <c r="C2857" t="s">
        <v>1</v>
      </c>
      <c r="D2857" t="s">
        <v>89</v>
      </c>
      <c r="E2857" t="s">
        <v>553</v>
      </c>
      <c r="F2857" t="s">
        <v>554</v>
      </c>
      <c r="G2857">
        <v>407</v>
      </c>
      <c r="H2857">
        <v>407</v>
      </c>
      <c r="I2857">
        <v>407</v>
      </c>
      <c r="J2857">
        <v>407</v>
      </c>
      <c r="L2857" s="3">
        <v>0</v>
      </c>
      <c r="M2857" s="3">
        <v>0</v>
      </c>
      <c r="N2857" s="3">
        <v>0</v>
      </c>
      <c r="O2857" s="3">
        <v>138.9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3">
        <f>+Tabla3[[#This Row],[V GRAVADAS]]</f>
        <v>138.9</v>
      </c>
      <c r="V2857">
        <v>2</v>
      </c>
    </row>
    <row r="2858" spans="1:22" x14ac:dyDescent="0.25">
      <c r="A2858" t="s">
        <v>614</v>
      </c>
      <c r="B2858" s="1" t="s">
        <v>617</v>
      </c>
      <c r="C2858" t="s">
        <v>1</v>
      </c>
      <c r="D2858" t="s">
        <v>89</v>
      </c>
      <c r="E2858" t="s">
        <v>553</v>
      </c>
      <c r="F2858" t="s">
        <v>554</v>
      </c>
      <c r="G2858">
        <v>408</v>
      </c>
      <c r="H2858">
        <v>408</v>
      </c>
      <c r="I2858">
        <v>408</v>
      </c>
      <c r="J2858">
        <v>408</v>
      </c>
      <c r="L2858" s="3">
        <v>0</v>
      </c>
      <c r="M2858" s="3">
        <v>0</v>
      </c>
      <c r="N2858" s="3">
        <v>0</v>
      </c>
      <c r="O2858" s="3">
        <v>381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3">
        <f>+Tabla3[[#This Row],[V GRAVADAS]]</f>
        <v>381</v>
      </c>
      <c r="V2858">
        <v>2</v>
      </c>
    </row>
    <row r="2859" spans="1:22" x14ac:dyDescent="0.25">
      <c r="A2859" t="s">
        <v>614</v>
      </c>
      <c r="B2859" s="1" t="s">
        <v>617</v>
      </c>
      <c r="C2859" t="s">
        <v>1</v>
      </c>
      <c r="D2859" t="s">
        <v>89</v>
      </c>
      <c r="E2859" t="s">
        <v>553</v>
      </c>
      <c r="F2859" t="s">
        <v>554</v>
      </c>
      <c r="G2859">
        <v>409</v>
      </c>
      <c r="H2859">
        <v>409</v>
      </c>
      <c r="I2859">
        <v>409</v>
      </c>
      <c r="J2859">
        <v>409</v>
      </c>
      <c r="L2859" s="3">
        <v>0</v>
      </c>
      <c r="M2859" s="3">
        <v>0</v>
      </c>
      <c r="N2859" s="3">
        <v>0</v>
      </c>
      <c r="O2859" s="3">
        <v>48.75</v>
      </c>
      <c r="P2859" s="3">
        <v>0</v>
      </c>
      <c r="Q2859" s="3">
        <v>0</v>
      </c>
      <c r="R2859" s="3">
        <v>0</v>
      </c>
      <c r="S2859" s="3">
        <v>0</v>
      </c>
      <c r="T2859" s="3">
        <v>0</v>
      </c>
      <c r="U2859" s="33">
        <f>+Tabla3[[#This Row],[V GRAVADAS]]</f>
        <v>48.75</v>
      </c>
      <c r="V2859">
        <v>2</v>
      </c>
    </row>
    <row r="2860" spans="1:22" x14ac:dyDescent="0.25">
      <c r="A2860" t="s">
        <v>614</v>
      </c>
      <c r="B2860" s="1" t="s">
        <v>617</v>
      </c>
      <c r="C2860" t="s">
        <v>1</v>
      </c>
      <c r="D2860" t="s">
        <v>89</v>
      </c>
      <c r="E2860" t="s">
        <v>553</v>
      </c>
      <c r="F2860" t="s">
        <v>554</v>
      </c>
      <c r="G2860">
        <v>410</v>
      </c>
      <c r="H2860">
        <v>410</v>
      </c>
      <c r="I2860">
        <v>410</v>
      </c>
      <c r="J2860">
        <v>410</v>
      </c>
      <c r="L2860" s="3">
        <v>0</v>
      </c>
      <c r="M2860" s="3">
        <v>0</v>
      </c>
      <c r="N2860" s="3">
        <v>0</v>
      </c>
      <c r="O2860" s="3">
        <v>25</v>
      </c>
      <c r="P2860" s="3">
        <v>0</v>
      </c>
      <c r="Q2860" s="3">
        <v>0</v>
      </c>
      <c r="R2860" s="3">
        <v>0</v>
      </c>
      <c r="S2860" s="3">
        <v>0</v>
      </c>
      <c r="T2860" s="3">
        <v>0</v>
      </c>
      <c r="U2860" s="33">
        <f>+Tabla3[[#This Row],[V GRAVADAS]]</f>
        <v>25</v>
      </c>
      <c r="V2860">
        <v>2</v>
      </c>
    </row>
    <row r="2861" spans="1:22" x14ac:dyDescent="0.25">
      <c r="A2861" t="s">
        <v>614</v>
      </c>
      <c r="B2861" s="1" t="s">
        <v>618</v>
      </c>
      <c r="C2861" t="s">
        <v>1</v>
      </c>
      <c r="D2861" t="s">
        <v>89</v>
      </c>
      <c r="E2861" t="s">
        <v>553</v>
      </c>
      <c r="F2861" t="s">
        <v>554</v>
      </c>
      <c r="G2861">
        <v>411</v>
      </c>
      <c r="H2861">
        <v>411</v>
      </c>
      <c r="I2861">
        <v>411</v>
      </c>
      <c r="J2861">
        <v>411</v>
      </c>
      <c r="L2861" s="3">
        <v>0</v>
      </c>
      <c r="M2861" s="3">
        <v>0</v>
      </c>
      <c r="N2861" s="3">
        <v>0</v>
      </c>
      <c r="O2861" s="3">
        <v>545.15</v>
      </c>
      <c r="P2861" s="3">
        <v>0</v>
      </c>
      <c r="Q2861" s="3">
        <v>0</v>
      </c>
      <c r="R2861" s="3">
        <v>0</v>
      </c>
      <c r="S2861" s="3">
        <v>0</v>
      </c>
      <c r="T2861" s="3">
        <v>0</v>
      </c>
      <c r="U2861" s="33">
        <f>+Tabla3[[#This Row],[V GRAVADAS]]</f>
        <v>545.15</v>
      </c>
      <c r="V2861">
        <v>2</v>
      </c>
    </row>
    <row r="2862" spans="1:22" x14ac:dyDescent="0.25">
      <c r="A2862" t="s">
        <v>614</v>
      </c>
      <c r="B2862" s="1" t="s">
        <v>618</v>
      </c>
      <c r="C2862" t="s">
        <v>1</v>
      </c>
      <c r="D2862" t="s">
        <v>89</v>
      </c>
      <c r="E2862" t="s">
        <v>553</v>
      </c>
      <c r="F2862" t="s">
        <v>554</v>
      </c>
      <c r="G2862">
        <v>412</v>
      </c>
      <c r="H2862">
        <v>412</v>
      </c>
      <c r="I2862">
        <v>412</v>
      </c>
      <c r="J2862">
        <v>412</v>
      </c>
      <c r="L2862" s="3">
        <v>0</v>
      </c>
      <c r="M2862" s="3">
        <v>0</v>
      </c>
      <c r="N2862" s="3">
        <v>0</v>
      </c>
      <c r="O2862" s="3">
        <v>449.9</v>
      </c>
      <c r="P2862" s="3">
        <v>0</v>
      </c>
      <c r="Q2862" s="3">
        <v>0</v>
      </c>
      <c r="R2862" s="3">
        <v>0</v>
      </c>
      <c r="S2862" s="3">
        <v>0</v>
      </c>
      <c r="T2862" s="3">
        <v>0</v>
      </c>
      <c r="U2862" s="33">
        <f>+Tabla3[[#This Row],[V GRAVADAS]]</f>
        <v>449.9</v>
      </c>
      <c r="V2862">
        <v>2</v>
      </c>
    </row>
    <row r="2863" spans="1:22" x14ac:dyDescent="0.25">
      <c r="A2863" t="s">
        <v>614</v>
      </c>
      <c r="B2863" s="1" t="s">
        <v>618</v>
      </c>
      <c r="C2863" t="s">
        <v>1</v>
      </c>
      <c r="D2863" t="s">
        <v>89</v>
      </c>
      <c r="E2863" t="s">
        <v>553</v>
      </c>
      <c r="F2863" t="s">
        <v>554</v>
      </c>
      <c r="G2863">
        <v>413</v>
      </c>
      <c r="H2863">
        <v>413</v>
      </c>
      <c r="I2863">
        <v>413</v>
      </c>
      <c r="J2863">
        <v>413</v>
      </c>
      <c r="L2863" s="3">
        <v>0</v>
      </c>
      <c r="M2863" s="3">
        <v>0</v>
      </c>
      <c r="N2863" s="3">
        <v>0</v>
      </c>
      <c r="O2863" s="3">
        <v>130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3">
        <f>+Tabla3[[#This Row],[V GRAVADAS]]</f>
        <v>130</v>
      </c>
      <c r="V2863">
        <v>2</v>
      </c>
    </row>
    <row r="2864" spans="1:22" x14ac:dyDescent="0.25">
      <c r="A2864" t="s">
        <v>614</v>
      </c>
      <c r="B2864" s="1" t="s">
        <v>618</v>
      </c>
      <c r="C2864" t="s">
        <v>1</v>
      </c>
      <c r="D2864" t="s">
        <v>89</v>
      </c>
      <c r="E2864" t="s">
        <v>553</v>
      </c>
      <c r="F2864" t="s">
        <v>554</v>
      </c>
      <c r="G2864">
        <v>414</v>
      </c>
      <c r="H2864">
        <v>414</v>
      </c>
      <c r="I2864">
        <v>414</v>
      </c>
      <c r="J2864">
        <v>414</v>
      </c>
      <c r="L2864" s="3">
        <v>0</v>
      </c>
      <c r="M2864" s="3">
        <v>0</v>
      </c>
      <c r="N2864" s="3">
        <v>0</v>
      </c>
      <c r="O2864" s="3">
        <v>505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3">
        <f>+Tabla3[[#This Row],[V GRAVADAS]]</f>
        <v>505</v>
      </c>
      <c r="V2864">
        <v>2</v>
      </c>
    </row>
    <row r="2865" spans="1:22" x14ac:dyDescent="0.25">
      <c r="A2865" t="s">
        <v>614</v>
      </c>
      <c r="B2865" s="1" t="s">
        <v>618</v>
      </c>
      <c r="C2865" t="s">
        <v>1</v>
      </c>
      <c r="D2865" t="s">
        <v>89</v>
      </c>
      <c r="E2865" t="s">
        <v>553</v>
      </c>
      <c r="F2865" t="s">
        <v>554</v>
      </c>
      <c r="G2865">
        <v>415</v>
      </c>
      <c r="H2865">
        <v>415</v>
      </c>
      <c r="I2865">
        <v>415</v>
      </c>
      <c r="J2865">
        <v>415</v>
      </c>
      <c r="L2865" s="3">
        <v>0</v>
      </c>
      <c r="M2865" s="3">
        <v>0</v>
      </c>
      <c r="N2865" s="3">
        <v>0</v>
      </c>
      <c r="O2865" s="3">
        <v>503.5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3">
        <f>+Tabla3[[#This Row],[V GRAVADAS]]</f>
        <v>503.5</v>
      </c>
      <c r="V2865">
        <v>2</v>
      </c>
    </row>
    <row r="2866" spans="1:22" x14ac:dyDescent="0.25">
      <c r="A2866" t="s">
        <v>614</v>
      </c>
      <c r="B2866" s="1" t="s">
        <v>618</v>
      </c>
      <c r="C2866" t="s">
        <v>1</v>
      </c>
      <c r="D2866" t="s">
        <v>89</v>
      </c>
      <c r="E2866" t="s">
        <v>553</v>
      </c>
      <c r="F2866" t="s">
        <v>554</v>
      </c>
      <c r="G2866">
        <v>416</v>
      </c>
      <c r="H2866">
        <v>416</v>
      </c>
      <c r="I2866">
        <v>416</v>
      </c>
      <c r="J2866">
        <v>416</v>
      </c>
      <c r="L2866" s="3">
        <v>0</v>
      </c>
      <c r="M2866" s="3">
        <v>0</v>
      </c>
      <c r="N2866" s="3">
        <v>0</v>
      </c>
      <c r="O2866" s="3">
        <v>495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3">
        <f>+Tabla3[[#This Row],[V GRAVADAS]]</f>
        <v>495</v>
      </c>
      <c r="V2866">
        <v>2</v>
      </c>
    </row>
    <row r="2867" spans="1:22" x14ac:dyDescent="0.25">
      <c r="A2867" t="s">
        <v>614</v>
      </c>
      <c r="B2867" s="1" t="s">
        <v>618</v>
      </c>
      <c r="C2867" t="s">
        <v>1</v>
      </c>
      <c r="D2867" t="s">
        <v>89</v>
      </c>
      <c r="E2867" t="s">
        <v>553</v>
      </c>
      <c r="F2867" t="s">
        <v>554</v>
      </c>
      <c r="G2867">
        <v>417</v>
      </c>
      <c r="H2867">
        <v>417</v>
      </c>
      <c r="I2867">
        <v>417</v>
      </c>
      <c r="J2867">
        <v>417</v>
      </c>
      <c r="L2867" s="3">
        <v>0</v>
      </c>
      <c r="M2867" s="3">
        <v>0</v>
      </c>
      <c r="N2867" s="3">
        <v>0</v>
      </c>
      <c r="O2867" s="3">
        <v>36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3">
        <f>+Tabla3[[#This Row],[V GRAVADAS]]</f>
        <v>36</v>
      </c>
      <c r="V2867">
        <v>2</v>
      </c>
    </row>
    <row r="2868" spans="1:22" x14ac:dyDescent="0.25">
      <c r="A2868" t="s">
        <v>614</v>
      </c>
      <c r="B2868" s="1" t="s">
        <v>618</v>
      </c>
      <c r="C2868" t="s">
        <v>1</v>
      </c>
      <c r="D2868" t="s">
        <v>89</v>
      </c>
      <c r="E2868" t="s">
        <v>553</v>
      </c>
      <c r="F2868" t="s">
        <v>554</v>
      </c>
      <c r="G2868">
        <v>418</v>
      </c>
      <c r="H2868">
        <v>418</v>
      </c>
      <c r="I2868">
        <v>418</v>
      </c>
      <c r="J2868">
        <v>418</v>
      </c>
      <c r="L2868" s="3">
        <v>0</v>
      </c>
      <c r="M2868" s="3">
        <v>0</v>
      </c>
      <c r="N2868" s="3">
        <v>0</v>
      </c>
      <c r="O2868" s="3">
        <v>786.15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3">
        <f>+Tabla3[[#This Row],[V GRAVADAS]]</f>
        <v>786.15</v>
      </c>
      <c r="V2868">
        <v>2</v>
      </c>
    </row>
    <row r="2869" spans="1:22" x14ac:dyDescent="0.25">
      <c r="A2869" t="s">
        <v>614</v>
      </c>
      <c r="B2869" s="1" t="s">
        <v>618</v>
      </c>
      <c r="C2869" t="s">
        <v>1</v>
      </c>
      <c r="D2869" t="s">
        <v>89</v>
      </c>
      <c r="E2869" t="s">
        <v>553</v>
      </c>
      <c r="F2869" t="s">
        <v>554</v>
      </c>
      <c r="G2869">
        <v>419</v>
      </c>
      <c r="H2869">
        <v>419</v>
      </c>
      <c r="I2869">
        <v>419</v>
      </c>
      <c r="J2869">
        <v>419</v>
      </c>
      <c r="L2869" s="3">
        <v>0</v>
      </c>
      <c r="M2869" s="3">
        <v>0</v>
      </c>
      <c r="N2869" s="3">
        <v>0</v>
      </c>
      <c r="O2869" s="3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3">
        <f>+Tabla3[[#This Row],[V GRAVADAS]]</f>
        <v>0</v>
      </c>
      <c r="V2869">
        <v>2</v>
      </c>
    </row>
    <row r="2870" spans="1:22" x14ac:dyDescent="0.25">
      <c r="A2870" t="s">
        <v>614</v>
      </c>
      <c r="B2870" s="1" t="s">
        <v>618</v>
      </c>
      <c r="C2870" t="s">
        <v>1</v>
      </c>
      <c r="D2870" t="s">
        <v>89</v>
      </c>
      <c r="E2870" t="s">
        <v>553</v>
      </c>
      <c r="F2870" t="s">
        <v>554</v>
      </c>
      <c r="G2870">
        <v>420</v>
      </c>
      <c r="H2870">
        <v>420</v>
      </c>
      <c r="I2870">
        <v>420</v>
      </c>
      <c r="J2870">
        <v>420</v>
      </c>
      <c r="L2870" s="3">
        <v>0</v>
      </c>
      <c r="M2870" s="3">
        <v>0</v>
      </c>
      <c r="N2870" s="3">
        <v>0</v>
      </c>
      <c r="O2870" s="3">
        <v>150</v>
      </c>
      <c r="P2870" s="3">
        <v>0</v>
      </c>
      <c r="Q2870" s="3">
        <v>0</v>
      </c>
      <c r="R2870" s="3">
        <v>0</v>
      </c>
      <c r="S2870" s="3">
        <v>0</v>
      </c>
      <c r="T2870" s="3">
        <v>0</v>
      </c>
      <c r="U2870" s="33">
        <f>+Tabla3[[#This Row],[V GRAVADAS]]</f>
        <v>150</v>
      </c>
      <c r="V2870">
        <v>2</v>
      </c>
    </row>
    <row r="2871" spans="1:22" x14ac:dyDescent="0.25">
      <c r="A2871" t="s">
        <v>614</v>
      </c>
      <c r="B2871" s="1" t="s">
        <v>618</v>
      </c>
      <c r="C2871" t="s">
        <v>1</v>
      </c>
      <c r="D2871" t="s">
        <v>89</v>
      </c>
      <c r="E2871" t="s">
        <v>553</v>
      </c>
      <c r="F2871" t="s">
        <v>554</v>
      </c>
      <c r="G2871">
        <v>421</v>
      </c>
      <c r="H2871">
        <v>421</v>
      </c>
      <c r="I2871">
        <v>421</v>
      </c>
      <c r="J2871">
        <v>421</v>
      </c>
      <c r="L2871" s="3">
        <v>0</v>
      </c>
      <c r="M2871" s="3">
        <v>0</v>
      </c>
      <c r="N2871" s="3">
        <v>0</v>
      </c>
      <c r="O2871" s="3">
        <v>293.39999999999998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3">
        <f>+Tabla3[[#This Row],[V GRAVADAS]]</f>
        <v>293.39999999999998</v>
      </c>
      <c r="V2871">
        <v>2</v>
      </c>
    </row>
    <row r="2872" spans="1:22" x14ac:dyDescent="0.25">
      <c r="A2872" t="s">
        <v>614</v>
      </c>
      <c r="B2872" s="1" t="s">
        <v>618</v>
      </c>
      <c r="C2872" t="s">
        <v>1</v>
      </c>
      <c r="D2872" t="s">
        <v>89</v>
      </c>
      <c r="E2872" t="s">
        <v>553</v>
      </c>
      <c r="F2872" t="s">
        <v>554</v>
      </c>
      <c r="G2872">
        <v>422</v>
      </c>
      <c r="H2872">
        <v>422</v>
      </c>
      <c r="I2872">
        <v>422</v>
      </c>
      <c r="J2872">
        <v>422</v>
      </c>
      <c r="L2872" s="3">
        <v>0</v>
      </c>
      <c r="M2872" s="3">
        <v>0</v>
      </c>
      <c r="N2872" s="3">
        <v>0</v>
      </c>
      <c r="O2872" s="3">
        <v>385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3">
        <f>+Tabla3[[#This Row],[V GRAVADAS]]</f>
        <v>385</v>
      </c>
      <c r="V2872">
        <v>2</v>
      </c>
    </row>
    <row r="2873" spans="1:22" x14ac:dyDescent="0.25">
      <c r="A2873" t="s">
        <v>614</v>
      </c>
      <c r="B2873" s="1" t="s">
        <v>618</v>
      </c>
      <c r="C2873" t="s">
        <v>1</v>
      </c>
      <c r="D2873" t="s">
        <v>89</v>
      </c>
      <c r="E2873" t="s">
        <v>553</v>
      </c>
      <c r="F2873" t="s">
        <v>554</v>
      </c>
      <c r="G2873">
        <v>423</v>
      </c>
      <c r="H2873">
        <v>423</v>
      </c>
      <c r="I2873">
        <v>423</v>
      </c>
      <c r="J2873">
        <v>423</v>
      </c>
      <c r="L2873" s="3">
        <v>0</v>
      </c>
      <c r="M2873" s="3">
        <v>0</v>
      </c>
      <c r="N2873" s="3">
        <v>0</v>
      </c>
      <c r="O2873" s="3">
        <v>100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3">
        <f>+Tabla3[[#This Row],[V GRAVADAS]]</f>
        <v>100</v>
      </c>
      <c r="V2873">
        <v>2</v>
      </c>
    </row>
    <row r="2874" spans="1:22" x14ac:dyDescent="0.25">
      <c r="A2874" t="s">
        <v>614</v>
      </c>
      <c r="B2874" s="1" t="s">
        <v>618</v>
      </c>
      <c r="C2874" t="s">
        <v>1</v>
      </c>
      <c r="D2874" t="s">
        <v>89</v>
      </c>
      <c r="E2874" t="s">
        <v>553</v>
      </c>
      <c r="F2874" t="s">
        <v>554</v>
      </c>
      <c r="G2874">
        <v>424</v>
      </c>
      <c r="H2874">
        <v>424</v>
      </c>
      <c r="I2874">
        <v>424</v>
      </c>
      <c r="J2874">
        <v>424</v>
      </c>
      <c r="L2874" s="3">
        <v>0</v>
      </c>
      <c r="M2874" s="3">
        <v>0</v>
      </c>
      <c r="N2874" s="3">
        <v>0</v>
      </c>
      <c r="O2874" s="3">
        <v>9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3">
        <f>+Tabla3[[#This Row],[V GRAVADAS]]</f>
        <v>9</v>
      </c>
      <c r="V2874">
        <v>2</v>
      </c>
    </row>
    <row r="2875" spans="1:22" x14ac:dyDescent="0.25">
      <c r="A2875" t="s">
        <v>614</v>
      </c>
      <c r="B2875" s="1" t="s">
        <v>618</v>
      </c>
      <c r="C2875" t="s">
        <v>1</v>
      </c>
      <c r="D2875" t="s">
        <v>89</v>
      </c>
      <c r="E2875" t="s">
        <v>553</v>
      </c>
      <c r="F2875" t="s">
        <v>554</v>
      </c>
      <c r="G2875">
        <v>425</v>
      </c>
      <c r="H2875">
        <v>425</v>
      </c>
      <c r="I2875">
        <v>425</v>
      </c>
      <c r="J2875">
        <v>425</v>
      </c>
      <c r="L2875" s="3">
        <v>0</v>
      </c>
      <c r="M2875" s="3">
        <v>0</v>
      </c>
      <c r="N2875" s="3">
        <v>0</v>
      </c>
      <c r="O2875" s="3">
        <v>45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3">
        <f>+Tabla3[[#This Row],[V GRAVADAS]]</f>
        <v>45</v>
      </c>
      <c r="V2875">
        <v>2</v>
      </c>
    </row>
    <row r="2876" spans="1:22" x14ac:dyDescent="0.25">
      <c r="A2876" t="s">
        <v>614</v>
      </c>
      <c r="B2876" s="1" t="s">
        <v>618</v>
      </c>
      <c r="C2876" t="s">
        <v>1</v>
      </c>
      <c r="D2876" t="s">
        <v>89</v>
      </c>
      <c r="E2876" t="s">
        <v>553</v>
      </c>
      <c r="F2876" t="s">
        <v>554</v>
      </c>
      <c r="G2876">
        <v>426</v>
      </c>
      <c r="H2876">
        <v>426</v>
      </c>
      <c r="I2876">
        <v>426</v>
      </c>
      <c r="J2876">
        <v>426</v>
      </c>
      <c r="L2876" s="3">
        <v>0</v>
      </c>
      <c r="M2876" s="3">
        <v>0</v>
      </c>
      <c r="N2876" s="3">
        <v>0</v>
      </c>
      <c r="O2876" s="3">
        <v>8.9600000000000009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3">
        <f>+Tabla3[[#This Row],[V GRAVADAS]]</f>
        <v>8.9600000000000009</v>
      </c>
      <c r="V2876">
        <v>2</v>
      </c>
    </row>
    <row r="2877" spans="1:22" x14ac:dyDescent="0.25">
      <c r="A2877" t="s">
        <v>614</v>
      </c>
      <c r="B2877" s="1" t="s">
        <v>618</v>
      </c>
      <c r="C2877" t="s">
        <v>1</v>
      </c>
      <c r="D2877" t="s">
        <v>89</v>
      </c>
      <c r="E2877" t="s">
        <v>553</v>
      </c>
      <c r="F2877" t="s">
        <v>554</v>
      </c>
      <c r="G2877">
        <v>427</v>
      </c>
      <c r="H2877">
        <v>427</v>
      </c>
      <c r="I2877">
        <v>427</v>
      </c>
      <c r="J2877">
        <v>427</v>
      </c>
      <c r="L2877" s="3">
        <v>0</v>
      </c>
      <c r="M2877" s="3">
        <v>0</v>
      </c>
      <c r="N2877" s="3">
        <v>0</v>
      </c>
      <c r="O2877" s="3">
        <v>499.36</v>
      </c>
      <c r="P2877" s="3">
        <v>0</v>
      </c>
      <c r="Q2877" s="3">
        <v>0</v>
      </c>
      <c r="R2877" s="3">
        <v>0</v>
      </c>
      <c r="S2877" s="3">
        <v>0</v>
      </c>
      <c r="T2877" s="3">
        <v>0</v>
      </c>
      <c r="U2877" s="33">
        <f>+Tabla3[[#This Row],[V GRAVADAS]]</f>
        <v>499.36</v>
      </c>
      <c r="V2877">
        <v>2</v>
      </c>
    </row>
    <row r="2878" spans="1:22" x14ac:dyDescent="0.25">
      <c r="A2878" t="s">
        <v>614</v>
      </c>
      <c r="B2878" s="1" t="s">
        <v>618</v>
      </c>
      <c r="C2878" t="s">
        <v>1</v>
      </c>
      <c r="D2878" t="s">
        <v>89</v>
      </c>
      <c r="E2878" t="s">
        <v>553</v>
      </c>
      <c r="F2878" t="s">
        <v>554</v>
      </c>
      <c r="G2878">
        <v>428</v>
      </c>
      <c r="H2878">
        <v>428</v>
      </c>
      <c r="I2878">
        <v>428</v>
      </c>
      <c r="J2878">
        <v>428</v>
      </c>
      <c r="L2878" s="3">
        <v>0</v>
      </c>
      <c r="M2878" s="3">
        <v>0</v>
      </c>
      <c r="N2878" s="3">
        <v>0</v>
      </c>
      <c r="O2878" s="3">
        <v>187.5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3">
        <f>+Tabla3[[#This Row],[V GRAVADAS]]</f>
        <v>187.5</v>
      </c>
      <c r="V2878">
        <v>2</v>
      </c>
    </row>
    <row r="2879" spans="1:22" x14ac:dyDescent="0.25">
      <c r="A2879" t="s">
        <v>614</v>
      </c>
      <c r="B2879" s="1" t="s">
        <v>618</v>
      </c>
      <c r="C2879" t="s">
        <v>1</v>
      </c>
      <c r="D2879" t="s">
        <v>89</v>
      </c>
      <c r="E2879" t="s">
        <v>553</v>
      </c>
      <c r="F2879" t="s">
        <v>554</v>
      </c>
      <c r="G2879">
        <v>429</v>
      </c>
      <c r="H2879">
        <v>429</v>
      </c>
      <c r="I2879">
        <v>429</v>
      </c>
      <c r="J2879">
        <v>429</v>
      </c>
      <c r="L2879" s="3">
        <v>0</v>
      </c>
      <c r="M2879" s="3">
        <v>0</v>
      </c>
      <c r="N2879" s="3">
        <v>0</v>
      </c>
      <c r="O2879" s="3">
        <v>18.25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3">
        <f>+Tabla3[[#This Row],[V GRAVADAS]]</f>
        <v>18.25</v>
      </c>
      <c r="V2879">
        <v>2</v>
      </c>
    </row>
    <row r="2880" spans="1:22" x14ac:dyDescent="0.25">
      <c r="A2880" t="s">
        <v>614</v>
      </c>
      <c r="B2880" s="1" t="s">
        <v>619</v>
      </c>
      <c r="C2880" t="s">
        <v>1</v>
      </c>
      <c r="D2880" t="s">
        <v>89</v>
      </c>
      <c r="E2880" t="s">
        <v>553</v>
      </c>
      <c r="F2880" t="s">
        <v>554</v>
      </c>
      <c r="G2880">
        <v>430</v>
      </c>
      <c r="H2880">
        <v>430</v>
      </c>
      <c r="I2880">
        <v>430</v>
      </c>
      <c r="J2880">
        <v>430</v>
      </c>
      <c r="L2880" s="3">
        <v>0</v>
      </c>
      <c r="M2880" s="3">
        <v>0</v>
      </c>
      <c r="N2880" s="3">
        <v>0</v>
      </c>
      <c r="O2880" s="3">
        <v>433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3">
        <f>+Tabla3[[#This Row],[V GRAVADAS]]</f>
        <v>433</v>
      </c>
      <c r="V2880">
        <v>2</v>
      </c>
    </row>
    <row r="2881" spans="1:22" x14ac:dyDescent="0.25">
      <c r="A2881" t="s">
        <v>614</v>
      </c>
      <c r="B2881" s="1" t="s">
        <v>619</v>
      </c>
      <c r="C2881" t="s">
        <v>1</v>
      </c>
      <c r="D2881" t="s">
        <v>89</v>
      </c>
      <c r="E2881" t="s">
        <v>553</v>
      </c>
      <c r="F2881" t="s">
        <v>554</v>
      </c>
      <c r="G2881">
        <v>431</v>
      </c>
      <c r="H2881">
        <v>431</v>
      </c>
      <c r="I2881">
        <v>431</v>
      </c>
      <c r="J2881">
        <v>431</v>
      </c>
      <c r="L2881" s="3">
        <v>0</v>
      </c>
      <c r="M2881" s="3">
        <v>0</v>
      </c>
      <c r="N2881" s="3">
        <v>0</v>
      </c>
      <c r="O2881" s="3">
        <v>320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3">
        <f>+Tabla3[[#This Row],[V GRAVADAS]]</f>
        <v>320</v>
      </c>
      <c r="V2881">
        <v>2</v>
      </c>
    </row>
    <row r="2882" spans="1:22" x14ac:dyDescent="0.25">
      <c r="A2882" t="s">
        <v>614</v>
      </c>
      <c r="B2882" s="1" t="s">
        <v>619</v>
      </c>
      <c r="C2882" t="s">
        <v>1</v>
      </c>
      <c r="D2882" t="s">
        <v>89</v>
      </c>
      <c r="E2882" t="s">
        <v>553</v>
      </c>
      <c r="F2882" t="s">
        <v>554</v>
      </c>
      <c r="G2882">
        <v>432</v>
      </c>
      <c r="H2882">
        <v>432</v>
      </c>
      <c r="I2882">
        <v>432</v>
      </c>
      <c r="J2882">
        <v>432</v>
      </c>
      <c r="L2882" s="3">
        <v>0</v>
      </c>
      <c r="M2882" s="3">
        <v>0</v>
      </c>
      <c r="N2882" s="3">
        <v>0</v>
      </c>
      <c r="O2882" s="3">
        <v>173.25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3">
        <f>+Tabla3[[#This Row],[V GRAVADAS]]</f>
        <v>173.25</v>
      </c>
      <c r="V2882">
        <v>2</v>
      </c>
    </row>
    <row r="2883" spans="1:22" x14ac:dyDescent="0.25">
      <c r="A2883" t="s">
        <v>614</v>
      </c>
      <c r="B2883" s="1" t="s">
        <v>619</v>
      </c>
      <c r="C2883" t="s">
        <v>1</v>
      </c>
      <c r="D2883" t="s">
        <v>89</v>
      </c>
      <c r="E2883" t="s">
        <v>553</v>
      </c>
      <c r="F2883" t="s">
        <v>554</v>
      </c>
      <c r="G2883">
        <v>433</v>
      </c>
      <c r="H2883">
        <v>433</v>
      </c>
      <c r="I2883">
        <v>433</v>
      </c>
      <c r="J2883">
        <v>433</v>
      </c>
      <c r="L2883" s="3">
        <v>0</v>
      </c>
      <c r="M2883" s="3">
        <v>0</v>
      </c>
      <c r="N2883" s="3">
        <v>0</v>
      </c>
      <c r="O2883" s="3">
        <v>520</v>
      </c>
      <c r="P2883" s="3">
        <v>0</v>
      </c>
      <c r="Q2883" s="3">
        <v>0</v>
      </c>
      <c r="R2883" s="3">
        <v>0</v>
      </c>
      <c r="S2883" s="3">
        <v>0</v>
      </c>
      <c r="T2883" s="3">
        <v>0</v>
      </c>
      <c r="U2883" s="33">
        <f>+Tabla3[[#This Row],[V GRAVADAS]]</f>
        <v>520</v>
      </c>
      <c r="V2883">
        <v>2</v>
      </c>
    </row>
    <row r="2884" spans="1:22" x14ac:dyDescent="0.25">
      <c r="A2884" t="s">
        <v>614</v>
      </c>
      <c r="B2884" s="1" t="s">
        <v>619</v>
      </c>
      <c r="C2884" t="s">
        <v>1</v>
      </c>
      <c r="D2884" t="s">
        <v>89</v>
      </c>
      <c r="E2884" t="s">
        <v>553</v>
      </c>
      <c r="F2884" t="s">
        <v>554</v>
      </c>
      <c r="G2884">
        <v>434</v>
      </c>
      <c r="H2884">
        <v>434</v>
      </c>
      <c r="I2884">
        <v>434</v>
      </c>
      <c r="J2884">
        <v>434</v>
      </c>
      <c r="L2884" s="3">
        <v>0</v>
      </c>
      <c r="M2884" s="3">
        <v>0</v>
      </c>
      <c r="N2884" s="3">
        <v>0</v>
      </c>
      <c r="O2884" s="3">
        <v>535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3">
        <f>+Tabla3[[#This Row],[V GRAVADAS]]</f>
        <v>535</v>
      </c>
      <c r="V2884">
        <v>2</v>
      </c>
    </row>
    <row r="2885" spans="1:22" x14ac:dyDescent="0.25">
      <c r="A2885" t="s">
        <v>614</v>
      </c>
      <c r="B2885" s="1" t="s">
        <v>619</v>
      </c>
      <c r="C2885" t="s">
        <v>1</v>
      </c>
      <c r="D2885" t="s">
        <v>89</v>
      </c>
      <c r="E2885" t="s">
        <v>553</v>
      </c>
      <c r="F2885" t="s">
        <v>554</v>
      </c>
      <c r="G2885">
        <v>435</v>
      </c>
      <c r="H2885">
        <v>435</v>
      </c>
      <c r="I2885">
        <v>435</v>
      </c>
      <c r="J2885">
        <v>435</v>
      </c>
      <c r="L2885" s="3">
        <v>0</v>
      </c>
      <c r="M2885" s="3">
        <v>0</v>
      </c>
      <c r="N2885" s="3">
        <v>0</v>
      </c>
      <c r="O2885" s="3">
        <v>400</v>
      </c>
      <c r="P2885" s="3">
        <v>0</v>
      </c>
      <c r="Q2885" s="3">
        <v>0</v>
      </c>
      <c r="R2885" s="3">
        <v>0</v>
      </c>
      <c r="S2885" s="3">
        <v>0</v>
      </c>
      <c r="T2885" s="3">
        <v>0</v>
      </c>
      <c r="U2885" s="33">
        <f>+Tabla3[[#This Row],[V GRAVADAS]]</f>
        <v>400</v>
      </c>
      <c r="V2885">
        <v>2</v>
      </c>
    </row>
    <row r="2886" spans="1:22" x14ac:dyDescent="0.25">
      <c r="A2886" t="s">
        <v>614</v>
      </c>
      <c r="B2886" s="1" t="s">
        <v>619</v>
      </c>
      <c r="C2886" t="s">
        <v>1</v>
      </c>
      <c r="D2886" t="s">
        <v>89</v>
      </c>
      <c r="E2886" t="s">
        <v>553</v>
      </c>
      <c r="F2886" t="s">
        <v>554</v>
      </c>
      <c r="G2886">
        <v>436</v>
      </c>
      <c r="H2886">
        <v>436</v>
      </c>
      <c r="I2886">
        <v>436</v>
      </c>
      <c r="J2886">
        <v>436</v>
      </c>
      <c r="L2886" s="3">
        <v>0</v>
      </c>
      <c r="M2886" s="3">
        <v>0</v>
      </c>
      <c r="N2886" s="3">
        <v>0</v>
      </c>
      <c r="O2886" s="3">
        <v>614</v>
      </c>
      <c r="P2886" s="3">
        <v>0</v>
      </c>
      <c r="Q2886" s="3">
        <v>0</v>
      </c>
      <c r="R2886" s="3">
        <v>0</v>
      </c>
      <c r="S2886" s="3">
        <v>0</v>
      </c>
      <c r="T2886" s="3">
        <v>0</v>
      </c>
      <c r="U2886" s="33">
        <f>+Tabla3[[#This Row],[V GRAVADAS]]</f>
        <v>614</v>
      </c>
      <c r="V2886">
        <v>2</v>
      </c>
    </row>
    <row r="2887" spans="1:22" x14ac:dyDescent="0.25">
      <c r="A2887" t="s">
        <v>614</v>
      </c>
      <c r="B2887" s="1" t="s">
        <v>619</v>
      </c>
      <c r="C2887" t="s">
        <v>1</v>
      </c>
      <c r="D2887" t="s">
        <v>89</v>
      </c>
      <c r="E2887" t="s">
        <v>553</v>
      </c>
      <c r="F2887" t="s">
        <v>554</v>
      </c>
      <c r="G2887">
        <v>437</v>
      </c>
      <c r="H2887">
        <v>437</v>
      </c>
      <c r="I2887">
        <v>437</v>
      </c>
      <c r="J2887">
        <v>437</v>
      </c>
      <c r="L2887" s="3">
        <v>0</v>
      </c>
      <c r="M2887" s="3">
        <v>0</v>
      </c>
      <c r="N2887" s="3">
        <v>0</v>
      </c>
      <c r="O2887" s="3">
        <v>69.75</v>
      </c>
      <c r="P2887" s="3">
        <v>0</v>
      </c>
      <c r="Q2887" s="3">
        <v>0</v>
      </c>
      <c r="R2887" s="3">
        <v>0</v>
      </c>
      <c r="S2887" s="3">
        <v>0</v>
      </c>
      <c r="T2887" s="3">
        <v>0</v>
      </c>
      <c r="U2887" s="33">
        <f>+Tabla3[[#This Row],[V GRAVADAS]]</f>
        <v>69.75</v>
      </c>
      <c r="V2887">
        <v>2</v>
      </c>
    </row>
    <row r="2888" spans="1:22" x14ac:dyDescent="0.25">
      <c r="A2888" t="s">
        <v>614</v>
      </c>
      <c r="B2888" s="1" t="s">
        <v>619</v>
      </c>
      <c r="C2888" t="s">
        <v>1</v>
      </c>
      <c r="D2888" t="s">
        <v>89</v>
      </c>
      <c r="E2888" t="s">
        <v>553</v>
      </c>
      <c r="F2888" t="s">
        <v>554</v>
      </c>
      <c r="G2888">
        <v>438</v>
      </c>
      <c r="H2888">
        <v>438</v>
      </c>
      <c r="I2888">
        <v>438</v>
      </c>
      <c r="J2888">
        <v>438</v>
      </c>
      <c r="L2888" s="3">
        <v>0</v>
      </c>
      <c r="M2888" s="3">
        <v>0</v>
      </c>
      <c r="N2888" s="3">
        <v>0</v>
      </c>
      <c r="O2888" s="3">
        <v>163.75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3">
        <f>+Tabla3[[#This Row],[V GRAVADAS]]</f>
        <v>163.75</v>
      </c>
      <c r="V2888">
        <v>2</v>
      </c>
    </row>
    <row r="2889" spans="1:22" x14ac:dyDescent="0.25">
      <c r="A2889" t="s">
        <v>614</v>
      </c>
      <c r="B2889" s="1" t="s">
        <v>619</v>
      </c>
      <c r="C2889" t="s">
        <v>1</v>
      </c>
      <c r="D2889" t="s">
        <v>89</v>
      </c>
      <c r="E2889" t="s">
        <v>553</v>
      </c>
      <c r="F2889" t="s">
        <v>554</v>
      </c>
      <c r="G2889">
        <v>439</v>
      </c>
      <c r="H2889">
        <v>439</v>
      </c>
      <c r="I2889">
        <v>439</v>
      </c>
      <c r="J2889">
        <v>439</v>
      </c>
      <c r="L2889" s="3">
        <v>0</v>
      </c>
      <c r="M2889" s="3">
        <v>0</v>
      </c>
      <c r="N2889" s="3">
        <v>0</v>
      </c>
      <c r="O2889" s="3">
        <v>16.5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3">
        <f>+Tabla3[[#This Row],[V GRAVADAS]]</f>
        <v>16.5</v>
      </c>
      <c r="V2889">
        <v>2</v>
      </c>
    </row>
    <row r="2890" spans="1:22" x14ac:dyDescent="0.25">
      <c r="A2890" t="s">
        <v>614</v>
      </c>
      <c r="B2890" s="1" t="s">
        <v>619</v>
      </c>
      <c r="C2890" t="s">
        <v>1</v>
      </c>
      <c r="D2890" t="s">
        <v>89</v>
      </c>
      <c r="E2890" t="s">
        <v>553</v>
      </c>
      <c r="F2890" t="s">
        <v>554</v>
      </c>
      <c r="G2890">
        <v>440</v>
      </c>
      <c r="H2890">
        <v>440</v>
      </c>
      <c r="I2890">
        <v>440</v>
      </c>
      <c r="J2890">
        <v>440</v>
      </c>
      <c r="L2890" s="3">
        <v>0</v>
      </c>
      <c r="M2890" s="3">
        <v>0</v>
      </c>
      <c r="N2890" s="3">
        <v>0</v>
      </c>
      <c r="O2890" s="3">
        <v>39.700000000000003</v>
      </c>
      <c r="P2890" s="3">
        <v>0</v>
      </c>
      <c r="Q2890" s="3">
        <v>0</v>
      </c>
      <c r="R2890" s="3">
        <v>0</v>
      </c>
      <c r="S2890" s="3">
        <v>0</v>
      </c>
      <c r="T2890" s="3">
        <v>0</v>
      </c>
      <c r="U2890" s="33">
        <f>+Tabla3[[#This Row],[V GRAVADAS]]</f>
        <v>39.700000000000003</v>
      </c>
      <c r="V2890">
        <v>2</v>
      </c>
    </row>
    <row r="2891" spans="1:22" x14ac:dyDescent="0.25">
      <c r="A2891" t="s">
        <v>614</v>
      </c>
      <c r="B2891" s="1" t="s">
        <v>619</v>
      </c>
      <c r="C2891" t="s">
        <v>1</v>
      </c>
      <c r="D2891" t="s">
        <v>89</v>
      </c>
      <c r="E2891" t="s">
        <v>553</v>
      </c>
      <c r="F2891" t="s">
        <v>554</v>
      </c>
      <c r="G2891">
        <v>441</v>
      </c>
      <c r="H2891">
        <v>441</v>
      </c>
      <c r="I2891">
        <v>441</v>
      </c>
      <c r="J2891">
        <v>441</v>
      </c>
      <c r="L2891" s="3">
        <v>0</v>
      </c>
      <c r="M2891" s="3">
        <v>0</v>
      </c>
      <c r="N2891" s="3">
        <v>0</v>
      </c>
      <c r="O2891" s="3">
        <v>114.7</v>
      </c>
      <c r="P2891" s="3">
        <v>0</v>
      </c>
      <c r="Q2891" s="3">
        <v>0</v>
      </c>
      <c r="R2891" s="3">
        <v>0</v>
      </c>
      <c r="S2891" s="3">
        <v>0</v>
      </c>
      <c r="T2891" s="3">
        <v>0</v>
      </c>
      <c r="U2891" s="33">
        <f>+Tabla3[[#This Row],[V GRAVADAS]]</f>
        <v>114.7</v>
      </c>
      <c r="V2891">
        <v>2</v>
      </c>
    </row>
    <row r="2892" spans="1:22" x14ac:dyDescent="0.25">
      <c r="A2892" t="s">
        <v>614</v>
      </c>
      <c r="B2892" s="1" t="s">
        <v>619</v>
      </c>
      <c r="C2892" t="s">
        <v>1</v>
      </c>
      <c r="D2892" t="s">
        <v>89</v>
      </c>
      <c r="E2892" t="s">
        <v>553</v>
      </c>
      <c r="F2892" t="s">
        <v>554</v>
      </c>
      <c r="G2892">
        <v>442</v>
      </c>
      <c r="H2892">
        <v>442</v>
      </c>
      <c r="I2892">
        <v>442</v>
      </c>
      <c r="J2892">
        <v>442</v>
      </c>
      <c r="L2892" s="3">
        <v>0</v>
      </c>
      <c r="M2892" s="3">
        <v>0</v>
      </c>
      <c r="N2892" s="3">
        <v>0</v>
      </c>
      <c r="O2892" s="3">
        <v>3</v>
      </c>
      <c r="P2892" s="3">
        <v>0</v>
      </c>
      <c r="Q2892" s="3">
        <v>0</v>
      </c>
      <c r="R2892" s="3">
        <v>0</v>
      </c>
      <c r="S2892" s="3">
        <v>0</v>
      </c>
      <c r="T2892" s="3">
        <v>0</v>
      </c>
      <c r="U2892" s="33">
        <f>+Tabla3[[#This Row],[V GRAVADAS]]</f>
        <v>3</v>
      </c>
      <c r="V2892">
        <v>2</v>
      </c>
    </row>
    <row r="2893" spans="1:22" x14ac:dyDescent="0.25">
      <c r="A2893" t="s">
        <v>614</v>
      </c>
      <c r="B2893" s="1" t="s">
        <v>619</v>
      </c>
      <c r="C2893" t="s">
        <v>1</v>
      </c>
      <c r="D2893" t="s">
        <v>89</v>
      </c>
      <c r="E2893" t="s">
        <v>553</v>
      </c>
      <c r="F2893" t="s">
        <v>554</v>
      </c>
      <c r="G2893">
        <v>443</v>
      </c>
      <c r="H2893">
        <v>443</v>
      </c>
      <c r="I2893">
        <v>443</v>
      </c>
      <c r="J2893">
        <v>443</v>
      </c>
      <c r="L2893" s="3">
        <v>0</v>
      </c>
      <c r="M2893" s="3">
        <v>0</v>
      </c>
      <c r="N2893" s="3">
        <v>0</v>
      </c>
      <c r="O2893" s="3">
        <v>68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3">
        <f>+Tabla3[[#This Row],[V GRAVADAS]]</f>
        <v>68</v>
      </c>
      <c r="V2893">
        <v>2</v>
      </c>
    </row>
    <row r="2894" spans="1:22" x14ac:dyDescent="0.25">
      <c r="A2894" t="s">
        <v>614</v>
      </c>
      <c r="B2894" s="1" t="s">
        <v>619</v>
      </c>
      <c r="C2894" t="s">
        <v>1</v>
      </c>
      <c r="D2894" t="s">
        <v>89</v>
      </c>
      <c r="E2894" t="s">
        <v>553</v>
      </c>
      <c r="F2894" t="s">
        <v>554</v>
      </c>
      <c r="G2894">
        <v>444</v>
      </c>
      <c r="H2894">
        <v>444</v>
      </c>
      <c r="I2894">
        <v>444</v>
      </c>
      <c r="J2894">
        <v>444</v>
      </c>
      <c r="L2894" s="3">
        <v>0</v>
      </c>
      <c r="M2894" s="3">
        <v>0</v>
      </c>
      <c r="N2894" s="3">
        <v>0</v>
      </c>
      <c r="O2894" s="3">
        <v>508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3">
        <f>+Tabla3[[#This Row],[V GRAVADAS]]</f>
        <v>508</v>
      </c>
      <c r="V2894">
        <v>2</v>
      </c>
    </row>
    <row r="2895" spans="1:22" x14ac:dyDescent="0.25">
      <c r="A2895" t="s">
        <v>614</v>
      </c>
      <c r="B2895" s="1" t="s">
        <v>619</v>
      </c>
      <c r="C2895" t="s">
        <v>1</v>
      </c>
      <c r="D2895" t="s">
        <v>89</v>
      </c>
      <c r="E2895" t="s">
        <v>553</v>
      </c>
      <c r="F2895" t="s">
        <v>554</v>
      </c>
      <c r="G2895">
        <v>445</v>
      </c>
      <c r="H2895">
        <v>445</v>
      </c>
      <c r="I2895">
        <v>445</v>
      </c>
      <c r="J2895">
        <v>445</v>
      </c>
      <c r="L2895" s="3">
        <v>0</v>
      </c>
      <c r="M2895" s="3">
        <v>0</v>
      </c>
      <c r="N2895" s="3">
        <v>0</v>
      </c>
      <c r="O2895" s="3">
        <v>45.5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3">
        <f>+Tabla3[[#This Row],[V GRAVADAS]]</f>
        <v>45.5</v>
      </c>
      <c r="V2895">
        <v>2</v>
      </c>
    </row>
    <row r="2896" spans="1:22" x14ac:dyDescent="0.25">
      <c r="A2896" t="s">
        <v>614</v>
      </c>
      <c r="B2896" s="1" t="s">
        <v>619</v>
      </c>
      <c r="C2896" t="s">
        <v>1</v>
      </c>
      <c r="D2896" t="s">
        <v>89</v>
      </c>
      <c r="E2896" t="s">
        <v>553</v>
      </c>
      <c r="F2896" t="s">
        <v>554</v>
      </c>
      <c r="G2896">
        <v>446</v>
      </c>
      <c r="H2896">
        <v>446</v>
      </c>
      <c r="I2896">
        <v>446</v>
      </c>
      <c r="J2896">
        <v>446</v>
      </c>
      <c r="L2896" s="3">
        <v>0</v>
      </c>
      <c r="M2896" s="3">
        <v>0</v>
      </c>
      <c r="N2896" s="3">
        <v>0</v>
      </c>
      <c r="O2896" s="3">
        <v>213.3</v>
      </c>
      <c r="P2896" s="3">
        <v>0</v>
      </c>
      <c r="Q2896" s="3">
        <v>0</v>
      </c>
      <c r="R2896" s="3">
        <v>0</v>
      </c>
      <c r="S2896" s="3">
        <v>0</v>
      </c>
      <c r="T2896" s="3">
        <v>0</v>
      </c>
      <c r="U2896" s="33">
        <f>+Tabla3[[#This Row],[V GRAVADAS]]</f>
        <v>213.3</v>
      </c>
      <c r="V2896">
        <v>2</v>
      </c>
    </row>
    <row r="2897" spans="1:22" x14ac:dyDescent="0.25">
      <c r="A2897" t="s">
        <v>614</v>
      </c>
      <c r="B2897" s="1" t="s">
        <v>619</v>
      </c>
      <c r="C2897" t="s">
        <v>1</v>
      </c>
      <c r="D2897" t="s">
        <v>89</v>
      </c>
      <c r="E2897" t="s">
        <v>553</v>
      </c>
      <c r="F2897" t="s">
        <v>554</v>
      </c>
      <c r="G2897">
        <v>447</v>
      </c>
      <c r="H2897">
        <v>447</v>
      </c>
      <c r="I2897">
        <v>447</v>
      </c>
      <c r="J2897">
        <v>447</v>
      </c>
      <c r="L2897" s="3">
        <v>0</v>
      </c>
      <c r="M2897" s="3">
        <v>0</v>
      </c>
      <c r="N2897" s="3">
        <v>0</v>
      </c>
      <c r="O2897" s="3">
        <v>77.89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3">
        <f>+Tabla3[[#This Row],[V GRAVADAS]]</f>
        <v>77.89</v>
      </c>
      <c r="V2897">
        <v>2</v>
      </c>
    </row>
    <row r="2898" spans="1:22" x14ac:dyDescent="0.25">
      <c r="A2898" t="s">
        <v>614</v>
      </c>
      <c r="B2898" s="1" t="s">
        <v>620</v>
      </c>
      <c r="C2898" t="s">
        <v>1</v>
      </c>
      <c r="D2898" t="s">
        <v>89</v>
      </c>
      <c r="E2898" t="s">
        <v>553</v>
      </c>
      <c r="F2898" t="s">
        <v>554</v>
      </c>
      <c r="G2898">
        <v>448</v>
      </c>
      <c r="H2898">
        <v>448</v>
      </c>
      <c r="I2898">
        <v>448</v>
      </c>
      <c r="J2898">
        <v>448</v>
      </c>
      <c r="L2898" s="3">
        <v>0</v>
      </c>
      <c r="M2898" s="3">
        <v>0</v>
      </c>
      <c r="N2898" s="3">
        <v>0</v>
      </c>
      <c r="O2898" s="3">
        <v>379.8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3">
        <f>+Tabla3[[#This Row],[V GRAVADAS]]</f>
        <v>379.8</v>
      </c>
      <c r="V2898">
        <v>2</v>
      </c>
    </row>
    <row r="2899" spans="1:22" x14ac:dyDescent="0.25">
      <c r="A2899" t="s">
        <v>614</v>
      </c>
      <c r="B2899" s="1" t="s">
        <v>620</v>
      </c>
      <c r="C2899" t="s">
        <v>1</v>
      </c>
      <c r="D2899" t="s">
        <v>89</v>
      </c>
      <c r="E2899" t="s">
        <v>553</v>
      </c>
      <c r="F2899" t="s">
        <v>554</v>
      </c>
      <c r="G2899">
        <v>449</v>
      </c>
      <c r="H2899">
        <v>449</v>
      </c>
      <c r="I2899">
        <v>449</v>
      </c>
      <c r="J2899">
        <v>449</v>
      </c>
      <c r="L2899" s="3">
        <v>0</v>
      </c>
      <c r="M2899" s="3">
        <v>0</v>
      </c>
      <c r="N2899" s="3">
        <v>0</v>
      </c>
      <c r="O2899" s="3">
        <v>940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3">
        <f>+Tabla3[[#This Row],[V GRAVADAS]]</f>
        <v>940</v>
      </c>
      <c r="V2899">
        <v>2</v>
      </c>
    </row>
    <row r="2900" spans="1:22" x14ac:dyDescent="0.25">
      <c r="A2900" t="s">
        <v>614</v>
      </c>
      <c r="B2900" s="1" t="s">
        <v>620</v>
      </c>
      <c r="C2900" t="s">
        <v>1</v>
      </c>
      <c r="D2900" t="s">
        <v>89</v>
      </c>
      <c r="E2900" t="s">
        <v>553</v>
      </c>
      <c r="F2900" t="s">
        <v>554</v>
      </c>
      <c r="G2900">
        <v>450</v>
      </c>
      <c r="H2900">
        <v>450</v>
      </c>
      <c r="I2900">
        <v>450</v>
      </c>
      <c r="J2900">
        <v>450</v>
      </c>
      <c r="L2900" s="3">
        <v>0</v>
      </c>
      <c r="M2900" s="3">
        <v>0</v>
      </c>
      <c r="N2900" s="3">
        <v>0</v>
      </c>
      <c r="O2900" s="3">
        <v>324</v>
      </c>
      <c r="P2900" s="3">
        <v>0</v>
      </c>
      <c r="Q2900" s="3">
        <v>0</v>
      </c>
      <c r="R2900" s="3">
        <v>0</v>
      </c>
      <c r="S2900" s="3">
        <v>0</v>
      </c>
      <c r="T2900" s="3">
        <v>0</v>
      </c>
      <c r="U2900" s="33">
        <f>+Tabla3[[#This Row],[V GRAVADAS]]</f>
        <v>324</v>
      </c>
      <c r="V2900">
        <v>2</v>
      </c>
    </row>
    <row r="2901" spans="1:22" x14ac:dyDescent="0.25">
      <c r="A2901" t="s">
        <v>614</v>
      </c>
      <c r="B2901" s="1" t="s">
        <v>620</v>
      </c>
      <c r="C2901" t="s">
        <v>1</v>
      </c>
      <c r="D2901" t="s">
        <v>89</v>
      </c>
      <c r="E2901" t="s">
        <v>553</v>
      </c>
      <c r="F2901" t="s">
        <v>554</v>
      </c>
      <c r="G2901">
        <v>451</v>
      </c>
      <c r="H2901">
        <v>451</v>
      </c>
      <c r="I2901">
        <v>451</v>
      </c>
      <c r="J2901">
        <v>451</v>
      </c>
      <c r="L2901" s="3">
        <v>0</v>
      </c>
      <c r="M2901" s="3">
        <v>0</v>
      </c>
      <c r="N2901" s="3">
        <v>0</v>
      </c>
      <c r="O2901" s="3">
        <v>271.39999999999998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3">
        <f>+Tabla3[[#This Row],[V GRAVADAS]]</f>
        <v>271.39999999999998</v>
      </c>
      <c r="V2901">
        <v>2</v>
      </c>
    </row>
    <row r="2902" spans="1:22" x14ac:dyDescent="0.25">
      <c r="A2902" t="s">
        <v>614</v>
      </c>
      <c r="B2902" s="1" t="s">
        <v>620</v>
      </c>
      <c r="C2902" t="s">
        <v>1</v>
      </c>
      <c r="D2902" t="s">
        <v>89</v>
      </c>
      <c r="E2902" t="s">
        <v>553</v>
      </c>
      <c r="F2902" t="s">
        <v>554</v>
      </c>
      <c r="G2902">
        <v>452</v>
      </c>
      <c r="H2902">
        <v>452</v>
      </c>
      <c r="I2902">
        <v>452</v>
      </c>
      <c r="J2902">
        <v>452</v>
      </c>
      <c r="L2902" s="3">
        <v>0</v>
      </c>
      <c r="M2902" s="3">
        <v>0</v>
      </c>
      <c r="N2902" s="3">
        <v>0</v>
      </c>
      <c r="O2902" s="3">
        <v>517</v>
      </c>
      <c r="P2902" s="3">
        <v>0</v>
      </c>
      <c r="Q2902" s="3">
        <v>0</v>
      </c>
      <c r="R2902" s="3">
        <v>0</v>
      </c>
      <c r="S2902" s="3">
        <v>0</v>
      </c>
      <c r="T2902" s="3">
        <v>0</v>
      </c>
      <c r="U2902" s="33">
        <f>+Tabla3[[#This Row],[V GRAVADAS]]</f>
        <v>517</v>
      </c>
      <c r="V2902">
        <v>2</v>
      </c>
    </row>
    <row r="2903" spans="1:22" x14ac:dyDescent="0.25">
      <c r="A2903" t="s">
        <v>614</v>
      </c>
      <c r="B2903" s="1" t="s">
        <v>620</v>
      </c>
      <c r="C2903" t="s">
        <v>1</v>
      </c>
      <c r="D2903" t="s">
        <v>89</v>
      </c>
      <c r="E2903" t="s">
        <v>553</v>
      </c>
      <c r="F2903" t="s">
        <v>554</v>
      </c>
      <c r="G2903">
        <v>453</v>
      </c>
      <c r="H2903">
        <v>453</v>
      </c>
      <c r="I2903">
        <v>453</v>
      </c>
      <c r="J2903">
        <v>453</v>
      </c>
      <c r="L2903" s="3">
        <v>0</v>
      </c>
      <c r="M2903" s="3">
        <v>0</v>
      </c>
      <c r="N2903" s="3">
        <v>0</v>
      </c>
      <c r="O2903" s="3">
        <v>13.2</v>
      </c>
      <c r="P2903" s="3">
        <v>0</v>
      </c>
      <c r="Q2903" s="3">
        <v>0</v>
      </c>
      <c r="R2903" s="3">
        <v>0</v>
      </c>
      <c r="S2903" s="3">
        <v>0</v>
      </c>
      <c r="T2903" s="3">
        <v>0</v>
      </c>
      <c r="U2903" s="33">
        <f>+Tabla3[[#This Row],[V GRAVADAS]]</f>
        <v>13.2</v>
      </c>
      <c r="V2903">
        <v>2</v>
      </c>
    </row>
    <row r="2904" spans="1:22" x14ac:dyDescent="0.25">
      <c r="A2904" t="s">
        <v>614</v>
      </c>
      <c r="B2904" s="1" t="s">
        <v>620</v>
      </c>
      <c r="C2904" t="s">
        <v>1</v>
      </c>
      <c r="D2904" t="s">
        <v>89</v>
      </c>
      <c r="E2904" t="s">
        <v>553</v>
      </c>
      <c r="F2904" t="s">
        <v>554</v>
      </c>
      <c r="G2904">
        <v>454</v>
      </c>
      <c r="H2904">
        <v>454</v>
      </c>
      <c r="I2904">
        <v>454</v>
      </c>
      <c r="J2904">
        <v>454</v>
      </c>
      <c r="L2904" s="3">
        <v>0</v>
      </c>
      <c r="M2904" s="3">
        <v>0</v>
      </c>
      <c r="N2904" s="3">
        <v>0</v>
      </c>
      <c r="O2904" s="3">
        <v>13.75</v>
      </c>
      <c r="P2904" s="3">
        <v>0</v>
      </c>
      <c r="Q2904" s="3">
        <v>0</v>
      </c>
      <c r="R2904" s="3">
        <v>0</v>
      </c>
      <c r="S2904" s="3">
        <v>0</v>
      </c>
      <c r="T2904" s="3">
        <v>0</v>
      </c>
      <c r="U2904" s="33">
        <f>+Tabla3[[#This Row],[V GRAVADAS]]</f>
        <v>13.75</v>
      </c>
      <c r="V2904">
        <v>2</v>
      </c>
    </row>
    <row r="2905" spans="1:22" x14ac:dyDescent="0.25">
      <c r="A2905" t="s">
        <v>614</v>
      </c>
      <c r="B2905" s="1" t="s">
        <v>620</v>
      </c>
      <c r="C2905" t="s">
        <v>1</v>
      </c>
      <c r="D2905" t="s">
        <v>89</v>
      </c>
      <c r="E2905" t="s">
        <v>553</v>
      </c>
      <c r="F2905" t="s">
        <v>554</v>
      </c>
      <c r="G2905">
        <v>455</v>
      </c>
      <c r="H2905">
        <v>455</v>
      </c>
      <c r="I2905">
        <v>455</v>
      </c>
      <c r="J2905">
        <v>455</v>
      </c>
      <c r="L2905" s="3">
        <v>0</v>
      </c>
      <c r="M2905" s="3">
        <v>0</v>
      </c>
      <c r="N2905" s="3">
        <v>0</v>
      </c>
      <c r="O2905" s="3">
        <v>242.5</v>
      </c>
      <c r="P2905" s="3">
        <v>0</v>
      </c>
      <c r="Q2905" s="3">
        <v>0</v>
      </c>
      <c r="R2905" s="3">
        <v>0</v>
      </c>
      <c r="S2905" s="3">
        <v>0</v>
      </c>
      <c r="T2905" s="3">
        <v>0</v>
      </c>
      <c r="U2905" s="33">
        <f>+Tabla3[[#This Row],[V GRAVADAS]]</f>
        <v>242.5</v>
      </c>
      <c r="V2905">
        <v>2</v>
      </c>
    </row>
    <row r="2906" spans="1:22" x14ac:dyDescent="0.25">
      <c r="A2906" t="s">
        <v>614</v>
      </c>
      <c r="B2906" s="1" t="s">
        <v>620</v>
      </c>
      <c r="C2906" t="s">
        <v>1</v>
      </c>
      <c r="D2906" t="s">
        <v>89</v>
      </c>
      <c r="E2906" t="s">
        <v>553</v>
      </c>
      <c r="F2906" t="s">
        <v>554</v>
      </c>
      <c r="G2906">
        <v>456</v>
      </c>
      <c r="H2906">
        <v>456</v>
      </c>
      <c r="I2906">
        <v>456</v>
      </c>
      <c r="J2906">
        <v>456</v>
      </c>
      <c r="L2906" s="3">
        <v>0</v>
      </c>
      <c r="M2906" s="3">
        <v>0</v>
      </c>
      <c r="N2906" s="3">
        <v>0</v>
      </c>
      <c r="O2906" s="3">
        <v>515</v>
      </c>
      <c r="P2906" s="3">
        <v>0</v>
      </c>
      <c r="Q2906" s="3">
        <v>0</v>
      </c>
      <c r="R2906" s="3">
        <v>0</v>
      </c>
      <c r="S2906" s="3">
        <v>0</v>
      </c>
      <c r="T2906" s="3">
        <v>0</v>
      </c>
      <c r="U2906" s="33">
        <f>+Tabla3[[#This Row],[V GRAVADAS]]</f>
        <v>515</v>
      </c>
      <c r="V2906">
        <v>2</v>
      </c>
    </row>
    <row r="2907" spans="1:22" x14ac:dyDescent="0.25">
      <c r="A2907" t="s">
        <v>614</v>
      </c>
      <c r="B2907" s="1" t="s">
        <v>620</v>
      </c>
      <c r="C2907" t="s">
        <v>1</v>
      </c>
      <c r="D2907" t="s">
        <v>89</v>
      </c>
      <c r="E2907" t="s">
        <v>553</v>
      </c>
      <c r="F2907" t="s">
        <v>554</v>
      </c>
      <c r="G2907">
        <v>457</v>
      </c>
      <c r="H2907">
        <v>457</v>
      </c>
      <c r="I2907">
        <v>457</v>
      </c>
      <c r="J2907">
        <v>457</v>
      </c>
      <c r="L2907" s="3">
        <v>0</v>
      </c>
      <c r="M2907" s="3">
        <v>0</v>
      </c>
      <c r="N2907" s="3">
        <v>0</v>
      </c>
      <c r="O2907" s="3">
        <v>769</v>
      </c>
      <c r="P2907" s="3">
        <v>0</v>
      </c>
      <c r="Q2907" s="3">
        <v>0</v>
      </c>
      <c r="R2907" s="3">
        <v>0</v>
      </c>
      <c r="S2907" s="3">
        <v>0</v>
      </c>
      <c r="T2907" s="3">
        <v>0</v>
      </c>
      <c r="U2907" s="33">
        <f>+Tabla3[[#This Row],[V GRAVADAS]]</f>
        <v>769</v>
      </c>
      <c r="V2907">
        <v>2</v>
      </c>
    </row>
    <row r="2908" spans="1:22" x14ac:dyDescent="0.25">
      <c r="A2908" t="s">
        <v>614</v>
      </c>
      <c r="B2908" s="1" t="s">
        <v>620</v>
      </c>
      <c r="C2908" t="s">
        <v>1</v>
      </c>
      <c r="D2908" t="s">
        <v>89</v>
      </c>
      <c r="E2908" t="s">
        <v>553</v>
      </c>
      <c r="F2908" t="s">
        <v>554</v>
      </c>
      <c r="G2908">
        <v>458</v>
      </c>
      <c r="H2908">
        <v>458</v>
      </c>
      <c r="I2908">
        <v>458</v>
      </c>
      <c r="J2908">
        <v>458</v>
      </c>
      <c r="L2908" s="3">
        <v>0</v>
      </c>
      <c r="M2908" s="3">
        <v>0</v>
      </c>
      <c r="N2908" s="3">
        <v>0</v>
      </c>
      <c r="O2908" s="3">
        <v>136.30000000000001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3">
        <f>+Tabla3[[#This Row],[V GRAVADAS]]</f>
        <v>136.30000000000001</v>
      </c>
      <c r="V2908">
        <v>2</v>
      </c>
    </row>
    <row r="2909" spans="1:22" x14ac:dyDescent="0.25">
      <c r="A2909" t="s">
        <v>614</v>
      </c>
      <c r="B2909" s="1" t="s">
        <v>620</v>
      </c>
      <c r="C2909" t="s">
        <v>1</v>
      </c>
      <c r="D2909" t="s">
        <v>89</v>
      </c>
      <c r="E2909" t="s">
        <v>553</v>
      </c>
      <c r="F2909" t="s">
        <v>554</v>
      </c>
      <c r="G2909">
        <v>459</v>
      </c>
      <c r="H2909">
        <v>459</v>
      </c>
      <c r="I2909">
        <v>459</v>
      </c>
      <c r="J2909">
        <v>459</v>
      </c>
      <c r="L2909" s="3">
        <v>0</v>
      </c>
      <c r="M2909" s="3">
        <v>0</v>
      </c>
      <c r="N2909" s="3">
        <v>0</v>
      </c>
      <c r="O2909" s="3">
        <v>2440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3">
        <f>+Tabla3[[#This Row],[V GRAVADAS]]</f>
        <v>2440</v>
      </c>
      <c r="V2909">
        <v>2</v>
      </c>
    </row>
    <row r="2910" spans="1:22" x14ac:dyDescent="0.25">
      <c r="A2910" t="s">
        <v>614</v>
      </c>
      <c r="B2910" s="1" t="s">
        <v>620</v>
      </c>
      <c r="C2910" t="s">
        <v>1</v>
      </c>
      <c r="D2910" t="s">
        <v>89</v>
      </c>
      <c r="E2910" t="s">
        <v>553</v>
      </c>
      <c r="F2910" t="s">
        <v>554</v>
      </c>
      <c r="G2910">
        <v>460</v>
      </c>
      <c r="H2910">
        <v>460</v>
      </c>
      <c r="I2910">
        <v>460</v>
      </c>
      <c r="J2910">
        <v>460</v>
      </c>
      <c r="L2910" s="3">
        <v>0</v>
      </c>
      <c r="M2910" s="3">
        <v>0</v>
      </c>
      <c r="N2910" s="3">
        <v>0</v>
      </c>
      <c r="O2910" s="3">
        <v>502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3">
        <f>+Tabla3[[#This Row],[V GRAVADAS]]</f>
        <v>502</v>
      </c>
      <c r="V2910">
        <v>2</v>
      </c>
    </row>
    <row r="2911" spans="1:22" x14ac:dyDescent="0.25">
      <c r="A2911" t="s">
        <v>614</v>
      </c>
      <c r="B2911" s="1" t="s">
        <v>620</v>
      </c>
      <c r="C2911" t="s">
        <v>1</v>
      </c>
      <c r="D2911" t="s">
        <v>89</v>
      </c>
      <c r="E2911" t="s">
        <v>553</v>
      </c>
      <c r="F2911" t="s">
        <v>554</v>
      </c>
      <c r="G2911">
        <v>461</v>
      </c>
      <c r="H2911">
        <v>461</v>
      </c>
      <c r="I2911">
        <v>461</v>
      </c>
      <c r="J2911">
        <v>461</v>
      </c>
      <c r="L2911" s="3">
        <v>0</v>
      </c>
      <c r="M2911" s="3">
        <v>0</v>
      </c>
      <c r="N2911" s="3">
        <v>0</v>
      </c>
      <c r="O2911" s="3">
        <v>22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3">
        <f>+Tabla3[[#This Row],[V GRAVADAS]]</f>
        <v>22</v>
      </c>
      <c r="V2911">
        <v>2</v>
      </c>
    </row>
    <row r="2912" spans="1:22" x14ac:dyDescent="0.25">
      <c r="A2912" t="s">
        <v>614</v>
      </c>
      <c r="B2912" s="1" t="s">
        <v>620</v>
      </c>
      <c r="C2912" t="s">
        <v>1</v>
      </c>
      <c r="D2912" t="s">
        <v>89</v>
      </c>
      <c r="E2912" t="s">
        <v>553</v>
      </c>
      <c r="F2912" t="s">
        <v>554</v>
      </c>
      <c r="G2912">
        <v>462</v>
      </c>
      <c r="H2912">
        <v>462</v>
      </c>
      <c r="I2912">
        <v>462</v>
      </c>
      <c r="J2912">
        <v>462</v>
      </c>
      <c r="L2912" s="3">
        <v>0</v>
      </c>
      <c r="M2912" s="3">
        <v>0</v>
      </c>
      <c r="N2912" s="3">
        <v>0</v>
      </c>
      <c r="O2912" s="3">
        <v>60</v>
      </c>
      <c r="P2912" s="3">
        <v>0</v>
      </c>
      <c r="Q2912" s="3">
        <v>0</v>
      </c>
      <c r="R2912" s="3">
        <v>0</v>
      </c>
      <c r="S2912" s="3">
        <v>0</v>
      </c>
      <c r="T2912" s="3">
        <v>0</v>
      </c>
      <c r="U2912" s="33">
        <f>+Tabla3[[#This Row],[V GRAVADAS]]</f>
        <v>60</v>
      </c>
      <c r="V2912">
        <v>2</v>
      </c>
    </row>
    <row r="2913" spans="1:22" x14ac:dyDescent="0.25">
      <c r="A2913" t="s">
        <v>614</v>
      </c>
      <c r="B2913" s="1" t="s">
        <v>620</v>
      </c>
      <c r="C2913" t="s">
        <v>1</v>
      </c>
      <c r="D2913" t="s">
        <v>89</v>
      </c>
      <c r="E2913" t="s">
        <v>553</v>
      </c>
      <c r="F2913" t="s">
        <v>554</v>
      </c>
      <c r="G2913">
        <v>463</v>
      </c>
      <c r="H2913">
        <v>463</v>
      </c>
      <c r="I2913">
        <v>463</v>
      </c>
      <c r="J2913">
        <v>463</v>
      </c>
      <c r="L2913" s="3">
        <v>0</v>
      </c>
      <c r="M2913" s="3">
        <v>0</v>
      </c>
      <c r="N2913" s="3">
        <v>0</v>
      </c>
      <c r="O2913" s="3">
        <v>715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3">
        <f>+Tabla3[[#This Row],[V GRAVADAS]]</f>
        <v>715</v>
      </c>
      <c r="V2913">
        <v>2</v>
      </c>
    </row>
    <row r="2914" spans="1:22" x14ac:dyDescent="0.25">
      <c r="A2914" t="s">
        <v>614</v>
      </c>
      <c r="B2914" s="1" t="s">
        <v>620</v>
      </c>
      <c r="C2914" t="s">
        <v>1</v>
      </c>
      <c r="D2914" t="s">
        <v>89</v>
      </c>
      <c r="E2914" t="s">
        <v>553</v>
      </c>
      <c r="F2914" t="s">
        <v>554</v>
      </c>
      <c r="G2914">
        <v>464</v>
      </c>
      <c r="H2914">
        <v>464</v>
      </c>
      <c r="I2914">
        <v>464</v>
      </c>
      <c r="J2914">
        <v>464</v>
      </c>
      <c r="L2914" s="3">
        <v>0</v>
      </c>
      <c r="M2914" s="3">
        <v>0</v>
      </c>
      <c r="N2914" s="3">
        <v>0</v>
      </c>
      <c r="O2914" s="3">
        <v>111.5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3">
        <f>+Tabla3[[#This Row],[V GRAVADAS]]</f>
        <v>111.5</v>
      </c>
      <c r="V2914">
        <v>2</v>
      </c>
    </row>
    <row r="2915" spans="1:22" x14ac:dyDescent="0.25">
      <c r="A2915" t="s">
        <v>614</v>
      </c>
      <c r="B2915" s="1" t="s">
        <v>620</v>
      </c>
      <c r="C2915" t="s">
        <v>1</v>
      </c>
      <c r="D2915" t="s">
        <v>89</v>
      </c>
      <c r="E2915" t="s">
        <v>553</v>
      </c>
      <c r="F2915" t="s">
        <v>554</v>
      </c>
      <c r="G2915">
        <v>465</v>
      </c>
      <c r="H2915">
        <v>465</v>
      </c>
      <c r="I2915">
        <v>465</v>
      </c>
      <c r="J2915">
        <v>465</v>
      </c>
      <c r="L2915" s="3">
        <v>0</v>
      </c>
      <c r="M2915" s="3">
        <v>0</v>
      </c>
      <c r="N2915" s="3">
        <v>0</v>
      </c>
      <c r="O2915" s="3">
        <v>497.5</v>
      </c>
      <c r="P2915" s="3">
        <v>0</v>
      </c>
      <c r="Q2915" s="3">
        <v>0</v>
      </c>
      <c r="R2915" s="3">
        <v>0</v>
      </c>
      <c r="S2915" s="3">
        <v>0</v>
      </c>
      <c r="T2915" s="3">
        <v>0</v>
      </c>
      <c r="U2915" s="33">
        <f>+Tabla3[[#This Row],[V GRAVADAS]]</f>
        <v>497.5</v>
      </c>
      <c r="V2915">
        <v>2</v>
      </c>
    </row>
    <row r="2916" spans="1:22" x14ac:dyDescent="0.25">
      <c r="A2916" t="s">
        <v>614</v>
      </c>
      <c r="B2916" s="1" t="s">
        <v>621</v>
      </c>
      <c r="C2916" t="s">
        <v>1</v>
      </c>
      <c r="D2916" t="s">
        <v>89</v>
      </c>
      <c r="E2916" t="s">
        <v>553</v>
      </c>
      <c r="F2916" t="s">
        <v>554</v>
      </c>
      <c r="G2916">
        <v>466</v>
      </c>
      <c r="H2916">
        <v>466</v>
      </c>
      <c r="I2916">
        <v>466</v>
      </c>
      <c r="J2916">
        <v>466</v>
      </c>
      <c r="L2916" s="3">
        <v>0</v>
      </c>
      <c r="M2916" s="3">
        <v>0</v>
      </c>
      <c r="N2916" s="3">
        <v>0</v>
      </c>
      <c r="O2916" s="3">
        <v>121.25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3">
        <f>+Tabla3[[#This Row],[V GRAVADAS]]</f>
        <v>121.25</v>
      </c>
      <c r="V2916">
        <v>2</v>
      </c>
    </row>
    <row r="2917" spans="1:22" x14ac:dyDescent="0.25">
      <c r="A2917" t="s">
        <v>614</v>
      </c>
      <c r="B2917" s="1" t="s">
        <v>621</v>
      </c>
      <c r="C2917" t="s">
        <v>1</v>
      </c>
      <c r="D2917" t="s">
        <v>89</v>
      </c>
      <c r="E2917" t="s">
        <v>553</v>
      </c>
      <c r="F2917" t="s">
        <v>554</v>
      </c>
      <c r="G2917">
        <v>467</v>
      </c>
      <c r="H2917">
        <v>467</v>
      </c>
      <c r="I2917">
        <v>467</v>
      </c>
      <c r="J2917">
        <v>467</v>
      </c>
      <c r="L2917" s="3">
        <v>0</v>
      </c>
      <c r="M2917" s="3">
        <v>0</v>
      </c>
      <c r="N2917" s="3">
        <v>0</v>
      </c>
      <c r="O2917" s="3">
        <v>0</v>
      </c>
      <c r="P2917" s="3">
        <v>0</v>
      </c>
      <c r="Q2917" s="3">
        <v>0</v>
      </c>
      <c r="R2917" s="3">
        <v>0</v>
      </c>
      <c r="S2917" s="3">
        <v>0</v>
      </c>
      <c r="T2917" s="3">
        <v>0</v>
      </c>
      <c r="U2917" s="33">
        <f>+Tabla3[[#This Row],[V GRAVADAS]]</f>
        <v>0</v>
      </c>
      <c r="V2917">
        <v>2</v>
      </c>
    </row>
    <row r="2918" spans="1:22" x14ac:dyDescent="0.25">
      <c r="A2918" t="s">
        <v>614</v>
      </c>
      <c r="B2918" s="1" t="s">
        <v>621</v>
      </c>
      <c r="C2918" t="s">
        <v>1</v>
      </c>
      <c r="D2918" t="s">
        <v>89</v>
      </c>
      <c r="E2918" t="s">
        <v>553</v>
      </c>
      <c r="F2918" t="s">
        <v>554</v>
      </c>
      <c r="G2918">
        <v>468</v>
      </c>
      <c r="H2918">
        <v>468</v>
      </c>
      <c r="I2918">
        <v>468</v>
      </c>
      <c r="J2918">
        <v>468</v>
      </c>
      <c r="L2918" s="3">
        <v>0</v>
      </c>
      <c r="M2918" s="3">
        <v>0</v>
      </c>
      <c r="N2918" s="3">
        <v>0</v>
      </c>
      <c r="O2918" s="3">
        <v>505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3">
        <f>+Tabla3[[#This Row],[V GRAVADAS]]</f>
        <v>505</v>
      </c>
      <c r="V2918">
        <v>2</v>
      </c>
    </row>
    <row r="2919" spans="1:22" x14ac:dyDescent="0.25">
      <c r="A2919" t="s">
        <v>614</v>
      </c>
      <c r="B2919" s="1" t="s">
        <v>621</v>
      </c>
      <c r="C2919" t="s">
        <v>1</v>
      </c>
      <c r="D2919" t="s">
        <v>89</v>
      </c>
      <c r="E2919" t="s">
        <v>553</v>
      </c>
      <c r="F2919" t="s">
        <v>554</v>
      </c>
      <c r="G2919">
        <v>469</v>
      </c>
      <c r="H2919">
        <v>469</v>
      </c>
      <c r="I2919">
        <v>469</v>
      </c>
      <c r="J2919">
        <v>469</v>
      </c>
      <c r="L2919" s="3">
        <v>0</v>
      </c>
      <c r="M2919" s="3">
        <v>0</v>
      </c>
      <c r="N2919" s="3">
        <v>0</v>
      </c>
      <c r="O2919" s="3">
        <v>524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3">
        <f>+Tabla3[[#This Row],[V GRAVADAS]]</f>
        <v>524</v>
      </c>
      <c r="V2919">
        <v>2</v>
      </c>
    </row>
    <row r="2920" spans="1:22" x14ac:dyDescent="0.25">
      <c r="A2920" t="s">
        <v>614</v>
      </c>
      <c r="B2920" s="1" t="s">
        <v>621</v>
      </c>
      <c r="C2920" t="s">
        <v>1</v>
      </c>
      <c r="D2920" t="s">
        <v>89</v>
      </c>
      <c r="E2920" t="s">
        <v>553</v>
      </c>
      <c r="F2920" t="s">
        <v>554</v>
      </c>
      <c r="G2920">
        <v>470</v>
      </c>
      <c r="H2920">
        <v>470</v>
      </c>
      <c r="I2920">
        <v>470</v>
      </c>
      <c r="J2920">
        <v>470</v>
      </c>
      <c r="L2920" s="3">
        <v>0</v>
      </c>
      <c r="M2920" s="3">
        <v>0</v>
      </c>
      <c r="N2920" s="3">
        <v>0</v>
      </c>
      <c r="O2920" s="3">
        <v>99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3">
        <f>+Tabla3[[#This Row],[V GRAVADAS]]</f>
        <v>99</v>
      </c>
      <c r="V2920">
        <v>2</v>
      </c>
    </row>
    <row r="2921" spans="1:22" x14ac:dyDescent="0.25">
      <c r="A2921" t="s">
        <v>614</v>
      </c>
      <c r="B2921" s="1" t="s">
        <v>621</v>
      </c>
      <c r="C2921" t="s">
        <v>1</v>
      </c>
      <c r="D2921" t="s">
        <v>89</v>
      </c>
      <c r="E2921" t="s">
        <v>553</v>
      </c>
      <c r="F2921" t="s">
        <v>554</v>
      </c>
      <c r="G2921">
        <v>471</v>
      </c>
      <c r="H2921">
        <v>471</v>
      </c>
      <c r="I2921">
        <v>471</v>
      </c>
      <c r="J2921">
        <v>471</v>
      </c>
      <c r="L2921" s="3">
        <v>0</v>
      </c>
      <c r="M2921" s="3">
        <v>0</v>
      </c>
      <c r="N2921" s="3">
        <v>0</v>
      </c>
      <c r="O2921" s="3">
        <v>5.5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3">
        <f>+Tabla3[[#This Row],[V GRAVADAS]]</f>
        <v>5.5</v>
      </c>
      <c r="V2921">
        <v>2</v>
      </c>
    </row>
    <row r="2922" spans="1:22" x14ac:dyDescent="0.25">
      <c r="A2922" t="s">
        <v>614</v>
      </c>
      <c r="B2922" s="1" t="s">
        <v>621</v>
      </c>
      <c r="C2922" t="s">
        <v>1</v>
      </c>
      <c r="D2922" t="s">
        <v>89</v>
      </c>
      <c r="E2922" t="s">
        <v>553</v>
      </c>
      <c r="F2922" t="s">
        <v>554</v>
      </c>
      <c r="G2922">
        <v>472</v>
      </c>
      <c r="H2922">
        <v>472</v>
      </c>
      <c r="I2922">
        <v>472</v>
      </c>
      <c r="J2922">
        <v>472</v>
      </c>
      <c r="L2922" s="3">
        <v>0</v>
      </c>
      <c r="M2922" s="3">
        <v>0</v>
      </c>
      <c r="N2922" s="3">
        <v>0</v>
      </c>
      <c r="O2922" s="3">
        <v>521.25</v>
      </c>
      <c r="P2922" s="3">
        <v>0</v>
      </c>
      <c r="Q2922" s="3">
        <v>0</v>
      </c>
      <c r="R2922" s="3">
        <v>0</v>
      </c>
      <c r="S2922" s="3">
        <v>0</v>
      </c>
      <c r="T2922" s="3">
        <v>0</v>
      </c>
      <c r="U2922" s="33">
        <f>+Tabla3[[#This Row],[V GRAVADAS]]</f>
        <v>521.25</v>
      </c>
      <c r="V2922">
        <v>2</v>
      </c>
    </row>
    <row r="2923" spans="1:22" x14ac:dyDescent="0.25">
      <c r="A2923" t="s">
        <v>614</v>
      </c>
      <c r="B2923" s="1" t="s">
        <v>621</v>
      </c>
      <c r="C2923" t="s">
        <v>1</v>
      </c>
      <c r="D2923" t="s">
        <v>89</v>
      </c>
      <c r="E2923" t="s">
        <v>553</v>
      </c>
      <c r="F2923" t="s">
        <v>554</v>
      </c>
      <c r="G2923">
        <v>473</v>
      </c>
      <c r="H2923">
        <v>473</v>
      </c>
      <c r="I2923">
        <v>473</v>
      </c>
      <c r="J2923">
        <v>473</v>
      </c>
      <c r="L2923" s="3">
        <v>0</v>
      </c>
      <c r="M2923" s="3">
        <v>0</v>
      </c>
      <c r="N2923" s="3">
        <v>0</v>
      </c>
      <c r="O2923" s="3">
        <v>262.5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3">
        <f>+Tabla3[[#This Row],[V GRAVADAS]]</f>
        <v>262.5</v>
      </c>
      <c r="V2923">
        <v>2</v>
      </c>
    </row>
    <row r="2924" spans="1:22" x14ac:dyDescent="0.25">
      <c r="A2924" t="s">
        <v>614</v>
      </c>
      <c r="B2924" s="1" t="s">
        <v>621</v>
      </c>
      <c r="C2924" t="s">
        <v>1</v>
      </c>
      <c r="D2924" t="s">
        <v>89</v>
      </c>
      <c r="E2924" t="s">
        <v>553</v>
      </c>
      <c r="F2924" t="s">
        <v>554</v>
      </c>
      <c r="G2924">
        <v>474</v>
      </c>
      <c r="H2924">
        <v>474</v>
      </c>
      <c r="I2924">
        <v>474</v>
      </c>
      <c r="J2924">
        <v>474</v>
      </c>
      <c r="L2924" s="3">
        <v>0</v>
      </c>
      <c r="M2924" s="3">
        <v>0</v>
      </c>
      <c r="N2924" s="3">
        <v>0</v>
      </c>
      <c r="O2924" s="3">
        <v>196.8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3">
        <f>+Tabla3[[#This Row],[V GRAVADAS]]</f>
        <v>196.8</v>
      </c>
      <c r="V2924">
        <v>2</v>
      </c>
    </row>
    <row r="2925" spans="1:22" x14ac:dyDescent="0.25">
      <c r="A2925" t="s">
        <v>614</v>
      </c>
      <c r="B2925" s="1" t="s">
        <v>621</v>
      </c>
      <c r="C2925" t="s">
        <v>1</v>
      </c>
      <c r="D2925" t="s">
        <v>89</v>
      </c>
      <c r="E2925" t="s">
        <v>553</v>
      </c>
      <c r="F2925" t="s">
        <v>554</v>
      </c>
      <c r="G2925">
        <v>475</v>
      </c>
      <c r="H2925">
        <v>475</v>
      </c>
      <c r="I2925">
        <v>475</v>
      </c>
      <c r="J2925">
        <v>475</v>
      </c>
      <c r="L2925" s="3">
        <v>0</v>
      </c>
      <c r="M2925" s="3">
        <v>0</v>
      </c>
      <c r="N2925" s="3">
        <v>0</v>
      </c>
      <c r="O2925" s="3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3">
        <f>+Tabla3[[#This Row],[V GRAVADAS]]</f>
        <v>0</v>
      </c>
      <c r="V2925">
        <v>2</v>
      </c>
    </row>
    <row r="2926" spans="1:22" x14ac:dyDescent="0.25">
      <c r="A2926" t="s">
        <v>614</v>
      </c>
      <c r="B2926" s="1" t="s">
        <v>621</v>
      </c>
      <c r="C2926" t="s">
        <v>1</v>
      </c>
      <c r="D2926" t="s">
        <v>89</v>
      </c>
      <c r="E2926" t="s">
        <v>553</v>
      </c>
      <c r="F2926" t="s">
        <v>554</v>
      </c>
      <c r="G2926">
        <v>476</v>
      </c>
      <c r="H2926">
        <v>476</v>
      </c>
      <c r="I2926">
        <v>476</v>
      </c>
      <c r="J2926">
        <v>476</v>
      </c>
      <c r="L2926" s="3">
        <v>0</v>
      </c>
      <c r="M2926" s="3">
        <v>0</v>
      </c>
      <c r="N2926" s="3">
        <v>0</v>
      </c>
      <c r="O2926" s="3">
        <v>180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3">
        <f>+Tabla3[[#This Row],[V GRAVADAS]]</f>
        <v>180</v>
      </c>
      <c r="V2926">
        <v>2</v>
      </c>
    </row>
    <row r="2927" spans="1:22" x14ac:dyDescent="0.25">
      <c r="A2927" t="s">
        <v>614</v>
      </c>
      <c r="B2927" s="1" t="s">
        <v>621</v>
      </c>
      <c r="C2927" t="s">
        <v>1</v>
      </c>
      <c r="D2927" t="s">
        <v>89</v>
      </c>
      <c r="E2927" t="s">
        <v>553</v>
      </c>
      <c r="F2927" t="s">
        <v>554</v>
      </c>
      <c r="G2927">
        <v>477</v>
      </c>
      <c r="H2927">
        <v>477</v>
      </c>
      <c r="I2927">
        <v>477</v>
      </c>
      <c r="J2927">
        <v>477</v>
      </c>
      <c r="L2927" s="3">
        <v>0</v>
      </c>
      <c r="M2927" s="3">
        <v>0</v>
      </c>
      <c r="N2927" s="3">
        <v>0</v>
      </c>
      <c r="O2927" s="3">
        <v>47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3">
        <f>+Tabla3[[#This Row],[V GRAVADAS]]</f>
        <v>47</v>
      </c>
      <c r="V2927">
        <v>2</v>
      </c>
    </row>
    <row r="2928" spans="1:22" x14ac:dyDescent="0.25">
      <c r="A2928" t="s">
        <v>614</v>
      </c>
      <c r="B2928" s="1" t="s">
        <v>621</v>
      </c>
      <c r="C2928" t="s">
        <v>1</v>
      </c>
      <c r="D2928" t="s">
        <v>89</v>
      </c>
      <c r="E2928" t="s">
        <v>553</v>
      </c>
      <c r="F2928" t="s">
        <v>554</v>
      </c>
      <c r="G2928">
        <v>478</v>
      </c>
      <c r="H2928">
        <v>478</v>
      </c>
      <c r="I2928">
        <v>478</v>
      </c>
      <c r="J2928">
        <v>478</v>
      </c>
      <c r="L2928" s="3">
        <v>0</v>
      </c>
      <c r="M2928" s="3">
        <v>0</v>
      </c>
      <c r="N2928" s="3">
        <v>0</v>
      </c>
      <c r="O2928" s="3">
        <v>489.25</v>
      </c>
      <c r="P2928" s="3">
        <v>0</v>
      </c>
      <c r="Q2928" s="3">
        <v>0</v>
      </c>
      <c r="R2928" s="3">
        <v>0</v>
      </c>
      <c r="S2928" s="3">
        <v>0</v>
      </c>
      <c r="T2928" s="3">
        <v>0</v>
      </c>
      <c r="U2928" s="33">
        <f>+Tabla3[[#This Row],[V GRAVADAS]]</f>
        <v>489.25</v>
      </c>
      <c r="V2928">
        <v>2</v>
      </c>
    </row>
    <row r="2929" spans="1:22" x14ac:dyDescent="0.25">
      <c r="A2929" t="s">
        <v>614</v>
      </c>
      <c r="B2929" s="1" t="s">
        <v>622</v>
      </c>
      <c r="C2929" t="s">
        <v>1</v>
      </c>
      <c r="D2929" t="s">
        <v>89</v>
      </c>
      <c r="E2929" t="s">
        <v>553</v>
      </c>
      <c r="F2929" t="s">
        <v>554</v>
      </c>
      <c r="G2929">
        <v>479</v>
      </c>
      <c r="H2929">
        <v>479</v>
      </c>
      <c r="I2929">
        <v>479</v>
      </c>
      <c r="J2929">
        <v>479</v>
      </c>
      <c r="L2929" s="3">
        <v>0</v>
      </c>
      <c r="M2929" s="3">
        <v>0</v>
      </c>
      <c r="N2929" s="3">
        <v>0</v>
      </c>
      <c r="O2929" s="3">
        <v>539</v>
      </c>
      <c r="P2929" s="3">
        <v>0</v>
      </c>
      <c r="Q2929" s="3">
        <v>0</v>
      </c>
      <c r="R2929" s="3">
        <v>0</v>
      </c>
      <c r="S2929" s="3">
        <v>0</v>
      </c>
      <c r="T2929" s="3">
        <v>0</v>
      </c>
      <c r="U2929" s="33">
        <f>+Tabla3[[#This Row],[V GRAVADAS]]</f>
        <v>539</v>
      </c>
      <c r="V2929">
        <v>2</v>
      </c>
    </row>
    <row r="2930" spans="1:22" x14ac:dyDescent="0.25">
      <c r="A2930" t="s">
        <v>614</v>
      </c>
      <c r="B2930" s="1" t="s">
        <v>622</v>
      </c>
      <c r="C2930" t="s">
        <v>1</v>
      </c>
      <c r="D2930" t="s">
        <v>89</v>
      </c>
      <c r="E2930" t="s">
        <v>553</v>
      </c>
      <c r="F2930" t="s">
        <v>554</v>
      </c>
      <c r="G2930">
        <v>480</v>
      </c>
      <c r="H2930">
        <v>480</v>
      </c>
      <c r="I2930">
        <v>480</v>
      </c>
      <c r="J2930">
        <v>480</v>
      </c>
      <c r="L2930" s="3">
        <v>0</v>
      </c>
      <c r="M2930" s="3">
        <v>0</v>
      </c>
      <c r="N2930" s="3">
        <v>0</v>
      </c>
      <c r="O2930" s="3">
        <v>82.5</v>
      </c>
      <c r="P2930" s="3">
        <v>0</v>
      </c>
      <c r="Q2930" s="3">
        <v>0</v>
      </c>
      <c r="R2930" s="3">
        <v>0</v>
      </c>
      <c r="S2930" s="3">
        <v>0</v>
      </c>
      <c r="T2930" s="3">
        <v>0</v>
      </c>
      <c r="U2930" s="33">
        <f>+Tabla3[[#This Row],[V GRAVADAS]]</f>
        <v>82.5</v>
      </c>
      <c r="V2930">
        <v>2</v>
      </c>
    </row>
    <row r="2931" spans="1:22" x14ac:dyDescent="0.25">
      <c r="A2931" t="s">
        <v>614</v>
      </c>
      <c r="B2931" s="1" t="s">
        <v>622</v>
      </c>
      <c r="C2931" t="s">
        <v>1</v>
      </c>
      <c r="D2931" t="s">
        <v>89</v>
      </c>
      <c r="E2931" t="s">
        <v>553</v>
      </c>
      <c r="F2931" t="s">
        <v>554</v>
      </c>
      <c r="G2931">
        <v>481</v>
      </c>
      <c r="H2931">
        <v>481</v>
      </c>
      <c r="I2931">
        <v>481</v>
      </c>
      <c r="J2931">
        <v>481</v>
      </c>
      <c r="L2931" s="3">
        <v>0</v>
      </c>
      <c r="M2931" s="3">
        <v>0</v>
      </c>
      <c r="N2931" s="3">
        <v>0</v>
      </c>
      <c r="O2931" s="3">
        <v>41.3</v>
      </c>
      <c r="P2931" s="3">
        <v>0</v>
      </c>
      <c r="Q2931" s="3">
        <v>0</v>
      </c>
      <c r="R2931" s="3">
        <v>0</v>
      </c>
      <c r="S2931" s="3">
        <v>0</v>
      </c>
      <c r="T2931" s="3">
        <v>0</v>
      </c>
      <c r="U2931" s="33">
        <f>+Tabla3[[#This Row],[V GRAVADAS]]</f>
        <v>41.3</v>
      </c>
      <c r="V2931">
        <v>2</v>
      </c>
    </row>
    <row r="2932" spans="1:22" x14ac:dyDescent="0.25">
      <c r="A2932" t="s">
        <v>614</v>
      </c>
      <c r="B2932" s="1" t="s">
        <v>622</v>
      </c>
      <c r="C2932" t="s">
        <v>1</v>
      </c>
      <c r="D2932" t="s">
        <v>89</v>
      </c>
      <c r="E2932" t="s">
        <v>553</v>
      </c>
      <c r="F2932" t="s">
        <v>554</v>
      </c>
      <c r="G2932">
        <v>482</v>
      </c>
      <c r="H2932">
        <v>482</v>
      </c>
      <c r="I2932">
        <v>482</v>
      </c>
      <c r="J2932">
        <v>482</v>
      </c>
      <c r="L2932" s="3">
        <v>0</v>
      </c>
      <c r="M2932" s="3">
        <v>0</v>
      </c>
      <c r="N2932" s="3">
        <v>0</v>
      </c>
      <c r="O2932" s="3">
        <v>183.9</v>
      </c>
      <c r="P2932" s="3">
        <v>0</v>
      </c>
      <c r="Q2932" s="3">
        <v>0</v>
      </c>
      <c r="R2932" s="3">
        <v>0</v>
      </c>
      <c r="S2932" s="3">
        <v>0</v>
      </c>
      <c r="T2932" s="3">
        <v>0</v>
      </c>
      <c r="U2932" s="33">
        <f>+Tabla3[[#This Row],[V GRAVADAS]]</f>
        <v>183.9</v>
      </c>
      <c r="V2932">
        <v>2</v>
      </c>
    </row>
    <row r="2933" spans="1:22" x14ac:dyDescent="0.25">
      <c r="A2933" t="s">
        <v>614</v>
      </c>
      <c r="B2933" s="1" t="s">
        <v>622</v>
      </c>
      <c r="C2933" t="s">
        <v>1</v>
      </c>
      <c r="D2933" t="s">
        <v>89</v>
      </c>
      <c r="E2933" t="s">
        <v>553</v>
      </c>
      <c r="F2933" t="s">
        <v>554</v>
      </c>
      <c r="G2933">
        <v>483</v>
      </c>
      <c r="H2933">
        <v>483</v>
      </c>
      <c r="I2933">
        <v>483</v>
      </c>
      <c r="J2933">
        <v>483</v>
      </c>
      <c r="L2933" s="3">
        <v>0</v>
      </c>
      <c r="M2933" s="3">
        <v>0</v>
      </c>
      <c r="N2933" s="3">
        <v>0</v>
      </c>
      <c r="O2933" s="3">
        <v>12</v>
      </c>
      <c r="P2933" s="3">
        <v>0</v>
      </c>
      <c r="Q2933" s="3">
        <v>0</v>
      </c>
      <c r="R2933" s="3">
        <v>0</v>
      </c>
      <c r="S2933" s="3">
        <v>0</v>
      </c>
      <c r="T2933" s="3">
        <v>0</v>
      </c>
      <c r="U2933" s="33">
        <f>+Tabla3[[#This Row],[V GRAVADAS]]</f>
        <v>12</v>
      </c>
      <c r="V2933">
        <v>2</v>
      </c>
    </row>
    <row r="2934" spans="1:22" x14ac:dyDescent="0.25">
      <c r="A2934" t="s">
        <v>614</v>
      </c>
      <c r="B2934" s="1" t="s">
        <v>622</v>
      </c>
      <c r="C2934" t="s">
        <v>1</v>
      </c>
      <c r="D2934" t="s">
        <v>89</v>
      </c>
      <c r="E2934" t="s">
        <v>553</v>
      </c>
      <c r="F2934" t="s">
        <v>554</v>
      </c>
      <c r="G2934">
        <v>484</v>
      </c>
      <c r="H2934">
        <v>484</v>
      </c>
      <c r="I2934">
        <v>484</v>
      </c>
      <c r="J2934">
        <v>484</v>
      </c>
      <c r="L2934" s="3">
        <v>0</v>
      </c>
      <c r="M2934" s="3">
        <v>0</v>
      </c>
      <c r="N2934" s="3">
        <v>0</v>
      </c>
      <c r="O2934" s="3">
        <v>16.5</v>
      </c>
      <c r="P2934" s="3">
        <v>0</v>
      </c>
      <c r="Q2934" s="3">
        <v>0</v>
      </c>
      <c r="R2934" s="3">
        <v>0</v>
      </c>
      <c r="S2934" s="3">
        <v>0</v>
      </c>
      <c r="T2934" s="3">
        <v>0</v>
      </c>
      <c r="U2934" s="33">
        <f>+Tabla3[[#This Row],[V GRAVADAS]]</f>
        <v>16.5</v>
      </c>
      <c r="V2934">
        <v>2</v>
      </c>
    </row>
    <row r="2935" spans="1:22" x14ac:dyDescent="0.25">
      <c r="A2935" t="s">
        <v>614</v>
      </c>
      <c r="B2935" s="1" t="s">
        <v>622</v>
      </c>
      <c r="C2935" t="s">
        <v>1</v>
      </c>
      <c r="D2935" t="s">
        <v>89</v>
      </c>
      <c r="E2935" t="s">
        <v>553</v>
      </c>
      <c r="F2935" t="s">
        <v>554</v>
      </c>
      <c r="G2935">
        <v>485</v>
      </c>
      <c r="H2935">
        <v>485</v>
      </c>
      <c r="I2935">
        <v>485</v>
      </c>
      <c r="J2935">
        <v>485</v>
      </c>
      <c r="L2935" s="3">
        <v>0</v>
      </c>
      <c r="M2935" s="3">
        <v>0</v>
      </c>
      <c r="N2935" s="3">
        <v>0</v>
      </c>
      <c r="O2935" s="3">
        <v>232.05</v>
      </c>
      <c r="P2935" s="3">
        <v>0</v>
      </c>
      <c r="Q2935" s="3">
        <v>0</v>
      </c>
      <c r="R2935" s="3">
        <v>0</v>
      </c>
      <c r="S2935" s="3">
        <v>0</v>
      </c>
      <c r="T2935" s="3">
        <v>0</v>
      </c>
      <c r="U2935" s="33">
        <f>+Tabla3[[#This Row],[V GRAVADAS]]</f>
        <v>232.05</v>
      </c>
      <c r="V2935">
        <v>2</v>
      </c>
    </row>
    <row r="2936" spans="1:22" x14ac:dyDescent="0.25">
      <c r="A2936" t="s">
        <v>614</v>
      </c>
      <c r="B2936" s="1" t="s">
        <v>622</v>
      </c>
      <c r="C2936" t="s">
        <v>1</v>
      </c>
      <c r="D2936" t="s">
        <v>89</v>
      </c>
      <c r="E2936" t="s">
        <v>553</v>
      </c>
      <c r="F2936" t="s">
        <v>554</v>
      </c>
      <c r="G2936">
        <v>486</v>
      </c>
      <c r="H2936">
        <v>486</v>
      </c>
      <c r="I2936">
        <v>486</v>
      </c>
      <c r="J2936">
        <v>486</v>
      </c>
      <c r="L2936" s="3">
        <v>0</v>
      </c>
      <c r="M2936" s="3">
        <v>0</v>
      </c>
      <c r="N2936" s="3">
        <v>0</v>
      </c>
      <c r="O2936" s="3">
        <v>9.9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3">
        <f>+Tabla3[[#This Row],[V GRAVADAS]]</f>
        <v>9.9</v>
      </c>
      <c r="V2936">
        <v>2</v>
      </c>
    </row>
    <row r="2937" spans="1:22" x14ac:dyDescent="0.25">
      <c r="A2937" t="s">
        <v>614</v>
      </c>
      <c r="B2937" s="1" t="s">
        <v>622</v>
      </c>
      <c r="C2937" t="s">
        <v>1</v>
      </c>
      <c r="D2937" t="s">
        <v>89</v>
      </c>
      <c r="E2937" t="s">
        <v>553</v>
      </c>
      <c r="F2937" t="s">
        <v>554</v>
      </c>
      <c r="G2937">
        <v>487</v>
      </c>
      <c r="H2937">
        <v>487</v>
      </c>
      <c r="I2937">
        <v>487</v>
      </c>
      <c r="J2937">
        <v>487</v>
      </c>
      <c r="L2937" s="3">
        <v>0</v>
      </c>
      <c r="M2937" s="3">
        <v>0</v>
      </c>
      <c r="N2937" s="3">
        <v>0</v>
      </c>
      <c r="O2937" s="3">
        <v>1024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3">
        <f>+Tabla3[[#This Row],[V GRAVADAS]]</f>
        <v>1024</v>
      </c>
      <c r="V2937">
        <v>2</v>
      </c>
    </row>
    <row r="2938" spans="1:22" x14ac:dyDescent="0.25">
      <c r="A2938" t="s">
        <v>614</v>
      </c>
      <c r="B2938" s="1" t="s">
        <v>622</v>
      </c>
      <c r="C2938" t="s">
        <v>1</v>
      </c>
      <c r="D2938" t="s">
        <v>89</v>
      </c>
      <c r="E2938" t="s">
        <v>553</v>
      </c>
      <c r="F2938" t="s">
        <v>554</v>
      </c>
      <c r="G2938">
        <v>488</v>
      </c>
      <c r="H2938">
        <v>488</v>
      </c>
      <c r="I2938">
        <v>488</v>
      </c>
      <c r="J2938">
        <v>488</v>
      </c>
      <c r="L2938" s="3">
        <v>0</v>
      </c>
      <c r="M2938" s="3">
        <v>0</v>
      </c>
      <c r="N2938" s="3">
        <v>0</v>
      </c>
      <c r="O2938" s="3">
        <v>990</v>
      </c>
      <c r="P2938" s="3">
        <v>0</v>
      </c>
      <c r="Q2938" s="3">
        <v>0</v>
      </c>
      <c r="R2938" s="3">
        <v>0</v>
      </c>
      <c r="S2938" s="3">
        <v>0</v>
      </c>
      <c r="T2938" s="3">
        <v>0</v>
      </c>
      <c r="U2938" s="33">
        <f>+Tabla3[[#This Row],[V GRAVADAS]]</f>
        <v>990</v>
      </c>
      <c r="V2938">
        <v>2</v>
      </c>
    </row>
    <row r="2939" spans="1:22" x14ac:dyDescent="0.25">
      <c r="A2939" t="s">
        <v>614</v>
      </c>
      <c r="B2939" s="1" t="s">
        <v>622</v>
      </c>
      <c r="C2939" t="s">
        <v>1</v>
      </c>
      <c r="D2939" t="s">
        <v>89</v>
      </c>
      <c r="E2939" t="s">
        <v>553</v>
      </c>
      <c r="F2939" t="s">
        <v>554</v>
      </c>
      <c r="G2939">
        <v>489</v>
      </c>
      <c r="H2939">
        <v>489</v>
      </c>
      <c r="I2939">
        <v>489</v>
      </c>
      <c r="J2939">
        <v>489</v>
      </c>
      <c r="L2939" s="3">
        <v>0</v>
      </c>
      <c r="M2939" s="3">
        <v>0</v>
      </c>
      <c r="N2939" s="3">
        <v>0</v>
      </c>
      <c r="O2939" s="3">
        <v>78.28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3">
        <f>+Tabla3[[#This Row],[V GRAVADAS]]</f>
        <v>78.28</v>
      </c>
      <c r="V2939">
        <v>2</v>
      </c>
    </row>
    <row r="2940" spans="1:22" x14ac:dyDescent="0.25">
      <c r="A2940" t="s">
        <v>614</v>
      </c>
      <c r="B2940" s="1" t="s">
        <v>622</v>
      </c>
      <c r="C2940" t="s">
        <v>1</v>
      </c>
      <c r="D2940" t="s">
        <v>89</v>
      </c>
      <c r="E2940" t="s">
        <v>553</v>
      </c>
      <c r="F2940" t="s">
        <v>554</v>
      </c>
      <c r="G2940">
        <v>490</v>
      </c>
      <c r="H2940">
        <v>490</v>
      </c>
      <c r="I2940">
        <v>490</v>
      </c>
      <c r="J2940">
        <v>490</v>
      </c>
      <c r="L2940" s="3">
        <v>0</v>
      </c>
      <c r="M2940" s="3">
        <v>0</v>
      </c>
      <c r="N2940" s="3">
        <v>0</v>
      </c>
      <c r="O2940" s="3">
        <v>108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3">
        <f>+Tabla3[[#This Row],[V GRAVADAS]]</f>
        <v>108</v>
      </c>
      <c r="V2940">
        <v>2</v>
      </c>
    </row>
    <row r="2941" spans="1:22" x14ac:dyDescent="0.25">
      <c r="A2941" t="s">
        <v>614</v>
      </c>
      <c r="B2941" s="1" t="s">
        <v>622</v>
      </c>
      <c r="C2941" t="s">
        <v>1</v>
      </c>
      <c r="D2941" t="s">
        <v>89</v>
      </c>
      <c r="E2941" t="s">
        <v>553</v>
      </c>
      <c r="F2941" t="s">
        <v>554</v>
      </c>
      <c r="G2941">
        <v>491</v>
      </c>
      <c r="H2941">
        <v>491</v>
      </c>
      <c r="I2941">
        <v>491</v>
      </c>
      <c r="J2941">
        <v>491</v>
      </c>
      <c r="L2941" s="3">
        <v>0</v>
      </c>
      <c r="M2941" s="3">
        <v>0</v>
      </c>
      <c r="N2941" s="3">
        <v>0</v>
      </c>
      <c r="O2941" s="3">
        <v>85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3">
        <f>+Tabla3[[#This Row],[V GRAVADAS]]</f>
        <v>85</v>
      </c>
      <c r="V2941">
        <v>2</v>
      </c>
    </row>
    <row r="2942" spans="1:22" x14ac:dyDescent="0.25">
      <c r="A2942" t="s">
        <v>614</v>
      </c>
      <c r="B2942" s="1" t="s">
        <v>622</v>
      </c>
      <c r="C2942" t="s">
        <v>1</v>
      </c>
      <c r="D2942" t="s">
        <v>89</v>
      </c>
      <c r="E2942" t="s">
        <v>553</v>
      </c>
      <c r="F2942" t="s">
        <v>554</v>
      </c>
      <c r="G2942">
        <v>492</v>
      </c>
      <c r="H2942">
        <v>492</v>
      </c>
      <c r="I2942">
        <v>492</v>
      </c>
      <c r="J2942">
        <v>492</v>
      </c>
      <c r="L2942" s="3">
        <v>0</v>
      </c>
      <c r="M2942" s="3">
        <v>0</v>
      </c>
      <c r="N2942" s="3">
        <v>0</v>
      </c>
      <c r="O2942" s="3">
        <v>41.25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3">
        <f>+Tabla3[[#This Row],[V GRAVADAS]]</f>
        <v>41.25</v>
      </c>
      <c r="V2942">
        <v>2</v>
      </c>
    </row>
    <row r="2943" spans="1:22" x14ac:dyDescent="0.25">
      <c r="A2943" t="s">
        <v>614</v>
      </c>
      <c r="B2943" s="1" t="s">
        <v>622</v>
      </c>
      <c r="C2943" t="s">
        <v>1</v>
      </c>
      <c r="D2943" t="s">
        <v>89</v>
      </c>
      <c r="E2943" t="s">
        <v>553</v>
      </c>
      <c r="F2943" t="s">
        <v>554</v>
      </c>
      <c r="G2943">
        <v>493</v>
      </c>
      <c r="H2943">
        <v>493</v>
      </c>
      <c r="I2943">
        <v>493</v>
      </c>
      <c r="J2943">
        <v>493</v>
      </c>
      <c r="L2943" s="3">
        <v>0</v>
      </c>
      <c r="M2943" s="3">
        <v>0</v>
      </c>
      <c r="N2943" s="3">
        <v>0</v>
      </c>
      <c r="O2943" s="3">
        <v>40</v>
      </c>
      <c r="P2943" s="3">
        <v>0</v>
      </c>
      <c r="Q2943" s="3">
        <v>0</v>
      </c>
      <c r="R2943" s="3">
        <v>0</v>
      </c>
      <c r="S2943" s="3">
        <v>0</v>
      </c>
      <c r="T2943" s="3">
        <v>0</v>
      </c>
      <c r="U2943" s="33">
        <f>+Tabla3[[#This Row],[V GRAVADAS]]</f>
        <v>40</v>
      </c>
      <c r="V2943">
        <v>2</v>
      </c>
    </row>
    <row r="2944" spans="1:22" x14ac:dyDescent="0.25">
      <c r="A2944" t="s">
        <v>614</v>
      </c>
      <c r="B2944" s="1" t="s">
        <v>622</v>
      </c>
      <c r="C2944" t="s">
        <v>1</v>
      </c>
      <c r="D2944" t="s">
        <v>89</v>
      </c>
      <c r="E2944" t="s">
        <v>553</v>
      </c>
      <c r="F2944" t="s">
        <v>554</v>
      </c>
      <c r="G2944">
        <v>494</v>
      </c>
      <c r="H2944">
        <v>494</v>
      </c>
      <c r="I2944">
        <v>494</v>
      </c>
      <c r="J2944">
        <v>494</v>
      </c>
      <c r="L2944" s="3">
        <v>0</v>
      </c>
      <c r="M2944" s="3">
        <v>0</v>
      </c>
      <c r="N2944" s="3">
        <v>0</v>
      </c>
      <c r="O2944" s="3">
        <v>10.1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3">
        <f>+Tabla3[[#This Row],[V GRAVADAS]]</f>
        <v>10.1</v>
      </c>
      <c r="V2944">
        <v>2</v>
      </c>
    </row>
    <row r="2945" spans="1:22" x14ac:dyDescent="0.25">
      <c r="A2945" t="s">
        <v>614</v>
      </c>
      <c r="B2945" s="1" t="s">
        <v>623</v>
      </c>
      <c r="C2945" t="s">
        <v>1</v>
      </c>
      <c r="D2945" t="s">
        <v>89</v>
      </c>
      <c r="E2945" t="s">
        <v>553</v>
      </c>
      <c r="F2945" t="s">
        <v>554</v>
      </c>
      <c r="G2945">
        <v>495</v>
      </c>
      <c r="H2945">
        <v>495</v>
      </c>
      <c r="I2945">
        <v>495</v>
      </c>
      <c r="J2945">
        <v>495</v>
      </c>
      <c r="L2945" s="3">
        <v>0</v>
      </c>
      <c r="M2945" s="3">
        <v>0</v>
      </c>
      <c r="N2945" s="3">
        <v>0</v>
      </c>
      <c r="O2945" s="3">
        <v>495.5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3">
        <f>+Tabla3[[#This Row],[V GRAVADAS]]</f>
        <v>495.5</v>
      </c>
      <c r="V2945">
        <v>2</v>
      </c>
    </row>
    <row r="2946" spans="1:22" x14ac:dyDescent="0.25">
      <c r="A2946" t="s">
        <v>614</v>
      </c>
      <c r="B2946" s="1" t="s">
        <v>623</v>
      </c>
      <c r="C2946" t="s">
        <v>1</v>
      </c>
      <c r="D2946" t="s">
        <v>89</v>
      </c>
      <c r="E2946" t="s">
        <v>553</v>
      </c>
      <c r="F2946" t="s">
        <v>554</v>
      </c>
      <c r="G2946">
        <v>496</v>
      </c>
      <c r="H2946">
        <v>496</v>
      </c>
      <c r="I2946">
        <v>496</v>
      </c>
      <c r="J2946">
        <v>496</v>
      </c>
      <c r="L2946" s="3">
        <v>0</v>
      </c>
      <c r="M2946" s="3">
        <v>0</v>
      </c>
      <c r="N2946" s="3">
        <v>0</v>
      </c>
      <c r="O2946" s="3">
        <v>44.85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3">
        <f>+Tabla3[[#This Row],[V GRAVADAS]]</f>
        <v>44.85</v>
      </c>
      <c r="V2946">
        <v>2</v>
      </c>
    </row>
    <row r="2947" spans="1:22" x14ac:dyDescent="0.25">
      <c r="A2947" t="s">
        <v>614</v>
      </c>
      <c r="B2947" s="1" t="s">
        <v>623</v>
      </c>
      <c r="C2947" t="s">
        <v>1</v>
      </c>
      <c r="D2947" t="s">
        <v>89</v>
      </c>
      <c r="E2947" t="s">
        <v>553</v>
      </c>
      <c r="F2947" t="s">
        <v>554</v>
      </c>
      <c r="G2947">
        <v>497</v>
      </c>
      <c r="H2947">
        <v>497</v>
      </c>
      <c r="I2947">
        <v>497</v>
      </c>
      <c r="J2947">
        <v>497</v>
      </c>
      <c r="L2947" s="3">
        <v>0</v>
      </c>
      <c r="M2947" s="3">
        <v>0</v>
      </c>
      <c r="N2947" s="3">
        <v>0</v>
      </c>
      <c r="O2947" s="3">
        <v>9.4499999999999993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3">
        <f>+Tabla3[[#This Row],[V GRAVADAS]]</f>
        <v>9.4499999999999993</v>
      </c>
      <c r="V2947">
        <v>2</v>
      </c>
    </row>
    <row r="2948" spans="1:22" x14ac:dyDescent="0.25">
      <c r="A2948" t="s">
        <v>614</v>
      </c>
      <c r="B2948" s="1" t="s">
        <v>623</v>
      </c>
      <c r="C2948" t="s">
        <v>1</v>
      </c>
      <c r="D2948" t="s">
        <v>89</v>
      </c>
      <c r="E2948" t="s">
        <v>553</v>
      </c>
      <c r="F2948" t="s">
        <v>554</v>
      </c>
      <c r="G2948">
        <v>498</v>
      </c>
      <c r="H2948">
        <v>498</v>
      </c>
      <c r="I2948">
        <v>498</v>
      </c>
      <c r="J2948">
        <v>498</v>
      </c>
      <c r="L2948" s="3">
        <v>0</v>
      </c>
      <c r="M2948" s="3">
        <v>0</v>
      </c>
      <c r="N2948" s="3">
        <v>0</v>
      </c>
      <c r="O2948" s="3">
        <v>25</v>
      </c>
      <c r="P2948" s="3">
        <v>0</v>
      </c>
      <c r="Q2948" s="3">
        <v>0</v>
      </c>
      <c r="R2948" s="3">
        <v>0</v>
      </c>
      <c r="S2948" s="3">
        <v>0</v>
      </c>
      <c r="T2948" s="3">
        <v>0</v>
      </c>
      <c r="U2948" s="33">
        <f>+Tabla3[[#This Row],[V GRAVADAS]]</f>
        <v>25</v>
      </c>
      <c r="V2948">
        <v>2</v>
      </c>
    </row>
    <row r="2949" spans="1:22" x14ac:dyDescent="0.25">
      <c r="A2949" t="s">
        <v>614</v>
      </c>
      <c r="B2949" s="1" t="s">
        <v>623</v>
      </c>
      <c r="C2949" t="s">
        <v>1</v>
      </c>
      <c r="D2949" t="s">
        <v>89</v>
      </c>
      <c r="E2949" t="s">
        <v>553</v>
      </c>
      <c r="F2949" t="s">
        <v>554</v>
      </c>
      <c r="G2949">
        <v>499</v>
      </c>
      <c r="H2949">
        <v>499</v>
      </c>
      <c r="I2949">
        <v>499</v>
      </c>
      <c r="J2949">
        <v>499</v>
      </c>
      <c r="L2949" s="3">
        <v>0</v>
      </c>
      <c r="M2949" s="3">
        <v>0</v>
      </c>
      <c r="N2949" s="3">
        <v>0</v>
      </c>
      <c r="O2949" s="3">
        <v>30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3">
        <f>+Tabla3[[#This Row],[V GRAVADAS]]</f>
        <v>30</v>
      </c>
      <c r="V2949">
        <v>2</v>
      </c>
    </row>
    <row r="2950" spans="1:22" x14ac:dyDescent="0.25">
      <c r="A2950" t="s">
        <v>614</v>
      </c>
      <c r="B2950" s="1" t="s">
        <v>623</v>
      </c>
      <c r="C2950" t="s">
        <v>1</v>
      </c>
      <c r="D2950" t="s">
        <v>89</v>
      </c>
      <c r="E2950" t="s">
        <v>553</v>
      </c>
      <c r="F2950" t="s">
        <v>554</v>
      </c>
      <c r="G2950">
        <v>500</v>
      </c>
      <c r="H2950">
        <v>500</v>
      </c>
      <c r="I2950">
        <v>500</v>
      </c>
      <c r="J2950">
        <v>500</v>
      </c>
      <c r="L2950" s="3">
        <v>0</v>
      </c>
      <c r="M2950" s="3">
        <v>0</v>
      </c>
      <c r="N2950" s="3">
        <v>0</v>
      </c>
      <c r="O2950" s="3">
        <v>15</v>
      </c>
      <c r="P2950" s="3">
        <v>0</v>
      </c>
      <c r="Q2950" s="3">
        <v>0</v>
      </c>
      <c r="R2950" s="3">
        <v>0</v>
      </c>
      <c r="S2950" s="3">
        <v>0</v>
      </c>
      <c r="T2950" s="3">
        <v>0</v>
      </c>
      <c r="U2950" s="33">
        <f>+Tabla3[[#This Row],[V GRAVADAS]]</f>
        <v>15</v>
      </c>
      <c r="V2950">
        <v>2</v>
      </c>
    </row>
    <row r="2951" spans="1:22" x14ac:dyDescent="0.25">
      <c r="A2951" t="s">
        <v>614</v>
      </c>
      <c r="B2951" s="1" t="s">
        <v>623</v>
      </c>
      <c r="C2951" t="s">
        <v>1</v>
      </c>
      <c r="D2951" t="s">
        <v>89</v>
      </c>
      <c r="E2951" t="s">
        <v>553</v>
      </c>
      <c r="F2951" t="s">
        <v>554</v>
      </c>
      <c r="G2951">
        <v>501</v>
      </c>
      <c r="H2951">
        <v>501</v>
      </c>
      <c r="I2951">
        <v>501</v>
      </c>
      <c r="J2951">
        <v>501</v>
      </c>
      <c r="L2951" s="3">
        <v>0</v>
      </c>
      <c r="M2951" s="3">
        <v>0</v>
      </c>
      <c r="N2951" s="3">
        <v>0</v>
      </c>
      <c r="O2951" s="3">
        <v>100</v>
      </c>
      <c r="P2951" s="3">
        <v>0</v>
      </c>
      <c r="Q2951" s="3">
        <v>0</v>
      </c>
      <c r="R2951" s="3">
        <v>0</v>
      </c>
      <c r="S2951" s="3">
        <v>0</v>
      </c>
      <c r="T2951" s="3">
        <v>0</v>
      </c>
      <c r="U2951" s="33">
        <f>+Tabla3[[#This Row],[V GRAVADAS]]</f>
        <v>100</v>
      </c>
      <c r="V2951">
        <v>2</v>
      </c>
    </row>
    <row r="2952" spans="1:22" x14ac:dyDescent="0.25">
      <c r="A2952" t="s">
        <v>614</v>
      </c>
      <c r="B2952" s="1" t="s">
        <v>623</v>
      </c>
      <c r="C2952" t="s">
        <v>1</v>
      </c>
      <c r="D2952" t="s">
        <v>89</v>
      </c>
      <c r="E2952" t="s">
        <v>553</v>
      </c>
      <c r="F2952" t="s">
        <v>554</v>
      </c>
      <c r="G2952">
        <v>502</v>
      </c>
      <c r="H2952">
        <v>502</v>
      </c>
      <c r="I2952">
        <v>502</v>
      </c>
      <c r="J2952">
        <v>502</v>
      </c>
      <c r="L2952" s="3">
        <v>0</v>
      </c>
      <c r="M2952" s="3">
        <v>0</v>
      </c>
      <c r="N2952" s="3">
        <v>0</v>
      </c>
      <c r="O2952" s="3">
        <v>63.38</v>
      </c>
      <c r="P2952" s="3">
        <v>0</v>
      </c>
      <c r="Q2952" s="3">
        <v>0</v>
      </c>
      <c r="R2952" s="3">
        <v>0</v>
      </c>
      <c r="S2952" s="3">
        <v>0</v>
      </c>
      <c r="T2952" s="3">
        <v>0</v>
      </c>
      <c r="U2952" s="33">
        <f>+Tabla3[[#This Row],[V GRAVADAS]]</f>
        <v>63.38</v>
      </c>
      <c r="V2952">
        <v>2</v>
      </c>
    </row>
    <row r="2953" spans="1:22" x14ac:dyDescent="0.25">
      <c r="A2953" t="s">
        <v>614</v>
      </c>
      <c r="B2953" s="1" t="s">
        <v>623</v>
      </c>
      <c r="C2953" t="s">
        <v>1</v>
      </c>
      <c r="D2953" t="s">
        <v>89</v>
      </c>
      <c r="E2953" t="s">
        <v>553</v>
      </c>
      <c r="F2953" t="s">
        <v>554</v>
      </c>
      <c r="G2953">
        <v>503</v>
      </c>
      <c r="H2953">
        <v>503</v>
      </c>
      <c r="I2953">
        <v>503</v>
      </c>
      <c r="J2953">
        <v>503</v>
      </c>
      <c r="L2953" s="3">
        <v>0</v>
      </c>
      <c r="M2953" s="3">
        <v>0</v>
      </c>
      <c r="N2953" s="3">
        <v>0</v>
      </c>
      <c r="O2953" s="3">
        <v>133.05000000000001</v>
      </c>
      <c r="P2953" s="3">
        <v>0</v>
      </c>
      <c r="Q2953" s="3">
        <v>0</v>
      </c>
      <c r="R2953" s="3">
        <v>0</v>
      </c>
      <c r="S2953" s="3">
        <v>0</v>
      </c>
      <c r="T2953" s="3">
        <v>0</v>
      </c>
      <c r="U2953" s="33">
        <f>+Tabla3[[#This Row],[V GRAVADAS]]</f>
        <v>133.05000000000001</v>
      </c>
      <c r="V2953">
        <v>2</v>
      </c>
    </row>
    <row r="2954" spans="1:22" x14ac:dyDescent="0.25">
      <c r="A2954" t="s">
        <v>614</v>
      </c>
      <c r="B2954" s="1" t="s">
        <v>623</v>
      </c>
      <c r="C2954" t="s">
        <v>1</v>
      </c>
      <c r="D2954" t="s">
        <v>89</v>
      </c>
      <c r="E2954" t="s">
        <v>553</v>
      </c>
      <c r="F2954" t="s">
        <v>554</v>
      </c>
      <c r="G2954">
        <v>504</v>
      </c>
      <c r="H2954">
        <v>504</v>
      </c>
      <c r="I2954">
        <v>504</v>
      </c>
      <c r="J2954">
        <v>504</v>
      </c>
      <c r="L2954" s="3">
        <v>0</v>
      </c>
      <c r="M2954" s="3">
        <v>0</v>
      </c>
      <c r="N2954" s="3">
        <v>0</v>
      </c>
      <c r="O2954" s="3">
        <v>0</v>
      </c>
      <c r="P2954" s="3">
        <v>0</v>
      </c>
      <c r="Q2954" s="3">
        <v>0</v>
      </c>
      <c r="R2954" s="3">
        <v>0</v>
      </c>
      <c r="S2954" s="3">
        <v>0</v>
      </c>
      <c r="T2954" s="3">
        <v>0</v>
      </c>
      <c r="U2954" s="33">
        <f>+Tabla3[[#This Row],[V GRAVADAS]]</f>
        <v>0</v>
      </c>
      <c r="V2954">
        <v>2</v>
      </c>
    </row>
    <row r="2955" spans="1:22" x14ac:dyDescent="0.25">
      <c r="A2955" t="s">
        <v>614</v>
      </c>
      <c r="B2955" s="1" t="s">
        <v>623</v>
      </c>
      <c r="C2955" t="s">
        <v>1</v>
      </c>
      <c r="D2955" t="s">
        <v>89</v>
      </c>
      <c r="E2955" t="s">
        <v>553</v>
      </c>
      <c r="F2955" t="s">
        <v>554</v>
      </c>
      <c r="G2955">
        <v>505</v>
      </c>
      <c r="H2955">
        <v>505</v>
      </c>
      <c r="I2955">
        <v>505</v>
      </c>
      <c r="J2955">
        <v>505</v>
      </c>
      <c r="L2955" s="3">
        <v>0</v>
      </c>
      <c r="M2955" s="3">
        <v>0</v>
      </c>
      <c r="N2955" s="3">
        <v>0</v>
      </c>
      <c r="O2955" s="3">
        <v>251.7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3">
        <f>+Tabla3[[#This Row],[V GRAVADAS]]</f>
        <v>251.7</v>
      </c>
      <c r="V2955">
        <v>2</v>
      </c>
    </row>
    <row r="2956" spans="1:22" x14ac:dyDescent="0.25">
      <c r="A2956" t="s">
        <v>614</v>
      </c>
      <c r="B2956" s="1" t="s">
        <v>623</v>
      </c>
      <c r="C2956" t="s">
        <v>1</v>
      </c>
      <c r="D2956" t="s">
        <v>89</v>
      </c>
      <c r="E2956" t="s">
        <v>553</v>
      </c>
      <c r="F2956" t="s">
        <v>554</v>
      </c>
      <c r="G2956">
        <v>506</v>
      </c>
      <c r="H2956">
        <v>506</v>
      </c>
      <c r="I2956">
        <v>506</v>
      </c>
      <c r="J2956">
        <v>506</v>
      </c>
      <c r="L2956" s="3">
        <v>0</v>
      </c>
      <c r="M2956" s="3">
        <v>0</v>
      </c>
      <c r="N2956" s="3">
        <v>0</v>
      </c>
      <c r="O2956" s="3">
        <v>23.25</v>
      </c>
      <c r="P2956" s="3">
        <v>0</v>
      </c>
      <c r="Q2956" s="3">
        <v>0</v>
      </c>
      <c r="R2956" s="3">
        <v>0</v>
      </c>
      <c r="S2956" s="3">
        <v>0</v>
      </c>
      <c r="T2956" s="3">
        <v>0</v>
      </c>
      <c r="U2956" s="33">
        <f>+Tabla3[[#This Row],[V GRAVADAS]]</f>
        <v>23.25</v>
      </c>
      <c r="V2956">
        <v>2</v>
      </c>
    </row>
    <row r="2957" spans="1:22" x14ac:dyDescent="0.25">
      <c r="A2957" t="s">
        <v>614</v>
      </c>
      <c r="B2957" s="1" t="s">
        <v>623</v>
      </c>
      <c r="C2957" t="s">
        <v>1</v>
      </c>
      <c r="D2957" t="s">
        <v>89</v>
      </c>
      <c r="E2957" t="s">
        <v>553</v>
      </c>
      <c r="F2957" t="s">
        <v>554</v>
      </c>
      <c r="G2957">
        <v>507</v>
      </c>
      <c r="H2957">
        <v>507</v>
      </c>
      <c r="I2957">
        <v>507</v>
      </c>
      <c r="J2957">
        <v>507</v>
      </c>
      <c r="L2957" s="3">
        <v>0</v>
      </c>
      <c r="M2957" s="3">
        <v>0</v>
      </c>
      <c r="N2957" s="3">
        <v>0</v>
      </c>
      <c r="O2957" s="3">
        <v>13.5</v>
      </c>
      <c r="P2957" s="3">
        <v>0</v>
      </c>
      <c r="Q2957" s="3">
        <v>0</v>
      </c>
      <c r="R2957" s="3">
        <v>0</v>
      </c>
      <c r="S2957" s="3">
        <v>0</v>
      </c>
      <c r="T2957" s="3">
        <v>0</v>
      </c>
      <c r="U2957" s="33">
        <f>+Tabla3[[#This Row],[V GRAVADAS]]</f>
        <v>13.5</v>
      </c>
      <c r="V2957">
        <v>2</v>
      </c>
    </row>
    <row r="2958" spans="1:22" x14ac:dyDescent="0.25">
      <c r="A2958" t="s">
        <v>614</v>
      </c>
      <c r="B2958" s="1" t="s">
        <v>623</v>
      </c>
      <c r="C2958" t="s">
        <v>1</v>
      </c>
      <c r="D2958" t="s">
        <v>89</v>
      </c>
      <c r="E2958" t="s">
        <v>553</v>
      </c>
      <c r="F2958" t="s">
        <v>554</v>
      </c>
      <c r="G2958">
        <v>508</v>
      </c>
      <c r="H2958">
        <v>508</v>
      </c>
      <c r="I2958">
        <v>508</v>
      </c>
      <c r="J2958">
        <v>508</v>
      </c>
      <c r="L2958" s="3">
        <v>0</v>
      </c>
      <c r="M2958" s="3">
        <v>0</v>
      </c>
      <c r="N2958" s="3">
        <v>0</v>
      </c>
      <c r="O2958" s="3">
        <v>10</v>
      </c>
      <c r="P2958" s="3">
        <v>0</v>
      </c>
      <c r="Q2958" s="3">
        <v>0</v>
      </c>
      <c r="R2958" s="3">
        <v>0</v>
      </c>
      <c r="S2958" s="3">
        <v>0</v>
      </c>
      <c r="T2958" s="3">
        <v>0</v>
      </c>
      <c r="U2958" s="33">
        <f>+Tabla3[[#This Row],[V GRAVADAS]]</f>
        <v>10</v>
      </c>
      <c r="V2958">
        <v>2</v>
      </c>
    </row>
    <row r="2959" spans="1:22" x14ac:dyDescent="0.25">
      <c r="A2959" t="s">
        <v>614</v>
      </c>
      <c r="B2959" s="1" t="s">
        <v>623</v>
      </c>
      <c r="C2959" t="s">
        <v>1</v>
      </c>
      <c r="D2959" t="s">
        <v>89</v>
      </c>
      <c r="E2959" t="s">
        <v>553</v>
      </c>
      <c r="F2959" t="s">
        <v>554</v>
      </c>
      <c r="G2959">
        <v>509</v>
      </c>
      <c r="H2959">
        <v>509</v>
      </c>
      <c r="I2959">
        <v>509</v>
      </c>
      <c r="J2959">
        <v>509</v>
      </c>
      <c r="L2959" s="3">
        <v>0</v>
      </c>
      <c r="M2959" s="3">
        <v>0</v>
      </c>
      <c r="N2959" s="3">
        <v>0</v>
      </c>
      <c r="O2959" s="3">
        <v>501.5</v>
      </c>
      <c r="P2959" s="3">
        <v>0</v>
      </c>
      <c r="Q2959" s="3">
        <v>0</v>
      </c>
      <c r="R2959" s="3">
        <v>0</v>
      </c>
      <c r="S2959" s="3">
        <v>0</v>
      </c>
      <c r="T2959" s="3">
        <v>0</v>
      </c>
      <c r="U2959" s="33">
        <f>+Tabla3[[#This Row],[V GRAVADAS]]</f>
        <v>501.5</v>
      </c>
      <c r="V2959">
        <v>2</v>
      </c>
    </row>
    <row r="2960" spans="1:22" x14ac:dyDescent="0.25">
      <c r="A2960" t="s">
        <v>614</v>
      </c>
      <c r="B2960" s="1" t="s">
        <v>624</v>
      </c>
      <c r="C2960" t="s">
        <v>1</v>
      </c>
      <c r="D2960" t="s">
        <v>89</v>
      </c>
      <c r="E2960" t="s">
        <v>553</v>
      </c>
      <c r="F2960" t="s">
        <v>554</v>
      </c>
      <c r="G2960">
        <v>510</v>
      </c>
      <c r="H2960">
        <v>510</v>
      </c>
      <c r="I2960">
        <v>510</v>
      </c>
      <c r="J2960">
        <v>510</v>
      </c>
      <c r="L2960" s="3">
        <v>0</v>
      </c>
      <c r="M2960" s="3">
        <v>0</v>
      </c>
      <c r="N2960" s="3">
        <v>0</v>
      </c>
      <c r="O2960" s="3">
        <v>378.7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3">
        <f>+Tabla3[[#This Row],[V GRAVADAS]]</f>
        <v>378.7</v>
      </c>
      <c r="V2960">
        <v>2</v>
      </c>
    </row>
    <row r="2961" spans="1:22" x14ac:dyDescent="0.25">
      <c r="A2961" t="s">
        <v>614</v>
      </c>
      <c r="B2961" s="1" t="s">
        <v>624</v>
      </c>
      <c r="C2961" t="s">
        <v>1</v>
      </c>
      <c r="D2961" t="s">
        <v>89</v>
      </c>
      <c r="E2961" t="s">
        <v>553</v>
      </c>
      <c r="F2961" t="s">
        <v>554</v>
      </c>
      <c r="G2961">
        <v>511</v>
      </c>
      <c r="H2961">
        <v>511</v>
      </c>
      <c r="I2961">
        <v>511</v>
      </c>
      <c r="J2961">
        <v>511</v>
      </c>
      <c r="L2961" s="3">
        <v>0</v>
      </c>
      <c r="M2961" s="3">
        <v>0</v>
      </c>
      <c r="N2961" s="3">
        <v>0</v>
      </c>
      <c r="O2961" s="3">
        <v>35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3">
        <f>+Tabla3[[#This Row],[V GRAVADAS]]</f>
        <v>35</v>
      </c>
      <c r="V2961">
        <v>2</v>
      </c>
    </row>
    <row r="2962" spans="1:22" x14ac:dyDescent="0.25">
      <c r="A2962" t="s">
        <v>614</v>
      </c>
      <c r="B2962" s="1" t="s">
        <v>624</v>
      </c>
      <c r="C2962" t="s">
        <v>1</v>
      </c>
      <c r="D2962" t="s">
        <v>89</v>
      </c>
      <c r="E2962" t="s">
        <v>553</v>
      </c>
      <c r="F2962" t="s">
        <v>554</v>
      </c>
      <c r="G2962">
        <v>512</v>
      </c>
      <c r="H2962">
        <v>512</v>
      </c>
      <c r="I2962">
        <v>512</v>
      </c>
      <c r="J2962">
        <v>512</v>
      </c>
      <c r="L2962" s="3">
        <v>0</v>
      </c>
      <c r="M2962" s="3">
        <v>0</v>
      </c>
      <c r="N2962" s="3">
        <v>0</v>
      </c>
      <c r="O2962" s="3">
        <v>507.5</v>
      </c>
      <c r="P2962" s="3">
        <v>0</v>
      </c>
      <c r="Q2962" s="3">
        <v>0</v>
      </c>
      <c r="R2962" s="3">
        <v>0</v>
      </c>
      <c r="S2962" s="3">
        <v>0</v>
      </c>
      <c r="T2962" s="3">
        <v>0</v>
      </c>
      <c r="U2962" s="33">
        <f>+Tabla3[[#This Row],[V GRAVADAS]]</f>
        <v>507.5</v>
      </c>
      <c r="V2962">
        <v>2</v>
      </c>
    </row>
    <row r="2963" spans="1:22" x14ac:dyDescent="0.25">
      <c r="A2963" t="s">
        <v>614</v>
      </c>
      <c r="B2963" s="1" t="s">
        <v>624</v>
      </c>
      <c r="C2963" t="s">
        <v>1</v>
      </c>
      <c r="D2963" t="s">
        <v>89</v>
      </c>
      <c r="E2963" t="s">
        <v>553</v>
      </c>
      <c r="F2963" t="s">
        <v>554</v>
      </c>
      <c r="G2963">
        <v>513</v>
      </c>
      <c r="H2963">
        <v>513</v>
      </c>
      <c r="I2963">
        <v>513</v>
      </c>
      <c r="J2963">
        <v>513</v>
      </c>
      <c r="L2963" s="3">
        <v>0</v>
      </c>
      <c r="M2963" s="3">
        <v>0</v>
      </c>
      <c r="N2963" s="3">
        <v>0</v>
      </c>
      <c r="O2963" s="3">
        <v>167.2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3">
        <f>+Tabla3[[#This Row],[V GRAVADAS]]</f>
        <v>167.2</v>
      </c>
      <c r="V2963">
        <v>2</v>
      </c>
    </row>
    <row r="2964" spans="1:22" x14ac:dyDescent="0.25">
      <c r="A2964" t="s">
        <v>614</v>
      </c>
      <c r="B2964" s="1" t="s">
        <v>624</v>
      </c>
      <c r="C2964" t="s">
        <v>1</v>
      </c>
      <c r="D2964" t="s">
        <v>89</v>
      </c>
      <c r="E2964" t="s">
        <v>553</v>
      </c>
      <c r="F2964" t="s">
        <v>554</v>
      </c>
      <c r="G2964">
        <v>514</v>
      </c>
      <c r="H2964">
        <v>514</v>
      </c>
      <c r="I2964">
        <v>514</v>
      </c>
      <c r="J2964">
        <v>514</v>
      </c>
      <c r="L2964" s="3">
        <v>0</v>
      </c>
      <c r="M2964" s="3">
        <v>0</v>
      </c>
      <c r="N2964" s="3">
        <v>0</v>
      </c>
      <c r="O2964" s="3">
        <v>644</v>
      </c>
      <c r="P2964" s="3">
        <v>0</v>
      </c>
      <c r="Q2964" s="3">
        <v>0</v>
      </c>
      <c r="R2964" s="3">
        <v>0</v>
      </c>
      <c r="S2964" s="3">
        <v>0</v>
      </c>
      <c r="T2964" s="3">
        <v>0</v>
      </c>
      <c r="U2964" s="33">
        <f>+Tabla3[[#This Row],[V GRAVADAS]]</f>
        <v>644</v>
      </c>
      <c r="V2964">
        <v>2</v>
      </c>
    </row>
    <row r="2965" spans="1:22" x14ac:dyDescent="0.25">
      <c r="A2965" t="s">
        <v>614</v>
      </c>
      <c r="B2965" s="1" t="s">
        <v>624</v>
      </c>
      <c r="C2965" t="s">
        <v>1</v>
      </c>
      <c r="D2965" t="s">
        <v>89</v>
      </c>
      <c r="E2965" t="s">
        <v>553</v>
      </c>
      <c r="F2965" t="s">
        <v>554</v>
      </c>
      <c r="G2965">
        <v>515</v>
      </c>
      <c r="H2965">
        <v>515</v>
      </c>
      <c r="I2965">
        <v>515</v>
      </c>
      <c r="J2965">
        <v>515</v>
      </c>
      <c r="L2965" s="3">
        <v>0</v>
      </c>
      <c r="M2965" s="3">
        <v>0</v>
      </c>
      <c r="N2965" s="3">
        <v>0</v>
      </c>
      <c r="O2965" s="3">
        <v>40.700000000000003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3">
        <f>+Tabla3[[#This Row],[V GRAVADAS]]</f>
        <v>40.700000000000003</v>
      </c>
      <c r="V2965">
        <v>2</v>
      </c>
    </row>
    <row r="2966" spans="1:22" x14ac:dyDescent="0.25">
      <c r="A2966" t="s">
        <v>614</v>
      </c>
      <c r="B2966" s="1" t="s">
        <v>624</v>
      </c>
      <c r="C2966" t="s">
        <v>1</v>
      </c>
      <c r="D2966" t="s">
        <v>89</v>
      </c>
      <c r="E2966" t="s">
        <v>553</v>
      </c>
      <c r="F2966" t="s">
        <v>554</v>
      </c>
      <c r="G2966">
        <v>516</v>
      </c>
      <c r="H2966">
        <v>516</v>
      </c>
      <c r="I2966">
        <v>516</v>
      </c>
      <c r="J2966">
        <v>516</v>
      </c>
      <c r="L2966" s="3">
        <v>0</v>
      </c>
      <c r="M2966" s="3">
        <v>0</v>
      </c>
      <c r="N2966" s="3">
        <v>0</v>
      </c>
      <c r="O2966" s="3">
        <v>20</v>
      </c>
      <c r="P2966" s="3">
        <v>0</v>
      </c>
      <c r="Q2966" s="3">
        <v>0</v>
      </c>
      <c r="R2966" s="3">
        <v>0</v>
      </c>
      <c r="S2966" s="3">
        <v>0</v>
      </c>
      <c r="T2966" s="3">
        <v>0</v>
      </c>
      <c r="U2966" s="33">
        <f>+Tabla3[[#This Row],[V GRAVADAS]]</f>
        <v>20</v>
      </c>
      <c r="V2966">
        <v>2</v>
      </c>
    </row>
    <row r="2967" spans="1:22" x14ac:dyDescent="0.25">
      <c r="A2967" t="s">
        <v>614</v>
      </c>
      <c r="B2967" s="1" t="s">
        <v>624</v>
      </c>
      <c r="C2967" t="s">
        <v>1</v>
      </c>
      <c r="D2967" t="s">
        <v>89</v>
      </c>
      <c r="E2967" t="s">
        <v>553</v>
      </c>
      <c r="F2967" t="s">
        <v>554</v>
      </c>
      <c r="G2967">
        <v>517</v>
      </c>
      <c r="H2967">
        <v>517</v>
      </c>
      <c r="I2967">
        <v>517</v>
      </c>
      <c r="J2967">
        <v>517</v>
      </c>
      <c r="L2967" s="3">
        <v>0</v>
      </c>
      <c r="M2967" s="3">
        <v>0</v>
      </c>
      <c r="N2967" s="3">
        <v>0</v>
      </c>
      <c r="O2967" s="3">
        <v>156.25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3">
        <f>+Tabla3[[#This Row],[V GRAVADAS]]</f>
        <v>156.25</v>
      </c>
      <c r="V2967">
        <v>2</v>
      </c>
    </row>
    <row r="2968" spans="1:22" x14ac:dyDescent="0.25">
      <c r="A2968" t="s">
        <v>614</v>
      </c>
      <c r="B2968" s="1" t="s">
        <v>624</v>
      </c>
      <c r="C2968" t="s">
        <v>1</v>
      </c>
      <c r="D2968" t="s">
        <v>89</v>
      </c>
      <c r="E2968" t="s">
        <v>553</v>
      </c>
      <c r="F2968" t="s">
        <v>554</v>
      </c>
      <c r="G2968">
        <v>518</v>
      </c>
      <c r="H2968">
        <v>518</v>
      </c>
      <c r="I2968">
        <v>518</v>
      </c>
      <c r="J2968">
        <v>518</v>
      </c>
      <c r="L2968" s="3">
        <v>0</v>
      </c>
      <c r="M2968" s="3">
        <v>0</v>
      </c>
      <c r="N2968" s="3">
        <v>0</v>
      </c>
      <c r="O2968" s="3">
        <v>194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3">
        <f>+Tabla3[[#This Row],[V GRAVADAS]]</f>
        <v>194</v>
      </c>
      <c r="V2968">
        <v>2</v>
      </c>
    </row>
    <row r="2969" spans="1:22" x14ac:dyDescent="0.25">
      <c r="A2969" t="s">
        <v>614</v>
      </c>
      <c r="B2969" s="1" t="s">
        <v>624</v>
      </c>
      <c r="C2969" t="s">
        <v>1</v>
      </c>
      <c r="D2969" t="s">
        <v>89</v>
      </c>
      <c r="E2969" t="s">
        <v>553</v>
      </c>
      <c r="F2969" t="s">
        <v>554</v>
      </c>
      <c r="G2969">
        <v>519</v>
      </c>
      <c r="H2969">
        <v>519</v>
      </c>
      <c r="I2969">
        <v>519</v>
      </c>
      <c r="J2969">
        <v>519</v>
      </c>
      <c r="L2969" s="3">
        <v>0</v>
      </c>
      <c r="M2969" s="3">
        <v>0</v>
      </c>
      <c r="N2969" s="3">
        <v>0</v>
      </c>
      <c r="O2969" s="3">
        <v>62.1</v>
      </c>
      <c r="P2969" s="3">
        <v>0</v>
      </c>
      <c r="Q2969" s="3">
        <v>0</v>
      </c>
      <c r="R2969" s="3">
        <v>0</v>
      </c>
      <c r="S2969" s="3">
        <v>0</v>
      </c>
      <c r="T2969" s="3">
        <v>0</v>
      </c>
      <c r="U2969" s="33">
        <f>+Tabla3[[#This Row],[V GRAVADAS]]</f>
        <v>62.1</v>
      </c>
      <c r="V2969">
        <v>2</v>
      </c>
    </row>
    <row r="2970" spans="1:22" x14ac:dyDescent="0.25">
      <c r="A2970" t="s">
        <v>614</v>
      </c>
      <c r="B2970" s="1" t="s">
        <v>624</v>
      </c>
      <c r="C2970" t="s">
        <v>1</v>
      </c>
      <c r="D2970" t="s">
        <v>89</v>
      </c>
      <c r="E2970" t="s">
        <v>553</v>
      </c>
      <c r="F2970" t="s">
        <v>554</v>
      </c>
      <c r="G2970">
        <v>520</v>
      </c>
      <c r="H2970">
        <v>520</v>
      </c>
      <c r="I2970">
        <v>520</v>
      </c>
      <c r="J2970">
        <v>520</v>
      </c>
      <c r="L2970" s="3">
        <v>0</v>
      </c>
      <c r="M2970" s="3">
        <v>0</v>
      </c>
      <c r="N2970" s="3">
        <v>0</v>
      </c>
      <c r="O2970" s="3">
        <v>416.72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3">
        <f>+Tabla3[[#This Row],[V GRAVADAS]]</f>
        <v>416.72</v>
      </c>
      <c r="V2970">
        <v>2</v>
      </c>
    </row>
    <row r="2971" spans="1:22" x14ac:dyDescent="0.25">
      <c r="A2971" t="s">
        <v>614</v>
      </c>
      <c r="B2971" s="1" t="s">
        <v>624</v>
      </c>
      <c r="C2971" t="s">
        <v>1</v>
      </c>
      <c r="D2971" t="s">
        <v>89</v>
      </c>
      <c r="E2971" t="s">
        <v>553</v>
      </c>
      <c r="F2971" t="s">
        <v>554</v>
      </c>
      <c r="G2971">
        <v>521</v>
      </c>
      <c r="H2971">
        <v>521</v>
      </c>
      <c r="I2971">
        <v>521</v>
      </c>
      <c r="J2971">
        <v>521</v>
      </c>
      <c r="L2971" s="3">
        <v>0</v>
      </c>
      <c r="M2971" s="3">
        <v>0</v>
      </c>
      <c r="N2971" s="3">
        <v>0</v>
      </c>
      <c r="O2971" s="3">
        <v>50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3">
        <f>+Tabla3[[#This Row],[V GRAVADAS]]</f>
        <v>50</v>
      </c>
      <c r="V2971">
        <v>2</v>
      </c>
    </row>
    <row r="2972" spans="1:22" x14ac:dyDescent="0.25">
      <c r="A2972" t="s">
        <v>614</v>
      </c>
      <c r="B2972" s="1" t="s">
        <v>624</v>
      </c>
      <c r="C2972" t="s">
        <v>1</v>
      </c>
      <c r="D2972" t="s">
        <v>89</v>
      </c>
      <c r="E2972" t="s">
        <v>553</v>
      </c>
      <c r="F2972" t="s">
        <v>554</v>
      </c>
      <c r="G2972">
        <v>522</v>
      </c>
      <c r="H2972">
        <v>522</v>
      </c>
      <c r="I2972">
        <v>522</v>
      </c>
      <c r="J2972">
        <v>522</v>
      </c>
      <c r="L2972" s="3">
        <v>0</v>
      </c>
      <c r="M2972" s="3">
        <v>0</v>
      </c>
      <c r="N2972" s="3">
        <v>0</v>
      </c>
      <c r="O2972" s="3">
        <v>421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3">
        <f>+Tabla3[[#This Row],[V GRAVADAS]]</f>
        <v>421</v>
      </c>
      <c r="V2972">
        <v>2</v>
      </c>
    </row>
    <row r="2973" spans="1:22" x14ac:dyDescent="0.25">
      <c r="A2973" t="s">
        <v>614</v>
      </c>
      <c r="B2973" s="1" t="s">
        <v>624</v>
      </c>
      <c r="C2973" t="s">
        <v>1</v>
      </c>
      <c r="D2973" t="s">
        <v>89</v>
      </c>
      <c r="E2973" t="s">
        <v>553</v>
      </c>
      <c r="F2973" t="s">
        <v>554</v>
      </c>
      <c r="G2973">
        <v>523</v>
      </c>
      <c r="H2973">
        <v>523</v>
      </c>
      <c r="I2973">
        <v>523</v>
      </c>
      <c r="J2973">
        <v>523</v>
      </c>
      <c r="L2973" s="3">
        <v>0</v>
      </c>
      <c r="M2973" s="3">
        <v>0</v>
      </c>
      <c r="N2973" s="3">
        <v>0</v>
      </c>
      <c r="O2973" s="3">
        <v>77.8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3">
        <f>+Tabla3[[#This Row],[V GRAVADAS]]</f>
        <v>77.8</v>
      </c>
      <c r="V2973">
        <v>2</v>
      </c>
    </row>
    <row r="2974" spans="1:22" x14ac:dyDescent="0.25">
      <c r="A2974" t="s">
        <v>614</v>
      </c>
      <c r="B2974" s="1" t="s">
        <v>624</v>
      </c>
      <c r="C2974" t="s">
        <v>1</v>
      </c>
      <c r="D2974" t="s">
        <v>89</v>
      </c>
      <c r="E2974" t="s">
        <v>553</v>
      </c>
      <c r="F2974" t="s">
        <v>554</v>
      </c>
      <c r="G2974">
        <v>524</v>
      </c>
      <c r="H2974">
        <v>524</v>
      </c>
      <c r="I2974">
        <v>524</v>
      </c>
      <c r="J2974">
        <v>524</v>
      </c>
      <c r="L2974" s="3">
        <v>0</v>
      </c>
      <c r="M2974" s="3">
        <v>0</v>
      </c>
      <c r="N2974" s="3">
        <v>0</v>
      </c>
      <c r="O2974" s="3">
        <v>15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3">
        <f>+Tabla3[[#This Row],[V GRAVADAS]]</f>
        <v>15</v>
      </c>
      <c r="V2974">
        <v>2</v>
      </c>
    </row>
    <row r="2975" spans="1:22" x14ac:dyDescent="0.25">
      <c r="A2975" t="s">
        <v>614</v>
      </c>
      <c r="B2975" s="1" t="s">
        <v>624</v>
      </c>
      <c r="C2975" t="s">
        <v>1</v>
      </c>
      <c r="D2975" t="s">
        <v>89</v>
      </c>
      <c r="E2975" t="s">
        <v>553</v>
      </c>
      <c r="F2975" t="s">
        <v>554</v>
      </c>
      <c r="G2975">
        <v>525</v>
      </c>
      <c r="H2975">
        <v>525</v>
      </c>
      <c r="I2975">
        <v>525</v>
      </c>
      <c r="J2975">
        <v>525</v>
      </c>
      <c r="L2975" s="3">
        <v>0</v>
      </c>
      <c r="M2975" s="3">
        <v>0</v>
      </c>
      <c r="N2975" s="3">
        <v>0</v>
      </c>
      <c r="O2975" s="3">
        <v>42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3">
        <f>+Tabla3[[#This Row],[V GRAVADAS]]</f>
        <v>42</v>
      </c>
      <c r="V2975">
        <v>2</v>
      </c>
    </row>
    <row r="2976" spans="1:22" x14ac:dyDescent="0.25">
      <c r="A2976" t="s">
        <v>614</v>
      </c>
      <c r="B2976" s="1" t="s">
        <v>624</v>
      </c>
      <c r="C2976" t="s">
        <v>1</v>
      </c>
      <c r="D2976" t="s">
        <v>89</v>
      </c>
      <c r="E2976" t="s">
        <v>553</v>
      </c>
      <c r="F2976" t="s">
        <v>554</v>
      </c>
      <c r="G2976">
        <v>526</v>
      </c>
      <c r="H2976">
        <v>526</v>
      </c>
      <c r="I2976">
        <v>526</v>
      </c>
      <c r="J2976">
        <v>526</v>
      </c>
      <c r="L2976" s="3">
        <v>0</v>
      </c>
      <c r="M2976" s="3">
        <v>0</v>
      </c>
      <c r="N2976" s="3">
        <v>0</v>
      </c>
      <c r="O2976" s="3">
        <v>312</v>
      </c>
      <c r="P2976" s="3">
        <v>0</v>
      </c>
      <c r="Q2976" s="3">
        <v>0</v>
      </c>
      <c r="R2976" s="3">
        <v>0</v>
      </c>
      <c r="S2976" s="3">
        <v>0</v>
      </c>
      <c r="T2976" s="3">
        <v>0</v>
      </c>
      <c r="U2976" s="33">
        <f>+Tabla3[[#This Row],[V GRAVADAS]]</f>
        <v>312</v>
      </c>
      <c r="V2976">
        <v>2</v>
      </c>
    </row>
    <row r="2977" spans="1:22" x14ac:dyDescent="0.25">
      <c r="A2977" t="s">
        <v>614</v>
      </c>
      <c r="B2977" s="1" t="s">
        <v>624</v>
      </c>
      <c r="C2977" t="s">
        <v>1</v>
      </c>
      <c r="D2977" t="s">
        <v>89</v>
      </c>
      <c r="E2977" t="s">
        <v>553</v>
      </c>
      <c r="F2977" t="s">
        <v>554</v>
      </c>
      <c r="G2977">
        <v>527</v>
      </c>
      <c r="H2977">
        <v>527</v>
      </c>
      <c r="I2977">
        <v>527</v>
      </c>
      <c r="J2977">
        <v>527</v>
      </c>
      <c r="L2977" s="3">
        <v>0</v>
      </c>
      <c r="M2977" s="3">
        <v>0</v>
      </c>
      <c r="N2977" s="3">
        <v>0</v>
      </c>
      <c r="O2977" s="3">
        <v>5.12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3">
        <f>+Tabla3[[#This Row],[V GRAVADAS]]</f>
        <v>5.12</v>
      </c>
      <c r="V2977">
        <v>2</v>
      </c>
    </row>
    <row r="2978" spans="1:22" x14ac:dyDescent="0.25">
      <c r="A2978" t="s">
        <v>614</v>
      </c>
      <c r="B2978" s="1" t="s">
        <v>624</v>
      </c>
      <c r="C2978" t="s">
        <v>1</v>
      </c>
      <c r="D2978" t="s">
        <v>89</v>
      </c>
      <c r="E2978" t="s">
        <v>553</v>
      </c>
      <c r="F2978" t="s">
        <v>554</v>
      </c>
      <c r="G2978">
        <v>528</v>
      </c>
      <c r="H2978">
        <v>528</v>
      </c>
      <c r="I2978">
        <v>528</v>
      </c>
      <c r="J2978">
        <v>528</v>
      </c>
      <c r="L2978" s="3">
        <v>0</v>
      </c>
      <c r="M2978" s="3">
        <v>0</v>
      </c>
      <c r="N2978" s="3">
        <v>0</v>
      </c>
      <c r="O2978" s="3">
        <v>32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3">
        <f>+Tabla3[[#This Row],[V GRAVADAS]]</f>
        <v>32</v>
      </c>
      <c r="V2978">
        <v>2</v>
      </c>
    </row>
    <row r="2979" spans="1:22" x14ac:dyDescent="0.25">
      <c r="A2979" t="s">
        <v>614</v>
      </c>
      <c r="B2979" s="1" t="s">
        <v>624</v>
      </c>
      <c r="C2979" t="s">
        <v>1</v>
      </c>
      <c r="D2979" t="s">
        <v>89</v>
      </c>
      <c r="E2979" t="s">
        <v>553</v>
      </c>
      <c r="F2979" t="s">
        <v>554</v>
      </c>
      <c r="G2979">
        <v>529</v>
      </c>
      <c r="H2979">
        <v>529</v>
      </c>
      <c r="I2979">
        <v>529</v>
      </c>
      <c r="J2979">
        <v>529</v>
      </c>
      <c r="L2979" s="3">
        <v>0</v>
      </c>
      <c r="M2979" s="3">
        <v>0</v>
      </c>
      <c r="N2979" s="3">
        <v>0</v>
      </c>
      <c r="O2979" s="3">
        <v>69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3">
        <f>+Tabla3[[#This Row],[V GRAVADAS]]</f>
        <v>69</v>
      </c>
      <c r="V2979">
        <v>2</v>
      </c>
    </row>
    <row r="2980" spans="1:22" x14ac:dyDescent="0.25">
      <c r="A2980" t="s">
        <v>614</v>
      </c>
      <c r="B2980" s="1" t="s">
        <v>625</v>
      </c>
      <c r="C2980" t="s">
        <v>1</v>
      </c>
      <c r="D2980" t="s">
        <v>89</v>
      </c>
      <c r="E2980" t="s">
        <v>553</v>
      </c>
      <c r="F2980" t="s">
        <v>554</v>
      </c>
      <c r="G2980">
        <v>530</v>
      </c>
      <c r="H2980">
        <v>530</v>
      </c>
      <c r="I2980">
        <v>530</v>
      </c>
      <c r="J2980">
        <v>530</v>
      </c>
      <c r="L2980" s="3">
        <v>0</v>
      </c>
      <c r="M2980" s="3">
        <v>0</v>
      </c>
      <c r="N2980" s="3">
        <v>0</v>
      </c>
      <c r="O2980" s="3">
        <v>310.56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3">
        <f>+Tabla3[[#This Row],[V GRAVADAS]]</f>
        <v>310.56</v>
      </c>
      <c r="V2980">
        <v>2</v>
      </c>
    </row>
    <row r="2981" spans="1:22" x14ac:dyDescent="0.25">
      <c r="A2981" t="s">
        <v>614</v>
      </c>
      <c r="B2981" s="1" t="s">
        <v>625</v>
      </c>
      <c r="C2981" t="s">
        <v>1</v>
      </c>
      <c r="D2981" t="s">
        <v>89</v>
      </c>
      <c r="E2981" t="s">
        <v>553</v>
      </c>
      <c r="F2981" t="s">
        <v>554</v>
      </c>
      <c r="G2981">
        <v>531</v>
      </c>
      <c r="H2981">
        <v>531</v>
      </c>
      <c r="I2981">
        <v>531</v>
      </c>
      <c r="J2981">
        <v>531</v>
      </c>
      <c r="L2981" s="3">
        <v>0</v>
      </c>
      <c r="M2981" s="3">
        <v>0</v>
      </c>
      <c r="N2981" s="3">
        <v>0</v>
      </c>
      <c r="O2981" s="3">
        <v>290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3">
        <f>+Tabla3[[#This Row],[V GRAVADAS]]</f>
        <v>290</v>
      </c>
      <c r="V2981">
        <v>2</v>
      </c>
    </row>
    <row r="2982" spans="1:22" x14ac:dyDescent="0.25">
      <c r="A2982" t="s">
        <v>614</v>
      </c>
      <c r="B2982" s="1" t="s">
        <v>625</v>
      </c>
      <c r="C2982" t="s">
        <v>1</v>
      </c>
      <c r="D2982" t="s">
        <v>89</v>
      </c>
      <c r="E2982" t="s">
        <v>553</v>
      </c>
      <c r="F2982" t="s">
        <v>554</v>
      </c>
      <c r="G2982">
        <v>532</v>
      </c>
      <c r="H2982">
        <v>532</v>
      </c>
      <c r="I2982">
        <v>532</v>
      </c>
      <c r="J2982">
        <v>532</v>
      </c>
      <c r="L2982" s="3">
        <v>0</v>
      </c>
      <c r="M2982" s="3">
        <v>0</v>
      </c>
      <c r="N2982" s="3">
        <v>0</v>
      </c>
      <c r="O2982" s="3">
        <v>60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3">
        <f>+Tabla3[[#This Row],[V GRAVADAS]]</f>
        <v>60</v>
      </c>
      <c r="V2982">
        <v>2</v>
      </c>
    </row>
    <row r="2983" spans="1:22" x14ac:dyDescent="0.25">
      <c r="A2983" t="s">
        <v>614</v>
      </c>
      <c r="B2983" s="1" t="s">
        <v>625</v>
      </c>
      <c r="C2983" t="s">
        <v>1</v>
      </c>
      <c r="D2983" t="s">
        <v>89</v>
      </c>
      <c r="E2983" t="s">
        <v>553</v>
      </c>
      <c r="F2983" t="s">
        <v>554</v>
      </c>
      <c r="G2983">
        <v>533</v>
      </c>
      <c r="H2983">
        <v>533</v>
      </c>
      <c r="I2983">
        <v>533</v>
      </c>
      <c r="J2983">
        <v>533</v>
      </c>
      <c r="L2983" s="3">
        <v>0</v>
      </c>
      <c r="M2983" s="3">
        <v>0</v>
      </c>
      <c r="N2983" s="3">
        <v>0</v>
      </c>
      <c r="O2983" s="3">
        <v>807.25</v>
      </c>
      <c r="P2983" s="3">
        <v>0</v>
      </c>
      <c r="Q2983" s="3">
        <v>0</v>
      </c>
      <c r="R2983" s="3">
        <v>0</v>
      </c>
      <c r="S2983" s="3">
        <v>0</v>
      </c>
      <c r="T2983" s="3">
        <v>0</v>
      </c>
      <c r="U2983" s="33">
        <f>+Tabla3[[#This Row],[V GRAVADAS]]</f>
        <v>807.25</v>
      </c>
      <c r="V2983">
        <v>2</v>
      </c>
    </row>
    <row r="2984" spans="1:22" x14ac:dyDescent="0.25">
      <c r="A2984" t="s">
        <v>614</v>
      </c>
      <c r="B2984" s="1" t="s">
        <v>625</v>
      </c>
      <c r="C2984" t="s">
        <v>1</v>
      </c>
      <c r="D2984" t="s">
        <v>89</v>
      </c>
      <c r="E2984" t="s">
        <v>553</v>
      </c>
      <c r="F2984" t="s">
        <v>554</v>
      </c>
      <c r="G2984">
        <v>534</v>
      </c>
      <c r="H2984">
        <v>534</v>
      </c>
      <c r="I2984">
        <v>534</v>
      </c>
      <c r="J2984">
        <v>534</v>
      </c>
      <c r="L2984" s="3">
        <v>0</v>
      </c>
      <c r="M2984" s="3">
        <v>0</v>
      </c>
      <c r="N2984" s="3">
        <v>0</v>
      </c>
      <c r="O2984" s="3">
        <v>43.45</v>
      </c>
      <c r="P2984" s="3">
        <v>0</v>
      </c>
      <c r="Q2984" s="3">
        <v>0</v>
      </c>
      <c r="R2984" s="3">
        <v>0</v>
      </c>
      <c r="S2984" s="3">
        <v>0</v>
      </c>
      <c r="T2984" s="3">
        <v>0</v>
      </c>
      <c r="U2984" s="33">
        <f>+Tabla3[[#This Row],[V GRAVADAS]]</f>
        <v>43.45</v>
      </c>
      <c r="V2984">
        <v>2</v>
      </c>
    </row>
    <row r="2985" spans="1:22" x14ac:dyDescent="0.25">
      <c r="A2985" t="s">
        <v>614</v>
      </c>
      <c r="B2985" s="1" t="s">
        <v>625</v>
      </c>
      <c r="C2985" t="s">
        <v>1</v>
      </c>
      <c r="D2985" t="s">
        <v>89</v>
      </c>
      <c r="E2985" t="s">
        <v>553</v>
      </c>
      <c r="F2985" t="s">
        <v>554</v>
      </c>
      <c r="G2985">
        <v>535</v>
      </c>
      <c r="H2985">
        <v>535</v>
      </c>
      <c r="I2985">
        <v>535</v>
      </c>
      <c r="J2985">
        <v>535</v>
      </c>
      <c r="L2985" s="3">
        <v>0</v>
      </c>
      <c r="M2985" s="3">
        <v>0</v>
      </c>
      <c r="N2985" s="3">
        <v>0</v>
      </c>
      <c r="O2985" s="3">
        <v>305.06</v>
      </c>
      <c r="P2985" s="3">
        <v>0</v>
      </c>
      <c r="Q2985" s="3">
        <v>0</v>
      </c>
      <c r="R2985" s="3">
        <v>0</v>
      </c>
      <c r="S2985" s="3">
        <v>0</v>
      </c>
      <c r="T2985" s="3">
        <v>0</v>
      </c>
      <c r="U2985" s="33">
        <f>+Tabla3[[#This Row],[V GRAVADAS]]</f>
        <v>305.06</v>
      </c>
      <c r="V2985">
        <v>2</v>
      </c>
    </row>
    <row r="2986" spans="1:22" x14ac:dyDescent="0.25">
      <c r="A2986" t="s">
        <v>614</v>
      </c>
      <c r="B2986" s="1" t="s">
        <v>625</v>
      </c>
      <c r="C2986" t="s">
        <v>1</v>
      </c>
      <c r="D2986" t="s">
        <v>89</v>
      </c>
      <c r="E2986" t="s">
        <v>553</v>
      </c>
      <c r="F2986" t="s">
        <v>554</v>
      </c>
      <c r="G2986">
        <v>536</v>
      </c>
      <c r="H2986">
        <v>536</v>
      </c>
      <c r="I2986">
        <v>536</v>
      </c>
      <c r="J2986">
        <v>536</v>
      </c>
      <c r="L2986" s="3">
        <v>0</v>
      </c>
      <c r="M2986" s="3">
        <v>0</v>
      </c>
      <c r="N2986" s="3">
        <v>0</v>
      </c>
      <c r="O2986" s="3">
        <v>2.75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3">
        <f>+Tabla3[[#This Row],[V GRAVADAS]]</f>
        <v>2.75</v>
      </c>
      <c r="V2986">
        <v>2</v>
      </c>
    </row>
    <row r="2987" spans="1:22" x14ac:dyDescent="0.25">
      <c r="A2987" t="s">
        <v>614</v>
      </c>
      <c r="B2987" s="1" t="s">
        <v>625</v>
      </c>
      <c r="C2987" t="s">
        <v>1</v>
      </c>
      <c r="D2987" t="s">
        <v>89</v>
      </c>
      <c r="E2987" t="s">
        <v>553</v>
      </c>
      <c r="F2987" t="s">
        <v>554</v>
      </c>
      <c r="G2987">
        <v>537</v>
      </c>
      <c r="H2987">
        <v>537</v>
      </c>
      <c r="I2987">
        <v>537</v>
      </c>
      <c r="J2987">
        <v>537</v>
      </c>
      <c r="L2987" s="3">
        <v>0</v>
      </c>
      <c r="M2987" s="3">
        <v>0</v>
      </c>
      <c r="N2987" s="3">
        <v>0</v>
      </c>
      <c r="O2987" s="3">
        <v>126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3">
        <f>+Tabla3[[#This Row],[V GRAVADAS]]</f>
        <v>126</v>
      </c>
      <c r="V2987">
        <v>2</v>
      </c>
    </row>
    <row r="2988" spans="1:22" x14ac:dyDescent="0.25">
      <c r="A2988" t="s">
        <v>614</v>
      </c>
      <c r="B2988" s="1" t="s">
        <v>625</v>
      </c>
      <c r="C2988" t="s">
        <v>1</v>
      </c>
      <c r="D2988" t="s">
        <v>89</v>
      </c>
      <c r="E2988" t="s">
        <v>553</v>
      </c>
      <c r="F2988" t="s">
        <v>554</v>
      </c>
      <c r="G2988">
        <v>538</v>
      </c>
      <c r="H2988">
        <v>538</v>
      </c>
      <c r="I2988">
        <v>538</v>
      </c>
      <c r="J2988">
        <v>538</v>
      </c>
      <c r="L2988" s="3">
        <v>0</v>
      </c>
      <c r="M2988" s="3">
        <v>0</v>
      </c>
      <c r="N2988" s="3">
        <v>0</v>
      </c>
      <c r="O2988" s="3">
        <v>134.1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3">
        <f>+Tabla3[[#This Row],[V GRAVADAS]]</f>
        <v>134.1</v>
      </c>
      <c r="V2988">
        <v>2</v>
      </c>
    </row>
    <row r="2989" spans="1:22" x14ac:dyDescent="0.25">
      <c r="A2989" t="s">
        <v>614</v>
      </c>
      <c r="B2989" s="1" t="s">
        <v>625</v>
      </c>
      <c r="C2989" t="s">
        <v>1</v>
      </c>
      <c r="D2989" t="s">
        <v>89</v>
      </c>
      <c r="E2989" t="s">
        <v>553</v>
      </c>
      <c r="F2989" t="s">
        <v>554</v>
      </c>
      <c r="G2989">
        <v>539</v>
      </c>
      <c r="H2989">
        <v>539</v>
      </c>
      <c r="I2989">
        <v>539</v>
      </c>
      <c r="J2989">
        <v>539</v>
      </c>
      <c r="L2989" s="3">
        <v>0</v>
      </c>
      <c r="M2989" s="3">
        <v>0</v>
      </c>
      <c r="N2989" s="3">
        <v>0</v>
      </c>
      <c r="O2989" s="3">
        <v>210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3">
        <f>+Tabla3[[#This Row],[V GRAVADAS]]</f>
        <v>210</v>
      </c>
      <c r="V2989">
        <v>2</v>
      </c>
    </row>
    <row r="2990" spans="1:22" x14ac:dyDescent="0.25">
      <c r="A2990" t="s">
        <v>614</v>
      </c>
      <c r="B2990" s="1" t="s">
        <v>625</v>
      </c>
      <c r="C2990" t="s">
        <v>1</v>
      </c>
      <c r="D2990" t="s">
        <v>89</v>
      </c>
      <c r="E2990" t="s">
        <v>553</v>
      </c>
      <c r="F2990" t="s">
        <v>554</v>
      </c>
      <c r="G2990">
        <v>540</v>
      </c>
      <c r="H2990">
        <v>540</v>
      </c>
      <c r="I2990">
        <v>540</v>
      </c>
      <c r="J2990">
        <v>540</v>
      </c>
      <c r="L2990" s="3">
        <v>0</v>
      </c>
      <c r="M2990" s="3">
        <v>0</v>
      </c>
      <c r="N2990" s="3">
        <v>0</v>
      </c>
      <c r="O2990" s="3">
        <v>50</v>
      </c>
      <c r="P2990" s="3">
        <v>0</v>
      </c>
      <c r="Q2990" s="3">
        <v>0</v>
      </c>
      <c r="R2990" s="3">
        <v>0</v>
      </c>
      <c r="S2990" s="3">
        <v>0</v>
      </c>
      <c r="T2990" s="3">
        <v>0</v>
      </c>
      <c r="U2990" s="33">
        <f>+Tabla3[[#This Row],[V GRAVADAS]]</f>
        <v>50</v>
      </c>
      <c r="V2990">
        <v>2</v>
      </c>
    </row>
    <row r="2991" spans="1:22" x14ac:dyDescent="0.25">
      <c r="A2991" t="s">
        <v>614</v>
      </c>
      <c r="B2991" s="1" t="s">
        <v>625</v>
      </c>
      <c r="C2991" t="s">
        <v>1</v>
      </c>
      <c r="D2991" t="s">
        <v>89</v>
      </c>
      <c r="E2991" t="s">
        <v>553</v>
      </c>
      <c r="F2991" t="s">
        <v>554</v>
      </c>
      <c r="G2991">
        <v>541</v>
      </c>
      <c r="H2991">
        <v>541</v>
      </c>
      <c r="I2991">
        <v>541</v>
      </c>
      <c r="J2991">
        <v>541</v>
      </c>
      <c r="L2991" s="3">
        <v>0</v>
      </c>
      <c r="M2991" s="3">
        <v>0</v>
      </c>
      <c r="N2991" s="3">
        <v>0</v>
      </c>
      <c r="O2991" s="3">
        <v>187.5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3">
        <f>+Tabla3[[#This Row],[V GRAVADAS]]</f>
        <v>187.5</v>
      </c>
      <c r="V2991">
        <v>2</v>
      </c>
    </row>
    <row r="2992" spans="1:22" x14ac:dyDescent="0.25">
      <c r="A2992" t="s">
        <v>614</v>
      </c>
      <c r="B2992" s="1" t="s">
        <v>625</v>
      </c>
      <c r="C2992" t="s">
        <v>1</v>
      </c>
      <c r="D2992" t="s">
        <v>89</v>
      </c>
      <c r="E2992" t="s">
        <v>553</v>
      </c>
      <c r="F2992" t="s">
        <v>554</v>
      </c>
      <c r="G2992">
        <v>542</v>
      </c>
      <c r="H2992">
        <v>542</v>
      </c>
      <c r="I2992">
        <v>542</v>
      </c>
      <c r="J2992">
        <v>542</v>
      </c>
      <c r="L2992" s="3">
        <v>0</v>
      </c>
      <c r="M2992" s="3">
        <v>0</v>
      </c>
      <c r="N2992" s="3">
        <v>0</v>
      </c>
      <c r="O2992" s="3">
        <v>70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3">
        <f>+Tabla3[[#This Row],[V GRAVADAS]]</f>
        <v>70</v>
      </c>
      <c r="V2992">
        <v>2</v>
      </c>
    </row>
    <row r="2993" spans="1:22" x14ac:dyDescent="0.25">
      <c r="A2993" t="s">
        <v>614</v>
      </c>
      <c r="B2993" s="1" t="s">
        <v>625</v>
      </c>
      <c r="C2993" t="s">
        <v>1</v>
      </c>
      <c r="D2993" t="s">
        <v>89</v>
      </c>
      <c r="E2993" t="s">
        <v>553</v>
      </c>
      <c r="F2993" t="s">
        <v>554</v>
      </c>
      <c r="G2993">
        <v>543</v>
      </c>
      <c r="H2993">
        <v>543</v>
      </c>
      <c r="I2993">
        <v>543</v>
      </c>
      <c r="J2993">
        <v>543</v>
      </c>
      <c r="L2993" s="3">
        <v>0</v>
      </c>
      <c r="M2993" s="3">
        <v>0</v>
      </c>
      <c r="N2993" s="3">
        <v>0</v>
      </c>
      <c r="O2993" s="3">
        <v>12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3">
        <f>+Tabla3[[#This Row],[V GRAVADAS]]</f>
        <v>12</v>
      </c>
      <c r="V2993">
        <v>2</v>
      </c>
    </row>
    <row r="2994" spans="1:22" x14ac:dyDescent="0.25">
      <c r="A2994" t="s">
        <v>614</v>
      </c>
      <c r="B2994" s="1" t="s">
        <v>625</v>
      </c>
      <c r="C2994" t="s">
        <v>1</v>
      </c>
      <c r="D2994" t="s">
        <v>89</v>
      </c>
      <c r="E2994" t="s">
        <v>553</v>
      </c>
      <c r="F2994" t="s">
        <v>554</v>
      </c>
      <c r="G2994">
        <v>544</v>
      </c>
      <c r="H2994">
        <v>544</v>
      </c>
      <c r="I2994">
        <v>544</v>
      </c>
      <c r="J2994">
        <v>544</v>
      </c>
      <c r="L2994" s="3">
        <v>0</v>
      </c>
      <c r="M2994" s="3">
        <v>0</v>
      </c>
      <c r="N2994" s="3">
        <v>0</v>
      </c>
      <c r="O2994" s="3">
        <v>9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3">
        <f>+Tabla3[[#This Row],[V GRAVADAS]]</f>
        <v>9</v>
      </c>
      <c r="V2994">
        <v>2</v>
      </c>
    </row>
    <row r="2995" spans="1:22" x14ac:dyDescent="0.25">
      <c r="A2995" t="s">
        <v>614</v>
      </c>
      <c r="B2995" s="1" t="s">
        <v>625</v>
      </c>
      <c r="C2995" t="s">
        <v>1</v>
      </c>
      <c r="D2995" t="s">
        <v>89</v>
      </c>
      <c r="E2995" t="s">
        <v>553</v>
      </c>
      <c r="F2995" t="s">
        <v>554</v>
      </c>
      <c r="G2995">
        <v>545</v>
      </c>
      <c r="H2995">
        <v>545</v>
      </c>
      <c r="I2995">
        <v>545</v>
      </c>
      <c r="J2995">
        <v>545</v>
      </c>
      <c r="L2995" s="3">
        <v>0</v>
      </c>
      <c r="M2995" s="3">
        <v>0</v>
      </c>
      <c r="N2995" s="3">
        <v>0</v>
      </c>
      <c r="O2995" s="3">
        <v>70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3">
        <f>+Tabla3[[#This Row],[V GRAVADAS]]</f>
        <v>70</v>
      </c>
      <c r="V2995">
        <v>2</v>
      </c>
    </row>
    <row r="2996" spans="1:22" x14ac:dyDescent="0.25">
      <c r="A2996" t="s">
        <v>614</v>
      </c>
      <c r="B2996" s="1" t="s">
        <v>625</v>
      </c>
      <c r="C2996" t="s">
        <v>1</v>
      </c>
      <c r="D2996" t="s">
        <v>89</v>
      </c>
      <c r="E2996" t="s">
        <v>553</v>
      </c>
      <c r="F2996" t="s">
        <v>554</v>
      </c>
      <c r="G2996">
        <v>546</v>
      </c>
      <c r="H2996">
        <v>546</v>
      </c>
      <c r="I2996">
        <v>546</v>
      </c>
      <c r="J2996">
        <v>546</v>
      </c>
      <c r="L2996" s="3">
        <v>0</v>
      </c>
      <c r="M2996" s="3">
        <v>0</v>
      </c>
      <c r="N2996" s="3">
        <v>0</v>
      </c>
      <c r="O2996" s="3">
        <v>1033</v>
      </c>
      <c r="P2996" s="3">
        <v>0</v>
      </c>
      <c r="Q2996" s="3">
        <v>0</v>
      </c>
      <c r="R2996" s="3">
        <v>0</v>
      </c>
      <c r="S2996" s="3">
        <v>0</v>
      </c>
      <c r="T2996" s="3">
        <v>0</v>
      </c>
      <c r="U2996" s="33">
        <f>+Tabla3[[#This Row],[V GRAVADAS]]</f>
        <v>1033</v>
      </c>
      <c r="V2996">
        <v>2</v>
      </c>
    </row>
    <row r="2997" spans="1:22" x14ac:dyDescent="0.25">
      <c r="A2997" t="s">
        <v>614</v>
      </c>
      <c r="B2997" s="1" t="s">
        <v>625</v>
      </c>
      <c r="C2997" t="s">
        <v>1</v>
      </c>
      <c r="D2997" t="s">
        <v>89</v>
      </c>
      <c r="E2997" t="s">
        <v>553</v>
      </c>
      <c r="F2997" t="s">
        <v>554</v>
      </c>
      <c r="G2997">
        <v>547</v>
      </c>
      <c r="H2997">
        <v>547</v>
      </c>
      <c r="I2997">
        <v>547</v>
      </c>
      <c r="J2997">
        <v>547</v>
      </c>
      <c r="L2997" s="3">
        <v>0</v>
      </c>
      <c r="M2997" s="3">
        <v>0</v>
      </c>
      <c r="N2997" s="3">
        <v>0</v>
      </c>
      <c r="O2997" s="3">
        <v>532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3">
        <f>+Tabla3[[#This Row],[V GRAVADAS]]</f>
        <v>532</v>
      </c>
      <c r="V2997">
        <v>2</v>
      </c>
    </row>
    <row r="2998" spans="1:22" x14ac:dyDescent="0.25">
      <c r="A2998" t="s">
        <v>614</v>
      </c>
      <c r="B2998" s="1" t="s">
        <v>625</v>
      </c>
      <c r="C2998" t="s">
        <v>1</v>
      </c>
      <c r="D2998" t="s">
        <v>89</v>
      </c>
      <c r="E2998" t="s">
        <v>553</v>
      </c>
      <c r="F2998" t="s">
        <v>554</v>
      </c>
      <c r="G2998">
        <v>548</v>
      </c>
      <c r="H2998">
        <v>548</v>
      </c>
      <c r="I2998">
        <v>548</v>
      </c>
      <c r="J2998">
        <v>548</v>
      </c>
      <c r="L2998" s="3">
        <v>0</v>
      </c>
      <c r="M2998" s="3">
        <v>0</v>
      </c>
      <c r="N2998" s="3">
        <v>0</v>
      </c>
      <c r="O2998" s="3">
        <v>36</v>
      </c>
      <c r="P2998" s="3">
        <v>0</v>
      </c>
      <c r="Q2998" s="3">
        <v>0</v>
      </c>
      <c r="R2998" s="3">
        <v>0</v>
      </c>
      <c r="S2998" s="3">
        <v>0</v>
      </c>
      <c r="T2998" s="3">
        <v>0</v>
      </c>
      <c r="U2998" s="33">
        <f>+Tabla3[[#This Row],[V GRAVADAS]]</f>
        <v>36</v>
      </c>
      <c r="V2998">
        <v>2</v>
      </c>
    </row>
    <row r="2999" spans="1:22" x14ac:dyDescent="0.25">
      <c r="A2999" t="s">
        <v>614</v>
      </c>
      <c r="B2999" s="1" t="s">
        <v>626</v>
      </c>
      <c r="C2999" t="s">
        <v>1</v>
      </c>
      <c r="D2999" t="s">
        <v>89</v>
      </c>
      <c r="E2999" t="s">
        <v>553</v>
      </c>
      <c r="F2999" t="s">
        <v>554</v>
      </c>
      <c r="G2999">
        <v>549</v>
      </c>
      <c r="H2999">
        <v>549</v>
      </c>
      <c r="I2999">
        <v>549</v>
      </c>
      <c r="J2999">
        <v>549</v>
      </c>
      <c r="L2999" s="3">
        <v>0</v>
      </c>
      <c r="M2999" s="3">
        <v>0</v>
      </c>
      <c r="N2999" s="3">
        <v>0</v>
      </c>
      <c r="O2999" s="3">
        <v>138.19999999999999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3">
        <f>+Tabla3[[#This Row],[V GRAVADAS]]</f>
        <v>138.19999999999999</v>
      </c>
      <c r="V2999">
        <v>2</v>
      </c>
    </row>
    <row r="3000" spans="1:22" x14ac:dyDescent="0.25">
      <c r="A3000" t="s">
        <v>614</v>
      </c>
      <c r="B3000" s="1" t="s">
        <v>626</v>
      </c>
      <c r="C3000" t="s">
        <v>1</v>
      </c>
      <c r="D3000" t="s">
        <v>89</v>
      </c>
      <c r="E3000" t="s">
        <v>553</v>
      </c>
      <c r="F3000" t="s">
        <v>554</v>
      </c>
      <c r="G3000">
        <v>550</v>
      </c>
      <c r="H3000">
        <v>550</v>
      </c>
      <c r="I3000">
        <v>550</v>
      </c>
      <c r="J3000">
        <v>550</v>
      </c>
      <c r="L3000" s="3">
        <v>0</v>
      </c>
      <c r="M3000" s="3">
        <v>0</v>
      </c>
      <c r="N3000" s="3">
        <v>0</v>
      </c>
      <c r="O3000" s="3">
        <v>500.5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3">
        <f>+Tabla3[[#This Row],[V GRAVADAS]]</f>
        <v>500.5</v>
      </c>
      <c r="V3000">
        <v>2</v>
      </c>
    </row>
    <row r="3001" spans="1:22" x14ac:dyDescent="0.25">
      <c r="A3001" t="s">
        <v>614</v>
      </c>
      <c r="B3001" s="1" t="s">
        <v>626</v>
      </c>
      <c r="C3001" t="s">
        <v>1</v>
      </c>
      <c r="D3001" t="s">
        <v>89</v>
      </c>
      <c r="E3001" t="s">
        <v>553</v>
      </c>
      <c r="F3001" t="s">
        <v>554</v>
      </c>
      <c r="G3001">
        <v>551</v>
      </c>
      <c r="H3001">
        <v>551</v>
      </c>
      <c r="I3001">
        <v>551</v>
      </c>
      <c r="J3001">
        <v>551</v>
      </c>
      <c r="L3001" s="3">
        <v>0</v>
      </c>
      <c r="M3001" s="3">
        <v>0</v>
      </c>
      <c r="N3001" s="3">
        <v>0</v>
      </c>
      <c r="O3001" s="3">
        <v>30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3">
        <f>+Tabla3[[#This Row],[V GRAVADAS]]</f>
        <v>30</v>
      </c>
      <c r="V3001">
        <v>2</v>
      </c>
    </row>
    <row r="3002" spans="1:22" x14ac:dyDescent="0.25">
      <c r="A3002" t="s">
        <v>614</v>
      </c>
      <c r="B3002" s="1" t="s">
        <v>626</v>
      </c>
      <c r="C3002" t="s">
        <v>1</v>
      </c>
      <c r="D3002" t="s">
        <v>89</v>
      </c>
      <c r="E3002" t="s">
        <v>553</v>
      </c>
      <c r="F3002" t="s">
        <v>554</v>
      </c>
      <c r="G3002">
        <v>552</v>
      </c>
      <c r="H3002">
        <v>552</v>
      </c>
      <c r="I3002">
        <v>552</v>
      </c>
      <c r="J3002">
        <v>552</v>
      </c>
      <c r="L3002" s="3">
        <v>0</v>
      </c>
      <c r="M3002" s="3">
        <v>0</v>
      </c>
      <c r="N3002" s="3">
        <v>0</v>
      </c>
      <c r="O3002" s="3">
        <v>168.7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3">
        <f>+Tabla3[[#This Row],[V GRAVADAS]]</f>
        <v>168.7</v>
      </c>
      <c r="V3002">
        <v>2</v>
      </c>
    </row>
    <row r="3003" spans="1:22" x14ac:dyDescent="0.25">
      <c r="A3003" t="s">
        <v>614</v>
      </c>
      <c r="B3003" s="1" t="s">
        <v>626</v>
      </c>
      <c r="C3003" t="s">
        <v>1</v>
      </c>
      <c r="D3003" t="s">
        <v>89</v>
      </c>
      <c r="E3003" t="s">
        <v>553</v>
      </c>
      <c r="F3003" t="s">
        <v>554</v>
      </c>
      <c r="G3003">
        <v>553</v>
      </c>
      <c r="H3003">
        <v>553</v>
      </c>
      <c r="I3003">
        <v>553</v>
      </c>
      <c r="J3003">
        <v>553</v>
      </c>
      <c r="L3003" s="3">
        <v>0</v>
      </c>
      <c r="M3003" s="3">
        <v>0</v>
      </c>
      <c r="N3003" s="3">
        <v>0</v>
      </c>
      <c r="O3003" s="3">
        <v>361.32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3">
        <f>+Tabla3[[#This Row],[V GRAVADAS]]</f>
        <v>361.32</v>
      </c>
      <c r="V3003">
        <v>2</v>
      </c>
    </row>
    <row r="3004" spans="1:22" x14ac:dyDescent="0.25">
      <c r="A3004" t="s">
        <v>614</v>
      </c>
      <c r="B3004" s="1" t="s">
        <v>626</v>
      </c>
      <c r="C3004" t="s">
        <v>1</v>
      </c>
      <c r="D3004" t="s">
        <v>89</v>
      </c>
      <c r="E3004" t="s">
        <v>553</v>
      </c>
      <c r="F3004" t="s">
        <v>554</v>
      </c>
      <c r="G3004">
        <v>554</v>
      </c>
      <c r="H3004">
        <v>554</v>
      </c>
      <c r="I3004">
        <v>554</v>
      </c>
      <c r="J3004">
        <v>554</v>
      </c>
      <c r="L3004" s="3">
        <v>0</v>
      </c>
      <c r="M3004" s="3">
        <v>0</v>
      </c>
      <c r="N3004" s="3">
        <v>0</v>
      </c>
      <c r="O3004" s="3">
        <v>213</v>
      </c>
      <c r="P3004" s="3">
        <v>0</v>
      </c>
      <c r="Q3004" s="3">
        <v>0</v>
      </c>
      <c r="R3004" s="3">
        <v>0</v>
      </c>
      <c r="S3004" s="3">
        <v>0</v>
      </c>
      <c r="T3004" s="3">
        <v>0</v>
      </c>
      <c r="U3004" s="33">
        <f>+Tabla3[[#This Row],[V GRAVADAS]]</f>
        <v>213</v>
      </c>
      <c r="V3004">
        <v>2</v>
      </c>
    </row>
    <row r="3005" spans="1:22" x14ac:dyDescent="0.25">
      <c r="A3005" t="s">
        <v>614</v>
      </c>
      <c r="B3005" s="1" t="s">
        <v>626</v>
      </c>
      <c r="C3005" t="s">
        <v>1</v>
      </c>
      <c r="D3005" t="s">
        <v>89</v>
      </c>
      <c r="E3005" t="s">
        <v>553</v>
      </c>
      <c r="F3005" t="s">
        <v>554</v>
      </c>
      <c r="G3005">
        <v>555</v>
      </c>
      <c r="H3005">
        <v>555</v>
      </c>
      <c r="I3005">
        <v>555</v>
      </c>
      <c r="J3005">
        <v>555</v>
      </c>
      <c r="L3005" s="3">
        <v>0</v>
      </c>
      <c r="M3005" s="3">
        <v>0</v>
      </c>
      <c r="N3005" s="3">
        <v>0</v>
      </c>
      <c r="O3005" s="3">
        <v>167.3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3">
        <f>+Tabla3[[#This Row],[V GRAVADAS]]</f>
        <v>167.3</v>
      </c>
      <c r="V3005">
        <v>2</v>
      </c>
    </row>
    <row r="3006" spans="1:22" x14ac:dyDescent="0.25">
      <c r="A3006" t="s">
        <v>614</v>
      </c>
      <c r="B3006" s="1" t="s">
        <v>626</v>
      </c>
      <c r="C3006" t="s">
        <v>1</v>
      </c>
      <c r="D3006" t="s">
        <v>89</v>
      </c>
      <c r="E3006" t="s">
        <v>553</v>
      </c>
      <c r="F3006" t="s">
        <v>554</v>
      </c>
      <c r="G3006">
        <v>556</v>
      </c>
      <c r="H3006">
        <v>556</v>
      </c>
      <c r="I3006">
        <v>556</v>
      </c>
      <c r="J3006">
        <v>556</v>
      </c>
      <c r="L3006" s="3">
        <v>0</v>
      </c>
      <c r="M3006" s="3">
        <v>0</v>
      </c>
      <c r="N3006" s="3">
        <v>0</v>
      </c>
      <c r="O3006" s="3">
        <v>205.64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3">
        <f>+Tabla3[[#This Row],[V GRAVADAS]]</f>
        <v>205.64</v>
      </c>
      <c r="V3006">
        <v>2</v>
      </c>
    </row>
    <row r="3007" spans="1:22" x14ac:dyDescent="0.25">
      <c r="A3007" t="s">
        <v>614</v>
      </c>
      <c r="B3007" s="1" t="s">
        <v>626</v>
      </c>
      <c r="C3007" t="s">
        <v>1</v>
      </c>
      <c r="D3007" t="s">
        <v>89</v>
      </c>
      <c r="E3007" t="s">
        <v>553</v>
      </c>
      <c r="F3007" t="s">
        <v>554</v>
      </c>
      <c r="G3007">
        <v>557</v>
      </c>
      <c r="H3007">
        <v>557</v>
      </c>
      <c r="I3007">
        <v>557</v>
      </c>
      <c r="J3007">
        <v>557</v>
      </c>
      <c r="L3007" s="3">
        <v>0</v>
      </c>
      <c r="M3007" s="3">
        <v>0</v>
      </c>
      <c r="N3007" s="3">
        <v>0</v>
      </c>
      <c r="O3007" s="3">
        <v>1144.2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3">
        <f>+Tabla3[[#This Row],[V GRAVADAS]]</f>
        <v>1144.2</v>
      </c>
      <c r="V3007">
        <v>2</v>
      </c>
    </row>
    <row r="3008" spans="1:22" x14ac:dyDescent="0.25">
      <c r="A3008" t="s">
        <v>614</v>
      </c>
      <c r="B3008" s="1" t="s">
        <v>626</v>
      </c>
      <c r="C3008" t="s">
        <v>1</v>
      </c>
      <c r="D3008" t="s">
        <v>89</v>
      </c>
      <c r="E3008" t="s">
        <v>553</v>
      </c>
      <c r="F3008" t="s">
        <v>554</v>
      </c>
      <c r="G3008">
        <v>558</v>
      </c>
      <c r="H3008">
        <v>558</v>
      </c>
      <c r="I3008">
        <v>558</v>
      </c>
      <c r="J3008">
        <v>558</v>
      </c>
      <c r="L3008" s="3">
        <v>0</v>
      </c>
      <c r="M3008" s="3">
        <v>0</v>
      </c>
      <c r="N3008" s="3">
        <v>0</v>
      </c>
      <c r="O3008" s="3">
        <v>1046.08</v>
      </c>
      <c r="P3008" s="3">
        <v>0</v>
      </c>
      <c r="Q3008" s="3">
        <v>0</v>
      </c>
      <c r="R3008" s="3">
        <v>0</v>
      </c>
      <c r="S3008" s="3">
        <v>0</v>
      </c>
      <c r="T3008" s="3">
        <v>0</v>
      </c>
      <c r="U3008" s="33">
        <f>+Tabla3[[#This Row],[V GRAVADAS]]</f>
        <v>1046.08</v>
      </c>
      <c r="V3008">
        <v>2</v>
      </c>
    </row>
    <row r="3009" spans="1:22" x14ac:dyDescent="0.25">
      <c r="A3009" t="s">
        <v>614</v>
      </c>
      <c r="B3009" s="1" t="s">
        <v>626</v>
      </c>
      <c r="C3009" t="s">
        <v>1</v>
      </c>
      <c r="D3009" t="s">
        <v>89</v>
      </c>
      <c r="E3009" t="s">
        <v>553</v>
      </c>
      <c r="F3009" t="s">
        <v>554</v>
      </c>
      <c r="G3009">
        <v>559</v>
      </c>
      <c r="H3009">
        <v>559</v>
      </c>
      <c r="I3009">
        <v>559</v>
      </c>
      <c r="J3009">
        <v>559</v>
      </c>
      <c r="L3009" s="3">
        <v>0</v>
      </c>
      <c r="M3009" s="3">
        <v>0</v>
      </c>
      <c r="N3009" s="3">
        <v>0</v>
      </c>
      <c r="O3009" s="3">
        <v>59.95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3">
        <f>+Tabla3[[#This Row],[V GRAVADAS]]</f>
        <v>59.95</v>
      </c>
      <c r="V3009">
        <v>2</v>
      </c>
    </row>
    <row r="3010" spans="1:22" x14ac:dyDescent="0.25">
      <c r="A3010" t="s">
        <v>614</v>
      </c>
      <c r="B3010" s="1" t="s">
        <v>626</v>
      </c>
      <c r="C3010" t="s">
        <v>1</v>
      </c>
      <c r="D3010" t="s">
        <v>89</v>
      </c>
      <c r="E3010" t="s">
        <v>553</v>
      </c>
      <c r="F3010" t="s">
        <v>554</v>
      </c>
      <c r="G3010">
        <v>560</v>
      </c>
      <c r="H3010">
        <v>560</v>
      </c>
      <c r="I3010">
        <v>560</v>
      </c>
      <c r="J3010">
        <v>560</v>
      </c>
      <c r="L3010" s="3">
        <v>0</v>
      </c>
      <c r="M3010" s="3">
        <v>0</v>
      </c>
      <c r="N3010" s="3">
        <v>0</v>
      </c>
      <c r="O3010" s="3">
        <v>45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3">
        <f>+Tabla3[[#This Row],[V GRAVADAS]]</f>
        <v>45</v>
      </c>
      <c r="V3010">
        <v>2</v>
      </c>
    </row>
    <row r="3011" spans="1:22" x14ac:dyDescent="0.25">
      <c r="A3011" t="s">
        <v>614</v>
      </c>
      <c r="B3011" s="1" t="s">
        <v>626</v>
      </c>
      <c r="C3011" t="s">
        <v>1</v>
      </c>
      <c r="D3011" t="s">
        <v>89</v>
      </c>
      <c r="E3011" t="s">
        <v>553</v>
      </c>
      <c r="F3011" t="s">
        <v>554</v>
      </c>
      <c r="G3011">
        <v>561</v>
      </c>
      <c r="H3011">
        <v>561</v>
      </c>
      <c r="I3011">
        <v>561</v>
      </c>
      <c r="J3011">
        <v>561</v>
      </c>
      <c r="L3011" s="3">
        <v>0</v>
      </c>
      <c r="M3011" s="3">
        <v>0</v>
      </c>
      <c r="N3011" s="3">
        <v>0</v>
      </c>
      <c r="O3011" s="3">
        <v>268.55</v>
      </c>
      <c r="P3011" s="3">
        <v>0</v>
      </c>
      <c r="Q3011" s="3">
        <v>0</v>
      </c>
      <c r="R3011" s="3">
        <v>0</v>
      </c>
      <c r="S3011" s="3">
        <v>0</v>
      </c>
      <c r="T3011" s="3">
        <v>0</v>
      </c>
      <c r="U3011" s="33">
        <f>+Tabla3[[#This Row],[V GRAVADAS]]</f>
        <v>268.55</v>
      </c>
      <c r="V3011">
        <v>2</v>
      </c>
    </row>
    <row r="3012" spans="1:22" x14ac:dyDescent="0.25">
      <c r="A3012" t="s">
        <v>614</v>
      </c>
      <c r="B3012" s="1" t="s">
        <v>626</v>
      </c>
      <c r="C3012" t="s">
        <v>1</v>
      </c>
      <c r="D3012" t="s">
        <v>89</v>
      </c>
      <c r="E3012" t="s">
        <v>553</v>
      </c>
      <c r="F3012" t="s">
        <v>554</v>
      </c>
      <c r="G3012">
        <v>562</v>
      </c>
      <c r="H3012">
        <v>562</v>
      </c>
      <c r="I3012">
        <v>562</v>
      </c>
      <c r="J3012">
        <v>562</v>
      </c>
      <c r="L3012" s="3">
        <v>0</v>
      </c>
      <c r="M3012" s="3">
        <v>0</v>
      </c>
      <c r="N3012" s="3">
        <v>0</v>
      </c>
      <c r="O3012" s="3">
        <v>24.45</v>
      </c>
      <c r="P3012" s="3">
        <v>0</v>
      </c>
      <c r="Q3012" s="3">
        <v>0</v>
      </c>
      <c r="R3012" s="3">
        <v>0</v>
      </c>
      <c r="S3012" s="3">
        <v>0</v>
      </c>
      <c r="T3012" s="3">
        <v>0</v>
      </c>
      <c r="U3012" s="33">
        <f>+Tabla3[[#This Row],[V GRAVADAS]]</f>
        <v>24.45</v>
      </c>
      <c r="V3012">
        <v>2</v>
      </c>
    </row>
    <row r="3013" spans="1:22" x14ac:dyDescent="0.25">
      <c r="A3013" t="s">
        <v>614</v>
      </c>
      <c r="B3013" s="1" t="s">
        <v>626</v>
      </c>
      <c r="C3013" t="s">
        <v>1</v>
      </c>
      <c r="D3013" t="s">
        <v>89</v>
      </c>
      <c r="E3013" t="s">
        <v>553</v>
      </c>
      <c r="F3013" t="s">
        <v>554</v>
      </c>
      <c r="G3013">
        <v>563</v>
      </c>
      <c r="H3013">
        <v>563</v>
      </c>
      <c r="I3013">
        <v>563</v>
      </c>
      <c r="J3013">
        <v>563</v>
      </c>
      <c r="L3013" s="3">
        <v>0</v>
      </c>
      <c r="M3013" s="3">
        <v>0</v>
      </c>
      <c r="N3013" s="3">
        <v>0</v>
      </c>
      <c r="O3013" s="3">
        <v>55.85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3">
        <f>+Tabla3[[#This Row],[V GRAVADAS]]</f>
        <v>55.85</v>
      </c>
      <c r="V3013">
        <v>2</v>
      </c>
    </row>
    <row r="3014" spans="1:22" x14ac:dyDescent="0.25">
      <c r="A3014" t="s">
        <v>614</v>
      </c>
      <c r="B3014" s="1" t="s">
        <v>627</v>
      </c>
      <c r="C3014" t="s">
        <v>1</v>
      </c>
      <c r="D3014" t="s">
        <v>89</v>
      </c>
      <c r="E3014" t="s">
        <v>553</v>
      </c>
      <c r="F3014" t="s">
        <v>554</v>
      </c>
      <c r="G3014">
        <v>564</v>
      </c>
      <c r="H3014">
        <v>564</v>
      </c>
      <c r="I3014">
        <v>564</v>
      </c>
      <c r="J3014">
        <v>564</v>
      </c>
      <c r="L3014" s="3">
        <v>0</v>
      </c>
      <c r="M3014" s="3">
        <v>0</v>
      </c>
      <c r="N3014" s="3">
        <v>0</v>
      </c>
      <c r="O3014" s="3">
        <v>33.75</v>
      </c>
      <c r="P3014" s="3">
        <v>0</v>
      </c>
      <c r="Q3014" s="3">
        <v>0</v>
      </c>
      <c r="R3014" s="3">
        <v>0</v>
      </c>
      <c r="S3014" s="3">
        <v>0</v>
      </c>
      <c r="T3014" s="3">
        <v>0</v>
      </c>
      <c r="U3014" s="33">
        <f>+Tabla3[[#This Row],[V GRAVADAS]]</f>
        <v>33.75</v>
      </c>
      <c r="V3014">
        <v>2</v>
      </c>
    </row>
    <row r="3015" spans="1:22" x14ac:dyDescent="0.25">
      <c r="A3015" t="s">
        <v>614</v>
      </c>
      <c r="B3015" s="1" t="s">
        <v>627</v>
      </c>
      <c r="C3015" t="s">
        <v>1</v>
      </c>
      <c r="D3015" t="s">
        <v>89</v>
      </c>
      <c r="E3015" t="s">
        <v>553</v>
      </c>
      <c r="F3015" t="s">
        <v>554</v>
      </c>
      <c r="G3015">
        <v>565</v>
      </c>
      <c r="H3015">
        <v>565</v>
      </c>
      <c r="I3015">
        <v>565</v>
      </c>
      <c r="J3015">
        <v>565</v>
      </c>
      <c r="L3015" s="3">
        <v>0</v>
      </c>
      <c r="M3015" s="3">
        <v>0</v>
      </c>
      <c r="N3015" s="3">
        <v>0</v>
      </c>
      <c r="O3015" s="3">
        <v>1301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3">
        <f>+Tabla3[[#This Row],[V GRAVADAS]]</f>
        <v>1301</v>
      </c>
      <c r="V3015">
        <v>2</v>
      </c>
    </row>
    <row r="3016" spans="1:22" x14ac:dyDescent="0.25">
      <c r="A3016" t="s">
        <v>614</v>
      </c>
      <c r="B3016" s="1" t="s">
        <v>627</v>
      </c>
      <c r="C3016" t="s">
        <v>1</v>
      </c>
      <c r="D3016" t="s">
        <v>89</v>
      </c>
      <c r="E3016" t="s">
        <v>553</v>
      </c>
      <c r="F3016" t="s">
        <v>554</v>
      </c>
      <c r="G3016">
        <v>566</v>
      </c>
      <c r="H3016">
        <v>566</v>
      </c>
      <c r="I3016">
        <v>566</v>
      </c>
      <c r="J3016">
        <v>566</v>
      </c>
      <c r="L3016" s="3">
        <v>0</v>
      </c>
      <c r="M3016" s="3">
        <v>0</v>
      </c>
      <c r="N3016" s="3">
        <v>0</v>
      </c>
      <c r="O3016" s="3">
        <v>522.1</v>
      </c>
      <c r="P3016" s="3">
        <v>0</v>
      </c>
      <c r="Q3016" s="3">
        <v>0</v>
      </c>
      <c r="R3016" s="3">
        <v>0</v>
      </c>
      <c r="S3016" s="3">
        <v>0</v>
      </c>
      <c r="T3016" s="3">
        <v>0</v>
      </c>
      <c r="U3016" s="33">
        <f>+Tabla3[[#This Row],[V GRAVADAS]]</f>
        <v>522.1</v>
      </c>
      <c r="V3016">
        <v>2</v>
      </c>
    </row>
    <row r="3017" spans="1:22" x14ac:dyDescent="0.25">
      <c r="A3017" t="s">
        <v>614</v>
      </c>
      <c r="B3017" s="1" t="s">
        <v>627</v>
      </c>
      <c r="C3017" t="s">
        <v>1</v>
      </c>
      <c r="D3017" t="s">
        <v>89</v>
      </c>
      <c r="E3017" t="s">
        <v>553</v>
      </c>
      <c r="F3017" t="s">
        <v>554</v>
      </c>
      <c r="G3017">
        <v>567</v>
      </c>
      <c r="H3017">
        <v>567</v>
      </c>
      <c r="I3017">
        <v>567</v>
      </c>
      <c r="J3017">
        <v>567</v>
      </c>
      <c r="L3017" s="3">
        <v>0</v>
      </c>
      <c r="M3017" s="3">
        <v>0</v>
      </c>
      <c r="N3017" s="3">
        <v>0</v>
      </c>
      <c r="O3017" s="3">
        <v>427.5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3">
        <f>+Tabla3[[#This Row],[V GRAVADAS]]</f>
        <v>427.5</v>
      </c>
      <c r="V3017">
        <v>2</v>
      </c>
    </row>
    <row r="3018" spans="1:22" x14ac:dyDescent="0.25">
      <c r="A3018" t="s">
        <v>614</v>
      </c>
      <c r="B3018" s="1" t="s">
        <v>627</v>
      </c>
      <c r="C3018" t="s">
        <v>1</v>
      </c>
      <c r="D3018" t="s">
        <v>89</v>
      </c>
      <c r="E3018" t="s">
        <v>553</v>
      </c>
      <c r="F3018" t="s">
        <v>554</v>
      </c>
      <c r="G3018">
        <v>568</v>
      </c>
      <c r="H3018">
        <v>568</v>
      </c>
      <c r="I3018">
        <v>568</v>
      </c>
      <c r="J3018">
        <v>568</v>
      </c>
      <c r="L3018" s="3">
        <v>0</v>
      </c>
      <c r="M3018" s="3">
        <v>0</v>
      </c>
      <c r="N3018" s="3">
        <v>0</v>
      </c>
      <c r="O3018" s="3">
        <v>571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3">
        <f>+Tabla3[[#This Row],[V GRAVADAS]]</f>
        <v>571</v>
      </c>
      <c r="V3018">
        <v>2</v>
      </c>
    </row>
    <row r="3019" spans="1:22" x14ac:dyDescent="0.25">
      <c r="A3019" t="s">
        <v>614</v>
      </c>
      <c r="B3019" s="1" t="s">
        <v>627</v>
      </c>
      <c r="C3019" t="s">
        <v>1</v>
      </c>
      <c r="D3019" t="s">
        <v>89</v>
      </c>
      <c r="E3019" t="s">
        <v>553</v>
      </c>
      <c r="F3019" t="s">
        <v>554</v>
      </c>
      <c r="G3019">
        <v>569</v>
      </c>
      <c r="H3019">
        <v>569</v>
      </c>
      <c r="I3019">
        <v>569</v>
      </c>
      <c r="J3019">
        <v>569</v>
      </c>
      <c r="L3019" s="3">
        <v>0</v>
      </c>
      <c r="M3019" s="3">
        <v>0</v>
      </c>
      <c r="N3019" s="3">
        <v>0</v>
      </c>
      <c r="O3019" s="3">
        <v>45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3">
        <f>+Tabla3[[#This Row],[V GRAVADAS]]</f>
        <v>45</v>
      </c>
      <c r="V3019">
        <v>2</v>
      </c>
    </row>
    <row r="3020" spans="1:22" x14ac:dyDescent="0.25">
      <c r="A3020" t="s">
        <v>614</v>
      </c>
      <c r="B3020" s="1" t="s">
        <v>627</v>
      </c>
      <c r="C3020" t="s">
        <v>1</v>
      </c>
      <c r="D3020" t="s">
        <v>89</v>
      </c>
      <c r="E3020" t="s">
        <v>553</v>
      </c>
      <c r="F3020" t="s">
        <v>554</v>
      </c>
      <c r="G3020">
        <v>570</v>
      </c>
      <c r="H3020">
        <v>570</v>
      </c>
      <c r="I3020">
        <v>570</v>
      </c>
      <c r="J3020">
        <v>570</v>
      </c>
      <c r="L3020" s="3">
        <v>0</v>
      </c>
      <c r="M3020" s="3">
        <v>0</v>
      </c>
      <c r="N3020" s="3">
        <v>0</v>
      </c>
      <c r="O3020" s="3">
        <v>159.6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3">
        <f>+Tabla3[[#This Row],[V GRAVADAS]]</f>
        <v>159.6</v>
      </c>
      <c r="V3020">
        <v>2</v>
      </c>
    </row>
    <row r="3021" spans="1:22" x14ac:dyDescent="0.25">
      <c r="A3021" t="s">
        <v>614</v>
      </c>
      <c r="B3021" s="1" t="s">
        <v>627</v>
      </c>
      <c r="C3021" t="s">
        <v>1</v>
      </c>
      <c r="D3021" t="s">
        <v>89</v>
      </c>
      <c r="E3021" t="s">
        <v>553</v>
      </c>
      <c r="F3021" t="s">
        <v>554</v>
      </c>
      <c r="G3021">
        <v>571</v>
      </c>
      <c r="H3021">
        <v>571</v>
      </c>
      <c r="I3021">
        <v>571</v>
      </c>
      <c r="J3021">
        <v>571</v>
      </c>
      <c r="L3021" s="3">
        <v>0</v>
      </c>
      <c r="M3021" s="3">
        <v>0</v>
      </c>
      <c r="N3021" s="3">
        <v>0</v>
      </c>
      <c r="O3021" s="3">
        <v>50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3">
        <f>+Tabla3[[#This Row],[V GRAVADAS]]</f>
        <v>50</v>
      </c>
      <c r="V3021">
        <v>2</v>
      </c>
    </row>
    <row r="3022" spans="1:22" x14ac:dyDescent="0.25">
      <c r="A3022" t="s">
        <v>614</v>
      </c>
      <c r="B3022" s="1" t="s">
        <v>627</v>
      </c>
      <c r="C3022" t="s">
        <v>1</v>
      </c>
      <c r="D3022" t="s">
        <v>89</v>
      </c>
      <c r="E3022" t="s">
        <v>553</v>
      </c>
      <c r="F3022" t="s">
        <v>554</v>
      </c>
      <c r="G3022">
        <v>572</v>
      </c>
      <c r="H3022">
        <v>572</v>
      </c>
      <c r="I3022">
        <v>572</v>
      </c>
      <c r="J3022">
        <v>572</v>
      </c>
      <c r="L3022" s="3">
        <v>0</v>
      </c>
      <c r="M3022" s="3">
        <v>0</v>
      </c>
      <c r="N3022" s="3">
        <v>0</v>
      </c>
      <c r="O3022" s="3">
        <v>41.25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3">
        <f>+Tabla3[[#This Row],[V GRAVADAS]]</f>
        <v>41.25</v>
      </c>
      <c r="V3022">
        <v>2</v>
      </c>
    </row>
    <row r="3023" spans="1:22" x14ac:dyDescent="0.25">
      <c r="A3023" t="s">
        <v>614</v>
      </c>
      <c r="B3023" s="1" t="s">
        <v>627</v>
      </c>
      <c r="C3023" t="s">
        <v>1</v>
      </c>
      <c r="D3023" t="s">
        <v>89</v>
      </c>
      <c r="E3023" t="s">
        <v>553</v>
      </c>
      <c r="F3023" t="s">
        <v>554</v>
      </c>
      <c r="G3023">
        <v>573</v>
      </c>
      <c r="H3023">
        <v>573</v>
      </c>
      <c r="I3023">
        <v>573</v>
      </c>
      <c r="J3023">
        <v>573</v>
      </c>
      <c r="L3023" s="3">
        <v>0</v>
      </c>
      <c r="M3023" s="3">
        <v>0</v>
      </c>
      <c r="N3023" s="3">
        <v>0</v>
      </c>
      <c r="O3023" s="3">
        <v>40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3">
        <f>+Tabla3[[#This Row],[V GRAVADAS]]</f>
        <v>40</v>
      </c>
      <c r="V3023">
        <v>2</v>
      </c>
    </row>
    <row r="3024" spans="1:22" x14ac:dyDescent="0.25">
      <c r="A3024" t="s">
        <v>614</v>
      </c>
      <c r="B3024" s="1" t="s">
        <v>627</v>
      </c>
      <c r="C3024" t="s">
        <v>1</v>
      </c>
      <c r="D3024" t="s">
        <v>89</v>
      </c>
      <c r="E3024" t="s">
        <v>553</v>
      </c>
      <c r="F3024" t="s">
        <v>554</v>
      </c>
      <c r="G3024">
        <v>574</v>
      </c>
      <c r="H3024">
        <v>574</v>
      </c>
      <c r="I3024">
        <v>574</v>
      </c>
      <c r="J3024">
        <v>574</v>
      </c>
      <c r="L3024" s="3">
        <v>0</v>
      </c>
      <c r="M3024" s="3">
        <v>0</v>
      </c>
      <c r="N3024" s="3">
        <v>0</v>
      </c>
      <c r="O3024" s="3">
        <v>9.84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3">
        <f>+Tabla3[[#This Row],[V GRAVADAS]]</f>
        <v>9.84</v>
      </c>
      <c r="V3024">
        <v>2</v>
      </c>
    </row>
    <row r="3025" spans="1:22" x14ac:dyDescent="0.25">
      <c r="A3025" t="s">
        <v>614</v>
      </c>
      <c r="B3025" s="1" t="s">
        <v>627</v>
      </c>
      <c r="C3025" t="s">
        <v>1</v>
      </c>
      <c r="D3025" t="s">
        <v>89</v>
      </c>
      <c r="E3025" t="s">
        <v>553</v>
      </c>
      <c r="F3025" t="s">
        <v>554</v>
      </c>
      <c r="G3025">
        <v>575</v>
      </c>
      <c r="H3025">
        <v>575</v>
      </c>
      <c r="I3025">
        <v>575</v>
      </c>
      <c r="J3025">
        <v>575</v>
      </c>
      <c r="L3025" s="3">
        <v>0</v>
      </c>
      <c r="M3025" s="3">
        <v>0</v>
      </c>
      <c r="N3025" s="3">
        <v>0</v>
      </c>
      <c r="O3025" s="3">
        <v>66.7</v>
      </c>
      <c r="P3025" s="3">
        <v>0</v>
      </c>
      <c r="Q3025" s="3">
        <v>0</v>
      </c>
      <c r="R3025" s="3">
        <v>0</v>
      </c>
      <c r="S3025" s="3">
        <v>0</v>
      </c>
      <c r="T3025" s="3">
        <v>0</v>
      </c>
      <c r="U3025" s="33">
        <f>+Tabla3[[#This Row],[V GRAVADAS]]</f>
        <v>66.7</v>
      </c>
      <c r="V3025">
        <v>2</v>
      </c>
    </row>
    <row r="3026" spans="1:22" x14ac:dyDescent="0.25">
      <c r="A3026" t="s">
        <v>614</v>
      </c>
      <c r="B3026" s="1" t="s">
        <v>627</v>
      </c>
      <c r="C3026" t="s">
        <v>1</v>
      </c>
      <c r="D3026" t="s">
        <v>89</v>
      </c>
      <c r="E3026" t="s">
        <v>553</v>
      </c>
      <c r="F3026" t="s">
        <v>554</v>
      </c>
      <c r="G3026">
        <v>576</v>
      </c>
      <c r="H3026">
        <v>576</v>
      </c>
      <c r="I3026">
        <v>576</v>
      </c>
      <c r="J3026">
        <v>576</v>
      </c>
      <c r="L3026" s="3">
        <v>0</v>
      </c>
      <c r="M3026" s="3">
        <v>0</v>
      </c>
      <c r="N3026" s="3">
        <v>0</v>
      </c>
      <c r="O3026" s="3">
        <v>276.39999999999998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3">
        <f>+Tabla3[[#This Row],[V GRAVADAS]]</f>
        <v>276.39999999999998</v>
      </c>
      <c r="V3026">
        <v>2</v>
      </c>
    </row>
    <row r="3027" spans="1:22" x14ac:dyDescent="0.25">
      <c r="A3027" t="s">
        <v>614</v>
      </c>
      <c r="B3027" s="1" t="s">
        <v>627</v>
      </c>
      <c r="C3027" t="s">
        <v>1</v>
      </c>
      <c r="D3027" t="s">
        <v>89</v>
      </c>
      <c r="E3027" t="s">
        <v>553</v>
      </c>
      <c r="F3027" t="s">
        <v>554</v>
      </c>
      <c r="G3027">
        <v>577</v>
      </c>
      <c r="H3027">
        <v>577</v>
      </c>
      <c r="I3027">
        <v>577</v>
      </c>
      <c r="J3027">
        <v>577</v>
      </c>
      <c r="L3027" s="3">
        <v>0</v>
      </c>
      <c r="M3027" s="3">
        <v>0</v>
      </c>
      <c r="N3027" s="3">
        <v>0</v>
      </c>
      <c r="O3027" s="3">
        <v>164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3">
        <f>+Tabla3[[#This Row],[V GRAVADAS]]</f>
        <v>164</v>
      </c>
      <c r="V3027">
        <v>2</v>
      </c>
    </row>
    <row r="3028" spans="1:22" x14ac:dyDescent="0.25">
      <c r="A3028" t="s">
        <v>614</v>
      </c>
      <c r="B3028" s="1" t="s">
        <v>627</v>
      </c>
      <c r="C3028" t="s">
        <v>1</v>
      </c>
      <c r="D3028" t="s">
        <v>89</v>
      </c>
      <c r="E3028" t="s">
        <v>553</v>
      </c>
      <c r="F3028" t="s">
        <v>554</v>
      </c>
      <c r="G3028">
        <v>578</v>
      </c>
      <c r="H3028">
        <v>578</v>
      </c>
      <c r="I3028">
        <v>578</v>
      </c>
      <c r="J3028">
        <v>578</v>
      </c>
      <c r="L3028" s="3">
        <v>0</v>
      </c>
      <c r="M3028" s="3">
        <v>0</v>
      </c>
      <c r="N3028" s="3">
        <v>0</v>
      </c>
      <c r="O3028" s="3">
        <v>10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3">
        <f>+Tabla3[[#This Row],[V GRAVADAS]]</f>
        <v>10</v>
      </c>
      <c r="V3028">
        <v>2</v>
      </c>
    </row>
    <row r="3029" spans="1:22" x14ac:dyDescent="0.25">
      <c r="A3029" t="s">
        <v>614</v>
      </c>
      <c r="B3029" s="1" t="s">
        <v>628</v>
      </c>
      <c r="C3029" t="s">
        <v>1</v>
      </c>
      <c r="D3029" t="s">
        <v>89</v>
      </c>
      <c r="E3029" t="s">
        <v>553</v>
      </c>
      <c r="F3029" t="s">
        <v>554</v>
      </c>
      <c r="G3029">
        <v>579</v>
      </c>
      <c r="H3029">
        <v>579</v>
      </c>
      <c r="I3029">
        <v>579</v>
      </c>
      <c r="J3029">
        <v>579</v>
      </c>
      <c r="L3029" s="3">
        <v>0</v>
      </c>
      <c r="M3029" s="3">
        <v>0</v>
      </c>
      <c r="N3029" s="3">
        <v>0</v>
      </c>
      <c r="O3029" s="3">
        <v>152.66999999999999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3">
        <f>+Tabla3[[#This Row],[V GRAVADAS]]</f>
        <v>152.66999999999999</v>
      </c>
      <c r="V3029">
        <v>2</v>
      </c>
    </row>
    <row r="3030" spans="1:22" x14ac:dyDescent="0.25">
      <c r="A3030" t="s">
        <v>614</v>
      </c>
      <c r="B3030" s="1" t="s">
        <v>628</v>
      </c>
      <c r="C3030" t="s">
        <v>1</v>
      </c>
      <c r="D3030" t="s">
        <v>89</v>
      </c>
      <c r="E3030" t="s">
        <v>553</v>
      </c>
      <c r="F3030" t="s">
        <v>554</v>
      </c>
      <c r="G3030">
        <v>580</v>
      </c>
      <c r="H3030">
        <v>580</v>
      </c>
      <c r="I3030">
        <v>580</v>
      </c>
      <c r="J3030">
        <v>580</v>
      </c>
      <c r="L3030" s="3">
        <v>0</v>
      </c>
      <c r="M3030" s="3">
        <v>0</v>
      </c>
      <c r="N3030" s="3">
        <v>0</v>
      </c>
      <c r="O3030" s="3">
        <v>455.5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3">
        <f>+Tabla3[[#This Row],[V GRAVADAS]]</f>
        <v>455.5</v>
      </c>
      <c r="V3030">
        <v>2</v>
      </c>
    </row>
    <row r="3031" spans="1:22" x14ac:dyDescent="0.25">
      <c r="A3031" t="s">
        <v>614</v>
      </c>
      <c r="B3031" s="1" t="s">
        <v>628</v>
      </c>
      <c r="C3031" t="s">
        <v>1</v>
      </c>
      <c r="D3031" t="s">
        <v>89</v>
      </c>
      <c r="E3031" t="s">
        <v>553</v>
      </c>
      <c r="F3031" t="s">
        <v>554</v>
      </c>
      <c r="G3031">
        <v>581</v>
      </c>
      <c r="H3031">
        <v>581</v>
      </c>
      <c r="I3031">
        <v>581</v>
      </c>
      <c r="J3031">
        <v>581</v>
      </c>
      <c r="L3031" s="3">
        <v>0</v>
      </c>
      <c r="M3031" s="3">
        <v>0</v>
      </c>
      <c r="N3031" s="3">
        <v>0</v>
      </c>
      <c r="O3031" s="3">
        <v>543.25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3">
        <f>+Tabla3[[#This Row],[V GRAVADAS]]</f>
        <v>543.25</v>
      </c>
      <c r="V3031">
        <v>2</v>
      </c>
    </row>
    <row r="3032" spans="1:22" x14ac:dyDescent="0.25">
      <c r="A3032" t="s">
        <v>614</v>
      </c>
      <c r="B3032" s="1" t="s">
        <v>628</v>
      </c>
      <c r="C3032" t="s">
        <v>1</v>
      </c>
      <c r="D3032" t="s">
        <v>89</v>
      </c>
      <c r="E3032" t="s">
        <v>553</v>
      </c>
      <c r="F3032" t="s">
        <v>554</v>
      </c>
      <c r="G3032">
        <v>582</v>
      </c>
      <c r="H3032">
        <v>582</v>
      </c>
      <c r="I3032">
        <v>582</v>
      </c>
      <c r="J3032">
        <v>582</v>
      </c>
      <c r="L3032" s="3">
        <v>0</v>
      </c>
      <c r="M3032" s="3">
        <v>0</v>
      </c>
      <c r="N3032" s="3">
        <v>0</v>
      </c>
      <c r="O3032" s="3">
        <v>70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3">
        <f>+Tabla3[[#This Row],[V GRAVADAS]]</f>
        <v>70</v>
      </c>
      <c r="V3032">
        <v>2</v>
      </c>
    </row>
    <row r="3033" spans="1:22" x14ac:dyDescent="0.25">
      <c r="A3033" t="s">
        <v>614</v>
      </c>
      <c r="B3033" s="1" t="s">
        <v>628</v>
      </c>
      <c r="C3033" t="s">
        <v>1</v>
      </c>
      <c r="D3033" t="s">
        <v>89</v>
      </c>
      <c r="E3033" t="s">
        <v>553</v>
      </c>
      <c r="F3033" t="s">
        <v>554</v>
      </c>
      <c r="G3033">
        <v>583</v>
      </c>
      <c r="H3033">
        <v>583</v>
      </c>
      <c r="I3033">
        <v>583</v>
      </c>
      <c r="J3033">
        <v>583</v>
      </c>
      <c r="L3033" s="3">
        <v>0</v>
      </c>
      <c r="M3033" s="3">
        <v>0</v>
      </c>
      <c r="N3033" s="3">
        <v>0</v>
      </c>
      <c r="O3033" s="3">
        <v>9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3">
        <f>+Tabla3[[#This Row],[V GRAVADAS]]</f>
        <v>9</v>
      </c>
      <c r="V3033">
        <v>2</v>
      </c>
    </row>
    <row r="3034" spans="1:22" x14ac:dyDescent="0.25">
      <c r="A3034" t="s">
        <v>614</v>
      </c>
      <c r="B3034" s="1" t="s">
        <v>628</v>
      </c>
      <c r="C3034" t="s">
        <v>1</v>
      </c>
      <c r="D3034" t="s">
        <v>89</v>
      </c>
      <c r="E3034" t="s">
        <v>553</v>
      </c>
      <c r="F3034" t="s">
        <v>554</v>
      </c>
      <c r="G3034">
        <v>584</v>
      </c>
      <c r="H3034">
        <v>584</v>
      </c>
      <c r="I3034">
        <v>584</v>
      </c>
      <c r="J3034">
        <v>584</v>
      </c>
      <c r="L3034" s="3">
        <v>0</v>
      </c>
      <c r="M3034" s="3">
        <v>0</v>
      </c>
      <c r="N3034" s="3">
        <v>0</v>
      </c>
      <c r="O3034" s="3">
        <v>35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3">
        <f>+Tabla3[[#This Row],[V GRAVADAS]]</f>
        <v>35</v>
      </c>
      <c r="V3034">
        <v>2</v>
      </c>
    </row>
    <row r="3035" spans="1:22" x14ac:dyDescent="0.25">
      <c r="A3035" t="s">
        <v>614</v>
      </c>
      <c r="B3035" s="1" t="s">
        <v>628</v>
      </c>
      <c r="C3035" t="s">
        <v>1</v>
      </c>
      <c r="D3035" t="s">
        <v>89</v>
      </c>
      <c r="E3035" t="s">
        <v>553</v>
      </c>
      <c r="F3035" t="s">
        <v>554</v>
      </c>
      <c r="G3035">
        <v>585</v>
      </c>
      <c r="H3035">
        <v>585</v>
      </c>
      <c r="I3035">
        <v>585</v>
      </c>
      <c r="J3035">
        <v>585</v>
      </c>
      <c r="L3035" s="3">
        <v>0</v>
      </c>
      <c r="M3035" s="3">
        <v>0</v>
      </c>
      <c r="N3035" s="3">
        <v>0</v>
      </c>
      <c r="O3035" s="3">
        <v>91.95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3">
        <f>+Tabla3[[#This Row],[V GRAVADAS]]</f>
        <v>91.95</v>
      </c>
      <c r="V3035">
        <v>2</v>
      </c>
    </row>
    <row r="3036" spans="1:22" x14ac:dyDescent="0.25">
      <c r="A3036" t="s">
        <v>614</v>
      </c>
      <c r="B3036" s="1" t="s">
        <v>628</v>
      </c>
      <c r="C3036" t="s">
        <v>1</v>
      </c>
      <c r="D3036" t="s">
        <v>89</v>
      </c>
      <c r="E3036" t="s">
        <v>553</v>
      </c>
      <c r="F3036" t="s">
        <v>554</v>
      </c>
      <c r="G3036">
        <v>586</v>
      </c>
      <c r="H3036">
        <v>586</v>
      </c>
      <c r="I3036">
        <v>586</v>
      </c>
      <c r="J3036">
        <v>586</v>
      </c>
      <c r="L3036" s="3">
        <v>0</v>
      </c>
      <c r="M3036" s="3">
        <v>0</v>
      </c>
      <c r="N3036" s="3">
        <v>0</v>
      </c>
      <c r="O3036" s="3">
        <v>137.5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3">
        <f>+Tabla3[[#This Row],[V GRAVADAS]]</f>
        <v>137.5</v>
      </c>
      <c r="V3036">
        <v>2</v>
      </c>
    </row>
    <row r="3037" spans="1:22" x14ac:dyDescent="0.25">
      <c r="A3037" t="s">
        <v>614</v>
      </c>
      <c r="B3037" s="1" t="s">
        <v>628</v>
      </c>
      <c r="C3037" t="s">
        <v>1</v>
      </c>
      <c r="D3037" t="s">
        <v>89</v>
      </c>
      <c r="E3037" t="s">
        <v>553</v>
      </c>
      <c r="F3037" t="s">
        <v>554</v>
      </c>
      <c r="G3037">
        <v>587</v>
      </c>
      <c r="H3037">
        <v>587</v>
      </c>
      <c r="I3037">
        <v>587</v>
      </c>
      <c r="J3037">
        <v>587</v>
      </c>
      <c r="L3037" s="3">
        <v>0</v>
      </c>
      <c r="M3037" s="3">
        <v>0</v>
      </c>
      <c r="N3037" s="3">
        <v>0</v>
      </c>
      <c r="O3037" s="3">
        <v>30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3">
        <f>+Tabla3[[#This Row],[V GRAVADAS]]</f>
        <v>30</v>
      </c>
      <c r="V3037">
        <v>2</v>
      </c>
    </row>
    <row r="3038" spans="1:22" x14ac:dyDescent="0.25">
      <c r="A3038" t="s">
        <v>614</v>
      </c>
      <c r="B3038" s="1" t="s">
        <v>628</v>
      </c>
      <c r="C3038" t="s">
        <v>1</v>
      </c>
      <c r="D3038" t="s">
        <v>89</v>
      </c>
      <c r="E3038" t="s">
        <v>553</v>
      </c>
      <c r="F3038" t="s">
        <v>554</v>
      </c>
      <c r="G3038">
        <v>588</v>
      </c>
      <c r="H3038">
        <v>588</v>
      </c>
      <c r="I3038">
        <v>588</v>
      </c>
      <c r="J3038">
        <v>588</v>
      </c>
      <c r="L3038" s="3">
        <v>0</v>
      </c>
      <c r="M3038" s="3">
        <v>0</v>
      </c>
      <c r="N3038" s="3">
        <v>0</v>
      </c>
      <c r="O3038" s="3">
        <v>34.5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3">
        <f>+Tabla3[[#This Row],[V GRAVADAS]]</f>
        <v>34.5</v>
      </c>
      <c r="V3038">
        <v>2</v>
      </c>
    </row>
    <row r="3039" spans="1:22" x14ac:dyDescent="0.25">
      <c r="A3039" t="s">
        <v>614</v>
      </c>
      <c r="B3039" s="1" t="s">
        <v>628</v>
      </c>
      <c r="C3039" t="s">
        <v>1</v>
      </c>
      <c r="D3039" t="s">
        <v>89</v>
      </c>
      <c r="E3039" t="s">
        <v>553</v>
      </c>
      <c r="F3039" t="s">
        <v>554</v>
      </c>
      <c r="G3039">
        <v>589</v>
      </c>
      <c r="H3039">
        <v>589</v>
      </c>
      <c r="I3039">
        <v>589</v>
      </c>
      <c r="J3039">
        <v>589</v>
      </c>
      <c r="L3039" s="3">
        <v>0</v>
      </c>
      <c r="M3039" s="3">
        <v>0</v>
      </c>
      <c r="N3039" s="3">
        <v>0</v>
      </c>
      <c r="O3039" s="3">
        <v>235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3">
        <f>+Tabla3[[#This Row],[V GRAVADAS]]</f>
        <v>235</v>
      </c>
      <c r="V3039">
        <v>2</v>
      </c>
    </row>
    <row r="3040" spans="1:22" x14ac:dyDescent="0.25">
      <c r="A3040" t="s">
        <v>614</v>
      </c>
      <c r="B3040" s="1" t="s">
        <v>628</v>
      </c>
      <c r="C3040" t="s">
        <v>1</v>
      </c>
      <c r="D3040" t="s">
        <v>89</v>
      </c>
      <c r="E3040" t="s">
        <v>553</v>
      </c>
      <c r="F3040" t="s">
        <v>554</v>
      </c>
      <c r="G3040">
        <v>590</v>
      </c>
      <c r="H3040">
        <v>590</v>
      </c>
      <c r="I3040">
        <v>590</v>
      </c>
      <c r="J3040">
        <v>590</v>
      </c>
      <c r="L3040" s="3">
        <v>0</v>
      </c>
      <c r="M3040" s="3">
        <v>0</v>
      </c>
      <c r="N3040" s="3">
        <v>0</v>
      </c>
      <c r="O3040" s="3">
        <v>17.149999999999999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3">
        <f>+Tabla3[[#This Row],[V GRAVADAS]]</f>
        <v>17.149999999999999</v>
      </c>
      <c r="V3040">
        <v>2</v>
      </c>
    </row>
    <row r="3041" spans="1:22" x14ac:dyDescent="0.25">
      <c r="A3041" t="s">
        <v>614</v>
      </c>
      <c r="B3041" s="1" t="s">
        <v>628</v>
      </c>
      <c r="C3041" t="s">
        <v>1</v>
      </c>
      <c r="D3041" t="s">
        <v>89</v>
      </c>
      <c r="E3041" t="s">
        <v>553</v>
      </c>
      <c r="F3041" t="s">
        <v>554</v>
      </c>
      <c r="G3041">
        <v>591</v>
      </c>
      <c r="H3041">
        <v>591</v>
      </c>
      <c r="I3041">
        <v>591</v>
      </c>
      <c r="J3041">
        <v>591</v>
      </c>
      <c r="L3041" s="3">
        <v>0</v>
      </c>
      <c r="M3041" s="3">
        <v>0</v>
      </c>
      <c r="N3041" s="3">
        <v>0</v>
      </c>
      <c r="O3041" s="3">
        <v>17.600000000000001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3">
        <f>+Tabla3[[#This Row],[V GRAVADAS]]</f>
        <v>17.600000000000001</v>
      </c>
      <c r="V3041">
        <v>2</v>
      </c>
    </row>
    <row r="3042" spans="1:22" x14ac:dyDescent="0.25">
      <c r="A3042" t="s">
        <v>614</v>
      </c>
      <c r="B3042" s="1" t="s">
        <v>629</v>
      </c>
      <c r="C3042" t="s">
        <v>1</v>
      </c>
      <c r="D3042" t="s">
        <v>89</v>
      </c>
      <c r="E3042" t="s">
        <v>553</v>
      </c>
      <c r="F3042" t="s">
        <v>554</v>
      </c>
      <c r="G3042">
        <v>592</v>
      </c>
      <c r="H3042">
        <v>592</v>
      </c>
      <c r="I3042">
        <v>592</v>
      </c>
      <c r="J3042">
        <v>592</v>
      </c>
      <c r="L3042" s="3">
        <v>0</v>
      </c>
      <c r="M3042" s="3">
        <v>0</v>
      </c>
      <c r="N3042" s="3">
        <v>0</v>
      </c>
      <c r="O3042" s="3">
        <v>521.75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3">
        <f>+Tabla3[[#This Row],[V GRAVADAS]]</f>
        <v>521.75</v>
      </c>
      <c r="V3042">
        <v>2</v>
      </c>
    </row>
    <row r="3043" spans="1:22" x14ac:dyDescent="0.25">
      <c r="A3043" t="s">
        <v>614</v>
      </c>
      <c r="B3043" s="1" t="s">
        <v>629</v>
      </c>
      <c r="C3043" t="s">
        <v>1</v>
      </c>
      <c r="D3043" t="s">
        <v>89</v>
      </c>
      <c r="E3043" t="s">
        <v>553</v>
      </c>
      <c r="F3043" t="s">
        <v>554</v>
      </c>
      <c r="G3043">
        <v>593</v>
      </c>
      <c r="H3043">
        <v>593</v>
      </c>
      <c r="I3043">
        <v>593</v>
      </c>
      <c r="J3043">
        <v>593</v>
      </c>
      <c r="L3043" s="3">
        <v>0</v>
      </c>
      <c r="M3043" s="3">
        <v>0</v>
      </c>
      <c r="N3043" s="3">
        <v>0</v>
      </c>
      <c r="O3043" s="3">
        <v>600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3">
        <f>+Tabla3[[#This Row],[V GRAVADAS]]</f>
        <v>600</v>
      </c>
      <c r="V3043">
        <v>2</v>
      </c>
    </row>
    <row r="3044" spans="1:22" x14ac:dyDescent="0.25">
      <c r="A3044" t="s">
        <v>614</v>
      </c>
      <c r="B3044" s="1" t="s">
        <v>629</v>
      </c>
      <c r="C3044" t="s">
        <v>1</v>
      </c>
      <c r="D3044" t="s">
        <v>89</v>
      </c>
      <c r="E3044" t="s">
        <v>553</v>
      </c>
      <c r="F3044" t="s">
        <v>554</v>
      </c>
      <c r="G3044">
        <v>594</v>
      </c>
      <c r="H3044">
        <v>594</v>
      </c>
      <c r="I3044">
        <v>594</v>
      </c>
      <c r="J3044">
        <v>594</v>
      </c>
      <c r="L3044" s="3">
        <v>0</v>
      </c>
      <c r="M3044" s="3">
        <v>0</v>
      </c>
      <c r="N3044" s="3">
        <v>0</v>
      </c>
      <c r="O3044" s="3">
        <v>830</v>
      </c>
      <c r="P3044" s="3">
        <v>0</v>
      </c>
      <c r="Q3044" s="3">
        <v>0</v>
      </c>
      <c r="R3044" s="3">
        <v>0</v>
      </c>
      <c r="S3044" s="3">
        <v>0</v>
      </c>
      <c r="T3044" s="3">
        <v>0</v>
      </c>
      <c r="U3044" s="33">
        <f>+Tabla3[[#This Row],[V GRAVADAS]]</f>
        <v>830</v>
      </c>
      <c r="V3044">
        <v>2</v>
      </c>
    </row>
    <row r="3045" spans="1:22" x14ac:dyDescent="0.25">
      <c r="A3045" t="s">
        <v>614</v>
      </c>
      <c r="B3045" s="1" t="s">
        <v>629</v>
      </c>
      <c r="C3045" t="s">
        <v>1</v>
      </c>
      <c r="D3045" t="s">
        <v>89</v>
      </c>
      <c r="E3045" t="s">
        <v>553</v>
      </c>
      <c r="F3045" t="s">
        <v>554</v>
      </c>
      <c r="G3045">
        <v>595</v>
      </c>
      <c r="H3045">
        <v>595</v>
      </c>
      <c r="I3045">
        <v>595</v>
      </c>
      <c r="J3045">
        <v>595</v>
      </c>
      <c r="L3045" s="3">
        <v>0</v>
      </c>
      <c r="M3045" s="3">
        <v>0</v>
      </c>
      <c r="N3045" s="3">
        <v>0</v>
      </c>
      <c r="O3045" s="3">
        <v>21.1</v>
      </c>
      <c r="P3045" s="3">
        <v>0</v>
      </c>
      <c r="Q3045" s="3">
        <v>0</v>
      </c>
      <c r="R3045" s="3">
        <v>0</v>
      </c>
      <c r="S3045" s="3">
        <v>0</v>
      </c>
      <c r="T3045" s="3">
        <v>0</v>
      </c>
      <c r="U3045" s="33">
        <f>+Tabla3[[#This Row],[V GRAVADAS]]</f>
        <v>21.1</v>
      </c>
      <c r="V3045">
        <v>2</v>
      </c>
    </row>
    <row r="3046" spans="1:22" x14ac:dyDescent="0.25">
      <c r="A3046" t="s">
        <v>614</v>
      </c>
      <c r="B3046" s="1" t="s">
        <v>629</v>
      </c>
      <c r="C3046" t="s">
        <v>1</v>
      </c>
      <c r="D3046" t="s">
        <v>89</v>
      </c>
      <c r="E3046" t="s">
        <v>553</v>
      </c>
      <c r="F3046" t="s">
        <v>554</v>
      </c>
      <c r="G3046">
        <v>596</v>
      </c>
      <c r="H3046">
        <v>596</v>
      </c>
      <c r="I3046">
        <v>596</v>
      </c>
      <c r="J3046">
        <v>596</v>
      </c>
      <c r="L3046" s="3">
        <v>0</v>
      </c>
      <c r="M3046" s="3">
        <v>0</v>
      </c>
      <c r="N3046" s="3">
        <v>0</v>
      </c>
      <c r="O3046" s="3">
        <v>95.6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3">
        <f>+Tabla3[[#This Row],[V GRAVADAS]]</f>
        <v>95.6</v>
      </c>
      <c r="V3046">
        <v>2</v>
      </c>
    </row>
    <row r="3047" spans="1:22" x14ac:dyDescent="0.25">
      <c r="A3047" t="s">
        <v>614</v>
      </c>
      <c r="B3047" s="1" t="s">
        <v>629</v>
      </c>
      <c r="C3047" t="s">
        <v>1</v>
      </c>
      <c r="D3047" t="s">
        <v>89</v>
      </c>
      <c r="E3047" t="s">
        <v>553</v>
      </c>
      <c r="F3047" t="s">
        <v>554</v>
      </c>
      <c r="G3047">
        <v>597</v>
      </c>
      <c r="H3047">
        <v>597</v>
      </c>
      <c r="I3047">
        <v>597</v>
      </c>
      <c r="J3047">
        <v>597</v>
      </c>
      <c r="L3047" s="3">
        <v>0</v>
      </c>
      <c r="M3047" s="3">
        <v>0</v>
      </c>
      <c r="N3047" s="3">
        <v>0</v>
      </c>
      <c r="O3047" s="3">
        <v>14</v>
      </c>
      <c r="P3047" s="3">
        <v>0</v>
      </c>
      <c r="Q3047" s="3">
        <v>0</v>
      </c>
      <c r="R3047" s="3">
        <v>0</v>
      </c>
      <c r="S3047" s="3">
        <v>0</v>
      </c>
      <c r="T3047" s="3">
        <v>0</v>
      </c>
      <c r="U3047" s="33">
        <f>+Tabla3[[#This Row],[V GRAVADAS]]</f>
        <v>14</v>
      </c>
      <c r="V3047">
        <v>2</v>
      </c>
    </row>
    <row r="3048" spans="1:22" x14ac:dyDescent="0.25">
      <c r="A3048" t="s">
        <v>614</v>
      </c>
      <c r="B3048" s="1" t="s">
        <v>629</v>
      </c>
      <c r="C3048" t="s">
        <v>1</v>
      </c>
      <c r="D3048" t="s">
        <v>89</v>
      </c>
      <c r="E3048" t="s">
        <v>553</v>
      </c>
      <c r="F3048" t="s">
        <v>554</v>
      </c>
      <c r="G3048">
        <v>598</v>
      </c>
      <c r="H3048">
        <v>598</v>
      </c>
      <c r="I3048">
        <v>598</v>
      </c>
      <c r="J3048">
        <v>598</v>
      </c>
      <c r="L3048" s="3">
        <v>0</v>
      </c>
      <c r="M3048" s="3">
        <v>0</v>
      </c>
      <c r="N3048" s="3">
        <v>0</v>
      </c>
      <c r="O3048" s="3">
        <v>44.8</v>
      </c>
      <c r="P3048" s="3">
        <v>0</v>
      </c>
      <c r="Q3048" s="3">
        <v>0</v>
      </c>
      <c r="R3048" s="3">
        <v>0</v>
      </c>
      <c r="S3048" s="3">
        <v>0</v>
      </c>
      <c r="T3048" s="3">
        <v>0</v>
      </c>
      <c r="U3048" s="33">
        <f>+Tabla3[[#This Row],[V GRAVADAS]]</f>
        <v>44.8</v>
      </c>
      <c r="V3048">
        <v>2</v>
      </c>
    </row>
    <row r="3049" spans="1:22" x14ac:dyDescent="0.25">
      <c r="A3049" t="s">
        <v>614</v>
      </c>
      <c r="B3049" s="1" t="s">
        <v>629</v>
      </c>
      <c r="C3049" t="s">
        <v>1</v>
      </c>
      <c r="D3049" t="s">
        <v>89</v>
      </c>
      <c r="E3049" t="s">
        <v>553</v>
      </c>
      <c r="F3049" t="s">
        <v>554</v>
      </c>
      <c r="G3049">
        <v>599</v>
      </c>
      <c r="H3049">
        <v>599</v>
      </c>
      <c r="I3049">
        <v>599</v>
      </c>
      <c r="J3049">
        <v>599</v>
      </c>
      <c r="L3049" s="3">
        <v>0</v>
      </c>
      <c r="M3049" s="3">
        <v>0</v>
      </c>
      <c r="N3049" s="3">
        <v>0</v>
      </c>
      <c r="O3049" s="3">
        <v>2</v>
      </c>
      <c r="P3049" s="3">
        <v>0</v>
      </c>
      <c r="Q3049" s="3">
        <v>0</v>
      </c>
      <c r="R3049" s="3">
        <v>0</v>
      </c>
      <c r="S3049" s="3">
        <v>0</v>
      </c>
      <c r="T3049" s="3">
        <v>0</v>
      </c>
      <c r="U3049" s="33">
        <f>+Tabla3[[#This Row],[V GRAVADAS]]</f>
        <v>2</v>
      </c>
      <c r="V3049">
        <v>2</v>
      </c>
    </row>
    <row r="3050" spans="1:22" x14ac:dyDescent="0.25">
      <c r="A3050" t="s">
        <v>614</v>
      </c>
      <c r="B3050" s="1" t="s">
        <v>629</v>
      </c>
      <c r="C3050" t="s">
        <v>1</v>
      </c>
      <c r="D3050" t="s">
        <v>89</v>
      </c>
      <c r="E3050" t="s">
        <v>553</v>
      </c>
      <c r="F3050" t="s">
        <v>554</v>
      </c>
      <c r="G3050">
        <v>600</v>
      </c>
      <c r="H3050">
        <v>600</v>
      </c>
      <c r="I3050">
        <v>600</v>
      </c>
      <c r="J3050">
        <v>600</v>
      </c>
      <c r="L3050" s="3">
        <v>0</v>
      </c>
      <c r="M3050" s="3">
        <v>0</v>
      </c>
      <c r="N3050" s="3">
        <v>0</v>
      </c>
      <c r="O3050" s="3">
        <v>210</v>
      </c>
      <c r="P3050" s="3">
        <v>0</v>
      </c>
      <c r="Q3050" s="3">
        <v>0</v>
      </c>
      <c r="R3050" s="3">
        <v>0</v>
      </c>
      <c r="S3050" s="3">
        <v>0</v>
      </c>
      <c r="T3050" s="3">
        <v>0</v>
      </c>
      <c r="U3050" s="33">
        <f>+Tabla3[[#This Row],[V GRAVADAS]]</f>
        <v>210</v>
      </c>
      <c r="V3050">
        <v>2</v>
      </c>
    </row>
    <row r="3051" spans="1:22" x14ac:dyDescent="0.25">
      <c r="A3051" t="s">
        <v>614</v>
      </c>
      <c r="B3051" s="1" t="s">
        <v>630</v>
      </c>
      <c r="C3051" t="s">
        <v>1</v>
      </c>
      <c r="D3051" t="s">
        <v>89</v>
      </c>
      <c r="E3051" t="s">
        <v>553</v>
      </c>
      <c r="F3051" t="s">
        <v>554</v>
      </c>
      <c r="G3051">
        <v>601</v>
      </c>
      <c r="H3051">
        <v>601</v>
      </c>
      <c r="I3051">
        <v>601</v>
      </c>
      <c r="J3051">
        <v>601</v>
      </c>
      <c r="L3051" s="3">
        <v>0</v>
      </c>
      <c r="M3051" s="3">
        <v>0</v>
      </c>
      <c r="N3051" s="3">
        <v>0</v>
      </c>
      <c r="O3051" s="3">
        <v>309.5</v>
      </c>
      <c r="P3051" s="3">
        <v>0</v>
      </c>
      <c r="Q3051" s="3">
        <v>0</v>
      </c>
      <c r="R3051" s="3">
        <v>0</v>
      </c>
      <c r="S3051" s="3">
        <v>0</v>
      </c>
      <c r="T3051" s="3">
        <v>0</v>
      </c>
      <c r="U3051" s="33">
        <f>+Tabla3[[#This Row],[V GRAVADAS]]</f>
        <v>309.5</v>
      </c>
      <c r="V3051">
        <v>2</v>
      </c>
    </row>
    <row r="3052" spans="1:22" x14ac:dyDescent="0.25">
      <c r="A3052" t="s">
        <v>614</v>
      </c>
      <c r="B3052" s="1" t="s">
        <v>630</v>
      </c>
      <c r="C3052" t="s">
        <v>1</v>
      </c>
      <c r="D3052" t="s">
        <v>89</v>
      </c>
      <c r="E3052" t="s">
        <v>553</v>
      </c>
      <c r="F3052" t="s">
        <v>554</v>
      </c>
      <c r="G3052">
        <v>602</v>
      </c>
      <c r="H3052">
        <v>602</v>
      </c>
      <c r="I3052">
        <v>602</v>
      </c>
      <c r="J3052">
        <v>602</v>
      </c>
      <c r="L3052" s="3">
        <v>0</v>
      </c>
      <c r="M3052" s="3">
        <v>0</v>
      </c>
      <c r="N3052" s="3">
        <v>0</v>
      </c>
      <c r="O3052" s="3">
        <v>528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3">
        <f>+Tabla3[[#This Row],[V GRAVADAS]]</f>
        <v>528</v>
      </c>
      <c r="V3052">
        <v>2</v>
      </c>
    </row>
    <row r="3053" spans="1:22" x14ac:dyDescent="0.25">
      <c r="A3053" t="s">
        <v>614</v>
      </c>
      <c r="B3053" s="1" t="s">
        <v>630</v>
      </c>
      <c r="C3053" t="s">
        <v>1</v>
      </c>
      <c r="D3053" t="s">
        <v>89</v>
      </c>
      <c r="E3053" t="s">
        <v>553</v>
      </c>
      <c r="F3053" t="s">
        <v>554</v>
      </c>
      <c r="G3053">
        <v>603</v>
      </c>
      <c r="H3053">
        <v>603</v>
      </c>
      <c r="I3053">
        <v>603</v>
      </c>
      <c r="J3053">
        <v>603</v>
      </c>
      <c r="L3053" s="3">
        <v>0</v>
      </c>
      <c r="M3053" s="3">
        <v>0</v>
      </c>
      <c r="N3053" s="3">
        <v>0</v>
      </c>
      <c r="O3053" s="3">
        <v>298.85000000000002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3">
        <f>+Tabla3[[#This Row],[V GRAVADAS]]</f>
        <v>298.85000000000002</v>
      </c>
      <c r="V3053">
        <v>2</v>
      </c>
    </row>
    <row r="3054" spans="1:22" x14ac:dyDescent="0.25">
      <c r="A3054" t="s">
        <v>614</v>
      </c>
      <c r="B3054" s="1" t="s">
        <v>630</v>
      </c>
      <c r="C3054" t="s">
        <v>1</v>
      </c>
      <c r="D3054" t="s">
        <v>89</v>
      </c>
      <c r="E3054" t="s">
        <v>553</v>
      </c>
      <c r="F3054" t="s">
        <v>554</v>
      </c>
      <c r="G3054">
        <v>604</v>
      </c>
      <c r="H3054">
        <v>604</v>
      </c>
      <c r="I3054">
        <v>604</v>
      </c>
      <c r="J3054">
        <v>604</v>
      </c>
      <c r="L3054" s="3">
        <v>0</v>
      </c>
      <c r="M3054" s="3">
        <v>0</v>
      </c>
      <c r="N3054" s="3">
        <v>0</v>
      </c>
      <c r="O3054" s="3">
        <v>235.55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3">
        <f>+Tabla3[[#This Row],[V GRAVADAS]]</f>
        <v>235.55</v>
      </c>
      <c r="V3054">
        <v>2</v>
      </c>
    </row>
    <row r="3055" spans="1:22" x14ac:dyDescent="0.25">
      <c r="A3055" t="s">
        <v>614</v>
      </c>
      <c r="B3055" s="1" t="s">
        <v>630</v>
      </c>
      <c r="C3055" t="s">
        <v>1</v>
      </c>
      <c r="D3055" t="s">
        <v>89</v>
      </c>
      <c r="E3055" t="s">
        <v>553</v>
      </c>
      <c r="F3055" t="s">
        <v>554</v>
      </c>
      <c r="G3055">
        <v>605</v>
      </c>
      <c r="H3055">
        <v>605</v>
      </c>
      <c r="I3055">
        <v>605</v>
      </c>
      <c r="J3055">
        <v>605</v>
      </c>
      <c r="L3055" s="3">
        <v>0</v>
      </c>
      <c r="M3055" s="3">
        <v>0</v>
      </c>
      <c r="N3055" s="3">
        <v>0</v>
      </c>
      <c r="O3055" s="3">
        <v>44.75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3">
        <f>+Tabla3[[#This Row],[V GRAVADAS]]</f>
        <v>44.75</v>
      </c>
      <c r="V3055">
        <v>2</v>
      </c>
    </row>
    <row r="3056" spans="1:22" x14ac:dyDescent="0.25">
      <c r="A3056" t="s">
        <v>614</v>
      </c>
      <c r="B3056" s="1" t="s">
        <v>630</v>
      </c>
      <c r="C3056" t="s">
        <v>1</v>
      </c>
      <c r="D3056" t="s">
        <v>89</v>
      </c>
      <c r="E3056" t="s">
        <v>553</v>
      </c>
      <c r="F3056" t="s">
        <v>554</v>
      </c>
      <c r="G3056">
        <v>606</v>
      </c>
      <c r="H3056">
        <v>606</v>
      </c>
      <c r="I3056">
        <v>606</v>
      </c>
      <c r="J3056">
        <v>606</v>
      </c>
      <c r="L3056" s="3">
        <v>0</v>
      </c>
      <c r="M3056" s="3">
        <v>0</v>
      </c>
      <c r="N3056" s="3">
        <v>0</v>
      </c>
      <c r="O3056" s="3">
        <v>60</v>
      </c>
      <c r="P3056" s="3">
        <v>0</v>
      </c>
      <c r="Q3056" s="3">
        <v>0</v>
      </c>
      <c r="R3056" s="3">
        <v>0</v>
      </c>
      <c r="S3056" s="3">
        <v>0</v>
      </c>
      <c r="T3056" s="3">
        <v>0</v>
      </c>
      <c r="U3056" s="33">
        <f>+Tabla3[[#This Row],[V GRAVADAS]]</f>
        <v>60</v>
      </c>
      <c r="V3056">
        <v>2</v>
      </c>
    </row>
    <row r="3057" spans="1:22" x14ac:dyDescent="0.25">
      <c r="A3057" t="s">
        <v>614</v>
      </c>
      <c r="B3057" s="1" t="s">
        <v>630</v>
      </c>
      <c r="C3057" t="s">
        <v>1</v>
      </c>
      <c r="D3057" t="s">
        <v>89</v>
      </c>
      <c r="E3057" t="s">
        <v>553</v>
      </c>
      <c r="F3057" t="s">
        <v>554</v>
      </c>
      <c r="G3057">
        <v>607</v>
      </c>
      <c r="H3057">
        <v>607</v>
      </c>
      <c r="I3057">
        <v>607</v>
      </c>
      <c r="J3057">
        <v>607</v>
      </c>
      <c r="L3057" s="3">
        <v>0</v>
      </c>
      <c r="M3057" s="3">
        <v>0</v>
      </c>
      <c r="N3057" s="3">
        <v>0</v>
      </c>
      <c r="O3057" s="3">
        <v>44</v>
      </c>
      <c r="P3057" s="3">
        <v>0</v>
      </c>
      <c r="Q3057" s="3">
        <v>0</v>
      </c>
      <c r="R3057" s="3">
        <v>0</v>
      </c>
      <c r="S3057" s="3">
        <v>0</v>
      </c>
      <c r="T3057" s="3">
        <v>0</v>
      </c>
      <c r="U3057" s="33">
        <f>+Tabla3[[#This Row],[V GRAVADAS]]</f>
        <v>44</v>
      </c>
      <c r="V3057">
        <v>2</v>
      </c>
    </row>
    <row r="3058" spans="1:22" x14ac:dyDescent="0.25">
      <c r="A3058" t="s">
        <v>614</v>
      </c>
      <c r="B3058" s="1" t="s">
        <v>630</v>
      </c>
      <c r="C3058" t="s">
        <v>1</v>
      </c>
      <c r="D3058" t="s">
        <v>89</v>
      </c>
      <c r="E3058" t="s">
        <v>553</v>
      </c>
      <c r="F3058" t="s">
        <v>554</v>
      </c>
      <c r="G3058">
        <v>608</v>
      </c>
      <c r="H3058">
        <v>608</v>
      </c>
      <c r="I3058">
        <v>608</v>
      </c>
      <c r="J3058">
        <v>608</v>
      </c>
      <c r="L3058" s="3">
        <v>0</v>
      </c>
      <c r="M3058" s="3">
        <v>0</v>
      </c>
      <c r="N3058" s="3">
        <v>0</v>
      </c>
      <c r="O3058" s="3">
        <v>62.5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3">
        <f>+Tabla3[[#This Row],[V GRAVADAS]]</f>
        <v>62.5</v>
      </c>
      <c r="V3058">
        <v>2</v>
      </c>
    </row>
    <row r="3059" spans="1:22" x14ac:dyDescent="0.25">
      <c r="A3059" t="s">
        <v>614</v>
      </c>
      <c r="B3059" s="1" t="s">
        <v>630</v>
      </c>
      <c r="C3059" t="s">
        <v>1</v>
      </c>
      <c r="D3059" t="s">
        <v>89</v>
      </c>
      <c r="E3059" t="s">
        <v>553</v>
      </c>
      <c r="F3059" t="s">
        <v>554</v>
      </c>
      <c r="G3059">
        <v>609</v>
      </c>
      <c r="H3059">
        <v>609</v>
      </c>
      <c r="I3059">
        <v>609</v>
      </c>
      <c r="J3059">
        <v>609</v>
      </c>
      <c r="L3059" s="3">
        <v>0</v>
      </c>
      <c r="M3059" s="3">
        <v>0</v>
      </c>
      <c r="N3059" s="3">
        <v>0</v>
      </c>
      <c r="O3059" s="3">
        <v>45</v>
      </c>
      <c r="P3059" s="3">
        <v>0</v>
      </c>
      <c r="Q3059" s="3">
        <v>0</v>
      </c>
      <c r="R3059" s="3">
        <v>0</v>
      </c>
      <c r="S3059" s="3">
        <v>0</v>
      </c>
      <c r="T3059" s="3">
        <v>0</v>
      </c>
      <c r="U3059" s="33">
        <f>+Tabla3[[#This Row],[V GRAVADAS]]</f>
        <v>45</v>
      </c>
      <c r="V3059">
        <v>2</v>
      </c>
    </row>
    <row r="3060" spans="1:22" x14ac:dyDescent="0.25">
      <c r="A3060" t="s">
        <v>614</v>
      </c>
      <c r="B3060" s="1" t="s">
        <v>630</v>
      </c>
      <c r="C3060" t="s">
        <v>1</v>
      </c>
      <c r="D3060" t="s">
        <v>89</v>
      </c>
      <c r="E3060" t="s">
        <v>553</v>
      </c>
      <c r="F3060" t="s">
        <v>554</v>
      </c>
      <c r="G3060">
        <v>610</v>
      </c>
      <c r="H3060">
        <v>610</v>
      </c>
      <c r="I3060">
        <v>610</v>
      </c>
      <c r="J3060">
        <v>610</v>
      </c>
      <c r="L3060" s="3">
        <v>0</v>
      </c>
      <c r="M3060" s="3">
        <v>0</v>
      </c>
      <c r="N3060" s="3">
        <v>0</v>
      </c>
      <c r="O3060" s="3">
        <v>4.8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3">
        <f>+Tabla3[[#This Row],[V GRAVADAS]]</f>
        <v>4.8</v>
      </c>
      <c r="V3060">
        <v>2</v>
      </c>
    </row>
    <row r="3061" spans="1:22" x14ac:dyDescent="0.25">
      <c r="A3061" t="s">
        <v>614</v>
      </c>
      <c r="B3061" s="1" t="s">
        <v>630</v>
      </c>
      <c r="C3061" t="s">
        <v>1</v>
      </c>
      <c r="D3061" t="s">
        <v>89</v>
      </c>
      <c r="E3061" t="s">
        <v>553</v>
      </c>
      <c r="F3061" t="s">
        <v>554</v>
      </c>
      <c r="G3061">
        <v>611</v>
      </c>
      <c r="H3061">
        <v>611</v>
      </c>
      <c r="I3061">
        <v>611</v>
      </c>
      <c r="J3061">
        <v>611</v>
      </c>
      <c r="L3061" s="3">
        <v>0</v>
      </c>
      <c r="M3061" s="3">
        <v>0</v>
      </c>
      <c r="N3061" s="3">
        <v>0</v>
      </c>
      <c r="O3061" s="3">
        <v>825</v>
      </c>
      <c r="P3061" s="3">
        <v>0</v>
      </c>
      <c r="Q3061" s="3">
        <v>0</v>
      </c>
      <c r="R3061" s="3">
        <v>0</v>
      </c>
      <c r="S3061" s="3">
        <v>0</v>
      </c>
      <c r="T3061" s="3">
        <v>0</v>
      </c>
      <c r="U3061" s="33">
        <f>+Tabla3[[#This Row],[V GRAVADAS]]</f>
        <v>825</v>
      </c>
      <c r="V3061">
        <v>2</v>
      </c>
    </row>
    <row r="3062" spans="1:22" x14ac:dyDescent="0.25">
      <c r="A3062" t="s">
        <v>614</v>
      </c>
      <c r="B3062" s="1" t="s">
        <v>630</v>
      </c>
      <c r="C3062" t="s">
        <v>1</v>
      </c>
      <c r="D3062" t="s">
        <v>89</v>
      </c>
      <c r="E3062" t="s">
        <v>553</v>
      </c>
      <c r="F3062" t="s">
        <v>554</v>
      </c>
      <c r="G3062">
        <v>612</v>
      </c>
      <c r="H3062">
        <v>612</v>
      </c>
      <c r="I3062">
        <v>612</v>
      </c>
      <c r="J3062">
        <v>612</v>
      </c>
      <c r="L3062" s="3">
        <v>0</v>
      </c>
      <c r="M3062" s="3">
        <v>0</v>
      </c>
      <c r="N3062" s="3">
        <v>0</v>
      </c>
      <c r="O3062" s="3">
        <v>28</v>
      </c>
      <c r="P3062" s="3">
        <v>0</v>
      </c>
      <c r="Q3062" s="3">
        <v>0</v>
      </c>
      <c r="R3062" s="3">
        <v>0</v>
      </c>
      <c r="S3062" s="3">
        <v>0</v>
      </c>
      <c r="T3062" s="3">
        <v>0</v>
      </c>
      <c r="U3062" s="33">
        <f>+Tabla3[[#This Row],[V GRAVADAS]]</f>
        <v>28</v>
      </c>
      <c r="V3062">
        <v>2</v>
      </c>
    </row>
    <row r="3063" spans="1:22" x14ac:dyDescent="0.25">
      <c r="A3063" t="s">
        <v>614</v>
      </c>
      <c r="B3063" s="1" t="s">
        <v>631</v>
      </c>
      <c r="C3063" t="s">
        <v>1</v>
      </c>
      <c r="D3063" t="s">
        <v>89</v>
      </c>
      <c r="E3063" t="s">
        <v>553</v>
      </c>
      <c r="F3063" t="s">
        <v>554</v>
      </c>
      <c r="G3063">
        <v>613</v>
      </c>
      <c r="H3063">
        <v>613</v>
      </c>
      <c r="I3063">
        <v>613</v>
      </c>
      <c r="J3063">
        <v>613</v>
      </c>
      <c r="L3063" s="3">
        <v>0</v>
      </c>
      <c r="M3063" s="3">
        <v>0</v>
      </c>
      <c r="N3063" s="3">
        <v>0</v>
      </c>
      <c r="O3063" s="3">
        <v>100.1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3">
        <f>+Tabla3[[#This Row],[V GRAVADAS]]</f>
        <v>100.1</v>
      </c>
      <c r="V3063">
        <v>2</v>
      </c>
    </row>
    <row r="3064" spans="1:22" x14ac:dyDescent="0.25">
      <c r="A3064" t="s">
        <v>614</v>
      </c>
      <c r="B3064" s="1" t="s">
        <v>631</v>
      </c>
      <c r="C3064" t="s">
        <v>1</v>
      </c>
      <c r="D3064" t="s">
        <v>89</v>
      </c>
      <c r="E3064" t="s">
        <v>553</v>
      </c>
      <c r="F3064" t="s">
        <v>554</v>
      </c>
      <c r="G3064">
        <v>614</v>
      </c>
      <c r="H3064">
        <v>614</v>
      </c>
      <c r="I3064">
        <v>614</v>
      </c>
      <c r="J3064">
        <v>614</v>
      </c>
      <c r="L3064" s="3">
        <v>0</v>
      </c>
      <c r="M3064" s="3">
        <v>0</v>
      </c>
      <c r="N3064" s="3">
        <v>0</v>
      </c>
      <c r="O3064" s="3">
        <v>264.5</v>
      </c>
      <c r="P3064" s="3">
        <v>0</v>
      </c>
      <c r="Q3064" s="3">
        <v>0</v>
      </c>
      <c r="R3064" s="3">
        <v>0</v>
      </c>
      <c r="S3064" s="3">
        <v>0</v>
      </c>
      <c r="T3064" s="3">
        <v>0</v>
      </c>
      <c r="U3064" s="33">
        <f>+Tabla3[[#This Row],[V GRAVADAS]]</f>
        <v>264.5</v>
      </c>
      <c r="V3064">
        <v>2</v>
      </c>
    </row>
    <row r="3065" spans="1:22" x14ac:dyDescent="0.25">
      <c r="A3065" t="s">
        <v>614</v>
      </c>
      <c r="B3065" s="1" t="s">
        <v>631</v>
      </c>
      <c r="C3065" t="s">
        <v>1</v>
      </c>
      <c r="D3065" t="s">
        <v>89</v>
      </c>
      <c r="E3065" t="s">
        <v>553</v>
      </c>
      <c r="F3065" t="s">
        <v>554</v>
      </c>
      <c r="G3065">
        <v>615</v>
      </c>
      <c r="H3065">
        <v>615</v>
      </c>
      <c r="I3065">
        <v>615</v>
      </c>
      <c r="J3065">
        <v>615</v>
      </c>
      <c r="L3065" s="3">
        <v>0</v>
      </c>
      <c r="M3065" s="3">
        <v>0</v>
      </c>
      <c r="N3065" s="3">
        <v>0</v>
      </c>
      <c r="O3065" s="3">
        <v>60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3">
        <f>+Tabla3[[#This Row],[V GRAVADAS]]</f>
        <v>60</v>
      </c>
      <c r="V3065">
        <v>2</v>
      </c>
    </row>
    <row r="3066" spans="1:22" x14ac:dyDescent="0.25">
      <c r="A3066" t="s">
        <v>614</v>
      </c>
      <c r="B3066" s="1" t="s">
        <v>631</v>
      </c>
      <c r="C3066" t="s">
        <v>1</v>
      </c>
      <c r="D3066" t="s">
        <v>89</v>
      </c>
      <c r="E3066" t="s">
        <v>553</v>
      </c>
      <c r="F3066" t="s">
        <v>554</v>
      </c>
      <c r="G3066">
        <v>616</v>
      </c>
      <c r="H3066">
        <v>616</v>
      </c>
      <c r="I3066">
        <v>616</v>
      </c>
      <c r="J3066">
        <v>616</v>
      </c>
      <c r="L3066" s="3">
        <v>0</v>
      </c>
      <c r="M3066" s="3">
        <v>0</v>
      </c>
      <c r="N3066" s="3">
        <v>0</v>
      </c>
      <c r="O3066" s="3">
        <v>210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3">
        <f>+Tabla3[[#This Row],[V GRAVADAS]]</f>
        <v>210</v>
      </c>
      <c r="V3066">
        <v>2</v>
      </c>
    </row>
    <row r="3067" spans="1:22" x14ac:dyDescent="0.25">
      <c r="A3067" t="s">
        <v>614</v>
      </c>
      <c r="B3067" s="1" t="s">
        <v>631</v>
      </c>
      <c r="C3067" t="s">
        <v>1</v>
      </c>
      <c r="D3067" t="s">
        <v>89</v>
      </c>
      <c r="E3067" t="s">
        <v>553</v>
      </c>
      <c r="F3067" t="s">
        <v>554</v>
      </c>
      <c r="G3067">
        <v>617</v>
      </c>
      <c r="H3067">
        <v>617</v>
      </c>
      <c r="I3067">
        <v>617</v>
      </c>
      <c r="J3067">
        <v>617</v>
      </c>
      <c r="L3067" s="3">
        <v>0</v>
      </c>
      <c r="M3067" s="3">
        <v>0</v>
      </c>
      <c r="N3067" s="3">
        <v>0</v>
      </c>
      <c r="O3067" s="3">
        <v>20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3">
        <f>+Tabla3[[#This Row],[V GRAVADAS]]</f>
        <v>20</v>
      </c>
      <c r="V3067">
        <v>2</v>
      </c>
    </row>
    <row r="3068" spans="1:22" x14ac:dyDescent="0.25">
      <c r="A3068" t="s">
        <v>614</v>
      </c>
      <c r="B3068" s="1" t="s">
        <v>631</v>
      </c>
      <c r="C3068" t="s">
        <v>1</v>
      </c>
      <c r="D3068" t="s">
        <v>89</v>
      </c>
      <c r="E3068" t="s">
        <v>553</v>
      </c>
      <c r="F3068" t="s">
        <v>554</v>
      </c>
      <c r="G3068">
        <v>618</v>
      </c>
      <c r="H3068">
        <v>618</v>
      </c>
      <c r="I3068">
        <v>618</v>
      </c>
      <c r="J3068">
        <v>618</v>
      </c>
      <c r="L3068" s="3">
        <v>0</v>
      </c>
      <c r="M3068" s="3">
        <v>0</v>
      </c>
      <c r="N3068" s="3">
        <v>0</v>
      </c>
      <c r="O3068" s="3">
        <v>6.75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3">
        <f>+Tabla3[[#This Row],[V GRAVADAS]]</f>
        <v>6.75</v>
      </c>
      <c r="V3068">
        <v>2</v>
      </c>
    </row>
    <row r="3069" spans="1:22" x14ac:dyDescent="0.25">
      <c r="A3069" t="s">
        <v>614</v>
      </c>
      <c r="B3069" s="1" t="s">
        <v>631</v>
      </c>
      <c r="C3069" t="s">
        <v>1</v>
      </c>
      <c r="D3069" t="s">
        <v>89</v>
      </c>
      <c r="E3069" t="s">
        <v>553</v>
      </c>
      <c r="F3069" t="s">
        <v>554</v>
      </c>
      <c r="G3069">
        <v>619</v>
      </c>
      <c r="H3069">
        <v>619</v>
      </c>
      <c r="I3069">
        <v>619</v>
      </c>
      <c r="J3069">
        <v>619</v>
      </c>
      <c r="L3069" s="3">
        <v>0</v>
      </c>
      <c r="M3069" s="3">
        <v>0</v>
      </c>
      <c r="N3069" s="3">
        <v>0</v>
      </c>
      <c r="O3069" s="3">
        <v>600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3">
        <f>+Tabla3[[#This Row],[V GRAVADAS]]</f>
        <v>600</v>
      </c>
      <c r="V3069">
        <v>2</v>
      </c>
    </row>
    <row r="3070" spans="1:22" x14ac:dyDescent="0.25">
      <c r="A3070" t="s">
        <v>614</v>
      </c>
      <c r="B3070" s="1" t="s">
        <v>631</v>
      </c>
      <c r="C3070" t="s">
        <v>1</v>
      </c>
      <c r="D3070" t="s">
        <v>89</v>
      </c>
      <c r="E3070" t="s">
        <v>553</v>
      </c>
      <c r="F3070" t="s">
        <v>554</v>
      </c>
      <c r="G3070">
        <v>620</v>
      </c>
      <c r="H3070">
        <v>620</v>
      </c>
      <c r="I3070">
        <v>620</v>
      </c>
      <c r="J3070">
        <v>620</v>
      </c>
      <c r="L3070" s="3">
        <v>0</v>
      </c>
      <c r="M3070" s="3">
        <v>0</v>
      </c>
      <c r="N3070" s="3">
        <v>0</v>
      </c>
      <c r="O3070" s="3">
        <v>29.7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3">
        <f>+Tabla3[[#This Row],[V GRAVADAS]]</f>
        <v>29.7</v>
      </c>
      <c r="V3070">
        <v>2</v>
      </c>
    </row>
    <row r="3071" spans="1:22" x14ac:dyDescent="0.25">
      <c r="A3071" t="s">
        <v>614</v>
      </c>
      <c r="B3071" s="1" t="s">
        <v>631</v>
      </c>
      <c r="C3071" t="s">
        <v>1</v>
      </c>
      <c r="D3071" t="s">
        <v>89</v>
      </c>
      <c r="E3071" t="s">
        <v>553</v>
      </c>
      <c r="F3071" t="s">
        <v>554</v>
      </c>
      <c r="G3071">
        <v>621</v>
      </c>
      <c r="H3071">
        <v>621</v>
      </c>
      <c r="I3071">
        <v>621</v>
      </c>
      <c r="J3071">
        <v>621</v>
      </c>
      <c r="L3071" s="3">
        <v>0</v>
      </c>
      <c r="M3071" s="3">
        <v>0</v>
      </c>
      <c r="N3071" s="3">
        <v>0</v>
      </c>
      <c r="O3071" s="3">
        <v>567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3">
        <f>+Tabla3[[#This Row],[V GRAVADAS]]</f>
        <v>567</v>
      </c>
      <c r="V3071">
        <v>2</v>
      </c>
    </row>
    <row r="3072" spans="1:22" x14ac:dyDescent="0.25">
      <c r="A3072" t="s">
        <v>614</v>
      </c>
      <c r="B3072" s="1" t="s">
        <v>631</v>
      </c>
      <c r="C3072" t="s">
        <v>1</v>
      </c>
      <c r="D3072" t="s">
        <v>89</v>
      </c>
      <c r="E3072" t="s">
        <v>553</v>
      </c>
      <c r="F3072" t="s">
        <v>554</v>
      </c>
      <c r="G3072">
        <v>622</v>
      </c>
      <c r="H3072">
        <v>622</v>
      </c>
      <c r="I3072">
        <v>622</v>
      </c>
      <c r="J3072">
        <v>622</v>
      </c>
      <c r="L3072" s="3">
        <v>0</v>
      </c>
      <c r="M3072" s="3">
        <v>0</v>
      </c>
      <c r="N3072" s="3">
        <v>0</v>
      </c>
      <c r="O3072" s="3">
        <v>204.05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3">
        <f>+Tabla3[[#This Row],[V GRAVADAS]]</f>
        <v>204.05</v>
      </c>
      <c r="V3072">
        <v>2</v>
      </c>
    </row>
    <row r="3073" spans="1:22" x14ac:dyDescent="0.25">
      <c r="A3073" t="s">
        <v>614</v>
      </c>
      <c r="B3073" s="1" t="s">
        <v>631</v>
      </c>
      <c r="C3073" t="s">
        <v>1</v>
      </c>
      <c r="D3073" t="s">
        <v>89</v>
      </c>
      <c r="E3073" t="s">
        <v>553</v>
      </c>
      <c r="F3073" t="s">
        <v>554</v>
      </c>
      <c r="G3073">
        <v>623</v>
      </c>
      <c r="H3073">
        <v>623</v>
      </c>
      <c r="I3073">
        <v>623</v>
      </c>
      <c r="J3073">
        <v>623</v>
      </c>
      <c r="L3073" s="3">
        <v>0</v>
      </c>
      <c r="M3073" s="3">
        <v>0</v>
      </c>
      <c r="N3073" s="3">
        <v>0</v>
      </c>
      <c r="O3073" s="3">
        <v>149.5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3">
        <f>+Tabla3[[#This Row],[V GRAVADAS]]</f>
        <v>149.5</v>
      </c>
      <c r="V3073">
        <v>2</v>
      </c>
    </row>
    <row r="3074" spans="1:22" x14ac:dyDescent="0.25">
      <c r="A3074" t="s">
        <v>614</v>
      </c>
      <c r="B3074" s="1" t="s">
        <v>631</v>
      </c>
      <c r="C3074" t="s">
        <v>1</v>
      </c>
      <c r="D3074" t="s">
        <v>89</v>
      </c>
      <c r="E3074" t="s">
        <v>553</v>
      </c>
      <c r="F3074" t="s">
        <v>554</v>
      </c>
      <c r="G3074">
        <v>624</v>
      </c>
      <c r="H3074">
        <v>624</v>
      </c>
      <c r="I3074">
        <v>624</v>
      </c>
      <c r="J3074">
        <v>624</v>
      </c>
      <c r="L3074" s="3">
        <v>0</v>
      </c>
      <c r="M3074" s="3">
        <v>0</v>
      </c>
      <c r="N3074" s="3">
        <v>0</v>
      </c>
      <c r="O3074" s="3">
        <v>4486</v>
      </c>
      <c r="P3074" s="3">
        <v>0</v>
      </c>
      <c r="Q3074" s="3">
        <v>0</v>
      </c>
      <c r="R3074" s="3">
        <v>0</v>
      </c>
      <c r="S3074" s="3">
        <v>0</v>
      </c>
      <c r="T3074" s="3">
        <v>0</v>
      </c>
      <c r="U3074" s="33">
        <f>+Tabla3[[#This Row],[V GRAVADAS]]</f>
        <v>4486</v>
      </c>
      <c r="V3074">
        <v>2</v>
      </c>
    </row>
    <row r="3075" spans="1:22" x14ac:dyDescent="0.25">
      <c r="A3075" t="s">
        <v>614</v>
      </c>
      <c r="B3075" s="1" t="s">
        <v>631</v>
      </c>
      <c r="C3075" t="s">
        <v>1</v>
      </c>
      <c r="D3075" t="s">
        <v>89</v>
      </c>
      <c r="E3075" t="s">
        <v>553</v>
      </c>
      <c r="F3075" t="s">
        <v>554</v>
      </c>
      <c r="G3075">
        <v>625</v>
      </c>
      <c r="H3075">
        <v>625</v>
      </c>
      <c r="I3075">
        <v>625</v>
      </c>
      <c r="J3075">
        <v>625</v>
      </c>
      <c r="L3075" s="3">
        <v>0</v>
      </c>
      <c r="M3075" s="3">
        <v>0</v>
      </c>
      <c r="N3075" s="3">
        <v>0</v>
      </c>
      <c r="O3075" s="3">
        <v>544.6</v>
      </c>
      <c r="P3075" s="3">
        <v>0</v>
      </c>
      <c r="Q3075" s="3">
        <v>0</v>
      </c>
      <c r="R3075" s="3">
        <v>0</v>
      </c>
      <c r="S3075" s="3">
        <v>0</v>
      </c>
      <c r="T3075" s="3">
        <v>0</v>
      </c>
      <c r="U3075" s="33">
        <f>+Tabla3[[#This Row],[V GRAVADAS]]</f>
        <v>544.6</v>
      </c>
      <c r="V3075">
        <v>2</v>
      </c>
    </row>
    <row r="3076" spans="1:22" x14ac:dyDescent="0.25">
      <c r="A3076" t="s">
        <v>614</v>
      </c>
      <c r="B3076" s="1" t="s">
        <v>632</v>
      </c>
      <c r="C3076" t="s">
        <v>1</v>
      </c>
      <c r="D3076" t="s">
        <v>89</v>
      </c>
      <c r="E3076" t="s">
        <v>553</v>
      </c>
      <c r="F3076" t="s">
        <v>554</v>
      </c>
      <c r="G3076">
        <v>626</v>
      </c>
      <c r="H3076">
        <v>626</v>
      </c>
      <c r="I3076">
        <v>626</v>
      </c>
      <c r="J3076">
        <v>626</v>
      </c>
      <c r="L3076" s="3">
        <v>0</v>
      </c>
      <c r="M3076" s="3">
        <v>0</v>
      </c>
      <c r="N3076" s="3">
        <v>0</v>
      </c>
      <c r="O3076" s="3">
        <v>154.9</v>
      </c>
      <c r="P3076" s="3">
        <v>0</v>
      </c>
      <c r="Q3076" s="3">
        <v>0</v>
      </c>
      <c r="R3076" s="3">
        <v>0</v>
      </c>
      <c r="S3076" s="3">
        <v>0</v>
      </c>
      <c r="T3076" s="3">
        <v>0</v>
      </c>
      <c r="U3076" s="33">
        <f>+Tabla3[[#This Row],[V GRAVADAS]]</f>
        <v>154.9</v>
      </c>
      <c r="V3076">
        <v>2</v>
      </c>
    </row>
    <row r="3077" spans="1:22" x14ac:dyDescent="0.25">
      <c r="A3077" t="s">
        <v>614</v>
      </c>
      <c r="B3077" s="1" t="s">
        <v>632</v>
      </c>
      <c r="C3077" t="s">
        <v>1</v>
      </c>
      <c r="D3077" t="s">
        <v>89</v>
      </c>
      <c r="E3077" t="s">
        <v>553</v>
      </c>
      <c r="F3077" t="s">
        <v>554</v>
      </c>
      <c r="G3077">
        <v>627</v>
      </c>
      <c r="H3077">
        <v>627</v>
      </c>
      <c r="I3077">
        <v>627</v>
      </c>
      <c r="J3077">
        <v>627</v>
      </c>
      <c r="L3077" s="3">
        <v>0</v>
      </c>
      <c r="M3077" s="3">
        <v>0</v>
      </c>
      <c r="N3077" s="3">
        <v>0</v>
      </c>
      <c r="O3077" s="3">
        <v>12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3">
        <f>+Tabla3[[#This Row],[V GRAVADAS]]</f>
        <v>12</v>
      </c>
      <c r="V3077">
        <v>2</v>
      </c>
    </row>
    <row r="3078" spans="1:22" x14ac:dyDescent="0.25">
      <c r="A3078" t="s">
        <v>614</v>
      </c>
      <c r="B3078" s="1" t="s">
        <v>632</v>
      </c>
      <c r="C3078" t="s">
        <v>1</v>
      </c>
      <c r="D3078" t="s">
        <v>89</v>
      </c>
      <c r="E3078" t="s">
        <v>553</v>
      </c>
      <c r="F3078" t="s">
        <v>554</v>
      </c>
      <c r="G3078">
        <v>628</v>
      </c>
      <c r="H3078">
        <v>628</v>
      </c>
      <c r="I3078">
        <v>628</v>
      </c>
      <c r="J3078">
        <v>628</v>
      </c>
      <c r="L3078" s="3">
        <v>0</v>
      </c>
      <c r="M3078" s="3">
        <v>0</v>
      </c>
      <c r="N3078" s="3">
        <v>0</v>
      </c>
      <c r="O3078" s="3">
        <v>22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3">
        <f>+Tabla3[[#This Row],[V GRAVADAS]]</f>
        <v>22</v>
      </c>
      <c r="V3078">
        <v>2</v>
      </c>
    </row>
    <row r="3079" spans="1:22" x14ac:dyDescent="0.25">
      <c r="A3079" t="s">
        <v>614</v>
      </c>
      <c r="B3079" s="1" t="s">
        <v>632</v>
      </c>
      <c r="C3079" t="s">
        <v>1</v>
      </c>
      <c r="D3079" t="s">
        <v>89</v>
      </c>
      <c r="E3079" t="s">
        <v>553</v>
      </c>
      <c r="F3079" t="s">
        <v>554</v>
      </c>
      <c r="G3079">
        <v>629</v>
      </c>
      <c r="H3079">
        <v>629</v>
      </c>
      <c r="I3079">
        <v>629</v>
      </c>
      <c r="J3079">
        <v>629</v>
      </c>
      <c r="L3079" s="3">
        <v>0</v>
      </c>
      <c r="M3079" s="3">
        <v>0</v>
      </c>
      <c r="N3079" s="3">
        <v>0</v>
      </c>
      <c r="O3079" s="3">
        <v>38.5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3">
        <f>+Tabla3[[#This Row],[V GRAVADAS]]</f>
        <v>38.5</v>
      </c>
      <c r="V3079">
        <v>2</v>
      </c>
    </row>
    <row r="3080" spans="1:22" x14ac:dyDescent="0.25">
      <c r="A3080" t="s">
        <v>614</v>
      </c>
      <c r="B3080" s="1" t="s">
        <v>632</v>
      </c>
      <c r="C3080" t="s">
        <v>1</v>
      </c>
      <c r="D3080" t="s">
        <v>89</v>
      </c>
      <c r="E3080" t="s">
        <v>553</v>
      </c>
      <c r="F3080" t="s">
        <v>554</v>
      </c>
      <c r="G3080">
        <v>630</v>
      </c>
      <c r="H3080">
        <v>630</v>
      </c>
      <c r="I3080">
        <v>630</v>
      </c>
      <c r="J3080">
        <v>630</v>
      </c>
      <c r="L3080" s="3">
        <v>0</v>
      </c>
      <c r="M3080" s="3">
        <v>0</v>
      </c>
      <c r="N3080" s="3">
        <v>0</v>
      </c>
      <c r="O3080" s="3">
        <v>162.18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3">
        <f>+Tabla3[[#This Row],[V GRAVADAS]]</f>
        <v>162.18</v>
      </c>
      <c r="V3080">
        <v>2</v>
      </c>
    </row>
    <row r="3081" spans="1:22" x14ac:dyDescent="0.25">
      <c r="A3081" t="s">
        <v>614</v>
      </c>
      <c r="B3081" s="1" t="s">
        <v>632</v>
      </c>
      <c r="C3081" t="s">
        <v>1</v>
      </c>
      <c r="D3081" t="s">
        <v>89</v>
      </c>
      <c r="E3081" t="s">
        <v>553</v>
      </c>
      <c r="F3081" t="s">
        <v>554</v>
      </c>
      <c r="G3081">
        <v>631</v>
      </c>
      <c r="H3081">
        <v>631</v>
      </c>
      <c r="I3081">
        <v>631</v>
      </c>
      <c r="J3081">
        <v>631</v>
      </c>
      <c r="L3081" s="3">
        <v>0</v>
      </c>
      <c r="M3081" s="3">
        <v>0</v>
      </c>
      <c r="N3081" s="3">
        <v>0</v>
      </c>
      <c r="O3081" s="3">
        <v>509</v>
      </c>
      <c r="P3081" s="3">
        <v>0</v>
      </c>
      <c r="Q3081" s="3">
        <v>0</v>
      </c>
      <c r="R3081" s="3">
        <v>0</v>
      </c>
      <c r="S3081" s="3">
        <v>0</v>
      </c>
      <c r="T3081" s="3">
        <v>0</v>
      </c>
      <c r="U3081" s="33">
        <f>+Tabla3[[#This Row],[V GRAVADAS]]</f>
        <v>509</v>
      </c>
      <c r="V3081">
        <v>2</v>
      </c>
    </row>
    <row r="3082" spans="1:22" x14ac:dyDescent="0.25">
      <c r="A3082" t="s">
        <v>614</v>
      </c>
      <c r="B3082" s="1" t="s">
        <v>632</v>
      </c>
      <c r="C3082" t="s">
        <v>1</v>
      </c>
      <c r="D3082" t="s">
        <v>89</v>
      </c>
      <c r="E3082" t="s">
        <v>553</v>
      </c>
      <c r="F3082" t="s">
        <v>554</v>
      </c>
      <c r="G3082">
        <v>632</v>
      </c>
      <c r="H3082">
        <v>632</v>
      </c>
      <c r="I3082">
        <v>632</v>
      </c>
      <c r="J3082">
        <v>632</v>
      </c>
      <c r="L3082" s="3">
        <v>0</v>
      </c>
      <c r="M3082" s="3">
        <v>0</v>
      </c>
      <c r="N3082" s="3">
        <v>0</v>
      </c>
      <c r="O3082" s="3">
        <v>80.849999999999994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3">
        <f>+Tabla3[[#This Row],[V GRAVADAS]]</f>
        <v>80.849999999999994</v>
      </c>
      <c r="V3082">
        <v>2</v>
      </c>
    </row>
    <row r="3083" spans="1:22" x14ac:dyDescent="0.25">
      <c r="A3083" t="s">
        <v>614</v>
      </c>
      <c r="B3083" s="1" t="s">
        <v>632</v>
      </c>
      <c r="C3083" t="s">
        <v>1</v>
      </c>
      <c r="D3083" t="s">
        <v>89</v>
      </c>
      <c r="E3083" t="s">
        <v>553</v>
      </c>
      <c r="F3083" t="s">
        <v>554</v>
      </c>
      <c r="G3083">
        <v>633</v>
      </c>
      <c r="H3083">
        <v>633</v>
      </c>
      <c r="I3083">
        <v>633</v>
      </c>
      <c r="J3083">
        <v>633</v>
      </c>
      <c r="L3083" s="3">
        <v>0</v>
      </c>
      <c r="M3083" s="3">
        <v>0</v>
      </c>
      <c r="N3083" s="3">
        <v>0</v>
      </c>
      <c r="O3083" s="3">
        <v>15.75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3">
        <f>+Tabla3[[#This Row],[V GRAVADAS]]</f>
        <v>15.75</v>
      </c>
      <c r="V3083">
        <v>2</v>
      </c>
    </row>
    <row r="3084" spans="1:22" x14ac:dyDescent="0.25">
      <c r="A3084" t="s">
        <v>614</v>
      </c>
      <c r="B3084" s="1" t="s">
        <v>633</v>
      </c>
      <c r="C3084" t="s">
        <v>1</v>
      </c>
      <c r="D3084" t="s">
        <v>89</v>
      </c>
      <c r="E3084" t="s">
        <v>553</v>
      </c>
      <c r="F3084" t="s">
        <v>554</v>
      </c>
      <c r="G3084">
        <v>634</v>
      </c>
      <c r="H3084">
        <v>634</v>
      </c>
      <c r="I3084">
        <v>634</v>
      </c>
      <c r="J3084">
        <v>634</v>
      </c>
      <c r="L3084" s="3">
        <v>0</v>
      </c>
      <c r="M3084" s="3">
        <v>0</v>
      </c>
      <c r="N3084" s="3">
        <v>0</v>
      </c>
      <c r="O3084" s="3">
        <v>513</v>
      </c>
      <c r="P3084" s="3">
        <v>0</v>
      </c>
      <c r="Q3084" s="3">
        <v>0</v>
      </c>
      <c r="R3084" s="3">
        <v>0</v>
      </c>
      <c r="S3084" s="3">
        <v>0</v>
      </c>
      <c r="T3084" s="3">
        <v>0</v>
      </c>
      <c r="U3084" s="33">
        <f>+Tabla3[[#This Row],[V GRAVADAS]]</f>
        <v>513</v>
      </c>
      <c r="V3084">
        <v>2</v>
      </c>
    </row>
    <row r="3085" spans="1:22" x14ac:dyDescent="0.25">
      <c r="A3085" t="s">
        <v>614</v>
      </c>
      <c r="B3085" s="1" t="s">
        <v>633</v>
      </c>
      <c r="C3085" t="s">
        <v>1</v>
      </c>
      <c r="D3085" t="s">
        <v>89</v>
      </c>
      <c r="E3085" t="s">
        <v>553</v>
      </c>
      <c r="F3085" t="s">
        <v>554</v>
      </c>
      <c r="G3085">
        <v>635</v>
      </c>
      <c r="H3085">
        <v>635</v>
      </c>
      <c r="I3085">
        <v>635</v>
      </c>
      <c r="J3085">
        <v>635</v>
      </c>
      <c r="L3085" s="3">
        <v>0</v>
      </c>
      <c r="M3085" s="3">
        <v>0</v>
      </c>
      <c r="N3085" s="3">
        <v>0</v>
      </c>
      <c r="O3085" s="3">
        <v>121.75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3">
        <f>+Tabla3[[#This Row],[V GRAVADAS]]</f>
        <v>121.75</v>
      </c>
      <c r="V3085">
        <v>2</v>
      </c>
    </row>
    <row r="3086" spans="1:22" x14ac:dyDescent="0.25">
      <c r="A3086" t="s">
        <v>614</v>
      </c>
      <c r="B3086" s="1" t="s">
        <v>633</v>
      </c>
      <c r="C3086" t="s">
        <v>1</v>
      </c>
      <c r="D3086" t="s">
        <v>89</v>
      </c>
      <c r="E3086" t="s">
        <v>553</v>
      </c>
      <c r="F3086" t="s">
        <v>554</v>
      </c>
      <c r="G3086">
        <v>636</v>
      </c>
      <c r="H3086">
        <v>636</v>
      </c>
      <c r="I3086">
        <v>636</v>
      </c>
      <c r="J3086">
        <v>636</v>
      </c>
      <c r="L3086" s="3">
        <v>0</v>
      </c>
      <c r="M3086" s="3">
        <v>0</v>
      </c>
      <c r="N3086" s="3">
        <v>0</v>
      </c>
      <c r="O3086" s="3">
        <v>14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3">
        <f>+Tabla3[[#This Row],[V GRAVADAS]]</f>
        <v>14</v>
      </c>
      <c r="V3086">
        <v>2</v>
      </c>
    </row>
    <row r="3087" spans="1:22" x14ac:dyDescent="0.25">
      <c r="A3087" t="s">
        <v>614</v>
      </c>
      <c r="B3087" s="1" t="s">
        <v>633</v>
      </c>
      <c r="C3087" t="s">
        <v>1</v>
      </c>
      <c r="D3087" t="s">
        <v>89</v>
      </c>
      <c r="E3087" t="s">
        <v>553</v>
      </c>
      <c r="F3087" t="s">
        <v>554</v>
      </c>
      <c r="G3087">
        <v>637</v>
      </c>
      <c r="H3087">
        <v>637</v>
      </c>
      <c r="I3087">
        <v>637</v>
      </c>
      <c r="J3087">
        <v>637</v>
      </c>
      <c r="L3087" s="3">
        <v>0</v>
      </c>
      <c r="M3087" s="3">
        <v>0</v>
      </c>
      <c r="N3087" s="3">
        <v>0</v>
      </c>
      <c r="O3087" s="3">
        <v>4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3">
        <f>+Tabla3[[#This Row],[V GRAVADAS]]</f>
        <v>4</v>
      </c>
      <c r="V3087">
        <v>2</v>
      </c>
    </row>
    <row r="3088" spans="1:22" x14ac:dyDescent="0.25">
      <c r="A3088" t="s">
        <v>614</v>
      </c>
      <c r="B3088" s="1" t="s">
        <v>633</v>
      </c>
      <c r="C3088" t="s">
        <v>1</v>
      </c>
      <c r="D3088" t="s">
        <v>89</v>
      </c>
      <c r="E3088" t="s">
        <v>553</v>
      </c>
      <c r="F3088" t="s">
        <v>554</v>
      </c>
      <c r="G3088">
        <v>638</v>
      </c>
      <c r="H3088">
        <v>638</v>
      </c>
      <c r="I3088">
        <v>638</v>
      </c>
      <c r="J3088">
        <v>638</v>
      </c>
      <c r="L3088" s="3">
        <v>0</v>
      </c>
      <c r="M3088" s="3">
        <v>0</v>
      </c>
      <c r="N3088" s="3">
        <v>0</v>
      </c>
      <c r="O3088" s="3">
        <v>520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3">
        <f>+Tabla3[[#This Row],[V GRAVADAS]]</f>
        <v>520</v>
      </c>
      <c r="V3088">
        <v>2</v>
      </c>
    </row>
    <row r="3089" spans="1:22" x14ac:dyDescent="0.25">
      <c r="A3089" t="s">
        <v>614</v>
      </c>
      <c r="B3089" s="1" t="s">
        <v>633</v>
      </c>
      <c r="C3089" t="s">
        <v>1</v>
      </c>
      <c r="D3089" t="s">
        <v>89</v>
      </c>
      <c r="E3089" t="s">
        <v>553</v>
      </c>
      <c r="F3089" t="s">
        <v>554</v>
      </c>
      <c r="G3089">
        <v>639</v>
      </c>
      <c r="H3089">
        <v>639</v>
      </c>
      <c r="I3089">
        <v>639</v>
      </c>
      <c r="J3089">
        <v>639</v>
      </c>
      <c r="L3089" s="3">
        <v>0</v>
      </c>
      <c r="M3089" s="3">
        <v>0</v>
      </c>
      <c r="N3089" s="3">
        <v>0</v>
      </c>
      <c r="O3089" s="3">
        <v>47.2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3">
        <f>+Tabla3[[#This Row],[V GRAVADAS]]</f>
        <v>47.2</v>
      </c>
      <c r="V3089">
        <v>2</v>
      </c>
    </row>
    <row r="3090" spans="1:22" x14ac:dyDescent="0.25">
      <c r="A3090" t="s">
        <v>614</v>
      </c>
      <c r="B3090" s="1" t="s">
        <v>633</v>
      </c>
      <c r="C3090" t="s">
        <v>1</v>
      </c>
      <c r="D3090" t="s">
        <v>89</v>
      </c>
      <c r="E3090" t="s">
        <v>553</v>
      </c>
      <c r="F3090" t="s">
        <v>554</v>
      </c>
      <c r="G3090">
        <v>640</v>
      </c>
      <c r="H3090">
        <v>640</v>
      </c>
      <c r="I3090">
        <v>640</v>
      </c>
      <c r="J3090">
        <v>640</v>
      </c>
      <c r="L3090" s="3">
        <v>0</v>
      </c>
      <c r="M3090" s="3">
        <v>0</v>
      </c>
      <c r="N3090" s="3">
        <v>0</v>
      </c>
      <c r="O3090" s="3">
        <v>34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3">
        <f>+Tabla3[[#This Row],[V GRAVADAS]]</f>
        <v>34</v>
      </c>
      <c r="V3090">
        <v>2</v>
      </c>
    </row>
    <row r="3091" spans="1:22" x14ac:dyDescent="0.25">
      <c r="A3091" t="s">
        <v>614</v>
      </c>
      <c r="B3091" s="1" t="s">
        <v>633</v>
      </c>
      <c r="C3091" t="s">
        <v>1</v>
      </c>
      <c r="D3091" t="s">
        <v>89</v>
      </c>
      <c r="E3091" t="s">
        <v>553</v>
      </c>
      <c r="F3091" t="s">
        <v>554</v>
      </c>
      <c r="G3091">
        <v>641</v>
      </c>
      <c r="H3091">
        <v>641</v>
      </c>
      <c r="I3091">
        <v>641</v>
      </c>
      <c r="J3091">
        <v>641</v>
      </c>
      <c r="L3091" s="3">
        <v>0</v>
      </c>
      <c r="M3091" s="3">
        <v>0</v>
      </c>
      <c r="N3091" s="3">
        <v>0</v>
      </c>
      <c r="O3091" s="3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3">
        <f>+Tabla3[[#This Row],[V GRAVADAS]]</f>
        <v>0</v>
      </c>
      <c r="V3091">
        <v>2</v>
      </c>
    </row>
    <row r="3092" spans="1:22" x14ac:dyDescent="0.25">
      <c r="A3092" t="s">
        <v>614</v>
      </c>
      <c r="B3092" s="1" t="s">
        <v>633</v>
      </c>
      <c r="C3092" t="s">
        <v>1</v>
      </c>
      <c r="D3092" t="s">
        <v>89</v>
      </c>
      <c r="E3092" t="s">
        <v>553</v>
      </c>
      <c r="F3092" t="s">
        <v>554</v>
      </c>
      <c r="G3092">
        <v>642</v>
      </c>
      <c r="H3092">
        <v>642</v>
      </c>
      <c r="I3092">
        <v>642</v>
      </c>
      <c r="J3092">
        <v>642</v>
      </c>
      <c r="L3092" s="3">
        <v>0</v>
      </c>
      <c r="M3092" s="3">
        <v>0</v>
      </c>
      <c r="N3092" s="3">
        <v>0</v>
      </c>
      <c r="O3092" s="3">
        <v>85.5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3">
        <f>+Tabla3[[#This Row],[V GRAVADAS]]</f>
        <v>85.5</v>
      </c>
      <c r="V3092">
        <v>2</v>
      </c>
    </row>
    <row r="3093" spans="1:22" x14ac:dyDescent="0.25">
      <c r="A3093" t="s">
        <v>614</v>
      </c>
      <c r="B3093" s="1" t="s">
        <v>633</v>
      </c>
      <c r="C3093" t="s">
        <v>1</v>
      </c>
      <c r="D3093" t="s">
        <v>89</v>
      </c>
      <c r="E3093" t="s">
        <v>553</v>
      </c>
      <c r="F3093" t="s">
        <v>554</v>
      </c>
      <c r="G3093">
        <v>643</v>
      </c>
      <c r="H3093">
        <v>643</v>
      </c>
      <c r="I3093">
        <v>643</v>
      </c>
      <c r="J3093">
        <v>643</v>
      </c>
      <c r="L3093" s="3">
        <v>0</v>
      </c>
      <c r="M3093" s="3">
        <v>0</v>
      </c>
      <c r="N3093" s="3">
        <v>0</v>
      </c>
      <c r="O3093" s="3">
        <v>108.9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3">
        <f>+Tabla3[[#This Row],[V GRAVADAS]]</f>
        <v>108.9</v>
      </c>
      <c r="V3093">
        <v>2</v>
      </c>
    </row>
    <row r="3094" spans="1:22" x14ac:dyDescent="0.25">
      <c r="A3094" t="s">
        <v>614</v>
      </c>
      <c r="B3094" s="1" t="s">
        <v>633</v>
      </c>
      <c r="C3094" t="s">
        <v>1</v>
      </c>
      <c r="D3094" t="s">
        <v>89</v>
      </c>
      <c r="E3094" t="s">
        <v>553</v>
      </c>
      <c r="F3094" t="s">
        <v>554</v>
      </c>
      <c r="G3094">
        <v>644</v>
      </c>
      <c r="H3094">
        <v>644</v>
      </c>
      <c r="I3094">
        <v>644</v>
      </c>
      <c r="J3094">
        <v>644</v>
      </c>
      <c r="L3094" s="3">
        <v>0</v>
      </c>
      <c r="M3094" s="3">
        <v>0</v>
      </c>
      <c r="N3094" s="3">
        <v>0</v>
      </c>
      <c r="O3094" s="3">
        <v>139.01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3">
        <f>+Tabla3[[#This Row],[V GRAVADAS]]</f>
        <v>139.01</v>
      </c>
      <c r="V3094">
        <v>2</v>
      </c>
    </row>
    <row r="3095" spans="1:22" x14ac:dyDescent="0.25">
      <c r="A3095" t="s">
        <v>614</v>
      </c>
      <c r="B3095" s="1" t="s">
        <v>634</v>
      </c>
      <c r="C3095" t="s">
        <v>1</v>
      </c>
      <c r="D3095" t="s">
        <v>89</v>
      </c>
      <c r="E3095" t="s">
        <v>553</v>
      </c>
      <c r="F3095" t="s">
        <v>554</v>
      </c>
      <c r="G3095">
        <v>645</v>
      </c>
      <c r="H3095">
        <v>645</v>
      </c>
      <c r="I3095">
        <v>645</v>
      </c>
      <c r="J3095">
        <v>645</v>
      </c>
      <c r="L3095" s="3">
        <v>0</v>
      </c>
      <c r="M3095" s="3">
        <v>0</v>
      </c>
      <c r="N3095" s="3">
        <v>0</v>
      </c>
      <c r="O3095" s="3">
        <v>45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3">
        <f>+Tabla3[[#This Row],[V GRAVADAS]]</f>
        <v>45</v>
      </c>
      <c r="V3095">
        <v>2</v>
      </c>
    </row>
    <row r="3096" spans="1:22" x14ac:dyDescent="0.25">
      <c r="A3096" t="s">
        <v>614</v>
      </c>
      <c r="B3096" s="1" t="s">
        <v>634</v>
      </c>
      <c r="C3096" t="s">
        <v>1</v>
      </c>
      <c r="D3096" t="s">
        <v>89</v>
      </c>
      <c r="E3096" t="s">
        <v>553</v>
      </c>
      <c r="F3096" t="s">
        <v>554</v>
      </c>
      <c r="G3096">
        <v>646</v>
      </c>
      <c r="H3096">
        <v>646</v>
      </c>
      <c r="I3096">
        <v>646</v>
      </c>
      <c r="J3096">
        <v>646</v>
      </c>
      <c r="L3096" s="3">
        <v>0</v>
      </c>
      <c r="M3096" s="3">
        <v>0</v>
      </c>
      <c r="N3096" s="3">
        <v>0</v>
      </c>
      <c r="O3096" s="3">
        <v>508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3">
        <f>+Tabla3[[#This Row],[V GRAVADAS]]</f>
        <v>508</v>
      </c>
      <c r="V3096">
        <v>2</v>
      </c>
    </row>
    <row r="3097" spans="1:22" x14ac:dyDescent="0.25">
      <c r="A3097" t="s">
        <v>614</v>
      </c>
      <c r="B3097" s="1" t="s">
        <v>634</v>
      </c>
      <c r="C3097" t="s">
        <v>1</v>
      </c>
      <c r="D3097" t="s">
        <v>89</v>
      </c>
      <c r="E3097" t="s">
        <v>553</v>
      </c>
      <c r="F3097" t="s">
        <v>554</v>
      </c>
      <c r="G3097">
        <v>647</v>
      </c>
      <c r="H3097">
        <v>647</v>
      </c>
      <c r="I3097">
        <v>647</v>
      </c>
      <c r="J3097">
        <v>647</v>
      </c>
      <c r="L3097" s="3">
        <v>0</v>
      </c>
      <c r="M3097" s="3">
        <v>0</v>
      </c>
      <c r="N3097" s="3">
        <v>0</v>
      </c>
      <c r="O3097" s="3">
        <v>108.4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3">
        <f>+Tabla3[[#This Row],[V GRAVADAS]]</f>
        <v>108.4</v>
      </c>
      <c r="V3097">
        <v>2</v>
      </c>
    </row>
    <row r="3098" spans="1:22" x14ac:dyDescent="0.25">
      <c r="A3098" t="s">
        <v>614</v>
      </c>
      <c r="B3098" s="1" t="s">
        <v>634</v>
      </c>
      <c r="C3098" t="s">
        <v>1</v>
      </c>
      <c r="D3098" t="s">
        <v>89</v>
      </c>
      <c r="E3098" t="s">
        <v>553</v>
      </c>
      <c r="F3098" t="s">
        <v>554</v>
      </c>
      <c r="G3098">
        <v>648</v>
      </c>
      <c r="H3098">
        <v>648</v>
      </c>
      <c r="I3098">
        <v>648</v>
      </c>
      <c r="J3098">
        <v>648</v>
      </c>
      <c r="L3098" s="3">
        <v>0</v>
      </c>
      <c r="M3098" s="3">
        <v>0</v>
      </c>
      <c r="N3098" s="3">
        <v>0</v>
      </c>
      <c r="O3098" s="3">
        <v>322.5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3">
        <f>+Tabla3[[#This Row],[V GRAVADAS]]</f>
        <v>322.5</v>
      </c>
      <c r="V3098">
        <v>2</v>
      </c>
    </row>
    <row r="3099" spans="1:22" x14ac:dyDescent="0.25">
      <c r="A3099" t="s">
        <v>614</v>
      </c>
      <c r="B3099" s="1" t="s">
        <v>634</v>
      </c>
      <c r="C3099" t="s">
        <v>1</v>
      </c>
      <c r="D3099" t="s">
        <v>89</v>
      </c>
      <c r="E3099" t="s">
        <v>553</v>
      </c>
      <c r="F3099" t="s">
        <v>554</v>
      </c>
      <c r="G3099">
        <v>649</v>
      </c>
      <c r="H3099">
        <v>649</v>
      </c>
      <c r="I3099">
        <v>649</v>
      </c>
      <c r="J3099">
        <v>649</v>
      </c>
      <c r="L3099" s="3">
        <v>0</v>
      </c>
      <c r="M3099" s="3">
        <v>0</v>
      </c>
      <c r="N3099" s="3">
        <v>0</v>
      </c>
      <c r="O3099" s="3">
        <v>354.5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3">
        <f>+Tabla3[[#This Row],[V GRAVADAS]]</f>
        <v>354.5</v>
      </c>
      <c r="V3099">
        <v>2</v>
      </c>
    </row>
    <row r="3100" spans="1:22" x14ac:dyDescent="0.25">
      <c r="A3100" t="s">
        <v>614</v>
      </c>
      <c r="B3100" s="1" t="s">
        <v>634</v>
      </c>
      <c r="C3100" t="s">
        <v>1</v>
      </c>
      <c r="D3100" t="s">
        <v>89</v>
      </c>
      <c r="E3100" t="s">
        <v>553</v>
      </c>
      <c r="F3100" t="s">
        <v>554</v>
      </c>
      <c r="G3100">
        <v>650</v>
      </c>
      <c r="H3100">
        <v>650</v>
      </c>
      <c r="I3100">
        <v>650</v>
      </c>
      <c r="J3100">
        <v>650</v>
      </c>
      <c r="L3100" s="3">
        <v>0</v>
      </c>
      <c r="M3100" s="3">
        <v>0</v>
      </c>
      <c r="N3100" s="3">
        <v>0</v>
      </c>
      <c r="O3100" s="3">
        <v>505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3">
        <f>+Tabla3[[#This Row],[V GRAVADAS]]</f>
        <v>505</v>
      </c>
      <c r="V3100">
        <v>2</v>
      </c>
    </row>
    <row r="3101" spans="1:22" x14ac:dyDescent="0.25">
      <c r="A3101" t="s">
        <v>614</v>
      </c>
      <c r="B3101" s="1" t="s">
        <v>634</v>
      </c>
      <c r="C3101" t="s">
        <v>1</v>
      </c>
      <c r="D3101" t="s">
        <v>89</v>
      </c>
      <c r="E3101" t="s">
        <v>553</v>
      </c>
      <c r="F3101" t="s">
        <v>554</v>
      </c>
      <c r="G3101">
        <v>651</v>
      </c>
      <c r="H3101">
        <v>651</v>
      </c>
      <c r="I3101">
        <v>651</v>
      </c>
      <c r="J3101">
        <v>651</v>
      </c>
      <c r="L3101" s="3">
        <v>0</v>
      </c>
      <c r="M3101" s="3">
        <v>0</v>
      </c>
      <c r="N3101" s="3">
        <v>0</v>
      </c>
      <c r="O3101" s="3">
        <v>20.7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3">
        <f>+Tabla3[[#This Row],[V GRAVADAS]]</f>
        <v>20.7</v>
      </c>
      <c r="V3101">
        <v>2</v>
      </c>
    </row>
    <row r="3102" spans="1:22" x14ac:dyDescent="0.25">
      <c r="A3102" t="s">
        <v>614</v>
      </c>
      <c r="B3102" s="1" t="s">
        <v>634</v>
      </c>
      <c r="C3102" t="s">
        <v>1</v>
      </c>
      <c r="D3102" t="s">
        <v>89</v>
      </c>
      <c r="E3102" t="s">
        <v>553</v>
      </c>
      <c r="F3102" t="s">
        <v>554</v>
      </c>
      <c r="G3102">
        <v>652</v>
      </c>
      <c r="H3102">
        <v>652</v>
      </c>
      <c r="I3102">
        <v>652</v>
      </c>
      <c r="J3102">
        <v>652</v>
      </c>
      <c r="L3102" s="3">
        <v>0</v>
      </c>
      <c r="M3102" s="3">
        <v>0</v>
      </c>
      <c r="N3102" s="3">
        <v>0</v>
      </c>
      <c r="O3102" s="3">
        <v>6.9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3">
        <f>+Tabla3[[#This Row],[V GRAVADAS]]</f>
        <v>6.9</v>
      </c>
      <c r="V3102">
        <v>2</v>
      </c>
    </row>
    <row r="3103" spans="1:22" x14ac:dyDescent="0.25">
      <c r="A3103" t="s">
        <v>614</v>
      </c>
      <c r="B3103" s="1" t="s">
        <v>634</v>
      </c>
      <c r="C3103" t="s">
        <v>1</v>
      </c>
      <c r="D3103" t="s">
        <v>89</v>
      </c>
      <c r="E3103" t="s">
        <v>553</v>
      </c>
      <c r="F3103" t="s">
        <v>554</v>
      </c>
      <c r="G3103">
        <v>653</v>
      </c>
      <c r="H3103">
        <v>653</v>
      </c>
      <c r="I3103">
        <v>653</v>
      </c>
      <c r="J3103">
        <v>653</v>
      </c>
      <c r="L3103" s="3">
        <v>0</v>
      </c>
      <c r="M3103" s="3">
        <v>0</v>
      </c>
      <c r="N3103" s="3">
        <v>0</v>
      </c>
      <c r="O3103" s="3">
        <v>40.5</v>
      </c>
      <c r="P3103" s="3">
        <v>0</v>
      </c>
      <c r="Q3103" s="3">
        <v>0</v>
      </c>
      <c r="R3103" s="3">
        <v>0</v>
      </c>
      <c r="S3103" s="3">
        <v>0</v>
      </c>
      <c r="T3103" s="3">
        <v>0</v>
      </c>
      <c r="U3103" s="33">
        <f>+Tabla3[[#This Row],[V GRAVADAS]]</f>
        <v>40.5</v>
      </c>
      <c r="V3103">
        <v>2</v>
      </c>
    </row>
    <row r="3104" spans="1:22" x14ac:dyDescent="0.25">
      <c r="A3104" t="s">
        <v>614</v>
      </c>
      <c r="B3104" s="1" t="s">
        <v>635</v>
      </c>
      <c r="C3104" t="s">
        <v>1</v>
      </c>
      <c r="D3104" t="s">
        <v>89</v>
      </c>
      <c r="E3104" t="s">
        <v>553</v>
      </c>
      <c r="F3104" t="s">
        <v>554</v>
      </c>
      <c r="G3104">
        <v>654</v>
      </c>
      <c r="H3104">
        <v>654</v>
      </c>
      <c r="I3104">
        <v>654</v>
      </c>
      <c r="J3104">
        <v>654</v>
      </c>
      <c r="L3104" s="3">
        <v>0</v>
      </c>
      <c r="M3104" s="3">
        <v>0</v>
      </c>
      <c r="N3104" s="3">
        <v>0</v>
      </c>
      <c r="O3104" s="3">
        <v>505.4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3">
        <f>+Tabla3[[#This Row],[V GRAVADAS]]</f>
        <v>505.4</v>
      </c>
      <c r="V3104">
        <v>2</v>
      </c>
    </row>
    <row r="3105" spans="1:22" x14ac:dyDescent="0.25">
      <c r="A3105" t="s">
        <v>614</v>
      </c>
      <c r="B3105" s="1" t="s">
        <v>635</v>
      </c>
      <c r="C3105" t="s">
        <v>1</v>
      </c>
      <c r="D3105" t="s">
        <v>89</v>
      </c>
      <c r="E3105" t="s">
        <v>553</v>
      </c>
      <c r="F3105" t="s">
        <v>554</v>
      </c>
      <c r="G3105">
        <v>655</v>
      </c>
      <c r="H3105">
        <v>655</v>
      </c>
      <c r="I3105">
        <v>655</v>
      </c>
      <c r="J3105">
        <v>655</v>
      </c>
      <c r="L3105" s="3">
        <v>0</v>
      </c>
      <c r="M3105" s="3">
        <v>0</v>
      </c>
      <c r="N3105" s="3">
        <v>0</v>
      </c>
      <c r="O3105" s="3">
        <v>193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3">
        <f>+Tabla3[[#This Row],[V GRAVADAS]]</f>
        <v>193</v>
      </c>
      <c r="V3105">
        <v>2</v>
      </c>
    </row>
    <row r="3106" spans="1:22" x14ac:dyDescent="0.25">
      <c r="A3106" t="s">
        <v>614</v>
      </c>
      <c r="B3106" s="1" t="s">
        <v>635</v>
      </c>
      <c r="C3106" t="s">
        <v>1</v>
      </c>
      <c r="D3106" t="s">
        <v>89</v>
      </c>
      <c r="E3106" t="s">
        <v>553</v>
      </c>
      <c r="F3106" t="s">
        <v>554</v>
      </c>
      <c r="G3106">
        <v>656</v>
      </c>
      <c r="H3106">
        <v>656</v>
      </c>
      <c r="I3106">
        <v>656</v>
      </c>
      <c r="J3106">
        <v>656</v>
      </c>
      <c r="L3106" s="3">
        <v>0</v>
      </c>
      <c r="M3106" s="3">
        <v>0</v>
      </c>
      <c r="N3106" s="3">
        <v>0</v>
      </c>
      <c r="O3106" s="3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3">
        <f>+Tabla3[[#This Row],[V GRAVADAS]]</f>
        <v>0</v>
      </c>
      <c r="V3106">
        <v>2</v>
      </c>
    </row>
    <row r="3107" spans="1:22" x14ac:dyDescent="0.25">
      <c r="A3107" t="s">
        <v>614</v>
      </c>
      <c r="B3107" s="1" t="s">
        <v>635</v>
      </c>
      <c r="C3107" t="s">
        <v>1</v>
      </c>
      <c r="D3107" t="s">
        <v>89</v>
      </c>
      <c r="E3107" t="s">
        <v>553</v>
      </c>
      <c r="F3107" t="s">
        <v>554</v>
      </c>
      <c r="G3107">
        <v>657</v>
      </c>
      <c r="H3107">
        <v>657</v>
      </c>
      <c r="I3107">
        <v>657</v>
      </c>
      <c r="J3107">
        <v>657</v>
      </c>
      <c r="L3107" s="3">
        <v>0</v>
      </c>
      <c r="M3107" s="3">
        <v>0</v>
      </c>
      <c r="N3107" s="3">
        <v>0</v>
      </c>
      <c r="O3107" s="3">
        <v>133</v>
      </c>
      <c r="P3107" s="3">
        <v>0</v>
      </c>
      <c r="Q3107" s="3">
        <v>0</v>
      </c>
      <c r="R3107" s="3">
        <v>0</v>
      </c>
      <c r="S3107" s="3">
        <v>0</v>
      </c>
      <c r="T3107" s="3">
        <v>0</v>
      </c>
      <c r="U3107" s="33">
        <f>+Tabla3[[#This Row],[V GRAVADAS]]</f>
        <v>133</v>
      </c>
      <c r="V3107">
        <v>2</v>
      </c>
    </row>
    <row r="3108" spans="1:22" x14ac:dyDescent="0.25">
      <c r="A3108" t="s">
        <v>614</v>
      </c>
      <c r="B3108" s="1" t="s">
        <v>635</v>
      </c>
      <c r="C3108" t="s">
        <v>1</v>
      </c>
      <c r="D3108" t="s">
        <v>89</v>
      </c>
      <c r="E3108" t="s">
        <v>553</v>
      </c>
      <c r="F3108" t="s">
        <v>554</v>
      </c>
      <c r="G3108">
        <v>658</v>
      </c>
      <c r="H3108">
        <v>658</v>
      </c>
      <c r="I3108">
        <v>658</v>
      </c>
      <c r="J3108">
        <v>658</v>
      </c>
      <c r="L3108" s="3">
        <v>0</v>
      </c>
      <c r="M3108" s="3">
        <v>0</v>
      </c>
      <c r="N3108" s="3">
        <v>0</v>
      </c>
      <c r="O3108" s="3">
        <v>262.5</v>
      </c>
      <c r="P3108" s="3">
        <v>0</v>
      </c>
      <c r="Q3108" s="3">
        <v>0</v>
      </c>
      <c r="R3108" s="3">
        <v>0</v>
      </c>
      <c r="S3108" s="3">
        <v>0</v>
      </c>
      <c r="T3108" s="3">
        <v>0</v>
      </c>
      <c r="U3108" s="33">
        <f>+Tabla3[[#This Row],[V GRAVADAS]]</f>
        <v>262.5</v>
      </c>
      <c r="V3108">
        <v>2</v>
      </c>
    </row>
    <row r="3109" spans="1:22" x14ac:dyDescent="0.25">
      <c r="A3109" t="s">
        <v>614</v>
      </c>
      <c r="B3109" s="1" t="s">
        <v>635</v>
      </c>
      <c r="C3109" t="s">
        <v>1</v>
      </c>
      <c r="D3109" t="s">
        <v>89</v>
      </c>
      <c r="E3109" t="s">
        <v>553</v>
      </c>
      <c r="F3109" t="s">
        <v>554</v>
      </c>
      <c r="G3109">
        <v>659</v>
      </c>
      <c r="H3109">
        <v>659</v>
      </c>
      <c r="I3109">
        <v>659</v>
      </c>
      <c r="J3109">
        <v>659</v>
      </c>
      <c r="L3109" s="3">
        <v>0</v>
      </c>
      <c r="M3109" s="3">
        <v>0</v>
      </c>
      <c r="N3109" s="3">
        <v>0</v>
      </c>
      <c r="O3109" s="3">
        <v>82.5</v>
      </c>
      <c r="P3109" s="3">
        <v>0</v>
      </c>
      <c r="Q3109" s="3">
        <v>0</v>
      </c>
      <c r="R3109" s="3">
        <v>0</v>
      </c>
      <c r="S3109" s="3">
        <v>0</v>
      </c>
      <c r="T3109" s="3">
        <v>0</v>
      </c>
      <c r="U3109" s="33">
        <f>+Tabla3[[#This Row],[V GRAVADAS]]</f>
        <v>82.5</v>
      </c>
      <c r="V3109">
        <v>2</v>
      </c>
    </row>
    <row r="3110" spans="1:22" x14ac:dyDescent="0.25">
      <c r="A3110" t="s">
        <v>614</v>
      </c>
      <c r="B3110" s="1" t="s">
        <v>635</v>
      </c>
      <c r="C3110" t="s">
        <v>1</v>
      </c>
      <c r="D3110" t="s">
        <v>89</v>
      </c>
      <c r="E3110" t="s">
        <v>553</v>
      </c>
      <c r="F3110" t="s">
        <v>554</v>
      </c>
      <c r="G3110">
        <v>660</v>
      </c>
      <c r="H3110">
        <v>660</v>
      </c>
      <c r="I3110">
        <v>660</v>
      </c>
      <c r="J3110">
        <v>660</v>
      </c>
      <c r="L3110" s="3">
        <v>0</v>
      </c>
      <c r="M3110" s="3">
        <v>0</v>
      </c>
      <c r="N3110" s="3">
        <v>0</v>
      </c>
      <c r="O3110" s="3">
        <v>75.900000000000006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3">
        <f>+Tabla3[[#This Row],[V GRAVADAS]]</f>
        <v>75.900000000000006</v>
      </c>
      <c r="V3110">
        <v>2</v>
      </c>
    </row>
    <row r="3111" spans="1:22" x14ac:dyDescent="0.25">
      <c r="A3111" t="s">
        <v>614</v>
      </c>
      <c r="B3111" s="1" t="s">
        <v>635</v>
      </c>
      <c r="C3111" t="s">
        <v>1</v>
      </c>
      <c r="D3111" t="s">
        <v>89</v>
      </c>
      <c r="E3111" t="s">
        <v>553</v>
      </c>
      <c r="F3111" t="s">
        <v>554</v>
      </c>
      <c r="G3111">
        <v>661</v>
      </c>
      <c r="H3111">
        <v>661</v>
      </c>
      <c r="I3111">
        <v>661</v>
      </c>
      <c r="J3111">
        <v>661</v>
      </c>
      <c r="L3111" s="3">
        <v>0</v>
      </c>
      <c r="M3111" s="3">
        <v>0</v>
      </c>
      <c r="N3111" s="3">
        <v>0</v>
      </c>
      <c r="O3111" s="3">
        <v>48.5</v>
      </c>
      <c r="P3111" s="3">
        <v>0</v>
      </c>
      <c r="Q3111" s="3">
        <v>0</v>
      </c>
      <c r="R3111" s="3">
        <v>0</v>
      </c>
      <c r="S3111" s="3">
        <v>0</v>
      </c>
      <c r="T3111" s="3">
        <v>0</v>
      </c>
      <c r="U3111" s="33">
        <f>+Tabla3[[#This Row],[V GRAVADAS]]</f>
        <v>48.5</v>
      </c>
      <c r="V3111">
        <v>2</v>
      </c>
    </row>
    <row r="3112" spans="1:22" x14ac:dyDescent="0.25">
      <c r="A3112" t="s">
        <v>614</v>
      </c>
      <c r="B3112" s="1" t="s">
        <v>636</v>
      </c>
      <c r="C3112" t="s">
        <v>1</v>
      </c>
      <c r="D3112" t="s">
        <v>89</v>
      </c>
      <c r="E3112" t="s">
        <v>553</v>
      </c>
      <c r="F3112" t="s">
        <v>554</v>
      </c>
      <c r="G3112">
        <v>662</v>
      </c>
      <c r="H3112">
        <v>662</v>
      </c>
      <c r="I3112">
        <v>662</v>
      </c>
      <c r="J3112">
        <v>662</v>
      </c>
      <c r="L3112" s="3">
        <v>0</v>
      </c>
      <c r="M3112" s="3">
        <v>0</v>
      </c>
      <c r="N3112" s="3">
        <v>0</v>
      </c>
      <c r="O3112" s="3">
        <v>550</v>
      </c>
      <c r="P3112" s="3">
        <v>0</v>
      </c>
      <c r="Q3112" s="3">
        <v>0</v>
      </c>
      <c r="R3112" s="3">
        <v>0</v>
      </c>
      <c r="S3112" s="3">
        <v>0</v>
      </c>
      <c r="T3112" s="3">
        <v>0</v>
      </c>
      <c r="U3112" s="33">
        <f>+Tabla3[[#This Row],[V GRAVADAS]]</f>
        <v>550</v>
      </c>
      <c r="V3112">
        <v>2</v>
      </c>
    </row>
    <row r="3113" spans="1:22" x14ac:dyDescent="0.25">
      <c r="A3113" t="s">
        <v>614</v>
      </c>
      <c r="B3113" s="1" t="s">
        <v>636</v>
      </c>
      <c r="C3113" t="s">
        <v>1</v>
      </c>
      <c r="D3113" t="s">
        <v>89</v>
      </c>
      <c r="E3113" t="s">
        <v>553</v>
      </c>
      <c r="F3113" t="s">
        <v>554</v>
      </c>
      <c r="G3113">
        <v>663</v>
      </c>
      <c r="H3113">
        <v>663</v>
      </c>
      <c r="I3113">
        <v>663</v>
      </c>
      <c r="J3113">
        <v>663</v>
      </c>
      <c r="L3113" s="3">
        <v>0</v>
      </c>
      <c r="M3113" s="3">
        <v>0</v>
      </c>
      <c r="N3113" s="3">
        <v>0</v>
      </c>
      <c r="O3113" s="3">
        <v>29.25</v>
      </c>
      <c r="P3113" s="3">
        <v>0</v>
      </c>
      <c r="Q3113" s="3">
        <v>0</v>
      </c>
      <c r="R3113" s="3">
        <v>0</v>
      </c>
      <c r="S3113" s="3">
        <v>0</v>
      </c>
      <c r="T3113" s="3">
        <v>0</v>
      </c>
      <c r="U3113" s="33">
        <f>+Tabla3[[#This Row],[V GRAVADAS]]</f>
        <v>29.25</v>
      </c>
      <c r="V3113">
        <v>2</v>
      </c>
    </row>
    <row r="3114" spans="1:22" x14ac:dyDescent="0.25">
      <c r="A3114" t="s">
        <v>614</v>
      </c>
      <c r="B3114" s="1" t="s">
        <v>636</v>
      </c>
      <c r="C3114" t="s">
        <v>1</v>
      </c>
      <c r="D3114" t="s">
        <v>89</v>
      </c>
      <c r="E3114" t="s">
        <v>553</v>
      </c>
      <c r="F3114" t="s">
        <v>554</v>
      </c>
      <c r="G3114">
        <v>664</v>
      </c>
      <c r="H3114">
        <v>664</v>
      </c>
      <c r="I3114">
        <v>664</v>
      </c>
      <c r="J3114">
        <v>664</v>
      </c>
      <c r="L3114" s="3">
        <v>0</v>
      </c>
      <c r="M3114" s="3">
        <v>0</v>
      </c>
      <c r="N3114" s="3">
        <v>0</v>
      </c>
      <c r="O3114" s="3">
        <v>823.13</v>
      </c>
      <c r="P3114" s="3">
        <v>0</v>
      </c>
      <c r="Q3114" s="3">
        <v>0</v>
      </c>
      <c r="R3114" s="3">
        <v>0</v>
      </c>
      <c r="S3114" s="3">
        <v>0</v>
      </c>
      <c r="T3114" s="3">
        <v>0</v>
      </c>
      <c r="U3114" s="33">
        <f>+Tabla3[[#This Row],[V GRAVADAS]]</f>
        <v>823.13</v>
      </c>
      <c r="V3114">
        <v>2</v>
      </c>
    </row>
    <row r="3115" spans="1:22" x14ac:dyDescent="0.25">
      <c r="A3115" t="s">
        <v>614</v>
      </c>
      <c r="B3115" s="1" t="s">
        <v>636</v>
      </c>
      <c r="C3115" t="s">
        <v>1</v>
      </c>
      <c r="D3115" t="s">
        <v>89</v>
      </c>
      <c r="E3115" t="s">
        <v>553</v>
      </c>
      <c r="F3115" t="s">
        <v>554</v>
      </c>
      <c r="G3115">
        <v>665</v>
      </c>
      <c r="H3115">
        <v>665</v>
      </c>
      <c r="I3115">
        <v>665</v>
      </c>
      <c r="J3115">
        <v>665</v>
      </c>
      <c r="L3115" s="3">
        <v>0</v>
      </c>
      <c r="M3115" s="3">
        <v>0</v>
      </c>
      <c r="N3115" s="3">
        <v>0</v>
      </c>
      <c r="O3115" s="3">
        <v>520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3">
        <f>+Tabla3[[#This Row],[V GRAVADAS]]</f>
        <v>520</v>
      </c>
      <c r="V3115">
        <v>2</v>
      </c>
    </row>
    <row r="3116" spans="1:22" x14ac:dyDescent="0.25">
      <c r="A3116" t="s">
        <v>614</v>
      </c>
      <c r="B3116" s="1" t="s">
        <v>636</v>
      </c>
      <c r="C3116" t="s">
        <v>1</v>
      </c>
      <c r="D3116" t="s">
        <v>89</v>
      </c>
      <c r="E3116" t="s">
        <v>553</v>
      </c>
      <c r="F3116" t="s">
        <v>554</v>
      </c>
      <c r="G3116">
        <v>666</v>
      </c>
      <c r="H3116">
        <v>666</v>
      </c>
      <c r="I3116">
        <v>666</v>
      </c>
      <c r="J3116">
        <v>666</v>
      </c>
      <c r="L3116" s="3">
        <v>0</v>
      </c>
      <c r="M3116" s="3">
        <v>0</v>
      </c>
      <c r="N3116" s="3">
        <v>0</v>
      </c>
      <c r="O3116" s="3">
        <v>25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3">
        <f>+Tabla3[[#This Row],[V GRAVADAS]]</f>
        <v>25</v>
      </c>
      <c r="V3116">
        <v>2</v>
      </c>
    </row>
    <row r="3117" spans="1:22" x14ac:dyDescent="0.25">
      <c r="A3117" t="s">
        <v>614</v>
      </c>
      <c r="B3117" s="1" t="s">
        <v>636</v>
      </c>
      <c r="C3117" t="s">
        <v>1</v>
      </c>
      <c r="D3117" t="s">
        <v>89</v>
      </c>
      <c r="E3117" t="s">
        <v>553</v>
      </c>
      <c r="F3117" t="s">
        <v>554</v>
      </c>
      <c r="G3117">
        <v>667</v>
      </c>
      <c r="H3117">
        <v>667</v>
      </c>
      <c r="I3117">
        <v>667</v>
      </c>
      <c r="J3117">
        <v>667</v>
      </c>
      <c r="L3117" s="3">
        <v>0</v>
      </c>
      <c r="M3117" s="3">
        <v>0</v>
      </c>
      <c r="N3117" s="3">
        <v>0</v>
      </c>
      <c r="O3117" s="3">
        <v>37.5</v>
      </c>
      <c r="P3117" s="3">
        <v>0</v>
      </c>
      <c r="Q3117" s="3">
        <v>0</v>
      </c>
      <c r="R3117" s="3">
        <v>0</v>
      </c>
      <c r="S3117" s="3">
        <v>0</v>
      </c>
      <c r="T3117" s="3">
        <v>0</v>
      </c>
      <c r="U3117" s="33">
        <f>+Tabla3[[#This Row],[V GRAVADAS]]</f>
        <v>37.5</v>
      </c>
      <c r="V3117">
        <v>2</v>
      </c>
    </row>
    <row r="3118" spans="1:22" x14ac:dyDescent="0.25">
      <c r="A3118" t="s">
        <v>614</v>
      </c>
      <c r="B3118" s="1" t="s">
        <v>636</v>
      </c>
      <c r="C3118" t="s">
        <v>1</v>
      </c>
      <c r="D3118" t="s">
        <v>89</v>
      </c>
      <c r="E3118" t="s">
        <v>553</v>
      </c>
      <c r="F3118" t="s">
        <v>554</v>
      </c>
      <c r="G3118">
        <v>668</v>
      </c>
      <c r="H3118">
        <v>668</v>
      </c>
      <c r="I3118">
        <v>668</v>
      </c>
      <c r="J3118">
        <v>668</v>
      </c>
      <c r="L3118" s="3">
        <v>0</v>
      </c>
      <c r="M3118" s="3">
        <v>0</v>
      </c>
      <c r="N3118" s="3">
        <v>0</v>
      </c>
      <c r="O3118" s="3">
        <v>7.5</v>
      </c>
      <c r="P3118" s="3">
        <v>0</v>
      </c>
      <c r="Q3118" s="3">
        <v>0</v>
      </c>
      <c r="R3118" s="3">
        <v>0</v>
      </c>
      <c r="S3118" s="3">
        <v>0</v>
      </c>
      <c r="T3118" s="3">
        <v>0</v>
      </c>
      <c r="U3118" s="33">
        <f>+Tabla3[[#This Row],[V GRAVADAS]]</f>
        <v>7.5</v>
      </c>
      <c r="V3118">
        <v>2</v>
      </c>
    </row>
    <row r="3119" spans="1:22" x14ac:dyDescent="0.25">
      <c r="A3119" t="s">
        <v>614</v>
      </c>
      <c r="B3119" s="1" t="s">
        <v>636</v>
      </c>
      <c r="C3119" t="s">
        <v>1</v>
      </c>
      <c r="D3119" t="s">
        <v>89</v>
      </c>
      <c r="E3119" t="s">
        <v>553</v>
      </c>
      <c r="F3119" t="s">
        <v>554</v>
      </c>
      <c r="G3119">
        <v>669</v>
      </c>
      <c r="H3119">
        <v>669</v>
      </c>
      <c r="I3119">
        <v>669</v>
      </c>
      <c r="J3119">
        <v>669</v>
      </c>
      <c r="L3119" s="3">
        <v>0</v>
      </c>
      <c r="M3119" s="3">
        <v>0</v>
      </c>
      <c r="N3119" s="3">
        <v>0</v>
      </c>
      <c r="O3119" s="3">
        <v>495</v>
      </c>
      <c r="P3119" s="3">
        <v>0</v>
      </c>
      <c r="Q3119" s="3">
        <v>0</v>
      </c>
      <c r="R3119" s="3">
        <v>0</v>
      </c>
      <c r="S3119" s="3">
        <v>0</v>
      </c>
      <c r="T3119" s="3">
        <v>0</v>
      </c>
      <c r="U3119" s="33">
        <f>+Tabla3[[#This Row],[V GRAVADAS]]</f>
        <v>495</v>
      </c>
      <c r="V3119">
        <v>2</v>
      </c>
    </row>
    <row r="3120" spans="1:22" x14ac:dyDescent="0.25">
      <c r="A3120" t="s">
        <v>614</v>
      </c>
      <c r="B3120" s="1" t="s">
        <v>636</v>
      </c>
      <c r="C3120" t="s">
        <v>1</v>
      </c>
      <c r="D3120" t="s">
        <v>89</v>
      </c>
      <c r="E3120" t="s">
        <v>553</v>
      </c>
      <c r="F3120" t="s">
        <v>554</v>
      </c>
      <c r="G3120">
        <v>670</v>
      </c>
      <c r="H3120">
        <v>670</v>
      </c>
      <c r="I3120">
        <v>670</v>
      </c>
      <c r="J3120">
        <v>670</v>
      </c>
      <c r="L3120" s="3">
        <v>0</v>
      </c>
      <c r="M3120" s="3">
        <v>0</v>
      </c>
      <c r="N3120" s="3">
        <v>0</v>
      </c>
      <c r="O3120" s="3">
        <v>180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3">
        <f>+Tabla3[[#This Row],[V GRAVADAS]]</f>
        <v>180</v>
      </c>
      <c r="V3120">
        <v>2</v>
      </c>
    </row>
    <row r="3121" spans="1:22" x14ac:dyDescent="0.25">
      <c r="A3121" t="s">
        <v>614</v>
      </c>
      <c r="B3121" s="1" t="s">
        <v>636</v>
      </c>
      <c r="C3121" t="s">
        <v>1</v>
      </c>
      <c r="D3121" t="s">
        <v>89</v>
      </c>
      <c r="E3121" t="s">
        <v>553</v>
      </c>
      <c r="F3121" t="s">
        <v>554</v>
      </c>
      <c r="G3121">
        <v>671</v>
      </c>
      <c r="H3121">
        <v>671</v>
      </c>
      <c r="I3121">
        <v>671</v>
      </c>
      <c r="J3121">
        <v>671</v>
      </c>
      <c r="L3121" s="3">
        <v>0</v>
      </c>
      <c r="M3121" s="3">
        <v>0</v>
      </c>
      <c r="N3121" s="3">
        <v>0</v>
      </c>
      <c r="O3121" s="3">
        <v>140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3">
        <f>+Tabla3[[#This Row],[V GRAVADAS]]</f>
        <v>140</v>
      </c>
      <c r="V3121">
        <v>2</v>
      </c>
    </row>
    <row r="3122" spans="1:22" x14ac:dyDescent="0.25">
      <c r="A3122" t="s">
        <v>614</v>
      </c>
      <c r="B3122" s="1" t="s">
        <v>636</v>
      </c>
      <c r="C3122" t="s">
        <v>1</v>
      </c>
      <c r="D3122" t="s">
        <v>89</v>
      </c>
      <c r="E3122" t="s">
        <v>553</v>
      </c>
      <c r="F3122" t="s">
        <v>554</v>
      </c>
      <c r="G3122">
        <v>672</v>
      </c>
      <c r="H3122">
        <v>672</v>
      </c>
      <c r="I3122">
        <v>672</v>
      </c>
      <c r="J3122">
        <v>672</v>
      </c>
      <c r="L3122" s="3">
        <v>0</v>
      </c>
      <c r="M3122" s="3">
        <v>0</v>
      </c>
      <c r="N3122" s="3">
        <v>0</v>
      </c>
      <c r="O3122" s="3">
        <v>360</v>
      </c>
      <c r="P3122" s="3">
        <v>0</v>
      </c>
      <c r="Q3122" s="3">
        <v>0</v>
      </c>
      <c r="R3122" s="3">
        <v>0</v>
      </c>
      <c r="S3122" s="3">
        <v>0</v>
      </c>
      <c r="T3122" s="3">
        <v>0</v>
      </c>
      <c r="U3122" s="33">
        <f>+Tabla3[[#This Row],[V GRAVADAS]]</f>
        <v>360</v>
      </c>
      <c r="V3122">
        <v>2</v>
      </c>
    </row>
    <row r="3123" spans="1:22" x14ac:dyDescent="0.25">
      <c r="A3123" t="s">
        <v>614</v>
      </c>
      <c r="B3123" s="1" t="s">
        <v>636</v>
      </c>
      <c r="C3123" t="s">
        <v>1</v>
      </c>
      <c r="D3123" t="s">
        <v>89</v>
      </c>
      <c r="E3123" t="s">
        <v>553</v>
      </c>
      <c r="F3123" t="s">
        <v>554</v>
      </c>
      <c r="G3123">
        <v>673</v>
      </c>
      <c r="H3123">
        <v>673</v>
      </c>
      <c r="I3123">
        <v>673</v>
      </c>
      <c r="J3123">
        <v>673</v>
      </c>
      <c r="L3123" s="3">
        <v>0</v>
      </c>
      <c r="M3123" s="3">
        <v>0</v>
      </c>
      <c r="N3123" s="3">
        <v>0</v>
      </c>
      <c r="O3123" s="3">
        <v>45</v>
      </c>
      <c r="P3123" s="3">
        <v>0</v>
      </c>
      <c r="Q3123" s="3">
        <v>0</v>
      </c>
      <c r="R3123" s="3">
        <v>0</v>
      </c>
      <c r="S3123" s="3">
        <v>0</v>
      </c>
      <c r="T3123" s="3">
        <v>0</v>
      </c>
      <c r="U3123" s="33">
        <f>+Tabla3[[#This Row],[V GRAVADAS]]</f>
        <v>45</v>
      </c>
      <c r="V3123">
        <v>2</v>
      </c>
    </row>
    <row r="3124" spans="1:22" x14ac:dyDescent="0.25">
      <c r="A3124" t="s">
        <v>614</v>
      </c>
      <c r="B3124" s="1" t="s">
        <v>636</v>
      </c>
      <c r="C3124" t="s">
        <v>1</v>
      </c>
      <c r="D3124" t="s">
        <v>89</v>
      </c>
      <c r="E3124" t="s">
        <v>553</v>
      </c>
      <c r="F3124" t="s">
        <v>554</v>
      </c>
      <c r="G3124">
        <v>674</v>
      </c>
      <c r="H3124">
        <v>674</v>
      </c>
      <c r="I3124">
        <v>674</v>
      </c>
      <c r="J3124">
        <v>674</v>
      </c>
      <c r="L3124" s="3">
        <v>0</v>
      </c>
      <c r="M3124" s="3">
        <v>0</v>
      </c>
      <c r="N3124" s="3">
        <v>0</v>
      </c>
      <c r="O3124" s="3">
        <v>457.2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3">
        <f>+Tabla3[[#This Row],[V GRAVADAS]]</f>
        <v>457.2</v>
      </c>
      <c r="V3124">
        <v>2</v>
      </c>
    </row>
    <row r="3125" spans="1:22" x14ac:dyDescent="0.25">
      <c r="A3125" t="s">
        <v>614</v>
      </c>
      <c r="B3125" s="1" t="s">
        <v>636</v>
      </c>
      <c r="C3125" t="s">
        <v>1</v>
      </c>
      <c r="D3125" t="s">
        <v>89</v>
      </c>
      <c r="E3125" t="s">
        <v>553</v>
      </c>
      <c r="F3125" t="s">
        <v>554</v>
      </c>
      <c r="G3125">
        <v>675</v>
      </c>
      <c r="H3125">
        <v>675</v>
      </c>
      <c r="I3125">
        <v>675</v>
      </c>
      <c r="J3125">
        <v>675</v>
      </c>
      <c r="L3125" s="3">
        <v>0</v>
      </c>
      <c r="M3125" s="3">
        <v>0</v>
      </c>
      <c r="N3125" s="3">
        <v>0</v>
      </c>
      <c r="O3125" s="3">
        <v>1041.6500000000001</v>
      </c>
      <c r="P3125" s="3">
        <v>0</v>
      </c>
      <c r="Q3125" s="3">
        <v>0</v>
      </c>
      <c r="R3125" s="3">
        <v>0</v>
      </c>
      <c r="S3125" s="3">
        <v>0</v>
      </c>
      <c r="T3125" s="3">
        <v>0</v>
      </c>
      <c r="U3125" s="33">
        <f>+Tabla3[[#This Row],[V GRAVADAS]]</f>
        <v>1041.6500000000001</v>
      </c>
      <c r="V3125">
        <v>2</v>
      </c>
    </row>
    <row r="3126" spans="1:22" x14ac:dyDescent="0.25">
      <c r="A3126" t="s">
        <v>614</v>
      </c>
      <c r="B3126" s="1" t="s">
        <v>636</v>
      </c>
      <c r="C3126" t="s">
        <v>1</v>
      </c>
      <c r="D3126" t="s">
        <v>89</v>
      </c>
      <c r="E3126" t="s">
        <v>553</v>
      </c>
      <c r="F3126" t="s">
        <v>554</v>
      </c>
      <c r="G3126">
        <v>676</v>
      </c>
      <c r="H3126">
        <v>676</v>
      </c>
      <c r="I3126">
        <v>676</v>
      </c>
      <c r="J3126">
        <v>676</v>
      </c>
      <c r="L3126" s="3">
        <v>0</v>
      </c>
      <c r="M3126" s="3">
        <v>0</v>
      </c>
      <c r="N3126" s="3">
        <v>0</v>
      </c>
      <c r="O3126" s="3">
        <v>530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3">
        <f>+Tabla3[[#This Row],[V GRAVADAS]]</f>
        <v>530</v>
      </c>
      <c r="V3126">
        <v>2</v>
      </c>
    </row>
    <row r="3127" spans="1:22" x14ac:dyDescent="0.25">
      <c r="A3127" t="s">
        <v>614</v>
      </c>
      <c r="B3127" s="1" t="s">
        <v>636</v>
      </c>
      <c r="C3127" t="s">
        <v>1</v>
      </c>
      <c r="D3127" t="s">
        <v>89</v>
      </c>
      <c r="E3127" t="s">
        <v>553</v>
      </c>
      <c r="F3127" t="s">
        <v>554</v>
      </c>
      <c r="G3127">
        <v>677</v>
      </c>
      <c r="H3127">
        <v>677</v>
      </c>
      <c r="I3127">
        <v>677</v>
      </c>
      <c r="J3127">
        <v>677</v>
      </c>
      <c r="L3127" s="3">
        <v>0</v>
      </c>
      <c r="M3127" s="3">
        <v>0</v>
      </c>
      <c r="N3127" s="3">
        <v>0</v>
      </c>
      <c r="O3127" s="3">
        <v>328.92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3">
        <f>+Tabla3[[#This Row],[V GRAVADAS]]</f>
        <v>328.92</v>
      </c>
      <c r="V3127">
        <v>2</v>
      </c>
    </row>
    <row r="3128" spans="1:22" x14ac:dyDescent="0.25">
      <c r="A3128" t="s">
        <v>614</v>
      </c>
      <c r="B3128" s="1" t="s">
        <v>636</v>
      </c>
      <c r="C3128" t="s">
        <v>1</v>
      </c>
      <c r="D3128" t="s">
        <v>89</v>
      </c>
      <c r="E3128" t="s">
        <v>553</v>
      </c>
      <c r="F3128" t="s">
        <v>554</v>
      </c>
      <c r="G3128">
        <v>678</v>
      </c>
      <c r="H3128">
        <v>678</v>
      </c>
      <c r="I3128">
        <v>678</v>
      </c>
      <c r="J3128">
        <v>678</v>
      </c>
      <c r="L3128" s="3">
        <v>0</v>
      </c>
      <c r="M3128" s="3">
        <v>0</v>
      </c>
      <c r="N3128" s="3">
        <v>0</v>
      </c>
      <c r="O3128" s="3">
        <v>450</v>
      </c>
      <c r="P3128" s="3">
        <v>0</v>
      </c>
      <c r="Q3128" s="3">
        <v>0</v>
      </c>
      <c r="R3128" s="3">
        <v>0</v>
      </c>
      <c r="S3128" s="3">
        <v>0</v>
      </c>
      <c r="T3128" s="3">
        <v>0</v>
      </c>
      <c r="U3128" s="33">
        <f>+Tabla3[[#This Row],[V GRAVADAS]]</f>
        <v>450</v>
      </c>
      <c r="V3128">
        <v>2</v>
      </c>
    </row>
    <row r="3129" spans="1:22" x14ac:dyDescent="0.25">
      <c r="A3129" t="s">
        <v>614</v>
      </c>
      <c r="B3129" s="1" t="s">
        <v>636</v>
      </c>
      <c r="C3129" t="s">
        <v>1</v>
      </c>
      <c r="D3129" t="s">
        <v>89</v>
      </c>
      <c r="E3129" t="s">
        <v>553</v>
      </c>
      <c r="F3129" t="s">
        <v>554</v>
      </c>
      <c r="G3129">
        <v>679</v>
      </c>
      <c r="H3129">
        <v>679</v>
      </c>
      <c r="I3129">
        <v>679</v>
      </c>
      <c r="J3129">
        <v>679</v>
      </c>
      <c r="L3129" s="3">
        <v>0</v>
      </c>
      <c r="M3129" s="3">
        <v>0</v>
      </c>
      <c r="N3129" s="3">
        <v>0</v>
      </c>
      <c r="O3129" s="3">
        <v>74.39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3">
        <f>+Tabla3[[#This Row],[V GRAVADAS]]</f>
        <v>74.39</v>
      </c>
      <c r="V3129">
        <v>2</v>
      </c>
    </row>
    <row r="3130" spans="1:22" x14ac:dyDescent="0.25">
      <c r="A3130" t="s">
        <v>614</v>
      </c>
      <c r="B3130" s="1" t="s">
        <v>636</v>
      </c>
      <c r="C3130" t="s">
        <v>1</v>
      </c>
      <c r="D3130" t="s">
        <v>89</v>
      </c>
      <c r="E3130" t="s">
        <v>553</v>
      </c>
      <c r="F3130" t="s">
        <v>554</v>
      </c>
      <c r="G3130">
        <v>680</v>
      </c>
      <c r="H3130">
        <v>680</v>
      </c>
      <c r="I3130">
        <v>680</v>
      </c>
      <c r="J3130">
        <v>680</v>
      </c>
      <c r="L3130" s="3">
        <v>0</v>
      </c>
      <c r="M3130" s="3">
        <v>0</v>
      </c>
      <c r="N3130" s="3">
        <v>0</v>
      </c>
      <c r="O3130" s="3">
        <v>1.6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3">
        <f>+Tabla3[[#This Row],[V GRAVADAS]]</f>
        <v>1.6</v>
      </c>
      <c r="V3130">
        <v>2</v>
      </c>
    </row>
    <row r="3131" spans="1:22" x14ac:dyDescent="0.25">
      <c r="A3131" t="s">
        <v>614</v>
      </c>
      <c r="B3131" s="1" t="s">
        <v>636</v>
      </c>
      <c r="C3131" t="s">
        <v>1</v>
      </c>
      <c r="D3131" t="s">
        <v>89</v>
      </c>
      <c r="E3131" t="s">
        <v>553</v>
      </c>
      <c r="F3131" t="s">
        <v>554</v>
      </c>
      <c r="G3131">
        <v>681</v>
      </c>
      <c r="H3131">
        <v>681</v>
      </c>
      <c r="I3131">
        <v>681</v>
      </c>
      <c r="J3131">
        <v>681</v>
      </c>
      <c r="L3131" s="3">
        <v>0</v>
      </c>
      <c r="M3131" s="3">
        <v>0</v>
      </c>
      <c r="N3131" s="3">
        <v>0</v>
      </c>
      <c r="O3131" s="3">
        <v>64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3">
        <f>+Tabla3[[#This Row],[V GRAVADAS]]</f>
        <v>64</v>
      </c>
      <c r="V3131">
        <v>2</v>
      </c>
    </row>
    <row r="3132" spans="1:22" x14ac:dyDescent="0.25">
      <c r="A3132" t="s">
        <v>614</v>
      </c>
      <c r="B3132" s="1" t="s">
        <v>636</v>
      </c>
      <c r="C3132" t="s">
        <v>1</v>
      </c>
      <c r="D3132" t="s">
        <v>89</v>
      </c>
      <c r="E3132" t="s">
        <v>553</v>
      </c>
      <c r="F3132" t="s">
        <v>554</v>
      </c>
      <c r="G3132">
        <v>682</v>
      </c>
      <c r="H3132">
        <v>682</v>
      </c>
      <c r="I3132">
        <v>682</v>
      </c>
      <c r="J3132">
        <v>682</v>
      </c>
      <c r="L3132" s="3">
        <v>0</v>
      </c>
      <c r="M3132" s="3">
        <v>0</v>
      </c>
      <c r="N3132" s="3">
        <v>0</v>
      </c>
      <c r="O3132" s="3">
        <v>16.5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3">
        <f>+Tabla3[[#This Row],[V GRAVADAS]]</f>
        <v>16.5</v>
      </c>
      <c r="V3132">
        <v>2</v>
      </c>
    </row>
    <row r="3133" spans="1:22" x14ac:dyDescent="0.25">
      <c r="A3133" t="s">
        <v>614</v>
      </c>
      <c r="B3133" s="1" t="s">
        <v>636</v>
      </c>
      <c r="C3133" t="s">
        <v>1</v>
      </c>
      <c r="D3133" t="s">
        <v>89</v>
      </c>
      <c r="E3133" t="s">
        <v>553</v>
      </c>
      <c r="F3133" t="s">
        <v>554</v>
      </c>
      <c r="G3133">
        <v>683</v>
      </c>
      <c r="H3133">
        <v>683</v>
      </c>
      <c r="I3133">
        <v>683</v>
      </c>
      <c r="J3133">
        <v>683</v>
      </c>
      <c r="L3133" s="3">
        <v>0</v>
      </c>
      <c r="M3133" s="3">
        <v>0</v>
      </c>
      <c r="N3133" s="3">
        <v>0</v>
      </c>
      <c r="O3133" s="3">
        <v>16.170000000000002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3">
        <f>+Tabla3[[#This Row],[V GRAVADAS]]</f>
        <v>16.170000000000002</v>
      </c>
      <c r="V3133">
        <v>2</v>
      </c>
    </row>
    <row r="3134" spans="1:22" x14ac:dyDescent="0.25">
      <c r="A3134" t="s">
        <v>614</v>
      </c>
      <c r="B3134" s="1" t="s">
        <v>636</v>
      </c>
      <c r="C3134" t="s">
        <v>1</v>
      </c>
      <c r="D3134" t="s">
        <v>89</v>
      </c>
      <c r="E3134" t="s">
        <v>553</v>
      </c>
      <c r="F3134" t="s">
        <v>554</v>
      </c>
      <c r="G3134">
        <v>684</v>
      </c>
      <c r="H3134">
        <v>684</v>
      </c>
      <c r="I3134">
        <v>684</v>
      </c>
      <c r="J3134">
        <v>684</v>
      </c>
      <c r="L3134" s="3">
        <v>0</v>
      </c>
      <c r="M3134" s="3">
        <v>0</v>
      </c>
      <c r="N3134" s="3">
        <v>0</v>
      </c>
      <c r="O3134" s="3">
        <v>275</v>
      </c>
      <c r="P3134" s="3">
        <v>0</v>
      </c>
      <c r="Q3134" s="3">
        <v>0</v>
      </c>
      <c r="R3134" s="3">
        <v>0</v>
      </c>
      <c r="S3134" s="3">
        <v>0</v>
      </c>
      <c r="T3134" s="3">
        <v>0</v>
      </c>
      <c r="U3134" s="33">
        <f>+Tabla3[[#This Row],[V GRAVADAS]]</f>
        <v>275</v>
      </c>
      <c r="V3134">
        <v>2</v>
      </c>
    </row>
    <row r="3135" spans="1:22" x14ac:dyDescent="0.25">
      <c r="A3135" t="s">
        <v>614</v>
      </c>
      <c r="B3135" s="1" t="s">
        <v>636</v>
      </c>
      <c r="C3135" t="s">
        <v>1</v>
      </c>
      <c r="D3135" t="s">
        <v>89</v>
      </c>
      <c r="E3135" t="s">
        <v>553</v>
      </c>
      <c r="F3135" t="s">
        <v>554</v>
      </c>
      <c r="G3135">
        <v>685</v>
      </c>
      <c r="H3135">
        <v>685</v>
      </c>
      <c r="I3135">
        <v>685</v>
      </c>
      <c r="J3135">
        <v>685</v>
      </c>
      <c r="L3135" s="3">
        <v>0</v>
      </c>
      <c r="M3135" s="3">
        <v>0</v>
      </c>
      <c r="N3135" s="3">
        <v>0</v>
      </c>
      <c r="O3135" s="3">
        <v>18</v>
      </c>
      <c r="P3135" s="3">
        <v>0</v>
      </c>
      <c r="Q3135" s="3">
        <v>0</v>
      </c>
      <c r="R3135" s="3">
        <v>0</v>
      </c>
      <c r="S3135" s="3">
        <v>0</v>
      </c>
      <c r="T3135" s="3">
        <v>0</v>
      </c>
      <c r="U3135" s="33">
        <f>+Tabla3[[#This Row],[V GRAVADAS]]</f>
        <v>18</v>
      </c>
      <c r="V3135">
        <v>2</v>
      </c>
    </row>
    <row r="3136" spans="1:22" x14ac:dyDescent="0.25">
      <c r="A3136" t="s">
        <v>614</v>
      </c>
      <c r="B3136" s="1" t="s">
        <v>636</v>
      </c>
      <c r="C3136" t="s">
        <v>1</v>
      </c>
      <c r="D3136" t="s">
        <v>89</v>
      </c>
      <c r="E3136" t="s">
        <v>553</v>
      </c>
      <c r="F3136" t="s">
        <v>554</v>
      </c>
      <c r="G3136">
        <v>686</v>
      </c>
      <c r="H3136">
        <v>686</v>
      </c>
      <c r="I3136">
        <v>686</v>
      </c>
      <c r="J3136">
        <v>686</v>
      </c>
      <c r="L3136" s="3">
        <v>0</v>
      </c>
      <c r="M3136" s="3">
        <v>0</v>
      </c>
      <c r="N3136" s="3">
        <v>0</v>
      </c>
      <c r="O3136" s="3">
        <v>78</v>
      </c>
      <c r="P3136" s="3">
        <v>0</v>
      </c>
      <c r="Q3136" s="3">
        <v>0</v>
      </c>
      <c r="R3136" s="3">
        <v>0</v>
      </c>
      <c r="S3136" s="3">
        <v>0</v>
      </c>
      <c r="T3136" s="3">
        <v>0</v>
      </c>
      <c r="U3136" s="33">
        <f>+Tabla3[[#This Row],[V GRAVADAS]]</f>
        <v>78</v>
      </c>
      <c r="V3136">
        <v>2</v>
      </c>
    </row>
    <row r="3137" spans="1:22" x14ac:dyDescent="0.25">
      <c r="A3137" t="s">
        <v>614</v>
      </c>
      <c r="B3137" s="1" t="s">
        <v>636</v>
      </c>
      <c r="C3137" t="s">
        <v>1</v>
      </c>
      <c r="D3137" t="s">
        <v>89</v>
      </c>
      <c r="E3137" t="s">
        <v>553</v>
      </c>
      <c r="F3137" t="s">
        <v>554</v>
      </c>
      <c r="G3137">
        <v>687</v>
      </c>
      <c r="H3137">
        <v>687</v>
      </c>
      <c r="I3137">
        <v>687</v>
      </c>
      <c r="J3137">
        <v>687</v>
      </c>
      <c r="L3137" s="3">
        <v>0</v>
      </c>
      <c r="M3137" s="3">
        <v>0</v>
      </c>
      <c r="N3137" s="3">
        <v>0</v>
      </c>
      <c r="O3137" s="3">
        <v>60.5</v>
      </c>
      <c r="P3137" s="3">
        <v>0</v>
      </c>
      <c r="Q3137" s="3">
        <v>0</v>
      </c>
      <c r="R3137" s="3">
        <v>0</v>
      </c>
      <c r="S3137" s="3">
        <v>0</v>
      </c>
      <c r="T3137" s="3">
        <v>0</v>
      </c>
      <c r="U3137" s="33">
        <f>+Tabla3[[#This Row],[V GRAVADAS]]</f>
        <v>60.5</v>
      </c>
      <c r="V3137">
        <v>2</v>
      </c>
    </row>
    <row r="3138" spans="1:22" x14ac:dyDescent="0.25">
      <c r="A3138" t="s">
        <v>614</v>
      </c>
      <c r="B3138" s="1" t="s">
        <v>636</v>
      </c>
      <c r="C3138" t="s">
        <v>1</v>
      </c>
      <c r="D3138" t="s">
        <v>89</v>
      </c>
      <c r="E3138" t="s">
        <v>553</v>
      </c>
      <c r="F3138" t="s">
        <v>554</v>
      </c>
      <c r="G3138">
        <v>688</v>
      </c>
      <c r="H3138">
        <v>688</v>
      </c>
      <c r="I3138">
        <v>688</v>
      </c>
      <c r="J3138">
        <v>688</v>
      </c>
      <c r="L3138" s="3">
        <v>0</v>
      </c>
      <c r="M3138" s="3">
        <v>0</v>
      </c>
      <c r="N3138" s="3">
        <v>0</v>
      </c>
      <c r="O3138" s="3">
        <v>9.6</v>
      </c>
      <c r="P3138" s="3">
        <v>0</v>
      </c>
      <c r="Q3138" s="3">
        <v>0</v>
      </c>
      <c r="R3138" s="3">
        <v>0</v>
      </c>
      <c r="S3138" s="3">
        <v>0</v>
      </c>
      <c r="T3138" s="3">
        <v>0</v>
      </c>
      <c r="U3138" s="33">
        <f>+Tabla3[[#This Row],[V GRAVADAS]]</f>
        <v>9.6</v>
      </c>
      <c r="V3138">
        <v>2</v>
      </c>
    </row>
    <row r="3139" spans="1:22" x14ac:dyDescent="0.25">
      <c r="A3139" t="s">
        <v>614</v>
      </c>
      <c r="B3139" s="1" t="s">
        <v>636</v>
      </c>
      <c r="C3139" t="s">
        <v>1</v>
      </c>
      <c r="D3139" t="s">
        <v>89</v>
      </c>
      <c r="E3139" t="s">
        <v>553</v>
      </c>
      <c r="F3139" t="s">
        <v>554</v>
      </c>
      <c r="G3139">
        <v>689</v>
      </c>
      <c r="H3139">
        <v>689</v>
      </c>
      <c r="I3139">
        <v>689</v>
      </c>
      <c r="J3139">
        <v>689</v>
      </c>
      <c r="L3139" s="3">
        <v>0</v>
      </c>
      <c r="M3139" s="3">
        <v>0</v>
      </c>
      <c r="N3139" s="3">
        <v>0</v>
      </c>
      <c r="O3139" s="3">
        <v>18</v>
      </c>
      <c r="P3139" s="3">
        <v>0</v>
      </c>
      <c r="Q3139" s="3">
        <v>0</v>
      </c>
      <c r="R3139" s="3">
        <v>0</v>
      </c>
      <c r="S3139" s="3">
        <v>0</v>
      </c>
      <c r="T3139" s="3">
        <v>0</v>
      </c>
      <c r="U3139" s="33">
        <f>+Tabla3[[#This Row],[V GRAVADAS]]</f>
        <v>18</v>
      </c>
      <c r="V3139">
        <v>2</v>
      </c>
    </row>
    <row r="3140" spans="1:22" x14ac:dyDescent="0.25">
      <c r="A3140" t="s">
        <v>614</v>
      </c>
      <c r="B3140" s="1" t="s">
        <v>636</v>
      </c>
      <c r="C3140" t="s">
        <v>1</v>
      </c>
      <c r="D3140" t="s">
        <v>89</v>
      </c>
      <c r="E3140" t="s">
        <v>553</v>
      </c>
      <c r="F3140" t="s">
        <v>554</v>
      </c>
      <c r="G3140">
        <v>690</v>
      </c>
      <c r="H3140">
        <v>690</v>
      </c>
      <c r="I3140">
        <v>690</v>
      </c>
      <c r="J3140">
        <v>690</v>
      </c>
      <c r="L3140" s="3">
        <v>0</v>
      </c>
      <c r="M3140" s="3">
        <v>0</v>
      </c>
      <c r="N3140" s="3">
        <v>0</v>
      </c>
      <c r="O3140" s="3">
        <v>90</v>
      </c>
      <c r="P3140" s="3">
        <v>0</v>
      </c>
      <c r="Q3140" s="3">
        <v>0</v>
      </c>
      <c r="R3140" s="3">
        <v>0</v>
      </c>
      <c r="S3140" s="3">
        <v>0</v>
      </c>
      <c r="T3140" s="3">
        <v>0</v>
      </c>
      <c r="U3140" s="33">
        <f>+Tabla3[[#This Row],[V GRAVADAS]]</f>
        <v>90</v>
      </c>
      <c r="V3140">
        <v>2</v>
      </c>
    </row>
    <row r="3141" spans="1:22" x14ac:dyDescent="0.25">
      <c r="A3141" t="s">
        <v>614</v>
      </c>
      <c r="B3141" s="1" t="s">
        <v>637</v>
      </c>
      <c r="C3141" t="s">
        <v>1</v>
      </c>
      <c r="D3141" t="s">
        <v>89</v>
      </c>
      <c r="E3141" t="s">
        <v>553</v>
      </c>
      <c r="F3141" t="s">
        <v>554</v>
      </c>
      <c r="G3141">
        <v>691</v>
      </c>
      <c r="H3141">
        <v>691</v>
      </c>
      <c r="I3141">
        <v>691</v>
      </c>
      <c r="J3141">
        <v>691</v>
      </c>
      <c r="L3141" s="3">
        <v>0</v>
      </c>
      <c r="M3141" s="3">
        <v>0</v>
      </c>
      <c r="N3141" s="3">
        <v>0</v>
      </c>
      <c r="O3141" s="3">
        <v>100</v>
      </c>
      <c r="P3141" s="3">
        <v>0</v>
      </c>
      <c r="Q3141" s="3">
        <v>0</v>
      </c>
      <c r="R3141" s="3">
        <v>0</v>
      </c>
      <c r="S3141" s="3">
        <v>0</v>
      </c>
      <c r="T3141" s="3">
        <v>0</v>
      </c>
      <c r="U3141" s="33">
        <f>+Tabla3[[#This Row],[V GRAVADAS]]</f>
        <v>100</v>
      </c>
      <c r="V3141">
        <v>2</v>
      </c>
    </row>
    <row r="3142" spans="1:22" x14ac:dyDescent="0.25">
      <c r="A3142" t="s">
        <v>614</v>
      </c>
      <c r="B3142" s="1" t="s">
        <v>637</v>
      </c>
      <c r="C3142" t="s">
        <v>1</v>
      </c>
      <c r="D3142" t="s">
        <v>89</v>
      </c>
      <c r="E3142" t="s">
        <v>553</v>
      </c>
      <c r="F3142" t="s">
        <v>554</v>
      </c>
      <c r="G3142">
        <v>692</v>
      </c>
      <c r="H3142">
        <v>692</v>
      </c>
      <c r="I3142">
        <v>692</v>
      </c>
      <c r="J3142">
        <v>692</v>
      </c>
      <c r="L3142" s="3">
        <v>0</v>
      </c>
      <c r="M3142" s="3">
        <v>0</v>
      </c>
      <c r="N3142" s="3">
        <v>0</v>
      </c>
      <c r="O3142" s="3">
        <v>32.5</v>
      </c>
      <c r="P3142" s="3">
        <v>0</v>
      </c>
      <c r="Q3142" s="3">
        <v>0</v>
      </c>
      <c r="R3142" s="3">
        <v>0</v>
      </c>
      <c r="S3142" s="3">
        <v>0</v>
      </c>
      <c r="T3142" s="3">
        <v>0</v>
      </c>
      <c r="U3142" s="33">
        <f>+Tabla3[[#This Row],[V GRAVADAS]]</f>
        <v>32.5</v>
      </c>
      <c r="V3142">
        <v>2</v>
      </c>
    </row>
    <row r="3143" spans="1:22" x14ac:dyDescent="0.25">
      <c r="A3143" t="s">
        <v>614</v>
      </c>
      <c r="B3143" s="1" t="s">
        <v>637</v>
      </c>
      <c r="C3143" t="s">
        <v>1</v>
      </c>
      <c r="D3143" t="s">
        <v>89</v>
      </c>
      <c r="E3143" t="s">
        <v>553</v>
      </c>
      <c r="F3143" t="s">
        <v>554</v>
      </c>
      <c r="G3143">
        <v>693</v>
      </c>
      <c r="H3143">
        <v>693</v>
      </c>
      <c r="I3143">
        <v>693</v>
      </c>
      <c r="J3143">
        <v>693</v>
      </c>
      <c r="L3143" s="3">
        <v>0</v>
      </c>
      <c r="M3143" s="3">
        <v>0</v>
      </c>
      <c r="N3143" s="3">
        <v>0</v>
      </c>
      <c r="O3143" s="3">
        <v>280.36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3">
        <f>+Tabla3[[#This Row],[V GRAVADAS]]</f>
        <v>280.36</v>
      </c>
      <c r="V3143">
        <v>2</v>
      </c>
    </row>
    <row r="3144" spans="1:22" x14ac:dyDescent="0.25">
      <c r="A3144" t="s">
        <v>614</v>
      </c>
      <c r="B3144" s="1" t="s">
        <v>637</v>
      </c>
      <c r="C3144" t="s">
        <v>1</v>
      </c>
      <c r="D3144" t="s">
        <v>89</v>
      </c>
      <c r="E3144" t="s">
        <v>553</v>
      </c>
      <c r="F3144" t="s">
        <v>554</v>
      </c>
      <c r="G3144">
        <v>694</v>
      </c>
      <c r="H3144">
        <v>694</v>
      </c>
      <c r="I3144">
        <v>694</v>
      </c>
      <c r="J3144">
        <v>694</v>
      </c>
      <c r="L3144" s="3">
        <v>0</v>
      </c>
      <c r="M3144" s="3">
        <v>0</v>
      </c>
      <c r="N3144" s="3">
        <v>0</v>
      </c>
      <c r="O3144" s="3">
        <v>454.5</v>
      </c>
      <c r="P3144" s="3">
        <v>0</v>
      </c>
      <c r="Q3144" s="3">
        <v>0</v>
      </c>
      <c r="R3144" s="3">
        <v>0</v>
      </c>
      <c r="S3144" s="3">
        <v>0</v>
      </c>
      <c r="T3144" s="3">
        <v>0</v>
      </c>
      <c r="U3144" s="33">
        <f>+Tabla3[[#This Row],[V GRAVADAS]]</f>
        <v>454.5</v>
      </c>
      <c r="V3144">
        <v>2</v>
      </c>
    </row>
    <row r="3145" spans="1:22" x14ac:dyDescent="0.25">
      <c r="A3145" t="s">
        <v>614</v>
      </c>
      <c r="B3145" s="1" t="s">
        <v>637</v>
      </c>
      <c r="C3145" t="s">
        <v>1</v>
      </c>
      <c r="D3145" t="s">
        <v>89</v>
      </c>
      <c r="E3145" t="s">
        <v>553</v>
      </c>
      <c r="F3145" t="s">
        <v>554</v>
      </c>
      <c r="G3145">
        <v>695</v>
      </c>
      <c r="H3145">
        <v>695</v>
      </c>
      <c r="I3145">
        <v>695</v>
      </c>
      <c r="J3145">
        <v>695</v>
      </c>
      <c r="L3145" s="3">
        <v>0</v>
      </c>
      <c r="M3145" s="3">
        <v>0</v>
      </c>
      <c r="N3145" s="3">
        <v>0</v>
      </c>
      <c r="O3145" s="3">
        <v>133.25</v>
      </c>
      <c r="P3145" s="3">
        <v>0</v>
      </c>
      <c r="Q3145" s="3">
        <v>0</v>
      </c>
      <c r="R3145" s="3">
        <v>0</v>
      </c>
      <c r="S3145" s="3">
        <v>0</v>
      </c>
      <c r="T3145" s="3">
        <v>0</v>
      </c>
      <c r="U3145" s="33">
        <f>+Tabla3[[#This Row],[V GRAVADAS]]</f>
        <v>133.25</v>
      </c>
      <c r="V3145">
        <v>2</v>
      </c>
    </row>
    <row r="3146" spans="1:22" x14ac:dyDescent="0.25">
      <c r="A3146" t="s">
        <v>614</v>
      </c>
      <c r="B3146" s="1" t="s">
        <v>637</v>
      </c>
      <c r="C3146" t="s">
        <v>1</v>
      </c>
      <c r="D3146" t="s">
        <v>89</v>
      </c>
      <c r="E3146" t="s">
        <v>553</v>
      </c>
      <c r="F3146" t="s">
        <v>554</v>
      </c>
      <c r="G3146">
        <v>696</v>
      </c>
      <c r="H3146">
        <v>696</v>
      </c>
      <c r="I3146">
        <v>696</v>
      </c>
      <c r="J3146">
        <v>696</v>
      </c>
      <c r="L3146" s="3">
        <v>0</v>
      </c>
      <c r="M3146" s="3">
        <v>0</v>
      </c>
      <c r="N3146" s="3">
        <v>0</v>
      </c>
      <c r="O3146" s="3">
        <v>637.9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3">
        <f>+Tabla3[[#This Row],[V GRAVADAS]]</f>
        <v>637.9</v>
      </c>
      <c r="V3146">
        <v>2</v>
      </c>
    </row>
    <row r="3147" spans="1:22" x14ac:dyDescent="0.25">
      <c r="A3147" t="s">
        <v>614</v>
      </c>
      <c r="B3147" s="1" t="s">
        <v>637</v>
      </c>
      <c r="C3147" t="s">
        <v>1</v>
      </c>
      <c r="D3147" t="s">
        <v>89</v>
      </c>
      <c r="E3147" t="s">
        <v>553</v>
      </c>
      <c r="F3147" t="s">
        <v>554</v>
      </c>
      <c r="G3147">
        <v>697</v>
      </c>
      <c r="H3147">
        <v>697</v>
      </c>
      <c r="I3147">
        <v>697</v>
      </c>
      <c r="J3147">
        <v>697</v>
      </c>
      <c r="L3147" s="3">
        <v>0</v>
      </c>
      <c r="M3147" s="3">
        <v>0</v>
      </c>
      <c r="N3147" s="3">
        <v>0</v>
      </c>
      <c r="O3147" s="3">
        <v>507.5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3">
        <f>+Tabla3[[#This Row],[V GRAVADAS]]</f>
        <v>507.5</v>
      </c>
      <c r="V3147">
        <v>2</v>
      </c>
    </row>
    <row r="3148" spans="1:22" x14ac:dyDescent="0.25">
      <c r="A3148" t="s">
        <v>614</v>
      </c>
      <c r="B3148" s="1" t="s">
        <v>637</v>
      </c>
      <c r="C3148" t="s">
        <v>1</v>
      </c>
      <c r="D3148" t="s">
        <v>89</v>
      </c>
      <c r="E3148" t="s">
        <v>553</v>
      </c>
      <c r="F3148" t="s">
        <v>554</v>
      </c>
      <c r="G3148">
        <v>698</v>
      </c>
      <c r="H3148">
        <v>698</v>
      </c>
      <c r="I3148">
        <v>698</v>
      </c>
      <c r="J3148">
        <v>698</v>
      </c>
      <c r="L3148" s="3">
        <v>0</v>
      </c>
      <c r="M3148" s="3">
        <v>0</v>
      </c>
      <c r="N3148" s="3">
        <v>0</v>
      </c>
      <c r="O3148" s="3">
        <v>48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3">
        <f>+Tabla3[[#This Row],[V GRAVADAS]]</f>
        <v>48</v>
      </c>
      <c r="V3148">
        <v>2</v>
      </c>
    </row>
    <row r="3149" spans="1:22" x14ac:dyDescent="0.25">
      <c r="A3149" t="s">
        <v>614</v>
      </c>
      <c r="B3149" s="1" t="s">
        <v>637</v>
      </c>
      <c r="C3149" t="s">
        <v>1</v>
      </c>
      <c r="D3149" t="s">
        <v>89</v>
      </c>
      <c r="E3149" t="s">
        <v>553</v>
      </c>
      <c r="F3149" t="s">
        <v>554</v>
      </c>
      <c r="G3149">
        <v>699</v>
      </c>
      <c r="H3149">
        <v>699</v>
      </c>
      <c r="I3149">
        <v>699</v>
      </c>
      <c r="J3149">
        <v>699</v>
      </c>
      <c r="L3149" s="3">
        <v>0</v>
      </c>
      <c r="M3149" s="3">
        <v>0</v>
      </c>
      <c r="N3149" s="3">
        <v>0</v>
      </c>
      <c r="O3149" s="3">
        <v>65.2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3">
        <f>+Tabla3[[#This Row],[V GRAVADAS]]</f>
        <v>65.2</v>
      </c>
      <c r="V3149">
        <v>2</v>
      </c>
    </row>
    <row r="3150" spans="1:22" x14ac:dyDescent="0.25">
      <c r="A3150" t="s">
        <v>614</v>
      </c>
      <c r="B3150" s="1" t="s">
        <v>637</v>
      </c>
      <c r="C3150" t="s">
        <v>1</v>
      </c>
      <c r="D3150" t="s">
        <v>89</v>
      </c>
      <c r="E3150" t="s">
        <v>553</v>
      </c>
      <c r="F3150" t="s">
        <v>554</v>
      </c>
      <c r="G3150">
        <v>700</v>
      </c>
      <c r="H3150">
        <v>700</v>
      </c>
      <c r="I3150">
        <v>700</v>
      </c>
      <c r="J3150">
        <v>700</v>
      </c>
      <c r="L3150" s="3">
        <v>0</v>
      </c>
      <c r="M3150" s="3">
        <v>0</v>
      </c>
      <c r="N3150" s="3">
        <v>0</v>
      </c>
      <c r="O3150" s="3">
        <v>182.22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3">
        <f>+Tabla3[[#This Row],[V GRAVADAS]]</f>
        <v>182.22</v>
      </c>
      <c r="V3150">
        <v>2</v>
      </c>
    </row>
    <row r="3151" spans="1:22" x14ac:dyDescent="0.25">
      <c r="A3151" t="s">
        <v>614</v>
      </c>
      <c r="B3151" s="1" t="s">
        <v>637</v>
      </c>
      <c r="C3151" t="s">
        <v>1</v>
      </c>
      <c r="D3151" t="s">
        <v>89</v>
      </c>
      <c r="E3151" t="s">
        <v>553</v>
      </c>
      <c r="F3151" t="s">
        <v>554</v>
      </c>
      <c r="G3151">
        <v>701</v>
      </c>
      <c r="H3151">
        <v>701</v>
      </c>
      <c r="I3151">
        <v>701</v>
      </c>
      <c r="J3151">
        <v>701</v>
      </c>
      <c r="L3151" s="3">
        <v>0</v>
      </c>
      <c r="M3151" s="3">
        <v>0</v>
      </c>
      <c r="N3151" s="3">
        <v>0</v>
      </c>
      <c r="O3151" s="3">
        <v>1.5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3">
        <f>+Tabla3[[#This Row],[V GRAVADAS]]</f>
        <v>1.5</v>
      </c>
      <c r="V3151">
        <v>2</v>
      </c>
    </row>
    <row r="3152" spans="1:22" x14ac:dyDescent="0.25">
      <c r="A3152" t="s">
        <v>614</v>
      </c>
      <c r="B3152" s="1" t="s">
        <v>637</v>
      </c>
      <c r="C3152" t="s">
        <v>1</v>
      </c>
      <c r="D3152" t="s">
        <v>89</v>
      </c>
      <c r="E3152" t="s">
        <v>553</v>
      </c>
      <c r="F3152" t="s">
        <v>554</v>
      </c>
      <c r="G3152">
        <v>702</v>
      </c>
      <c r="H3152">
        <v>702</v>
      </c>
      <c r="I3152">
        <v>702</v>
      </c>
      <c r="J3152">
        <v>702</v>
      </c>
      <c r="L3152" s="3">
        <v>0</v>
      </c>
      <c r="M3152" s="3">
        <v>0</v>
      </c>
      <c r="N3152" s="3">
        <v>0</v>
      </c>
      <c r="O3152" s="3">
        <v>645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3">
        <f>+Tabla3[[#This Row],[V GRAVADAS]]</f>
        <v>645</v>
      </c>
      <c r="V3152">
        <v>2</v>
      </c>
    </row>
    <row r="3153" spans="1:22" x14ac:dyDescent="0.25">
      <c r="A3153" t="s">
        <v>614</v>
      </c>
      <c r="B3153" s="1" t="s">
        <v>637</v>
      </c>
      <c r="C3153" t="s">
        <v>1</v>
      </c>
      <c r="D3153" t="s">
        <v>89</v>
      </c>
      <c r="E3153" t="s">
        <v>553</v>
      </c>
      <c r="F3153" t="s">
        <v>554</v>
      </c>
      <c r="G3153">
        <v>703</v>
      </c>
      <c r="H3153">
        <v>703</v>
      </c>
      <c r="I3153">
        <v>703</v>
      </c>
      <c r="J3153">
        <v>703</v>
      </c>
      <c r="L3153" s="3">
        <v>0</v>
      </c>
      <c r="M3153" s="3">
        <v>0</v>
      </c>
      <c r="N3153" s="3">
        <v>0</v>
      </c>
      <c r="O3153" s="3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3">
        <f>+Tabla3[[#This Row],[V GRAVADAS]]</f>
        <v>0</v>
      </c>
      <c r="V3153">
        <v>2</v>
      </c>
    </row>
    <row r="3154" spans="1:22" x14ac:dyDescent="0.25">
      <c r="A3154" t="s">
        <v>614</v>
      </c>
      <c r="B3154" s="1" t="s">
        <v>637</v>
      </c>
      <c r="C3154" t="s">
        <v>1</v>
      </c>
      <c r="D3154" t="s">
        <v>89</v>
      </c>
      <c r="E3154" t="s">
        <v>553</v>
      </c>
      <c r="F3154" t="s">
        <v>554</v>
      </c>
      <c r="G3154">
        <v>704</v>
      </c>
      <c r="H3154">
        <v>704</v>
      </c>
      <c r="I3154">
        <v>704</v>
      </c>
      <c r="J3154">
        <v>704</v>
      </c>
      <c r="L3154" s="3">
        <v>0</v>
      </c>
      <c r="M3154" s="3">
        <v>0</v>
      </c>
      <c r="N3154" s="3">
        <v>0</v>
      </c>
      <c r="O3154" s="3">
        <v>558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3">
        <f>+Tabla3[[#This Row],[V GRAVADAS]]</f>
        <v>558</v>
      </c>
      <c r="V3154">
        <v>2</v>
      </c>
    </row>
    <row r="3155" spans="1:22" x14ac:dyDescent="0.25">
      <c r="A3155" t="s">
        <v>614</v>
      </c>
      <c r="B3155" s="1" t="s">
        <v>637</v>
      </c>
      <c r="C3155" t="s">
        <v>1</v>
      </c>
      <c r="D3155" t="s">
        <v>89</v>
      </c>
      <c r="E3155" t="s">
        <v>553</v>
      </c>
      <c r="F3155" t="s">
        <v>554</v>
      </c>
      <c r="G3155">
        <v>705</v>
      </c>
      <c r="H3155">
        <v>705</v>
      </c>
      <c r="I3155">
        <v>705</v>
      </c>
      <c r="J3155">
        <v>705</v>
      </c>
      <c r="L3155" s="3">
        <v>0</v>
      </c>
      <c r="M3155" s="3">
        <v>0</v>
      </c>
      <c r="N3155" s="3">
        <v>0</v>
      </c>
      <c r="O3155" s="3">
        <v>74.400000000000006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3">
        <f>+Tabla3[[#This Row],[V GRAVADAS]]</f>
        <v>74.400000000000006</v>
      </c>
      <c r="V3155">
        <v>2</v>
      </c>
    </row>
    <row r="3156" spans="1:22" x14ac:dyDescent="0.25">
      <c r="A3156" t="s">
        <v>614</v>
      </c>
      <c r="B3156" s="1" t="s">
        <v>637</v>
      </c>
      <c r="C3156" t="s">
        <v>1</v>
      </c>
      <c r="D3156" t="s">
        <v>89</v>
      </c>
      <c r="E3156" t="s">
        <v>553</v>
      </c>
      <c r="F3156" t="s">
        <v>554</v>
      </c>
      <c r="G3156">
        <v>706</v>
      </c>
      <c r="H3156">
        <v>706</v>
      </c>
      <c r="I3156">
        <v>706</v>
      </c>
      <c r="J3156">
        <v>706</v>
      </c>
      <c r="L3156" s="3">
        <v>0</v>
      </c>
      <c r="M3156" s="3">
        <v>0</v>
      </c>
      <c r="N3156" s="3">
        <v>0</v>
      </c>
      <c r="O3156" s="3">
        <v>90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3">
        <f>+Tabla3[[#This Row],[V GRAVADAS]]</f>
        <v>90</v>
      </c>
      <c r="V3156">
        <v>2</v>
      </c>
    </row>
    <row r="3157" spans="1:22" x14ac:dyDescent="0.25">
      <c r="A3157" t="s">
        <v>614</v>
      </c>
      <c r="B3157" s="1" t="s">
        <v>637</v>
      </c>
      <c r="C3157" t="s">
        <v>1</v>
      </c>
      <c r="D3157" t="s">
        <v>89</v>
      </c>
      <c r="E3157" t="s">
        <v>553</v>
      </c>
      <c r="F3157" t="s">
        <v>554</v>
      </c>
      <c r="G3157">
        <v>707</v>
      </c>
      <c r="H3157">
        <v>707</v>
      </c>
      <c r="I3157">
        <v>707</v>
      </c>
      <c r="J3157">
        <v>707</v>
      </c>
      <c r="L3157" s="3">
        <v>0</v>
      </c>
      <c r="M3157" s="3">
        <v>0</v>
      </c>
      <c r="N3157" s="3">
        <v>0</v>
      </c>
      <c r="O3157" s="3">
        <v>510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3">
        <f>+Tabla3[[#This Row],[V GRAVADAS]]</f>
        <v>510</v>
      </c>
      <c r="V3157">
        <v>2</v>
      </c>
    </row>
    <row r="3158" spans="1:22" x14ac:dyDescent="0.25">
      <c r="A3158" t="s">
        <v>614</v>
      </c>
      <c r="B3158" s="1" t="s">
        <v>638</v>
      </c>
      <c r="C3158" t="s">
        <v>1</v>
      </c>
      <c r="D3158" t="s">
        <v>89</v>
      </c>
      <c r="E3158" t="s">
        <v>553</v>
      </c>
      <c r="F3158" t="s">
        <v>554</v>
      </c>
      <c r="G3158">
        <v>708</v>
      </c>
      <c r="H3158">
        <v>708</v>
      </c>
      <c r="I3158">
        <v>708</v>
      </c>
      <c r="J3158">
        <v>708</v>
      </c>
      <c r="L3158" s="3">
        <v>0</v>
      </c>
      <c r="M3158" s="3">
        <v>0</v>
      </c>
      <c r="N3158" s="3">
        <v>0</v>
      </c>
      <c r="O3158" s="3">
        <v>495</v>
      </c>
      <c r="P3158" s="3">
        <v>0</v>
      </c>
      <c r="Q3158" s="3">
        <v>0</v>
      </c>
      <c r="R3158" s="3">
        <v>0</v>
      </c>
      <c r="S3158" s="3">
        <v>0</v>
      </c>
      <c r="T3158" s="3">
        <v>0</v>
      </c>
      <c r="U3158" s="33">
        <f>+Tabla3[[#This Row],[V GRAVADAS]]</f>
        <v>495</v>
      </c>
      <c r="V3158">
        <v>2</v>
      </c>
    </row>
    <row r="3159" spans="1:22" x14ac:dyDescent="0.25">
      <c r="A3159" t="s">
        <v>614</v>
      </c>
      <c r="B3159" s="1" t="s">
        <v>638</v>
      </c>
      <c r="C3159" t="s">
        <v>1</v>
      </c>
      <c r="D3159" t="s">
        <v>89</v>
      </c>
      <c r="E3159" t="s">
        <v>553</v>
      </c>
      <c r="F3159" t="s">
        <v>554</v>
      </c>
      <c r="G3159">
        <v>709</v>
      </c>
      <c r="H3159">
        <v>709</v>
      </c>
      <c r="I3159">
        <v>709</v>
      </c>
      <c r="J3159">
        <v>709</v>
      </c>
      <c r="L3159" s="3">
        <v>0</v>
      </c>
      <c r="M3159" s="3">
        <v>0</v>
      </c>
      <c r="N3159" s="3">
        <v>0</v>
      </c>
      <c r="O3159" s="3">
        <v>571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3">
        <f>+Tabla3[[#This Row],[V GRAVADAS]]</f>
        <v>571</v>
      </c>
      <c r="V3159">
        <v>2</v>
      </c>
    </row>
    <row r="3160" spans="1:22" x14ac:dyDescent="0.25">
      <c r="A3160" t="s">
        <v>614</v>
      </c>
      <c r="B3160" s="1" t="s">
        <v>638</v>
      </c>
      <c r="C3160" t="s">
        <v>1</v>
      </c>
      <c r="D3160" t="s">
        <v>89</v>
      </c>
      <c r="E3160" t="s">
        <v>553</v>
      </c>
      <c r="F3160" t="s">
        <v>554</v>
      </c>
      <c r="G3160">
        <v>710</v>
      </c>
      <c r="H3160">
        <v>710</v>
      </c>
      <c r="I3160">
        <v>710</v>
      </c>
      <c r="J3160">
        <v>710</v>
      </c>
      <c r="L3160" s="3">
        <v>0</v>
      </c>
      <c r="M3160" s="3">
        <v>0</v>
      </c>
      <c r="N3160" s="3">
        <v>0</v>
      </c>
      <c r="O3160" s="3">
        <v>457.75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3">
        <f>+Tabla3[[#This Row],[V GRAVADAS]]</f>
        <v>457.75</v>
      </c>
      <c r="V3160">
        <v>2</v>
      </c>
    </row>
    <row r="3161" spans="1:22" x14ac:dyDescent="0.25">
      <c r="A3161" t="s">
        <v>614</v>
      </c>
      <c r="B3161" s="1" t="s">
        <v>638</v>
      </c>
      <c r="C3161" t="s">
        <v>1</v>
      </c>
      <c r="D3161" t="s">
        <v>89</v>
      </c>
      <c r="E3161" t="s">
        <v>553</v>
      </c>
      <c r="F3161" t="s">
        <v>554</v>
      </c>
      <c r="G3161">
        <v>711</v>
      </c>
      <c r="H3161">
        <v>711</v>
      </c>
      <c r="I3161">
        <v>711</v>
      </c>
      <c r="J3161">
        <v>711</v>
      </c>
      <c r="L3161" s="3">
        <v>0</v>
      </c>
      <c r="M3161" s="3">
        <v>0</v>
      </c>
      <c r="N3161" s="3">
        <v>0</v>
      </c>
      <c r="O3161" s="3">
        <v>116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3">
        <f>+Tabla3[[#This Row],[V GRAVADAS]]</f>
        <v>116</v>
      </c>
      <c r="V3161">
        <v>2</v>
      </c>
    </row>
    <row r="3162" spans="1:22" x14ac:dyDescent="0.25">
      <c r="A3162" t="s">
        <v>614</v>
      </c>
      <c r="B3162" s="1" t="s">
        <v>638</v>
      </c>
      <c r="C3162" t="s">
        <v>1</v>
      </c>
      <c r="D3162" t="s">
        <v>89</v>
      </c>
      <c r="E3162" t="s">
        <v>553</v>
      </c>
      <c r="F3162" t="s">
        <v>554</v>
      </c>
      <c r="G3162">
        <v>712</v>
      </c>
      <c r="H3162">
        <v>712</v>
      </c>
      <c r="I3162">
        <v>712</v>
      </c>
      <c r="J3162">
        <v>712</v>
      </c>
      <c r="L3162" s="3">
        <v>0</v>
      </c>
      <c r="M3162" s="3">
        <v>0</v>
      </c>
      <c r="N3162" s="3">
        <v>0</v>
      </c>
      <c r="O3162" s="3">
        <v>56.95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3">
        <f>+Tabla3[[#This Row],[V GRAVADAS]]</f>
        <v>56.95</v>
      </c>
      <c r="V3162">
        <v>2</v>
      </c>
    </row>
    <row r="3163" spans="1:22" x14ac:dyDescent="0.25">
      <c r="A3163" t="s">
        <v>614</v>
      </c>
      <c r="B3163" s="1" t="s">
        <v>638</v>
      </c>
      <c r="C3163" t="s">
        <v>1</v>
      </c>
      <c r="D3163" t="s">
        <v>89</v>
      </c>
      <c r="E3163" t="s">
        <v>553</v>
      </c>
      <c r="F3163" t="s">
        <v>554</v>
      </c>
      <c r="G3163">
        <v>713</v>
      </c>
      <c r="H3163">
        <v>713</v>
      </c>
      <c r="I3163">
        <v>713</v>
      </c>
      <c r="J3163">
        <v>713</v>
      </c>
      <c r="L3163" s="3">
        <v>0</v>
      </c>
      <c r="M3163" s="3">
        <v>0</v>
      </c>
      <c r="N3163" s="3">
        <v>0</v>
      </c>
      <c r="O3163" s="3">
        <v>511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3">
        <f>+Tabla3[[#This Row],[V GRAVADAS]]</f>
        <v>511</v>
      </c>
      <c r="V3163">
        <v>2</v>
      </c>
    </row>
    <row r="3164" spans="1:22" x14ac:dyDescent="0.25">
      <c r="A3164" t="s">
        <v>614</v>
      </c>
      <c r="B3164" s="1" t="s">
        <v>638</v>
      </c>
      <c r="C3164" t="s">
        <v>1</v>
      </c>
      <c r="D3164" t="s">
        <v>89</v>
      </c>
      <c r="E3164" t="s">
        <v>553</v>
      </c>
      <c r="F3164" t="s">
        <v>554</v>
      </c>
      <c r="G3164">
        <v>714</v>
      </c>
      <c r="H3164">
        <v>714</v>
      </c>
      <c r="I3164">
        <v>714</v>
      </c>
      <c r="J3164">
        <v>714</v>
      </c>
      <c r="L3164" s="3">
        <v>0</v>
      </c>
      <c r="M3164" s="3">
        <v>0</v>
      </c>
      <c r="N3164" s="3">
        <v>0</v>
      </c>
      <c r="O3164" s="3">
        <v>539.87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3">
        <f>+Tabla3[[#This Row],[V GRAVADAS]]</f>
        <v>539.87</v>
      </c>
      <c r="V3164">
        <v>2</v>
      </c>
    </row>
    <row r="3165" spans="1:22" x14ac:dyDescent="0.25">
      <c r="A3165" t="s">
        <v>614</v>
      </c>
      <c r="B3165" s="1" t="s">
        <v>638</v>
      </c>
      <c r="C3165" t="s">
        <v>1</v>
      </c>
      <c r="D3165" t="s">
        <v>89</v>
      </c>
      <c r="E3165" t="s">
        <v>553</v>
      </c>
      <c r="F3165" t="s">
        <v>554</v>
      </c>
      <c r="G3165">
        <v>715</v>
      </c>
      <c r="H3165">
        <v>715</v>
      </c>
      <c r="I3165">
        <v>715</v>
      </c>
      <c r="J3165">
        <v>715</v>
      </c>
      <c r="L3165" s="3">
        <v>0</v>
      </c>
      <c r="M3165" s="3">
        <v>0</v>
      </c>
      <c r="N3165" s="3">
        <v>0</v>
      </c>
      <c r="O3165" s="3">
        <v>136.30000000000001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3">
        <f>+Tabla3[[#This Row],[V GRAVADAS]]</f>
        <v>136.30000000000001</v>
      </c>
      <c r="V3165">
        <v>2</v>
      </c>
    </row>
    <row r="3166" spans="1:22" x14ac:dyDescent="0.25">
      <c r="A3166" t="s">
        <v>614</v>
      </c>
      <c r="B3166" s="1" t="s">
        <v>638</v>
      </c>
      <c r="C3166" t="s">
        <v>1</v>
      </c>
      <c r="D3166" t="s">
        <v>89</v>
      </c>
      <c r="E3166" t="s">
        <v>553</v>
      </c>
      <c r="F3166" t="s">
        <v>554</v>
      </c>
      <c r="G3166">
        <v>716</v>
      </c>
      <c r="H3166">
        <v>716</v>
      </c>
      <c r="I3166">
        <v>716</v>
      </c>
      <c r="J3166">
        <v>716</v>
      </c>
      <c r="L3166" s="3">
        <v>0</v>
      </c>
      <c r="M3166" s="3">
        <v>0</v>
      </c>
      <c r="N3166" s="3">
        <v>0</v>
      </c>
      <c r="O3166" s="3">
        <v>576.79999999999995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3">
        <f>+Tabla3[[#This Row],[V GRAVADAS]]</f>
        <v>576.79999999999995</v>
      </c>
      <c r="V3166">
        <v>2</v>
      </c>
    </row>
    <row r="3167" spans="1:22" x14ac:dyDescent="0.25">
      <c r="A3167" t="s">
        <v>614</v>
      </c>
      <c r="B3167" s="1" t="s">
        <v>638</v>
      </c>
      <c r="C3167" t="s">
        <v>1</v>
      </c>
      <c r="D3167" t="s">
        <v>89</v>
      </c>
      <c r="E3167" t="s">
        <v>553</v>
      </c>
      <c r="F3167" t="s">
        <v>554</v>
      </c>
      <c r="G3167">
        <v>717</v>
      </c>
      <c r="H3167">
        <v>717</v>
      </c>
      <c r="I3167">
        <v>717</v>
      </c>
      <c r="J3167">
        <v>717</v>
      </c>
      <c r="L3167" s="3">
        <v>0</v>
      </c>
      <c r="M3167" s="3">
        <v>0</v>
      </c>
      <c r="N3167" s="3">
        <v>0</v>
      </c>
      <c r="O3167" s="3">
        <v>45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3">
        <f>+Tabla3[[#This Row],[V GRAVADAS]]</f>
        <v>45</v>
      </c>
      <c r="V3167">
        <v>2</v>
      </c>
    </row>
    <row r="3168" spans="1:22" x14ac:dyDescent="0.25">
      <c r="A3168" t="s">
        <v>614</v>
      </c>
      <c r="B3168" s="1" t="s">
        <v>638</v>
      </c>
      <c r="C3168" t="s">
        <v>1</v>
      </c>
      <c r="D3168" t="s">
        <v>89</v>
      </c>
      <c r="E3168" t="s">
        <v>553</v>
      </c>
      <c r="F3168" t="s">
        <v>554</v>
      </c>
      <c r="G3168">
        <v>718</v>
      </c>
      <c r="H3168">
        <v>718</v>
      </c>
      <c r="I3168">
        <v>718</v>
      </c>
      <c r="J3168">
        <v>718</v>
      </c>
      <c r="L3168" s="3">
        <v>0</v>
      </c>
      <c r="M3168" s="3">
        <v>0</v>
      </c>
      <c r="N3168" s="3">
        <v>0</v>
      </c>
      <c r="O3168" s="3">
        <v>42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3">
        <f>+Tabla3[[#This Row],[V GRAVADAS]]</f>
        <v>42</v>
      </c>
      <c r="V3168">
        <v>2</v>
      </c>
    </row>
    <row r="3169" spans="1:22" x14ac:dyDescent="0.25">
      <c r="A3169" t="s">
        <v>614</v>
      </c>
      <c r="B3169" s="1" t="s">
        <v>638</v>
      </c>
      <c r="C3169" t="s">
        <v>1</v>
      </c>
      <c r="D3169" t="s">
        <v>89</v>
      </c>
      <c r="E3169" t="s">
        <v>553</v>
      </c>
      <c r="F3169" t="s">
        <v>554</v>
      </c>
      <c r="G3169">
        <v>719</v>
      </c>
      <c r="H3169">
        <v>719</v>
      </c>
      <c r="I3169">
        <v>719</v>
      </c>
      <c r="J3169">
        <v>719</v>
      </c>
      <c r="L3169" s="3">
        <v>0</v>
      </c>
      <c r="M3169" s="3">
        <v>0</v>
      </c>
      <c r="N3169" s="3">
        <v>0</v>
      </c>
      <c r="O3169" s="3">
        <v>73.5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3">
        <f>+Tabla3[[#This Row],[V GRAVADAS]]</f>
        <v>73.5</v>
      </c>
      <c r="V3169">
        <v>2</v>
      </c>
    </row>
    <row r="3170" spans="1:22" x14ac:dyDescent="0.25">
      <c r="A3170" t="s">
        <v>614</v>
      </c>
      <c r="B3170" s="1" t="s">
        <v>638</v>
      </c>
      <c r="C3170" t="s">
        <v>1</v>
      </c>
      <c r="D3170" t="s">
        <v>89</v>
      </c>
      <c r="E3170" t="s">
        <v>553</v>
      </c>
      <c r="F3170" t="s">
        <v>554</v>
      </c>
      <c r="G3170">
        <v>720</v>
      </c>
      <c r="H3170">
        <v>720</v>
      </c>
      <c r="I3170">
        <v>720</v>
      </c>
      <c r="J3170">
        <v>720</v>
      </c>
      <c r="L3170" s="3">
        <v>0</v>
      </c>
      <c r="M3170" s="3">
        <v>0</v>
      </c>
      <c r="N3170" s="3">
        <v>0</v>
      </c>
      <c r="O3170" s="3">
        <v>45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3">
        <f>+Tabla3[[#This Row],[V GRAVADAS]]</f>
        <v>45</v>
      </c>
      <c r="V3170">
        <v>2</v>
      </c>
    </row>
    <row r="3171" spans="1:22" x14ac:dyDescent="0.25">
      <c r="A3171" t="s">
        <v>614</v>
      </c>
      <c r="B3171" s="1" t="s">
        <v>638</v>
      </c>
      <c r="C3171" t="s">
        <v>1</v>
      </c>
      <c r="D3171" t="s">
        <v>89</v>
      </c>
      <c r="E3171" t="s">
        <v>553</v>
      </c>
      <c r="F3171" t="s">
        <v>554</v>
      </c>
      <c r="G3171">
        <v>721</v>
      </c>
      <c r="H3171">
        <v>721</v>
      </c>
      <c r="I3171">
        <v>721</v>
      </c>
      <c r="J3171">
        <v>721</v>
      </c>
      <c r="L3171" s="3">
        <v>0</v>
      </c>
      <c r="M3171" s="3">
        <v>0</v>
      </c>
      <c r="N3171" s="3">
        <v>0</v>
      </c>
      <c r="O3171" s="3">
        <v>22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3">
        <f>+Tabla3[[#This Row],[V GRAVADAS]]</f>
        <v>22</v>
      </c>
      <c r="V3171">
        <v>2</v>
      </c>
    </row>
    <row r="3172" spans="1:22" x14ac:dyDescent="0.25">
      <c r="A3172" t="s">
        <v>614</v>
      </c>
      <c r="B3172" s="1" t="s">
        <v>638</v>
      </c>
      <c r="C3172" t="s">
        <v>1</v>
      </c>
      <c r="D3172" t="s">
        <v>89</v>
      </c>
      <c r="E3172" t="s">
        <v>553</v>
      </c>
      <c r="F3172" t="s">
        <v>554</v>
      </c>
      <c r="G3172">
        <v>722</v>
      </c>
      <c r="H3172">
        <v>722</v>
      </c>
      <c r="I3172">
        <v>722</v>
      </c>
      <c r="J3172">
        <v>722</v>
      </c>
      <c r="L3172" s="3">
        <v>0</v>
      </c>
      <c r="M3172" s="3">
        <v>0</v>
      </c>
      <c r="N3172" s="3">
        <v>0</v>
      </c>
      <c r="O3172" s="3">
        <v>59.4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3">
        <f>+Tabla3[[#This Row],[V GRAVADAS]]</f>
        <v>59.4</v>
      </c>
      <c r="V3172">
        <v>2</v>
      </c>
    </row>
    <row r="3173" spans="1:22" x14ac:dyDescent="0.25">
      <c r="A3173" t="s">
        <v>614</v>
      </c>
      <c r="B3173" s="1" t="s">
        <v>638</v>
      </c>
      <c r="C3173" t="s">
        <v>1</v>
      </c>
      <c r="D3173" t="s">
        <v>89</v>
      </c>
      <c r="E3173" t="s">
        <v>553</v>
      </c>
      <c r="F3173" t="s">
        <v>554</v>
      </c>
      <c r="G3173">
        <v>723</v>
      </c>
      <c r="H3173">
        <v>723</v>
      </c>
      <c r="I3173">
        <v>723</v>
      </c>
      <c r="J3173">
        <v>723</v>
      </c>
      <c r="L3173" s="3">
        <v>0</v>
      </c>
      <c r="M3173" s="3">
        <v>0</v>
      </c>
      <c r="N3173" s="3">
        <v>0</v>
      </c>
      <c r="O3173" s="3">
        <v>44.15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3">
        <f>+Tabla3[[#This Row],[V GRAVADAS]]</f>
        <v>44.15</v>
      </c>
      <c r="V3173">
        <v>2</v>
      </c>
    </row>
    <row r="3174" spans="1:22" x14ac:dyDescent="0.25">
      <c r="A3174" t="s">
        <v>614</v>
      </c>
      <c r="B3174" s="1" t="s">
        <v>639</v>
      </c>
      <c r="C3174" t="s">
        <v>1</v>
      </c>
      <c r="D3174" t="s">
        <v>89</v>
      </c>
      <c r="E3174" t="s">
        <v>553</v>
      </c>
      <c r="F3174" t="s">
        <v>554</v>
      </c>
      <c r="G3174">
        <v>724</v>
      </c>
      <c r="H3174">
        <v>724</v>
      </c>
      <c r="I3174">
        <v>724</v>
      </c>
      <c r="J3174">
        <v>724</v>
      </c>
      <c r="L3174" s="3">
        <v>0</v>
      </c>
      <c r="M3174" s="3">
        <v>0</v>
      </c>
      <c r="N3174" s="3">
        <v>0</v>
      </c>
      <c r="O3174" s="3">
        <v>621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3">
        <f>+Tabla3[[#This Row],[V GRAVADAS]]</f>
        <v>621</v>
      </c>
      <c r="V3174">
        <v>2</v>
      </c>
    </row>
    <row r="3175" spans="1:22" x14ac:dyDescent="0.25">
      <c r="A3175" t="s">
        <v>614</v>
      </c>
      <c r="B3175" s="1" t="s">
        <v>639</v>
      </c>
      <c r="C3175" t="s">
        <v>1</v>
      </c>
      <c r="D3175" t="s">
        <v>89</v>
      </c>
      <c r="E3175" t="s">
        <v>553</v>
      </c>
      <c r="F3175" t="s">
        <v>554</v>
      </c>
      <c r="G3175">
        <v>725</v>
      </c>
      <c r="H3175">
        <v>725</v>
      </c>
      <c r="I3175">
        <v>725</v>
      </c>
      <c r="J3175">
        <v>725</v>
      </c>
      <c r="L3175" s="3">
        <v>0</v>
      </c>
      <c r="M3175" s="3">
        <v>0</v>
      </c>
      <c r="N3175" s="3">
        <v>0</v>
      </c>
      <c r="O3175" s="3">
        <v>199.7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3">
        <f>+Tabla3[[#This Row],[V GRAVADAS]]</f>
        <v>199.7</v>
      </c>
      <c r="V3175">
        <v>2</v>
      </c>
    </row>
    <row r="3176" spans="1:22" x14ac:dyDescent="0.25">
      <c r="A3176" t="s">
        <v>614</v>
      </c>
      <c r="B3176" s="1" t="s">
        <v>639</v>
      </c>
      <c r="C3176" t="s">
        <v>1</v>
      </c>
      <c r="D3176" t="s">
        <v>89</v>
      </c>
      <c r="E3176" t="s">
        <v>553</v>
      </c>
      <c r="F3176" t="s">
        <v>554</v>
      </c>
      <c r="G3176">
        <v>726</v>
      </c>
      <c r="H3176">
        <v>726</v>
      </c>
      <c r="I3176">
        <v>726</v>
      </c>
      <c r="J3176">
        <v>726</v>
      </c>
      <c r="L3176" s="3">
        <v>0</v>
      </c>
      <c r="M3176" s="3">
        <v>0</v>
      </c>
      <c r="N3176" s="3">
        <v>0</v>
      </c>
      <c r="O3176" s="3">
        <v>21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3">
        <f>+Tabla3[[#This Row],[V GRAVADAS]]</f>
        <v>21</v>
      </c>
      <c r="V3176">
        <v>2</v>
      </c>
    </row>
    <row r="3177" spans="1:22" x14ac:dyDescent="0.25">
      <c r="A3177" t="s">
        <v>614</v>
      </c>
      <c r="B3177" s="1" t="s">
        <v>639</v>
      </c>
      <c r="C3177" t="s">
        <v>1</v>
      </c>
      <c r="D3177" t="s">
        <v>89</v>
      </c>
      <c r="E3177" t="s">
        <v>553</v>
      </c>
      <c r="F3177" t="s">
        <v>554</v>
      </c>
      <c r="G3177">
        <v>727</v>
      </c>
      <c r="H3177">
        <v>727</v>
      </c>
      <c r="I3177">
        <v>727</v>
      </c>
      <c r="J3177">
        <v>727</v>
      </c>
      <c r="L3177" s="3">
        <v>0</v>
      </c>
      <c r="M3177" s="3">
        <v>0</v>
      </c>
      <c r="N3177" s="3">
        <v>0</v>
      </c>
      <c r="O3177" s="3">
        <v>37.5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3">
        <f>+Tabla3[[#This Row],[V GRAVADAS]]</f>
        <v>37.5</v>
      </c>
      <c r="V3177">
        <v>2</v>
      </c>
    </row>
    <row r="3178" spans="1:22" x14ac:dyDescent="0.25">
      <c r="A3178" t="s">
        <v>614</v>
      </c>
      <c r="B3178" s="1" t="s">
        <v>639</v>
      </c>
      <c r="C3178" t="s">
        <v>1</v>
      </c>
      <c r="D3178" t="s">
        <v>89</v>
      </c>
      <c r="E3178" t="s">
        <v>553</v>
      </c>
      <c r="F3178" t="s">
        <v>554</v>
      </c>
      <c r="G3178">
        <v>728</v>
      </c>
      <c r="H3178">
        <v>728</v>
      </c>
      <c r="I3178">
        <v>728</v>
      </c>
      <c r="J3178">
        <v>728</v>
      </c>
      <c r="L3178" s="3">
        <v>0</v>
      </c>
      <c r="M3178" s="3">
        <v>0</v>
      </c>
      <c r="N3178" s="3">
        <v>0</v>
      </c>
      <c r="O3178" s="3">
        <v>25.3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3">
        <f>+Tabla3[[#This Row],[V GRAVADAS]]</f>
        <v>25.3</v>
      </c>
      <c r="V3178">
        <v>2</v>
      </c>
    </row>
    <row r="3179" spans="1:22" x14ac:dyDescent="0.25">
      <c r="A3179" t="s">
        <v>614</v>
      </c>
      <c r="B3179" s="1" t="s">
        <v>639</v>
      </c>
      <c r="C3179" t="s">
        <v>1</v>
      </c>
      <c r="D3179" t="s">
        <v>89</v>
      </c>
      <c r="E3179" t="s">
        <v>553</v>
      </c>
      <c r="F3179" t="s">
        <v>554</v>
      </c>
      <c r="G3179">
        <v>729</v>
      </c>
      <c r="H3179">
        <v>729</v>
      </c>
      <c r="I3179">
        <v>729</v>
      </c>
      <c r="J3179">
        <v>729</v>
      </c>
      <c r="L3179" s="3">
        <v>0</v>
      </c>
      <c r="M3179" s="3">
        <v>0</v>
      </c>
      <c r="N3179" s="3">
        <v>0</v>
      </c>
      <c r="O3179" s="3">
        <v>4.95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3">
        <f>+Tabla3[[#This Row],[V GRAVADAS]]</f>
        <v>4.95</v>
      </c>
      <c r="V3179">
        <v>2</v>
      </c>
    </row>
    <row r="3180" spans="1:22" x14ac:dyDescent="0.25">
      <c r="A3180" t="s">
        <v>614</v>
      </c>
      <c r="B3180" s="1" t="s">
        <v>639</v>
      </c>
      <c r="C3180" t="s">
        <v>1</v>
      </c>
      <c r="D3180" t="s">
        <v>89</v>
      </c>
      <c r="E3180" t="s">
        <v>553</v>
      </c>
      <c r="F3180" t="s">
        <v>554</v>
      </c>
      <c r="G3180">
        <v>730</v>
      </c>
      <c r="H3180">
        <v>730</v>
      </c>
      <c r="I3180">
        <v>730</v>
      </c>
      <c r="J3180">
        <v>730</v>
      </c>
      <c r="L3180" s="3">
        <v>0</v>
      </c>
      <c r="M3180" s="3">
        <v>0</v>
      </c>
      <c r="N3180" s="3">
        <v>0</v>
      </c>
      <c r="O3180" s="3">
        <v>5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3">
        <f>+Tabla3[[#This Row],[V GRAVADAS]]</f>
        <v>5</v>
      </c>
      <c r="V3180">
        <v>2</v>
      </c>
    </row>
    <row r="3181" spans="1:22" x14ac:dyDescent="0.25">
      <c r="A3181" t="s">
        <v>614</v>
      </c>
      <c r="B3181" s="1" t="s">
        <v>639</v>
      </c>
      <c r="C3181" t="s">
        <v>1</v>
      </c>
      <c r="D3181" t="s">
        <v>89</v>
      </c>
      <c r="E3181" t="s">
        <v>553</v>
      </c>
      <c r="F3181" t="s">
        <v>554</v>
      </c>
      <c r="G3181">
        <v>731</v>
      </c>
      <c r="H3181">
        <v>731</v>
      </c>
      <c r="I3181">
        <v>731</v>
      </c>
      <c r="J3181">
        <v>731</v>
      </c>
      <c r="L3181" s="3">
        <v>0</v>
      </c>
      <c r="M3181" s="3">
        <v>0</v>
      </c>
      <c r="N3181" s="3">
        <v>0</v>
      </c>
      <c r="O3181" s="3">
        <v>82.5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3">
        <f>+Tabla3[[#This Row],[V GRAVADAS]]</f>
        <v>82.5</v>
      </c>
      <c r="V3181">
        <v>2</v>
      </c>
    </row>
    <row r="3182" spans="1:22" x14ac:dyDescent="0.25">
      <c r="A3182" t="s">
        <v>614</v>
      </c>
      <c r="B3182" s="1" t="s">
        <v>639</v>
      </c>
      <c r="C3182" t="s">
        <v>1</v>
      </c>
      <c r="D3182" t="s">
        <v>89</v>
      </c>
      <c r="E3182" t="s">
        <v>553</v>
      </c>
      <c r="F3182" t="s">
        <v>554</v>
      </c>
      <c r="G3182">
        <v>732</v>
      </c>
      <c r="H3182">
        <v>732</v>
      </c>
      <c r="I3182">
        <v>732</v>
      </c>
      <c r="J3182">
        <v>732</v>
      </c>
      <c r="L3182" s="3">
        <v>0</v>
      </c>
      <c r="M3182" s="3">
        <v>0</v>
      </c>
      <c r="N3182" s="3">
        <v>0</v>
      </c>
      <c r="O3182" s="3">
        <v>30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3">
        <f>+Tabla3[[#This Row],[V GRAVADAS]]</f>
        <v>30</v>
      </c>
      <c r="V3182">
        <v>2</v>
      </c>
    </row>
    <row r="3183" spans="1:22" x14ac:dyDescent="0.25">
      <c r="A3183" t="s">
        <v>675</v>
      </c>
      <c r="B3183" s="1" t="s">
        <v>676</v>
      </c>
      <c r="C3183" t="s">
        <v>1</v>
      </c>
      <c r="D3183" t="s">
        <v>89</v>
      </c>
      <c r="E3183" t="s">
        <v>553</v>
      </c>
      <c r="F3183" t="s">
        <v>554</v>
      </c>
      <c r="G3183">
        <v>733</v>
      </c>
      <c r="H3183">
        <v>733</v>
      </c>
      <c r="I3183">
        <v>733</v>
      </c>
      <c r="J3183">
        <v>733</v>
      </c>
      <c r="L3183" s="3">
        <v>0</v>
      </c>
      <c r="M3183" s="3">
        <v>0</v>
      </c>
      <c r="N3183" s="3">
        <v>0</v>
      </c>
      <c r="O3183" s="3">
        <v>494.25</v>
      </c>
      <c r="P3183" s="3">
        <v>0</v>
      </c>
      <c r="Q3183" s="3">
        <v>0</v>
      </c>
      <c r="R3183" s="3">
        <v>0</v>
      </c>
      <c r="S3183" s="3">
        <v>0</v>
      </c>
      <c r="T3183" s="3">
        <v>0</v>
      </c>
      <c r="U3183" s="33">
        <f>+Tabla3[[#This Row],[V GRAVADAS]]</f>
        <v>494.25</v>
      </c>
      <c r="V3183">
        <v>2</v>
      </c>
    </row>
    <row r="3184" spans="1:22" x14ac:dyDescent="0.25">
      <c r="A3184" t="s">
        <v>675</v>
      </c>
      <c r="B3184" s="1" t="s">
        <v>676</v>
      </c>
      <c r="C3184" t="s">
        <v>1</v>
      </c>
      <c r="D3184" t="s">
        <v>89</v>
      </c>
      <c r="E3184" t="s">
        <v>553</v>
      </c>
      <c r="F3184" t="s">
        <v>554</v>
      </c>
      <c r="G3184">
        <v>734</v>
      </c>
      <c r="H3184">
        <v>734</v>
      </c>
      <c r="I3184">
        <v>734</v>
      </c>
      <c r="J3184">
        <v>734</v>
      </c>
      <c r="L3184" s="3">
        <v>0</v>
      </c>
      <c r="M3184" s="3">
        <v>0</v>
      </c>
      <c r="N3184" s="3">
        <v>0</v>
      </c>
      <c r="O3184" s="3">
        <v>81.5</v>
      </c>
      <c r="P3184" s="3">
        <v>0</v>
      </c>
      <c r="Q3184" s="3">
        <v>0</v>
      </c>
      <c r="R3184" s="3">
        <v>0</v>
      </c>
      <c r="S3184" s="3">
        <v>0</v>
      </c>
      <c r="T3184" s="3">
        <v>0</v>
      </c>
      <c r="U3184" s="33">
        <f>+Tabla3[[#This Row],[V GRAVADAS]]</f>
        <v>81.5</v>
      </c>
      <c r="V3184">
        <v>2</v>
      </c>
    </row>
    <row r="3185" spans="1:22" x14ac:dyDescent="0.25">
      <c r="A3185" t="s">
        <v>675</v>
      </c>
      <c r="B3185" s="1" t="s">
        <v>676</v>
      </c>
      <c r="C3185" t="s">
        <v>1</v>
      </c>
      <c r="D3185" t="s">
        <v>89</v>
      </c>
      <c r="E3185" t="s">
        <v>553</v>
      </c>
      <c r="F3185" t="s">
        <v>554</v>
      </c>
      <c r="G3185">
        <v>735</v>
      </c>
      <c r="H3185">
        <v>735</v>
      </c>
      <c r="I3185">
        <v>735</v>
      </c>
      <c r="J3185">
        <v>735</v>
      </c>
      <c r="L3185" s="3">
        <v>0</v>
      </c>
      <c r="M3185" s="3">
        <v>0</v>
      </c>
      <c r="N3185" s="3">
        <v>0</v>
      </c>
      <c r="O3185" s="3">
        <v>557.75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3">
        <f>+Tabla3[[#This Row],[V GRAVADAS]]</f>
        <v>557.75</v>
      </c>
      <c r="V3185">
        <v>2</v>
      </c>
    </row>
    <row r="3186" spans="1:22" x14ac:dyDescent="0.25">
      <c r="A3186" t="s">
        <v>675</v>
      </c>
      <c r="B3186" s="1" t="s">
        <v>676</v>
      </c>
      <c r="C3186" t="s">
        <v>1</v>
      </c>
      <c r="D3186" t="s">
        <v>89</v>
      </c>
      <c r="E3186" t="s">
        <v>553</v>
      </c>
      <c r="F3186" t="s">
        <v>554</v>
      </c>
      <c r="G3186">
        <v>736</v>
      </c>
      <c r="H3186">
        <v>736</v>
      </c>
      <c r="I3186">
        <v>736</v>
      </c>
      <c r="J3186">
        <v>736</v>
      </c>
      <c r="L3186" s="3">
        <v>0</v>
      </c>
      <c r="M3186" s="3">
        <v>0</v>
      </c>
      <c r="N3186" s="3">
        <v>0</v>
      </c>
      <c r="O3186" s="3">
        <v>10</v>
      </c>
      <c r="P3186" s="3">
        <v>0</v>
      </c>
      <c r="Q3186" s="3">
        <v>0</v>
      </c>
      <c r="R3186" s="3">
        <v>0</v>
      </c>
      <c r="S3186" s="3">
        <v>0</v>
      </c>
      <c r="T3186" s="3">
        <v>0</v>
      </c>
      <c r="U3186" s="33">
        <f>+Tabla3[[#This Row],[V GRAVADAS]]</f>
        <v>10</v>
      </c>
      <c r="V3186">
        <v>2</v>
      </c>
    </row>
    <row r="3187" spans="1:22" x14ac:dyDescent="0.25">
      <c r="A3187" t="s">
        <v>675</v>
      </c>
      <c r="B3187" s="1" t="s">
        <v>676</v>
      </c>
      <c r="C3187" t="s">
        <v>1</v>
      </c>
      <c r="D3187" t="s">
        <v>89</v>
      </c>
      <c r="E3187" t="s">
        <v>553</v>
      </c>
      <c r="F3187" t="s">
        <v>554</v>
      </c>
      <c r="G3187">
        <v>737</v>
      </c>
      <c r="H3187">
        <v>737</v>
      </c>
      <c r="I3187">
        <v>737</v>
      </c>
      <c r="J3187">
        <v>737</v>
      </c>
      <c r="L3187" s="3">
        <v>0</v>
      </c>
      <c r="M3187" s="3">
        <v>0</v>
      </c>
      <c r="N3187" s="3">
        <v>0</v>
      </c>
      <c r="O3187" s="3">
        <v>45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3">
        <f>+Tabla3[[#This Row],[V GRAVADAS]]</f>
        <v>45</v>
      </c>
      <c r="V3187">
        <v>2</v>
      </c>
    </row>
    <row r="3188" spans="1:22" x14ac:dyDescent="0.25">
      <c r="A3188" t="s">
        <v>675</v>
      </c>
      <c r="B3188" s="1" t="s">
        <v>676</v>
      </c>
      <c r="C3188" t="s">
        <v>1</v>
      </c>
      <c r="D3188" t="s">
        <v>89</v>
      </c>
      <c r="E3188" t="s">
        <v>553</v>
      </c>
      <c r="F3188" t="s">
        <v>554</v>
      </c>
      <c r="G3188">
        <v>738</v>
      </c>
      <c r="H3188">
        <v>738</v>
      </c>
      <c r="I3188">
        <v>738</v>
      </c>
      <c r="J3188">
        <v>738</v>
      </c>
      <c r="L3188" s="3">
        <v>0</v>
      </c>
      <c r="M3188" s="3">
        <v>0</v>
      </c>
      <c r="N3188" s="3">
        <v>0</v>
      </c>
      <c r="O3188" s="3">
        <v>67.5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3">
        <f>+Tabla3[[#This Row],[V GRAVADAS]]</f>
        <v>67.5</v>
      </c>
      <c r="V3188">
        <v>2</v>
      </c>
    </row>
    <row r="3189" spans="1:22" x14ac:dyDescent="0.25">
      <c r="A3189" t="s">
        <v>675</v>
      </c>
      <c r="B3189" s="1" t="s">
        <v>676</v>
      </c>
      <c r="C3189" t="s">
        <v>1</v>
      </c>
      <c r="D3189" t="s">
        <v>89</v>
      </c>
      <c r="E3189" t="s">
        <v>553</v>
      </c>
      <c r="F3189" t="s">
        <v>554</v>
      </c>
      <c r="G3189">
        <v>739</v>
      </c>
      <c r="H3189">
        <v>739</v>
      </c>
      <c r="I3189">
        <v>739</v>
      </c>
      <c r="J3189">
        <v>739</v>
      </c>
      <c r="L3189" s="3">
        <v>0</v>
      </c>
      <c r="M3189" s="3">
        <v>0</v>
      </c>
      <c r="N3189" s="3">
        <v>0</v>
      </c>
      <c r="O3189" s="3">
        <v>115.55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3">
        <f>+Tabla3[[#This Row],[V GRAVADAS]]</f>
        <v>115.55</v>
      </c>
      <c r="V3189">
        <v>2</v>
      </c>
    </row>
    <row r="3190" spans="1:22" x14ac:dyDescent="0.25">
      <c r="A3190" t="s">
        <v>675</v>
      </c>
      <c r="B3190" s="1" t="s">
        <v>676</v>
      </c>
      <c r="C3190" t="s">
        <v>1</v>
      </c>
      <c r="D3190" t="s">
        <v>89</v>
      </c>
      <c r="E3190" t="s">
        <v>553</v>
      </c>
      <c r="F3190" t="s">
        <v>554</v>
      </c>
      <c r="G3190">
        <v>740</v>
      </c>
      <c r="H3190">
        <v>740</v>
      </c>
      <c r="I3190">
        <v>740</v>
      </c>
      <c r="J3190">
        <v>740</v>
      </c>
      <c r="L3190" s="3">
        <v>0</v>
      </c>
      <c r="M3190" s="3">
        <v>0</v>
      </c>
      <c r="N3190" s="3">
        <v>0</v>
      </c>
      <c r="O3190" s="3">
        <v>6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3">
        <f>+Tabla3[[#This Row],[V GRAVADAS]]</f>
        <v>6</v>
      </c>
      <c r="V3190">
        <v>2</v>
      </c>
    </row>
    <row r="3191" spans="1:22" x14ac:dyDescent="0.25">
      <c r="A3191" t="s">
        <v>675</v>
      </c>
      <c r="B3191" s="1" t="s">
        <v>676</v>
      </c>
      <c r="C3191" t="s">
        <v>1</v>
      </c>
      <c r="D3191" t="s">
        <v>89</v>
      </c>
      <c r="E3191" t="s">
        <v>553</v>
      </c>
      <c r="F3191" t="s">
        <v>554</v>
      </c>
      <c r="G3191">
        <v>741</v>
      </c>
      <c r="H3191">
        <v>741</v>
      </c>
      <c r="I3191">
        <v>741</v>
      </c>
      <c r="J3191">
        <v>741</v>
      </c>
      <c r="L3191" s="3">
        <v>0</v>
      </c>
      <c r="M3191" s="3">
        <v>0</v>
      </c>
      <c r="N3191" s="3">
        <v>0</v>
      </c>
      <c r="O3191" s="3">
        <v>530</v>
      </c>
      <c r="P3191" s="3">
        <v>0</v>
      </c>
      <c r="Q3191" s="3">
        <v>0</v>
      </c>
      <c r="R3191" s="3">
        <v>0</v>
      </c>
      <c r="S3191" s="3">
        <v>0</v>
      </c>
      <c r="T3191" s="3">
        <v>0</v>
      </c>
      <c r="U3191" s="33">
        <f>+Tabla3[[#This Row],[V GRAVADAS]]</f>
        <v>530</v>
      </c>
      <c r="V3191">
        <v>2</v>
      </c>
    </row>
    <row r="3192" spans="1:22" x14ac:dyDescent="0.25">
      <c r="A3192" t="s">
        <v>675</v>
      </c>
      <c r="B3192" s="1" t="s">
        <v>676</v>
      </c>
      <c r="C3192" t="s">
        <v>1</v>
      </c>
      <c r="D3192" t="s">
        <v>89</v>
      </c>
      <c r="E3192" t="s">
        <v>553</v>
      </c>
      <c r="F3192" t="s">
        <v>554</v>
      </c>
      <c r="G3192">
        <v>742</v>
      </c>
      <c r="H3192">
        <v>742</v>
      </c>
      <c r="I3192">
        <v>742</v>
      </c>
      <c r="J3192">
        <v>742</v>
      </c>
      <c r="L3192" s="3">
        <v>0</v>
      </c>
      <c r="M3192" s="3">
        <v>0</v>
      </c>
      <c r="N3192" s="3">
        <v>0</v>
      </c>
      <c r="O3192" s="3">
        <v>275.45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3">
        <f>+Tabla3[[#This Row],[V GRAVADAS]]</f>
        <v>275.45</v>
      </c>
      <c r="V3192">
        <v>2</v>
      </c>
    </row>
    <row r="3193" spans="1:22" x14ac:dyDescent="0.25">
      <c r="A3193" t="s">
        <v>675</v>
      </c>
      <c r="B3193" s="1" t="s">
        <v>676</v>
      </c>
      <c r="C3193" t="s">
        <v>1</v>
      </c>
      <c r="D3193" t="s">
        <v>89</v>
      </c>
      <c r="E3193" t="s">
        <v>553</v>
      </c>
      <c r="F3193" t="s">
        <v>554</v>
      </c>
      <c r="G3193">
        <v>743</v>
      </c>
      <c r="H3193">
        <v>743</v>
      </c>
      <c r="I3193">
        <v>743</v>
      </c>
      <c r="J3193">
        <v>743</v>
      </c>
      <c r="L3193" s="3">
        <v>0</v>
      </c>
      <c r="M3193" s="3">
        <v>0</v>
      </c>
      <c r="N3193" s="3">
        <v>0</v>
      </c>
      <c r="O3193" s="3">
        <v>62</v>
      </c>
      <c r="P3193" s="3">
        <v>0</v>
      </c>
      <c r="Q3193" s="3">
        <v>0</v>
      </c>
      <c r="R3193" s="3">
        <v>0</v>
      </c>
      <c r="S3193" s="3">
        <v>0</v>
      </c>
      <c r="T3193" s="3">
        <v>0</v>
      </c>
      <c r="U3193" s="33">
        <f>+Tabla3[[#This Row],[V GRAVADAS]]</f>
        <v>62</v>
      </c>
      <c r="V3193">
        <v>2</v>
      </c>
    </row>
    <row r="3194" spans="1:22" x14ac:dyDescent="0.25">
      <c r="A3194" t="s">
        <v>675</v>
      </c>
      <c r="B3194" s="1" t="s">
        <v>676</v>
      </c>
      <c r="C3194" t="s">
        <v>1</v>
      </c>
      <c r="D3194" t="s">
        <v>89</v>
      </c>
      <c r="E3194" t="s">
        <v>553</v>
      </c>
      <c r="F3194" t="s">
        <v>554</v>
      </c>
      <c r="G3194">
        <v>744</v>
      </c>
      <c r="H3194">
        <v>744</v>
      </c>
      <c r="I3194">
        <v>744</v>
      </c>
      <c r="J3194">
        <v>744</v>
      </c>
      <c r="L3194" s="3">
        <v>0</v>
      </c>
      <c r="M3194" s="3">
        <v>0</v>
      </c>
      <c r="N3194" s="3">
        <v>0</v>
      </c>
      <c r="O3194" s="3">
        <v>45</v>
      </c>
      <c r="P3194" s="3">
        <v>0</v>
      </c>
      <c r="Q3194" s="3">
        <v>0</v>
      </c>
      <c r="R3194" s="3">
        <v>0</v>
      </c>
      <c r="S3194" s="3">
        <v>0</v>
      </c>
      <c r="T3194" s="3">
        <v>0</v>
      </c>
      <c r="U3194" s="33">
        <f>+Tabla3[[#This Row],[V GRAVADAS]]</f>
        <v>45</v>
      </c>
      <c r="V3194">
        <v>2</v>
      </c>
    </row>
    <row r="3195" spans="1:22" x14ac:dyDescent="0.25">
      <c r="A3195" t="s">
        <v>675</v>
      </c>
      <c r="B3195" s="1" t="s">
        <v>676</v>
      </c>
      <c r="C3195" t="s">
        <v>1</v>
      </c>
      <c r="D3195" t="s">
        <v>89</v>
      </c>
      <c r="E3195" t="s">
        <v>553</v>
      </c>
      <c r="F3195" t="s">
        <v>554</v>
      </c>
      <c r="G3195">
        <v>745</v>
      </c>
      <c r="H3195">
        <v>745</v>
      </c>
      <c r="I3195">
        <v>745</v>
      </c>
      <c r="J3195">
        <v>745</v>
      </c>
      <c r="L3195" s="3">
        <v>0</v>
      </c>
      <c r="M3195" s="3">
        <v>0</v>
      </c>
      <c r="N3195" s="3">
        <v>0</v>
      </c>
      <c r="O3195" s="3">
        <v>8.1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3">
        <f>+Tabla3[[#This Row],[V GRAVADAS]]</f>
        <v>8.1</v>
      </c>
      <c r="V3195">
        <v>2</v>
      </c>
    </row>
    <row r="3196" spans="1:22" x14ac:dyDescent="0.25">
      <c r="A3196" t="s">
        <v>675</v>
      </c>
      <c r="B3196" s="1" t="s">
        <v>677</v>
      </c>
      <c r="C3196" t="s">
        <v>1</v>
      </c>
      <c r="D3196" t="s">
        <v>89</v>
      </c>
      <c r="E3196" t="s">
        <v>553</v>
      </c>
      <c r="F3196" t="s">
        <v>554</v>
      </c>
      <c r="G3196">
        <v>746</v>
      </c>
      <c r="H3196">
        <v>746</v>
      </c>
      <c r="I3196">
        <v>746</v>
      </c>
      <c r="J3196">
        <v>746</v>
      </c>
      <c r="L3196" s="3">
        <v>0</v>
      </c>
      <c r="M3196" s="3">
        <v>0</v>
      </c>
      <c r="N3196" s="3">
        <v>0</v>
      </c>
      <c r="O3196" s="3">
        <v>248.1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3">
        <f>+Tabla3[[#This Row],[V GRAVADAS]]</f>
        <v>248.1</v>
      </c>
      <c r="V3196">
        <v>2</v>
      </c>
    </row>
    <row r="3197" spans="1:22" x14ac:dyDescent="0.25">
      <c r="A3197" t="s">
        <v>675</v>
      </c>
      <c r="B3197" s="1" t="s">
        <v>677</v>
      </c>
      <c r="C3197" t="s">
        <v>1</v>
      </c>
      <c r="D3197" t="s">
        <v>89</v>
      </c>
      <c r="E3197" t="s">
        <v>553</v>
      </c>
      <c r="F3197" t="s">
        <v>554</v>
      </c>
      <c r="G3197">
        <v>747</v>
      </c>
      <c r="H3197">
        <v>747</v>
      </c>
      <c r="I3197">
        <v>747</v>
      </c>
      <c r="J3197">
        <v>747</v>
      </c>
      <c r="L3197" s="3">
        <v>0</v>
      </c>
      <c r="M3197" s="3">
        <v>0</v>
      </c>
      <c r="N3197" s="3">
        <v>0</v>
      </c>
      <c r="O3197" s="3">
        <v>520.5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3">
        <f>+Tabla3[[#This Row],[V GRAVADAS]]</f>
        <v>520.5</v>
      </c>
      <c r="V3197">
        <v>2</v>
      </c>
    </row>
    <row r="3198" spans="1:22" x14ac:dyDescent="0.25">
      <c r="A3198" t="s">
        <v>675</v>
      </c>
      <c r="B3198" s="1" t="s">
        <v>677</v>
      </c>
      <c r="C3198" t="s">
        <v>1</v>
      </c>
      <c r="D3198" t="s">
        <v>89</v>
      </c>
      <c r="E3198" t="s">
        <v>553</v>
      </c>
      <c r="F3198" t="s">
        <v>554</v>
      </c>
      <c r="G3198">
        <v>748</v>
      </c>
      <c r="H3198">
        <v>748</v>
      </c>
      <c r="I3198">
        <v>748</v>
      </c>
      <c r="J3198">
        <v>748</v>
      </c>
      <c r="L3198" s="3">
        <v>0</v>
      </c>
      <c r="M3198" s="3">
        <v>0</v>
      </c>
      <c r="N3198" s="3">
        <v>0</v>
      </c>
      <c r="O3198" s="3">
        <v>509</v>
      </c>
      <c r="P3198" s="3">
        <v>0</v>
      </c>
      <c r="Q3198" s="3">
        <v>0</v>
      </c>
      <c r="R3198" s="3">
        <v>0</v>
      </c>
      <c r="S3198" s="3">
        <v>0</v>
      </c>
      <c r="T3198" s="3">
        <v>0</v>
      </c>
      <c r="U3198" s="33">
        <f>+Tabla3[[#This Row],[V GRAVADAS]]</f>
        <v>509</v>
      </c>
      <c r="V3198">
        <v>2</v>
      </c>
    </row>
    <row r="3199" spans="1:22" x14ac:dyDescent="0.25">
      <c r="A3199" t="s">
        <v>675</v>
      </c>
      <c r="B3199" s="1" t="s">
        <v>677</v>
      </c>
      <c r="C3199" t="s">
        <v>1</v>
      </c>
      <c r="D3199" t="s">
        <v>89</v>
      </c>
      <c r="E3199" t="s">
        <v>553</v>
      </c>
      <c r="F3199" t="s">
        <v>554</v>
      </c>
      <c r="G3199">
        <v>749</v>
      </c>
      <c r="H3199">
        <v>749</v>
      </c>
      <c r="I3199">
        <v>749</v>
      </c>
      <c r="J3199">
        <v>749</v>
      </c>
      <c r="L3199" s="3">
        <v>0</v>
      </c>
      <c r="M3199" s="3">
        <v>0</v>
      </c>
      <c r="N3199" s="3">
        <v>0</v>
      </c>
      <c r="O3199" s="3">
        <v>66.900000000000006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3">
        <f>+Tabla3[[#This Row],[V GRAVADAS]]</f>
        <v>66.900000000000006</v>
      </c>
      <c r="V3199">
        <v>2</v>
      </c>
    </row>
    <row r="3200" spans="1:22" x14ac:dyDescent="0.25">
      <c r="A3200" t="s">
        <v>675</v>
      </c>
      <c r="B3200" s="1" t="s">
        <v>677</v>
      </c>
      <c r="C3200" t="s">
        <v>1</v>
      </c>
      <c r="D3200" t="s">
        <v>89</v>
      </c>
      <c r="E3200" t="s">
        <v>553</v>
      </c>
      <c r="F3200" t="s">
        <v>554</v>
      </c>
      <c r="G3200">
        <v>750</v>
      </c>
      <c r="H3200">
        <v>750</v>
      </c>
      <c r="I3200">
        <v>750</v>
      </c>
      <c r="J3200">
        <v>750</v>
      </c>
      <c r="L3200" s="3">
        <v>0</v>
      </c>
      <c r="M3200" s="3">
        <v>0</v>
      </c>
      <c r="N3200" s="3">
        <v>0</v>
      </c>
      <c r="O3200" s="3">
        <v>1091</v>
      </c>
      <c r="P3200" s="3">
        <v>0</v>
      </c>
      <c r="Q3200" s="3">
        <v>0</v>
      </c>
      <c r="R3200" s="3">
        <v>0</v>
      </c>
      <c r="S3200" s="3">
        <v>0</v>
      </c>
      <c r="T3200" s="3">
        <v>0</v>
      </c>
      <c r="U3200" s="33">
        <f>+Tabla3[[#This Row],[V GRAVADAS]]</f>
        <v>1091</v>
      </c>
      <c r="V3200">
        <v>2</v>
      </c>
    </row>
    <row r="3201" spans="1:22" x14ac:dyDescent="0.25">
      <c r="A3201" t="s">
        <v>675</v>
      </c>
      <c r="B3201" s="1" t="s">
        <v>677</v>
      </c>
      <c r="C3201" t="s">
        <v>1</v>
      </c>
      <c r="D3201" t="s">
        <v>89</v>
      </c>
      <c r="E3201" t="s">
        <v>553</v>
      </c>
      <c r="F3201" t="s">
        <v>554</v>
      </c>
      <c r="G3201">
        <v>751</v>
      </c>
      <c r="H3201">
        <v>751</v>
      </c>
      <c r="I3201">
        <v>751</v>
      </c>
      <c r="J3201">
        <v>751</v>
      </c>
      <c r="L3201" s="3">
        <v>0</v>
      </c>
      <c r="M3201" s="3">
        <v>0</v>
      </c>
      <c r="N3201" s="3">
        <v>0</v>
      </c>
      <c r="O3201" s="3">
        <v>55</v>
      </c>
      <c r="P3201" s="3">
        <v>0</v>
      </c>
      <c r="Q3201" s="3">
        <v>0</v>
      </c>
      <c r="R3201" s="3">
        <v>0</v>
      </c>
      <c r="S3201" s="3">
        <v>0</v>
      </c>
      <c r="T3201" s="3">
        <v>0</v>
      </c>
      <c r="U3201" s="33">
        <f>+Tabla3[[#This Row],[V GRAVADAS]]</f>
        <v>55</v>
      </c>
      <c r="V3201">
        <v>2</v>
      </c>
    </row>
    <row r="3202" spans="1:22" x14ac:dyDescent="0.25">
      <c r="A3202" t="s">
        <v>675</v>
      </c>
      <c r="B3202" s="1" t="s">
        <v>677</v>
      </c>
      <c r="C3202" t="s">
        <v>1</v>
      </c>
      <c r="D3202" t="s">
        <v>89</v>
      </c>
      <c r="E3202" t="s">
        <v>553</v>
      </c>
      <c r="F3202" t="s">
        <v>554</v>
      </c>
      <c r="G3202">
        <v>752</v>
      </c>
      <c r="H3202">
        <v>752</v>
      </c>
      <c r="I3202">
        <v>752</v>
      </c>
      <c r="J3202">
        <v>752</v>
      </c>
      <c r="L3202" s="3">
        <v>0</v>
      </c>
      <c r="M3202" s="3">
        <v>0</v>
      </c>
      <c r="N3202" s="3">
        <v>0</v>
      </c>
      <c r="O3202" s="3">
        <v>212.35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3">
        <f>+Tabla3[[#This Row],[V GRAVADAS]]</f>
        <v>212.35</v>
      </c>
      <c r="V3202">
        <v>2</v>
      </c>
    </row>
    <row r="3203" spans="1:22" x14ac:dyDescent="0.25">
      <c r="A3203" t="s">
        <v>675</v>
      </c>
      <c r="B3203" s="1" t="s">
        <v>677</v>
      </c>
      <c r="C3203" t="s">
        <v>1</v>
      </c>
      <c r="D3203" t="s">
        <v>89</v>
      </c>
      <c r="E3203" t="s">
        <v>553</v>
      </c>
      <c r="F3203" t="s">
        <v>554</v>
      </c>
      <c r="G3203">
        <v>753</v>
      </c>
      <c r="H3203">
        <v>753</v>
      </c>
      <c r="I3203">
        <v>753</v>
      </c>
      <c r="J3203">
        <v>753</v>
      </c>
      <c r="L3203" s="3">
        <v>0</v>
      </c>
      <c r="M3203" s="3">
        <v>0</v>
      </c>
      <c r="N3203" s="3">
        <v>0</v>
      </c>
      <c r="O3203" s="3">
        <v>58.5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3">
        <f>+Tabla3[[#This Row],[V GRAVADAS]]</f>
        <v>58.5</v>
      </c>
      <c r="V3203">
        <v>2</v>
      </c>
    </row>
    <row r="3204" spans="1:22" x14ac:dyDescent="0.25">
      <c r="A3204" t="s">
        <v>675</v>
      </c>
      <c r="B3204" s="1" t="s">
        <v>677</v>
      </c>
      <c r="C3204" t="s">
        <v>1</v>
      </c>
      <c r="D3204" t="s">
        <v>89</v>
      </c>
      <c r="E3204" t="s">
        <v>553</v>
      </c>
      <c r="F3204" t="s">
        <v>554</v>
      </c>
      <c r="G3204">
        <v>754</v>
      </c>
      <c r="H3204">
        <v>754</v>
      </c>
      <c r="I3204">
        <v>754</v>
      </c>
      <c r="J3204">
        <v>754</v>
      </c>
      <c r="L3204" s="3">
        <v>0</v>
      </c>
      <c r="M3204" s="3">
        <v>0</v>
      </c>
      <c r="N3204" s="3">
        <v>0</v>
      </c>
      <c r="O3204" s="3">
        <v>12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3">
        <f>+Tabla3[[#This Row],[V GRAVADAS]]</f>
        <v>12</v>
      </c>
      <c r="V3204">
        <v>2</v>
      </c>
    </row>
    <row r="3205" spans="1:22" x14ac:dyDescent="0.25">
      <c r="A3205" t="s">
        <v>675</v>
      </c>
      <c r="B3205" s="1" t="s">
        <v>677</v>
      </c>
      <c r="C3205" t="s">
        <v>1</v>
      </c>
      <c r="D3205" t="s">
        <v>89</v>
      </c>
      <c r="E3205" t="s">
        <v>553</v>
      </c>
      <c r="F3205" t="s">
        <v>554</v>
      </c>
      <c r="G3205">
        <v>755</v>
      </c>
      <c r="H3205">
        <v>755</v>
      </c>
      <c r="I3205">
        <v>755</v>
      </c>
      <c r="J3205">
        <v>755</v>
      </c>
      <c r="L3205" s="3">
        <v>0</v>
      </c>
      <c r="M3205" s="3">
        <v>0</v>
      </c>
      <c r="N3205" s="3">
        <v>0</v>
      </c>
      <c r="O3205" s="3">
        <v>31.8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3">
        <f>+Tabla3[[#This Row],[V GRAVADAS]]</f>
        <v>31.8</v>
      </c>
      <c r="V3205">
        <v>2</v>
      </c>
    </row>
    <row r="3206" spans="1:22" x14ac:dyDescent="0.25">
      <c r="A3206" t="s">
        <v>675</v>
      </c>
      <c r="B3206" s="1" t="s">
        <v>677</v>
      </c>
      <c r="C3206" t="s">
        <v>1</v>
      </c>
      <c r="D3206" t="s">
        <v>89</v>
      </c>
      <c r="E3206" t="s">
        <v>553</v>
      </c>
      <c r="F3206" t="s">
        <v>554</v>
      </c>
      <c r="G3206">
        <v>756</v>
      </c>
      <c r="H3206">
        <v>756</v>
      </c>
      <c r="I3206">
        <v>756</v>
      </c>
      <c r="J3206">
        <v>756</v>
      </c>
      <c r="L3206" s="3">
        <v>0</v>
      </c>
      <c r="M3206" s="3">
        <v>0</v>
      </c>
      <c r="N3206" s="3">
        <v>0</v>
      </c>
      <c r="O3206" s="3">
        <v>515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3">
        <f>+Tabla3[[#This Row],[V GRAVADAS]]</f>
        <v>515</v>
      </c>
      <c r="V3206">
        <v>2</v>
      </c>
    </row>
    <row r="3207" spans="1:22" x14ac:dyDescent="0.25">
      <c r="A3207" t="s">
        <v>675</v>
      </c>
      <c r="B3207" s="1" t="s">
        <v>677</v>
      </c>
      <c r="C3207" t="s">
        <v>1</v>
      </c>
      <c r="D3207" t="s">
        <v>89</v>
      </c>
      <c r="E3207" t="s">
        <v>553</v>
      </c>
      <c r="F3207" t="s">
        <v>554</v>
      </c>
      <c r="G3207">
        <v>757</v>
      </c>
      <c r="H3207">
        <v>757</v>
      </c>
      <c r="I3207">
        <v>757</v>
      </c>
      <c r="J3207">
        <v>757</v>
      </c>
      <c r="L3207" s="3">
        <v>0</v>
      </c>
      <c r="M3207" s="3">
        <v>0</v>
      </c>
      <c r="N3207" s="3">
        <v>0</v>
      </c>
      <c r="O3207" s="3">
        <v>122.5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3">
        <f>+Tabla3[[#This Row],[V GRAVADAS]]</f>
        <v>122.5</v>
      </c>
      <c r="V3207">
        <v>2</v>
      </c>
    </row>
    <row r="3208" spans="1:22" x14ac:dyDescent="0.25">
      <c r="A3208" t="s">
        <v>675</v>
      </c>
      <c r="B3208" s="1" t="s">
        <v>677</v>
      </c>
      <c r="C3208" t="s">
        <v>1</v>
      </c>
      <c r="D3208" t="s">
        <v>89</v>
      </c>
      <c r="E3208" t="s">
        <v>553</v>
      </c>
      <c r="F3208" t="s">
        <v>554</v>
      </c>
      <c r="G3208">
        <v>758</v>
      </c>
      <c r="H3208">
        <v>758</v>
      </c>
      <c r="I3208">
        <v>758</v>
      </c>
      <c r="J3208">
        <v>758</v>
      </c>
      <c r="L3208" s="3">
        <v>0</v>
      </c>
      <c r="M3208" s="3">
        <v>0</v>
      </c>
      <c r="N3208" s="3">
        <v>0</v>
      </c>
      <c r="O3208" s="3">
        <v>61.36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3">
        <f>+Tabla3[[#This Row],[V GRAVADAS]]</f>
        <v>61.36</v>
      </c>
      <c r="V3208">
        <v>2</v>
      </c>
    </row>
    <row r="3209" spans="1:22" x14ac:dyDescent="0.25">
      <c r="A3209" t="s">
        <v>675</v>
      </c>
      <c r="B3209" s="1" t="s">
        <v>678</v>
      </c>
      <c r="C3209" t="s">
        <v>1</v>
      </c>
      <c r="D3209" t="s">
        <v>89</v>
      </c>
      <c r="E3209" t="s">
        <v>553</v>
      </c>
      <c r="F3209" t="s">
        <v>554</v>
      </c>
      <c r="G3209">
        <v>759</v>
      </c>
      <c r="H3209">
        <v>759</v>
      </c>
      <c r="I3209">
        <v>759</v>
      </c>
      <c r="J3209">
        <v>759</v>
      </c>
      <c r="L3209" s="3">
        <v>0</v>
      </c>
      <c r="M3209" s="3">
        <v>0</v>
      </c>
      <c r="N3209" s="3">
        <v>0</v>
      </c>
      <c r="O3209" s="3">
        <v>59.5</v>
      </c>
      <c r="P3209" s="3">
        <v>0</v>
      </c>
      <c r="Q3209" s="3">
        <v>0</v>
      </c>
      <c r="R3209" s="3">
        <v>0</v>
      </c>
      <c r="S3209" s="3">
        <v>0</v>
      </c>
      <c r="T3209" s="3">
        <v>0</v>
      </c>
      <c r="U3209" s="33">
        <f>+Tabla3[[#This Row],[V GRAVADAS]]</f>
        <v>59.5</v>
      </c>
      <c r="V3209">
        <v>2</v>
      </c>
    </row>
    <row r="3210" spans="1:22" x14ac:dyDescent="0.25">
      <c r="A3210" t="s">
        <v>675</v>
      </c>
      <c r="B3210" s="1" t="s">
        <v>678</v>
      </c>
      <c r="C3210" t="s">
        <v>1</v>
      </c>
      <c r="D3210" t="s">
        <v>89</v>
      </c>
      <c r="E3210" t="s">
        <v>553</v>
      </c>
      <c r="F3210" t="s">
        <v>554</v>
      </c>
      <c r="G3210">
        <v>760</v>
      </c>
      <c r="H3210">
        <v>760</v>
      </c>
      <c r="I3210">
        <v>760</v>
      </c>
      <c r="J3210">
        <v>760</v>
      </c>
      <c r="L3210" s="3">
        <v>0</v>
      </c>
      <c r="M3210" s="3">
        <v>0</v>
      </c>
      <c r="N3210" s="3">
        <v>0</v>
      </c>
      <c r="O3210" s="3">
        <v>175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3">
        <f>+Tabla3[[#This Row],[V GRAVADAS]]</f>
        <v>175</v>
      </c>
      <c r="V3210">
        <v>2</v>
      </c>
    </row>
    <row r="3211" spans="1:22" x14ac:dyDescent="0.25">
      <c r="A3211" t="s">
        <v>675</v>
      </c>
      <c r="B3211" s="1" t="s">
        <v>678</v>
      </c>
      <c r="C3211" t="s">
        <v>1</v>
      </c>
      <c r="D3211" t="s">
        <v>89</v>
      </c>
      <c r="E3211" t="s">
        <v>553</v>
      </c>
      <c r="F3211" t="s">
        <v>554</v>
      </c>
      <c r="G3211">
        <v>761</v>
      </c>
      <c r="H3211">
        <v>761</v>
      </c>
      <c r="I3211">
        <v>761</v>
      </c>
      <c r="J3211">
        <v>761</v>
      </c>
      <c r="L3211" s="3">
        <v>0</v>
      </c>
      <c r="M3211" s="3">
        <v>0</v>
      </c>
      <c r="N3211" s="3">
        <v>0</v>
      </c>
      <c r="O3211" s="3">
        <v>317.10000000000002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3">
        <f>+Tabla3[[#This Row],[V GRAVADAS]]</f>
        <v>317.10000000000002</v>
      </c>
      <c r="V3211">
        <v>2</v>
      </c>
    </row>
    <row r="3212" spans="1:22" x14ac:dyDescent="0.25">
      <c r="A3212" t="s">
        <v>675</v>
      </c>
      <c r="B3212" s="1" t="s">
        <v>678</v>
      </c>
      <c r="C3212" t="s">
        <v>1</v>
      </c>
      <c r="D3212" t="s">
        <v>89</v>
      </c>
      <c r="E3212" t="s">
        <v>553</v>
      </c>
      <c r="F3212" t="s">
        <v>554</v>
      </c>
      <c r="G3212">
        <v>762</v>
      </c>
      <c r="H3212">
        <v>762</v>
      </c>
      <c r="I3212">
        <v>762</v>
      </c>
      <c r="J3212">
        <v>762</v>
      </c>
      <c r="L3212" s="3">
        <v>0</v>
      </c>
      <c r="M3212" s="3">
        <v>0</v>
      </c>
      <c r="N3212" s="3">
        <v>0</v>
      </c>
      <c r="O3212" s="3">
        <v>638.46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3">
        <f>+Tabla3[[#This Row],[V GRAVADAS]]</f>
        <v>638.46</v>
      </c>
      <c r="V3212">
        <v>2</v>
      </c>
    </row>
    <row r="3213" spans="1:22" x14ac:dyDescent="0.25">
      <c r="A3213" t="s">
        <v>675</v>
      </c>
      <c r="B3213" s="1" t="s">
        <v>678</v>
      </c>
      <c r="C3213" t="s">
        <v>1</v>
      </c>
      <c r="D3213" t="s">
        <v>89</v>
      </c>
      <c r="E3213" t="s">
        <v>553</v>
      </c>
      <c r="F3213" t="s">
        <v>554</v>
      </c>
      <c r="G3213">
        <v>763</v>
      </c>
      <c r="H3213">
        <v>763</v>
      </c>
      <c r="I3213">
        <v>763</v>
      </c>
      <c r="J3213">
        <v>763</v>
      </c>
      <c r="L3213" s="3">
        <v>0</v>
      </c>
      <c r="M3213" s="3">
        <v>0</v>
      </c>
      <c r="N3213" s="3">
        <v>0</v>
      </c>
      <c r="O3213" s="3">
        <v>28</v>
      </c>
      <c r="P3213" s="3">
        <v>0</v>
      </c>
      <c r="Q3213" s="3">
        <v>0</v>
      </c>
      <c r="R3213" s="3">
        <v>0</v>
      </c>
      <c r="S3213" s="3">
        <v>0</v>
      </c>
      <c r="T3213" s="3">
        <v>0</v>
      </c>
      <c r="U3213" s="33">
        <f>+Tabla3[[#This Row],[V GRAVADAS]]</f>
        <v>28</v>
      </c>
      <c r="V3213">
        <v>2</v>
      </c>
    </row>
    <row r="3214" spans="1:22" x14ac:dyDescent="0.25">
      <c r="A3214" t="s">
        <v>675</v>
      </c>
      <c r="B3214" s="1" t="s">
        <v>678</v>
      </c>
      <c r="C3214" t="s">
        <v>1</v>
      </c>
      <c r="D3214" t="s">
        <v>89</v>
      </c>
      <c r="E3214" t="s">
        <v>553</v>
      </c>
      <c r="F3214" t="s">
        <v>554</v>
      </c>
      <c r="G3214">
        <v>764</v>
      </c>
      <c r="H3214">
        <v>764</v>
      </c>
      <c r="I3214">
        <v>764</v>
      </c>
      <c r="J3214">
        <v>764</v>
      </c>
      <c r="L3214" s="3">
        <v>0</v>
      </c>
      <c r="M3214" s="3">
        <v>0</v>
      </c>
      <c r="N3214" s="3">
        <v>0</v>
      </c>
      <c r="O3214" s="3">
        <v>122.65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3">
        <f>+Tabla3[[#This Row],[V GRAVADAS]]</f>
        <v>122.65</v>
      </c>
      <c r="V3214">
        <v>2</v>
      </c>
    </row>
    <row r="3215" spans="1:22" x14ac:dyDescent="0.25">
      <c r="A3215" t="s">
        <v>675</v>
      </c>
      <c r="B3215" s="1" t="s">
        <v>678</v>
      </c>
      <c r="C3215" t="s">
        <v>1</v>
      </c>
      <c r="D3215" t="s">
        <v>89</v>
      </c>
      <c r="E3215" t="s">
        <v>553</v>
      </c>
      <c r="F3215" t="s">
        <v>554</v>
      </c>
      <c r="G3215">
        <v>765</v>
      </c>
      <c r="H3215">
        <v>765</v>
      </c>
      <c r="I3215">
        <v>765</v>
      </c>
      <c r="J3215">
        <v>765</v>
      </c>
      <c r="L3215" s="3">
        <v>0</v>
      </c>
      <c r="M3215" s="3">
        <v>0</v>
      </c>
      <c r="N3215" s="3">
        <v>0</v>
      </c>
      <c r="O3215" s="3">
        <v>50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3">
        <f>+Tabla3[[#This Row],[V GRAVADAS]]</f>
        <v>50</v>
      </c>
      <c r="V3215">
        <v>2</v>
      </c>
    </row>
    <row r="3216" spans="1:22" x14ac:dyDescent="0.25">
      <c r="A3216" t="s">
        <v>675</v>
      </c>
      <c r="B3216" s="1" t="s">
        <v>678</v>
      </c>
      <c r="C3216" t="s">
        <v>1</v>
      </c>
      <c r="D3216" t="s">
        <v>89</v>
      </c>
      <c r="E3216" t="s">
        <v>553</v>
      </c>
      <c r="F3216" t="s">
        <v>554</v>
      </c>
      <c r="G3216">
        <v>766</v>
      </c>
      <c r="H3216">
        <v>766</v>
      </c>
      <c r="I3216">
        <v>766</v>
      </c>
      <c r="J3216">
        <v>766</v>
      </c>
      <c r="L3216" s="3">
        <v>0</v>
      </c>
      <c r="M3216" s="3">
        <v>0</v>
      </c>
      <c r="N3216" s="3">
        <v>0</v>
      </c>
      <c r="O3216" s="3">
        <v>162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3">
        <f>+Tabla3[[#This Row],[V GRAVADAS]]</f>
        <v>162</v>
      </c>
      <c r="V3216">
        <v>2</v>
      </c>
    </row>
    <row r="3217" spans="1:22" x14ac:dyDescent="0.25">
      <c r="A3217" t="s">
        <v>675</v>
      </c>
      <c r="B3217" s="1" t="s">
        <v>678</v>
      </c>
      <c r="C3217" t="s">
        <v>1</v>
      </c>
      <c r="D3217" t="s">
        <v>89</v>
      </c>
      <c r="E3217" t="s">
        <v>553</v>
      </c>
      <c r="F3217" t="s">
        <v>554</v>
      </c>
      <c r="G3217">
        <v>767</v>
      </c>
      <c r="H3217">
        <v>767</v>
      </c>
      <c r="I3217">
        <v>767</v>
      </c>
      <c r="J3217">
        <v>767</v>
      </c>
      <c r="L3217" s="3">
        <v>0</v>
      </c>
      <c r="M3217" s="3">
        <v>0</v>
      </c>
      <c r="N3217" s="3">
        <v>0</v>
      </c>
      <c r="O3217" s="3">
        <v>520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3">
        <f>+Tabla3[[#This Row],[V GRAVADAS]]</f>
        <v>520</v>
      </c>
      <c r="V3217">
        <v>2</v>
      </c>
    </row>
    <row r="3218" spans="1:22" x14ac:dyDescent="0.25">
      <c r="A3218" t="s">
        <v>675</v>
      </c>
      <c r="B3218" s="1" t="s">
        <v>678</v>
      </c>
      <c r="C3218" t="s">
        <v>1</v>
      </c>
      <c r="D3218" t="s">
        <v>89</v>
      </c>
      <c r="E3218" t="s">
        <v>553</v>
      </c>
      <c r="F3218" t="s">
        <v>554</v>
      </c>
      <c r="G3218">
        <v>768</v>
      </c>
      <c r="H3218">
        <v>768</v>
      </c>
      <c r="I3218">
        <v>768</v>
      </c>
      <c r="J3218">
        <v>768</v>
      </c>
      <c r="L3218" s="3">
        <v>0</v>
      </c>
      <c r="M3218" s="3">
        <v>0</v>
      </c>
      <c r="N3218" s="3">
        <v>0</v>
      </c>
      <c r="O3218" s="3">
        <v>507.5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3">
        <f>+Tabla3[[#This Row],[V GRAVADAS]]</f>
        <v>507.5</v>
      </c>
      <c r="V3218">
        <v>2</v>
      </c>
    </row>
    <row r="3219" spans="1:22" x14ac:dyDescent="0.25">
      <c r="A3219" t="s">
        <v>675</v>
      </c>
      <c r="B3219" s="1" t="s">
        <v>678</v>
      </c>
      <c r="C3219" t="s">
        <v>1</v>
      </c>
      <c r="D3219" t="s">
        <v>89</v>
      </c>
      <c r="E3219" t="s">
        <v>553</v>
      </c>
      <c r="F3219" t="s">
        <v>554</v>
      </c>
      <c r="G3219">
        <v>769</v>
      </c>
      <c r="H3219">
        <v>769</v>
      </c>
      <c r="I3219">
        <v>769</v>
      </c>
      <c r="J3219">
        <v>769</v>
      </c>
      <c r="L3219" s="3">
        <v>0</v>
      </c>
      <c r="M3219" s="3">
        <v>0</v>
      </c>
      <c r="N3219" s="3">
        <v>0</v>
      </c>
      <c r="O3219" s="3">
        <v>16.5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3">
        <f>+Tabla3[[#This Row],[V GRAVADAS]]</f>
        <v>16.5</v>
      </c>
      <c r="V3219">
        <v>2</v>
      </c>
    </row>
    <row r="3220" spans="1:22" x14ac:dyDescent="0.25">
      <c r="A3220" t="s">
        <v>675</v>
      </c>
      <c r="B3220" s="1" t="s">
        <v>678</v>
      </c>
      <c r="C3220" t="s">
        <v>1</v>
      </c>
      <c r="D3220" t="s">
        <v>89</v>
      </c>
      <c r="E3220" t="s">
        <v>553</v>
      </c>
      <c r="F3220" t="s">
        <v>554</v>
      </c>
      <c r="G3220">
        <v>770</v>
      </c>
      <c r="H3220">
        <v>770</v>
      </c>
      <c r="I3220">
        <v>770</v>
      </c>
      <c r="J3220">
        <v>770</v>
      </c>
      <c r="L3220" s="3">
        <v>0</v>
      </c>
      <c r="M3220" s="3">
        <v>0</v>
      </c>
      <c r="N3220" s="3">
        <v>0</v>
      </c>
      <c r="O3220" s="3">
        <v>5.5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3">
        <f>+Tabla3[[#This Row],[V GRAVADAS]]</f>
        <v>5.5</v>
      </c>
      <c r="V3220">
        <v>2</v>
      </c>
    </row>
    <row r="3221" spans="1:22" x14ac:dyDescent="0.25">
      <c r="A3221" t="s">
        <v>675</v>
      </c>
      <c r="B3221" s="1" t="s">
        <v>678</v>
      </c>
      <c r="C3221" t="s">
        <v>1</v>
      </c>
      <c r="D3221" t="s">
        <v>89</v>
      </c>
      <c r="E3221" t="s">
        <v>553</v>
      </c>
      <c r="F3221" t="s">
        <v>554</v>
      </c>
      <c r="G3221">
        <v>771</v>
      </c>
      <c r="H3221">
        <v>771</v>
      </c>
      <c r="I3221">
        <v>771</v>
      </c>
      <c r="J3221">
        <v>771</v>
      </c>
      <c r="L3221" s="3">
        <v>0</v>
      </c>
      <c r="M3221" s="3">
        <v>0</v>
      </c>
      <c r="N3221" s="3">
        <v>0</v>
      </c>
      <c r="O3221" s="3">
        <v>260.60000000000002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3">
        <f>+Tabla3[[#This Row],[V GRAVADAS]]</f>
        <v>260.60000000000002</v>
      </c>
      <c r="V3221">
        <v>2</v>
      </c>
    </row>
    <row r="3222" spans="1:22" x14ac:dyDescent="0.25">
      <c r="A3222" t="s">
        <v>675</v>
      </c>
      <c r="B3222" s="1" t="s">
        <v>678</v>
      </c>
      <c r="C3222" t="s">
        <v>1</v>
      </c>
      <c r="D3222" t="s">
        <v>89</v>
      </c>
      <c r="E3222" t="s">
        <v>553</v>
      </c>
      <c r="F3222" t="s">
        <v>554</v>
      </c>
      <c r="G3222">
        <v>772</v>
      </c>
      <c r="H3222">
        <v>772</v>
      </c>
      <c r="I3222">
        <v>772</v>
      </c>
      <c r="J3222">
        <v>772</v>
      </c>
      <c r="L3222" s="3">
        <v>0</v>
      </c>
      <c r="M3222" s="3">
        <v>0</v>
      </c>
      <c r="N3222" s="3">
        <v>0</v>
      </c>
      <c r="O3222" s="3">
        <v>67.5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3">
        <f>+Tabla3[[#This Row],[V GRAVADAS]]</f>
        <v>67.5</v>
      </c>
      <c r="V3222">
        <v>2</v>
      </c>
    </row>
    <row r="3223" spans="1:22" x14ac:dyDescent="0.25">
      <c r="A3223" t="s">
        <v>675</v>
      </c>
      <c r="B3223" s="1" t="s">
        <v>678</v>
      </c>
      <c r="C3223" t="s">
        <v>1</v>
      </c>
      <c r="D3223" t="s">
        <v>89</v>
      </c>
      <c r="E3223" t="s">
        <v>553</v>
      </c>
      <c r="F3223" t="s">
        <v>554</v>
      </c>
      <c r="G3223">
        <v>773</v>
      </c>
      <c r="H3223">
        <v>773</v>
      </c>
      <c r="I3223">
        <v>773</v>
      </c>
      <c r="J3223">
        <v>773</v>
      </c>
      <c r="L3223" s="3">
        <v>0</v>
      </c>
      <c r="M3223" s="3">
        <v>0</v>
      </c>
      <c r="N3223" s="3">
        <v>0</v>
      </c>
      <c r="O3223" s="3">
        <v>125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3">
        <f>+Tabla3[[#This Row],[V GRAVADAS]]</f>
        <v>125</v>
      </c>
      <c r="V3223">
        <v>2</v>
      </c>
    </row>
    <row r="3224" spans="1:22" x14ac:dyDescent="0.25">
      <c r="A3224" t="s">
        <v>675</v>
      </c>
      <c r="B3224" s="1" t="s">
        <v>678</v>
      </c>
      <c r="C3224" t="s">
        <v>1</v>
      </c>
      <c r="D3224" t="s">
        <v>89</v>
      </c>
      <c r="E3224" t="s">
        <v>553</v>
      </c>
      <c r="F3224" t="s">
        <v>554</v>
      </c>
      <c r="G3224">
        <v>774</v>
      </c>
      <c r="H3224">
        <v>774</v>
      </c>
      <c r="I3224">
        <v>774</v>
      </c>
      <c r="J3224">
        <v>774</v>
      </c>
      <c r="L3224" s="3">
        <v>0</v>
      </c>
      <c r="M3224" s="3">
        <v>0</v>
      </c>
      <c r="N3224" s="3">
        <v>0</v>
      </c>
      <c r="O3224" s="3">
        <v>44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3">
        <f>+Tabla3[[#This Row],[V GRAVADAS]]</f>
        <v>44</v>
      </c>
      <c r="V3224">
        <v>2</v>
      </c>
    </row>
    <row r="3225" spans="1:22" x14ac:dyDescent="0.25">
      <c r="A3225" t="s">
        <v>675</v>
      </c>
      <c r="B3225" s="1" t="s">
        <v>678</v>
      </c>
      <c r="C3225" t="s">
        <v>1</v>
      </c>
      <c r="D3225" t="s">
        <v>89</v>
      </c>
      <c r="E3225" t="s">
        <v>553</v>
      </c>
      <c r="F3225" t="s">
        <v>554</v>
      </c>
      <c r="G3225">
        <v>775</v>
      </c>
      <c r="H3225">
        <v>775</v>
      </c>
      <c r="I3225">
        <v>775</v>
      </c>
      <c r="J3225">
        <v>775</v>
      </c>
      <c r="L3225" s="3">
        <v>0</v>
      </c>
      <c r="M3225" s="3">
        <v>0</v>
      </c>
      <c r="N3225" s="3">
        <v>0</v>
      </c>
      <c r="O3225" s="3">
        <v>180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3">
        <f>+Tabla3[[#This Row],[V GRAVADAS]]</f>
        <v>180</v>
      </c>
      <c r="V3225">
        <v>2</v>
      </c>
    </row>
    <row r="3226" spans="1:22" x14ac:dyDescent="0.25">
      <c r="A3226" t="s">
        <v>675</v>
      </c>
      <c r="B3226" s="1" t="s">
        <v>678</v>
      </c>
      <c r="C3226" t="s">
        <v>1</v>
      </c>
      <c r="D3226" t="s">
        <v>89</v>
      </c>
      <c r="E3226" t="s">
        <v>553</v>
      </c>
      <c r="F3226" t="s">
        <v>554</v>
      </c>
      <c r="G3226">
        <v>776</v>
      </c>
      <c r="H3226">
        <v>776</v>
      </c>
      <c r="I3226">
        <v>776</v>
      </c>
      <c r="J3226">
        <v>776</v>
      </c>
      <c r="L3226" s="3">
        <v>0</v>
      </c>
      <c r="M3226" s="3">
        <v>0</v>
      </c>
      <c r="N3226" s="3">
        <v>0</v>
      </c>
      <c r="O3226" s="3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3">
        <f>+Tabla3[[#This Row],[V GRAVADAS]]</f>
        <v>0</v>
      </c>
      <c r="V3226">
        <v>2</v>
      </c>
    </row>
    <row r="3227" spans="1:22" x14ac:dyDescent="0.25">
      <c r="A3227" t="s">
        <v>675</v>
      </c>
      <c r="B3227" s="1" t="s">
        <v>678</v>
      </c>
      <c r="C3227" t="s">
        <v>1</v>
      </c>
      <c r="D3227" t="s">
        <v>89</v>
      </c>
      <c r="E3227" t="s">
        <v>553</v>
      </c>
      <c r="F3227" t="s">
        <v>554</v>
      </c>
      <c r="G3227">
        <v>777</v>
      </c>
      <c r="H3227">
        <v>777</v>
      </c>
      <c r="I3227">
        <v>777</v>
      </c>
      <c r="J3227">
        <v>777</v>
      </c>
      <c r="L3227" s="3">
        <v>0</v>
      </c>
      <c r="M3227" s="3">
        <v>0</v>
      </c>
      <c r="N3227" s="3">
        <v>0</v>
      </c>
      <c r="O3227" s="3">
        <v>33.85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3">
        <f>+Tabla3[[#This Row],[V GRAVADAS]]</f>
        <v>33.85</v>
      </c>
      <c r="V3227">
        <v>2</v>
      </c>
    </row>
    <row r="3228" spans="1:22" x14ac:dyDescent="0.25">
      <c r="A3228" t="s">
        <v>675</v>
      </c>
      <c r="B3228" s="1" t="s">
        <v>678</v>
      </c>
      <c r="C3228" t="s">
        <v>1</v>
      </c>
      <c r="D3228" t="s">
        <v>89</v>
      </c>
      <c r="E3228" t="s">
        <v>553</v>
      </c>
      <c r="F3228" t="s">
        <v>554</v>
      </c>
      <c r="G3228">
        <v>778</v>
      </c>
      <c r="H3228">
        <v>778</v>
      </c>
      <c r="I3228">
        <v>778</v>
      </c>
      <c r="J3228">
        <v>778</v>
      </c>
      <c r="L3228" s="3">
        <v>0</v>
      </c>
      <c r="M3228" s="3">
        <v>0</v>
      </c>
      <c r="N3228" s="3">
        <v>0</v>
      </c>
      <c r="O3228" s="3">
        <v>60.31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3">
        <f>+Tabla3[[#This Row],[V GRAVADAS]]</f>
        <v>60.31</v>
      </c>
      <c r="V3228">
        <v>2</v>
      </c>
    </row>
    <row r="3229" spans="1:22" x14ac:dyDescent="0.25">
      <c r="A3229" t="s">
        <v>675</v>
      </c>
      <c r="B3229" s="1" t="s">
        <v>679</v>
      </c>
      <c r="C3229" t="s">
        <v>1</v>
      </c>
      <c r="D3229" t="s">
        <v>89</v>
      </c>
      <c r="E3229" t="s">
        <v>553</v>
      </c>
      <c r="F3229" t="s">
        <v>554</v>
      </c>
      <c r="G3229">
        <v>779</v>
      </c>
      <c r="H3229">
        <v>779</v>
      </c>
      <c r="I3229">
        <v>779</v>
      </c>
      <c r="J3229">
        <v>779</v>
      </c>
      <c r="L3229" s="3">
        <v>0</v>
      </c>
      <c r="M3229" s="3">
        <v>0</v>
      </c>
      <c r="N3229" s="3">
        <v>0</v>
      </c>
      <c r="O3229" s="3">
        <v>56.7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3">
        <f>+Tabla3[[#This Row],[V GRAVADAS]]</f>
        <v>56.7</v>
      </c>
      <c r="V3229">
        <v>2</v>
      </c>
    </row>
    <row r="3230" spans="1:22" x14ac:dyDescent="0.25">
      <c r="A3230" t="s">
        <v>675</v>
      </c>
      <c r="B3230" s="1" t="s">
        <v>679</v>
      </c>
      <c r="C3230" t="s">
        <v>1</v>
      </c>
      <c r="D3230" t="s">
        <v>89</v>
      </c>
      <c r="E3230" t="s">
        <v>553</v>
      </c>
      <c r="F3230" t="s">
        <v>554</v>
      </c>
      <c r="G3230">
        <v>780</v>
      </c>
      <c r="H3230">
        <v>780</v>
      </c>
      <c r="I3230">
        <v>780</v>
      </c>
      <c r="J3230">
        <v>780</v>
      </c>
      <c r="L3230" s="3">
        <v>0</v>
      </c>
      <c r="M3230" s="3">
        <v>0</v>
      </c>
      <c r="N3230" s="3">
        <v>0</v>
      </c>
      <c r="O3230" s="3">
        <v>390.5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3">
        <f>+Tabla3[[#This Row],[V GRAVADAS]]</f>
        <v>390.5</v>
      </c>
      <c r="V3230">
        <v>2</v>
      </c>
    </row>
    <row r="3231" spans="1:22" x14ac:dyDescent="0.25">
      <c r="A3231" t="s">
        <v>675</v>
      </c>
      <c r="B3231" s="1" t="s">
        <v>679</v>
      </c>
      <c r="C3231" t="s">
        <v>1</v>
      </c>
      <c r="D3231" t="s">
        <v>89</v>
      </c>
      <c r="E3231" t="s">
        <v>553</v>
      </c>
      <c r="F3231" t="s">
        <v>554</v>
      </c>
      <c r="G3231">
        <v>781</v>
      </c>
      <c r="H3231">
        <v>781</v>
      </c>
      <c r="I3231">
        <v>781</v>
      </c>
      <c r="J3231">
        <v>781</v>
      </c>
      <c r="L3231" s="3">
        <v>0</v>
      </c>
      <c r="M3231" s="3">
        <v>0</v>
      </c>
      <c r="N3231" s="3">
        <v>0</v>
      </c>
      <c r="O3231" s="3">
        <v>520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3">
        <f>+Tabla3[[#This Row],[V GRAVADAS]]</f>
        <v>520</v>
      </c>
      <c r="V3231">
        <v>2</v>
      </c>
    </row>
    <row r="3232" spans="1:22" x14ac:dyDescent="0.25">
      <c r="A3232" t="s">
        <v>675</v>
      </c>
      <c r="B3232" s="1" t="s">
        <v>679</v>
      </c>
      <c r="C3232" t="s">
        <v>1</v>
      </c>
      <c r="D3232" t="s">
        <v>89</v>
      </c>
      <c r="E3232" t="s">
        <v>553</v>
      </c>
      <c r="F3232" t="s">
        <v>554</v>
      </c>
      <c r="G3232">
        <v>782</v>
      </c>
      <c r="H3232">
        <v>782</v>
      </c>
      <c r="I3232">
        <v>782</v>
      </c>
      <c r="J3232">
        <v>782</v>
      </c>
      <c r="L3232" s="3">
        <v>0</v>
      </c>
      <c r="M3232" s="3">
        <v>0</v>
      </c>
      <c r="N3232" s="3">
        <v>0</v>
      </c>
      <c r="O3232" s="3">
        <v>13.95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3">
        <f>+Tabla3[[#This Row],[V GRAVADAS]]</f>
        <v>13.95</v>
      </c>
      <c r="V3232">
        <v>2</v>
      </c>
    </row>
    <row r="3233" spans="1:22" x14ac:dyDescent="0.25">
      <c r="A3233" t="s">
        <v>675</v>
      </c>
      <c r="B3233" s="1" t="s">
        <v>679</v>
      </c>
      <c r="C3233" t="s">
        <v>1</v>
      </c>
      <c r="D3233" t="s">
        <v>89</v>
      </c>
      <c r="E3233" t="s">
        <v>553</v>
      </c>
      <c r="F3233" t="s">
        <v>554</v>
      </c>
      <c r="G3233">
        <v>783</v>
      </c>
      <c r="H3233">
        <v>783</v>
      </c>
      <c r="I3233">
        <v>783</v>
      </c>
      <c r="J3233">
        <v>783</v>
      </c>
      <c r="L3233" s="3">
        <v>0</v>
      </c>
      <c r="M3233" s="3">
        <v>0</v>
      </c>
      <c r="N3233" s="3">
        <v>0</v>
      </c>
      <c r="O3233" s="3">
        <v>12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3">
        <f>+Tabla3[[#This Row],[V GRAVADAS]]</f>
        <v>12</v>
      </c>
      <c r="V3233">
        <v>2</v>
      </c>
    </row>
    <row r="3234" spans="1:22" x14ac:dyDescent="0.25">
      <c r="A3234" t="s">
        <v>675</v>
      </c>
      <c r="B3234" s="1" t="s">
        <v>679</v>
      </c>
      <c r="C3234" t="s">
        <v>1</v>
      </c>
      <c r="D3234" t="s">
        <v>89</v>
      </c>
      <c r="E3234" t="s">
        <v>553</v>
      </c>
      <c r="F3234" t="s">
        <v>554</v>
      </c>
      <c r="G3234">
        <v>784</v>
      </c>
      <c r="H3234">
        <v>784</v>
      </c>
      <c r="I3234">
        <v>784</v>
      </c>
      <c r="J3234">
        <v>784</v>
      </c>
      <c r="L3234" s="3">
        <v>0</v>
      </c>
      <c r="M3234" s="3">
        <v>0</v>
      </c>
      <c r="N3234" s="3">
        <v>0</v>
      </c>
      <c r="O3234" s="3">
        <v>456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3">
        <f>+Tabla3[[#This Row],[V GRAVADAS]]</f>
        <v>456</v>
      </c>
      <c r="V3234">
        <v>2</v>
      </c>
    </row>
    <row r="3235" spans="1:22" x14ac:dyDescent="0.25">
      <c r="A3235" t="s">
        <v>675</v>
      </c>
      <c r="B3235" s="1" t="s">
        <v>679</v>
      </c>
      <c r="C3235" t="s">
        <v>1</v>
      </c>
      <c r="D3235" t="s">
        <v>89</v>
      </c>
      <c r="E3235" t="s">
        <v>553</v>
      </c>
      <c r="F3235" t="s">
        <v>554</v>
      </c>
      <c r="G3235">
        <v>785</v>
      </c>
      <c r="H3235">
        <v>785</v>
      </c>
      <c r="I3235">
        <v>785</v>
      </c>
      <c r="J3235">
        <v>785</v>
      </c>
      <c r="L3235" s="3">
        <v>0</v>
      </c>
      <c r="M3235" s="3">
        <v>0</v>
      </c>
      <c r="N3235" s="3">
        <v>0</v>
      </c>
      <c r="O3235" s="3">
        <v>168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3">
        <f>+Tabla3[[#This Row],[V GRAVADAS]]</f>
        <v>168</v>
      </c>
      <c r="V3235">
        <v>2</v>
      </c>
    </row>
    <row r="3236" spans="1:22" x14ac:dyDescent="0.25">
      <c r="A3236" t="s">
        <v>675</v>
      </c>
      <c r="B3236" s="1" t="s">
        <v>679</v>
      </c>
      <c r="C3236" t="s">
        <v>1</v>
      </c>
      <c r="D3236" t="s">
        <v>89</v>
      </c>
      <c r="E3236" t="s">
        <v>553</v>
      </c>
      <c r="F3236" t="s">
        <v>554</v>
      </c>
      <c r="G3236">
        <v>786</v>
      </c>
      <c r="H3236">
        <v>786</v>
      </c>
      <c r="I3236">
        <v>786</v>
      </c>
      <c r="J3236">
        <v>786</v>
      </c>
      <c r="L3236" s="3">
        <v>0</v>
      </c>
      <c r="M3236" s="3">
        <v>0</v>
      </c>
      <c r="N3236" s="3">
        <v>0</v>
      </c>
      <c r="O3236" s="3">
        <v>60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3">
        <f>+Tabla3[[#This Row],[V GRAVADAS]]</f>
        <v>60</v>
      </c>
      <c r="V3236">
        <v>2</v>
      </c>
    </row>
    <row r="3237" spans="1:22" x14ac:dyDescent="0.25">
      <c r="A3237" t="s">
        <v>675</v>
      </c>
      <c r="B3237" s="1" t="s">
        <v>679</v>
      </c>
      <c r="C3237" t="s">
        <v>1</v>
      </c>
      <c r="D3237" t="s">
        <v>89</v>
      </c>
      <c r="E3237" t="s">
        <v>553</v>
      </c>
      <c r="F3237" t="s">
        <v>554</v>
      </c>
      <c r="G3237">
        <v>787</v>
      </c>
      <c r="H3237">
        <v>787</v>
      </c>
      <c r="I3237">
        <v>787</v>
      </c>
      <c r="J3237">
        <v>787</v>
      </c>
      <c r="L3237" s="3">
        <v>0</v>
      </c>
      <c r="M3237" s="3">
        <v>0</v>
      </c>
      <c r="N3237" s="3">
        <v>0</v>
      </c>
      <c r="O3237" s="3">
        <v>519.1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3">
        <f>+Tabla3[[#This Row],[V GRAVADAS]]</f>
        <v>519.1</v>
      </c>
      <c r="V3237">
        <v>2</v>
      </c>
    </row>
    <row r="3238" spans="1:22" x14ac:dyDescent="0.25">
      <c r="A3238" t="s">
        <v>675</v>
      </c>
      <c r="B3238" s="1" t="s">
        <v>679</v>
      </c>
      <c r="C3238" t="s">
        <v>1</v>
      </c>
      <c r="D3238" t="s">
        <v>89</v>
      </c>
      <c r="E3238" t="s">
        <v>553</v>
      </c>
      <c r="F3238" t="s">
        <v>554</v>
      </c>
      <c r="G3238">
        <v>788</v>
      </c>
      <c r="H3238">
        <v>788</v>
      </c>
      <c r="I3238">
        <v>788</v>
      </c>
      <c r="J3238">
        <v>788</v>
      </c>
      <c r="L3238" s="3">
        <v>0</v>
      </c>
      <c r="M3238" s="3">
        <v>0</v>
      </c>
      <c r="N3238" s="3">
        <v>0</v>
      </c>
      <c r="O3238" s="3">
        <v>2222.5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3">
        <f>+Tabla3[[#This Row],[V GRAVADAS]]</f>
        <v>2222.5</v>
      </c>
      <c r="V3238">
        <v>2</v>
      </c>
    </row>
    <row r="3239" spans="1:22" x14ac:dyDescent="0.25">
      <c r="A3239" t="s">
        <v>675</v>
      </c>
      <c r="B3239" s="1" t="s">
        <v>679</v>
      </c>
      <c r="C3239" t="s">
        <v>1</v>
      </c>
      <c r="D3239" t="s">
        <v>89</v>
      </c>
      <c r="E3239" t="s">
        <v>553</v>
      </c>
      <c r="F3239" t="s">
        <v>554</v>
      </c>
      <c r="G3239">
        <v>789</v>
      </c>
      <c r="H3239">
        <v>789</v>
      </c>
      <c r="I3239">
        <v>789</v>
      </c>
      <c r="J3239">
        <v>789</v>
      </c>
      <c r="L3239" s="3">
        <v>0</v>
      </c>
      <c r="M3239" s="3">
        <v>0</v>
      </c>
      <c r="N3239" s="3">
        <v>0</v>
      </c>
      <c r="O3239" s="3">
        <v>15.75</v>
      </c>
      <c r="P3239" s="3">
        <v>0</v>
      </c>
      <c r="Q3239" s="3">
        <v>0</v>
      </c>
      <c r="R3239" s="3">
        <v>0</v>
      </c>
      <c r="S3239" s="3">
        <v>0</v>
      </c>
      <c r="T3239" s="3">
        <v>0</v>
      </c>
      <c r="U3239" s="33">
        <f>+Tabla3[[#This Row],[V GRAVADAS]]</f>
        <v>15.75</v>
      </c>
      <c r="V3239">
        <v>2</v>
      </c>
    </row>
    <row r="3240" spans="1:22" x14ac:dyDescent="0.25">
      <c r="A3240" t="s">
        <v>675</v>
      </c>
      <c r="B3240" s="1" t="s">
        <v>679</v>
      </c>
      <c r="C3240" t="s">
        <v>1</v>
      </c>
      <c r="D3240" t="s">
        <v>89</v>
      </c>
      <c r="E3240" t="s">
        <v>553</v>
      </c>
      <c r="F3240" t="s">
        <v>554</v>
      </c>
      <c r="G3240">
        <v>790</v>
      </c>
      <c r="H3240">
        <v>790</v>
      </c>
      <c r="I3240">
        <v>790</v>
      </c>
      <c r="J3240">
        <v>790</v>
      </c>
      <c r="L3240" s="3">
        <v>0</v>
      </c>
      <c r="M3240" s="3">
        <v>0</v>
      </c>
      <c r="N3240" s="3">
        <v>0</v>
      </c>
      <c r="O3240" s="3">
        <v>48.77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3">
        <f>+Tabla3[[#This Row],[V GRAVADAS]]</f>
        <v>48.77</v>
      </c>
      <c r="V3240">
        <v>2</v>
      </c>
    </row>
    <row r="3241" spans="1:22" x14ac:dyDescent="0.25">
      <c r="A3241" t="s">
        <v>675</v>
      </c>
      <c r="B3241" s="1" t="s">
        <v>679</v>
      </c>
      <c r="C3241" t="s">
        <v>1</v>
      </c>
      <c r="D3241" t="s">
        <v>89</v>
      </c>
      <c r="E3241" t="s">
        <v>553</v>
      </c>
      <c r="F3241" t="s">
        <v>554</v>
      </c>
      <c r="G3241">
        <v>791</v>
      </c>
      <c r="H3241">
        <v>791</v>
      </c>
      <c r="I3241">
        <v>791</v>
      </c>
      <c r="J3241">
        <v>791</v>
      </c>
      <c r="L3241" s="3">
        <v>0</v>
      </c>
      <c r="M3241" s="3">
        <v>0</v>
      </c>
      <c r="N3241" s="3">
        <v>0</v>
      </c>
      <c r="O3241" s="3">
        <v>305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3">
        <f>+Tabla3[[#This Row],[V GRAVADAS]]</f>
        <v>305</v>
      </c>
      <c r="V3241">
        <v>2</v>
      </c>
    </row>
    <row r="3242" spans="1:22" x14ac:dyDescent="0.25">
      <c r="A3242" t="s">
        <v>675</v>
      </c>
      <c r="B3242" s="1" t="s">
        <v>679</v>
      </c>
      <c r="C3242" t="s">
        <v>1</v>
      </c>
      <c r="D3242" t="s">
        <v>89</v>
      </c>
      <c r="E3242" t="s">
        <v>553</v>
      </c>
      <c r="F3242" t="s">
        <v>554</v>
      </c>
      <c r="G3242">
        <v>792</v>
      </c>
      <c r="H3242">
        <v>792</v>
      </c>
      <c r="I3242">
        <v>792</v>
      </c>
      <c r="J3242">
        <v>792</v>
      </c>
      <c r="L3242" s="3">
        <v>0</v>
      </c>
      <c r="M3242" s="3">
        <v>0</v>
      </c>
      <c r="N3242" s="3">
        <v>0</v>
      </c>
      <c r="O3242" s="3">
        <v>26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3">
        <f>+Tabla3[[#This Row],[V GRAVADAS]]</f>
        <v>26</v>
      </c>
      <c r="V3242">
        <v>2</v>
      </c>
    </row>
    <row r="3243" spans="1:22" x14ac:dyDescent="0.25">
      <c r="A3243" t="s">
        <v>675</v>
      </c>
      <c r="B3243" s="1" t="s">
        <v>679</v>
      </c>
      <c r="C3243" t="s">
        <v>1</v>
      </c>
      <c r="D3243" t="s">
        <v>89</v>
      </c>
      <c r="E3243" t="s">
        <v>553</v>
      </c>
      <c r="F3243" t="s">
        <v>554</v>
      </c>
      <c r="G3243">
        <v>793</v>
      </c>
      <c r="H3243">
        <v>793</v>
      </c>
      <c r="I3243">
        <v>793</v>
      </c>
      <c r="J3243">
        <v>793</v>
      </c>
      <c r="L3243" s="3">
        <v>0</v>
      </c>
      <c r="M3243" s="3">
        <v>0</v>
      </c>
      <c r="N3243" s="3">
        <v>0</v>
      </c>
      <c r="O3243" s="3">
        <v>265.95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3">
        <f>+Tabla3[[#This Row],[V GRAVADAS]]</f>
        <v>265.95</v>
      </c>
      <c r="V3243">
        <v>2</v>
      </c>
    </row>
    <row r="3244" spans="1:22" x14ac:dyDescent="0.25">
      <c r="A3244" t="s">
        <v>675</v>
      </c>
      <c r="B3244" s="1" t="s">
        <v>679</v>
      </c>
      <c r="C3244" t="s">
        <v>1</v>
      </c>
      <c r="D3244" t="s">
        <v>89</v>
      </c>
      <c r="E3244" t="s">
        <v>553</v>
      </c>
      <c r="F3244" t="s">
        <v>554</v>
      </c>
      <c r="G3244">
        <v>794</v>
      </c>
      <c r="H3244">
        <v>794</v>
      </c>
      <c r="I3244">
        <v>794</v>
      </c>
      <c r="J3244">
        <v>794</v>
      </c>
      <c r="L3244" s="3">
        <v>0</v>
      </c>
      <c r="M3244" s="3">
        <v>0</v>
      </c>
      <c r="N3244" s="3">
        <v>0</v>
      </c>
      <c r="O3244" s="3">
        <v>34.380000000000003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3">
        <f>+Tabla3[[#This Row],[V GRAVADAS]]</f>
        <v>34.380000000000003</v>
      </c>
      <c r="V3244">
        <v>2</v>
      </c>
    </row>
    <row r="3245" spans="1:22" x14ac:dyDescent="0.25">
      <c r="A3245" t="s">
        <v>675</v>
      </c>
      <c r="B3245" s="1" t="s">
        <v>679</v>
      </c>
      <c r="C3245" t="s">
        <v>1</v>
      </c>
      <c r="D3245" t="s">
        <v>89</v>
      </c>
      <c r="E3245" t="s">
        <v>553</v>
      </c>
      <c r="F3245" t="s">
        <v>554</v>
      </c>
      <c r="G3245">
        <v>795</v>
      </c>
      <c r="H3245">
        <v>795</v>
      </c>
      <c r="I3245">
        <v>795</v>
      </c>
      <c r="J3245">
        <v>795</v>
      </c>
      <c r="L3245" s="3">
        <v>0</v>
      </c>
      <c r="M3245" s="3">
        <v>0</v>
      </c>
      <c r="N3245" s="3">
        <v>0</v>
      </c>
      <c r="O3245" s="3">
        <v>45.5</v>
      </c>
      <c r="P3245" s="3">
        <v>0</v>
      </c>
      <c r="Q3245" s="3">
        <v>0</v>
      </c>
      <c r="R3245" s="3">
        <v>0</v>
      </c>
      <c r="S3245" s="3">
        <v>0</v>
      </c>
      <c r="T3245" s="3">
        <v>0</v>
      </c>
      <c r="U3245" s="33">
        <f>+Tabla3[[#This Row],[V GRAVADAS]]</f>
        <v>45.5</v>
      </c>
      <c r="V3245">
        <v>2</v>
      </c>
    </row>
    <row r="3246" spans="1:22" x14ac:dyDescent="0.25">
      <c r="A3246" t="s">
        <v>675</v>
      </c>
      <c r="B3246" s="1" t="s">
        <v>679</v>
      </c>
      <c r="C3246" t="s">
        <v>1</v>
      </c>
      <c r="D3246" t="s">
        <v>89</v>
      </c>
      <c r="E3246" t="s">
        <v>553</v>
      </c>
      <c r="F3246" t="s">
        <v>554</v>
      </c>
      <c r="G3246">
        <v>796</v>
      </c>
      <c r="H3246">
        <v>796</v>
      </c>
      <c r="I3246">
        <v>796</v>
      </c>
      <c r="J3246">
        <v>796</v>
      </c>
      <c r="L3246" s="3">
        <v>0</v>
      </c>
      <c r="M3246" s="3">
        <v>0</v>
      </c>
      <c r="N3246" s="3">
        <v>0</v>
      </c>
      <c r="O3246" s="3">
        <v>183.75</v>
      </c>
      <c r="P3246" s="3">
        <v>0</v>
      </c>
      <c r="Q3246" s="3">
        <v>0</v>
      </c>
      <c r="R3246" s="3">
        <v>0</v>
      </c>
      <c r="S3246" s="3">
        <v>0</v>
      </c>
      <c r="T3246" s="3">
        <v>0</v>
      </c>
      <c r="U3246" s="33">
        <f>+Tabla3[[#This Row],[V GRAVADAS]]</f>
        <v>183.75</v>
      </c>
      <c r="V3246">
        <v>2</v>
      </c>
    </row>
    <row r="3247" spans="1:22" x14ac:dyDescent="0.25">
      <c r="A3247" t="s">
        <v>675</v>
      </c>
      <c r="B3247" s="1" t="s">
        <v>679</v>
      </c>
      <c r="C3247" t="s">
        <v>1</v>
      </c>
      <c r="D3247" t="s">
        <v>89</v>
      </c>
      <c r="E3247" t="s">
        <v>553</v>
      </c>
      <c r="F3247" t="s">
        <v>554</v>
      </c>
      <c r="G3247">
        <v>797</v>
      </c>
      <c r="H3247">
        <v>797</v>
      </c>
      <c r="I3247">
        <v>797</v>
      </c>
      <c r="J3247">
        <v>797</v>
      </c>
      <c r="L3247" s="3">
        <v>0</v>
      </c>
      <c r="M3247" s="3">
        <v>0</v>
      </c>
      <c r="N3247" s="3">
        <v>0</v>
      </c>
      <c r="O3247" s="3">
        <v>75</v>
      </c>
      <c r="P3247" s="3">
        <v>0</v>
      </c>
      <c r="Q3247" s="3">
        <v>0</v>
      </c>
      <c r="R3247" s="3">
        <v>0</v>
      </c>
      <c r="S3247" s="3">
        <v>0</v>
      </c>
      <c r="T3247" s="3">
        <v>0</v>
      </c>
      <c r="U3247" s="33">
        <f>+Tabla3[[#This Row],[V GRAVADAS]]</f>
        <v>75</v>
      </c>
      <c r="V3247">
        <v>2</v>
      </c>
    </row>
    <row r="3248" spans="1:22" x14ac:dyDescent="0.25">
      <c r="A3248" t="s">
        <v>675</v>
      </c>
      <c r="B3248" s="1" t="s">
        <v>679</v>
      </c>
      <c r="C3248" t="s">
        <v>1</v>
      </c>
      <c r="D3248" t="s">
        <v>89</v>
      </c>
      <c r="E3248" t="s">
        <v>553</v>
      </c>
      <c r="F3248" t="s">
        <v>554</v>
      </c>
      <c r="G3248">
        <v>798</v>
      </c>
      <c r="H3248">
        <v>798</v>
      </c>
      <c r="I3248">
        <v>798</v>
      </c>
      <c r="J3248">
        <v>798</v>
      </c>
      <c r="L3248" s="3">
        <v>0</v>
      </c>
      <c r="M3248" s="3">
        <v>0</v>
      </c>
      <c r="N3248" s="3">
        <v>0</v>
      </c>
      <c r="O3248" s="3">
        <v>45</v>
      </c>
      <c r="P3248" s="3">
        <v>0</v>
      </c>
      <c r="Q3248" s="3">
        <v>0</v>
      </c>
      <c r="R3248" s="3">
        <v>0</v>
      </c>
      <c r="S3248" s="3">
        <v>0</v>
      </c>
      <c r="T3248" s="3">
        <v>0</v>
      </c>
      <c r="U3248" s="33">
        <f>+Tabla3[[#This Row],[V GRAVADAS]]</f>
        <v>45</v>
      </c>
      <c r="V3248">
        <v>2</v>
      </c>
    </row>
    <row r="3249" spans="1:22" x14ac:dyDescent="0.25">
      <c r="A3249" t="s">
        <v>675</v>
      </c>
      <c r="B3249" s="1" t="s">
        <v>679</v>
      </c>
      <c r="C3249" t="s">
        <v>1</v>
      </c>
      <c r="D3249" t="s">
        <v>89</v>
      </c>
      <c r="E3249" t="s">
        <v>553</v>
      </c>
      <c r="F3249" t="s">
        <v>554</v>
      </c>
      <c r="G3249">
        <v>799</v>
      </c>
      <c r="H3249">
        <v>799</v>
      </c>
      <c r="I3249">
        <v>799</v>
      </c>
      <c r="J3249">
        <v>799</v>
      </c>
      <c r="L3249" s="3">
        <v>0</v>
      </c>
      <c r="M3249" s="3">
        <v>0</v>
      </c>
      <c r="N3249" s="3">
        <v>0</v>
      </c>
      <c r="O3249" s="3">
        <v>721.75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3">
        <f>+Tabla3[[#This Row],[V GRAVADAS]]</f>
        <v>721.75</v>
      </c>
      <c r="V3249">
        <v>2</v>
      </c>
    </row>
    <row r="3250" spans="1:22" x14ac:dyDescent="0.25">
      <c r="A3250" t="s">
        <v>675</v>
      </c>
      <c r="B3250" s="1" t="s">
        <v>679</v>
      </c>
      <c r="C3250" t="s">
        <v>1</v>
      </c>
      <c r="D3250" t="s">
        <v>89</v>
      </c>
      <c r="E3250" t="s">
        <v>553</v>
      </c>
      <c r="F3250" t="s">
        <v>554</v>
      </c>
      <c r="G3250">
        <v>800</v>
      </c>
      <c r="H3250">
        <v>800</v>
      </c>
      <c r="I3250">
        <v>800</v>
      </c>
      <c r="J3250">
        <v>800</v>
      </c>
      <c r="L3250" s="3">
        <v>0</v>
      </c>
      <c r="M3250" s="3">
        <v>0</v>
      </c>
      <c r="N3250" s="3">
        <v>0</v>
      </c>
      <c r="O3250" s="3">
        <v>500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3">
        <f>+Tabla3[[#This Row],[V GRAVADAS]]</f>
        <v>500</v>
      </c>
      <c r="V3250">
        <v>2</v>
      </c>
    </row>
    <row r="3251" spans="1:22" x14ac:dyDescent="0.25">
      <c r="A3251" t="s">
        <v>675</v>
      </c>
      <c r="B3251" s="1" t="s">
        <v>679</v>
      </c>
      <c r="C3251" t="s">
        <v>1</v>
      </c>
      <c r="D3251" t="s">
        <v>89</v>
      </c>
      <c r="E3251" t="s">
        <v>553</v>
      </c>
      <c r="F3251" t="s">
        <v>554</v>
      </c>
      <c r="G3251">
        <v>801</v>
      </c>
      <c r="H3251">
        <v>801</v>
      </c>
      <c r="I3251">
        <v>801</v>
      </c>
      <c r="J3251">
        <v>801</v>
      </c>
      <c r="L3251" s="3">
        <v>0</v>
      </c>
      <c r="M3251" s="3">
        <v>0</v>
      </c>
      <c r="N3251" s="3">
        <v>0</v>
      </c>
      <c r="O3251" s="3">
        <v>6.75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3">
        <f>+Tabla3[[#This Row],[V GRAVADAS]]</f>
        <v>6.75</v>
      </c>
      <c r="V3251">
        <v>2</v>
      </c>
    </row>
    <row r="3252" spans="1:22" x14ac:dyDescent="0.25">
      <c r="A3252" t="s">
        <v>675</v>
      </c>
      <c r="B3252" s="1" t="s">
        <v>680</v>
      </c>
      <c r="C3252" t="s">
        <v>1</v>
      </c>
      <c r="D3252" t="s">
        <v>89</v>
      </c>
      <c r="E3252" t="s">
        <v>553</v>
      </c>
      <c r="F3252" t="s">
        <v>554</v>
      </c>
      <c r="G3252">
        <v>802</v>
      </c>
      <c r="H3252">
        <v>802</v>
      </c>
      <c r="I3252">
        <v>802</v>
      </c>
      <c r="J3252">
        <v>802</v>
      </c>
      <c r="L3252" s="3">
        <v>0</v>
      </c>
      <c r="M3252" s="3">
        <v>0</v>
      </c>
      <c r="N3252" s="3">
        <v>0</v>
      </c>
      <c r="O3252" s="3">
        <v>105</v>
      </c>
      <c r="P3252" s="3">
        <v>0</v>
      </c>
      <c r="Q3252" s="3">
        <v>0</v>
      </c>
      <c r="R3252" s="3">
        <v>0</v>
      </c>
      <c r="S3252" s="3">
        <v>0</v>
      </c>
      <c r="T3252" s="3">
        <v>0</v>
      </c>
      <c r="U3252" s="33">
        <f>+Tabla3[[#This Row],[V GRAVADAS]]</f>
        <v>105</v>
      </c>
      <c r="V3252">
        <v>2</v>
      </c>
    </row>
    <row r="3253" spans="1:22" x14ac:dyDescent="0.25">
      <c r="A3253" t="s">
        <v>675</v>
      </c>
      <c r="B3253" s="1" t="s">
        <v>680</v>
      </c>
      <c r="C3253" t="s">
        <v>1</v>
      </c>
      <c r="D3253" t="s">
        <v>89</v>
      </c>
      <c r="E3253" t="s">
        <v>553</v>
      </c>
      <c r="F3253" t="s">
        <v>554</v>
      </c>
      <c r="G3253">
        <v>803</v>
      </c>
      <c r="H3253">
        <v>803</v>
      </c>
      <c r="I3253">
        <v>803</v>
      </c>
      <c r="J3253">
        <v>803</v>
      </c>
      <c r="L3253" s="3">
        <v>0</v>
      </c>
      <c r="M3253" s="3">
        <v>0</v>
      </c>
      <c r="N3253" s="3">
        <v>0</v>
      </c>
      <c r="O3253" s="3">
        <v>542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3">
        <f>+Tabla3[[#This Row],[V GRAVADAS]]</f>
        <v>542</v>
      </c>
      <c r="V3253">
        <v>2</v>
      </c>
    </row>
    <row r="3254" spans="1:22" x14ac:dyDescent="0.25">
      <c r="A3254" t="s">
        <v>675</v>
      </c>
      <c r="B3254" s="1" t="s">
        <v>680</v>
      </c>
      <c r="C3254" t="s">
        <v>1</v>
      </c>
      <c r="D3254" t="s">
        <v>89</v>
      </c>
      <c r="E3254" t="s">
        <v>553</v>
      </c>
      <c r="F3254" t="s">
        <v>554</v>
      </c>
      <c r="G3254">
        <v>804</v>
      </c>
      <c r="H3254">
        <v>804</v>
      </c>
      <c r="I3254">
        <v>804</v>
      </c>
      <c r="J3254">
        <v>804</v>
      </c>
      <c r="L3254" s="3">
        <v>0</v>
      </c>
      <c r="M3254" s="3">
        <v>0</v>
      </c>
      <c r="N3254" s="3">
        <v>0</v>
      </c>
      <c r="O3254" s="3">
        <v>192.8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3">
        <f>+Tabla3[[#This Row],[V GRAVADAS]]</f>
        <v>192.8</v>
      </c>
      <c r="V3254">
        <v>2</v>
      </c>
    </row>
    <row r="3255" spans="1:22" x14ac:dyDescent="0.25">
      <c r="A3255" t="s">
        <v>675</v>
      </c>
      <c r="B3255" s="1" t="s">
        <v>680</v>
      </c>
      <c r="C3255" t="s">
        <v>1</v>
      </c>
      <c r="D3255" t="s">
        <v>89</v>
      </c>
      <c r="E3255" t="s">
        <v>553</v>
      </c>
      <c r="F3255" t="s">
        <v>554</v>
      </c>
      <c r="G3255">
        <v>805</v>
      </c>
      <c r="H3255">
        <v>805</v>
      </c>
      <c r="I3255">
        <v>805</v>
      </c>
      <c r="J3255">
        <v>805</v>
      </c>
      <c r="L3255" s="3">
        <v>0</v>
      </c>
      <c r="M3255" s="3">
        <v>0</v>
      </c>
      <c r="N3255" s="3">
        <v>0</v>
      </c>
      <c r="O3255" s="3">
        <v>45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3">
        <f>+Tabla3[[#This Row],[V GRAVADAS]]</f>
        <v>45</v>
      </c>
      <c r="V3255">
        <v>2</v>
      </c>
    </row>
    <row r="3256" spans="1:22" x14ac:dyDescent="0.25">
      <c r="A3256" t="s">
        <v>675</v>
      </c>
      <c r="B3256" s="1" t="s">
        <v>680</v>
      </c>
      <c r="C3256" t="s">
        <v>1</v>
      </c>
      <c r="D3256" t="s">
        <v>89</v>
      </c>
      <c r="E3256" t="s">
        <v>553</v>
      </c>
      <c r="F3256" t="s">
        <v>554</v>
      </c>
      <c r="G3256">
        <v>806</v>
      </c>
      <c r="H3256">
        <v>806</v>
      </c>
      <c r="I3256">
        <v>806</v>
      </c>
      <c r="J3256">
        <v>806</v>
      </c>
      <c r="L3256" s="3">
        <v>0</v>
      </c>
      <c r="M3256" s="3">
        <v>0</v>
      </c>
      <c r="N3256" s="3">
        <v>0</v>
      </c>
      <c r="O3256" s="3">
        <v>39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3">
        <f>+Tabla3[[#This Row],[V GRAVADAS]]</f>
        <v>39</v>
      </c>
      <c r="V3256">
        <v>2</v>
      </c>
    </row>
    <row r="3257" spans="1:22" x14ac:dyDescent="0.25">
      <c r="A3257" t="s">
        <v>675</v>
      </c>
      <c r="B3257" s="1" t="s">
        <v>680</v>
      </c>
      <c r="C3257" t="s">
        <v>1</v>
      </c>
      <c r="D3257" t="s">
        <v>89</v>
      </c>
      <c r="E3257" t="s">
        <v>553</v>
      </c>
      <c r="F3257" t="s">
        <v>554</v>
      </c>
      <c r="G3257">
        <v>807</v>
      </c>
      <c r="H3257">
        <v>807</v>
      </c>
      <c r="I3257">
        <v>807</v>
      </c>
      <c r="J3257">
        <v>807</v>
      </c>
      <c r="L3257" s="3">
        <v>0</v>
      </c>
      <c r="M3257" s="3">
        <v>0</v>
      </c>
      <c r="N3257" s="3">
        <v>0</v>
      </c>
      <c r="O3257" s="3">
        <v>17.399999999999999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3">
        <f>+Tabla3[[#This Row],[V GRAVADAS]]</f>
        <v>17.399999999999999</v>
      </c>
      <c r="V3257">
        <v>2</v>
      </c>
    </row>
    <row r="3258" spans="1:22" x14ac:dyDescent="0.25">
      <c r="A3258" t="s">
        <v>675</v>
      </c>
      <c r="B3258" s="1" t="s">
        <v>680</v>
      </c>
      <c r="C3258" t="s">
        <v>1</v>
      </c>
      <c r="D3258" t="s">
        <v>89</v>
      </c>
      <c r="E3258" t="s">
        <v>553</v>
      </c>
      <c r="F3258" t="s">
        <v>554</v>
      </c>
      <c r="G3258">
        <v>808</v>
      </c>
      <c r="H3258">
        <v>808</v>
      </c>
      <c r="I3258">
        <v>808</v>
      </c>
      <c r="J3258">
        <v>808</v>
      </c>
      <c r="L3258" s="3">
        <v>0</v>
      </c>
      <c r="M3258" s="3">
        <v>0</v>
      </c>
      <c r="N3258" s="3">
        <v>0</v>
      </c>
      <c r="O3258" s="3">
        <v>59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3">
        <f>+Tabla3[[#This Row],[V GRAVADAS]]</f>
        <v>59</v>
      </c>
      <c r="V3258">
        <v>2</v>
      </c>
    </row>
    <row r="3259" spans="1:22" x14ac:dyDescent="0.25">
      <c r="A3259" t="s">
        <v>675</v>
      </c>
      <c r="B3259" s="1" t="s">
        <v>680</v>
      </c>
      <c r="C3259" t="s">
        <v>1</v>
      </c>
      <c r="D3259" t="s">
        <v>89</v>
      </c>
      <c r="E3259" t="s">
        <v>553</v>
      </c>
      <c r="F3259" t="s">
        <v>554</v>
      </c>
      <c r="G3259">
        <v>809</v>
      </c>
      <c r="H3259">
        <v>809</v>
      </c>
      <c r="I3259">
        <v>809</v>
      </c>
      <c r="J3259">
        <v>809</v>
      </c>
      <c r="L3259" s="3">
        <v>0</v>
      </c>
      <c r="M3259" s="3">
        <v>0</v>
      </c>
      <c r="N3259" s="3">
        <v>0</v>
      </c>
      <c r="O3259" s="3">
        <v>50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3">
        <f>+Tabla3[[#This Row],[V GRAVADAS]]</f>
        <v>50</v>
      </c>
      <c r="V3259">
        <v>2</v>
      </c>
    </row>
    <row r="3260" spans="1:22" x14ac:dyDescent="0.25">
      <c r="A3260" t="s">
        <v>675</v>
      </c>
      <c r="B3260" s="1" t="s">
        <v>680</v>
      </c>
      <c r="C3260" t="s">
        <v>1</v>
      </c>
      <c r="D3260" t="s">
        <v>89</v>
      </c>
      <c r="E3260" t="s">
        <v>553</v>
      </c>
      <c r="F3260" t="s">
        <v>554</v>
      </c>
      <c r="G3260">
        <v>810</v>
      </c>
      <c r="H3260">
        <v>810</v>
      </c>
      <c r="I3260">
        <v>810</v>
      </c>
      <c r="J3260">
        <v>810</v>
      </c>
      <c r="L3260" s="3">
        <v>0</v>
      </c>
      <c r="M3260" s="3">
        <v>0</v>
      </c>
      <c r="N3260" s="3">
        <v>0</v>
      </c>
      <c r="O3260" s="3">
        <v>410.78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3">
        <f>+Tabla3[[#This Row],[V GRAVADAS]]</f>
        <v>410.78</v>
      </c>
      <c r="V3260">
        <v>2</v>
      </c>
    </row>
    <row r="3261" spans="1:22" x14ac:dyDescent="0.25">
      <c r="A3261" t="s">
        <v>675</v>
      </c>
      <c r="B3261" s="1" t="s">
        <v>680</v>
      </c>
      <c r="C3261" t="s">
        <v>1</v>
      </c>
      <c r="D3261" t="s">
        <v>89</v>
      </c>
      <c r="E3261" t="s">
        <v>553</v>
      </c>
      <c r="F3261" t="s">
        <v>554</v>
      </c>
      <c r="G3261">
        <v>811</v>
      </c>
      <c r="H3261">
        <v>811</v>
      </c>
      <c r="I3261">
        <v>811</v>
      </c>
      <c r="J3261">
        <v>811</v>
      </c>
      <c r="L3261" s="3">
        <v>0</v>
      </c>
      <c r="M3261" s="3">
        <v>0</v>
      </c>
      <c r="N3261" s="3">
        <v>0</v>
      </c>
      <c r="O3261" s="3">
        <v>541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3">
        <f>+Tabla3[[#This Row],[V GRAVADAS]]</f>
        <v>541</v>
      </c>
      <c r="V3261">
        <v>2</v>
      </c>
    </row>
    <row r="3262" spans="1:22" x14ac:dyDescent="0.25">
      <c r="A3262" t="s">
        <v>675</v>
      </c>
      <c r="B3262" s="1" t="s">
        <v>680</v>
      </c>
      <c r="C3262" t="s">
        <v>1</v>
      </c>
      <c r="D3262" t="s">
        <v>89</v>
      </c>
      <c r="E3262" t="s">
        <v>553</v>
      </c>
      <c r="F3262" t="s">
        <v>554</v>
      </c>
      <c r="G3262">
        <v>812</v>
      </c>
      <c r="H3262">
        <v>812</v>
      </c>
      <c r="I3262">
        <v>812</v>
      </c>
      <c r="J3262">
        <v>812</v>
      </c>
      <c r="L3262" s="3">
        <v>0</v>
      </c>
      <c r="M3262" s="3">
        <v>0</v>
      </c>
      <c r="N3262" s="3">
        <v>0</v>
      </c>
      <c r="O3262" s="3">
        <v>175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3">
        <f>+Tabla3[[#This Row],[V GRAVADAS]]</f>
        <v>175</v>
      </c>
      <c r="V3262">
        <v>2</v>
      </c>
    </row>
    <row r="3263" spans="1:22" x14ac:dyDescent="0.25">
      <c r="A3263" t="s">
        <v>675</v>
      </c>
      <c r="B3263" s="1" t="s">
        <v>680</v>
      </c>
      <c r="C3263" t="s">
        <v>1</v>
      </c>
      <c r="D3263" t="s">
        <v>89</v>
      </c>
      <c r="E3263" t="s">
        <v>553</v>
      </c>
      <c r="F3263" t="s">
        <v>554</v>
      </c>
      <c r="G3263">
        <v>813</v>
      </c>
      <c r="H3263">
        <v>813</v>
      </c>
      <c r="I3263">
        <v>813</v>
      </c>
      <c r="J3263">
        <v>813</v>
      </c>
      <c r="L3263" s="3">
        <v>0</v>
      </c>
      <c r="M3263" s="3">
        <v>0</v>
      </c>
      <c r="N3263" s="3">
        <v>0</v>
      </c>
      <c r="O3263" s="3">
        <v>33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3">
        <f>+Tabla3[[#This Row],[V GRAVADAS]]</f>
        <v>33</v>
      </c>
      <c r="V3263">
        <v>2</v>
      </c>
    </row>
    <row r="3264" spans="1:22" x14ac:dyDescent="0.25">
      <c r="A3264" t="s">
        <v>675</v>
      </c>
      <c r="B3264" s="1" t="s">
        <v>680</v>
      </c>
      <c r="C3264" t="s">
        <v>1</v>
      </c>
      <c r="D3264" t="s">
        <v>89</v>
      </c>
      <c r="E3264" t="s">
        <v>553</v>
      </c>
      <c r="F3264" t="s">
        <v>554</v>
      </c>
      <c r="G3264">
        <v>814</v>
      </c>
      <c r="H3264">
        <v>814</v>
      </c>
      <c r="I3264">
        <v>814</v>
      </c>
      <c r="J3264">
        <v>814</v>
      </c>
      <c r="L3264" s="3">
        <v>0</v>
      </c>
      <c r="M3264" s="3">
        <v>0</v>
      </c>
      <c r="N3264" s="3">
        <v>0</v>
      </c>
      <c r="O3264" s="3">
        <v>518.20000000000005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3">
        <f>+Tabla3[[#This Row],[V GRAVADAS]]</f>
        <v>518.20000000000005</v>
      </c>
      <c r="V3264">
        <v>2</v>
      </c>
    </row>
    <row r="3265" spans="1:22" x14ac:dyDescent="0.25">
      <c r="A3265" t="s">
        <v>675</v>
      </c>
      <c r="B3265" s="1" t="s">
        <v>680</v>
      </c>
      <c r="C3265" t="s">
        <v>1</v>
      </c>
      <c r="D3265" t="s">
        <v>89</v>
      </c>
      <c r="E3265" t="s">
        <v>553</v>
      </c>
      <c r="F3265" t="s">
        <v>554</v>
      </c>
      <c r="G3265">
        <v>815</v>
      </c>
      <c r="H3265">
        <v>815</v>
      </c>
      <c r="I3265">
        <v>815</v>
      </c>
      <c r="J3265">
        <v>815</v>
      </c>
      <c r="L3265" s="3">
        <v>0</v>
      </c>
      <c r="M3265" s="3">
        <v>0</v>
      </c>
      <c r="N3265" s="3">
        <v>0</v>
      </c>
      <c r="O3265" s="3">
        <v>170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3">
        <f>+Tabla3[[#This Row],[V GRAVADAS]]</f>
        <v>170</v>
      </c>
      <c r="V3265">
        <v>2</v>
      </c>
    </row>
    <row r="3266" spans="1:22" x14ac:dyDescent="0.25">
      <c r="A3266" t="s">
        <v>675</v>
      </c>
      <c r="B3266" s="1" t="s">
        <v>680</v>
      </c>
      <c r="C3266" t="s">
        <v>1</v>
      </c>
      <c r="D3266" t="s">
        <v>89</v>
      </c>
      <c r="E3266" t="s">
        <v>553</v>
      </c>
      <c r="F3266" t="s">
        <v>554</v>
      </c>
      <c r="G3266">
        <v>816</v>
      </c>
      <c r="H3266">
        <v>816</v>
      </c>
      <c r="I3266">
        <v>816</v>
      </c>
      <c r="J3266">
        <v>816</v>
      </c>
      <c r="L3266" s="3">
        <v>0</v>
      </c>
      <c r="M3266" s="3">
        <v>0</v>
      </c>
      <c r="N3266" s="3">
        <v>0</v>
      </c>
      <c r="O3266" s="3">
        <v>228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3">
        <f>+Tabla3[[#This Row],[V GRAVADAS]]</f>
        <v>228</v>
      </c>
      <c r="V3266">
        <v>2</v>
      </c>
    </row>
    <row r="3267" spans="1:22" x14ac:dyDescent="0.25">
      <c r="A3267" t="s">
        <v>675</v>
      </c>
      <c r="B3267" s="1" t="s">
        <v>681</v>
      </c>
      <c r="C3267" t="s">
        <v>1</v>
      </c>
      <c r="D3267" t="s">
        <v>89</v>
      </c>
      <c r="E3267" t="s">
        <v>553</v>
      </c>
      <c r="F3267" t="s">
        <v>554</v>
      </c>
      <c r="G3267">
        <v>817</v>
      </c>
      <c r="H3267">
        <v>817</v>
      </c>
      <c r="I3267">
        <v>817</v>
      </c>
      <c r="J3267">
        <v>817</v>
      </c>
      <c r="L3267" s="3">
        <v>0</v>
      </c>
      <c r="M3267" s="3">
        <v>0</v>
      </c>
      <c r="N3267" s="3">
        <v>0</v>
      </c>
      <c r="O3267" s="3">
        <v>185.5</v>
      </c>
      <c r="P3267" s="3">
        <v>0</v>
      </c>
      <c r="Q3267" s="3">
        <v>0</v>
      </c>
      <c r="R3267" s="3">
        <v>0</v>
      </c>
      <c r="S3267" s="3">
        <v>0</v>
      </c>
      <c r="T3267" s="3">
        <v>0</v>
      </c>
      <c r="U3267" s="33">
        <f>+Tabla3[[#This Row],[V GRAVADAS]]</f>
        <v>185.5</v>
      </c>
      <c r="V3267">
        <v>2</v>
      </c>
    </row>
    <row r="3268" spans="1:22" x14ac:dyDescent="0.25">
      <c r="A3268" t="s">
        <v>675</v>
      </c>
      <c r="B3268" s="1" t="s">
        <v>681</v>
      </c>
      <c r="C3268" t="s">
        <v>1</v>
      </c>
      <c r="D3268" t="s">
        <v>89</v>
      </c>
      <c r="E3268" t="s">
        <v>553</v>
      </c>
      <c r="F3268" t="s">
        <v>554</v>
      </c>
      <c r="G3268">
        <v>818</v>
      </c>
      <c r="H3268">
        <v>818</v>
      </c>
      <c r="I3268">
        <v>818</v>
      </c>
      <c r="J3268">
        <v>818</v>
      </c>
      <c r="L3268" s="3">
        <v>0</v>
      </c>
      <c r="M3268" s="3">
        <v>0</v>
      </c>
      <c r="N3268" s="3">
        <v>0</v>
      </c>
      <c r="O3268" s="3">
        <v>587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3">
        <f>+Tabla3[[#This Row],[V GRAVADAS]]</f>
        <v>587</v>
      </c>
      <c r="V3268">
        <v>2</v>
      </c>
    </row>
    <row r="3269" spans="1:22" x14ac:dyDescent="0.25">
      <c r="A3269" t="s">
        <v>675</v>
      </c>
      <c r="B3269" s="1" t="s">
        <v>681</v>
      </c>
      <c r="C3269" t="s">
        <v>1</v>
      </c>
      <c r="D3269" t="s">
        <v>89</v>
      </c>
      <c r="E3269" t="s">
        <v>553</v>
      </c>
      <c r="F3269" t="s">
        <v>554</v>
      </c>
      <c r="G3269">
        <v>819</v>
      </c>
      <c r="H3269">
        <v>819</v>
      </c>
      <c r="I3269">
        <v>819</v>
      </c>
      <c r="J3269">
        <v>819</v>
      </c>
      <c r="L3269" s="3">
        <v>0</v>
      </c>
      <c r="M3269" s="3">
        <v>0</v>
      </c>
      <c r="N3269" s="3">
        <v>0</v>
      </c>
      <c r="O3269" s="3">
        <v>555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3">
        <f>+Tabla3[[#This Row],[V GRAVADAS]]</f>
        <v>555</v>
      </c>
      <c r="V3269">
        <v>2</v>
      </c>
    </row>
    <row r="3270" spans="1:22" x14ac:dyDescent="0.25">
      <c r="A3270" t="s">
        <v>675</v>
      </c>
      <c r="B3270" s="1" t="s">
        <v>681</v>
      </c>
      <c r="C3270" t="s">
        <v>1</v>
      </c>
      <c r="D3270" t="s">
        <v>89</v>
      </c>
      <c r="E3270" t="s">
        <v>553</v>
      </c>
      <c r="F3270" t="s">
        <v>554</v>
      </c>
      <c r="G3270">
        <v>820</v>
      </c>
      <c r="H3270">
        <v>820</v>
      </c>
      <c r="I3270">
        <v>820</v>
      </c>
      <c r="J3270">
        <v>820</v>
      </c>
      <c r="L3270" s="3">
        <v>0</v>
      </c>
      <c r="M3270" s="3">
        <v>0</v>
      </c>
      <c r="N3270" s="3">
        <v>0</v>
      </c>
      <c r="O3270" s="3">
        <v>231.5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3">
        <f>+Tabla3[[#This Row],[V GRAVADAS]]</f>
        <v>231.5</v>
      </c>
      <c r="V3270">
        <v>2</v>
      </c>
    </row>
    <row r="3271" spans="1:22" x14ac:dyDescent="0.25">
      <c r="A3271" t="s">
        <v>675</v>
      </c>
      <c r="B3271" s="1" t="s">
        <v>681</v>
      </c>
      <c r="C3271" t="s">
        <v>1</v>
      </c>
      <c r="D3271" t="s">
        <v>89</v>
      </c>
      <c r="E3271" t="s">
        <v>553</v>
      </c>
      <c r="F3271" t="s">
        <v>554</v>
      </c>
      <c r="G3271">
        <v>821</v>
      </c>
      <c r="H3271">
        <v>821</v>
      </c>
      <c r="I3271">
        <v>821</v>
      </c>
      <c r="J3271">
        <v>821</v>
      </c>
      <c r="L3271" s="3">
        <v>0</v>
      </c>
      <c r="M3271" s="3">
        <v>0</v>
      </c>
      <c r="N3271" s="3">
        <v>0</v>
      </c>
      <c r="O3271" s="3">
        <v>490.9</v>
      </c>
      <c r="P3271" s="3">
        <v>0</v>
      </c>
      <c r="Q3271" s="3">
        <v>0</v>
      </c>
      <c r="R3271" s="3">
        <v>0</v>
      </c>
      <c r="S3271" s="3">
        <v>0</v>
      </c>
      <c r="T3271" s="3">
        <v>0</v>
      </c>
      <c r="U3271" s="33">
        <f>+Tabla3[[#This Row],[V GRAVADAS]]</f>
        <v>490.9</v>
      </c>
      <c r="V3271">
        <v>2</v>
      </c>
    </row>
    <row r="3272" spans="1:22" x14ac:dyDescent="0.25">
      <c r="A3272" t="s">
        <v>675</v>
      </c>
      <c r="B3272" s="1" t="s">
        <v>681</v>
      </c>
      <c r="C3272" t="s">
        <v>1</v>
      </c>
      <c r="D3272" t="s">
        <v>89</v>
      </c>
      <c r="E3272" t="s">
        <v>553</v>
      </c>
      <c r="F3272" t="s">
        <v>554</v>
      </c>
      <c r="G3272">
        <v>822</v>
      </c>
      <c r="H3272">
        <v>822</v>
      </c>
      <c r="I3272">
        <v>822</v>
      </c>
      <c r="J3272">
        <v>822</v>
      </c>
      <c r="L3272" s="3">
        <v>0</v>
      </c>
      <c r="M3272" s="3">
        <v>0</v>
      </c>
      <c r="N3272" s="3">
        <v>0</v>
      </c>
      <c r="O3272" s="3">
        <v>556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3">
        <f>+Tabla3[[#This Row],[V GRAVADAS]]</f>
        <v>556</v>
      </c>
      <c r="V3272">
        <v>2</v>
      </c>
    </row>
    <row r="3273" spans="1:22" x14ac:dyDescent="0.25">
      <c r="A3273" t="s">
        <v>675</v>
      </c>
      <c r="B3273" s="1" t="s">
        <v>681</v>
      </c>
      <c r="C3273" t="s">
        <v>1</v>
      </c>
      <c r="D3273" t="s">
        <v>89</v>
      </c>
      <c r="E3273" t="s">
        <v>553</v>
      </c>
      <c r="F3273" t="s">
        <v>554</v>
      </c>
      <c r="G3273">
        <v>823</v>
      </c>
      <c r="H3273">
        <v>823</v>
      </c>
      <c r="I3273">
        <v>823</v>
      </c>
      <c r="J3273">
        <v>823</v>
      </c>
      <c r="L3273" s="3">
        <v>0</v>
      </c>
      <c r="M3273" s="3">
        <v>0</v>
      </c>
      <c r="N3273" s="3">
        <v>0</v>
      </c>
      <c r="O3273" s="3">
        <v>185.3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3">
        <f>+Tabla3[[#This Row],[V GRAVADAS]]</f>
        <v>185.3</v>
      </c>
      <c r="V3273">
        <v>2</v>
      </c>
    </row>
    <row r="3274" spans="1:22" x14ac:dyDescent="0.25">
      <c r="A3274" t="s">
        <v>675</v>
      </c>
      <c r="B3274" s="1" t="s">
        <v>681</v>
      </c>
      <c r="C3274" t="s">
        <v>1</v>
      </c>
      <c r="D3274" t="s">
        <v>89</v>
      </c>
      <c r="E3274" t="s">
        <v>553</v>
      </c>
      <c r="F3274" t="s">
        <v>554</v>
      </c>
      <c r="G3274">
        <v>824</v>
      </c>
      <c r="H3274">
        <v>824</v>
      </c>
      <c r="I3274">
        <v>824</v>
      </c>
      <c r="J3274">
        <v>824</v>
      </c>
      <c r="L3274" s="3">
        <v>0</v>
      </c>
      <c r="M3274" s="3">
        <v>0</v>
      </c>
      <c r="N3274" s="3">
        <v>0</v>
      </c>
      <c r="O3274" s="3">
        <v>30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3">
        <f>+Tabla3[[#This Row],[V GRAVADAS]]</f>
        <v>30</v>
      </c>
      <c r="V3274">
        <v>2</v>
      </c>
    </row>
    <row r="3275" spans="1:22" x14ac:dyDescent="0.25">
      <c r="A3275" t="s">
        <v>675</v>
      </c>
      <c r="B3275" s="1" t="s">
        <v>681</v>
      </c>
      <c r="C3275" t="s">
        <v>1</v>
      </c>
      <c r="D3275" t="s">
        <v>89</v>
      </c>
      <c r="E3275" t="s">
        <v>553</v>
      </c>
      <c r="F3275" t="s">
        <v>554</v>
      </c>
      <c r="G3275">
        <v>825</v>
      </c>
      <c r="H3275">
        <v>825</v>
      </c>
      <c r="I3275">
        <v>825</v>
      </c>
      <c r="J3275">
        <v>825</v>
      </c>
      <c r="L3275" s="3">
        <v>0</v>
      </c>
      <c r="M3275" s="3">
        <v>0</v>
      </c>
      <c r="N3275" s="3">
        <v>0</v>
      </c>
      <c r="O3275" s="3">
        <v>410.1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3">
        <f>+Tabla3[[#This Row],[V GRAVADAS]]</f>
        <v>410.1</v>
      </c>
      <c r="V3275">
        <v>2</v>
      </c>
    </row>
    <row r="3276" spans="1:22" x14ac:dyDescent="0.25">
      <c r="A3276" t="s">
        <v>675</v>
      </c>
      <c r="B3276" s="1" t="s">
        <v>681</v>
      </c>
      <c r="C3276" t="s">
        <v>1</v>
      </c>
      <c r="D3276" t="s">
        <v>89</v>
      </c>
      <c r="E3276" t="s">
        <v>553</v>
      </c>
      <c r="F3276" t="s">
        <v>554</v>
      </c>
      <c r="G3276">
        <v>826</v>
      </c>
      <c r="H3276">
        <v>826</v>
      </c>
      <c r="I3276">
        <v>826</v>
      </c>
      <c r="J3276">
        <v>826</v>
      </c>
      <c r="L3276" s="3">
        <v>0</v>
      </c>
      <c r="M3276" s="3">
        <v>0</v>
      </c>
      <c r="N3276" s="3">
        <v>0</v>
      </c>
      <c r="O3276" s="3">
        <v>520</v>
      </c>
      <c r="P3276" s="3">
        <v>0</v>
      </c>
      <c r="Q3276" s="3">
        <v>0</v>
      </c>
      <c r="R3276" s="3">
        <v>0</v>
      </c>
      <c r="S3276" s="3">
        <v>0</v>
      </c>
      <c r="T3276" s="3">
        <v>0</v>
      </c>
      <c r="U3276" s="33">
        <f>+Tabla3[[#This Row],[V GRAVADAS]]</f>
        <v>520</v>
      </c>
      <c r="V3276">
        <v>2</v>
      </c>
    </row>
    <row r="3277" spans="1:22" x14ac:dyDescent="0.25">
      <c r="A3277" t="s">
        <v>675</v>
      </c>
      <c r="B3277" s="1" t="s">
        <v>681</v>
      </c>
      <c r="C3277" t="s">
        <v>1</v>
      </c>
      <c r="D3277" t="s">
        <v>89</v>
      </c>
      <c r="E3277" t="s">
        <v>553</v>
      </c>
      <c r="F3277" t="s">
        <v>554</v>
      </c>
      <c r="G3277">
        <v>827</v>
      </c>
      <c r="H3277">
        <v>827</v>
      </c>
      <c r="I3277">
        <v>827</v>
      </c>
      <c r="J3277">
        <v>827</v>
      </c>
      <c r="L3277" s="3">
        <v>0</v>
      </c>
      <c r="M3277" s="3">
        <v>0</v>
      </c>
      <c r="N3277" s="3">
        <v>0</v>
      </c>
      <c r="O3277" s="3">
        <v>67.400000000000006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3">
        <f>+Tabla3[[#This Row],[V GRAVADAS]]</f>
        <v>67.400000000000006</v>
      </c>
      <c r="V3277">
        <v>2</v>
      </c>
    </row>
    <row r="3278" spans="1:22" x14ac:dyDescent="0.25">
      <c r="A3278" t="s">
        <v>675</v>
      </c>
      <c r="B3278" s="1" t="s">
        <v>681</v>
      </c>
      <c r="C3278" t="s">
        <v>1</v>
      </c>
      <c r="D3278" t="s">
        <v>89</v>
      </c>
      <c r="E3278" t="s">
        <v>553</v>
      </c>
      <c r="F3278" t="s">
        <v>554</v>
      </c>
      <c r="G3278">
        <v>828</v>
      </c>
      <c r="H3278">
        <v>828</v>
      </c>
      <c r="I3278">
        <v>828</v>
      </c>
      <c r="J3278">
        <v>828</v>
      </c>
      <c r="L3278" s="3">
        <v>0</v>
      </c>
      <c r="M3278" s="3">
        <v>0</v>
      </c>
      <c r="N3278" s="3">
        <v>0</v>
      </c>
      <c r="O3278" s="3">
        <v>492.75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3">
        <f>+Tabla3[[#This Row],[V GRAVADAS]]</f>
        <v>492.75</v>
      </c>
      <c r="V3278">
        <v>2</v>
      </c>
    </row>
    <row r="3279" spans="1:22" x14ac:dyDescent="0.25">
      <c r="A3279" t="s">
        <v>675</v>
      </c>
      <c r="B3279" s="1" t="s">
        <v>681</v>
      </c>
      <c r="C3279" t="s">
        <v>1</v>
      </c>
      <c r="D3279" t="s">
        <v>89</v>
      </c>
      <c r="E3279" t="s">
        <v>553</v>
      </c>
      <c r="F3279" t="s">
        <v>554</v>
      </c>
      <c r="G3279">
        <v>829</v>
      </c>
      <c r="H3279">
        <v>829</v>
      </c>
      <c r="I3279">
        <v>829</v>
      </c>
      <c r="J3279">
        <v>829</v>
      </c>
      <c r="L3279" s="3">
        <v>0</v>
      </c>
      <c r="M3279" s="3">
        <v>0</v>
      </c>
      <c r="N3279" s="3">
        <v>0</v>
      </c>
      <c r="O3279" s="3">
        <v>130.80000000000001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3">
        <f>+Tabla3[[#This Row],[V GRAVADAS]]</f>
        <v>130.80000000000001</v>
      </c>
      <c r="V3279">
        <v>2</v>
      </c>
    </row>
    <row r="3280" spans="1:22" x14ac:dyDescent="0.25">
      <c r="A3280" t="s">
        <v>675</v>
      </c>
      <c r="B3280" s="1" t="s">
        <v>681</v>
      </c>
      <c r="C3280" t="s">
        <v>1</v>
      </c>
      <c r="D3280" t="s">
        <v>89</v>
      </c>
      <c r="E3280" t="s">
        <v>553</v>
      </c>
      <c r="F3280" t="s">
        <v>554</v>
      </c>
      <c r="G3280">
        <v>830</v>
      </c>
      <c r="H3280">
        <v>830</v>
      </c>
      <c r="I3280">
        <v>830</v>
      </c>
      <c r="J3280">
        <v>830</v>
      </c>
      <c r="L3280" s="3">
        <v>0</v>
      </c>
      <c r="M3280" s="3">
        <v>0</v>
      </c>
      <c r="N3280" s="3">
        <v>0</v>
      </c>
      <c r="O3280" s="3">
        <v>67.5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3">
        <f>+Tabla3[[#This Row],[V GRAVADAS]]</f>
        <v>67.5</v>
      </c>
      <c r="V3280">
        <v>2</v>
      </c>
    </row>
    <row r="3281" spans="1:22" x14ac:dyDescent="0.25">
      <c r="A3281" t="s">
        <v>675</v>
      </c>
      <c r="B3281" s="1" t="s">
        <v>681</v>
      </c>
      <c r="C3281" t="s">
        <v>1</v>
      </c>
      <c r="D3281" t="s">
        <v>89</v>
      </c>
      <c r="E3281" t="s">
        <v>553</v>
      </c>
      <c r="F3281" t="s">
        <v>554</v>
      </c>
      <c r="G3281">
        <v>831</v>
      </c>
      <c r="H3281">
        <v>831</v>
      </c>
      <c r="I3281">
        <v>831</v>
      </c>
      <c r="J3281">
        <v>831</v>
      </c>
      <c r="L3281" s="3">
        <v>0</v>
      </c>
      <c r="M3281" s="3">
        <v>0</v>
      </c>
      <c r="N3281" s="3">
        <v>0</v>
      </c>
      <c r="O3281" s="3">
        <v>18.899999999999999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3">
        <f>+Tabla3[[#This Row],[V GRAVADAS]]</f>
        <v>18.899999999999999</v>
      </c>
      <c r="V3281">
        <v>2</v>
      </c>
    </row>
    <row r="3282" spans="1:22" x14ac:dyDescent="0.25">
      <c r="A3282" t="s">
        <v>675</v>
      </c>
      <c r="B3282" s="1" t="s">
        <v>681</v>
      </c>
      <c r="C3282" t="s">
        <v>1</v>
      </c>
      <c r="D3282" t="s">
        <v>89</v>
      </c>
      <c r="E3282" t="s">
        <v>553</v>
      </c>
      <c r="F3282" t="s">
        <v>554</v>
      </c>
      <c r="G3282">
        <v>832</v>
      </c>
      <c r="H3282">
        <v>832</v>
      </c>
      <c r="I3282">
        <v>832</v>
      </c>
      <c r="J3282">
        <v>832</v>
      </c>
      <c r="L3282" s="3">
        <v>0</v>
      </c>
      <c r="M3282" s="3">
        <v>0</v>
      </c>
      <c r="N3282" s="3">
        <v>0</v>
      </c>
      <c r="O3282" s="3">
        <v>75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3">
        <f>+Tabla3[[#This Row],[V GRAVADAS]]</f>
        <v>75</v>
      </c>
      <c r="V3282">
        <v>2</v>
      </c>
    </row>
    <row r="3283" spans="1:22" x14ac:dyDescent="0.25">
      <c r="A3283" t="s">
        <v>675</v>
      </c>
      <c r="B3283" s="1" t="s">
        <v>681</v>
      </c>
      <c r="C3283" t="s">
        <v>1</v>
      </c>
      <c r="D3283" t="s">
        <v>89</v>
      </c>
      <c r="E3283" t="s">
        <v>553</v>
      </c>
      <c r="F3283" t="s">
        <v>554</v>
      </c>
      <c r="G3283">
        <v>833</v>
      </c>
      <c r="H3283">
        <v>833</v>
      </c>
      <c r="I3283">
        <v>833</v>
      </c>
      <c r="J3283">
        <v>833</v>
      </c>
      <c r="L3283" s="3">
        <v>0</v>
      </c>
      <c r="M3283" s="3">
        <v>0</v>
      </c>
      <c r="N3283" s="3">
        <v>0</v>
      </c>
      <c r="O3283" s="3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3">
        <f>+Tabla3[[#This Row],[V GRAVADAS]]</f>
        <v>0</v>
      </c>
      <c r="V3283">
        <v>2</v>
      </c>
    </row>
    <row r="3284" spans="1:22" x14ac:dyDescent="0.25">
      <c r="A3284" t="s">
        <v>675</v>
      </c>
      <c r="B3284" s="1" t="s">
        <v>681</v>
      </c>
      <c r="C3284" t="s">
        <v>1</v>
      </c>
      <c r="D3284" t="s">
        <v>89</v>
      </c>
      <c r="E3284" t="s">
        <v>553</v>
      </c>
      <c r="F3284" t="s">
        <v>554</v>
      </c>
      <c r="G3284">
        <v>834</v>
      </c>
      <c r="H3284">
        <v>834</v>
      </c>
      <c r="I3284">
        <v>834</v>
      </c>
      <c r="J3284">
        <v>834</v>
      </c>
      <c r="L3284" s="3">
        <v>0</v>
      </c>
      <c r="M3284" s="3">
        <v>0</v>
      </c>
      <c r="N3284" s="3">
        <v>0</v>
      </c>
      <c r="O3284" s="3">
        <v>565.5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3">
        <f>+Tabla3[[#This Row],[V GRAVADAS]]</f>
        <v>565.5</v>
      </c>
      <c r="V3284">
        <v>2</v>
      </c>
    </row>
    <row r="3285" spans="1:22" x14ac:dyDescent="0.25">
      <c r="A3285" t="s">
        <v>675</v>
      </c>
      <c r="B3285" s="1" t="s">
        <v>681</v>
      </c>
      <c r="C3285" t="s">
        <v>1</v>
      </c>
      <c r="D3285" t="s">
        <v>89</v>
      </c>
      <c r="E3285" t="s">
        <v>553</v>
      </c>
      <c r="F3285" t="s">
        <v>554</v>
      </c>
      <c r="G3285">
        <v>835</v>
      </c>
      <c r="H3285">
        <v>835</v>
      </c>
      <c r="I3285">
        <v>835</v>
      </c>
      <c r="J3285">
        <v>835</v>
      </c>
      <c r="L3285" s="3">
        <v>0</v>
      </c>
      <c r="M3285" s="3">
        <v>0</v>
      </c>
      <c r="N3285" s="3">
        <v>0</v>
      </c>
      <c r="O3285" s="3">
        <v>67.5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3">
        <f>+Tabla3[[#This Row],[V GRAVADAS]]</f>
        <v>67.5</v>
      </c>
      <c r="V3285">
        <v>2</v>
      </c>
    </row>
    <row r="3286" spans="1:22" x14ac:dyDescent="0.25">
      <c r="A3286" t="s">
        <v>675</v>
      </c>
      <c r="B3286" s="1" t="s">
        <v>681</v>
      </c>
      <c r="C3286" t="s">
        <v>1</v>
      </c>
      <c r="D3286" t="s">
        <v>89</v>
      </c>
      <c r="E3286" t="s">
        <v>553</v>
      </c>
      <c r="F3286" t="s">
        <v>554</v>
      </c>
      <c r="G3286">
        <v>836</v>
      </c>
      <c r="H3286">
        <v>836</v>
      </c>
      <c r="I3286">
        <v>836</v>
      </c>
      <c r="J3286">
        <v>836</v>
      </c>
      <c r="L3286" s="3">
        <v>0</v>
      </c>
      <c r="M3286" s="3">
        <v>0</v>
      </c>
      <c r="N3286" s="3">
        <v>0</v>
      </c>
      <c r="O3286" s="3">
        <v>125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3">
        <f>+Tabla3[[#This Row],[V GRAVADAS]]</f>
        <v>125</v>
      </c>
      <c r="V3286">
        <v>2</v>
      </c>
    </row>
    <row r="3287" spans="1:22" x14ac:dyDescent="0.25">
      <c r="A3287" t="s">
        <v>675</v>
      </c>
      <c r="B3287" s="1" t="s">
        <v>682</v>
      </c>
      <c r="C3287" t="s">
        <v>1</v>
      </c>
      <c r="D3287" t="s">
        <v>89</v>
      </c>
      <c r="E3287" t="s">
        <v>553</v>
      </c>
      <c r="F3287" t="s">
        <v>554</v>
      </c>
      <c r="G3287">
        <v>837</v>
      </c>
      <c r="H3287">
        <v>837</v>
      </c>
      <c r="I3287">
        <v>837</v>
      </c>
      <c r="J3287">
        <v>837</v>
      </c>
      <c r="L3287" s="3">
        <v>0</v>
      </c>
      <c r="M3287" s="3">
        <v>0</v>
      </c>
      <c r="N3287" s="3">
        <v>0</v>
      </c>
      <c r="O3287" s="3">
        <v>530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3">
        <f>+Tabla3[[#This Row],[V GRAVADAS]]</f>
        <v>530</v>
      </c>
      <c r="V3287">
        <v>2</v>
      </c>
    </row>
    <row r="3288" spans="1:22" x14ac:dyDescent="0.25">
      <c r="A3288" t="s">
        <v>675</v>
      </c>
      <c r="B3288" s="1" t="s">
        <v>682</v>
      </c>
      <c r="C3288" t="s">
        <v>1</v>
      </c>
      <c r="D3288" t="s">
        <v>89</v>
      </c>
      <c r="E3288" t="s">
        <v>553</v>
      </c>
      <c r="F3288" t="s">
        <v>554</v>
      </c>
      <c r="G3288">
        <v>838</v>
      </c>
      <c r="H3288">
        <v>838</v>
      </c>
      <c r="I3288">
        <v>838</v>
      </c>
      <c r="J3288">
        <v>838</v>
      </c>
      <c r="L3288" s="3">
        <v>0</v>
      </c>
      <c r="M3288" s="3">
        <v>0</v>
      </c>
      <c r="N3288" s="3">
        <v>0</v>
      </c>
      <c r="O3288" s="3">
        <v>504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3">
        <f>+Tabla3[[#This Row],[V GRAVADAS]]</f>
        <v>504</v>
      </c>
      <c r="V3288">
        <v>2</v>
      </c>
    </row>
    <row r="3289" spans="1:22" x14ac:dyDescent="0.25">
      <c r="A3289" t="s">
        <v>675</v>
      </c>
      <c r="B3289" s="1" t="s">
        <v>682</v>
      </c>
      <c r="C3289" t="s">
        <v>1</v>
      </c>
      <c r="D3289" t="s">
        <v>89</v>
      </c>
      <c r="E3289" t="s">
        <v>553</v>
      </c>
      <c r="F3289" t="s">
        <v>554</v>
      </c>
      <c r="G3289">
        <v>839</v>
      </c>
      <c r="H3289">
        <v>839</v>
      </c>
      <c r="I3289">
        <v>839</v>
      </c>
      <c r="J3289">
        <v>839</v>
      </c>
      <c r="L3289" s="3">
        <v>0</v>
      </c>
      <c r="M3289" s="3">
        <v>0</v>
      </c>
      <c r="N3289" s="3">
        <v>0</v>
      </c>
      <c r="O3289" s="3">
        <v>55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3">
        <f>+Tabla3[[#This Row],[V GRAVADAS]]</f>
        <v>55</v>
      </c>
      <c r="V3289">
        <v>2</v>
      </c>
    </row>
    <row r="3290" spans="1:22" x14ac:dyDescent="0.25">
      <c r="A3290" t="s">
        <v>675</v>
      </c>
      <c r="B3290" s="1" t="s">
        <v>682</v>
      </c>
      <c r="C3290" t="s">
        <v>1</v>
      </c>
      <c r="D3290" t="s">
        <v>89</v>
      </c>
      <c r="E3290" t="s">
        <v>553</v>
      </c>
      <c r="F3290" t="s">
        <v>554</v>
      </c>
      <c r="G3290">
        <v>840</v>
      </c>
      <c r="H3290">
        <v>840</v>
      </c>
      <c r="I3290">
        <v>840</v>
      </c>
      <c r="J3290">
        <v>840</v>
      </c>
      <c r="L3290" s="3">
        <v>0</v>
      </c>
      <c r="M3290" s="3">
        <v>0</v>
      </c>
      <c r="N3290" s="3">
        <v>0</v>
      </c>
      <c r="O3290" s="3">
        <v>74.2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3">
        <f>+Tabla3[[#This Row],[V GRAVADAS]]</f>
        <v>74.2</v>
      </c>
      <c r="V3290">
        <v>2</v>
      </c>
    </row>
    <row r="3291" spans="1:22" x14ac:dyDescent="0.25">
      <c r="A3291" t="s">
        <v>675</v>
      </c>
      <c r="B3291" s="1" t="s">
        <v>682</v>
      </c>
      <c r="C3291" t="s">
        <v>1</v>
      </c>
      <c r="D3291" t="s">
        <v>89</v>
      </c>
      <c r="E3291" t="s">
        <v>553</v>
      </c>
      <c r="F3291" t="s">
        <v>554</v>
      </c>
      <c r="G3291">
        <v>841</v>
      </c>
      <c r="H3291">
        <v>841</v>
      </c>
      <c r="I3291">
        <v>841</v>
      </c>
      <c r="J3291">
        <v>841</v>
      </c>
      <c r="L3291" s="3">
        <v>0</v>
      </c>
      <c r="M3291" s="3">
        <v>0</v>
      </c>
      <c r="N3291" s="3">
        <v>0</v>
      </c>
      <c r="O3291" s="3">
        <v>282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3">
        <f>+Tabla3[[#This Row],[V GRAVADAS]]</f>
        <v>282</v>
      </c>
      <c r="V3291">
        <v>2</v>
      </c>
    </row>
    <row r="3292" spans="1:22" x14ac:dyDescent="0.25">
      <c r="A3292" t="s">
        <v>675</v>
      </c>
      <c r="B3292" s="1" t="s">
        <v>682</v>
      </c>
      <c r="C3292" t="s">
        <v>1</v>
      </c>
      <c r="D3292" t="s">
        <v>89</v>
      </c>
      <c r="E3292" t="s">
        <v>553</v>
      </c>
      <c r="F3292" t="s">
        <v>554</v>
      </c>
      <c r="G3292">
        <v>842</v>
      </c>
      <c r="H3292">
        <v>842</v>
      </c>
      <c r="I3292">
        <v>842</v>
      </c>
      <c r="J3292">
        <v>842</v>
      </c>
      <c r="L3292" s="3">
        <v>0</v>
      </c>
      <c r="M3292" s="3">
        <v>0</v>
      </c>
      <c r="N3292" s="3">
        <v>0</v>
      </c>
      <c r="O3292" s="3">
        <v>187.5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3">
        <f>+Tabla3[[#This Row],[V GRAVADAS]]</f>
        <v>187.5</v>
      </c>
      <c r="V3292">
        <v>2</v>
      </c>
    </row>
    <row r="3293" spans="1:22" x14ac:dyDescent="0.25">
      <c r="A3293" t="s">
        <v>675</v>
      </c>
      <c r="B3293" s="1" t="s">
        <v>682</v>
      </c>
      <c r="C3293" t="s">
        <v>1</v>
      </c>
      <c r="D3293" t="s">
        <v>89</v>
      </c>
      <c r="E3293" t="s">
        <v>553</v>
      </c>
      <c r="F3293" t="s">
        <v>554</v>
      </c>
      <c r="G3293">
        <v>843</v>
      </c>
      <c r="H3293">
        <v>843</v>
      </c>
      <c r="I3293">
        <v>843</v>
      </c>
      <c r="J3293">
        <v>843</v>
      </c>
      <c r="L3293" s="3">
        <v>0</v>
      </c>
      <c r="M3293" s="3">
        <v>0</v>
      </c>
      <c r="N3293" s="3">
        <v>0</v>
      </c>
      <c r="O3293" s="3">
        <v>39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3">
        <f>+Tabla3[[#This Row],[V GRAVADAS]]</f>
        <v>39</v>
      </c>
      <c r="V3293">
        <v>2</v>
      </c>
    </row>
    <row r="3294" spans="1:22" x14ac:dyDescent="0.25">
      <c r="A3294" t="s">
        <v>675</v>
      </c>
      <c r="B3294" s="1" t="s">
        <v>682</v>
      </c>
      <c r="C3294" t="s">
        <v>1</v>
      </c>
      <c r="D3294" t="s">
        <v>89</v>
      </c>
      <c r="E3294" t="s">
        <v>553</v>
      </c>
      <c r="F3294" t="s">
        <v>554</v>
      </c>
      <c r="G3294">
        <v>844</v>
      </c>
      <c r="H3294">
        <v>844</v>
      </c>
      <c r="I3294">
        <v>844</v>
      </c>
      <c r="J3294">
        <v>844</v>
      </c>
      <c r="L3294" s="3">
        <v>0</v>
      </c>
      <c r="M3294" s="3">
        <v>0</v>
      </c>
      <c r="N3294" s="3">
        <v>0</v>
      </c>
      <c r="O3294" s="3">
        <v>103.97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3">
        <f>+Tabla3[[#This Row],[V GRAVADAS]]</f>
        <v>103.97</v>
      </c>
      <c r="V3294">
        <v>2</v>
      </c>
    </row>
    <row r="3295" spans="1:22" x14ac:dyDescent="0.25">
      <c r="A3295" t="s">
        <v>675</v>
      </c>
      <c r="B3295" s="1" t="s">
        <v>682</v>
      </c>
      <c r="C3295" t="s">
        <v>1</v>
      </c>
      <c r="D3295" t="s">
        <v>89</v>
      </c>
      <c r="E3295" t="s">
        <v>553</v>
      </c>
      <c r="F3295" t="s">
        <v>554</v>
      </c>
      <c r="G3295">
        <v>845</v>
      </c>
      <c r="H3295">
        <v>845</v>
      </c>
      <c r="I3295">
        <v>845</v>
      </c>
      <c r="J3295">
        <v>845</v>
      </c>
      <c r="L3295" s="3">
        <v>0</v>
      </c>
      <c r="M3295" s="3">
        <v>0</v>
      </c>
      <c r="N3295" s="3">
        <v>0</v>
      </c>
      <c r="O3295" s="3">
        <v>125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3">
        <f>+Tabla3[[#This Row],[V GRAVADAS]]</f>
        <v>125</v>
      </c>
      <c r="V3295">
        <v>2</v>
      </c>
    </row>
    <row r="3296" spans="1:22" x14ac:dyDescent="0.25">
      <c r="A3296" t="s">
        <v>675</v>
      </c>
      <c r="B3296" s="1" t="s">
        <v>682</v>
      </c>
      <c r="C3296" t="s">
        <v>1</v>
      </c>
      <c r="D3296" t="s">
        <v>89</v>
      </c>
      <c r="E3296" t="s">
        <v>553</v>
      </c>
      <c r="F3296" t="s">
        <v>554</v>
      </c>
      <c r="G3296">
        <v>846</v>
      </c>
      <c r="H3296">
        <v>846</v>
      </c>
      <c r="I3296">
        <v>846</v>
      </c>
      <c r="J3296">
        <v>846</v>
      </c>
      <c r="L3296" s="3">
        <v>0</v>
      </c>
      <c r="M3296" s="3">
        <v>0</v>
      </c>
      <c r="N3296" s="3">
        <v>0</v>
      </c>
      <c r="O3296" s="3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3">
        <f>+Tabla3[[#This Row],[V GRAVADAS]]</f>
        <v>0</v>
      </c>
      <c r="V3296">
        <v>2</v>
      </c>
    </row>
    <row r="3297" spans="1:22" x14ac:dyDescent="0.25">
      <c r="A3297" t="s">
        <v>675</v>
      </c>
      <c r="B3297" s="1" t="s">
        <v>682</v>
      </c>
      <c r="C3297" t="s">
        <v>1</v>
      </c>
      <c r="D3297" t="s">
        <v>89</v>
      </c>
      <c r="E3297" t="s">
        <v>553</v>
      </c>
      <c r="F3297" t="s">
        <v>554</v>
      </c>
      <c r="G3297">
        <v>847</v>
      </c>
      <c r="H3297">
        <v>847</v>
      </c>
      <c r="I3297">
        <v>847</v>
      </c>
      <c r="J3297">
        <v>847</v>
      </c>
      <c r="L3297" s="3">
        <v>0</v>
      </c>
      <c r="M3297" s="3">
        <v>0</v>
      </c>
      <c r="N3297" s="3">
        <v>0</v>
      </c>
      <c r="O3297" s="3">
        <v>36.299999999999997</v>
      </c>
      <c r="P3297" s="3">
        <v>0</v>
      </c>
      <c r="Q3297" s="3">
        <v>0</v>
      </c>
      <c r="R3297" s="3">
        <v>0</v>
      </c>
      <c r="S3297" s="3">
        <v>0</v>
      </c>
      <c r="T3297" s="3">
        <v>0</v>
      </c>
      <c r="U3297" s="33">
        <f>+Tabla3[[#This Row],[V GRAVADAS]]</f>
        <v>36.299999999999997</v>
      </c>
      <c r="V3297">
        <v>2</v>
      </c>
    </row>
    <row r="3298" spans="1:22" x14ac:dyDescent="0.25">
      <c r="A3298" t="s">
        <v>675</v>
      </c>
      <c r="B3298" s="1" t="s">
        <v>682</v>
      </c>
      <c r="C3298" t="s">
        <v>1</v>
      </c>
      <c r="D3298" t="s">
        <v>89</v>
      </c>
      <c r="E3298" t="s">
        <v>553</v>
      </c>
      <c r="F3298" t="s">
        <v>554</v>
      </c>
      <c r="G3298">
        <v>848</v>
      </c>
      <c r="H3298">
        <v>848</v>
      </c>
      <c r="I3298">
        <v>848</v>
      </c>
      <c r="J3298">
        <v>848</v>
      </c>
      <c r="L3298" s="3">
        <v>0</v>
      </c>
      <c r="M3298" s="3">
        <v>0</v>
      </c>
      <c r="N3298" s="3">
        <v>0</v>
      </c>
      <c r="O3298" s="3">
        <v>3.15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3">
        <f>+Tabla3[[#This Row],[V GRAVADAS]]</f>
        <v>3.15</v>
      </c>
      <c r="V3298">
        <v>2</v>
      </c>
    </row>
    <row r="3299" spans="1:22" x14ac:dyDescent="0.25">
      <c r="A3299" t="s">
        <v>675</v>
      </c>
      <c r="B3299" s="1" t="s">
        <v>682</v>
      </c>
      <c r="C3299" t="s">
        <v>1</v>
      </c>
      <c r="D3299" t="s">
        <v>89</v>
      </c>
      <c r="E3299" t="s">
        <v>553</v>
      </c>
      <c r="F3299" t="s">
        <v>554</v>
      </c>
      <c r="G3299">
        <v>849</v>
      </c>
      <c r="H3299">
        <v>849</v>
      </c>
      <c r="I3299">
        <v>849</v>
      </c>
      <c r="J3299">
        <v>849</v>
      </c>
      <c r="L3299" s="3">
        <v>0</v>
      </c>
      <c r="M3299" s="3">
        <v>0</v>
      </c>
      <c r="N3299" s="3">
        <v>0</v>
      </c>
      <c r="O3299" s="3">
        <v>75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3">
        <f>+Tabla3[[#This Row],[V GRAVADAS]]</f>
        <v>75</v>
      </c>
      <c r="V3299">
        <v>2</v>
      </c>
    </row>
    <row r="3300" spans="1:22" x14ac:dyDescent="0.25">
      <c r="A3300" t="s">
        <v>675</v>
      </c>
      <c r="B3300" s="1" t="s">
        <v>683</v>
      </c>
      <c r="C3300" t="s">
        <v>1</v>
      </c>
      <c r="D3300" t="s">
        <v>89</v>
      </c>
      <c r="E3300" t="s">
        <v>553</v>
      </c>
      <c r="F3300" t="s">
        <v>554</v>
      </c>
      <c r="G3300">
        <v>850</v>
      </c>
      <c r="H3300">
        <v>850</v>
      </c>
      <c r="I3300">
        <v>850</v>
      </c>
      <c r="J3300">
        <v>850</v>
      </c>
      <c r="L3300" s="3">
        <v>0</v>
      </c>
      <c r="M3300" s="3">
        <v>0</v>
      </c>
      <c r="N3300" s="3">
        <v>0</v>
      </c>
      <c r="O3300" s="3">
        <v>202.5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3">
        <f>+Tabla3[[#This Row],[V GRAVADAS]]</f>
        <v>202.5</v>
      </c>
      <c r="V3300">
        <v>2</v>
      </c>
    </row>
    <row r="3301" spans="1:22" x14ac:dyDescent="0.25">
      <c r="A3301" t="s">
        <v>675</v>
      </c>
      <c r="B3301" s="1" t="s">
        <v>683</v>
      </c>
      <c r="C3301" t="s">
        <v>1</v>
      </c>
      <c r="D3301" t="s">
        <v>89</v>
      </c>
      <c r="E3301" t="s">
        <v>553</v>
      </c>
      <c r="F3301" t="s">
        <v>554</v>
      </c>
      <c r="G3301">
        <v>851</v>
      </c>
      <c r="H3301">
        <v>851</v>
      </c>
      <c r="I3301">
        <v>851</v>
      </c>
      <c r="J3301">
        <v>851</v>
      </c>
      <c r="L3301" s="3">
        <v>0</v>
      </c>
      <c r="M3301" s="3">
        <v>0</v>
      </c>
      <c r="N3301" s="3">
        <v>0</v>
      </c>
      <c r="O3301" s="3">
        <v>504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3">
        <f>+Tabla3[[#This Row],[V GRAVADAS]]</f>
        <v>504</v>
      </c>
      <c r="V3301">
        <v>2</v>
      </c>
    </row>
    <row r="3302" spans="1:22" x14ac:dyDescent="0.25">
      <c r="A3302" t="s">
        <v>675</v>
      </c>
      <c r="B3302" s="1" t="s">
        <v>683</v>
      </c>
      <c r="C3302" t="s">
        <v>1</v>
      </c>
      <c r="D3302" t="s">
        <v>89</v>
      </c>
      <c r="E3302" t="s">
        <v>553</v>
      </c>
      <c r="F3302" t="s">
        <v>554</v>
      </c>
      <c r="G3302">
        <v>852</v>
      </c>
      <c r="H3302">
        <v>852</v>
      </c>
      <c r="I3302">
        <v>852</v>
      </c>
      <c r="J3302">
        <v>852</v>
      </c>
      <c r="L3302" s="3">
        <v>0</v>
      </c>
      <c r="M3302" s="3">
        <v>0</v>
      </c>
      <c r="N3302" s="3">
        <v>0</v>
      </c>
      <c r="O3302" s="3">
        <v>100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3">
        <f>+Tabla3[[#This Row],[V GRAVADAS]]</f>
        <v>100</v>
      </c>
      <c r="V3302">
        <v>2</v>
      </c>
    </row>
    <row r="3303" spans="1:22" x14ac:dyDescent="0.25">
      <c r="A3303" t="s">
        <v>675</v>
      </c>
      <c r="B3303" s="1" t="s">
        <v>683</v>
      </c>
      <c r="C3303" t="s">
        <v>1</v>
      </c>
      <c r="D3303" t="s">
        <v>89</v>
      </c>
      <c r="E3303" t="s">
        <v>553</v>
      </c>
      <c r="F3303" t="s">
        <v>554</v>
      </c>
      <c r="G3303">
        <v>853</v>
      </c>
      <c r="H3303">
        <v>853</v>
      </c>
      <c r="I3303">
        <v>853</v>
      </c>
      <c r="J3303">
        <v>853</v>
      </c>
      <c r="L3303" s="3">
        <v>0</v>
      </c>
      <c r="M3303" s="3">
        <v>0</v>
      </c>
      <c r="N3303" s="3">
        <v>0</v>
      </c>
      <c r="O3303" s="3">
        <v>28.6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3">
        <f>+Tabla3[[#This Row],[V GRAVADAS]]</f>
        <v>28.6</v>
      </c>
      <c r="V3303">
        <v>2</v>
      </c>
    </row>
    <row r="3304" spans="1:22" x14ac:dyDescent="0.25">
      <c r="A3304" t="s">
        <v>675</v>
      </c>
      <c r="B3304" s="1" t="s">
        <v>683</v>
      </c>
      <c r="C3304" t="s">
        <v>1</v>
      </c>
      <c r="D3304" t="s">
        <v>89</v>
      </c>
      <c r="E3304" t="s">
        <v>553</v>
      </c>
      <c r="F3304" t="s">
        <v>554</v>
      </c>
      <c r="G3304">
        <v>854</v>
      </c>
      <c r="H3304">
        <v>854</v>
      </c>
      <c r="I3304">
        <v>854</v>
      </c>
      <c r="J3304">
        <v>854</v>
      </c>
      <c r="L3304" s="3">
        <v>0</v>
      </c>
      <c r="M3304" s="3">
        <v>0</v>
      </c>
      <c r="N3304" s="3">
        <v>0</v>
      </c>
      <c r="O3304" s="3">
        <v>87.6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3">
        <f>+Tabla3[[#This Row],[V GRAVADAS]]</f>
        <v>87.6</v>
      </c>
      <c r="V3304">
        <v>2</v>
      </c>
    </row>
    <row r="3305" spans="1:22" x14ac:dyDescent="0.25">
      <c r="A3305" t="s">
        <v>675</v>
      </c>
      <c r="B3305" s="1" t="s">
        <v>683</v>
      </c>
      <c r="C3305" t="s">
        <v>1</v>
      </c>
      <c r="D3305" t="s">
        <v>89</v>
      </c>
      <c r="E3305" t="s">
        <v>553</v>
      </c>
      <c r="F3305" t="s">
        <v>554</v>
      </c>
      <c r="G3305">
        <v>855</v>
      </c>
      <c r="H3305">
        <v>855</v>
      </c>
      <c r="I3305">
        <v>855</v>
      </c>
      <c r="J3305">
        <v>855</v>
      </c>
      <c r="L3305" s="3">
        <v>0</v>
      </c>
      <c r="M3305" s="3">
        <v>0</v>
      </c>
      <c r="N3305" s="3">
        <v>0</v>
      </c>
      <c r="O3305" s="3">
        <v>78.400000000000006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3">
        <f>+Tabla3[[#This Row],[V GRAVADAS]]</f>
        <v>78.400000000000006</v>
      </c>
      <c r="V3305">
        <v>2</v>
      </c>
    </row>
    <row r="3306" spans="1:22" x14ac:dyDescent="0.25">
      <c r="A3306" t="s">
        <v>675</v>
      </c>
      <c r="B3306" s="1" t="s">
        <v>683</v>
      </c>
      <c r="C3306" t="s">
        <v>1</v>
      </c>
      <c r="D3306" t="s">
        <v>89</v>
      </c>
      <c r="E3306" t="s">
        <v>553</v>
      </c>
      <c r="F3306" t="s">
        <v>554</v>
      </c>
      <c r="G3306">
        <v>856</v>
      </c>
      <c r="H3306">
        <v>856</v>
      </c>
      <c r="I3306">
        <v>856</v>
      </c>
      <c r="J3306">
        <v>856</v>
      </c>
      <c r="L3306" s="3">
        <v>0</v>
      </c>
      <c r="M3306" s="3">
        <v>0</v>
      </c>
      <c r="N3306" s="3">
        <v>0</v>
      </c>
      <c r="O3306" s="3">
        <v>11.22</v>
      </c>
      <c r="P3306" s="3">
        <v>0</v>
      </c>
      <c r="Q3306" s="3">
        <v>0</v>
      </c>
      <c r="R3306" s="3">
        <v>0</v>
      </c>
      <c r="S3306" s="3">
        <v>0</v>
      </c>
      <c r="T3306" s="3">
        <v>0</v>
      </c>
      <c r="U3306" s="33">
        <f>+Tabla3[[#This Row],[V GRAVADAS]]</f>
        <v>11.22</v>
      </c>
      <c r="V3306">
        <v>2</v>
      </c>
    </row>
    <row r="3307" spans="1:22" x14ac:dyDescent="0.25">
      <c r="A3307" t="s">
        <v>675</v>
      </c>
      <c r="B3307" s="1" t="s">
        <v>683</v>
      </c>
      <c r="C3307" t="s">
        <v>1</v>
      </c>
      <c r="D3307" t="s">
        <v>89</v>
      </c>
      <c r="E3307" t="s">
        <v>553</v>
      </c>
      <c r="F3307" t="s">
        <v>554</v>
      </c>
      <c r="G3307">
        <v>857</v>
      </c>
      <c r="H3307">
        <v>857</v>
      </c>
      <c r="I3307">
        <v>857</v>
      </c>
      <c r="J3307">
        <v>857</v>
      </c>
      <c r="L3307" s="3">
        <v>0</v>
      </c>
      <c r="M3307" s="3">
        <v>0</v>
      </c>
      <c r="N3307" s="3">
        <v>0</v>
      </c>
      <c r="O3307" s="3">
        <v>75.7</v>
      </c>
      <c r="P3307" s="3">
        <v>0</v>
      </c>
      <c r="Q3307" s="3">
        <v>0</v>
      </c>
      <c r="R3307" s="3">
        <v>0</v>
      </c>
      <c r="S3307" s="3">
        <v>0</v>
      </c>
      <c r="T3307" s="3">
        <v>0</v>
      </c>
      <c r="U3307" s="33">
        <f>+Tabla3[[#This Row],[V GRAVADAS]]</f>
        <v>75.7</v>
      </c>
      <c r="V3307">
        <v>2</v>
      </c>
    </row>
    <row r="3308" spans="1:22" x14ac:dyDescent="0.25">
      <c r="A3308" t="s">
        <v>675</v>
      </c>
      <c r="B3308" s="1" t="s">
        <v>683</v>
      </c>
      <c r="C3308" t="s">
        <v>1</v>
      </c>
      <c r="D3308" t="s">
        <v>89</v>
      </c>
      <c r="E3308" t="s">
        <v>553</v>
      </c>
      <c r="F3308" t="s">
        <v>554</v>
      </c>
      <c r="G3308">
        <v>858</v>
      </c>
      <c r="H3308">
        <v>858</v>
      </c>
      <c r="I3308">
        <v>858</v>
      </c>
      <c r="J3308">
        <v>858</v>
      </c>
      <c r="L3308" s="3">
        <v>0</v>
      </c>
      <c r="M3308" s="3">
        <v>0</v>
      </c>
      <c r="N3308" s="3">
        <v>0</v>
      </c>
      <c r="O3308" s="3">
        <v>287.2</v>
      </c>
      <c r="P3308" s="3">
        <v>0</v>
      </c>
      <c r="Q3308" s="3">
        <v>0</v>
      </c>
      <c r="R3308" s="3">
        <v>0</v>
      </c>
      <c r="S3308" s="3">
        <v>0</v>
      </c>
      <c r="T3308" s="3">
        <v>0</v>
      </c>
      <c r="U3308" s="33">
        <f>+Tabla3[[#This Row],[V GRAVADAS]]</f>
        <v>287.2</v>
      </c>
      <c r="V3308">
        <v>2</v>
      </c>
    </row>
    <row r="3309" spans="1:22" x14ac:dyDescent="0.25">
      <c r="A3309" t="s">
        <v>675</v>
      </c>
      <c r="B3309" s="1" t="s">
        <v>683</v>
      </c>
      <c r="C3309" t="s">
        <v>1</v>
      </c>
      <c r="D3309" t="s">
        <v>89</v>
      </c>
      <c r="E3309" t="s">
        <v>553</v>
      </c>
      <c r="F3309" t="s">
        <v>554</v>
      </c>
      <c r="G3309">
        <v>859</v>
      </c>
      <c r="H3309">
        <v>859</v>
      </c>
      <c r="I3309">
        <v>859</v>
      </c>
      <c r="J3309">
        <v>859</v>
      </c>
      <c r="L3309" s="3">
        <v>0</v>
      </c>
      <c r="M3309" s="3">
        <v>0</v>
      </c>
      <c r="N3309" s="3">
        <v>0</v>
      </c>
      <c r="O3309" s="3">
        <v>78</v>
      </c>
      <c r="P3309" s="3">
        <v>0</v>
      </c>
      <c r="Q3309" s="3">
        <v>0</v>
      </c>
      <c r="R3309" s="3">
        <v>0</v>
      </c>
      <c r="S3309" s="3">
        <v>0</v>
      </c>
      <c r="T3309" s="3">
        <v>0</v>
      </c>
      <c r="U3309" s="33">
        <f>+Tabla3[[#This Row],[V GRAVADAS]]</f>
        <v>78</v>
      </c>
      <c r="V3309">
        <v>2</v>
      </c>
    </row>
    <row r="3310" spans="1:22" x14ac:dyDescent="0.25">
      <c r="A3310" t="s">
        <v>675</v>
      </c>
      <c r="B3310" s="1" t="s">
        <v>683</v>
      </c>
      <c r="C3310" t="s">
        <v>1</v>
      </c>
      <c r="D3310" t="s">
        <v>89</v>
      </c>
      <c r="E3310" t="s">
        <v>553</v>
      </c>
      <c r="F3310" t="s">
        <v>554</v>
      </c>
      <c r="G3310">
        <v>860</v>
      </c>
      <c r="H3310">
        <v>860</v>
      </c>
      <c r="I3310">
        <v>860</v>
      </c>
      <c r="J3310">
        <v>860</v>
      </c>
      <c r="L3310" s="3">
        <v>0</v>
      </c>
      <c r="M3310" s="3">
        <v>0</v>
      </c>
      <c r="N3310" s="3">
        <v>0</v>
      </c>
      <c r="O3310" s="3">
        <v>90</v>
      </c>
      <c r="P3310" s="3">
        <v>0</v>
      </c>
      <c r="Q3310" s="3">
        <v>0</v>
      </c>
      <c r="R3310" s="3">
        <v>0</v>
      </c>
      <c r="S3310" s="3">
        <v>0</v>
      </c>
      <c r="T3310" s="3">
        <v>0</v>
      </c>
      <c r="U3310" s="33">
        <f>+Tabla3[[#This Row],[V GRAVADAS]]</f>
        <v>90</v>
      </c>
      <c r="V3310">
        <v>2</v>
      </c>
    </row>
    <row r="3311" spans="1:22" x14ac:dyDescent="0.25">
      <c r="A3311" t="s">
        <v>675</v>
      </c>
      <c r="B3311" s="1" t="s">
        <v>684</v>
      </c>
      <c r="C3311" t="s">
        <v>1</v>
      </c>
      <c r="D3311" t="s">
        <v>89</v>
      </c>
      <c r="E3311" t="s">
        <v>553</v>
      </c>
      <c r="F3311" t="s">
        <v>554</v>
      </c>
      <c r="G3311">
        <v>861</v>
      </c>
      <c r="H3311">
        <v>861</v>
      </c>
      <c r="I3311">
        <v>861</v>
      </c>
      <c r="J3311">
        <v>861</v>
      </c>
      <c r="L3311" s="3">
        <v>0</v>
      </c>
      <c r="M3311" s="3">
        <v>0</v>
      </c>
      <c r="N3311" s="3">
        <v>0</v>
      </c>
      <c r="O3311" s="3">
        <v>456</v>
      </c>
      <c r="P3311" s="3">
        <v>0</v>
      </c>
      <c r="Q3311" s="3">
        <v>0</v>
      </c>
      <c r="R3311" s="3">
        <v>0</v>
      </c>
      <c r="S3311" s="3">
        <v>0</v>
      </c>
      <c r="T3311" s="3">
        <v>0</v>
      </c>
      <c r="U3311" s="33">
        <f>+Tabla3[[#This Row],[V GRAVADAS]]</f>
        <v>456</v>
      </c>
      <c r="V3311">
        <v>2</v>
      </c>
    </row>
    <row r="3312" spans="1:22" x14ac:dyDescent="0.25">
      <c r="A3312" t="s">
        <v>675</v>
      </c>
      <c r="B3312" s="1" t="s">
        <v>684</v>
      </c>
      <c r="C3312" t="s">
        <v>1</v>
      </c>
      <c r="D3312" t="s">
        <v>89</v>
      </c>
      <c r="E3312" t="s">
        <v>553</v>
      </c>
      <c r="F3312" t="s">
        <v>554</v>
      </c>
      <c r="G3312">
        <v>862</v>
      </c>
      <c r="H3312">
        <v>862</v>
      </c>
      <c r="I3312">
        <v>862</v>
      </c>
      <c r="J3312">
        <v>862</v>
      </c>
      <c r="L3312" s="3">
        <v>0</v>
      </c>
      <c r="M3312" s="3">
        <v>0</v>
      </c>
      <c r="N3312" s="3">
        <v>0</v>
      </c>
      <c r="O3312" s="3">
        <v>209.2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3">
        <f>+Tabla3[[#This Row],[V GRAVADAS]]</f>
        <v>209.2</v>
      </c>
      <c r="V3312">
        <v>2</v>
      </c>
    </row>
    <row r="3313" spans="1:22" x14ac:dyDescent="0.25">
      <c r="A3313" t="s">
        <v>675</v>
      </c>
      <c r="B3313" s="1" t="s">
        <v>684</v>
      </c>
      <c r="C3313" t="s">
        <v>1</v>
      </c>
      <c r="D3313" t="s">
        <v>89</v>
      </c>
      <c r="E3313" t="s">
        <v>553</v>
      </c>
      <c r="F3313" t="s">
        <v>554</v>
      </c>
      <c r="G3313">
        <v>863</v>
      </c>
      <c r="H3313">
        <v>863</v>
      </c>
      <c r="I3313">
        <v>863</v>
      </c>
      <c r="J3313">
        <v>863</v>
      </c>
      <c r="L3313" s="3">
        <v>0</v>
      </c>
      <c r="M3313" s="3">
        <v>0</v>
      </c>
      <c r="N3313" s="3">
        <v>0</v>
      </c>
      <c r="O3313" s="3">
        <v>576</v>
      </c>
      <c r="P3313" s="3">
        <v>0</v>
      </c>
      <c r="Q3313" s="3">
        <v>0</v>
      </c>
      <c r="R3313" s="3">
        <v>0</v>
      </c>
      <c r="S3313" s="3">
        <v>0</v>
      </c>
      <c r="T3313" s="3">
        <v>0</v>
      </c>
      <c r="U3313" s="33">
        <f>+Tabla3[[#This Row],[V GRAVADAS]]</f>
        <v>576</v>
      </c>
      <c r="V3313">
        <v>2</v>
      </c>
    </row>
    <row r="3314" spans="1:22" x14ac:dyDescent="0.25">
      <c r="A3314" t="s">
        <v>675</v>
      </c>
      <c r="B3314" s="1" t="s">
        <v>684</v>
      </c>
      <c r="C3314" t="s">
        <v>1</v>
      </c>
      <c r="D3314" t="s">
        <v>89</v>
      </c>
      <c r="E3314" t="s">
        <v>553</v>
      </c>
      <c r="F3314" t="s">
        <v>554</v>
      </c>
      <c r="G3314">
        <v>864</v>
      </c>
      <c r="H3314">
        <v>864</v>
      </c>
      <c r="I3314">
        <v>864</v>
      </c>
      <c r="J3314">
        <v>864</v>
      </c>
      <c r="L3314" s="3">
        <v>0</v>
      </c>
      <c r="M3314" s="3">
        <v>0</v>
      </c>
      <c r="N3314" s="3">
        <v>0</v>
      </c>
      <c r="O3314" s="3">
        <v>62.73</v>
      </c>
      <c r="P3314" s="3">
        <v>0</v>
      </c>
      <c r="Q3314" s="3">
        <v>0</v>
      </c>
      <c r="R3314" s="3">
        <v>0</v>
      </c>
      <c r="S3314" s="3">
        <v>0</v>
      </c>
      <c r="T3314" s="3">
        <v>0</v>
      </c>
      <c r="U3314" s="33">
        <f>+Tabla3[[#This Row],[V GRAVADAS]]</f>
        <v>62.73</v>
      </c>
      <c r="V3314">
        <v>2</v>
      </c>
    </row>
    <row r="3315" spans="1:22" x14ac:dyDescent="0.25">
      <c r="A3315" t="s">
        <v>675</v>
      </c>
      <c r="B3315" s="1" t="s">
        <v>684</v>
      </c>
      <c r="C3315" t="s">
        <v>1</v>
      </c>
      <c r="D3315" t="s">
        <v>89</v>
      </c>
      <c r="E3315" t="s">
        <v>553</v>
      </c>
      <c r="F3315" t="s">
        <v>554</v>
      </c>
      <c r="G3315">
        <v>865</v>
      </c>
      <c r="H3315">
        <v>865</v>
      </c>
      <c r="I3315">
        <v>865</v>
      </c>
      <c r="J3315">
        <v>865</v>
      </c>
      <c r="L3315" s="3">
        <v>0</v>
      </c>
      <c r="M3315" s="3">
        <v>0</v>
      </c>
      <c r="N3315" s="3">
        <v>0</v>
      </c>
      <c r="O3315" s="3">
        <v>568.5</v>
      </c>
      <c r="P3315" s="3">
        <v>0</v>
      </c>
      <c r="Q3315" s="3">
        <v>0</v>
      </c>
      <c r="R3315" s="3">
        <v>0</v>
      </c>
      <c r="S3315" s="3">
        <v>0</v>
      </c>
      <c r="T3315" s="3">
        <v>0</v>
      </c>
      <c r="U3315" s="33">
        <f>+Tabla3[[#This Row],[V GRAVADAS]]</f>
        <v>568.5</v>
      </c>
      <c r="V3315">
        <v>2</v>
      </c>
    </row>
    <row r="3316" spans="1:22" x14ac:dyDescent="0.25">
      <c r="A3316" t="s">
        <v>675</v>
      </c>
      <c r="B3316" s="1" t="s">
        <v>684</v>
      </c>
      <c r="C3316" t="s">
        <v>1</v>
      </c>
      <c r="D3316" t="s">
        <v>89</v>
      </c>
      <c r="E3316" t="s">
        <v>553</v>
      </c>
      <c r="F3316" t="s">
        <v>554</v>
      </c>
      <c r="G3316">
        <v>866</v>
      </c>
      <c r="H3316">
        <v>866</v>
      </c>
      <c r="I3316">
        <v>866</v>
      </c>
      <c r="J3316">
        <v>866</v>
      </c>
      <c r="L3316" s="3">
        <v>0</v>
      </c>
      <c r="M3316" s="3">
        <v>0</v>
      </c>
      <c r="N3316" s="3">
        <v>0</v>
      </c>
      <c r="O3316" s="3">
        <v>19.8</v>
      </c>
      <c r="P3316" s="3">
        <v>0</v>
      </c>
      <c r="Q3316" s="3">
        <v>0</v>
      </c>
      <c r="R3316" s="3">
        <v>0</v>
      </c>
      <c r="S3316" s="3">
        <v>0</v>
      </c>
      <c r="T3316" s="3">
        <v>0</v>
      </c>
      <c r="U3316" s="33">
        <f>+Tabla3[[#This Row],[V GRAVADAS]]</f>
        <v>19.8</v>
      </c>
      <c r="V3316">
        <v>2</v>
      </c>
    </row>
    <row r="3317" spans="1:22" x14ac:dyDescent="0.25">
      <c r="A3317" t="s">
        <v>675</v>
      </c>
      <c r="B3317" s="1" t="s">
        <v>684</v>
      </c>
      <c r="C3317" t="s">
        <v>1</v>
      </c>
      <c r="D3317" t="s">
        <v>89</v>
      </c>
      <c r="E3317" t="s">
        <v>553</v>
      </c>
      <c r="F3317" t="s">
        <v>554</v>
      </c>
      <c r="G3317">
        <v>867</v>
      </c>
      <c r="H3317">
        <v>867</v>
      </c>
      <c r="I3317">
        <v>867</v>
      </c>
      <c r="J3317">
        <v>867</v>
      </c>
      <c r="L3317" s="3">
        <v>0</v>
      </c>
      <c r="M3317" s="3">
        <v>0</v>
      </c>
      <c r="N3317" s="3">
        <v>0</v>
      </c>
      <c r="O3317" s="3">
        <v>4.5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3">
        <f>+Tabla3[[#This Row],[V GRAVADAS]]</f>
        <v>4.5</v>
      </c>
      <c r="V3317">
        <v>2</v>
      </c>
    </row>
    <row r="3318" spans="1:22" x14ac:dyDescent="0.25">
      <c r="A3318" t="s">
        <v>675</v>
      </c>
      <c r="B3318" s="1" t="s">
        <v>684</v>
      </c>
      <c r="C3318" t="s">
        <v>1</v>
      </c>
      <c r="D3318" t="s">
        <v>89</v>
      </c>
      <c r="E3318" t="s">
        <v>553</v>
      </c>
      <c r="F3318" t="s">
        <v>554</v>
      </c>
      <c r="G3318">
        <v>868</v>
      </c>
      <c r="H3318">
        <v>868</v>
      </c>
      <c r="I3318">
        <v>868</v>
      </c>
      <c r="J3318">
        <v>868</v>
      </c>
      <c r="L3318" s="3">
        <v>0</v>
      </c>
      <c r="M3318" s="3">
        <v>0</v>
      </c>
      <c r="N3318" s="3">
        <v>0</v>
      </c>
      <c r="O3318" s="3">
        <v>448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3">
        <f>+Tabla3[[#This Row],[V GRAVADAS]]</f>
        <v>448</v>
      </c>
      <c r="V3318">
        <v>2</v>
      </c>
    </row>
    <row r="3319" spans="1:22" x14ac:dyDescent="0.25">
      <c r="A3319" t="s">
        <v>675</v>
      </c>
      <c r="B3319" s="1" t="s">
        <v>684</v>
      </c>
      <c r="C3319" t="s">
        <v>1</v>
      </c>
      <c r="D3319" t="s">
        <v>89</v>
      </c>
      <c r="E3319" t="s">
        <v>553</v>
      </c>
      <c r="F3319" t="s">
        <v>554</v>
      </c>
      <c r="G3319">
        <v>869</v>
      </c>
      <c r="H3319">
        <v>869</v>
      </c>
      <c r="I3319">
        <v>869</v>
      </c>
      <c r="J3319">
        <v>869</v>
      </c>
      <c r="L3319" s="3">
        <v>0</v>
      </c>
      <c r="M3319" s="3">
        <v>0</v>
      </c>
      <c r="N3319" s="3">
        <v>0</v>
      </c>
      <c r="O3319" s="3">
        <v>591.72</v>
      </c>
      <c r="P3319" s="3">
        <v>0</v>
      </c>
      <c r="Q3319" s="3">
        <v>0</v>
      </c>
      <c r="R3319" s="3">
        <v>0</v>
      </c>
      <c r="S3319" s="3">
        <v>0</v>
      </c>
      <c r="T3319" s="3">
        <v>0</v>
      </c>
      <c r="U3319" s="33">
        <f>+Tabla3[[#This Row],[V GRAVADAS]]</f>
        <v>591.72</v>
      </c>
      <c r="V3319">
        <v>2</v>
      </c>
    </row>
    <row r="3320" spans="1:22" x14ac:dyDescent="0.25">
      <c r="A3320" t="s">
        <v>675</v>
      </c>
      <c r="B3320" s="1" t="s">
        <v>684</v>
      </c>
      <c r="C3320" t="s">
        <v>1</v>
      </c>
      <c r="D3320" t="s">
        <v>89</v>
      </c>
      <c r="E3320" t="s">
        <v>553</v>
      </c>
      <c r="F3320" t="s">
        <v>554</v>
      </c>
      <c r="G3320">
        <v>870</v>
      </c>
      <c r="H3320">
        <v>870</v>
      </c>
      <c r="I3320">
        <v>870</v>
      </c>
      <c r="J3320">
        <v>870</v>
      </c>
      <c r="L3320" s="3">
        <v>0</v>
      </c>
      <c r="M3320" s="3">
        <v>0</v>
      </c>
      <c r="N3320" s="3">
        <v>0</v>
      </c>
      <c r="O3320" s="3">
        <v>85.5</v>
      </c>
      <c r="P3320" s="3">
        <v>0</v>
      </c>
      <c r="Q3320" s="3">
        <v>0</v>
      </c>
      <c r="R3320" s="3">
        <v>0</v>
      </c>
      <c r="S3320" s="3">
        <v>0</v>
      </c>
      <c r="T3320" s="3">
        <v>0</v>
      </c>
      <c r="U3320" s="33">
        <f>+Tabla3[[#This Row],[V GRAVADAS]]</f>
        <v>85.5</v>
      </c>
      <c r="V3320">
        <v>2</v>
      </c>
    </row>
    <row r="3321" spans="1:22" x14ac:dyDescent="0.25">
      <c r="A3321" t="s">
        <v>675</v>
      </c>
      <c r="B3321" s="1" t="s">
        <v>684</v>
      </c>
      <c r="C3321" t="s">
        <v>1</v>
      </c>
      <c r="D3321" t="s">
        <v>89</v>
      </c>
      <c r="E3321" t="s">
        <v>553</v>
      </c>
      <c r="F3321" t="s">
        <v>554</v>
      </c>
      <c r="G3321">
        <v>871</v>
      </c>
      <c r="H3321">
        <v>871</v>
      </c>
      <c r="I3321">
        <v>871</v>
      </c>
      <c r="J3321">
        <v>871</v>
      </c>
      <c r="L3321" s="3">
        <v>0</v>
      </c>
      <c r="M3321" s="3">
        <v>0</v>
      </c>
      <c r="N3321" s="3">
        <v>0</v>
      </c>
      <c r="O3321" s="3">
        <v>521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3">
        <f>+Tabla3[[#This Row],[V GRAVADAS]]</f>
        <v>521</v>
      </c>
      <c r="V3321">
        <v>2</v>
      </c>
    </row>
    <row r="3322" spans="1:22" x14ac:dyDescent="0.25">
      <c r="A3322" t="s">
        <v>675</v>
      </c>
      <c r="B3322" s="1" t="s">
        <v>684</v>
      </c>
      <c r="C3322" t="s">
        <v>1</v>
      </c>
      <c r="D3322" t="s">
        <v>89</v>
      </c>
      <c r="E3322" t="s">
        <v>553</v>
      </c>
      <c r="F3322" t="s">
        <v>554</v>
      </c>
      <c r="G3322">
        <v>872</v>
      </c>
      <c r="H3322">
        <v>872</v>
      </c>
      <c r="I3322">
        <v>872</v>
      </c>
      <c r="J3322">
        <v>872</v>
      </c>
      <c r="L3322" s="3">
        <v>0</v>
      </c>
      <c r="M3322" s="3">
        <v>0</v>
      </c>
      <c r="N3322" s="3">
        <v>0</v>
      </c>
      <c r="O3322" s="3">
        <v>75</v>
      </c>
      <c r="P3322" s="3">
        <v>0</v>
      </c>
      <c r="Q3322" s="3">
        <v>0</v>
      </c>
      <c r="R3322" s="3">
        <v>0</v>
      </c>
      <c r="S3322" s="3">
        <v>0</v>
      </c>
      <c r="T3322" s="3">
        <v>0</v>
      </c>
      <c r="U3322" s="33">
        <f>+Tabla3[[#This Row],[V GRAVADAS]]</f>
        <v>75</v>
      </c>
      <c r="V3322">
        <v>2</v>
      </c>
    </row>
    <row r="3323" spans="1:22" x14ac:dyDescent="0.25">
      <c r="A3323" t="s">
        <v>675</v>
      </c>
      <c r="B3323" s="1" t="s">
        <v>684</v>
      </c>
      <c r="C3323" t="s">
        <v>1</v>
      </c>
      <c r="D3323" t="s">
        <v>89</v>
      </c>
      <c r="E3323" t="s">
        <v>553</v>
      </c>
      <c r="F3323" t="s">
        <v>554</v>
      </c>
      <c r="G3323">
        <v>873</v>
      </c>
      <c r="H3323">
        <v>873</v>
      </c>
      <c r="I3323">
        <v>873</v>
      </c>
      <c r="J3323">
        <v>873</v>
      </c>
      <c r="L3323" s="3">
        <v>0</v>
      </c>
      <c r="M3323" s="3">
        <v>0</v>
      </c>
      <c r="N3323" s="3">
        <v>0</v>
      </c>
      <c r="O3323" s="3">
        <v>10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3">
        <f>+Tabla3[[#This Row],[V GRAVADAS]]</f>
        <v>10</v>
      </c>
      <c r="V3323">
        <v>2</v>
      </c>
    </row>
    <row r="3324" spans="1:22" x14ac:dyDescent="0.25">
      <c r="A3324" t="s">
        <v>675</v>
      </c>
      <c r="B3324" s="1" t="s">
        <v>684</v>
      </c>
      <c r="C3324" t="s">
        <v>1</v>
      </c>
      <c r="D3324" t="s">
        <v>89</v>
      </c>
      <c r="E3324" t="s">
        <v>553</v>
      </c>
      <c r="F3324" t="s">
        <v>554</v>
      </c>
      <c r="G3324">
        <v>874</v>
      </c>
      <c r="H3324">
        <v>874</v>
      </c>
      <c r="I3324">
        <v>874</v>
      </c>
      <c r="J3324">
        <v>874</v>
      </c>
      <c r="L3324" s="3">
        <v>0</v>
      </c>
      <c r="M3324" s="3">
        <v>0</v>
      </c>
      <c r="N3324" s="3">
        <v>0</v>
      </c>
      <c r="O3324" s="3">
        <v>108</v>
      </c>
      <c r="P3324" s="3">
        <v>0</v>
      </c>
      <c r="Q3324" s="3">
        <v>0</v>
      </c>
      <c r="R3324" s="3">
        <v>0</v>
      </c>
      <c r="S3324" s="3">
        <v>0</v>
      </c>
      <c r="T3324" s="3">
        <v>0</v>
      </c>
      <c r="U3324" s="33">
        <f>+Tabla3[[#This Row],[V GRAVADAS]]</f>
        <v>108</v>
      </c>
      <c r="V3324">
        <v>2</v>
      </c>
    </row>
    <row r="3325" spans="1:22" x14ac:dyDescent="0.25">
      <c r="A3325" t="s">
        <v>675</v>
      </c>
      <c r="B3325" s="1" t="s">
        <v>684</v>
      </c>
      <c r="C3325" t="s">
        <v>1</v>
      </c>
      <c r="D3325" t="s">
        <v>89</v>
      </c>
      <c r="E3325" t="s">
        <v>553</v>
      </c>
      <c r="F3325" t="s">
        <v>554</v>
      </c>
      <c r="G3325">
        <v>875</v>
      </c>
      <c r="H3325">
        <v>875</v>
      </c>
      <c r="I3325">
        <v>875</v>
      </c>
      <c r="J3325">
        <v>875</v>
      </c>
      <c r="L3325" s="3">
        <v>0</v>
      </c>
      <c r="M3325" s="3">
        <v>0</v>
      </c>
      <c r="N3325" s="3">
        <v>0</v>
      </c>
      <c r="O3325" s="3">
        <v>42.75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3">
        <f>+Tabla3[[#This Row],[V GRAVADAS]]</f>
        <v>42.75</v>
      </c>
      <c r="V3325">
        <v>2</v>
      </c>
    </row>
    <row r="3326" spans="1:22" x14ac:dyDescent="0.25">
      <c r="A3326" t="s">
        <v>675</v>
      </c>
      <c r="B3326" s="1" t="s">
        <v>684</v>
      </c>
      <c r="C3326" t="s">
        <v>1</v>
      </c>
      <c r="D3326" t="s">
        <v>89</v>
      </c>
      <c r="E3326" t="s">
        <v>553</v>
      </c>
      <c r="F3326" t="s">
        <v>554</v>
      </c>
      <c r="G3326">
        <v>876</v>
      </c>
      <c r="H3326">
        <v>876</v>
      </c>
      <c r="I3326">
        <v>876</v>
      </c>
      <c r="J3326">
        <v>876</v>
      </c>
      <c r="L3326" s="3">
        <v>0</v>
      </c>
      <c r="M3326" s="3">
        <v>0</v>
      </c>
      <c r="N3326" s="3">
        <v>0</v>
      </c>
      <c r="O3326" s="3">
        <v>415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3">
        <f>+Tabla3[[#This Row],[V GRAVADAS]]</f>
        <v>415</v>
      </c>
      <c r="V3326">
        <v>2</v>
      </c>
    </row>
    <row r="3327" spans="1:22" x14ac:dyDescent="0.25">
      <c r="A3327" t="s">
        <v>675</v>
      </c>
      <c r="B3327" s="1" t="s">
        <v>684</v>
      </c>
      <c r="C3327" t="s">
        <v>1</v>
      </c>
      <c r="D3327" t="s">
        <v>89</v>
      </c>
      <c r="E3327" t="s">
        <v>553</v>
      </c>
      <c r="F3327" t="s">
        <v>554</v>
      </c>
      <c r="G3327">
        <v>877</v>
      </c>
      <c r="H3327">
        <v>877</v>
      </c>
      <c r="I3327">
        <v>877</v>
      </c>
      <c r="J3327">
        <v>877</v>
      </c>
      <c r="L3327" s="3">
        <v>0</v>
      </c>
      <c r="M3327" s="3">
        <v>0</v>
      </c>
      <c r="N3327" s="3">
        <v>0</v>
      </c>
      <c r="O3327" s="3">
        <v>27</v>
      </c>
      <c r="P3327" s="3">
        <v>0</v>
      </c>
      <c r="Q3327" s="3">
        <v>0</v>
      </c>
      <c r="R3327" s="3">
        <v>0</v>
      </c>
      <c r="S3327" s="3">
        <v>0</v>
      </c>
      <c r="T3327" s="3">
        <v>0</v>
      </c>
      <c r="U3327" s="33">
        <f>+Tabla3[[#This Row],[V GRAVADAS]]</f>
        <v>27</v>
      </c>
      <c r="V3327">
        <v>2</v>
      </c>
    </row>
    <row r="3328" spans="1:22" x14ac:dyDescent="0.25">
      <c r="A3328" t="s">
        <v>675</v>
      </c>
      <c r="B3328" s="1" t="s">
        <v>684</v>
      </c>
      <c r="C3328" t="s">
        <v>1</v>
      </c>
      <c r="D3328" t="s">
        <v>89</v>
      </c>
      <c r="E3328" t="s">
        <v>553</v>
      </c>
      <c r="F3328" t="s">
        <v>554</v>
      </c>
      <c r="G3328">
        <v>878</v>
      </c>
      <c r="H3328">
        <v>878</v>
      </c>
      <c r="I3328">
        <v>878</v>
      </c>
      <c r="J3328">
        <v>878</v>
      </c>
      <c r="L3328" s="3">
        <v>0</v>
      </c>
      <c r="M3328" s="3">
        <v>0</v>
      </c>
      <c r="N3328" s="3">
        <v>0</v>
      </c>
      <c r="O3328" s="3">
        <v>508</v>
      </c>
      <c r="P3328" s="3">
        <v>0</v>
      </c>
      <c r="Q3328" s="3">
        <v>0</v>
      </c>
      <c r="R3328" s="3">
        <v>0</v>
      </c>
      <c r="S3328" s="3">
        <v>0</v>
      </c>
      <c r="T3328" s="3">
        <v>0</v>
      </c>
      <c r="U3328" s="33">
        <f>+Tabla3[[#This Row],[V GRAVADAS]]</f>
        <v>508</v>
      </c>
      <c r="V3328">
        <v>2</v>
      </c>
    </row>
    <row r="3329" spans="1:22" x14ac:dyDescent="0.25">
      <c r="A3329" t="s">
        <v>675</v>
      </c>
      <c r="B3329" s="1" t="s">
        <v>685</v>
      </c>
      <c r="C3329" t="s">
        <v>1</v>
      </c>
      <c r="D3329" t="s">
        <v>89</v>
      </c>
      <c r="E3329" t="s">
        <v>553</v>
      </c>
      <c r="F3329" t="s">
        <v>554</v>
      </c>
      <c r="G3329">
        <v>879</v>
      </c>
      <c r="H3329">
        <v>879</v>
      </c>
      <c r="I3329">
        <v>879</v>
      </c>
      <c r="J3329">
        <v>879</v>
      </c>
      <c r="L3329" s="3">
        <v>0</v>
      </c>
      <c r="M3329" s="3">
        <v>0</v>
      </c>
      <c r="N3329" s="3">
        <v>0</v>
      </c>
      <c r="O3329" s="3">
        <v>360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3">
        <f>+Tabla3[[#This Row],[V GRAVADAS]]</f>
        <v>360</v>
      </c>
      <c r="V3329">
        <v>2</v>
      </c>
    </row>
    <row r="3330" spans="1:22" x14ac:dyDescent="0.25">
      <c r="A3330" t="s">
        <v>675</v>
      </c>
      <c r="B3330" s="1" t="s">
        <v>685</v>
      </c>
      <c r="C3330" t="s">
        <v>1</v>
      </c>
      <c r="D3330" t="s">
        <v>89</v>
      </c>
      <c r="E3330" t="s">
        <v>553</v>
      </c>
      <c r="F3330" t="s">
        <v>554</v>
      </c>
      <c r="G3330">
        <v>880</v>
      </c>
      <c r="H3330">
        <v>880</v>
      </c>
      <c r="I3330">
        <v>880</v>
      </c>
      <c r="J3330">
        <v>880</v>
      </c>
      <c r="L3330" s="3">
        <v>0</v>
      </c>
      <c r="M3330" s="3">
        <v>0</v>
      </c>
      <c r="N3330" s="3">
        <v>0</v>
      </c>
      <c r="O3330" s="3">
        <v>100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3">
        <f>+Tabla3[[#This Row],[V GRAVADAS]]</f>
        <v>100</v>
      </c>
      <c r="V3330">
        <v>2</v>
      </c>
    </row>
    <row r="3331" spans="1:22" x14ac:dyDescent="0.25">
      <c r="A3331" t="s">
        <v>675</v>
      </c>
      <c r="B3331" s="1" t="s">
        <v>685</v>
      </c>
      <c r="C3331" t="s">
        <v>1</v>
      </c>
      <c r="D3331" t="s">
        <v>89</v>
      </c>
      <c r="E3331" t="s">
        <v>553</v>
      </c>
      <c r="F3331" t="s">
        <v>554</v>
      </c>
      <c r="G3331">
        <v>881</v>
      </c>
      <c r="H3331">
        <v>881</v>
      </c>
      <c r="I3331">
        <v>881</v>
      </c>
      <c r="J3331">
        <v>881</v>
      </c>
      <c r="L3331" s="3">
        <v>0</v>
      </c>
      <c r="M3331" s="3">
        <v>0</v>
      </c>
      <c r="N3331" s="3">
        <v>0</v>
      </c>
      <c r="O3331" s="3">
        <v>586.14</v>
      </c>
      <c r="P3331" s="3">
        <v>0</v>
      </c>
      <c r="Q3331" s="3">
        <v>0</v>
      </c>
      <c r="R3331" s="3">
        <v>0</v>
      </c>
      <c r="S3331" s="3">
        <v>0</v>
      </c>
      <c r="T3331" s="3">
        <v>0</v>
      </c>
      <c r="U3331" s="33">
        <f>+Tabla3[[#This Row],[V GRAVADAS]]</f>
        <v>586.14</v>
      </c>
      <c r="V3331">
        <v>2</v>
      </c>
    </row>
    <row r="3332" spans="1:22" x14ac:dyDescent="0.25">
      <c r="A3332" t="s">
        <v>675</v>
      </c>
      <c r="B3332" s="1" t="s">
        <v>685</v>
      </c>
      <c r="C3332" t="s">
        <v>1</v>
      </c>
      <c r="D3332" t="s">
        <v>89</v>
      </c>
      <c r="E3332" t="s">
        <v>553</v>
      </c>
      <c r="F3332" t="s">
        <v>554</v>
      </c>
      <c r="G3332">
        <v>882</v>
      </c>
      <c r="H3332">
        <v>882</v>
      </c>
      <c r="I3332">
        <v>882</v>
      </c>
      <c r="J3332">
        <v>882</v>
      </c>
      <c r="L3332" s="3">
        <v>0</v>
      </c>
      <c r="M3332" s="3">
        <v>0</v>
      </c>
      <c r="N3332" s="3">
        <v>0</v>
      </c>
      <c r="O3332" s="3">
        <v>37.5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3">
        <f>+Tabla3[[#This Row],[V GRAVADAS]]</f>
        <v>37.5</v>
      </c>
      <c r="V3332">
        <v>2</v>
      </c>
    </row>
    <row r="3333" spans="1:22" x14ac:dyDescent="0.25">
      <c r="A3333" t="s">
        <v>675</v>
      </c>
      <c r="B3333" s="1" t="s">
        <v>685</v>
      </c>
      <c r="C3333" t="s">
        <v>1</v>
      </c>
      <c r="D3333" t="s">
        <v>89</v>
      </c>
      <c r="E3333" t="s">
        <v>553</v>
      </c>
      <c r="F3333" t="s">
        <v>554</v>
      </c>
      <c r="G3333">
        <v>883</v>
      </c>
      <c r="H3333">
        <v>883</v>
      </c>
      <c r="I3333">
        <v>883</v>
      </c>
      <c r="J3333">
        <v>883</v>
      </c>
      <c r="L3333" s="3">
        <v>0</v>
      </c>
      <c r="M3333" s="3">
        <v>0</v>
      </c>
      <c r="N3333" s="3">
        <v>0</v>
      </c>
      <c r="O3333" s="3">
        <v>175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3">
        <f>+Tabla3[[#This Row],[V GRAVADAS]]</f>
        <v>175</v>
      </c>
      <c r="V3333">
        <v>2</v>
      </c>
    </row>
    <row r="3334" spans="1:22" x14ac:dyDescent="0.25">
      <c r="A3334" t="s">
        <v>675</v>
      </c>
      <c r="B3334" s="1" t="s">
        <v>685</v>
      </c>
      <c r="C3334" t="s">
        <v>1</v>
      </c>
      <c r="D3334" t="s">
        <v>89</v>
      </c>
      <c r="E3334" t="s">
        <v>553</v>
      </c>
      <c r="F3334" t="s">
        <v>554</v>
      </c>
      <c r="G3334">
        <v>884</v>
      </c>
      <c r="H3334">
        <v>884</v>
      </c>
      <c r="I3334">
        <v>884</v>
      </c>
      <c r="J3334">
        <v>884</v>
      </c>
      <c r="L3334" s="3">
        <v>0</v>
      </c>
      <c r="M3334" s="3">
        <v>0</v>
      </c>
      <c r="N3334" s="3">
        <v>0</v>
      </c>
      <c r="O3334" s="3">
        <v>180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3">
        <f>+Tabla3[[#This Row],[V GRAVADAS]]</f>
        <v>180</v>
      </c>
      <c r="V3334">
        <v>2</v>
      </c>
    </row>
    <row r="3335" spans="1:22" x14ac:dyDescent="0.25">
      <c r="A3335" t="s">
        <v>675</v>
      </c>
      <c r="B3335" s="1" t="s">
        <v>685</v>
      </c>
      <c r="C3335" t="s">
        <v>1</v>
      </c>
      <c r="D3335" t="s">
        <v>89</v>
      </c>
      <c r="E3335" t="s">
        <v>553</v>
      </c>
      <c r="F3335" t="s">
        <v>554</v>
      </c>
      <c r="G3335">
        <v>885</v>
      </c>
      <c r="H3335">
        <v>885</v>
      </c>
      <c r="I3335">
        <v>885</v>
      </c>
      <c r="J3335">
        <v>885</v>
      </c>
      <c r="L3335" s="3">
        <v>0</v>
      </c>
      <c r="M3335" s="3">
        <v>0</v>
      </c>
      <c r="N3335" s="3">
        <v>0</v>
      </c>
      <c r="O3335" s="3">
        <v>90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3">
        <f>+Tabla3[[#This Row],[V GRAVADAS]]</f>
        <v>90</v>
      </c>
      <c r="V3335">
        <v>2</v>
      </c>
    </row>
    <row r="3336" spans="1:22" x14ac:dyDescent="0.25">
      <c r="A3336" t="s">
        <v>675</v>
      </c>
      <c r="B3336" s="1" t="s">
        <v>685</v>
      </c>
      <c r="C3336" t="s">
        <v>1</v>
      </c>
      <c r="D3336" t="s">
        <v>89</v>
      </c>
      <c r="E3336" t="s">
        <v>553</v>
      </c>
      <c r="F3336" t="s">
        <v>554</v>
      </c>
      <c r="G3336">
        <v>886</v>
      </c>
      <c r="H3336">
        <v>886</v>
      </c>
      <c r="I3336">
        <v>886</v>
      </c>
      <c r="J3336">
        <v>886</v>
      </c>
      <c r="L3336" s="3">
        <v>0</v>
      </c>
      <c r="M3336" s="3">
        <v>0</v>
      </c>
      <c r="N3336" s="3">
        <v>0</v>
      </c>
      <c r="O3336" s="3">
        <v>17</v>
      </c>
      <c r="P3336" s="3">
        <v>0</v>
      </c>
      <c r="Q3336" s="3">
        <v>0</v>
      </c>
      <c r="R3336" s="3">
        <v>0</v>
      </c>
      <c r="S3336" s="3">
        <v>0</v>
      </c>
      <c r="T3336" s="3">
        <v>0</v>
      </c>
      <c r="U3336" s="33">
        <f>+Tabla3[[#This Row],[V GRAVADAS]]</f>
        <v>17</v>
      </c>
      <c r="V3336">
        <v>2</v>
      </c>
    </row>
    <row r="3337" spans="1:22" x14ac:dyDescent="0.25">
      <c r="A3337" t="s">
        <v>675</v>
      </c>
      <c r="B3337" s="1" t="s">
        <v>685</v>
      </c>
      <c r="C3337" t="s">
        <v>1</v>
      </c>
      <c r="D3337" t="s">
        <v>89</v>
      </c>
      <c r="E3337" t="s">
        <v>553</v>
      </c>
      <c r="F3337" t="s">
        <v>554</v>
      </c>
      <c r="G3337">
        <v>887</v>
      </c>
      <c r="H3337">
        <v>887</v>
      </c>
      <c r="I3337">
        <v>887</v>
      </c>
      <c r="J3337">
        <v>887</v>
      </c>
      <c r="L3337" s="3">
        <v>0</v>
      </c>
      <c r="M3337" s="3">
        <v>0</v>
      </c>
      <c r="N3337" s="3">
        <v>0</v>
      </c>
      <c r="O3337" s="3">
        <v>16.5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3">
        <f>+Tabla3[[#This Row],[V GRAVADAS]]</f>
        <v>16.5</v>
      </c>
      <c r="V3337">
        <v>2</v>
      </c>
    </row>
    <row r="3338" spans="1:22" x14ac:dyDescent="0.25">
      <c r="A3338" t="s">
        <v>675</v>
      </c>
      <c r="B3338" s="1" t="s">
        <v>685</v>
      </c>
      <c r="C3338" t="s">
        <v>1</v>
      </c>
      <c r="D3338" t="s">
        <v>89</v>
      </c>
      <c r="E3338" t="s">
        <v>553</v>
      </c>
      <c r="F3338" t="s">
        <v>554</v>
      </c>
      <c r="G3338">
        <v>888</v>
      </c>
      <c r="H3338">
        <v>888</v>
      </c>
      <c r="I3338">
        <v>888</v>
      </c>
      <c r="J3338">
        <v>888</v>
      </c>
      <c r="L3338" s="3">
        <v>0</v>
      </c>
      <c r="M3338" s="3">
        <v>0</v>
      </c>
      <c r="N3338" s="3">
        <v>0</v>
      </c>
      <c r="O3338" s="3">
        <v>198.5</v>
      </c>
      <c r="P3338" s="3">
        <v>0</v>
      </c>
      <c r="Q3338" s="3">
        <v>0</v>
      </c>
      <c r="R3338" s="3">
        <v>0</v>
      </c>
      <c r="S3338" s="3">
        <v>0</v>
      </c>
      <c r="T3338" s="3">
        <v>0</v>
      </c>
      <c r="U3338" s="33">
        <f>+Tabla3[[#This Row],[V GRAVADAS]]</f>
        <v>198.5</v>
      </c>
      <c r="V3338">
        <v>2</v>
      </c>
    </row>
    <row r="3339" spans="1:22" x14ac:dyDescent="0.25">
      <c r="A3339" t="s">
        <v>675</v>
      </c>
      <c r="B3339" s="1" t="s">
        <v>685</v>
      </c>
      <c r="C3339" t="s">
        <v>1</v>
      </c>
      <c r="D3339" t="s">
        <v>89</v>
      </c>
      <c r="E3339" t="s">
        <v>553</v>
      </c>
      <c r="F3339" t="s">
        <v>554</v>
      </c>
      <c r="G3339">
        <v>889</v>
      </c>
      <c r="H3339">
        <v>889</v>
      </c>
      <c r="I3339">
        <v>889</v>
      </c>
      <c r="J3339">
        <v>889</v>
      </c>
      <c r="L3339" s="3">
        <v>0</v>
      </c>
      <c r="M3339" s="3">
        <v>0</v>
      </c>
      <c r="N3339" s="3">
        <v>0</v>
      </c>
      <c r="O3339" s="3">
        <v>55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3">
        <f>+Tabla3[[#This Row],[V GRAVADAS]]</f>
        <v>55</v>
      </c>
      <c r="V3339">
        <v>2</v>
      </c>
    </row>
    <row r="3340" spans="1:22" x14ac:dyDescent="0.25">
      <c r="A3340" t="s">
        <v>675</v>
      </c>
      <c r="B3340" s="1" t="s">
        <v>685</v>
      </c>
      <c r="C3340" t="s">
        <v>1</v>
      </c>
      <c r="D3340" t="s">
        <v>89</v>
      </c>
      <c r="E3340" t="s">
        <v>553</v>
      </c>
      <c r="F3340" t="s">
        <v>554</v>
      </c>
      <c r="G3340">
        <v>890</v>
      </c>
      <c r="H3340">
        <v>890</v>
      </c>
      <c r="I3340">
        <v>890</v>
      </c>
      <c r="J3340">
        <v>890</v>
      </c>
      <c r="L3340" s="3">
        <v>0</v>
      </c>
      <c r="M3340" s="3">
        <v>0</v>
      </c>
      <c r="N3340" s="3">
        <v>0</v>
      </c>
      <c r="O3340" s="3">
        <v>45</v>
      </c>
      <c r="P3340" s="3">
        <v>0</v>
      </c>
      <c r="Q3340" s="3">
        <v>0</v>
      </c>
      <c r="R3340" s="3">
        <v>0</v>
      </c>
      <c r="S3340" s="3">
        <v>0</v>
      </c>
      <c r="T3340" s="3">
        <v>0</v>
      </c>
      <c r="U3340" s="33">
        <f>+Tabla3[[#This Row],[V GRAVADAS]]</f>
        <v>45</v>
      </c>
      <c r="V3340">
        <v>2</v>
      </c>
    </row>
    <row r="3341" spans="1:22" x14ac:dyDescent="0.25">
      <c r="A3341" t="s">
        <v>675</v>
      </c>
      <c r="B3341" s="1" t="s">
        <v>685</v>
      </c>
      <c r="C3341" t="s">
        <v>1</v>
      </c>
      <c r="D3341" t="s">
        <v>89</v>
      </c>
      <c r="E3341" t="s">
        <v>553</v>
      </c>
      <c r="F3341" t="s">
        <v>554</v>
      </c>
      <c r="G3341">
        <v>891</v>
      </c>
      <c r="H3341">
        <v>891</v>
      </c>
      <c r="I3341">
        <v>891</v>
      </c>
      <c r="J3341">
        <v>891</v>
      </c>
      <c r="L3341" s="3">
        <v>0</v>
      </c>
      <c r="M3341" s="3">
        <v>0</v>
      </c>
      <c r="N3341" s="3">
        <v>0</v>
      </c>
      <c r="O3341" s="3">
        <v>767.5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3">
        <f>+Tabla3[[#This Row],[V GRAVADAS]]</f>
        <v>767.5</v>
      </c>
      <c r="V3341">
        <v>2</v>
      </c>
    </row>
    <row r="3342" spans="1:22" x14ac:dyDescent="0.25">
      <c r="A3342" t="s">
        <v>675</v>
      </c>
      <c r="B3342" s="1" t="s">
        <v>685</v>
      </c>
      <c r="C3342" t="s">
        <v>1</v>
      </c>
      <c r="D3342" t="s">
        <v>89</v>
      </c>
      <c r="E3342" t="s">
        <v>553</v>
      </c>
      <c r="F3342" t="s">
        <v>554</v>
      </c>
      <c r="G3342">
        <v>892</v>
      </c>
      <c r="H3342">
        <v>892</v>
      </c>
      <c r="I3342">
        <v>892</v>
      </c>
      <c r="J3342">
        <v>892</v>
      </c>
      <c r="L3342" s="3">
        <v>0</v>
      </c>
      <c r="M3342" s="3">
        <v>0</v>
      </c>
      <c r="N3342" s="3">
        <v>0</v>
      </c>
      <c r="O3342" s="3">
        <v>584</v>
      </c>
      <c r="P3342" s="3">
        <v>0</v>
      </c>
      <c r="Q3342" s="3">
        <v>0</v>
      </c>
      <c r="R3342" s="3">
        <v>0</v>
      </c>
      <c r="S3342" s="3">
        <v>0</v>
      </c>
      <c r="T3342" s="3">
        <v>0</v>
      </c>
      <c r="U3342" s="33">
        <f>+Tabla3[[#This Row],[V GRAVADAS]]</f>
        <v>584</v>
      </c>
      <c r="V3342">
        <v>2</v>
      </c>
    </row>
    <row r="3343" spans="1:22" x14ac:dyDescent="0.25">
      <c r="A3343" t="s">
        <v>675</v>
      </c>
      <c r="B3343" s="1" t="s">
        <v>685</v>
      </c>
      <c r="C3343" t="s">
        <v>1</v>
      </c>
      <c r="D3343" t="s">
        <v>89</v>
      </c>
      <c r="E3343" t="s">
        <v>553</v>
      </c>
      <c r="F3343" t="s">
        <v>554</v>
      </c>
      <c r="G3343">
        <v>893</v>
      </c>
      <c r="H3343">
        <v>893</v>
      </c>
      <c r="I3343">
        <v>893</v>
      </c>
      <c r="J3343">
        <v>893</v>
      </c>
      <c r="L3343" s="3">
        <v>0</v>
      </c>
      <c r="M3343" s="3">
        <v>0</v>
      </c>
      <c r="N3343" s="3">
        <v>0</v>
      </c>
      <c r="O3343" s="3">
        <v>146.9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3">
        <f>+Tabla3[[#This Row],[V GRAVADAS]]</f>
        <v>146.9</v>
      </c>
      <c r="V3343">
        <v>2</v>
      </c>
    </row>
    <row r="3344" spans="1:22" x14ac:dyDescent="0.25">
      <c r="A3344" t="s">
        <v>675</v>
      </c>
      <c r="B3344" s="1" t="s">
        <v>685</v>
      </c>
      <c r="C3344" t="s">
        <v>1</v>
      </c>
      <c r="D3344" t="s">
        <v>89</v>
      </c>
      <c r="E3344" t="s">
        <v>553</v>
      </c>
      <c r="F3344" t="s">
        <v>554</v>
      </c>
      <c r="G3344">
        <v>894</v>
      </c>
      <c r="H3344">
        <v>894</v>
      </c>
      <c r="I3344">
        <v>894</v>
      </c>
      <c r="J3344">
        <v>894</v>
      </c>
      <c r="L3344" s="3">
        <v>0</v>
      </c>
      <c r="M3344" s="3">
        <v>0</v>
      </c>
      <c r="N3344" s="3">
        <v>0</v>
      </c>
      <c r="O3344" s="3">
        <v>279.5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3">
        <f>+Tabla3[[#This Row],[V GRAVADAS]]</f>
        <v>279.5</v>
      </c>
      <c r="V3344">
        <v>2</v>
      </c>
    </row>
    <row r="3345" spans="1:22" x14ac:dyDescent="0.25">
      <c r="A3345" t="s">
        <v>675</v>
      </c>
      <c r="B3345" s="1" t="s">
        <v>685</v>
      </c>
      <c r="C3345" t="s">
        <v>1</v>
      </c>
      <c r="D3345" t="s">
        <v>89</v>
      </c>
      <c r="E3345" t="s">
        <v>553</v>
      </c>
      <c r="F3345" t="s">
        <v>554</v>
      </c>
      <c r="G3345">
        <v>895</v>
      </c>
      <c r="H3345">
        <v>895</v>
      </c>
      <c r="I3345">
        <v>895</v>
      </c>
      <c r="J3345">
        <v>895</v>
      </c>
      <c r="L3345" s="3">
        <v>0</v>
      </c>
      <c r="M3345" s="3">
        <v>0</v>
      </c>
      <c r="N3345" s="3">
        <v>0</v>
      </c>
      <c r="O3345" s="3">
        <v>682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3">
        <f>+Tabla3[[#This Row],[V GRAVADAS]]</f>
        <v>682</v>
      </c>
      <c r="V3345">
        <v>2</v>
      </c>
    </row>
    <row r="3346" spans="1:22" x14ac:dyDescent="0.25">
      <c r="A3346" t="s">
        <v>675</v>
      </c>
      <c r="B3346" s="1" t="s">
        <v>685</v>
      </c>
      <c r="C3346" t="s">
        <v>1</v>
      </c>
      <c r="D3346" t="s">
        <v>89</v>
      </c>
      <c r="E3346" t="s">
        <v>553</v>
      </c>
      <c r="F3346" t="s">
        <v>554</v>
      </c>
      <c r="G3346">
        <v>896</v>
      </c>
      <c r="H3346">
        <v>896</v>
      </c>
      <c r="I3346">
        <v>896</v>
      </c>
      <c r="J3346">
        <v>896</v>
      </c>
      <c r="L3346" s="3">
        <v>0</v>
      </c>
      <c r="M3346" s="3">
        <v>0</v>
      </c>
      <c r="N3346" s="3">
        <v>0</v>
      </c>
      <c r="O3346" s="3">
        <v>584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3">
        <f>+Tabla3[[#This Row],[V GRAVADAS]]</f>
        <v>584</v>
      </c>
      <c r="V3346">
        <v>2</v>
      </c>
    </row>
    <row r="3347" spans="1:22" x14ac:dyDescent="0.25">
      <c r="A3347" t="s">
        <v>675</v>
      </c>
      <c r="B3347" s="1" t="s">
        <v>685</v>
      </c>
      <c r="C3347" t="s">
        <v>1</v>
      </c>
      <c r="D3347" t="s">
        <v>89</v>
      </c>
      <c r="E3347" t="s">
        <v>553</v>
      </c>
      <c r="F3347" t="s">
        <v>554</v>
      </c>
      <c r="G3347">
        <v>897</v>
      </c>
      <c r="H3347">
        <v>897</v>
      </c>
      <c r="I3347">
        <v>897</v>
      </c>
      <c r="J3347">
        <v>897</v>
      </c>
      <c r="L3347" s="3">
        <v>0</v>
      </c>
      <c r="M3347" s="3">
        <v>0</v>
      </c>
      <c r="N3347" s="3">
        <v>0</v>
      </c>
      <c r="O3347" s="3">
        <v>16.5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3">
        <f>+Tabla3[[#This Row],[V GRAVADAS]]</f>
        <v>16.5</v>
      </c>
      <c r="V3347">
        <v>2</v>
      </c>
    </row>
    <row r="3348" spans="1:22" x14ac:dyDescent="0.25">
      <c r="A3348" t="s">
        <v>675</v>
      </c>
      <c r="B3348" s="1" t="s">
        <v>685</v>
      </c>
      <c r="C3348" t="s">
        <v>1</v>
      </c>
      <c r="D3348" t="s">
        <v>89</v>
      </c>
      <c r="E3348" t="s">
        <v>553</v>
      </c>
      <c r="F3348" t="s">
        <v>554</v>
      </c>
      <c r="G3348">
        <v>898</v>
      </c>
      <c r="H3348">
        <v>898</v>
      </c>
      <c r="I3348">
        <v>898</v>
      </c>
      <c r="J3348">
        <v>898</v>
      </c>
      <c r="L3348" s="3">
        <v>0</v>
      </c>
      <c r="M3348" s="3">
        <v>0</v>
      </c>
      <c r="N3348" s="3">
        <v>0</v>
      </c>
      <c r="O3348" s="3">
        <v>205</v>
      </c>
      <c r="P3348" s="3">
        <v>0</v>
      </c>
      <c r="Q3348" s="3">
        <v>0</v>
      </c>
      <c r="R3348" s="3">
        <v>0</v>
      </c>
      <c r="S3348" s="3">
        <v>0</v>
      </c>
      <c r="T3348" s="3">
        <v>0</v>
      </c>
      <c r="U3348" s="33">
        <f>+Tabla3[[#This Row],[V GRAVADAS]]</f>
        <v>205</v>
      </c>
      <c r="V3348">
        <v>2</v>
      </c>
    </row>
    <row r="3349" spans="1:22" x14ac:dyDescent="0.25">
      <c r="A3349" t="s">
        <v>675</v>
      </c>
      <c r="B3349" s="1" t="s">
        <v>685</v>
      </c>
      <c r="C3349" t="s">
        <v>1</v>
      </c>
      <c r="D3349" t="s">
        <v>89</v>
      </c>
      <c r="E3349" t="s">
        <v>553</v>
      </c>
      <c r="F3349" t="s">
        <v>554</v>
      </c>
      <c r="G3349">
        <v>899</v>
      </c>
      <c r="H3349">
        <v>899</v>
      </c>
      <c r="I3349">
        <v>899</v>
      </c>
      <c r="J3349">
        <v>899</v>
      </c>
      <c r="L3349" s="3">
        <v>0</v>
      </c>
      <c r="M3349" s="3">
        <v>0</v>
      </c>
      <c r="N3349" s="3">
        <v>0</v>
      </c>
      <c r="O3349" s="3">
        <v>78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3">
        <f>+Tabla3[[#This Row],[V GRAVADAS]]</f>
        <v>78</v>
      </c>
      <c r="V3349">
        <v>2</v>
      </c>
    </row>
    <row r="3350" spans="1:22" x14ac:dyDescent="0.25">
      <c r="A3350" t="s">
        <v>675</v>
      </c>
      <c r="B3350" s="1" t="s">
        <v>685</v>
      </c>
      <c r="C3350" t="s">
        <v>1</v>
      </c>
      <c r="D3350" t="s">
        <v>89</v>
      </c>
      <c r="E3350" t="s">
        <v>553</v>
      </c>
      <c r="F3350" t="s">
        <v>554</v>
      </c>
      <c r="G3350">
        <v>900</v>
      </c>
      <c r="H3350">
        <v>900</v>
      </c>
      <c r="I3350">
        <v>900</v>
      </c>
      <c r="J3350">
        <v>900</v>
      </c>
      <c r="L3350" s="3">
        <v>0</v>
      </c>
      <c r="M3350" s="3">
        <v>0</v>
      </c>
      <c r="N3350" s="3">
        <v>0</v>
      </c>
      <c r="O3350" s="3">
        <v>312.5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3">
        <f>+Tabla3[[#This Row],[V GRAVADAS]]</f>
        <v>312.5</v>
      </c>
      <c r="V3350">
        <v>2</v>
      </c>
    </row>
    <row r="3351" spans="1:22" x14ac:dyDescent="0.25">
      <c r="A3351" t="s">
        <v>675</v>
      </c>
      <c r="B3351" s="1" t="s">
        <v>686</v>
      </c>
      <c r="C3351" t="s">
        <v>1</v>
      </c>
      <c r="D3351" t="s">
        <v>89</v>
      </c>
      <c r="E3351" t="s">
        <v>553</v>
      </c>
      <c r="F3351" t="s">
        <v>554</v>
      </c>
      <c r="G3351">
        <v>901</v>
      </c>
      <c r="H3351">
        <v>901</v>
      </c>
      <c r="I3351">
        <v>901</v>
      </c>
      <c r="J3351">
        <v>901</v>
      </c>
      <c r="L3351" s="3">
        <v>0</v>
      </c>
      <c r="M3351" s="3">
        <v>0</v>
      </c>
      <c r="N3351" s="3">
        <v>0</v>
      </c>
      <c r="O3351" s="3">
        <v>797.5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3">
        <f>+Tabla3[[#This Row],[V GRAVADAS]]</f>
        <v>797.5</v>
      </c>
      <c r="V3351">
        <v>2</v>
      </c>
    </row>
    <row r="3352" spans="1:22" x14ac:dyDescent="0.25">
      <c r="A3352" t="s">
        <v>675</v>
      </c>
      <c r="B3352" s="1" t="s">
        <v>686</v>
      </c>
      <c r="C3352" t="s">
        <v>1</v>
      </c>
      <c r="D3352" t="s">
        <v>89</v>
      </c>
      <c r="E3352" t="s">
        <v>553</v>
      </c>
      <c r="F3352" t="s">
        <v>554</v>
      </c>
      <c r="G3352">
        <v>902</v>
      </c>
      <c r="H3352">
        <v>902</v>
      </c>
      <c r="I3352">
        <v>902</v>
      </c>
      <c r="J3352">
        <v>902</v>
      </c>
      <c r="L3352" s="3">
        <v>0</v>
      </c>
      <c r="M3352" s="3">
        <v>0</v>
      </c>
      <c r="N3352" s="3">
        <v>0</v>
      </c>
      <c r="O3352" s="3">
        <v>85.4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3">
        <f>+Tabla3[[#This Row],[V GRAVADAS]]</f>
        <v>85.4</v>
      </c>
      <c r="V3352">
        <v>2</v>
      </c>
    </row>
    <row r="3353" spans="1:22" x14ac:dyDescent="0.25">
      <c r="A3353" t="s">
        <v>675</v>
      </c>
      <c r="B3353" s="1" t="s">
        <v>686</v>
      </c>
      <c r="C3353" t="s">
        <v>1</v>
      </c>
      <c r="D3353" t="s">
        <v>89</v>
      </c>
      <c r="E3353" t="s">
        <v>553</v>
      </c>
      <c r="F3353" t="s">
        <v>554</v>
      </c>
      <c r="G3353">
        <v>903</v>
      </c>
      <c r="H3353">
        <v>903</v>
      </c>
      <c r="I3353">
        <v>903</v>
      </c>
      <c r="J3353">
        <v>903</v>
      </c>
      <c r="L3353" s="3">
        <v>0</v>
      </c>
      <c r="M3353" s="3">
        <v>0</v>
      </c>
      <c r="N3353" s="3">
        <v>0</v>
      </c>
      <c r="O3353" s="3">
        <v>6.5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3">
        <f>+Tabla3[[#This Row],[V GRAVADAS]]</f>
        <v>6.5</v>
      </c>
      <c r="V3353">
        <v>2</v>
      </c>
    </row>
    <row r="3354" spans="1:22" x14ac:dyDescent="0.25">
      <c r="A3354" t="s">
        <v>675</v>
      </c>
      <c r="B3354" s="1" t="s">
        <v>686</v>
      </c>
      <c r="C3354" t="s">
        <v>1</v>
      </c>
      <c r="D3354" t="s">
        <v>89</v>
      </c>
      <c r="E3354" t="s">
        <v>553</v>
      </c>
      <c r="F3354" t="s">
        <v>554</v>
      </c>
      <c r="G3354">
        <v>904</v>
      </c>
      <c r="H3354">
        <v>904</v>
      </c>
      <c r="I3354">
        <v>904</v>
      </c>
      <c r="J3354">
        <v>904</v>
      </c>
      <c r="L3354" s="3">
        <v>0</v>
      </c>
      <c r="M3354" s="3">
        <v>0</v>
      </c>
      <c r="N3354" s="3">
        <v>0</v>
      </c>
      <c r="O3354" s="3">
        <v>45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3">
        <f>+Tabla3[[#This Row],[V GRAVADAS]]</f>
        <v>45</v>
      </c>
      <c r="V3354">
        <v>2</v>
      </c>
    </row>
    <row r="3355" spans="1:22" x14ac:dyDescent="0.25">
      <c r="A3355" t="s">
        <v>675</v>
      </c>
      <c r="B3355" s="1" t="s">
        <v>686</v>
      </c>
      <c r="C3355" t="s">
        <v>1</v>
      </c>
      <c r="D3355" t="s">
        <v>89</v>
      </c>
      <c r="E3355" t="s">
        <v>553</v>
      </c>
      <c r="F3355" t="s">
        <v>554</v>
      </c>
      <c r="G3355">
        <v>905</v>
      </c>
      <c r="H3355">
        <v>905</v>
      </c>
      <c r="I3355">
        <v>905</v>
      </c>
      <c r="J3355">
        <v>905</v>
      </c>
      <c r="L3355" s="3">
        <v>0</v>
      </c>
      <c r="M3355" s="3">
        <v>0</v>
      </c>
      <c r="N3355" s="3">
        <v>0</v>
      </c>
      <c r="O3355" s="3">
        <v>525.20000000000005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3">
        <f>+Tabla3[[#This Row],[V GRAVADAS]]</f>
        <v>525.20000000000005</v>
      </c>
      <c r="V3355">
        <v>2</v>
      </c>
    </row>
    <row r="3356" spans="1:22" x14ac:dyDescent="0.25">
      <c r="A3356" t="s">
        <v>675</v>
      </c>
      <c r="B3356" s="1" t="s">
        <v>686</v>
      </c>
      <c r="C3356" t="s">
        <v>1</v>
      </c>
      <c r="D3356" t="s">
        <v>89</v>
      </c>
      <c r="E3356" t="s">
        <v>553</v>
      </c>
      <c r="F3356" t="s">
        <v>554</v>
      </c>
      <c r="G3356">
        <v>906</v>
      </c>
      <c r="H3356">
        <v>906</v>
      </c>
      <c r="I3356">
        <v>906</v>
      </c>
      <c r="J3356">
        <v>906</v>
      </c>
      <c r="L3356" s="3">
        <v>0</v>
      </c>
      <c r="M3356" s="3">
        <v>0</v>
      </c>
      <c r="N3356" s="3">
        <v>0</v>
      </c>
      <c r="O3356" s="3">
        <v>510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3">
        <f>+Tabla3[[#This Row],[V GRAVADAS]]</f>
        <v>510</v>
      </c>
      <c r="V3356">
        <v>2</v>
      </c>
    </row>
    <row r="3357" spans="1:22" x14ac:dyDescent="0.25">
      <c r="A3357" t="s">
        <v>675</v>
      </c>
      <c r="B3357" s="1" t="s">
        <v>686</v>
      </c>
      <c r="C3357" t="s">
        <v>1</v>
      </c>
      <c r="D3357" t="s">
        <v>89</v>
      </c>
      <c r="E3357" t="s">
        <v>553</v>
      </c>
      <c r="F3357" t="s">
        <v>554</v>
      </c>
      <c r="G3357">
        <v>907</v>
      </c>
      <c r="H3357">
        <v>907</v>
      </c>
      <c r="I3357">
        <v>907</v>
      </c>
      <c r="J3357">
        <v>907</v>
      </c>
      <c r="L3357" s="3">
        <v>0</v>
      </c>
      <c r="M3357" s="3">
        <v>0</v>
      </c>
      <c r="N3357" s="3">
        <v>0</v>
      </c>
      <c r="O3357" s="3">
        <v>12.6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3">
        <f>+Tabla3[[#This Row],[V GRAVADAS]]</f>
        <v>12.6</v>
      </c>
      <c r="V3357">
        <v>2</v>
      </c>
    </row>
    <row r="3358" spans="1:22" x14ac:dyDescent="0.25">
      <c r="A3358" t="s">
        <v>675</v>
      </c>
      <c r="B3358" s="1" t="s">
        <v>686</v>
      </c>
      <c r="C3358" t="s">
        <v>1</v>
      </c>
      <c r="D3358" t="s">
        <v>89</v>
      </c>
      <c r="E3358" t="s">
        <v>553</v>
      </c>
      <c r="F3358" t="s">
        <v>554</v>
      </c>
      <c r="G3358">
        <v>908</v>
      </c>
      <c r="H3358">
        <v>908</v>
      </c>
      <c r="I3358">
        <v>908</v>
      </c>
      <c r="J3358">
        <v>908</v>
      </c>
      <c r="L3358" s="3">
        <v>0</v>
      </c>
      <c r="M3358" s="3">
        <v>0</v>
      </c>
      <c r="N3358" s="3">
        <v>0</v>
      </c>
      <c r="O3358" s="3">
        <v>150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3">
        <f>+Tabla3[[#This Row],[V GRAVADAS]]</f>
        <v>150</v>
      </c>
      <c r="V3358">
        <v>2</v>
      </c>
    </row>
    <row r="3359" spans="1:22" x14ac:dyDescent="0.25">
      <c r="A3359" t="s">
        <v>675</v>
      </c>
      <c r="B3359" s="1" t="s">
        <v>686</v>
      </c>
      <c r="C3359" t="s">
        <v>1</v>
      </c>
      <c r="D3359" t="s">
        <v>89</v>
      </c>
      <c r="E3359" t="s">
        <v>553</v>
      </c>
      <c r="F3359" t="s">
        <v>554</v>
      </c>
      <c r="G3359">
        <v>909</v>
      </c>
      <c r="H3359">
        <v>909</v>
      </c>
      <c r="I3359">
        <v>909</v>
      </c>
      <c r="J3359">
        <v>909</v>
      </c>
      <c r="L3359" s="3">
        <v>0</v>
      </c>
      <c r="M3359" s="3">
        <v>0</v>
      </c>
      <c r="N3359" s="3">
        <v>0</v>
      </c>
      <c r="O3359" s="3">
        <v>94</v>
      </c>
      <c r="P3359" s="3">
        <v>0</v>
      </c>
      <c r="Q3359" s="3">
        <v>0</v>
      </c>
      <c r="R3359" s="3">
        <v>0</v>
      </c>
      <c r="S3359" s="3">
        <v>0</v>
      </c>
      <c r="T3359" s="3">
        <v>0</v>
      </c>
      <c r="U3359" s="33">
        <f>+Tabla3[[#This Row],[V GRAVADAS]]</f>
        <v>94</v>
      </c>
      <c r="V3359">
        <v>2</v>
      </c>
    </row>
    <row r="3360" spans="1:22" x14ac:dyDescent="0.25">
      <c r="A3360" t="s">
        <v>675</v>
      </c>
      <c r="B3360" s="1" t="s">
        <v>686</v>
      </c>
      <c r="C3360" t="s">
        <v>1</v>
      </c>
      <c r="D3360" t="s">
        <v>89</v>
      </c>
      <c r="E3360" t="s">
        <v>553</v>
      </c>
      <c r="F3360" t="s">
        <v>554</v>
      </c>
      <c r="G3360">
        <v>910</v>
      </c>
      <c r="H3360">
        <v>910</v>
      </c>
      <c r="I3360">
        <v>910</v>
      </c>
      <c r="J3360">
        <v>910</v>
      </c>
      <c r="L3360" s="3">
        <v>0</v>
      </c>
      <c r="M3360" s="3">
        <v>0</v>
      </c>
      <c r="N3360" s="3">
        <v>0</v>
      </c>
      <c r="O3360" s="3">
        <v>13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3">
        <f>+Tabla3[[#This Row],[V GRAVADAS]]</f>
        <v>13</v>
      </c>
      <c r="V3360">
        <v>2</v>
      </c>
    </row>
    <row r="3361" spans="1:22" x14ac:dyDescent="0.25">
      <c r="A3361" t="s">
        <v>675</v>
      </c>
      <c r="B3361" s="1" t="s">
        <v>686</v>
      </c>
      <c r="C3361" t="s">
        <v>1</v>
      </c>
      <c r="D3361" t="s">
        <v>89</v>
      </c>
      <c r="E3361" t="s">
        <v>553</v>
      </c>
      <c r="F3361" t="s">
        <v>554</v>
      </c>
      <c r="G3361">
        <v>911</v>
      </c>
      <c r="H3361">
        <v>911</v>
      </c>
      <c r="I3361">
        <v>911</v>
      </c>
      <c r="J3361">
        <v>911</v>
      </c>
      <c r="L3361" s="3">
        <v>0</v>
      </c>
      <c r="M3361" s="3">
        <v>0</v>
      </c>
      <c r="N3361" s="3">
        <v>0</v>
      </c>
      <c r="O3361" s="3">
        <v>411</v>
      </c>
      <c r="P3361" s="3">
        <v>0</v>
      </c>
      <c r="Q3361" s="3">
        <v>0</v>
      </c>
      <c r="R3361" s="3">
        <v>0</v>
      </c>
      <c r="S3361" s="3">
        <v>0</v>
      </c>
      <c r="T3361" s="3">
        <v>0</v>
      </c>
      <c r="U3361" s="33">
        <f>+Tabla3[[#This Row],[V GRAVADAS]]</f>
        <v>411</v>
      </c>
      <c r="V3361">
        <v>2</v>
      </c>
    </row>
    <row r="3362" spans="1:22" x14ac:dyDescent="0.25">
      <c r="A3362" t="s">
        <v>675</v>
      </c>
      <c r="B3362" s="1" t="s">
        <v>686</v>
      </c>
      <c r="C3362" t="s">
        <v>1</v>
      </c>
      <c r="D3362" t="s">
        <v>89</v>
      </c>
      <c r="E3362" t="s">
        <v>553</v>
      </c>
      <c r="F3362" t="s">
        <v>554</v>
      </c>
      <c r="G3362">
        <v>912</v>
      </c>
      <c r="H3362">
        <v>912</v>
      </c>
      <c r="I3362">
        <v>912</v>
      </c>
      <c r="J3362">
        <v>912</v>
      </c>
      <c r="L3362" s="3">
        <v>0</v>
      </c>
      <c r="M3362" s="3">
        <v>0</v>
      </c>
      <c r="N3362" s="3">
        <v>0</v>
      </c>
      <c r="O3362" s="3">
        <v>19.600000000000001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3">
        <f>+Tabla3[[#This Row],[V GRAVADAS]]</f>
        <v>19.600000000000001</v>
      </c>
      <c r="V3362">
        <v>2</v>
      </c>
    </row>
    <row r="3363" spans="1:22" x14ac:dyDescent="0.25">
      <c r="A3363" t="s">
        <v>675</v>
      </c>
      <c r="B3363" s="1" t="s">
        <v>686</v>
      </c>
      <c r="C3363" t="s">
        <v>1</v>
      </c>
      <c r="D3363" t="s">
        <v>89</v>
      </c>
      <c r="E3363" t="s">
        <v>553</v>
      </c>
      <c r="F3363" t="s">
        <v>554</v>
      </c>
      <c r="G3363">
        <v>913</v>
      </c>
      <c r="H3363">
        <v>913</v>
      </c>
      <c r="I3363">
        <v>913</v>
      </c>
      <c r="J3363">
        <v>913</v>
      </c>
      <c r="L3363" s="3">
        <v>0</v>
      </c>
      <c r="M3363" s="3">
        <v>0</v>
      </c>
      <c r="N3363" s="3">
        <v>0</v>
      </c>
      <c r="O3363" s="3">
        <v>660.5</v>
      </c>
      <c r="P3363" s="3">
        <v>0</v>
      </c>
      <c r="Q3363" s="3">
        <v>0</v>
      </c>
      <c r="R3363" s="3">
        <v>0</v>
      </c>
      <c r="S3363" s="3">
        <v>0</v>
      </c>
      <c r="T3363" s="3">
        <v>0</v>
      </c>
      <c r="U3363" s="33">
        <f>+Tabla3[[#This Row],[V GRAVADAS]]</f>
        <v>660.5</v>
      </c>
      <c r="V3363">
        <v>2</v>
      </c>
    </row>
    <row r="3364" spans="1:22" x14ac:dyDescent="0.25">
      <c r="A3364" t="s">
        <v>675</v>
      </c>
      <c r="B3364" s="1" t="s">
        <v>686</v>
      </c>
      <c r="C3364" t="s">
        <v>1</v>
      </c>
      <c r="D3364" t="s">
        <v>89</v>
      </c>
      <c r="E3364" t="s">
        <v>553</v>
      </c>
      <c r="F3364" t="s">
        <v>554</v>
      </c>
      <c r="G3364">
        <v>914</v>
      </c>
      <c r="H3364">
        <v>914</v>
      </c>
      <c r="I3364">
        <v>914</v>
      </c>
      <c r="J3364">
        <v>914</v>
      </c>
      <c r="L3364" s="3">
        <v>0</v>
      </c>
      <c r="M3364" s="3">
        <v>0</v>
      </c>
      <c r="N3364" s="3">
        <v>0</v>
      </c>
      <c r="O3364" s="3">
        <v>81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3">
        <f>+Tabla3[[#This Row],[V GRAVADAS]]</f>
        <v>81</v>
      </c>
      <c r="V3364">
        <v>2</v>
      </c>
    </row>
    <row r="3365" spans="1:22" x14ac:dyDescent="0.25">
      <c r="A3365" t="s">
        <v>675</v>
      </c>
      <c r="B3365" s="1" t="s">
        <v>686</v>
      </c>
      <c r="C3365" t="s">
        <v>1</v>
      </c>
      <c r="D3365" t="s">
        <v>89</v>
      </c>
      <c r="E3365" t="s">
        <v>553</v>
      </c>
      <c r="F3365" t="s">
        <v>554</v>
      </c>
      <c r="G3365">
        <v>915</v>
      </c>
      <c r="H3365">
        <v>915</v>
      </c>
      <c r="I3365">
        <v>915</v>
      </c>
      <c r="J3365">
        <v>915</v>
      </c>
      <c r="L3365" s="3">
        <v>0</v>
      </c>
      <c r="M3365" s="3">
        <v>0</v>
      </c>
      <c r="N3365" s="3">
        <v>0</v>
      </c>
      <c r="O3365" s="3">
        <v>214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3">
        <f>+Tabla3[[#This Row],[V GRAVADAS]]</f>
        <v>214</v>
      </c>
      <c r="V3365">
        <v>2</v>
      </c>
    </row>
    <row r="3366" spans="1:22" x14ac:dyDescent="0.25">
      <c r="A3366" t="s">
        <v>675</v>
      </c>
      <c r="B3366" s="1" t="s">
        <v>686</v>
      </c>
      <c r="C3366" t="s">
        <v>1</v>
      </c>
      <c r="D3366" t="s">
        <v>89</v>
      </c>
      <c r="E3366" t="s">
        <v>553</v>
      </c>
      <c r="F3366" t="s">
        <v>554</v>
      </c>
      <c r="G3366">
        <v>916</v>
      </c>
      <c r="H3366">
        <v>916</v>
      </c>
      <c r="I3366">
        <v>916</v>
      </c>
      <c r="J3366">
        <v>916</v>
      </c>
      <c r="L3366" s="3">
        <v>0</v>
      </c>
      <c r="M3366" s="3">
        <v>0</v>
      </c>
      <c r="N3366" s="3">
        <v>0</v>
      </c>
      <c r="O3366" s="3">
        <v>185.5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3">
        <f>+Tabla3[[#This Row],[V GRAVADAS]]</f>
        <v>185.5</v>
      </c>
      <c r="V3366">
        <v>2</v>
      </c>
    </row>
    <row r="3367" spans="1:22" x14ac:dyDescent="0.25">
      <c r="A3367" t="s">
        <v>675</v>
      </c>
      <c r="B3367" s="1" t="s">
        <v>686</v>
      </c>
      <c r="C3367" t="s">
        <v>1</v>
      </c>
      <c r="D3367" t="s">
        <v>89</v>
      </c>
      <c r="E3367" t="s">
        <v>553</v>
      </c>
      <c r="F3367" t="s">
        <v>554</v>
      </c>
      <c r="G3367">
        <v>917</v>
      </c>
      <c r="H3367">
        <v>917</v>
      </c>
      <c r="I3367">
        <v>917</v>
      </c>
      <c r="J3367">
        <v>917</v>
      </c>
      <c r="L3367" s="3">
        <v>0</v>
      </c>
      <c r="M3367" s="3">
        <v>0</v>
      </c>
      <c r="N3367" s="3">
        <v>0</v>
      </c>
      <c r="O3367" s="3">
        <v>556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3">
        <f>+Tabla3[[#This Row],[V GRAVADAS]]</f>
        <v>556</v>
      </c>
      <c r="V3367">
        <v>2</v>
      </c>
    </row>
    <row r="3368" spans="1:22" x14ac:dyDescent="0.25">
      <c r="A3368" t="s">
        <v>675</v>
      </c>
      <c r="B3368" s="1" t="s">
        <v>686</v>
      </c>
      <c r="C3368" t="s">
        <v>1</v>
      </c>
      <c r="D3368" t="s">
        <v>89</v>
      </c>
      <c r="E3368" t="s">
        <v>553</v>
      </c>
      <c r="F3368" t="s">
        <v>554</v>
      </c>
      <c r="G3368">
        <v>918</v>
      </c>
      <c r="H3368">
        <v>918</v>
      </c>
      <c r="I3368">
        <v>918</v>
      </c>
      <c r="J3368">
        <v>918</v>
      </c>
      <c r="L3368" s="3">
        <v>0</v>
      </c>
      <c r="M3368" s="3">
        <v>0</v>
      </c>
      <c r="N3368" s="3">
        <v>0</v>
      </c>
      <c r="O3368" s="3">
        <v>26.35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3">
        <f>+Tabla3[[#This Row],[V GRAVADAS]]</f>
        <v>26.35</v>
      </c>
      <c r="V3368">
        <v>2</v>
      </c>
    </row>
    <row r="3369" spans="1:22" x14ac:dyDescent="0.25">
      <c r="A3369" t="s">
        <v>675</v>
      </c>
      <c r="B3369" s="1" t="s">
        <v>686</v>
      </c>
      <c r="C3369" t="s">
        <v>1</v>
      </c>
      <c r="D3369" t="s">
        <v>89</v>
      </c>
      <c r="E3369" t="s">
        <v>553</v>
      </c>
      <c r="F3369" t="s">
        <v>554</v>
      </c>
      <c r="G3369">
        <v>919</v>
      </c>
      <c r="H3369">
        <v>919</v>
      </c>
      <c r="I3369">
        <v>919</v>
      </c>
      <c r="J3369">
        <v>919</v>
      </c>
      <c r="L3369" s="3">
        <v>0</v>
      </c>
      <c r="M3369" s="3">
        <v>0</v>
      </c>
      <c r="N3369" s="3">
        <v>0</v>
      </c>
      <c r="O3369" s="3">
        <v>140.19999999999999</v>
      </c>
      <c r="P3369" s="3">
        <v>0</v>
      </c>
      <c r="Q3369" s="3">
        <v>0</v>
      </c>
      <c r="R3369" s="3">
        <v>0</v>
      </c>
      <c r="S3369" s="3">
        <v>0</v>
      </c>
      <c r="T3369" s="3">
        <v>0</v>
      </c>
      <c r="U3369" s="33">
        <f>+Tabla3[[#This Row],[V GRAVADAS]]</f>
        <v>140.19999999999999</v>
      </c>
      <c r="V3369">
        <v>2</v>
      </c>
    </row>
    <row r="3370" spans="1:22" x14ac:dyDescent="0.25">
      <c r="A3370" t="s">
        <v>675</v>
      </c>
      <c r="B3370" s="1" t="s">
        <v>686</v>
      </c>
      <c r="C3370" t="s">
        <v>1</v>
      </c>
      <c r="D3370" t="s">
        <v>89</v>
      </c>
      <c r="E3370" t="s">
        <v>553</v>
      </c>
      <c r="F3370" t="s">
        <v>554</v>
      </c>
      <c r="G3370">
        <v>920</v>
      </c>
      <c r="H3370">
        <v>920</v>
      </c>
      <c r="I3370">
        <v>920</v>
      </c>
      <c r="J3370">
        <v>920</v>
      </c>
      <c r="L3370" s="3">
        <v>0</v>
      </c>
      <c r="M3370" s="3">
        <v>0</v>
      </c>
      <c r="N3370" s="3">
        <v>0</v>
      </c>
      <c r="O3370" s="3">
        <v>18.75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3">
        <f>+Tabla3[[#This Row],[V GRAVADAS]]</f>
        <v>18.75</v>
      </c>
      <c r="V3370">
        <v>2</v>
      </c>
    </row>
    <row r="3371" spans="1:22" x14ac:dyDescent="0.25">
      <c r="A3371" t="s">
        <v>675</v>
      </c>
      <c r="B3371" s="1" t="s">
        <v>686</v>
      </c>
      <c r="C3371" t="s">
        <v>1</v>
      </c>
      <c r="D3371" t="s">
        <v>89</v>
      </c>
      <c r="E3371" t="s">
        <v>553</v>
      </c>
      <c r="F3371" t="s">
        <v>554</v>
      </c>
      <c r="G3371">
        <v>921</v>
      </c>
      <c r="H3371">
        <v>921</v>
      </c>
      <c r="I3371">
        <v>921</v>
      </c>
      <c r="J3371">
        <v>921</v>
      </c>
      <c r="L3371" s="3">
        <v>0</v>
      </c>
      <c r="M3371" s="3">
        <v>0</v>
      </c>
      <c r="N3371" s="3">
        <v>0</v>
      </c>
      <c r="O3371" s="3">
        <v>5.5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3">
        <f>+Tabla3[[#This Row],[V GRAVADAS]]</f>
        <v>5.5</v>
      </c>
      <c r="V3371">
        <v>2</v>
      </c>
    </row>
    <row r="3372" spans="1:22" x14ac:dyDescent="0.25">
      <c r="A3372" t="s">
        <v>675</v>
      </c>
      <c r="B3372" s="1" t="s">
        <v>686</v>
      </c>
      <c r="C3372" t="s">
        <v>1</v>
      </c>
      <c r="D3372" t="s">
        <v>89</v>
      </c>
      <c r="E3372" t="s">
        <v>553</v>
      </c>
      <c r="F3372" t="s">
        <v>554</v>
      </c>
      <c r="G3372">
        <v>922</v>
      </c>
      <c r="H3372">
        <v>922</v>
      </c>
      <c r="I3372">
        <v>922</v>
      </c>
      <c r="J3372">
        <v>922</v>
      </c>
      <c r="L3372" s="3">
        <v>0</v>
      </c>
      <c r="M3372" s="3">
        <v>0</v>
      </c>
      <c r="N3372" s="3">
        <v>0</v>
      </c>
      <c r="O3372" s="3">
        <v>62.5</v>
      </c>
      <c r="P3372" s="3">
        <v>0</v>
      </c>
      <c r="Q3372" s="3">
        <v>0</v>
      </c>
      <c r="R3372" s="3">
        <v>0</v>
      </c>
      <c r="S3372" s="3">
        <v>0</v>
      </c>
      <c r="T3372" s="3">
        <v>0</v>
      </c>
      <c r="U3372" s="33">
        <f>+Tabla3[[#This Row],[V GRAVADAS]]</f>
        <v>62.5</v>
      </c>
      <c r="V3372">
        <v>2</v>
      </c>
    </row>
    <row r="3373" spans="1:22" x14ac:dyDescent="0.25">
      <c r="A3373" t="s">
        <v>675</v>
      </c>
      <c r="B3373" s="1" t="s">
        <v>686</v>
      </c>
      <c r="C3373" t="s">
        <v>1</v>
      </c>
      <c r="D3373" t="s">
        <v>89</v>
      </c>
      <c r="E3373" t="s">
        <v>553</v>
      </c>
      <c r="F3373" t="s">
        <v>554</v>
      </c>
      <c r="G3373">
        <v>923</v>
      </c>
      <c r="H3373">
        <v>923</v>
      </c>
      <c r="I3373">
        <v>923</v>
      </c>
      <c r="J3373">
        <v>923</v>
      </c>
      <c r="L3373" s="3">
        <v>0</v>
      </c>
      <c r="M3373" s="3">
        <v>0</v>
      </c>
      <c r="N3373" s="3">
        <v>0</v>
      </c>
      <c r="O3373" s="3">
        <v>55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3">
        <f>+Tabla3[[#This Row],[V GRAVADAS]]</f>
        <v>55</v>
      </c>
      <c r="V3373">
        <v>2</v>
      </c>
    </row>
    <row r="3374" spans="1:22" x14ac:dyDescent="0.25">
      <c r="A3374" t="s">
        <v>675</v>
      </c>
      <c r="B3374" s="1" t="s">
        <v>687</v>
      </c>
      <c r="C3374" t="s">
        <v>1</v>
      </c>
      <c r="D3374" t="s">
        <v>89</v>
      </c>
      <c r="E3374" t="s">
        <v>553</v>
      </c>
      <c r="F3374" t="s">
        <v>554</v>
      </c>
      <c r="G3374">
        <v>924</v>
      </c>
      <c r="H3374">
        <v>924</v>
      </c>
      <c r="I3374">
        <v>924</v>
      </c>
      <c r="J3374">
        <v>924</v>
      </c>
      <c r="L3374" s="3">
        <v>0</v>
      </c>
      <c r="M3374" s="3">
        <v>0</v>
      </c>
      <c r="N3374" s="3">
        <v>0</v>
      </c>
      <c r="O3374" s="3">
        <v>450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3">
        <f>+Tabla3[[#This Row],[V GRAVADAS]]</f>
        <v>450</v>
      </c>
      <c r="V3374">
        <v>2</v>
      </c>
    </row>
    <row r="3375" spans="1:22" x14ac:dyDescent="0.25">
      <c r="A3375" t="s">
        <v>675</v>
      </c>
      <c r="B3375" s="1" t="s">
        <v>687</v>
      </c>
      <c r="C3375" t="s">
        <v>1</v>
      </c>
      <c r="D3375" t="s">
        <v>89</v>
      </c>
      <c r="E3375" t="s">
        <v>553</v>
      </c>
      <c r="F3375" t="s">
        <v>554</v>
      </c>
      <c r="G3375">
        <v>925</v>
      </c>
      <c r="H3375">
        <v>925</v>
      </c>
      <c r="I3375">
        <v>925</v>
      </c>
      <c r="J3375">
        <v>925</v>
      </c>
      <c r="L3375" s="3">
        <v>0</v>
      </c>
      <c r="M3375" s="3">
        <v>0</v>
      </c>
      <c r="N3375" s="3">
        <v>0</v>
      </c>
      <c r="O3375" s="3">
        <v>992.25</v>
      </c>
      <c r="P3375" s="3">
        <v>0</v>
      </c>
      <c r="Q3375" s="3">
        <v>0</v>
      </c>
      <c r="R3375" s="3">
        <v>0</v>
      </c>
      <c r="S3375" s="3">
        <v>0</v>
      </c>
      <c r="T3375" s="3">
        <v>0</v>
      </c>
      <c r="U3375" s="33">
        <f>+Tabla3[[#This Row],[V GRAVADAS]]</f>
        <v>992.25</v>
      </c>
      <c r="V3375">
        <v>2</v>
      </c>
    </row>
    <row r="3376" spans="1:22" x14ac:dyDescent="0.25">
      <c r="A3376" t="s">
        <v>675</v>
      </c>
      <c r="B3376" s="1" t="s">
        <v>687</v>
      </c>
      <c r="C3376" t="s">
        <v>1</v>
      </c>
      <c r="D3376" t="s">
        <v>89</v>
      </c>
      <c r="E3376" t="s">
        <v>553</v>
      </c>
      <c r="F3376" t="s">
        <v>554</v>
      </c>
      <c r="G3376">
        <v>926</v>
      </c>
      <c r="H3376">
        <v>926</v>
      </c>
      <c r="I3376">
        <v>926</v>
      </c>
      <c r="J3376">
        <v>926</v>
      </c>
      <c r="L3376" s="3">
        <v>0</v>
      </c>
      <c r="M3376" s="3">
        <v>0</v>
      </c>
      <c r="N3376" s="3">
        <v>0</v>
      </c>
      <c r="O3376" s="3">
        <v>72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3">
        <f>+Tabla3[[#This Row],[V GRAVADAS]]</f>
        <v>72</v>
      </c>
      <c r="V3376">
        <v>2</v>
      </c>
    </row>
    <row r="3377" spans="1:22" x14ac:dyDescent="0.25">
      <c r="A3377" t="s">
        <v>675</v>
      </c>
      <c r="B3377" s="1" t="s">
        <v>687</v>
      </c>
      <c r="C3377" t="s">
        <v>1</v>
      </c>
      <c r="D3377" t="s">
        <v>89</v>
      </c>
      <c r="E3377" t="s">
        <v>553</v>
      </c>
      <c r="F3377" t="s">
        <v>554</v>
      </c>
      <c r="G3377">
        <v>927</v>
      </c>
      <c r="H3377">
        <v>927</v>
      </c>
      <c r="I3377">
        <v>927</v>
      </c>
      <c r="J3377">
        <v>927</v>
      </c>
      <c r="L3377" s="3">
        <v>0</v>
      </c>
      <c r="M3377" s="3">
        <v>0</v>
      </c>
      <c r="N3377" s="3">
        <v>0</v>
      </c>
      <c r="O3377" s="3">
        <v>9.6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3">
        <f>+Tabla3[[#This Row],[V GRAVADAS]]</f>
        <v>9.6</v>
      </c>
      <c r="V3377">
        <v>2</v>
      </c>
    </row>
    <row r="3378" spans="1:22" x14ac:dyDescent="0.25">
      <c r="A3378" t="s">
        <v>675</v>
      </c>
      <c r="B3378" s="1" t="s">
        <v>687</v>
      </c>
      <c r="C3378" t="s">
        <v>1</v>
      </c>
      <c r="D3378" t="s">
        <v>89</v>
      </c>
      <c r="E3378" t="s">
        <v>553</v>
      </c>
      <c r="F3378" t="s">
        <v>554</v>
      </c>
      <c r="G3378">
        <v>928</v>
      </c>
      <c r="H3378">
        <v>928</v>
      </c>
      <c r="I3378">
        <v>928</v>
      </c>
      <c r="J3378">
        <v>928</v>
      </c>
      <c r="L3378" s="3">
        <v>0</v>
      </c>
      <c r="M3378" s="3">
        <v>0</v>
      </c>
      <c r="N3378" s="3">
        <v>0</v>
      </c>
      <c r="O3378" s="3">
        <v>680</v>
      </c>
      <c r="P3378" s="3">
        <v>0</v>
      </c>
      <c r="Q3378" s="3">
        <v>0</v>
      </c>
      <c r="R3378" s="3">
        <v>0</v>
      </c>
      <c r="S3378" s="3">
        <v>0</v>
      </c>
      <c r="T3378" s="3">
        <v>0</v>
      </c>
      <c r="U3378" s="33">
        <f>+Tabla3[[#This Row],[V GRAVADAS]]</f>
        <v>680</v>
      </c>
      <c r="V3378">
        <v>2</v>
      </c>
    </row>
    <row r="3379" spans="1:22" x14ac:dyDescent="0.25">
      <c r="A3379" t="s">
        <v>675</v>
      </c>
      <c r="B3379" s="1" t="s">
        <v>687</v>
      </c>
      <c r="C3379" t="s">
        <v>1</v>
      </c>
      <c r="D3379" t="s">
        <v>89</v>
      </c>
      <c r="E3379" t="s">
        <v>553</v>
      </c>
      <c r="F3379" t="s">
        <v>554</v>
      </c>
      <c r="G3379">
        <v>929</v>
      </c>
      <c r="H3379">
        <v>929</v>
      </c>
      <c r="I3379">
        <v>929</v>
      </c>
      <c r="J3379">
        <v>929</v>
      </c>
      <c r="L3379" s="3">
        <v>0</v>
      </c>
      <c r="M3379" s="3">
        <v>0</v>
      </c>
      <c r="N3379" s="3">
        <v>0</v>
      </c>
      <c r="O3379" s="3">
        <v>441.05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3">
        <f>+Tabla3[[#This Row],[V GRAVADAS]]</f>
        <v>441.05</v>
      </c>
      <c r="V3379">
        <v>2</v>
      </c>
    </row>
    <row r="3380" spans="1:22" x14ac:dyDescent="0.25">
      <c r="A3380" t="s">
        <v>675</v>
      </c>
      <c r="B3380" s="1" t="s">
        <v>687</v>
      </c>
      <c r="C3380" t="s">
        <v>1</v>
      </c>
      <c r="D3380" t="s">
        <v>89</v>
      </c>
      <c r="E3380" t="s">
        <v>553</v>
      </c>
      <c r="F3380" t="s">
        <v>554</v>
      </c>
      <c r="G3380">
        <v>930</v>
      </c>
      <c r="H3380">
        <v>930</v>
      </c>
      <c r="I3380">
        <v>930</v>
      </c>
      <c r="J3380">
        <v>930</v>
      </c>
      <c r="L3380" s="3">
        <v>0</v>
      </c>
      <c r="M3380" s="3">
        <v>0</v>
      </c>
      <c r="N3380" s="3">
        <v>0</v>
      </c>
      <c r="O3380" s="3">
        <v>531.15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3">
        <f>+Tabla3[[#This Row],[V GRAVADAS]]</f>
        <v>531.15</v>
      </c>
      <c r="V3380">
        <v>2</v>
      </c>
    </row>
    <row r="3381" spans="1:22" x14ac:dyDescent="0.25">
      <c r="A3381" t="s">
        <v>675</v>
      </c>
      <c r="B3381" s="1" t="s">
        <v>687</v>
      </c>
      <c r="C3381" t="s">
        <v>1</v>
      </c>
      <c r="D3381" t="s">
        <v>89</v>
      </c>
      <c r="E3381" t="s">
        <v>553</v>
      </c>
      <c r="F3381" t="s">
        <v>554</v>
      </c>
      <c r="G3381">
        <v>931</v>
      </c>
      <c r="H3381">
        <v>931</v>
      </c>
      <c r="I3381">
        <v>931</v>
      </c>
      <c r="J3381">
        <v>931</v>
      </c>
      <c r="L3381" s="3">
        <v>0</v>
      </c>
      <c r="M3381" s="3">
        <v>0</v>
      </c>
      <c r="N3381" s="3">
        <v>0</v>
      </c>
      <c r="O3381" s="3">
        <v>12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3">
        <f>+Tabla3[[#This Row],[V GRAVADAS]]</f>
        <v>12</v>
      </c>
      <c r="V3381">
        <v>2</v>
      </c>
    </row>
    <row r="3382" spans="1:22" x14ac:dyDescent="0.25">
      <c r="A3382" t="s">
        <v>675</v>
      </c>
      <c r="B3382" s="1" t="s">
        <v>687</v>
      </c>
      <c r="C3382" t="s">
        <v>1</v>
      </c>
      <c r="D3382" t="s">
        <v>89</v>
      </c>
      <c r="E3382" t="s">
        <v>553</v>
      </c>
      <c r="F3382" t="s">
        <v>554</v>
      </c>
      <c r="G3382">
        <v>932</v>
      </c>
      <c r="H3382">
        <v>932</v>
      </c>
      <c r="I3382">
        <v>932</v>
      </c>
      <c r="J3382">
        <v>932</v>
      </c>
      <c r="L3382" s="3">
        <v>0</v>
      </c>
      <c r="M3382" s="3">
        <v>0</v>
      </c>
      <c r="N3382" s="3">
        <v>0</v>
      </c>
      <c r="O3382" s="3">
        <v>137.01</v>
      </c>
      <c r="P3382" s="3">
        <v>0</v>
      </c>
      <c r="Q3382" s="3">
        <v>0</v>
      </c>
      <c r="R3382" s="3">
        <v>0</v>
      </c>
      <c r="S3382" s="3">
        <v>0</v>
      </c>
      <c r="T3382" s="3">
        <v>0</v>
      </c>
      <c r="U3382" s="33">
        <f>+Tabla3[[#This Row],[V GRAVADAS]]</f>
        <v>137.01</v>
      </c>
      <c r="V3382">
        <v>2</v>
      </c>
    </row>
    <row r="3383" spans="1:22" x14ac:dyDescent="0.25">
      <c r="A3383" t="s">
        <v>675</v>
      </c>
      <c r="B3383" s="1" t="s">
        <v>687</v>
      </c>
      <c r="C3383" t="s">
        <v>1</v>
      </c>
      <c r="D3383" t="s">
        <v>89</v>
      </c>
      <c r="E3383" t="s">
        <v>553</v>
      </c>
      <c r="F3383" t="s">
        <v>554</v>
      </c>
      <c r="G3383">
        <v>933</v>
      </c>
      <c r="H3383">
        <v>933</v>
      </c>
      <c r="I3383">
        <v>933</v>
      </c>
      <c r="J3383">
        <v>933</v>
      </c>
      <c r="L3383" s="3">
        <v>0</v>
      </c>
      <c r="M3383" s="3">
        <v>0</v>
      </c>
      <c r="N3383" s="3">
        <v>0</v>
      </c>
      <c r="O3383" s="3">
        <v>274.7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3">
        <f>+Tabla3[[#This Row],[V GRAVADAS]]</f>
        <v>274.7</v>
      </c>
      <c r="V3383">
        <v>2</v>
      </c>
    </row>
    <row r="3384" spans="1:22" x14ac:dyDescent="0.25">
      <c r="A3384" t="s">
        <v>675</v>
      </c>
      <c r="B3384" s="1" t="s">
        <v>687</v>
      </c>
      <c r="C3384" t="s">
        <v>1</v>
      </c>
      <c r="D3384" t="s">
        <v>89</v>
      </c>
      <c r="E3384" t="s">
        <v>553</v>
      </c>
      <c r="F3384" t="s">
        <v>554</v>
      </c>
      <c r="G3384">
        <v>934</v>
      </c>
      <c r="H3384">
        <v>934</v>
      </c>
      <c r="I3384">
        <v>934</v>
      </c>
      <c r="J3384">
        <v>934</v>
      </c>
      <c r="L3384" s="3">
        <v>0</v>
      </c>
      <c r="M3384" s="3">
        <v>0</v>
      </c>
      <c r="N3384" s="3">
        <v>0</v>
      </c>
      <c r="O3384" s="3">
        <v>276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3">
        <f>+Tabla3[[#This Row],[V GRAVADAS]]</f>
        <v>276</v>
      </c>
      <c r="V3384">
        <v>2</v>
      </c>
    </row>
    <row r="3385" spans="1:22" x14ac:dyDescent="0.25">
      <c r="A3385" t="s">
        <v>675</v>
      </c>
      <c r="B3385" s="1" t="s">
        <v>687</v>
      </c>
      <c r="C3385" t="s">
        <v>1</v>
      </c>
      <c r="D3385" t="s">
        <v>89</v>
      </c>
      <c r="E3385" t="s">
        <v>553</v>
      </c>
      <c r="F3385" t="s">
        <v>554</v>
      </c>
      <c r="G3385">
        <v>935</v>
      </c>
      <c r="H3385">
        <v>935</v>
      </c>
      <c r="I3385">
        <v>935</v>
      </c>
      <c r="J3385">
        <v>935</v>
      </c>
      <c r="L3385" s="3">
        <v>0</v>
      </c>
      <c r="M3385" s="3">
        <v>0</v>
      </c>
      <c r="N3385" s="3">
        <v>0</v>
      </c>
      <c r="O3385" s="3">
        <v>50</v>
      </c>
      <c r="P3385" s="3">
        <v>0</v>
      </c>
      <c r="Q3385" s="3">
        <v>0</v>
      </c>
      <c r="R3385" s="3">
        <v>0</v>
      </c>
      <c r="S3385" s="3">
        <v>0</v>
      </c>
      <c r="T3385" s="3">
        <v>0</v>
      </c>
      <c r="U3385" s="33">
        <f>+Tabla3[[#This Row],[V GRAVADAS]]</f>
        <v>50</v>
      </c>
      <c r="V3385">
        <v>2</v>
      </c>
    </row>
    <row r="3386" spans="1:22" x14ac:dyDescent="0.25">
      <c r="A3386" t="s">
        <v>675</v>
      </c>
      <c r="B3386" s="1" t="s">
        <v>687</v>
      </c>
      <c r="C3386" t="s">
        <v>1</v>
      </c>
      <c r="D3386" t="s">
        <v>89</v>
      </c>
      <c r="E3386" t="s">
        <v>553</v>
      </c>
      <c r="F3386" t="s">
        <v>554</v>
      </c>
      <c r="G3386">
        <v>936</v>
      </c>
      <c r="H3386">
        <v>936</v>
      </c>
      <c r="I3386">
        <v>936</v>
      </c>
      <c r="J3386">
        <v>936</v>
      </c>
      <c r="L3386" s="3">
        <v>0</v>
      </c>
      <c r="M3386" s="3">
        <v>0</v>
      </c>
      <c r="N3386" s="3">
        <v>0</v>
      </c>
      <c r="O3386" s="3">
        <v>22.05</v>
      </c>
      <c r="P3386" s="3">
        <v>0</v>
      </c>
      <c r="Q3386" s="3">
        <v>0</v>
      </c>
      <c r="R3386" s="3">
        <v>0</v>
      </c>
      <c r="S3386" s="3">
        <v>0</v>
      </c>
      <c r="T3386" s="3">
        <v>0</v>
      </c>
      <c r="U3386" s="33">
        <f>+Tabla3[[#This Row],[V GRAVADAS]]</f>
        <v>22.05</v>
      </c>
      <c r="V3386">
        <v>2</v>
      </c>
    </row>
    <row r="3387" spans="1:22" x14ac:dyDescent="0.25">
      <c r="A3387" t="s">
        <v>675</v>
      </c>
      <c r="B3387" s="1" t="s">
        <v>687</v>
      </c>
      <c r="C3387" t="s">
        <v>1</v>
      </c>
      <c r="D3387" t="s">
        <v>89</v>
      </c>
      <c r="E3387" t="s">
        <v>553</v>
      </c>
      <c r="F3387" t="s">
        <v>554</v>
      </c>
      <c r="G3387">
        <v>937</v>
      </c>
      <c r="H3387">
        <v>937</v>
      </c>
      <c r="I3387">
        <v>937</v>
      </c>
      <c r="J3387">
        <v>937</v>
      </c>
      <c r="L3387" s="3">
        <v>0</v>
      </c>
      <c r="M3387" s="3">
        <v>0</v>
      </c>
      <c r="N3387" s="3">
        <v>0</v>
      </c>
      <c r="O3387" s="3">
        <v>6.25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3">
        <f>+Tabla3[[#This Row],[V GRAVADAS]]</f>
        <v>6.25</v>
      </c>
      <c r="V3387">
        <v>2</v>
      </c>
    </row>
    <row r="3388" spans="1:22" x14ac:dyDescent="0.25">
      <c r="A3388" t="s">
        <v>675</v>
      </c>
      <c r="B3388" s="1" t="s">
        <v>687</v>
      </c>
      <c r="C3388" t="s">
        <v>1</v>
      </c>
      <c r="D3388" t="s">
        <v>89</v>
      </c>
      <c r="E3388" t="s">
        <v>553</v>
      </c>
      <c r="F3388" t="s">
        <v>554</v>
      </c>
      <c r="G3388">
        <v>938</v>
      </c>
      <c r="H3388">
        <v>938</v>
      </c>
      <c r="I3388">
        <v>938</v>
      </c>
      <c r="J3388">
        <v>938</v>
      </c>
      <c r="L3388" s="3">
        <v>0</v>
      </c>
      <c r="M3388" s="3">
        <v>0</v>
      </c>
      <c r="N3388" s="3">
        <v>0</v>
      </c>
      <c r="O3388" s="3">
        <v>45.55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3">
        <f>+Tabla3[[#This Row],[V GRAVADAS]]</f>
        <v>45.55</v>
      </c>
      <c r="V3388">
        <v>2</v>
      </c>
    </row>
    <row r="3389" spans="1:22" x14ac:dyDescent="0.25">
      <c r="A3389" t="s">
        <v>675</v>
      </c>
      <c r="B3389" s="1" t="s">
        <v>688</v>
      </c>
      <c r="C3389" t="s">
        <v>1</v>
      </c>
      <c r="D3389" t="s">
        <v>89</v>
      </c>
      <c r="E3389" t="s">
        <v>553</v>
      </c>
      <c r="F3389" t="s">
        <v>554</v>
      </c>
      <c r="G3389">
        <v>939</v>
      </c>
      <c r="H3389">
        <v>939</v>
      </c>
      <c r="I3389">
        <v>939</v>
      </c>
      <c r="J3389">
        <v>939</v>
      </c>
      <c r="L3389" s="3">
        <v>0</v>
      </c>
      <c r="M3389" s="3">
        <v>0</v>
      </c>
      <c r="N3389" s="3">
        <v>0</v>
      </c>
      <c r="O3389" s="3">
        <v>558.6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3">
        <f>+Tabla3[[#This Row],[V GRAVADAS]]</f>
        <v>558.6</v>
      </c>
      <c r="V3389">
        <v>2</v>
      </c>
    </row>
    <row r="3390" spans="1:22" x14ac:dyDescent="0.25">
      <c r="A3390" t="s">
        <v>675</v>
      </c>
      <c r="B3390" s="1" t="s">
        <v>688</v>
      </c>
      <c r="C3390" t="s">
        <v>1</v>
      </c>
      <c r="D3390" t="s">
        <v>89</v>
      </c>
      <c r="E3390" t="s">
        <v>553</v>
      </c>
      <c r="F3390" t="s">
        <v>554</v>
      </c>
      <c r="G3390">
        <v>940</v>
      </c>
      <c r="H3390">
        <v>940</v>
      </c>
      <c r="I3390">
        <v>940</v>
      </c>
      <c r="J3390">
        <v>940</v>
      </c>
      <c r="L3390" s="3">
        <v>0</v>
      </c>
      <c r="M3390" s="3">
        <v>0</v>
      </c>
      <c r="N3390" s="3">
        <v>0</v>
      </c>
      <c r="O3390" s="3">
        <v>338.5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3">
        <f>+Tabla3[[#This Row],[V GRAVADAS]]</f>
        <v>338.5</v>
      </c>
      <c r="V3390">
        <v>2</v>
      </c>
    </row>
    <row r="3391" spans="1:22" x14ac:dyDescent="0.25">
      <c r="A3391" t="s">
        <v>675</v>
      </c>
      <c r="B3391" s="1" t="s">
        <v>688</v>
      </c>
      <c r="C3391" t="s">
        <v>1</v>
      </c>
      <c r="D3391" t="s">
        <v>89</v>
      </c>
      <c r="E3391" t="s">
        <v>553</v>
      </c>
      <c r="F3391" t="s">
        <v>554</v>
      </c>
      <c r="G3391">
        <v>941</v>
      </c>
      <c r="H3391">
        <v>941</v>
      </c>
      <c r="I3391">
        <v>941</v>
      </c>
      <c r="J3391">
        <v>941</v>
      </c>
      <c r="L3391" s="3">
        <v>0</v>
      </c>
      <c r="M3391" s="3">
        <v>0</v>
      </c>
      <c r="N3391" s="3">
        <v>0</v>
      </c>
      <c r="O3391" s="3">
        <v>557.1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3">
        <f>+Tabla3[[#This Row],[V GRAVADAS]]</f>
        <v>557.1</v>
      </c>
      <c r="V3391">
        <v>2</v>
      </c>
    </row>
    <row r="3392" spans="1:22" x14ac:dyDescent="0.25">
      <c r="A3392" t="s">
        <v>675</v>
      </c>
      <c r="B3392" s="1" t="s">
        <v>688</v>
      </c>
      <c r="C3392" t="s">
        <v>1</v>
      </c>
      <c r="D3392" t="s">
        <v>89</v>
      </c>
      <c r="E3392" t="s">
        <v>553</v>
      </c>
      <c r="F3392" t="s">
        <v>554</v>
      </c>
      <c r="G3392">
        <v>942</v>
      </c>
      <c r="H3392">
        <v>942</v>
      </c>
      <c r="I3392">
        <v>942</v>
      </c>
      <c r="J3392">
        <v>942</v>
      </c>
      <c r="L3392" s="3">
        <v>0</v>
      </c>
      <c r="M3392" s="3">
        <v>0</v>
      </c>
      <c r="N3392" s="3">
        <v>0</v>
      </c>
      <c r="O3392" s="3">
        <v>213.6</v>
      </c>
      <c r="P3392" s="3">
        <v>0</v>
      </c>
      <c r="Q3392" s="3">
        <v>0</v>
      </c>
      <c r="R3392" s="3">
        <v>0</v>
      </c>
      <c r="S3392" s="3">
        <v>0</v>
      </c>
      <c r="T3392" s="3">
        <v>0</v>
      </c>
      <c r="U3392" s="33">
        <f>+Tabla3[[#This Row],[V GRAVADAS]]</f>
        <v>213.6</v>
      </c>
      <c r="V3392">
        <v>2</v>
      </c>
    </row>
    <row r="3393" spans="1:22" x14ac:dyDescent="0.25">
      <c r="A3393" t="s">
        <v>675</v>
      </c>
      <c r="B3393" s="1" t="s">
        <v>688</v>
      </c>
      <c r="C3393" t="s">
        <v>1</v>
      </c>
      <c r="D3393" t="s">
        <v>89</v>
      </c>
      <c r="E3393" t="s">
        <v>553</v>
      </c>
      <c r="F3393" t="s">
        <v>554</v>
      </c>
      <c r="G3393">
        <v>943</v>
      </c>
      <c r="H3393">
        <v>943</v>
      </c>
      <c r="I3393">
        <v>943</v>
      </c>
      <c r="J3393">
        <v>943</v>
      </c>
      <c r="L3393" s="3">
        <v>0</v>
      </c>
      <c r="M3393" s="3">
        <v>0</v>
      </c>
      <c r="N3393" s="3">
        <v>0</v>
      </c>
      <c r="O3393" s="3">
        <v>525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3">
        <f>+Tabla3[[#This Row],[V GRAVADAS]]</f>
        <v>525</v>
      </c>
      <c r="V3393">
        <v>2</v>
      </c>
    </row>
    <row r="3394" spans="1:22" x14ac:dyDescent="0.25">
      <c r="A3394" t="s">
        <v>675</v>
      </c>
      <c r="B3394" s="1" t="s">
        <v>688</v>
      </c>
      <c r="C3394" t="s">
        <v>1</v>
      </c>
      <c r="D3394" t="s">
        <v>89</v>
      </c>
      <c r="E3394" t="s">
        <v>553</v>
      </c>
      <c r="F3394" t="s">
        <v>554</v>
      </c>
      <c r="G3394">
        <v>944</v>
      </c>
      <c r="H3394">
        <v>944</v>
      </c>
      <c r="I3394">
        <v>944</v>
      </c>
      <c r="J3394">
        <v>944</v>
      </c>
      <c r="L3394" s="3">
        <v>0</v>
      </c>
      <c r="M3394" s="3">
        <v>0</v>
      </c>
      <c r="N3394" s="3">
        <v>0</v>
      </c>
      <c r="O3394" s="3">
        <v>13.2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3">
        <f>+Tabla3[[#This Row],[V GRAVADAS]]</f>
        <v>13.2</v>
      </c>
      <c r="V3394">
        <v>2</v>
      </c>
    </row>
    <row r="3395" spans="1:22" x14ac:dyDescent="0.25">
      <c r="A3395" t="s">
        <v>675</v>
      </c>
      <c r="B3395" s="1" t="s">
        <v>688</v>
      </c>
      <c r="C3395" t="s">
        <v>1</v>
      </c>
      <c r="D3395" t="s">
        <v>89</v>
      </c>
      <c r="E3395" t="s">
        <v>553</v>
      </c>
      <c r="F3395" t="s">
        <v>554</v>
      </c>
      <c r="G3395">
        <v>945</v>
      </c>
      <c r="H3395">
        <v>945</v>
      </c>
      <c r="I3395">
        <v>945</v>
      </c>
      <c r="J3395">
        <v>945</v>
      </c>
      <c r="L3395" s="3">
        <v>0</v>
      </c>
      <c r="M3395" s="3">
        <v>0</v>
      </c>
      <c r="N3395" s="3">
        <v>0</v>
      </c>
      <c r="O3395" s="3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3">
        <f>+Tabla3[[#This Row],[V GRAVADAS]]</f>
        <v>0</v>
      </c>
      <c r="V3395">
        <v>2</v>
      </c>
    </row>
    <row r="3396" spans="1:22" x14ac:dyDescent="0.25">
      <c r="A3396" t="s">
        <v>675</v>
      </c>
      <c r="B3396" s="1" t="s">
        <v>688</v>
      </c>
      <c r="C3396" t="s">
        <v>1</v>
      </c>
      <c r="D3396" t="s">
        <v>89</v>
      </c>
      <c r="E3396" t="s">
        <v>553</v>
      </c>
      <c r="F3396" t="s">
        <v>554</v>
      </c>
      <c r="G3396">
        <v>946</v>
      </c>
      <c r="H3396">
        <v>946</v>
      </c>
      <c r="I3396">
        <v>946</v>
      </c>
      <c r="J3396">
        <v>946</v>
      </c>
      <c r="L3396" s="3">
        <v>0</v>
      </c>
      <c r="M3396" s="3">
        <v>0</v>
      </c>
      <c r="N3396" s="3">
        <v>0</v>
      </c>
      <c r="O3396" s="3">
        <v>61.6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3">
        <f>+Tabla3[[#This Row],[V GRAVADAS]]</f>
        <v>61.6</v>
      </c>
      <c r="V3396">
        <v>2</v>
      </c>
    </row>
    <row r="3397" spans="1:22" x14ac:dyDescent="0.25">
      <c r="A3397" t="s">
        <v>675</v>
      </c>
      <c r="B3397" s="1" t="s">
        <v>688</v>
      </c>
      <c r="C3397" t="s">
        <v>1</v>
      </c>
      <c r="D3397" t="s">
        <v>89</v>
      </c>
      <c r="E3397" t="s">
        <v>553</v>
      </c>
      <c r="F3397" t="s">
        <v>554</v>
      </c>
      <c r="G3397">
        <v>947</v>
      </c>
      <c r="H3397">
        <v>947</v>
      </c>
      <c r="I3397">
        <v>947</v>
      </c>
      <c r="J3397">
        <v>947</v>
      </c>
      <c r="L3397" s="3">
        <v>0</v>
      </c>
      <c r="M3397" s="3">
        <v>0</v>
      </c>
      <c r="N3397" s="3">
        <v>0</v>
      </c>
      <c r="O3397" s="3">
        <v>33.75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3">
        <f>+Tabla3[[#This Row],[V GRAVADAS]]</f>
        <v>33.75</v>
      </c>
      <c r="V3397">
        <v>2</v>
      </c>
    </row>
    <row r="3398" spans="1:22" x14ac:dyDescent="0.25">
      <c r="A3398" t="s">
        <v>675</v>
      </c>
      <c r="B3398" s="1" t="s">
        <v>688</v>
      </c>
      <c r="C3398" t="s">
        <v>1</v>
      </c>
      <c r="D3398" t="s">
        <v>89</v>
      </c>
      <c r="E3398" t="s">
        <v>553</v>
      </c>
      <c r="F3398" t="s">
        <v>554</v>
      </c>
      <c r="G3398">
        <v>948</v>
      </c>
      <c r="H3398">
        <v>948</v>
      </c>
      <c r="I3398">
        <v>948</v>
      </c>
      <c r="J3398">
        <v>948</v>
      </c>
      <c r="L3398" s="3">
        <v>0</v>
      </c>
      <c r="M3398" s="3">
        <v>0</v>
      </c>
      <c r="N3398" s="3">
        <v>0</v>
      </c>
      <c r="O3398" s="3">
        <v>100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3">
        <f>+Tabla3[[#This Row],[V GRAVADAS]]</f>
        <v>100</v>
      </c>
      <c r="V3398">
        <v>2</v>
      </c>
    </row>
    <row r="3399" spans="1:22" x14ac:dyDescent="0.25">
      <c r="A3399" t="s">
        <v>675</v>
      </c>
      <c r="B3399" s="1" t="s">
        <v>688</v>
      </c>
      <c r="C3399" t="s">
        <v>1</v>
      </c>
      <c r="D3399" t="s">
        <v>89</v>
      </c>
      <c r="E3399" t="s">
        <v>553</v>
      </c>
      <c r="F3399" t="s">
        <v>554</v>
      </c>
      <c r="G3399">
        <v>949</v>
      </c>
      <c r="H3399">
        <v>949</v>
      </c>
      <c r="I3399">
        <v>949</v>
      </c>
      <c r="J3399">
        <v>949</v>
      </c>
      <c r="L3399" s="3">
        <v>0</v>
      </c>
      <c r="M3399" s="3">
        <v>0</v>
      </c>
      <c r="N3399" s="3">
        <v>0</v>
      </c>
      <c r="O3399" s="3">
        <v>106.5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3">
        <f>+Tabla3[[#This Row],[V GRAVADAS]]</f>
        <v>106.5</v>
      </c>
      <c r="V3399">
        <v>2</v>
      </c>
    </row>
    <row r="3400" spans="1:22" x14ac:dyDescent="0.25">
      <c r="A3400" t="s">
        <v>675</v>
      </c>
      <c r="B3400" s="1" t="s">
        <v>688</v>
      </c>
      <c r="C3400" t="s">
        <v>1</v>
      </c>
      <c r="D3400" t="s">
        <v>89</v>
      </c>
      <c r="E3400" t="s">
        <v>553</v>
      </c>
      <c r="F3400" t="s">
        <v>554</v>
      </c>
      <c r="G3400">
        <v>950</v>
      </c>
      <c r="H3400">
        <v>950</v>
      </c>
      <c r="I3400">
        <v>950</v>
      </c>
      <c r="J3400">
        <v>950</v>
      </c>
      <c r="L3400" s="3">
        <v>0</v>
      </c>
      <c r="M3400" s="3">
        <v>0</v>
      </c>
      <c r="N3400" s="3">
        <v>0</v>
      </c>
      <c r="O3400" s="3">
        <v>534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3">
        <f>+Tabla3[[#This Row],[V GRAVADAS]]</f>
        <v>534</v>
      </c>
      <c r="V3400">
        <v>2</v>
      </c>
    </row>
    <row r="3401" spans="1:22" x14ac:dyDescent="0.25">
      <c r="A3401" t="s">
        <v>675</v>
      </c>
      <c r="B3401" s="1" t="s">
        <v>688</v>
      </c>
      <c r="C3401" t="s">
        <v>1</v>
      </c>
      <c r="D3401" t="s">
        <v>89</v>
      </c>
      <c r="E3401" t="s">
        <v>553</v>
      </c>
      <c r="F3401" t="s">
        <v>554</v>
      </c>
      <c r="G3401">
        <v>951</v>
      </c>
      <c r="H3401">
        <v>951</v>
      </c>
      <c r="I3401">
        <v>951</v>
      </c>
      <c r="J3401">
        <v>951</v>
      </c>
      <c r="L3401" s="3">
        <v>0</v>
      </c>
      <c r="M3401" s="3">
        <v>0</v>
      </c>
      <c r="N3401" s="3">
        <v>0</v>
      </c>
      <c r="O3401" s="3">
        <v>157.5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3">
        <f>+Tabla3[[#This Row],[V GRAVADAS]]</f>
        <v>157.5</v>
      </c>
      <c r="V3401">
        <v>2</v>
      </c>
    </row>
    <row r="3402" spans="1:22" x14ac:dyDescent="0.25">
      <c r="A3402" t="s">
        <v>675</v>
      </c>
      <c r="B3402" s="1" t="s">
        <v>688</v>
      </c>
      <c r="C3402" t="s">
        <v>1</v>
      </c>
      <c r="D3402" t="s">
        <v>89</v>
      </c>
      <c r="E3402" t="s">
        <v>553</v>
      </c>
      <c r="F3402" t="s">
        <v>554</v>
      </c>
      <c r="G3402">
        <v>952</v>
      </c>
      <c r="H3402">
        <v>952</v>
      </c>
      <c r="I3402">
        <v>952</v>
      </c>
      <c r="J3402">
        <v>952</v>
      </c>
      <c r="L3402" s="3">
        <v>0</v>
      </c>
      <c r="M3402" s="3">
        <v>0</v>
      </c>
      <c r="N3402" s="3">
        <v>0</v>
      </c>
      <c r="O3402" s="3">
        <v>192.25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3">
        <f>+Tabla3[[#This Row],[V GRAVADAS]]</f>
        <v>192.25</v>
      </c>
      <c r="V3402">
        <v>2</v>
      </c>
    </row>
    <row r="3403" spans="1:22" x14ac:dyDescent="0.25">
      <c r="A3403" t="s">
        <v>675</v>
      </c>
      <c r="B3403" s="1" t="s">
        <v>688</v>
      </c>
      <c r="C3403" t="s">
        <v>1</v>
      </c>
      <c r="D3403" t="s">
        <v>89</v>
      </c>
      <c r="E3403" t="s">
        <v>553</v>
      </c>
      <c r="F3403" t="s">
        <v>554</v>
      </c>
      <c r="G3403">
        <v>953</v>
      </c>
      <c r="H3403">
        <v>953</v>
      </c>
      <c r="I3403">
        <v>953</v>
      </c>
      <c r="J3403">
        <v>953</v>
      </c>
      <c r="L3403" s="3">
        <v>0</v>
      </c>
      <c r="M3403" s="3">
        <v>0</v>
      </c>
      <c r="N3403" s="3">
        <v>0</v>
      </c>
      <c r="O3403" s="3">
        <v>258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3">
        <f>+Tabla3[[#This Row],[V GRAVADAS]]</f>
        <v>258</v>
      </c>
      <c r="V3403">
        <v>2</v>
      </c>
    </row>
    <row r="3404" spans="1:22" x14ac:dyDescent="0.25">
      <c r="A3404" t="s">
        <v>675</v>
      </c>
      <c r="B3404" s="1" t="s">
        <v>688</v>
      </c>
      <c r="C3404" t="s">
        <v>1</v>
      </c>
      <c r="D3404" t="s">
        <v>89</v>
      </c>
      <c r="E3404" t="s">
        <v>553</v>
      </c>
      <c r="F3404" t="s">
        <v>554</v>
      </c>
      <c r="G3404">
        <v>954</v>
      </c>
      <c r="H3404">
        <v>954</v>
      </c>
      <c r="I3404">
        <v>954</v>
      </c>
      <c r="J3404">
        <v>954</v>
      </c>
      <c r="L3404" s="3">
        <v>0</v>
      </c>
      <c r="M3404" s="3">
        <v>0</v>
      </c>
      <c r="N3404" s="3">
        <v>0</v>
      </c>
      <c r="O3404" s="3">
        <v>78.150000000000006</v>
      </c>
      <c r="P3404" s="3">
        <v>0</v>
      </c>
      <c r="Q3404" s="3">
        <v>0</v>
      </c>
      <c r="R3404" s="3">
        <v>0</v>
      </c>
      <c r="S3404" s="3">
        <v>0</v>
      </c>
      <c r="T3404" s="3">
        <v>0</v>
      </c>
      <c r="U3404" s="33">
        <f>+Tabla3[[#This Row],[V GRAVADAS]]</f>
        <v>78.150000000000006</v>
      </c>
      <c r="V3404">
        <v>2</v>
      </c>
    </row>
    <row r="3405" spans="1:22" x14ac:dyDescent="0.25">
      <c r="A3405" t="s">
        <v>675</v>
      </c>
      <c r="B3405" s="1" t="s">
        <v>689</v>
      </c>
      <c r="C3405" t="s">
        <v>1</v>
      </c>
      <c r="D3405" t="s">
        <v>89</v>
      </c>
      <c r="E3405" t="s">
        <v>553</v>
      </c>
      <c r="F3405" t="s">
        <v>554</v>
      </c>
      <c r="G3405">
        <v>955</v>
      </c>
      <c r="H3405">
        <v>955</v>
      </c>
      <c r="I3405">
        <v>955</v>
      </c>
      <c r="J3405">
        <v>955</v>
      </c>
      <c r="L3405" s="3">
        <v>0</v>
      </c>
      <c r="M3405" s="3">
        <v>0</v>
      </c>
      <c r="N3405" s="3">
        <v>0</v>
      </c>
      <c r="O3405" s="3">
        <v>261.5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3">
        <f>+Tabla3[[#This Row],[V GRAVADAS]]</f>
        <v>261.5</v>
      </c>
      <c r="V3405">
        <v>2</v>
      </c>
    </row>
    <row r="3406" spans="1:22" x14ac:dyDescent="0.25">
      <c r="A3406" t="s">
        <v>675</v>
      </c>
      <c r="B3406" s="1" t="s">
        <v>689</v>
      </c>
      <c r="C3406" t="s">
        <v>1</v>
      </c>
      <c r="D3406" t="s">
        <v>89</v>
      </c>
      <c r="E3406" t="s">
        <v>553</v>
      </c>
      <c r="F3406" t="s">
        <v>554</v>
      </c>
      <c r="G3406">
        <v>956</v>
      </c>
      <c r="H3406">
        <v>956</v>
      </c>
      <c r="I3406">
        <v>956</v>
      </c>
      <c r="J3406">
        <v>956</v>
      </c>
      <c r="L3406" s="3">
        <v>0</v>
      </c>
      <c r="M3406" s="3">
        <v>0</v>
      </c>
      <c r="N3406" s="3">
        <v>0</v>
      </c>
      <c r="O3406" s="3">
        <v>504</v>
      </c>
      <c r="P3406" s="3">
        <v>0</v>
      </c>
      <c r="Q3406" s="3">
        <v>0</v>
      </c>
      <c r="R3406" s="3">
        <v>0</v>
      </c>
      <c r="S3406" s="3">
        <v>0</v>
      </c>
      <c r="T3406" s="3">
        <v>0</v>
      </c>
      <c r="U3406" s="33">
        <f>+Tabla3[[#This Row],[V GRAVADAS]]</f>
        <v>504</v>
      </c>
      <c r="V3406">
        <v>2</v>
      </c>
    </row>
    <row r="3407" spans="1:22" x14ac:dyDescent="0.25">
      <c r="A3407" t="s">
        <v>675</v>
      </c>
      <c r="B3407" s="1" t="s">
        <v>689</v>
      </c>
      <c r="C3407" t="s">
        <v>1</v>
      </c>
      <c r="D3407" t="s">
        <v>89</v>
      </c>
      <c r="E3407" t="s">
        <v>553</v>
      </c>
      <c r="F3407" t="s">
        <v>554</v>
      </c>
      <c r="G3407">
        <v>957</v>
      </c>
      <c r="H3407">
        <v>957</v>
      </c>
      <c r="I3407">
        <v>957</v>
      </c>
      <c r="J3407">
        <v>957</v>
      </c>
      <c r="L3407" s="3">
        <v>0</v>
      </c>
      <c r="M3407" s="3">
        <v>0</v>
      </c>
      <c r="N3407" s="3">
        <v>0</v>
      </c>
      <c r="O3407" s="3">
        <v>282.5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3">
        <f>+Tabla3[[#This Row],[V GRAVADAS]]</f>
        <v>282.5</v>
      </c>
      <c r="V3407">
        <v>2</v>
      </c>
    </row>
    <row r="3408" spans="1:22" x14ac:dyDescent="0.25">
      <c r="A3408" t="s">
        <v>675</v>
      </c>
      <c r="B3408" s="1" t="s">
        <v>689</v>
      </c>
      <c r="C3408" t="s">
        <v>1</v>
      </c>
      <c r="D3408" t="s">
        <v>89</v>
      </c>
      <c r="E3408" t="s">
        <v>553</v>
      </c>
      <c r="F3408" t="s">
        <v>554</v>
      </c>
      <c r="G3408">
        <v>958</v>
      </c>
      <c r="H3408">
        <v>958</v>
      </c>
      <c r="I3408">
        <v>958</v>
      </c>
      <c r="J3408">
        <v>958</v>
      </c>
      <c r="L3408" s="3">
        <v>0</v>
      </c>
      <c r="M3408" s="3">
        <v>0</v>
      </c>
      <c r="N3408" s="3">
        <v>0</v>
      </c>
      <c r="O3408" s="3">
        <v>38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3">
        <f>+Tabla3[[#This Row],[V GRAVADAS]]</f>
        <v>38</v>
      </c>
      <c r="V3408">
        <v>2</v>
      </c>
    </row>
    <row r="3409" spans="1:22" x14ac:dyDescent="0.25">
      <c r="A3409" t="s">
        <v>675</v>
      </c>
      <c r="B3409" s="1" t="s">
        <v>689</v>
      </c>
      <c r="C3409" t="s">
        <v>1</v>
      </c>
      <c r="D3409" t="s">
        <v>89</v>
      </c>
      <c r="E3409" t="s">
        <v>553</v>
      </c>
      <c r="F3409" t="s">
        <v>554</v>
      </c>
      <c r="G3409">
        <v>959</v>
      </c>
      <c r="H3409">
        <v>959</v>
      </c>
      <c r="I3409">
        <v>959</v>
      </c>
      <c r="J3409">
        <v>959</v>
      </c>
      <c r="L3409" s="3">
        <v>0</v>
      </c>
      <c r="M3409" s="3">
        <v>0</v>
      </c>
      <c r="N3409" s="3">
        <v>0</v>
      </c>
      <c r="O3409" s="3">
        <v>384.04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3">
        <f>+Tabla3[[#This Row],[V GRAVADAS]]</f>
        <v>384.04</v>
      </c>
      <c r="V3409">
        <v>2</v>
      </c>
    </row>
    <row r="3410" spans="1:22" x14ac:dyDescent="0.25">
      <c r="A3410" t="s">
        <v>675</v>
      </c>
      <c r="B3410" s="1" t="s">
        <v>689</v>
      </c>
      <c r="C3410" t="s">
        <v>1</v>
      </c>
      <c r="D3410" t="s">
        <v>89</v>
      </c>
      <c r="E3410" t="s">
        <v>553</v>
      </c>
      <c r="F3410" t="s">
        <v>554</v>
      </c>
      <c r="G3410">
        <v>960</v>
      </c>
      <c r="H3410">
        <v>960</v>
      </c>
      <c r="I3410">
        <v>960</v>
      </c>
      <c r="J3410">
        <v>960</v>
      </c>
      <c r="L3410" s="3">
        <v>0</v>
      </c>
      <c r="M3410" s="3">
        <v>0</v>
      </c>
      <c r="N3410" s="3">
        <v>0</v>
      </c>
      <c r="O3410" s="3">
        <v>501.5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3">
        <f>+Tabla3[[#This Row],[V GRAVADAS]]</f>
        <v>501.5</v>
      </c>
      <c r="V3410">
        <v>2</v>
      </c>
    </row>
    <row r="3411" spans="1:22" x14ac:dyDescent="0.25">
      <c r="A3411" t="s">
        <v>675</v>
      </c>
      <c r="B3411" s="1" t="s">
        <v>689</v>
      </c>
      <c r="C3411" t="s">
        <v>1</v>
      </c>
      <c r="D3411" t="s">
        <v>89</v>
      </c>
      <c r="E3411" t="s">
        <v>553</v>
      </c>
      <c r="F3411" t="s">
        <v>554</v>
      </c>
      <c r="G3411">
        <v>961</v>
      </c>
      <c r="H3411">
        <v>961</v>
      </c>
      <c r="I3411">
        <v>961</v>
      </c>
      <c r="J3411">
        <v>961</v>
      </c>
      <c r="L3411" s="3">
        <v>0</v>
      </c>
      <c r="M3411" s="3">
        <v>0</v>
      </c>
      <c r="N3411" s="3">
        <v>0</v>
      </c>
      <c r="O3411" s="3">
        <v>27.5</v>
      </c>
      <c r="P3411" s="3">
        <v>0</v>
      </c>
      <c r="Q3411" s="3">
        <v>0</v>
      </c>
      <c r="R3411" s="3">
        <v>0</v>
      </c>
      <c r="S3411" s="3">
        <v>0</v>
      </c>
      <c r="T3411" s="3">
        <v>0</v>
      </c>
      <c r="U3411" s="33">
        <f>+Tabla3[[#This Row],[V GRAVADAS]]</f>
        <v>27.5</v>
      </c>
      <c r="V3411">
        <v>2</v>
      </c>
    </row>
    <row r="3412" spans="1:22" x14ac:dyDescent="0.25">
      <c r="A3412" t="s">
        <v>675</v>
      </c>
      <c r="B3412" s="1" t="s">
        <v>689</v>
      </c>
      <c r="C3412" t="s">
        <v>1</v>
      </c>
      <c r="D3412" t="s">
        <v>89</v>
      </c>
      <c r="E3412" t="s">
        <v>553</v>
      </c>
      <c r="F3412" t="s">
        <v>554</v>
      </c>
      <c r="G3412">
        <v>962</v>
      </c>
      <c r="H3412">
        <v>962</v>
      </c>
      <c r="I3412">
        <v>962</v>
      </c>
      <c r="J3412">
        <v>962</v>
      </c>
      <c r="L3412" s="3">
        <v>0</v>
      </c>
      <c r="M3412" s="3">
        <v>0</v>
      </c>
      <c r="N3412" s="3">
        <v>0</v>
      </c>
      <c r="O3412" s="3">
        <v>47.82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3">
        <f>+Tabla3[[#This Row],[V GRAVADAS]]</f>
        <v>47.82</v>
      </c>
      <c r="V3412">
        <v>2</v>
      </c>
    </row>
    <row r="3413" spans="1:22" x14ac:dyDescent="0.25">
      <c r="A3413" t="s">
        <v>675</v>
      </c>
      <c r="B3413" s="1" t="s">
        <v>689</v>
      </c>
      <c r="C3413" t="s">
        <v>1</v>
      </c>
      <c r="D3413" t="s">
        <v>89</v>
      </c>
      <c r="E3413" t="s">
        <v>553</v>
      </c>
      <c r="F3413" t="s">
        <v>554</v>
      </c>
      <c r="G3413">
        <v>963</v>
      </c>
      <c r="H3413">
        <v>963</v>
      </c>
      <c r="I3413">
        <v>963</v>
      </c>
      <c r="J3413">
        <v>963</v>
      </c>
      <c r="L3413" s="3">
        <v>0</v>
      </c>
      <c r="M3413" s="3">
        <v>0</v>
      </c>
      <c r="N3413" s="3">
        <v>0</v>
      </c>
      <c r="O3413" s="3">
        <v>40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3">
        <f>+Tabla3[[#This Row],[V GRAVADAS]]</f>
        <v>40</v>
      </c>
      <c r="V3413">
        <v>2</v>
      </c>
    </row>
    <row r="3414" spans="1:22" x14ac:dyDescent="0.25">
      <c r="A3414" t="s">
        <v>675</v>
      </c>
      <c r="B3414" s="1" t="s">
        <v>689</v>
      </c>
      <c r="C3414" t="s">
        <v>1</v>
      </c>
      <c r="D3414" t="s">
        <v>89</v>
      </c>
      <c r="E3414" t="s">
        <v>553</v>
      </c>
      <c r="F3414" t="s">
        <v>554</v>
      </c>
      <c r="G3414">
        <v>964</v>
      </c>
      <c r="H3414">
        <v>964</v>
      </c>
      <c r="I3414">
        <v>964</v>
      </c>
      <c r="J3414">
        <v>964</v>
      </c>
      <c r="L3414" s="3">
        <v>0</v>
      </c>
      <c r="M3414" s="3">
        <v>0</v>
      </c>
      <c r="N3414" s="3">
        <v>0</v>
      </c>
      <c r="O3414" s="3">
        <v>850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3">
        <f>+Tabla3[[#This Row],[V GRAVADAS]]</f>
        <v>850</v>
      </c>
      <c r="V3414">
        <v>2</v>
      </c>
    </row>
    <row r="3415" spans="1:22" x14ac:dyDescent="0.25">
      <c r="A3415" t="s">
        <v>675</v>
      </c>
      <c r="B3415" s="1" t="s">
        <v>689</v>
      </c>
      <c r="C3415" t="s">
        <v>1</v>
      </c>
      <c r="D3415" t="s">
        <v>89</v>
      </c>
      <c r="E3415" t="s">
        <v>553</v>
      </c>
      <c r="F3415" t="s">
        <v>554</v>
      </c>
      <c r="G3415">
        <v>965</v>
      </c>
      <c r="H3415">
        <v>965</v>
      </c>
      <c r="I3415">
        <v>965</v>
      </c>
      <c r="J3415">
        <v>965</v>
      </c>
      <c r="L3415" s="3">
        <v>0</v>
      </c>
      <c r="M3415" s="3">
        <v>0</v>
      </c>
      <c r="N3415" s="3">
        <v>0</v>
      </c>
      <c r="O3415" s="3">
        <v>33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3">
        <f>+Tabla3[[#This Row],[V GRAVADAS]]</f>
        <v>33</v>
      </c>
      <c r="V3415">
        <v>2</v>
      </c>
    </row>
    <row r="3416" spans="1:22" x14ac:dyDescent="0.25">
      <c r="A3416" t="s">
        <v>675</v>
      </c>
      <c r="B3416" s="1" t="s">
        <v>689</v>
      </c>
      <c r="C3416" t="s">
        <v>1</v>
      </c>
      <c r="D3416" t="s">
        <v>89</v>
      </c>
      <c r="E3416" t="s">
        <v>553</v>
      </c>
      <c r="F3416" t="s">
        <v>554</v>
      </c>
      <c r="G3416">
        <v>966</v>
      </c>
      <c r="H3416">
        <v>966</v>
      </c>
      <c r="I3416">
        <v>966</v>
      </c>
      <c r="J3416">
        <v>966</v>
      </c>
      <c r="L3416" s="3">
        <v>0</v>
      </c>
      <c r="M3416" s="3">
        <v>0</v>
      </c>
      <c r="N3416" s="3">
        <v>0</v>
      </c>
      <c r="O3416" s="3">
        <v>75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3">
        <f>+Tabla3[[#This Row],[V GRAVADAS]]</f>
        <v>75</v>
      </c>
      <c r="V3416">
        <v>2</v>
      </c>
    </row>
    <row r="3417" spans="1:22" x14ac:dyDescent="0.25">
      <c r="A3417" t="s">
        <v>675</v>
      </c>
      <c r="B3417" s="1" t="s">
        <v>689</v>
      </c>
      <c r="C3417" t="s">
        <v>1</v>
      </c>
      <c r="D3417" t="s">
        <v>89</v>
      </c>
      <c r="E3417" t="s">
        <v>553</v>
      </c>
      <c r="F3417" t="s">
        <v>554</v>
      </c>
      <c r="G3417">
        <v>967</v>
      </c>
      <c r="H3417">
        <v>967</v>
      </c>
      <c r="I3417">
        <v>967</v>
      </c>
      <c r="J3417">
        <v>967</v>
      </c>
      <c r="L3417" s="3">
        <v>0</v>
      </c>
      <c r="M3417" s="3">
        <v>0</v>
      </c>
      <c r="N3417" s="3">
        <v>0</v>
      </c>
      <c r="O3417" s="3">
        <v>259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3">
        <f>+Tabla3[[#This Row],[V GRAVADAS]]</f>
        <v>259</v>
      </c>
      <c r="V3417">
        <v>2</v>
      </c>
    </row>
    <row r="3418" spans="1:22" x14ac:dyDescent="0.25">
      <c r="A3418" t="s">
        <v>675</v>
      </c>
      <c r="B3418" s="1" t="s">
        <v>690</v>
      </c>
      <c r="C3418" t="s">
        <v>1</v>
      </c>
      <c r="D3418" t="s">
        <v>89</v>
      </c>
      <c r="E3418" t="s">
        <v>553</v>
      </c>
      <c r="F3418" t="s">
        <v>554</v>
      </c>
      <c r="G3418">
        <v>968</v>
      </c>
      <c r="H3418">
        <v>968</v>
      </c>
      <c r="I3418">
        <v>968</v>
      </c>
      <c r="J3418">
        <v>968</v>
      </c>
      <c r="L3418" s="3">
        <v>0</v>
      </c>
      <c r="M3418" s="3">
        <v>0</v>
      </c>
      <c r="N3418" s="3">
        <v>0</v>
      </c>
      <c r="O3418" s="3">
        <v>160.5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3">
        <f>+Tabla3[[#This Row],[V GRAVADAS]]</f>
        <v>160.5</v>
      </c>
      <c r="V3418">
        <v>2</v>
      </c>
    </row>
    <row r="3419" spans="1:22" x14ac:dyDescent="0.25">
      <c r="A3419" t="s">
        <v>675</v>
      </c>
      <c r="B3419" s="1" t="s">
        <v>690</v>
      </c>
      <c r="C3419" t="s">
        <v>1</v>
      </c>
      <c r="D3419" t="s">
        <v>89</v>
      </c>
      <c r="E3419" t="s">
        <v>553</v>
      </c>
      <c r="F3419" t="s">
        <v>554</v>
      </c>
      <c r="G3419">
        <v>969</v>
      </c>
      <c r="H3419">
        <v>969</v>
      </c>
      <c r="I3419">
        <v>969</v>
      </c>
      <c r="J3419">
        <v>969</v>
      </c>
      <c r="L3419" s="3">
        <v>0</v>
      </c>
      <c r="M3419" s="3">
        <v>0</v>
      </c>
      <c r="N3419" s="3">
        <v>0</v>
      </c>
      <c r="O3419" s="3">
        <v>210.15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3">
        <f>+Tabla3[[#This Row],[V GRAVADAS]]</f>
        <v>210.15</v>
      </c>
      <c r="V3419">
        <v>2</v>
      </c>
    </row>
    <row r="3420" spans="1:22" x14ac:dyDescent="0.25">
      <c r="A3420" t="s">
        <v>675</v>
      </c>
      <c r="B3420" s="1" t="s">
        <v>690</v>
      </c>
      <c r="C3420" t="s">
        <v>1</v>
      </c>
      <c r="D3420" t="s">
        <v>89</v>
      </c>
      <c r="E3420" t="s">
        <v>553</v>
      </c>
      <c r="F3420" t="s">
        <v>554</v>
      </c>
      <c r="G3420">
        <v>970</v>
      </c>
      <c r="H3420">
        <v>970</v>
      </c>
      <c r="I3420">
        <v>970</v>
      </c>
      <c r="J3420">
        <v>970</v>
      </c>
      <c r="L3420" s="3">
        <v>0</v>
      </c>
      <c r="M3420" s="3">
        <v>0</v>
      </c>
      <c r="N3420" s="3">
        <v>0</v>
      </c>
      <c r="O3420" s="3">
        <v>244.5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3">
        <f>+Tabla3[[#This Row],[V GRAVADAS]]</f>
        <v>244.5</v>
      </c>
      <c r="V3420">
        <v>2</v>
      </c>
    </row>
    <row r="3421" spans="1:22" x14ac:dyDescent="0.25">
      <c r="A3421" t="s">
        <v>675</v>
      </c>
      <c r="B3421" s="1" t="s">
        <v>690</v>
      </c>
      <c r="C3421" t="s">
        <v>1</v>
      </c>
      <c r="D3421" t="s">
        <v>89</v>
      </c>
      <c r="E3421" t="s">
        <v>553</v>
      </c>
      <c r="F3421" t="s">
        <v>554</v>
      </c>
      <c r="G3421">
        <v>971</v>
      </c>
      <c r="H3421">
        <v>971</v>
      </c>
      <c r="I3421">
        <v>971</v>
      </c>
      <c r="J3421">
        <v>971</v>
      </c>
      <c r="L3421" s="3">
        <v>0</v>
      </c>
      <c r="M3421" s="3">
        <v>0</v>
      </c>
      <c r="N3421" s="3">
        <v>0</v>
      </c>
      <c r="O3421" s="3">
        <v>360</v>
      </c>
      <c r="P3421" s="3">
        <v>0</v>
      </c>
      <c r="Q3421" s="3">
        <v>0</v>
      </c>
      <c r="R3421" s="3">
        <v>0</v>
      </c>
      <c r="S3421" s="3">
        <v>0</v>
      </c>
      <c r="T3421" s="3">
        <v>0</v>
      </c>
      <c r="U3421" s="33">
        <f>+Tabla3[[#This Row],[V GRAVADAS]]</f>
        <v>360</v>
      </c>
      <c r="V3421">
        <v>2</v>
      </c>
    </row>
    <row r="3422" spans="1:22" x14ac:dyDescent="0.25">
      <c r="A3422" t="s">
        <v>675</v>
      </c>
      <c r="B3422" s="1" t="s">
        <v>690</v>
      </c>
      <c r="C3422" t="s">
        <v>1</v>
      </c>
      <c r="D3422" t="s">
        <v>89</v>
      </c>
      <c r="E3422" t="s">
        <v>553</v>
      </c>
      <c r="F3422" t="s">
        <v>554</v>
      </c>
      <c r="G3422">
        <v>972</v>
      </c>
      <c r="H3422">
        <v>972</v>
      </c>
      <c r="I3422">
        <v>972</v>
      </c>
      <c r="J3422">
        <v>972</v>
      </c>
      <c r="L3422" s="3">
        <v>0</v>
      </c>
      <c r="M3422" s="3">
        <v>0</v>
      </c>
      <c r="N3422" s="3">
        <v>0</v>
      </c>
      <c r="O3422" s="3">
        <v>22.5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3">
        <f>+Tabla3[[#This Row],[V GRAVADAS]]</f>
        <v>22.5</v>
      </c>
      <c r="V3422">
        <v>2</v>
      </c>
    </row>
    <row r="3423" spans="1:22" x14ac:dyDescent="0.25">
      <c r="A3423" t="s">
        <v>675</v>
      </c>
      <c r="B3423" s="1" t="s">
        <v>690</v>
      </c>
      <c r="C3423" t="s">
        <v>1</v>
      </c>
      <c r="D3423" t="s">
        <v>89</v>
      </c>
      <c r="E3423" t="s">
        <v>553</v>
      </c>
      <c r="F3423" t="s">
        <v>554</v>
      </c>
      <c r="G3423">
        <v>973</v>
      </c>
      <c r="H3423">
        <v>973</v>
      </c>
      <c r="I3423">
        <v>973</v>
      </c>
      <c r="J3423">
        <v>973</v>
      </c>
      <c r="L3423" s="3">
        <v>0</v>
      </c>
      <c r="M3423" s="3">
        <v>0</v>
      </c>
      <c r="N3423" s="3">
        <v>0</v>
      </c>
      <c r="O3423" s="3">
        <v>477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3">
        <f>+Tabla3[[#This Row],[V GRAVADAS]]</f>
        <v>477</v>
      </c>
      <c r="V3423">
        <v>2</v>
      </c>
    </row>
    <row r="3424" spans="1:22" x14ac:dyDescent="0.25">
      <c r="A3424" t="s">
        <v>675</v>
      </c>
      <c r="B3424" s="1" t="s">
        <v>690</v>
      </c>
      <c r="C3424" t="s">
        <v>1</v>
      </c>
      <c r="D3424" t="s">
        <v>89</v>
      </c>
      <c r="E3424" t="s">
        <v>553</v>
      </c>
      <c r="F3424" t="s">
        <v>554</v>
      </c>
      <c r="G3424">
        <v>974</v>
      </c>
      <c r="H3424">
        <v>974</v>
      </c>
      <c r="I3424">
        <v>974</v>
      </c>
      <c r="J3424">
        <v>974</v>
      </c>
      <c r="L3424" s="3">
        <v>0</v>
      </c>
      <c r="M3424" s="3">
        <v>0</v>
      </c>
      <c r="N3424" s="3">
        <v>0</v>
      </c>
      <c r="O3424" s="3">
        <v>83.85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3">
        <f>+Tabla3[[#This Row],[V GRAVADAS]]</f>
        <v>83.85</v>
      </c>
      <c r="V3424">
        <v>2</v>
      </c>
    </row>
    <row r="3425" spans="1:22" x14ac:dyDescent="0.25">
      <c r="A3425" t="s">
        <v>675</v>
      </c>
      <c r="B3425" s="1" t="s">
        <v>690</v>
      </c>
      <c r="C3425" t="s">
        <v>1</v>
      </c>
      <c r="D3425" t="s">
        <v>89</v>
      </c>
      <c r="E3425" t="s">
        <v>553</v>
      </c>
      <c r="F3425" t="s">
        <v>554</v>
      </c>
      <c r="G3425">
        <v>975</v>
      </c>
      <c r="H3425">
        <v>975</v>
      </c>
      <c r="I3425">
        <v>975</v>
      </c>
      <c r="J3425">
        <v>975</v>
      </c>
      <c r="L3425" s="3">
        <v>0</v>
      </c>
      <c r="M3425" s="3">
        <v>0</v>
      </c>
      <c r="N3425" s="3">
        <v>0</v>
      </c>
      <c r="O3425" s="3">
        <v>42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3">
        <f>+Tabla3[[#This Row],[V GRAVADAS]]</f>
        <v>42</v>
      </c>
      <c r="V3425">
        <v>2</v>
      </c>
    </row>
    <row r="3426" spans="1:22" x14ac:dyDescent="0.25">
      <c r="A3426" t="s">
        <v>675</v>
      </c>
      <c r="B3426" s="1" t="s">
        <v>690</v>
      </c>
      <c r="C3426" t="s">
        <v>1</v>
      </c>
      <c r="D3426" t="s">
        <v>89</v>
      </c>
      <c r="E3426" t="s">
        <v>553</v>
      </c>
      <c r="F3426" t="s">
        <v>554</v>
      </c>
      <c r="G3426">
        <v>976</v>
      </c>
      <c r="H3426">
        <v>976</v>
      </c>
      <c r="I3426">
        <v>976</v>
      </c>
      <c r="J3426">
        <v>976</v>
      </c>
      <c r="L3426" s="3">
        <v>0</v>
      </c>
      <c r="M3426" s="3">
        <v>0</v>
      </c>
      <c r="N3426" s="3">
        <v>0</v>
      </c>
      <c r="O3426" s="3">
        <v>375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3">
        <f>+Tabla3[[#This Row],[V GRAVADAS]]</f>
        <v>375</v>
      </c>
      <c r="V3426">
        <v>2</v>
      </c>
    </row>
    <row r="3427" spans="1:22" x14ac:dyDescent="0.25">
      <c r="A3427" t="s">
        <v>675</v>
      </c>
      <c r="B3427" s="1" t="s">
        <v>690</v>
      </c>
      <c r="C3427" t="s">
        <v>1</v>
      </c>
      <c r="D3427" t="s">
        <v>89</v>
      </c>
      <c r="E3427" t="s">
        <v>553</v>
      </c>
      <c r="F3427" t="s">
        <v>554</v>
      </c>
      <c r="G3427">
        <v>977</v>
      </c>
      <c r="H3427">
        <v>977</v>
      </c>
      <c r="I3427">
        <v>977</v>
      </c>
      <c r="J3427">
        <v>977</v>
      </c>
      <c r="L3427" s="3">
        <v>0</v>
      </c>
      <c r="M3427" s="3">
        <v>0</v>
      </c>
      <c r="N3427" s="3">
        <v>0</v>
      </c>
      <c r="O3427" s="3">
        <v>16</v>
      </c>
      <c r="P3427" s="3">
        <v>0</v>
      </c>
      <c r="Q3427" s="3">
        <v>0</v>
      </c>
      <c r="R3427" s="3">
        <v>0</v>
      </c>
      <c r="S3427" s="3">
        <v>0</v>
      </c>
      <c r="T3427" s="3">
        <v>0</v>
      </c>
      <c r="U3427" s="33">
        <f>+Tabla3[[#This Row],[V GRAVADAS]]</f>
        <v>16</v>
      </c>
      <c r="V3427">
        <v>2</v>
      </c>
    </row>
    <row r="3428" spans="1:22" x14ac:dyDescent="0.25">
      <c r="A3428" t="s">
        <v>675</v>
      </c>
      <c r="B3428" s="1" t="s">
        <v>690</v>
      </c>
      <c r="C3428" t="s">
        <v>1</v>
      </c>
      <c r="D3428" t="s">
        <v>89</v>
      </c>
      <c r="E3428" t="s">
        <v>553</v>
      </c>
      <c r="F3428" t="s">
        <v>554</v>
      </c>
      <c r="G3428">
        <v>978</v>
      </c>
      <c r="H3428">
        <v>978</v>
      </c>
      <c r="I3428">
        <v>978</v>
      </c>
      <c r="J3428">
        <v>978</v>
      </c>
      <c r="L3428" s="3">
        <v>0</v>
      </c>
      <c r="M3428" s="3">
        <v>0</v>
      </c>
      <c r="N3428" s="3">
        <v>0</v>
      </c>
      <c r="O3428" s="3">
        <v>108</v>
      </c>
      <c r="P3428" s="3">
        <v>0</v>
      </c>
      <c r="Q3428" s="3">
        <v>0</v>
      </c>
      <c r="R3428" s="3">
        <v>0</v>
      </c>
      <c r="S3428" s="3">
        <v>0</v>
      </c>
      <c r="T3428" s="3">
        <v>0</v>
      </c>
      <c r="U3428" s="33">
        <f>+Tabla3[[#This Row],[V GRAVADAS]]</f>
        <v>108</v>
      </c>
      <c r="V3428">
        <v>2</v>
      </c>
    </row>
    <row r="3429" spans="1:22" x14ac:dyDescent="0.25">
      <c r="A3429" t="s">
        <v>675</v>
      </c>
      <c r="B3429" s="1" t="s">
        <v>690</v>
      </c>
      <c r="C3429" t="s">
        <v>1</v>
      </c>
      <c r="D3429" t="s">
        <v>89</v>
      </c>
      <c r="E3429" t="s">
        <v>553</v>
      </c>
      <c r="F3429" t="s">
        <v>554</v>
      </c>
      <c r="G3429">
        <v>979</v>
      </c>
      <c r="H3429">
        <v>979</v>
      </c>
      <c r="I3429">
        <v>979</v>
      </c>
      <c r="J3429">
        <v>979</v>
      </c>
      <c r="L3429" s="3">
        <v>0</v>
      </c>
      <c r="M3429" s="3">
        <v>0</v>
      </c>
      <c r="N3429" s="3">
        <v>0</v>
      </c>
      <c r="O3429" s="3">
        <v>24</v>
      </c>
      <c r="P3429" s="3">
        <v>0</v>
      </c>
      <c r="Q3429" s="3">
        <v>0</v>
      </c>
      <c r="R3429" s="3">
        <v>0</v>
      </c>
      <c r="S3429" s="3">
        <v>0</v>
      </c>
      <c r="T3429" s="3">
        <v>0</v>
      </c>
      <c r="U3429" s="33">
        <f>+Tabla3[[#This Row],[V GRAVADAS]]</f>
        <v>24</v>
      </c>
      <c r="V3429">
        <v>2</v>
      </c>
    </row>
    <row r="3430" spans="1:22" x14ac:dyDescent="0.25">
      <c r="A3430" t="s">
        <v>675</v>
      </c>
      <c r="B3430" s="1" t="s">
        <v>690</v>
      </c>
      <c r="C3430" t="s">
        <v>1</v>
      </c>
      <c r="D3430" t="s">
        <v>89</v>
      </c>
      <c r="E3430" t="s">
        <v>553</v>
      </c>
      <c r="F3430" t="s">
        <v>554</v>
      </c>
      <c r="G3430">
        <v>980</v>
      </c>
      <c r="H3430">
        <v>980</v>
      </c>
      <c r="I3430">
        <v>980</v>
      </c>
      <c r="J3430">
        <v>980</v>
      </c>
      <c r="L3430" s="3">
        <v>0</v>
      </c>
      <c r="M3430" s="3">
        <v>0</v>
      </c>
      <c r="N3430" s="3">
        <v>0</v>
      </c>
      <c r="O3430" s="3">
        <v>556</v>
      </c>
      <c r="P3430" s="3">
        <v>0</v>
      </c>
      <c r="Q3430" s="3">
        <v>0</v>
      </c>
      <c r="R3430" s="3">
        <v>0</v>
      </c>
      <c r="S3430" s="3">
        <v>0</v>
      </c>
      <c r="T3430" s="3">
        <v>0</v>
      </c>
      <c r="U3430" s="33">
        <f>+Tabla3[[#This Row],[V GRAVADAS]]</f>
        <v>556</v>
      </c>
      <c r="V3430">
        <v>2</v>
      </c>
    </row>
    <row r="3431" spans="1:22" x14ac:dyDescent="0.25">
      <c r="A3431" t="s">
        <v>675</v>
      </c>
      <c r="B3431" s="1" t="s">
        <v>690</v>
      </c>
      <c r="C3431" t="s">
        <v>1</v>
      </c>
      <c r="D3431" t="s">
        <v>89</v>
      </c>
      <c r="E3431" t="s">
        <v>553</v>
      </c>
      <c r="F3431" t="s">
        <v>554</v>
      </c>
      <c r="G3431">
        <v>981</v>
      </c>
      <c r="H3431">
        <v>981</v>
      </c>
      <c r="I3431">
        <v>981</v>
      </c>
      <c r="J3431">
        <v>981</v>
      </c>
      <c r="L3431" s="3">
        <v>0</v>
      </c>
      <c r="M3431" s="3">
        <v>0</v>
      </c>
      <c r="N3431" s="3">
        <v>0</v>
      </c>
      <c r="O3431" s="3">
        <v>18</v>
      </c>
      <c r="P3431" s="3">
        <v>0</v>
      </c>
      <c r="Q3431" s="3">
        <v>0</v>
      </c>
      <c r="R3431" s="3">
        <v>0</v>
      </c>
      <c r="S3431" s="3">
        <v>0</v>
      </c>
      <c r="T3431" s="3">
        <v>0</v>
      </c>
      <c r="U3431" s="33">
        <f>+Tabla3[[#This Row],[V GRAVADAS]]</f>
        <v>18</v>
      </c>
      <c r="V3431">
        <v>2</v>
      </c>
    </row>
    <row r="3432" spans="1:22" x14ac:dyDescent="0.25">
      <c r="A3432" t="s">
        <v>675</v>
      </c>
      <c r="B3432" s="1" t="s">
        <v>690</v>
      </c>
      <c r="C3432" t="s">
        <v>1</v>
      </c>
      <c r="D3432" t="s">
        <v>89</v>
      </c>
      <c r="E3432" t="s">
        <v>553</v>
      </c>
      <c r="F3432" t="s">
        <v>554</v>
      </c>
      <c r="G3432">
        <v>982</v>
      </c>
      <c r="H3432">
        <v>982</v>
      </c>
      <c r="I3432">
        <v>982</v>
      </c>
      <c r="J3432">
        <v>982</v>
      </c>
      <c r="L3432" s="3">
        <v>0</v>
      </c>
      <c r="M3432" s="3">
        <v>0</v>
      </c>
      <c r="N3432" s="3">
        <v>0</v>
      </c>
      <c r="O3432" s="3">
        <v>70.650000000000006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3">
        <f>+Tabla3[[#This Row],[V GRAVADAS]]</f>
        <v>70.650000000000006</v>
      </c>
      <c r="V3432">
        <v>2</v>
      </c>
    </row>
    <row r="3433" spans="1:22" x14ac:dyDescent="0.25">
      <c r="A3433" t="s">
        <v>675</v>
      </c>
      <c r="B3433" s="1" t="s">
        <v>690</v>
      </c>
      <c r="C3433" t="s">
        <v>1</v>
      </c>
      <c r="D3433" t="s">
        <v>89</v>
      </c>
      <c r="E3433" t="s">
        <v>553</v>
      </c>
      <c r="F3433" t="s">
        <v>554</v>
      </c>
      <c r="G3433">
        <v>983</v>
      </c>
      <c r="H3433">
        <v>983</v>
      </c>
      <c r="I3433">
        <v>983</v>
      </c>
      <c r="J3433">
        <v>983</v>
      </c>
      <c r="L3433" s="3">
        <v>0</v>
      </c>
      <c r="M3433" s="3">
        <v>0</v>
      </c>
      <c r="N3433" s="3">
        <v>0</v>
      </c>
      <c r="O3433" s="3">
        <v>45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3">
        <f>+Tabla3[[#This Row],[V GRAVADAS]]</f>
        <v>45</v>
      </c>
      <c r="V3433">
        <v>2</v>
      </c>
    </row>
    <row r="3434" spans="1:22" x14ac:dyDescent="0.25">
      <c r="A3434" t="s">
        <v>675</v>
      </c>
      <c r="B3434" s="1" t="s">
        <v>690</v>
      </c>
      <c r="C3434" t="s">
        <v>1</v>
      </c>
      <c r="D3434" t="s">
        <v>89</v>
      </c>
      <c r="E3434" t="s">
        <v>553</v>
      </c>
      <c r="F3434" t="s">
        <v>554</v>
      </c>
      <c r="G3434">
        <v>984</v>
      </c>
      <c r="H3434">
        <v>984</v>
      </c>
      <c r="I3434">
        <v>984</v>
      </c>
      <c r="J3434">
        <v>984</v>
      </c>
      <c r="L3434" s="3">
        <v>0</v>
      </c>
      <c r="M3434" s="3">
        <v>0</v>
      </c>
      <c r="N3434" s="3">
        <v>0</v>
      </c>
      <c r="O3434" s="3">
        <v>15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3">
        <f>+Tabla3[[#This Row],[V GRAVADAS]]</f>
        <v>15</v>
      </c>
      <c r="V3434">
        <v>2</v>
      </c>
    </row>
    <row r="3435" spans="1:22" x14ac:dyDescent="0.25">
      <c r="A3435" t="s">
        <v>675</v>
      </c>
      <c r="B3435" s="1" t="s">
        <v>690</v>
      </c>
      <c r="C3435" t="s">
        <v>1</v>
      </c>
      <c r="D3435" t="s">
        <v>89</v>
      </c>
      <c r="E3435" t="s">
        <v>553</v>
      </c>
      <c r="F3435" t="s">
        <v>554</v>
      </c>
      <c r="G3435">
        <v>985</v>
      </c>
      <c r="H3435">
        <v>985</v>
      </c>
      <c r="I3435">
        <v>985</v>
      </c>
      <c r="J3435">
        <v>985</v>
      </c>
      <c r="L3435" s="3">
        <v>0</v>
      </c>
      <c r="M3435" s="3">
        <v>0</v>
      </c>
      <c r="N3435" s="3">
        <v>0</v>
      </c>
      <c r="O3435" s="3">
        <v>522.25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3">
        <f>+Tabla3[[#This Row],[V GRAVADAS]]</f>
        <v>522.25</v>
      </c>
      <c r="V3435">
        <v>2</v>
      </c>
    </row>
    <row r="3436" spans="1:22" x14ac:dyDescent="0.25">
      <c r="A3436" t="s">
        <v>675</v>
      </c>
      <c r="B3436" s="1" t="s">
        <v>690</v>
      </c>
      <c r="C3436" t="s">
        <v>1</v>
      </c>
      <c r="D3436" t="s">
        <v>89</v>
      </c>
      <c r="E3436" t="s">
        <v>553</v>
      </c>
      <c r="F3436" t="s">
        <v>554</v>
      </c>
      <c r="G3436">
        <v>986</v>
      </c>
      <c r="H3436">
        <v>986</v>
      </c>
      <c r="I3436">
        <v>986</v>
      </c>
      <c r="J3436">
        <v>986</v>
      </c>
      <c r="L3436" s="3">
        <v>0</v>
      </c>
      <c r="M3436" s="3">
        <v>0</v>
      </c>
      <c r="N3436" s="3">
        <v>0</v>
      </c>
      <c r="O3436" s="3">
        <v>574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3">
        <f>+Tabla3[[#This Row],[V GRAVADAS]]</f>
        <v>574</v>
      </c>
      <c r="V3436">
        <v>2</v>
      </c>
    </row>
    <row r="3437" spans="1:22" x14ac:dyDescent="0.25">
      <c r="A3437" t="s">
        <v>675</v>
      </c>
      <c r="B3437" s="1" t="s">
        <v>690</v>
      </c>
      <c r="C3437" t="s">
        <v>1</v>
      </c>
      <c r="D3437" t="s">
        <v>89</v>
      </c>
      <c r="E3437" t="s">
        <v>553</v>
      </c>
      <c r="F3437" t="s">
        <v>554</v>
      </c>
      <c r="G3437">
        <v>987</v>
      </c>
      <c r="H3437">
        <v>987</v>
      </c>
      <c r="I3437">
        <v>987</v>
      </c>
      <c r="J3437">
        <v>987</v>
      </c>
      <c r="L3437" s="3">
        <v>0</v>
      </c>
      <c r="M3437" s="3">
        <v>0</v>
      </c>
      <c r="N3437" s="3">
        <v>0</v>
      </c>
      <c r="O3437" s="3">
        <v>99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3">
        <f>+Tabla3[[#This Row],[V GRAVADAS]]</f>
        <v>99</v>
      </c>
      <c r="V3437">
        <v>2</v>
      </c>
    </row>
    <row r="3438" spans="1:22" x14ac:dyDescent="0.25">
      <c r="A3438" t="s">
        <v>675</v>
      </c>
      <c r="B3438" s="1" t="s">
        <v>691</v>
      </c>
      <c r="C3438" t="s">
        <v>1</v>
      </c>
      <c r="D3438" t="s">
        <v>89</v>
      </c>
      <c r="E3438" t="s">
        <v>553</v>
      </c>
      <c r="F3438" t="s">
        <v>554</v>
      </c>
      <c r="G3438">
        <v>988</v>
      </c>
      <c r="H3438">
        <v>988</v>
      </c>
      <c r="I3438">
        <v>988</v>
      </c>
      <c r="J3438">
        <v>988</v>
      </c>
      <c r="L3438" s="3">
        <v>0</v>
      </c>
      <c r="M3438" s="3">
        <v>0</v>
      </c>
      <c r="N3438" s="3">
        <v>0</v>
      </c>
      <c r="O3438" s="3">
        <v>290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3">
        <f>+Tabla3[[#This Row],[V GRAVADAS]]</f>
        <v>290</v>
      </c>
      <c r="V3438">
        <v>2</v>
      </c>
    </row>
    <row r="3439" spans="1:22" x14ac:dyDescent="0.25">
      <c r="A3439" t="s">
        <v>675</v>
      </c>
      <c r="B3439" s="1" t="s">
        <v>691</v>
      </c>
      <c r="C3439" t="s">
        <v>1</v>
      </c>
      <c r="D3439" t="s">
        <v>89</v>
      </c>
      <c r="E3439" t="s">
        <v>553</v>
      </c>
      <c r="F3439" t="s">
        <v>554</v>
      </c>
      <c r="G3439">
        <v>989</v>
      </c>
      <c r="H3439">
        <v>989</v>
      </c>
      <c r="I3439">
        <v>989</v>
      </c>
      <c r="J3439">
        <v>989</v>
      </c>
      <c r="L3439" s="3">
        <v>0</v>
      </c>
      <c r="M3439" s="3">
        <v>0</v>
      </c>
      <c r="N3439" s="3">
        <v>0</v>
      </c>
      <c r="O3439" s="3">
        <v>425.7</v>
      </c>
      <c r="P3439" s="3">
        <v>0</v>
      </c>
      <c r="Q3439" s="3">
        <v>0</v>
      </c>
      <c r="R3439" s="3">
        <v>0</v>
      </c>
      <c r="S3439" s="3">
        <v>0</v>
      </c>
      <c r="T3439" s="3">
        <v>0</v>
      </c>
      <c r="U3439" s="33">
        <f>+Tabla3[[#This Row],[V GRAVADAS]]</f>
        <v>425.7</v>
      </c>
      <c r="V3439">
        <v>2</v>
      </c>
    </row>
    <row r="3440" spans="1:22" x14ac:dyDescent="0.25">
      <c r="A3440" t="s">
        <v>675</v>
      </c>
      <c r="B3440" s="1" t="s">
        <v>691</v>
      </c>
      <c r="C3440" t="s">
        <v>1</v>
      </c>
      <c r="D3440" t="s">
        <v>89</v>
      </c>
      <c r="E3440" t="s">
        <v>553</v>
      </c>
      <c r="F3440" t="s">
        <v>554</v>
      </c>
      <c r="G3440">
        <v>990</v>
      </c>
      <c r="H3440">
        <v>990</v>
      </c>
      <c r="I3440">
        <v>990</v>
      </c>
      <c r="J3440">
        <v>990</v>
      </c>
      <c r="L3440" s="3">
        <v>0</v>
      </c>
      <c r="M3440" s="3">
        <v>0</v>
      </c>
      <c r="N3440" s="3">
        <v>0</v>
      </c>
      <c r="O3440" s="3">
        <v>252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3">
        <f>+Tabla3[[#This Row],[V GRAVADAS]]</f>
        <v>252</v>
      </c>
      <c r="V3440">
        <v>2</v>
      </c>
    </row>
    <row r="3441" spans="1:22" x14ac:dyDescent="0.25">
      <c r="A3441" t="s">
        <v>675</v>
      </c>
      <c r="B3441" s="1" t="s">
        <v>691</v>
      </c>
      <c r="C3441" t="s">
        <v>1</v>
      </c>
      <c r="D3441" t="s">
        <v>89</v>
      </c>
      <c r="E3441" t="s">
        <v>553</v>
      </c>
      <c r="F3441" t="s">
        <v>554</v>
      </c>
      <c r="G3441">
        <v>991</v>
      </c>
      <c r="H3441">
        <v>991</v>
      </c>
      <c r="I3441">
        <v>991</v>
      </c>
      <c r="J3441">
        <v>991</v>
      </c>
      <c r="L3441" s="3">
        <v>0</v>
      </c>
      <c r="M3441" s="3">
        <v>0</v>
      </c>
      <c r="N3441" s="3">
        <v>0</v>
      </c>
      <c r="O3441" s="3">
        <v>570.4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3">
        <f>+Tabla3[[#This Row],[V GRAVADAS]]</f>
        <v>570.4</v>
      </c>
      <c r="V3441">
        <v>2</v>
      </c>
    </row>
    <row r="3442" spans="1:22" x14ac:dyDescent="0.25">
      <c r="A3442" t="s">
        <v>675</v>
      </c>
      <c r="B3442" s="1" t="s">
        <v>691</v>
      </c>
      <c r="C3442" t="s">
        <v>1</v>
      </c>
      <c r="D3442" t="s">
        <v>89</v>
      </c>
      <c r="E3442" t="s">
        <v>553</v>
      </c>
      <c r="F3442" t="s">
        <v>554</v>
      </c>
      <c r="G3442">
        <v>992</v>
      </c>
      <c r="H3442">
        <v>992</v>
      </c>
      <c r="I3442">
        <v>992</v>
      </c>
      <c r="J3442">
        <v>992</v>
      </c>
      <c r="L3442" s="3">
        <v>0</v>
      </c>
      <c r="M3442" s="3">
        <v>0</v>
      </c>
      <c r="N3442" s="3">
        <v>0</v>
      </c>
      <c r="O3442" s="3">
        <v>461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3">
        <f>+Tabla3[[#This Row],[V GRAVADAS]]</f>
        <v>461</v>
      </c>
      <c r="V3442">
        <v>2</v>
      </c>
    </row>
    <row r="3443" spans="1:22" x14ac:dyDescent="0.25">
      <c r="A3443" t="s">
        <v>675</v>
      </c>
      <c r="B3443" s="1" t="s">
        <v>691</v>
      </c>
      <c r="C3443" t="s">
        <v>1</v>
      </c>
      <c r="D3443" t="s">
        <v>89</v>
      </c>
      <c r="E3443" t="s">
        <v>553</v>
      </c>
      <c r="F3443" t="s">
        <v>554</v>
      </c>
      <c r="G3443">
        <v>993</v>
      </c>
      <c r="H3443">
        <v>993</v>
      </c>
      <c r="I3443">
        <v>993</v>
      </c>
      <c r="J3443">
        <v>993</v>
      </c>
      <c r="L3443" s="3">
        <v>0</v>
      </c>
      <c r="M3443" s="3">
        <v>0</v>
      </c>
      <c r="N3443" s="3">
        <v>0</v>
      </c>
      <c r="O3443" s="3">
        <v>726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3">
        <f>+Tabla3[[#This Row],[V GRAVADAS]]</f>
        <v>726</v>
      </c>
      <c r="V3443">
        <v>2</v>
      </c>
    </row>
    <row r="3444" spans="1:22" x14ac:dyDescent="0.25">
      <c r="A3444" t="s">
        <v>675</v>
      </c>
      <c r="B3444" s="1" t="s">
        <v>691</v>
      </c>
      <c r="C3444" t="s">
        <v>1</v>
      </c>
      <c r="D3444" t="s">
        <v>89</v>
      </c>
      <c r="E3444" t="s">
        <v>553</v>
      </c>
      <c r="F3444" t="s">
        <v>554</v>
      </c>
      <c r="G3444">
        <v>994</v>
      </c>
      <c r="H3444">
        <v>994</v>
      </c>
      <c r="I3444">
        <v>994</v>
      </c>
      <c r="J3444">
        <v>994</v>
      </c>
      <c r="L3444" s="3">
        <v>0</v>
      </c>
      <c r="M3444" s="3">
        <v>0</v>
      </c>
      <c r="N3444" s="3">
        <v>0</v>
      </c>
      <c r="O3444" s="3">
        <v>50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3">
        <f>+Tabla3[[#This Row],[V GRAVADAS]]</f>
        <v>50</v>
      </c>
      <c r="V3444">
        <v>2</v>
      </c>
    </row>
    <row r="3445" spans="1:22" x14ac:dyDescent="0.25">
      <c r="A3445" t="s">
        <v>675</v>
      </c>
      <c r="B3445" s="1" t="s">
        <v>691</v>
      </c>
      <c r="C3445" t="s">
        <v>1</v>
      </c>
      <c r="D3445" t="s">
        <v>89</v>
      </c>
      <c r="E3445" t="s">
        <v>553</v>
      </c>
      <c r="F3445" t="s">
        <v>554</v>
      </c>
      <c r="G3445">
        <v>995</v>
      </c>
      <c r="H3445">
        <v>995</v>
      </c>
      <c r="I3445">
        <v>995</v>
      </c>
      <c r="J3445">
        <v>995</v>
      </c>
      <c r="L3445" s="3">
        <v>0</v>
      </c>
      <c r="M3445" s="3">
        <v>0</v>
      </c>
      <c r="N3445" s="3">
        <v>0</v>
      </c>
      <c r="O3445" s="3">
        <v>39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3">
        <f>+Tabla3[[#This Row],[V GRAVADAS]]</f>
        <v>39</v>
      </c>
      <c r="V3445">
        <v>2</v>
      </c>
    </row>
    <row r="3446" spans="1:22" x14ac:dyDescent="0.25">
      <c r="A3446" t="s">
        <v>675</v>
      </c>
      <c r="B3446" s="1" t="s">
        <v>691</v>
      </c>
      <c r="C3446" t="s">
        <v>1</v>
      </c>
      <c r="D3446" t="s">
        <v>89</v>
      </c>
      <c r="E3446" t="s">
        <v>553</v>
      </c>
      <c r="F3446" t="s">
        <v>554</v>
      </c>
      <c r="G3446">
        <v>996</v>
      </c>
      <c r="H3446">
        <v>996</v>
      </c>
      <c r="I3446">
        <v>996</v>
      </c>
      <c r="J3446">
        <v>996</v>
      </c>
      <c r="L3446" s="3">
        <v>0</v>
      </c>
      <c r="M3446" s="3">
        <v>0</v>
      </c>
      <c r="N3446" s="3">
        <v>0</v>
      </c>
      <c r="O3446" s="3">
        <v>495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3">
        <f>+Tabla3[[#This Row],[V GRAVADAS]]</f>
        <v>495</v>
      </c>
      <c r="V3446">
        <v>2</v>
      </c>
    </row>
    <row r="3447" spans="1:22" x14ac:dyDescent="0.25">
      <c r="A3447" t="s">
        <v>675</v>
      </c>
      <c r="B3447" s="1" t="s">
        <v>691</v>
      </c>
      <c r="C3447" t="s">
        <v>1</v>
      </c>
      <c r="D3447" t="s">
        <v>89</v>
      </c>
      <c r="E3447" t="s">
        <v>553</v>
      </c>
      <c r="F3447" t="s">
        <v>554</v>
      </c>
      <c r="G3447">
        <v>997</v>
      </c>
      <c r="H3447">
        <v>997</v>
      </c>
      <c r="I3447">
        <v>997</v>
      </c>
      <c r="J3447">
        <v>997</v>
      </c>
      <c r="L3447" s="3">
        <v>0</v>
      </c>
      <c r="M3447" s="3">
        <v>0</v>
      </c>
      <c r="N3447" s="3">
        <v>0</v>
      </c>
      <c r="O3447" s="3">
        <v>433.75</v>
      </c>
      <c r="P3447" s="3">
        <v>0</v>
      </c>
      <c r="Q3447" s="3">
        <v>0</v>
      </c>
      <c r="R3447" s="3">
        <v>0</v>
      </c>
      <c r="S3447" s="3">
        <v>0</v>
      </c>
      <c r="T3447" s="3">
        <v>0</v>
      </c>
      <c r="U3447" s="33">
        <f>+Tabla3[[#This Row],[V GRAVADAS]]</f>
        <v>433.75</v>
      </c>
      <c r="V3447">
        <v>2</v>
      </c>
    </row>
    <row r="3448" spans="1:22" x14ac:dyDescent="0.25">
      <c r="A3448" t="s">
        <v>675</v>
      </c>
      <c r="B3448" s="1" t="s">
        <v>691</v>
      </c>
      <c r="C3448" t="s">
        <v>1</v>
      </c>
      <c r="D3448" t="s">
        <v>89</v>
      </c>
      <c r="E3448" t="s">
        <v>553</v>
      </c>
      <c r="F3448" t="s">
        <v>554</v>
      </c>
      <c r="G3448">
        <v>998</v>
      </c>
      <c r="H3448">
        <v>998</v>
      </c>
      <c r="I3448">
        <v>998</v>
      </c>
      <c r="J3448">
        <v>998</v>
      </c>
      <c r="L3448" s="3">
        <v>0</v>
      </c>
      <c r="M3448" s="3">
        <v>0</v>
      </c>
      <c r="N3448" s="3">
        <v>0</v>
      </c>
      <c r="O3448" s="3">
        <v>483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3">
        <f>+Tabla3[[#This Row],[V GRAVADAS]]</f>
        <v>483</v>
      </c>
      <c r="V3448">
        <v>2</v>
      </c>
    </row>
    <row r="3449" spans="1:22" x14ac:dyDescent="0.25">
      <c r="A3449" t="s">
        <v>675</v>
      </c>
      <c r="B3449" s="1" t="s">
        <v>691</v>
      </c>
      <c r="C3449" t="s">
        <v>1</v>
      </c>
      <c r="D3449" t="s">
        <v>89</v>
      </c>
      <c r="E3449" t="s">
        <v>553</v>
      </c>
      <c r="F3449" t="s">
        <v>554</v>
      </c>
      <c r="G3449">
        <v>999</v>
      </c>
      <c r="H3449">
        <v>999</v>
      </c>
      <c r="I3449">
        <v>999</v>
      </c>
      <c r="J3449">
        <v>999</v>
      </c>
      <c r="L3449" s="3">
        <v>0</v>
      </c>
      <c r="M3449" s="3">
        <v>0</v>
      </c>
      <c r="N3449" s="3">
        <v>0</v>
      </c>
      <c r="O3449" s="3">
        <v>300</v>
      </c>
      <c r="P3449" s="3">
        <v>0</v>
      </c>
      <c r="Q3449" s="3">
        <v>0</v>
      </c>
      <c r="R3449" s="3">
        <v>0</v>
      </c>
      <c r="S3449" s="3">
        <v>0</v>
      </c>
      <c r="T3449" s="3">
        <v>0</v>
      </c>
      <c r="U3449" s="33">
        <f>+Tabla3[[#This Row],[V GRAVADAS]]</f>
        <v>300</v>
      </c>
      <c r="V3449">
        <v>2</v>
      </c>
    </row>
    <row r="3450" spans="1:22" x14ac:dyDescent="0.25">
      <c r="A3450" t="s">
        <v>675</v>
      </c>
      <c r="B3450" s="1" t="s">
        <v>691</v>
      </c>
      <c r="C3450" t="s">
        <v>1</v>
      </c>
      <c r="D3450" t="s">
        <v>89</v>
      </c>
      <c r="E3450" t="s">
        <v>553</v>
      </c>
      <c r="F3450" t="s">
        <v>554</v>
      </c>
      <c r="G3450">
        <v>1000</v>
      </c>
      <c r="H3450">
        <v>1000</v>
      </c>
      <c r="I3450">
        <v>1000</v>
      </c>
      <c r="J3450">
        <v>1000</v>
      </c>
      <c r="L3450" s="3">
        <v>0</v>
      </c>
      <c r="M3450" s="3">
        <v>0</v>
      </c>
      <c r="N3450" s="3">
        <v>0</v>
      </c>
      <c r="O3450" s="3">
        <v>202.4</v>
      </c>
      <c r="P3450" s="3">
        <v>0</v>
      </c>
      <c r="Q3450" s="3">
        <v>0</v>
      </c>
      <c r="R3450" s="3">
        <v>0</v>
      </c>
      <c r="S3450" s="3">
        <v>0</v>
      </c>
      <c r="T3450" s="3">
        <v>0</v>
      </c>
      <c r="U3450" s="33">
        <f>+Tabla3[[#This Row],[V GRAVADAS]]</f>
        <v>202.4</v>
      </c>
      <c r="V3450">
        <v>2</v>
      </c>
    </row>
    <row r="3451" spans="1:22" x14ac:dyDescent="0.25">
      <c r="A3451" t="s">
        <v>675</v>
      </c>
      <c r="B3451" s="1" t="s">
        <v>691</v>
      </c>
      <c r="C3451" t="s">
        <v>1</v>
      </c>
      <c r="D3451" t="s">
        <v>89</v>
      </c>
      <c r="E3451" t="s">
        <v>553</v>
      </c>
      <c r="F3451" t="s">
        <v>554</v>
      </c>
      <c r="G3451">
        <v>1001</v>
      </c>
      <c r="H3451">
        <v>1001</v>
      </c>
      <c r="I3451">
        <v>1001</v>
      </c>
      <c r="J3451">
        <v>1001</v>
      </c>
      <c r="L3451" s="3">
        <v>0</v>
      </c>
      <c r="M3451" s="3">
        <v>0</v>
      </c>
      <c r="N3451" s="3">
        <v>0</v>
      </c>
      <c r="O3451" s="3">
        <v>1186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3">
        <f>+Tabla3[[#This Row],[V GRAVADAS]]</f>
        <v>1186</v>
      </c>
      <c r="V3451">
        <v>2</v>
      </c>
    </row>
    <row r="3452" spans="1:22" x14ac:dyDescent="0.25">
      <c r="A3452" t="s">
        <v>675</v>
      </c>
      <c r="B3452" s="1" t="s">
        <v>691</v>
      </c>
      <c r="C3452" t="s">
        <v>1</v>
      </c>
      <c r="D3452" t="s">
        <v>89</v>
      </c>
      <c r="E3452" t="s">
        <v>553</v>
      </c>
      <c r="F3452" t="s">
        <v>554</v>
      </c>
      <c r="G3452">
        <v>1002</v>
      </c>
      <c r="H3452">
        <v>1002</v>
      </c>
      <c r="I3452">
        <v>1002</v>
      </c>
      <c r="J3452">
        <v>1002</v>
      </c>
      <c r="L3452" s="3">
        <v>0</v>
      </c>
      <c r="M3452" s="3">
        <v>0</v>
      </c>
      <c r="N3452" s="3">
        <v>0</v>
      </c>
      <c r="O3452" s="3">
        <v>110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3">
        <f>+Tabla3[[#This Row],[V GRAVADAS]]</f>
        <v>110</v>
      </c>
      <c r="V3452">
        <v>2</v>
      </c>
    </row>
    <row r="3453" spans="1:22" x14ac:dyDescent="0.25">
      <c r="A3453" t="s">
        <v>675</v>
      </c>
      <c r="B3453" s="1" t="s">
        <v>691</v>
      </c>
      <c r="C3453" t="s">
        <v>1</v>
      </c>
      <c r="D3453" t="s">
        <v>89</v>
      </c>
      <c r="E3453" t="s">
        <v>553</v>
      </c>
      <c r="F3453" t="s">
        <v>554</v>
      </c>
      <c r="G3453">
        <v>1003</v>
      </c>
      <c r="H3453">
        <v>1003</v>
      </c>
      <c r="I3453">
        <v>1003</v>
      </c>
      <c r="J3453">
        <v>1003</v>
      </c>
      <c r="L3453" s="3">
        <v>0</v>
      </c>
      <c r="M3453" s="3">
        <v>0</v>
      </c>
      <c r="N3453" s="3">
        <v>0</v>
      </c>
      <c r="O3453" s="3">
        <v>12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3">
        <f>+Tabla3[[#This Row],[V GRAVADAS]]</f>
        <v>12</v>
      </c>
      <c r="V3453">
        <v>2</v>
      </c>
    </row>
    <row r="3454" spans="1:22" x14ac:dyDescent="0.25">
      <c r="A3454" t="s">
        <v>675</v>
      </c>
      <c r="B3454" s="1" t="s">
        <v>691</v>
      </c>
      <c r="C3454" t="s">
        <v>1</v>
      </c>
      <c r="D3454" t="s">
        <v>89</v>
      </c>
      <c r="E3454" t="s">
        <v>553</v>
      </c>
      <c r="F3454" t="s">
        <v>554</v>
      </c>
      <c r="G3454">
        <v>1004</v>
      </c>
      <c r="H3454">
        <v>1004</v>
      </c>
      <c r="I3454">
        <v>1004</v>
      </c>
      <c r="J3454">
        <v>1004</v>
      </c>
      <c r="L3454" s="3">
        <v>0</v>
      </c>
      <c r="M3454" s="3">
        <v>0</v>
      </c>
      <c r="N3454" s="3">
        <v>0</v>
      </c>
      <c r="O3454" s="3">
        <v>60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3">
        <f>+Tabla3[[#This Row],[V GRAVADAS]]</f>
        <v>60</v>
      </c>
      <c r="V3454">
        <v>2</v>
      </c>
    </row>
    <row r="3455" spans="1:22" x14ac:dyDescent="0.25">
      <c r="A3455" t="s">
        <v>675</v>
      </c>
      <c r="B3455" s="1" t="s">
        <v>691</v>
      </c>
      <c r="C3455" t="s">
        <v>1</v>
      </c>
      <c r="D3455" t="s">
        <v>89</v>
      </c>
      <c r="E3455" t="s">
        <v>553</v>
      </c>
      <c r="F3455" t="s">
        <v>554</v>
      </c>
      <c r="G3455">
        <v>1005</v>
      </c>
      <c r="H3455">
        <v>1005</v>
      </c>
      <c r="I3455">
        <v>1005</v>
      </c>
      <c r="J3455">
        <v>1005</v>
      </c>
      <c r="L3455" s="3">
        <v>0</v>
      </c>
      <c r="M3455" s="3">
        <v>0</v>
      </c>
      <c r="N3455" s="3">
        <v>0</v>
      </c>
      <c r="O3455" s="3">
        <v>27.5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3">
        <f>+Tabla3[[#This Row],[V GRAVADAS]]</f>
        <v>27.5</v>
      </c>
      <c r="V3455">
        <v>2</v>
      </c>
    </row>
    <row r="3456" spans="1:22" x14ac:dyDescent="0.25">
      <c r="A3456" t="s">
        <v>675</v>
      </c>
      <c r="B3456" s="1" t="s">
        <v>691</v>
      </c>
      <c r="C3456" t="s">
        <v>1</v>
      </c>
      <c r="D3456" t="s">
        <v>89</v>
      </c>
      <c r="E3456" t="s">
        <v>553</v>
      </c>
      <c r="F3456" t="s">
        <v>554</v>
      </c>
      <c r="G3456">
        <v>1006</v>
      </c>
      <c r="H3456">
        <v>1006</v>
      </c>
      <c r="I3456">
        <v>1006</v>
      </c>
      <c r="J3456">
        <v>1006</v>
      </c>
      <c r="L3456" s="3">
        <v>0</v>
      </c>
      <c r="M3456" s="3">
        <v>0</v>
      </c>
      <c r="N3456" s="3">
        <v>0</v>
      </c>
      <c r="O3456" s="3">
        <v>41.45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3">
        <f>+Tabla3[[#This Row],[V GRAVADAS]]</f>
        <v>41.45</v>
      </c>
      <c r="V3456">
        <v>2</v>
      </c>
    </row>
    <row r="3457" spans="1:22" x14ac:dyDescent="0.25">
      <c r="A3457" t="s">
        <v>675</v>
      </c>
      <c r="B3457" s="1" t="s">
        <v>691</v>
      </c>
      <c r="C3457" t="s">
        <v>1</v>
      </c>
      <c r="D3457" t="s">
        <v>89</v>
      </c>
      <c r="E3457" t="s">
        <v>553</v>
      </c>
      <c r="F3457" t="s">
        <v>554</v>
      </c>
      <c r="G3457">
        <v>1007</v>
      </c>
      <c r="H3457">
        <v>1007</v>
      </c>
      <c r="I3457">
        <v>1007</v>
      </c>
      <c r="J3457">
        <v>1007</v>
      </c>
      <c r="L3457" s="3">
        <v>0</v>
      </c>
      <c r="M3457" s="3">
        <v>0</v>
      </c>
      <c r="N3457" s="3">
        <v>0</v>
      </c>
      <c r="O3457" s="3">
        <v>656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3">
        <f>+Tabla3[[#This Row],[V GRAVADAS]]</f>
        <v>656</v>
      </c>
      <c r="V3457">
        <v>2</v>
      </c>
    </row>
    <row r="3458" spans="1:22" x14ac:dyDescent="0.25">
      <c r="A3458" t="s">
        <v>675</v>
      </c>
      <c r="B3458" s="1" t="s">
        <v>691</v>
      </c>
      <c r="C3458" t="s">
        <v>1</v>
      </c>
      <c r="D3458" t="s">
        <v>89</v>
      </c>
      <c r="E3458" t="s">
        <v>553</v>
      </c>
      <c r="F3458" t="s">
        <v>554</v>
      </c>
      <c r="G3458">
        <v>1008</v>
      </c>
      <c r="H3458">
        <v>1008</v>
      </c>
      <c r="I3458">
        <v>1008</v>
      </c>
      <c r="J3458">
        <v>1008</v>
      </c>
      <c r="L3458" s="3">
        <v>0</v>
      </c>
      <c r="M3458" s="3">
        <v>0</v>
      </c>
      <c r="N3458" s="3">
        <v>0</v>
      </c>
      <c r="O3458" s="3">
        <v>80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3">
        <f>+Tabla3[[#This Row],[V GRAVADAS]]</f>
        <v>80</v>
      </c>
      <c r="V3458">
        <v>2</v>
      </c>
    </row>
    <row r="3459" spans="1:22" x14ac:dyDescent="0.25">
      <c r="A3459" t="s">
        <v>675</v>
      </c>
      <c r="B3459" s="1" t="s">
        <v>691</v>
      </c>
      <c r="C3459" t="s">
        <v>1</v>
      </c>
      <c r="D3459" t="s">
        <v>89</v>
      </c>
      <c r="E3459" t="s">
        <v>553</v>
      </c>
      <c r="F3459" t="s">
        <v>554</v>
      </c>
      <c r="G3459">
        <v>1009</v>
      </c>
      <c r="H3459">
        <v>1009</v>
      </c>
      <c r="I3459">
        <v>1009</v>
      </c>
      <c r="J3459">
        <v>1009</v>
      </c>
      <c r="L3459" s="3">
        <v>0</v>
      </c>
      <c r="M3459" s="3">
        <v>0</v>
      </c>
      <c r="N3459" s="3">
        <v>0</v>
      </c>
      <c r="O3459" s="3">
        <v>90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3">
        <f>+Tabla3[[#This Row],[V GRAVADAS]]</f>
        <v>90</v>
      </c>
      <c r="V3459">
        <v>2</v>
      </c>
    </row>
    <row r="3460" spans="1:22" x14ac:dyDescent="0.25">
      <c r="A3460" t="s">
        <v>675</v>
      </c>
      <c r="B3460" s="1" t="s">
        <v>691</v>
      </c>
      <c r="C3460" t="s">
        <v>1</v>
      </c>
      <c r="D3460" t="s">
        <v>89</v>
      </c>
      <c r="E3460" t="s">
        <v>553</v>
      </c>
      <c r="F3460" t="s">
        <v>554</v>
      </c>
      <c r="G3460">
        <v>1010</v>
      </c>
      <c r="H3460">
        <v>1010</v>
      </c>
      <c r="I3460">
        <v>1010</v>
      </c>
      <c r="J3460">
        <v>1010</v>
      </c>
      <c r="L3460" s="3">
        <v>0</v>
      </c>
      <c r="M3460" s="3">
        <v>0</v>
      </c>
      <c r="N3460" s="3">
        <v>0</v>
      </c>
      <c r="O3460" s="3">
        <v>18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3">
        <f>+Tabla3[[#This Row],[V GRAVADAS]]</f>
        <v>18</v>
      </c>
      <c r="V3460">
        <v>2</v>
      </c>
    </row>
    <row r="3461" spans="1:22" x14ac:dyDescent="0.25">
      <c r="A3461" t="s">
        <v>675</v>
      </c>
      <c r="B3461" s="1" t="s">
        <v>691</v>
      </c>
      <c r="C3461" t="s">
        <v>1</v>
      </c>
      <c r="D3461" t="s">
        <v>89</v>
      </c>
      <c r="E3461" t="s">
        <v>553</v>
      </c>
      <c r="F3461" t="s">
        <v>554</v>
      </c>
      <c r="G3461">
        <v>1011</v>
      </c>
      <c r="H3461">
        <v>1011</v>
      </c>
      <c r="I3461">
        <v>1011</v>
      </c>
      <c r="J3461">
        <v>1011</v>
      </c>
      <c r="L3461" s="3">
        <v>0</v>
      </c>
      <c r="M3461" s="3">
        <v>0</v>
      </c>
      <c r="N3461" s="3">
        <v>0</v>
      </c>
      <c r="O3461" s="3">
        <v>75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3">
        <f>+Tabla3[[#This Row],[V GRAVADAS]]</f>
        <v>75</v>
      </c>
      <c r="V3461">
        <v>2</v>
      </c>
    </row>
    <row r="3462" spans="1:22" x14ac:dyDescent="0.25">
      <c r="A3462" t="s">
        <v>675</v>
      </c>
      <c r="B3462" s="1" t="s">
        <v>691</v>
      </c>
      <c r="C3462" t="s">
        <v>1</v>
      </c>
      <c r="D3462" t="s">
        <v>89</v>
      </c>
      <c r="E3462" t="s">
        <v>553</v>
      </c>
      <c r="F3462" t="s">
        <v>554</v>
      </c>
      <c r="G3462">
        <v>1012</v>
      </c>
      <c r="H3462">
        <v>1012</v>
      </c>
      <c r="I3462">
        <v>1012</v>
      </c>
      <c r="J3462">
        <v>1012</v>
      </c>
      <c r="L3462" s="3">
        <v>0</v>
      </c>
      <c r="M3462" s="3">
        <v>0</v>
      </c>
      <c r="N3462" s="3">
        <v>0</v>
      </c>
      <c r="O3462" s="3">
        <v>32.85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3">
        <f>+Tabla3[[#This Row],[V GRAVADAS]]</f>
        <v>32.85</v>
      </c>
      <c r="V3462">
        <v>2</v>
      </c>
    </row>
    <row r="3463" spans="1:22" x14ac:dyDescent="0.25">
      <c r="A3463" t="s">
        <v>675</v>
      </c>
      <c r="B3463" s="1" t="s">
        <v>691</v>
      </c>
      <c r="C3463" t="s">
        <v>1</v>
      </c>
      <c r="D3463" t="s">
        <v>89</v>
      </c>
      <c r="E3463" t="s">
        <v>553</v>
      </c>
      <c r="F3463" t="s">
        <v>554</v>
      </c>
      <c r="G3463">
        <v>1013</v>
      </c>
      <c r="H3463">
        <v>1013</v>
      </c>
      <c r="I3463">
        <v>1013</v>
      </c>
      <c r="J3463">
        <v>1013</v>
      </c>
      <c r="L3463" s="3">
        <v>0</v>
      </c>
      <c r="M3463" s="3">
        <v>0</v>
      </c>
      <c r="N3463" s="3">
        <v>0</v>
      </c>
      <c r="O3463" s="3">
        <v>11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3">
        <f>+Tabla3[[#This Row],[V GRAVADAS]]</f>
        <v>11</v>
      </c>
      <c r="V3463">
        <v>2</v>
      </c>
    </row>
    <row r="3464" spans="1:22" x14ac:dyDescent="0.25">
      <c r="A3464" t="s">
        <v>675</v>
      </c>
      <c r="B3464" s="1" t="s">
        <v>691</v>
      </c>
      <c r="C3464" t="s">
        <v>1</v>
      </c>
      <c r="D3464" t="s">
        <v>89</v>
      </c>
      <c r="E3464" t="s">
        <v>553</v>
      </c>
      <c r="F3464" t="s">
        <v>554</v>
      </c>
      <c r="G3464">
        <v>1014</v>
      </c>
      <c r="H3464">
        <v>1014</v>
      </c>
      <c r="I3464">
        <v>1014</v>
      </c>
      <c r="J3464">
        <v>1014</v>
      </c>
      <c r="L3464" s="3">
        <v>0</v>
      </c>
      <c r="M3464" s="3">
        <v>0</v>
      </c>
      <c r="N3464" s="3">
        <v>0</v>
      </c>
      <c r="O3464" s="3">
        <v>48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3">
        <f>+Tabla3[[#This Row],[V GRAVADAS]]</f>
        <v>48</v>
      </c>
      <c r="V3464">
        <v>2</v>
      </c>
    </row>
    <row r="3465" spans="1:22" x14ac:dyDescent="0.25">
      <c r="A3465" t="s">
        <v>675</v>
      </c>
      <c r="B3465" s="1" t="s">
        <v>691</v>
      </c>
      <c r="C3465" t="s">
        <v>1</v>
      </c>
      <c r="D3465" t="s">
        <v>89</v>
      </c>
      <c r="E3465" t="s">
        <v>553</v>
      </c>
      <c r="F3465" t="s">
        <v>554</v>
      </c>
      <c r="G3465">
        <v>1015</v>
      </c>
      <c r="H3465">
        <v>1015</v>
      </c>
      <c r="I3465">
        <v>1015</v>
      </c>
      <c r="J3465">
        <v>1015</v>
      </c>
      <c r="L3465" s="3">
        <v>0</v>
      </c>
      <c r="M3465" s="3">
        <v>0</v>
      </c>
      <c r="N3465" s="3">
        <v>0</v>
      </c>
      <c r="O3465" s="3">
        <v>5.5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3">
        <f>+Tabla3[[#This Row],[V GRAVADAS]]</f>
        <v>5.5</v>
      </c>
      <c r="V3465">
        <v>2</v>
      </c>
    </row>
    <row r="3466" spans="1:22" x14ac:dyDescent="0.25">
      <c r="A3466" t="s">
        <v>675</v>
      </c>
      <c r="B3466" s="1" t="s">
        <v>691</v>
      </c>
      <c r="C3466" t="s">
        <v>1</v>
      </c>
      <c r="D3466" t="s">
        <v>89</v>
      </c>
      <c r="E3466" t="s">
        <v>553</v>
      </c>
      <c r="F3466" t="s">
        <v>554</v>
      </c>
      <c r="G3466">
        <v>1016</v>
      </c>
      <c r="H3466">
        <v>1016</v>
      </c>
      <c r="I3466">
        <v>1016</v>
      </c>
      <c r="J3466">
        <v>1016</v>
      </c>
      <c r="L3466" s="3">
        <v>0</v>
      </c>
      <c r="M3466" s="3">
        <v>0</v>
      </c>
      <c r="N3466" s="3">
        <v>0</v>
      </c>
      <c r="O3466" s="3">
        <v>157.5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3">
        <f>+Tabla3[[#This Row],[V GRAVADAS]]</f>
        <v>157.5</v>
      </c>
      <c r="V3466">
        <v>2</v>
      </c>
    </row>
    <row r="3467" spans="1:22" x14ac:dyDescent="0.25">
      <c r="A3467" t="s">
        <v>675</v>
      </c>
      <c r="B3467" s="1" t="s">
        <v>691</v>
      </c>
      <c r="C3467" t="s">
        <v>1</v>
      </c>
      <c r="D3467" t="s">
        <v>89</v>
      </c>
      <c r="E3467" t="s">
        <v>553</v>
      </c>
      <c r="F3467" t="s">
        <v>554</v>
      </c>
      <c r="G3467">
        <v>1017</v>
      </c>
      <c r="H3467">
        <v>1017</v>
      </c>
      <c r="I3467">
        <v>1017</v>
      </c>
      <c r="J3467">
        <v>1017</v>
      </c>
      <c r="L3467" s="3">
        <v>0</v>
      </c>
      <c r="M3467" s="3">
        <v>0</v>
      </c>
      <c r="N3467" s="3">
        <v>0</v>
      </c>
      <c r="O3467" s="3">
        <v>45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3">
        <f>+Tabla3[[#This Row],[V GRAVADAS]]</f>
        <v>45</v>
      </c>
      <c r="V3467">
        <v>2</v>
      </c>
    </row>
    <row r="3468" spans="1:22" x14ac:dyDescent="0.25">
      <c r="A3468" t="s">
        <v>675</v>
      </c>
      <c r="B3468" s="1" t="s">
        <v>691</v>
      </c>
      <c r="C3468" t="s">
        <v>1</v>
      </c>
      <c r="D3468" t="s">
        <v>89</v>
      </c>
      <c r="E3468" t="s">
        <v>553</v>
      </c>
      <c r="F3468" t="s">
        <v>554</v>
      </c>
      <c r="G3468">
        <v>1018</v>
      </c>
      <c r="H3468">
        <v>1018</v>
      </c>
      <c r="I3468">
        <v>1018</v>
      </c>
      <c r="J3468">
        <v>1018</v>
      </c>
      <c r="L3468" s="3">
        <v>0</v>
      </c>
      <c r="M3468" s="3">
        <v>0</v>
      </c>
      <c r="N3468" s="3">
        <v>0</v>
      </c>
      <c r="O3468" s="3">
        <v>11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3">
        <f>+Tabla3[[#This Row],[V GRAVADAS]]</f>
        <v>11</v>
      </c>
      <c r="V3468">
        <v>2</v>
      </c>
    </row>
    <row r="3469" spans="1:22" x14ac:dyDescent="0.25">
      <c r="A3469" t="s">
        <v>675</v>
      </c>
      <c r="B3469" s="1" t="s">
        <v>691</v>
      </c>
      <c r="C3469" t="s">
        <v>1</v>
      </c>
      <c r="D3469" t="s">
        <v>89</v>
      </c>
      <c r="E3469" t="s">
        <v>553</v>
      </c>
      <c r="F3469" t="s">
        <v>554</v>
      </c>
      <c r="G3469">
        <v>1019</v>
      </c>
      <c r="H3469">
        <v>1019</v>
      </c>
      <c r="I3469">
        <v>1019</v>
      </c>
      <c r="J3469">
        <v>1019</v>
      </c>
      <c r="L3469" s="3">
        <v>0</v>
      </c>
      <c r="M3469" s="3">
        <v>0</v>
      </c>
      <c r="N3469" s="3">
        <v>0</v>
      </c>
      <c r="O3469" s="3">
        <v>22.5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3">
        <f>+Tabla3[[#This Row],[V GRAVADAS]]</f>
        <v>22.5</v>
      </c>
      <c r="V3469">
        <v>2</v>
      </c>
    </row>
    <row r="3470" spans="1:22" x14ac:dyDescent="0.25">
      <c r="A3470" t="s">
        <v>675</v>
      </c>
      <c r="B3470" s="1" t="s">
        <v>692</v>
      </c>
      <c r="C3470" t="s">
        <v>1</v>
      </c>
      <c r="D3470" t="s">
        <v>89</v>
      </c>
      <c r="E3470" t="s">
        <v>553</v>
      </c>
      <c r="F3470" t="s">
        <v>554</v>
      </c>
      <c r="G3470">
        <v>1020</v>
      </c>
      <c r="H3470">
        <v>1020</v>
      </c>
      <c r="I3470">
        <v>1020</v>
      </c>
      <c r="J3470">
        <v>1020</v>
      </c>
      <c r="L3470" s="3">
        <v>0</v>
      </c>
      <c r="M3470" s="3">
        <v>0</v>
      </c>
      <c r="N3470" s="3">
        <v>0</v>
      </c>
      <c r="O3470" s="3">
        <v>474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3">
        <f>+Tabla3[[#This Row],[V GRAVADAS]]</f>
        <v>474</v>
      </c>
      <c r="V3470">
        <v>2</v>
      </c>
    </row>
    <row r="3471" spans="1:22" x14ac:dyDescent="0.25">
      <c r="A3471" t="s">
        <v>675</v>
      </c>
      <c r="B3471" s="1" t="s">
        <v>692</v>
      </c>
      <c r="C3471" t="s">
        <v>1</v>
      </c>
      <c r="D3471" t="s">
        <v>89</v>
      </c>
      <c r="E3471" t="s">
        <v>553</v>
      </c>
      <c r="F3471" t="s">
        <v>554</v>
      </c>
      <c r="G3471">
        <v>1021</v>
      </c>
      <c r="H3471">
        <v>1021</v>
      </c>
      <c r="I3471">
        <v>1021</v>
      </c>
      <c r="J3471">
        <v>1021</v>
      </c>
      <c r="L3471" s="3">
        <v>0</v>
      </c>
      <c r="M3471" s="3">
        <v>0</v>
      </c>
      <c r="N3471" s="3">
        <v>0</v>
      </c>
      <c r="O3471" s="3">
        <v>30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3">
        <f>+Tabla3[[#This Row],[V GRAVADAS]]</f>
        <v>30</v>
      </c>
      <c r="V3471">
        <v>2</v>
      </c>
    </row>
    <row r="3472" spans="1:22" x14ac:dyDescent="0.25">
      <c r="A3472" t="s">
        <v>675</v>
      </c>
      <c r="B3472" s="1" t="s">
        <v>692</v>
      </c>
      <c r="C3472" t="s">
        <v>1</v>
      </c>
      <c r="D3472" t="s">
        <v>89</v>
      </c>
      <c r="E3472" t="s">
        <v>553</v>
      </c>
      <c r="F3472" t="s">
        <v>554</v>
      </c>
      <c r="G3472">
        <v>1022</v>
      </c>
      <c r="H3472">
        <v>1022</v>
      </c>
      <c r="I3472">
        <v>1022</v>
      </c>
      <c r="J3472">
        <v>1022</v>
      </c>
      <c r="L3472" s="3">
        <v>0</v>
      </c>
      <c r="M3472" s="3">
        <v>0</v>
      </c>
      <c r="N3472" s="3">
        <v>0</v>
      </c>
      <c r="O3472" s="3">
        <v>363.5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3">
        <f>+Tabla3[[#This Row],[V GRAVADAS]]</f>
        <v>363.5</v>
      </c>
      <c r="V3472">
        <v>2</v>
      </c>
    </row>
    <row r="3473" spans="1:22" x14ac:dyDescent="0.25">
      <c r="A3473" t="s">
        <v>675</v>
      </c>
      <c r="B3473" s="1" t="s">
        <v>692</v>
      </c>
      <c r="C3473" t="s">
        <v>1</v>
      </c>
      <c r="D3473" t="s">
        <v>89</v>
      </c>
      <c r="E3473" t="s">
        <v>553</v>
      </c>
      <c r="F3473" t="s">
        <v>554</v>
      </c>
      <c r="G3473">
        <v>1023</v>
      </c>
      <c r="H3473">
        <v>1023</v>
      </c>
      <c r="I3473">
        <v>1023</v>
      </c>
      <c r="J3473">
        <v>1023</v>
      </c>
      <c r="L3473" s="3">
        <v>0</v>
      </c>
      <c r="M3473" s="3">
        <v>0</v>
      </c>
      <c r="N3473" s="3">
        <v>0</v>
      </c>
      <c r="O3473" s="3">
        <v>560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3">
        <f>+Tabla3[[#This Row],[V GRAVADAS]]</f>
        <v>560</v>
      </c>
      <c r="V3473">
        <v>2</v>
      </c>
    </row>
    <row r="3474" spans="1:22" x14ac:dyDescent="0.25">
      <c r="A3474" t="s">
        <v>675</v>
      </c>
      <c r="B3474" s="1" t="s">
        <v>692</v>
      </c>
      <c r="C3474" t="s">
        <v>1</v>
      </c>
      <c r="D3474" t="s">
        <v>89</v>
      </c>
      <c r="E3474" t="s">
        <v>553</v>
      </c>
      <c r="F3474" t="s">
        <v>554</v>
      </c>
      <c r="G3474">
        <v>1024</v>
      </c>
      <c r="H3474">
        <v>1024</v>
      </c>
      <c r="I3474">
        <v>1024</v>
      </c>
      <c r="J3474">
        <v>1024</v>
      </c>
      <c r="L3474" s="3">
        <v>0</v>
      </c>
      <c r="M3474" s="3">
        <v>0</v>
      </c>
      <c r="N3474" s="3">
        <v>0</v>
      </c>
      <c r="O3474" s="3">
        <v>132.5</v>
      </c>
      <c r="P3474" s="3">
        <v>0</v>
      </c>
      <c r="Q3474" s="3">
        <v>0</v>
      </c>
      <c r="R3474" s="3">
        <v>0</v>
      </c>
      <c r="S3474" s="3">
        <v>0</v>
      </c>
      <c r="T3474" s="3">
        <v>0</v>
      </c>
      <c r="U3474" s="33">
        <f>+Tabla3[[#This Row],[V GRAVADAS]]</f>
        <v>132.5</v>
      </c>
      <c r="V3474">
        <v>2</v>
      </c>
    </row>
    <row r="3475" spans="1:22" x14ac:dyDescent="0.25">
      <c r="A3475" t="s">
        <v>675</v>
      </c>
      <c r="B3475" s="1" t="s">
        <v>692</v>
      </c>
      <c r="C3475" t="s">
        <v>1</v>
      </c>
      <c r="D3475" t="s">
        <v>89</v>
      </c>
      <c r="E3475" t="s">
        <v>553</v>
      </c>
      <c r="F3475" t="s">
        <v>554</v>
      </c>
      <c r="G3475">
        <v>1025</v>
      </c>
      <c r="H3475">
        <v>1025</v>
      </c>
      <c r="I3475">
        <v>1025</v>
      </c>
      <c r="J3475">
        <v>1025</v>
      </c>
      <c r="L3475" s="3">
        <v>0</v>
      </c>
      <c r="M3475" s="3">
        <v>0</v>
      </c>
      <c r="N3475" s="3">
        <v>0</v>
      </c>
      <c r="O3475" s="3">
        <v>494.5</v>
      </c>
      <c r="P3475" s="3">
        <v>0</v>
      </c>
      <c r="Q3475" s="3">
        <v>0</v>
      </c>
      <c r="R3475" s="3">
        <v>0</v>
      </c>
      <c r="S3475" s="3">
        <v>0</v>
      </c>
      <c r="T3475" s="3">
        <v>0</v>
      </c>
      <c r="U3475" s="33">
        <f>+Tabla3[[#This Row],[V GRAVADAS]]</f>
        <v>494.5</v>
      </c>
      <c r="V3475">
        <v>2</v>
      </c>
    </row>
    <row r="3476" spans="1:22" x14ac:dyDescent="0.25">
      <c r="A3476" t="s">
        <v>675</v>
      </c>
      <c r="B3476" s="1" t="s">
        <v>692</v>
      </c>
      <c r="C3476" t="s">
        <v>1</v>
      </c>
      <c r="D3476" t="s">
        <v>89</v>
      </c>
      <c r="E3476" t="s">
        <v>553</v>
      </c>
      <c r="F3476" t="s">
        <v>554</v>
      </c>
      <c r="G3476">
        <v>1026</v>
      </c>
      <c r="H3476">
        <v>1026</v>
      </c>
      <c r="I3476">
        <v>1026</v>
      </c>
      <c r="J3476">
        <v>1026</v>
      </c>
      <c r="L3476" s="3">
        <v>0</v>
      </c>
      <c r="M3476" s="3">
        <v>0</v>
      </c>
      <c r="N3476" s="3">
        <v>0</v>
      </c>
      <c r="O3476" s="3">
        <v>169.89</v>
      </c>
      <c r="P3476" s="3">
        <v>0</v>
      </c>
      <c r="Q3476" s="3">
        <v>0</v>
      </c>
      <c r="R3476" s="3">
        <v>0</v>
      </c>
      <c r="S3476" s="3">
        <v>0</v>
      </c>
      <c r="T3476" s="3">
        <v>0</v>
      </c>
      <c r="U3476" s="33">
        <f>+Tabla3[[#This Row],[V GRAVADAS]]</f>
        <v>169.89</v>
      </c>
      <c r="V3476">
        <v>2</v>
      </c>
    </row>
    <row r="3477" spans="1:22" x14ac:dyDescent="0.25">
      <c r="A3477" t="s">
        <v>675</v>
      </c>
      <c r="B3477" s="1" t="s">
        <v>692</v>
      </c>
      <c r="C3477" t="s">
        <v>1</v>
      </c>
      <c r="D3477" t="s">
        <v>89</v>
      </c>
      <c r="E3477" t="s">
        <v>553</v>
      </c>
      <c r="F3477" t="s">
        <v>554</v>
      </c>
      <c r="G3477">
        <v>1027</v>
      </c>
      <c r="H3477">
        <v>1027</v>
      </c>
      <c r="I3477">
        <v>1027</v>
      </c>
      <c r="J3477">
        <v>1027</v>
      </c>
      <c r="L3477" s="3">
        <v>0</v>
      </c>
      <c r="M3477" s="3">
        <v>0</v>
      </c>
      <c r="N3477" s="3">
        <v>0</v>
      </c>
      <c r="O3477" s="3">
        <v>498.75</v>
      </c>
      <c r="P3477" s="3">
        <v>0</v>
      </c>
      <c r="Q3477" s="3">
        <v>0</v>
      </c>
      <c r="R3477" s="3">
        <v>0</v>
      </c>
      <c r="S3477" s="3">
        <v>0</v>
      </c>
      <c r="T3477" s="3">
        <v>0</v>
      </c>
      <c r="U3477" s="33">
        <f>+Tabla3[[#This Row],[V GRAVADAS]]</f>
        <v>498.75</v>
      </c>
      <c r="V3477">
        <v>2</v>
      </c>
    </row>
    <row r="3478" spans="1:22" x14ac:dyDescent="0.25">
      <c r="A3478" t="s">
        <v>675</v>
      </c>
      <c r="B3478" s="1" t="s">
        <v>692</v>
      </c>
      <c r="C3478" t="s">
        <v>1</v>
      </c>
      <c r="D3478" t="s">
        <v>89</v>
      </c>
      <c r="E3478" t="s">
        <v>553</v>
      </c>
      <c r="F3478" t="s">
        <v>554</v>
      </c>
      <c r="G3478">
        <v>1028</v>
      </c>
      <c r="H3478">
        <v>1028</v>
      </c>
      <c r="I3478">
        <v>1028</v>
      </c>
      <c r="J3478">
        <v>1028</v>
      </c>
      <c r="L3478" s="3">
        <v>0</v>
      </c>
      <c r="M3478" s="3">
        <v>0</v>
      </c>
      <c r="N3478" s="3">
        <v>0</v>
      </c>
      <c r="O3478" s="3">
        <v>38.25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3">
        <f>+Tabla3[[#This Row],[V GRAVADAS]]</f>
        <v>38.25</v>
      </c>
      <c r="V3478">
        <v>2</v>
      </c>
    </row>
    <row r="3479" spans="1:22" x14ac:dyDescent="0.25">
      <c r="A3479" t="s">
        <v>675</v>
      </c>
      <c r="B3479" s="1" t="s">
        <v>692</v>
      </c>
      <c r="C3479" t="s">
        <v>1</v>
      </c>
      <c r="D3479" t="s">
        <v>89</v>
      </c>
      <c r="E3479" t="s">
        <v>553</v>
      </c>
      <c r="F3479" t="s">
        <v>554</v>
      </c>
      <c r="G3479">
        <v>1029</v>
      </c>
      <c r="H3479">
        <v>1029</v>
      </c>
      <c r="I3479">
        <v>1029</v>
      </c>
      <c r="J3479">
        <v>1029</v>
      </c>
      <c r="L3479" s="3">
        <v>0</v>
      </c>
      <c r="M3479" s="3">
        <v>0</v>
      </c>
      <c r="N3479" s="3">
        <v>0</v>
      </c>
      <c r="O3479" s="3">
        <v>515</v>
      </c>
      <c r="P3479" s="3">
        <v>0</v>
      </c>
      <c r="Q3479" s="3">
        <v>0</v>
      </c>
      <c r="R3479" s="3">
        <v>0</v>
      </c>
      <c r="S3479" s="3">
        <v>0</v>
      </c>
      <c r="T3479" s="3">
        <v>0</v>
      </c>
      <c r="U3479" s="33">
        <f>+Tabla3[[#This Row],[V GRAVADAS]]</f>
        <v>515</v>
      </c>
      <c r="V3479">
        <v>2</v>
      </c>
    </row>
    <row r="3480" spans="1:22" x14ac:dyDescent="0.25">
      <c r="A3480" t="s">
        <v>675</v>
      </c>
      <c r="B3480" s="1" t="s">
        <v>692</v>
      </c>
      <c r="C3480" t="s">
        <v>1</v>
      </c>
      <c r="D3480" t="s">
        <v>89</v>
      </c>
      <c r="E3480" t="s">
        <v>553</v>
      </c>
      <c r="F3480" t="s">
        <v>554</v>
      </c>
      <c r="G3480">
        <v>1030</v>
      </c>
      <c r="H3480">
        <v>1030</v>
      </c>
      <c r="I3480">
        <v>1030</v>
      </c>
      <c r="J3480">
        <v>1030</v>
      </c>
      <c r="L3480" s="3">
        <v>0</v>
      </c>
      <c r="M3480" s="3">
        <v>0</v>
      </c>
      <c r="N3480" s="3">
        <v>0</v>
      </c>
      <c r="O3480" s="3">
        <v>553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3">
        <f>+Tabla3[[#This Row],[V GRAVADAS]]</f>
        <v>553</v>
      </c>
      <c r="V3480">
        <v>2</v>
      </c>
    </row>
    <row r="3481" spans="1:22" x14ac:dyDescent="0.25">
      <c r="A3481" t="s">
        <v>675</v>
      </c>
      <c r="B3481" s="1" t="s">
        <v>692</v>
      </c>
      <c r="C3481" t="s">
        <v>1</v>
      </c>
      <c r="D3481" t="s">
        <v>89</v>
      </c>
      <c r="E3481" t="s">
        <v>553</v>
      </c>
      <c r="F3481" t="s">
        <v>554</v>
      </c>
      <c r="G3481">
        <v>1031</v>
      </c>
      <c r="H3481">
        <v>1031</v>
      </c>
      <c r="I3481">
        <v>1031</v>
      </c>
      <c r="J3481">
        <v>1031</v>
      </c>
      <c r="L3481" s="3">
        <v>0</v>
      </c>
      <c r="M3481" s="3">
        <v>0</v>
      </c>
      <c r="N3481" s="3">
        <v>0</v>
      </c>
      <c r="O3481" s="3">
        <v>40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3">
        <f>+Tabla3[[#This Row],[V GRAVADAS]]</f>
        <v>40</v>
      </c>
      <c r="V3481">
        <v>2</v>
      </c>
    </row>
    <row r="3482" spans="1:22" x14ac:dyDescent="0.25">
      <c r="A3482" t="s">
        <v>675</v>
      </c>
      <c r="B3482" s="1" t="s">
        <v>692</v>
      </c>
      <c r="C3482" t="s">
        <v>1</v>
      </c>
      <c r="D3482" t="s">
        <v>89</v>
      </c>
      <c r="E3482" t="s">
        <v>553</v>
      </c>
      <c r="F3482" t="s">
        <v>554</v>
      </c>
      <c r="G3482">
        <v>1032</v>
      </c>
      <c r="H3482">
        <v>1032</v>
      </c>
      <c r="I3482">
        <v>1032</v>
      </c>
      <c r="J3482">
        <v>1032</v>
      </c>
      <c r="L3482" s="3">
        <v>0</v>
      </c>
      <c r="M3482" s="3">
        <v>0</v>
      </c>
      <c r="N3482" s="3">
        <v>0</v>
      </c>
      <c r="O3482" s="3">
        <v>36.299999999999997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3">
        <f>+Tabla3[[#This Row],[V GRAVADAS]]</f>
        <v>36.299999999999997</v>
      </c>
      <c r="V3482">
        <v>2</v>
      </c>
    </row>
    <row r="3483" spans="1:22" x14ac:dyDescent="0.25">
      <c r="A3483" t="s">
        <v>675</v>
      </c>
      <c r="B3483" s="1" t="s">
        <v>692</v>
      </c>
      <c r="C3483" t="s">
        <v>1</v>
      </c>
      <c r="D3483" t="s">
        <v>89</v>
      </c>
      <c r="E3483" t="s">
        <v>553</v>
      </c>
      <c r="F3483" t="s">
        <v>554</v>
      </c>
      <c r="G3483">
        <v>1033</v>
      </c>
      <c r="H3483">
        <v>1033</v>
      </c>
      <c r="I3483">
        <v>1033</v>
      </c>
      <c r="J3483">
        <v>1033</v>
      </c>
      <c r="L3483" s="3">
        <v>0</v>
      </c>
      <c r="M3483" s="3">
        <v>0</v>
      </c>
      <c r="N3483" s="3">
        <v>0</v>
      </c>
      <c r="O3483" s="3">
        <v>16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3">
        <f>+Tabla3[[#This Row],[V GRAVADAS]]</f>
        <v>16</v>
      </c>
      <c r="V3483">
        <v>2</v>
      </c>
    </row>
    <row r="3484" spans="1:22" x14ac:dyDescent="0.25">
      <c r="A3484" t="s">
        <v>675</v>
      </c>
      <c r="B3484" s="1" t="s">
        <v>692</v>
      </c>
      <c r="C3484" t="s">
        <v>1</v>
      </c>
      <c r="D3484" t="s">
        <v>89</v>
      </c>
      <c r="E3484" t="s">
        <v>553</v>
      </c>
      <c r="F3484" t="s">
        <v>554</v>
      </c>
      <c r="G3484">
        <v>1034</v>
      </c>
      <c r="H3484">
        <v>1034</v>
      </c>
      <c r="I3484">
        <v>1034</v>
      </c>
      <c r="J3484">
        <v>1034</v>
      </c>
      <c r="L3484" s="3">
        <v>0</v>
      </c>
      <c r="M3484" s="3">
        <v>0</v>
      </c>
      <c r="N3484" s="3">
        <v>0</v>
      </c>
      <c r="O3484" s="3">
        <v>180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3">
        <f>+Tabla3[[#This Row],[V GRAVADAS]]</f>
        <v>180</v>
      </c>
      <c r="V3484">
        <v>2</v>
      </c>
    </row>
    <row r="3485" spans="1:22" x14ac:dyDescent="0.25">
      <c r="A3485" t="s">
        <v>675</v>
      </c>
      <c r="B3485" s="1" t="s">
        <v>692</v>
      </c>
      <c r="C3485" t="s">
        <v>1</v>
      </c>
      <c r="D3485" t="s">
        <v>89</v>
      </c>
      <c r="E3485" t="s">
        <v>553</v>
      </c>
      <c r="F3485" t="s">
        <v>554</v>
      </c>
      <c r="G3485">
        <v>1035</v>
      </c>
      <c r="H3485">
        <v>1035</v>
      </c>
      <c r="I3485">
        <v>1035</v>
      </c>
      <c r="J3485">
        <v>1035</v>
      </c>
      <c r="L3485" s="3">
        <v>0</v>
      </c>
      <c r="M3485" s="3">
        <v>0</v>
      </c>
      <c r="N3485" s="3">
        <v>0</v>
      </c>
      <c r="O3485" s="3">
        <v>180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3">
        <f>+Tabla3[[#This Row],[V GRAVADAS]]</f>
        <v>180</v>
      </c>
      <c r="V3485">
        <v>2</v>
      </c>
    </row>
    <row r="3486" spans="1:22" x14ac:dyDescent="0.25">
      <c r="A3486" t="s">
        <v>675</v>
      </c>
      <c r="B3486" s="1" t="s">
        <v>692</v>
      </c>
      <c r="C3486" t="s">
        <v>1</v>
      </c>
      <c r="D3486" t="s">
        <v>89</v>
      </c>
      <c r="E3486" t="s">
        <v>553</v>
      </c>
      <c r="F3486" t="s">
        <v>554</v>
      </c>
      <c r="G3486">
        <v>1036</v>
      </c>
      <c r="H3486">
        <v>1036</v>
      </c>
      <c r="I3486">
        <v>1036</v>
      </c>
      <c r="J3486">
        <v>1036</v>
      </c>
      <c r="L3486" s="3">
        <v>0</v>
      </c>
      <c r="M3486" s="3">
        <v>0</v>
      </c>
      <c r="N3486" s="3">
        <v>0</v>
      </c>
      <c r="O3486" s="3">
        <v>49.5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3">
        <f>+Tabla3[[#This Row],[V GRAVADAS]]</f>
        <v>49.5</v>
      </c>
      <c r="V3486">
        <v>2</v>
      </c>
    </row>
    <row r="3487" spans="1:22" x14ac:dyDescent="0.25">
      <c r="A3487" t="s">
        <v>675</v>
      </c>
      <c r="B3487" s="1" t="s">
        <v>692</v>
      </c>
      <c r="C3487" t="s">
        <v>1</v>
      </c>
      <c r="D3487" t="s">
        <v>89</v>
      </c>
      <c r="E3487" t="s">
        <v>553</v>
      </c>
      <c r="F3487" t="s">
        <v>554</v>
      </c>
      <c r="G3487">
        <v>1037</v>
      </c>
      <c r="H3487">
        <v>1037</v>
      </c>
      <c r="I3487">
        <v>1037</v>
      </c>
      <c r="J3487">
        <v>1037</v>
      </c>
      <c r="L3487" s="3">
        <v>0</v>
      </c>
      <c r="M3487" s="3">
        <v>0</v>
      </c>
      <c r="N3487" s="3">
        <v>0</v>
      </c>
      <c r="O3487" s="3">
        <v>49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3">
        <f>+Tabla3[[#This Row],[V GRAVADAS]]</f>
        <v>49</v>
      </c>
      <c r="V3487">
        <v>2</v>
      </c>
    </row>
    <row r="3488" spans="1:22" x14ac:dyDescent="0.25">
      <c r="A3488" t="s">
        <v>675</v>
      </c>
      <c r="B3488" s="1" t="s">
        <v>692</v>
      </c>
      <c r="C3488" t="s">
        <v>1</v>
      </c>
      <c r="D3488" t="s">
        <v>89</v>
      </c>
      <c r="E3488" t="s">
        <v>553</v>
      </c>
      <c r="F3488" t="s">
        <v>554</v>
      </c>
      <c r="G3488">
        <v>1038</v>
      </c>
      <c r="H3488">
        <v>1038</v>
      </c>
      <c r="I3488">
        <v>1038</v>
      </c>
      <c r="J3488">
        <v>1038</v>
      </c>
      <c r="L3488" s="3">
        <v>0</v>
      </c>
      <c r="M3488" s="3">
        <v>0</v>
      </c>
      <c r="N3488" s="3">
        <v>0</v>
      </c>
      <c r="O3488" s="3">
        <v>15.3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3">
        <f>+Tabla3[[#This Row],[V GRAVADAS]]</f>
        <v>15.3</v>
      </c>
      <c r="V3488">
        <v>2</v>
      </c>
    </row>
    <row r="3489" spans="1:22" x14ac:dyDescent="0.25">
      <c r="A3489" t="s">
        <v>675</v>
      </c>
      <c r="B3489" s="1" t="s">
        <v>692</v>
      </c>
      <c r="C3489" t="s">
        <v>1</v>
      </c>
      <c r="D3489" t="s">
        <v>89</v>
      </c>
      <c r="E3489" t="s">
        <v>553</v>
      </c>
      <c r="F3489" t="s">
        <v>554</v>
      </c>
      <c r="G3489">
        <v>1039</v>
      </c>
      <c r="H3489">
        <v>1039</v>
      </c>
      <c r="I3489">
        <v>1039</v>
      </c>
      <c r="J3489">
        <v>1039</v>
      </c>
      <c r="L3489" s="3">
        <v>0</v>
      </c>
      <c r="M3489" s="3">
        <v>0</v>
      </c>
      <c r="N3489" s="3">
        <v>0</v>
      </c>
      <c r="O3489" s="3">
        <v>44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3">
        <f>+Tabla3[[#This Row],[V GRAVADAS]]</f>
        <v>44</v>
      </c>
      <c r="V3489">
        <v>2</v>
      </c>
    </row>
    <row r="3490" spans="1:22" x14ac:dyDescent="0.25">
      <c r="A3490" t="s">
        <v>675</v>
      </c>
      <c r="B3490" s="1" t="s">
        <v>692</v>
      </c>
      <c r="C3490" t="s">
        <v>1</v>
      </c>
      <c r="D3490" t="s">
        <v>89</v>
      </c>
      <c r="E3490" t="s">
        <v>553</v>
      </c>
      <c r="F3490" t="s">
        <v>554</v>
      </c>
      <c r="G3490">
        <v>1040</v>
      </c>
      <c r="H3490">
        <v>1040</v>
      </c>
      <c r="I3490">
        <v>1040</v>
      </c>
      <c r="J3490">
        <v>1040</v>
      </c>
      <c r="L3490" s="3">
        <v>0</v>
      </c>
      <c r="M3490" s="3">
        <v>0</v>
      </c>
      <c r="N3490" s="3">
        <v>0</v>
      </c>
      <c r="O3490" s="3">
        <v>40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3">
        <f>+Tabla3[[#This Row],[V GRAVADAS]]</f>
        <v>40</v>
      </c>
      <c r="V3490">
        <v>2</v>
      </c>
    </row>
    <row r="3491" spans="1:22" x14ac:dyDescent="0.25">
      <c r="A3491" t="s">
        <v>675</v>
      </c>
      <c r="B3491" s="1" t="s">
        <v>692</v>
      </c>
      <c r="C3491" t="s">
        <v>1</v>
      </c>
      <c r="D3491" t="s">
        <v>89</v>
      </c>
      <c r="E3491" t="s">
        <v>553</v>
      </c>
      <c r="F3491" t="s">
        <v>554</v>
      </c>
      <c r="G3491">
        <v>1041</v>
      </c>
      <c r="H3491">
        <v>1041</v>
      </c>
      <c r="I3491">
        <v>1041</v>
      </c>
      <c r="J3491">
        <v>1041</v>
      </c>
      <c r="L3491" s="3">
        <v>0</v>
      </c>
      <c r="M3491" s="3">
        <v>0</v>
      </c>
      <c r="N3491" s="3">
        <v>0</v>
      </c>
      <c r="O3491" s="3">
        <v>10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3">
        <f>+Tabla3[[#This Row],[V GRAVADAS]]</f>
        <v>10</v>
      </c>
      <c r="V3491">
        <v>2</v>
      </c>
    </row>
    <row r="3492" spans="1:22" x14ac:dyDescent="0.25">
      <c r="A3492" t="s">
        <v>675</v>
      </c>
      <c r="B3492" s="1" t="s">
        <v>692</v>
      </c>
      <c r="C3492" t="s">
        <v>1</v>
      </c>
      <c r="D3492" t="s">
        <v>89</v>
      </c>
      <c r="E3492" t="s">
        <v>553</v>
      </c>
      <c r="F3492" t="s">
        <v>554</v>
      </c>
      <c r="G3492">
        <v>1042</v>
      </c>
      <c r="H3492">
        <v>1042</v>
      </c>
      <c r="I3492">
        <v>1042</v>
      </c>
      <c r="J3492">
        <v>1042</v>
      </c>
      <c r="L3492" s="3">
        <v>0</v>
      </c>
      <c r="M3492" s="3">
        <v>0</v>
      </c>
      <c r="N3492" s="3">
        <v>0</v>
      </c>
      <c r="O3492" s="3">
        <v>112.5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3">
        <f>+Tabla3[[#This Row],[V GRAVADAS]]</f>
        <v>112.5</v>
      </c>
      <c r="V3492">
        <v>2</v>
      </c>
    </row>
    <row r="3493" spans="1:22" x14ac:dyDescent="0.25">
      <c r="A3493" t="s">
        <v>675</v>
      </c>
      <c r="B3493" s="1" t="s">
        <v>693</v>
      </c>
      <c r="C3493" t="s">
        <v>1</v>
      </c>
      <c r="D3493" t="s">
        <v>89</v>
      </c>
      <c r="E3493" t="s">
        <v>553</v>
      </c>
      <c r="F3493" t="s">
        <v>554</v>
      </c>
      <c r="G3493">
        <v>1043</v>
      </c>
      <c r="H3493">
        <v>1043</v>
      </c>
      <c r="I3493">
        <v>1043</v>
      </c>
      <c r="J3493">
        <v>1043</v>
      </c>
      <c r="L3493" s="3">
        <v>0</v>
      </c>
      <c r="M3493" s="3">
        <v>0</v>
      </c>
      <c r="N3493" s="3">
        <v>0</v>
      </c>
      <c r="O3493" s="3">
        <v>580.5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3">
        <f>+Tabla3[[#This Row],[V GRAVADAS]]</f>
        <v>580.5</v>
      </c>
      <c r="V3493">
        <v>2</v>
      </c>
    </row>
    <row r="3494" spans="1:22" x14ac:dyDescent="0.25">
      <c r="A3494" t="s">
        <v>675</v>
      </c>
      <c r="B3494" s="1" t="s">
        <v>693</v>
      </c>
      <c r="C3494" t="s">
        <v>1</v>
      </c>
      <c r="D3494" t="s">
        <v>89</v>
      </c>
      <c r="E3494" t="s">
        <v>553</v>
      </c>
      <c r="F3494" t="s">
        <v>554</v>
      </c>
      <c r="G3494">
        <v>1044</v>
      </c>
      <c r="H3494">
        <v>1044</v>
      </c>
      <c r="I3494">
        <v>1044</v>
      </c>
      <c r="J3494">
        <v>1044</v>
      </c>
      <c r="L3494" s="3">
        <v>0</v>
      </c>
      <c r="M3494" s="3">
        <v>0</v>
      </c>
      <c r="N3494" s="3">
        <v>0</v>
      </c>
      <c r="O3494" s="3">
        <v>251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3">
        <f>+Tabla3[[#This Row],[V GRAVADAS]]</f>
        <v>251</v>
      </c>
      <c r="V3494">
        <v>2</v>
      </c>
    </row>
    <row r="3495" spans="1:22" x14ac:dyDescent="0.25">
      <c r="A3495" t="s">
        <v>675</v>
      </c>
      <c r="B3495" s="1" t="s">
        <v>693</v>
      </c>
      <c r="C3495" t="s">
        <v>1</v>
      </c>
      <c r="D3495" t="s">
        <v>89</v>
      </c>
      <c r="E3495" t="s">
        <v>553</v>
      </c>
      <c r="F3495" t="s">
        <v>554</v>
      </c>
      <c r="G3495">
        <v>1045</v>
      </c>
      <c r="H3495">
        <v>1045</v>
      </c>
      <c r="I3495">
        <v>1045</v>
      </c>
      <c r="J3495">
        <v>1045</v>
      </c>
      <c r="L3495" s="3">
        <v>0</v>
      </c>
      <c r="M3495" s="3">
        <v>0</v>
      </c>
      <c r="N3495" s="3">
        <v>0</v>
      </c>
      <c r="O3495" s="3">
        <v>935.5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3">
        <f>+Tabla3[[#This Row],[V GRAVADAS]]</f>
        <v>935.5</v>
      </c>
      <c r="V3495">
        <v>2</v>
      </c>
    </row>
    <row r="3496" spans="1:22" x14ac:dyDescent="0.25">
      <c r="A3496" t="s">
        <v>675</v>
      </c>
      <c r="B3496" s="1" t="s">
        <v>693</v>
      </c>
      <c r="C3496" t="s">
        <v>1</v>
      </c>
      <c r="D3496" t="s">
        <v>89</v>
      </c>
      <c r="E3496" t="s">
        <v>553</v>
      </c>
      <c r="F3496" t="s">
        <v>554</v>
      </c>
      <c r="G3496">
        <v>1046</v>
      </c>
      <c r="H3496">
        <v>1046</v>
      </c>
      <c r="I3496">
        <v>1046</v>
      </c>
      <c r="J3496">
        <v>1046</v>
      </c>
      <c r="L3496" s="3">
        <v>0</v>
      </c>
      <c r="M3496" s="3">
        <v>0</v>
      </c>
      <c r="N3496" s="3">
        <v>0</v>
      </c>
      <c r="O3496" s="3">
        <v>13.75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3">
        <f>+Tabla3[[#This Row],[V GRAVADAS]]</f>
        <v>13.75</v>
      </c>
      <c r="V3496">
        <v>2</v>
      </c>
    </row>
    <row r="3497" spans="1:22" x14ac:dyDescent="0.25">
      <c r="A3497" t="s">
        <v>675</v>
      </c>
      <c r="B3497" s="1" t="s">
        <v>693</v>
      </c>
      <c r="C3497" t="s">
        <v>1</v>
      </c>
      <c r="D3497" t="s">
        <v>89</v>
      </c>
      <c r="E3497" t="s">
        <v>553</v>
      </c>
      <c r="F3497" t="s">
        <v>554</v>
      </c>
      <c r="G3497">
        <v>1047</v>
      </c>
      <c r="H3497">
        <v>1047</v>
      </c>
      <c r="I3497">
        <v>1047</v>
      </c>
      <c r="J3497">
        <v>1047</v>
      </c>
      <c r="L3497" s="3">
        <v>0</v>
      </c>
      <c r="M3497" s="3">
        <v>0</v>
      </c>
      <c r="N3497" s="3">
        <v>0</v>
      </c>
      <c r="O3497" s="3">
        <v>1074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3">
        <f>+Tabla3[[#This Row],[V GRAVADAS]]</f>
        <v>1074</v>
      </c>
      <c r="V3497">
        <v>2</v>
      </c>
    </row>
    <row r="3498" spans="1:22" x14ac:dyDescent="0.25">
      <c r="A3498" t="s">
        <v>675</v>
      </c>
      <c r="B3498" s="1" t="s">
        <v>693</v>
      </c>
      <c r="C3498" t="s">
        <v>1</v>
      </c>
      <c r="D3498" t="s">
        <v>89</v>
      </c>
      <c r="E3498" t="s">
        <v>553</v>
      </c>
      <c r="F3498" t="s">
        <v>554</v>
      </c>
      <c r="G3498">
        <v>1048</v>
      </c>
      <c r="H3498">
        <v>1048</v>
      </c>
      <c r="I3498">
        <v>1048</v>
      </c>
      <c r="J3498">
        <v>1048</v>
      </c>
      <c r="L3498" s="3">
        <v>0</v>
      </c>
      <c r="M3498" s="3">
        <v>0</v>
      </c>
      <c r="N3498" s="3">
        <v>0</v>
      </c>
      <c r="O3498" s="3">
        <v>27.5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3">
        <f>+Tabla3[[#This Row],[V GRAVADAS]]</f>
        <v>27.5</v>
      </c>
      <c r="V3498">
        <v>2</v>
      </c>
    </row>
    <row r="3499" spans="1:22" x14ac:dyDescent="0.25">
      <c r="A3499" t="s">
        <v>675</v>
      </c>
      <c r="B3499" s="1" t="s">
        <v>693</v>
      </c>
      <c r="C3499" t="s">
        <v>1</v>
      </c>
      <c r="D3499" t="s">
        <v>89</v>
      </c>
      <c r="E3499" t="s">
        <v>553</v>
      </c>
      <c r="F3499" t="s">
        <v>554</v>
      </c>
      <c r="G3499">
        <v>1049</v>
      </c>
      <c r="H3499">
        <v>1049</v>
      </c>
      <c r="I3499">
        <v>1049</v>
      </c>
      <c r="J3499">
        <v>1049</v>
      </c>
      <c r="L3499" s="3">
        <v>0</v>
      </c>
      <c r="M3499" s="3">
        <v>0</v>
      </c>
      <c r="N3499" s="3">
        <v>0</v>
      </c>
      <c r="O3499" s="3">
        <v>41.85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3">
        <f>+Tabla3[[#This Row],[V GRAVADAS]]</f>
        <v>41.85</v>
      </c>
      <c r="V3499">
        <v>2</v>
      </c>
    </row>
    <row r="3500" spans="1:22" x14ac:dyDescent="0.25">
      <c r="A3500" t="s">
        <v>675</v>
      </c>
      <c r="B3500" s="1" t="s">
        <v>693</v>
      </c>
      <c r="C3500" t="s">
        <v>1</v>
      </c>
      <c r="D3500" t="s">
        <v>89</v>
      </c>
      <c r="E3500" t="s">
        <v>553</v>
      </c>
      <c r="F3500" t="s">
        <v>554</v>
      </c>
      <c r="G3500">
        <v>1050</v>
      </c>
      <c r="H3500">
        <v>1050</v>
      </c>
      <c r="I3500">
        <v>1050</v>
      </c>
      <c r="J3500">
        <v>1050</v>
      </c>
      <c r="L3500" s="3">
        <v>0</v>
      </c>
      <c r="M3500" s="3">
        <v>0</v>
      </c>
      <c r="N3500" s="3">
        <v>0</v>
      </c>
      <c r="O3500" s="3">
        <v>535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3">
        <f>+Tabla3[[#This Row],[V GRAVADAS]]</f>
        <v>535</v>
      </c>
      <c r="V3500">
        <v>2</v>
      </c>
    </row>
    <row r="3501" spans="1:22" x14ac:dyDescent="0.25">
      <c r="A3501" t="s">
        <v>675</v>
      </c>
      <c r="B3501" s="1" t="s">
        <v>693</v>
      </c>
      <c r="C3501" t="s">
        <v>1</v>
      </c>
      <c r="D3501" t="s">
        <v>89</v>
      </c>
      <c r="E3501" t="s">
        <v>553</v>
      </c>
      <c r="F3501" t="s">
        <v>554</v>
      </c>
      <c r="G3501">
        <v>1051</v>
      </c>
      <c r="H3501">
        <v>1051</v>
      </c>
      <c r="I3501">
        <v>1051</v>
      </c>
      <c r="J3501">
        <v>1051</v>
      </c>
      <c r="L3501" s="3">
        <v>0</v>
      </c>
      <c r="M3501" s="3">
        <v>0</v>
      </c>
      <c r="N3501" s="3">
        <v>0</v>
      </c>
      <c r="O3501" s="3">
        <v>20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3">
        <f>+Tabla3[[#This Row],[V GRAVADAS]]</f>
        <v>20</v>
      </c>
      <c r="V3501">
        <v>2</v>
      </c>
    </row>
    <row r="3502" spans="1:22" x14ac:dyDescent="0.25">
      <c r="A3502" t="s">
        <v>675</v>
      </c>
      <c r="B3502" s="1" t="s">
        <v>693</v>
      </c>
      <c r="C3502" t="s">
        <v>1</v>
      </c>
      <c r="D3502" t="s">
        <v>89</v>
      </c>
      <c r="E3502" t="s">
        <v>553</v>
      </c>
      <c r="F3502" t="s">
        <v>554</v>
      </c>
      <c r="G3502">
        <v>1052</v>
      </c>
      <c r="H3502">
        <v>1052</v>
      </c>
      <c r="I3502">
        <v>1052</v>
      </c>
      <c r="J3502">
        <v>1052</v>
      </c>
      <c r="L3502" s="3">
        <v>0</v>
      </c>
      <c r="M3502" s="3">
        <v>0</v>
      </c>
      <c r="N3502" s="3">
        <v>0</v>
      </c>
      <c r="O3502" s="3">
        <v>48.9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3">
        <f>+Tabla3[[#This Row],[V GRAVADAS]]</f>
        <v>48.9</v>
      </c>
      <c r="V3502">
        <v>2</v>
      </c>
    </row>
    <row r="3503" spans="1:22" x14ac:dyDescent="0.25">
      <c r="A3503" t="s">
        <v>675</v>
      </c>
      <c r="B3503" s="1" t="s">
        <v>693</v>
      </c>
      <c r="C3503" t="s">
        <v>1</v>
      </c>
      <c r="D3503" t="s">
        <v>89</v>
      </c>
      <c r="E3503" t="s">
        <v>553</v>
      </c>
      <c r="F3503" t="s">
        <v>554</v>
      </c>
      <c r="G3503">
        <v>1053</v>
      </c>
      <c r="H3503">
        <v>1053</v>
      </c>
      <c r="I3503">
        <v>1053</v>
      </c>
      <c r="J3503">
        <v>1053</v>
      </c>
      <c r="L3503" s="3">
        <v>0</v>
      </c>
      <c r="M3503" s="3">
        <v>0</v>
      </c>
      <c r="N3503" s="3">
        <v>0</v>
      </c>
      <c r="O3503" s="3">
        <v>8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3">
        <f>+Tabla3[[#This Row],[V GRAVADAS]]</f>
        <v>8</v>
      </c>
      <c r="V3503">
        <v>2</v>
      </c>
    </row>
    <row r="3504" spans="1:22" x14ac:dyDescent="0.25">
      <c r="A3504" t="s">
        <v>675</v>
      </c>
      <c r="B3504" s="1" t="s">
        <v>693</v>
      </c>
      <c r="C3504" t="s">
        <v>1</v>
      </c>
      <c r="D3504" t="s">
        <v>89</v>
      </c>
      <c r="E3504" t="s">
        <v>553</v>
      </c>
      <c r="F3504" t="s">
        <v>554</v>
      </c>
      <c r="G3504">
        <v>1054</v>
      </c>
      <c r="H3504">
        <v>1054</v>
      </c>
      <c r="I3504">
        <v>1054</v>
      </c>
      <c r="J3504">
        <v>1054</v>
      </c>
      <c r="L3504" s="3">
        <v>0</v>
      </c>
      <c r="M3504" s="3">
        <v>0</v>
      </c>
      <c r="N3504" s="3">
        <v>0</v>
      </c>
      <c r="O3504" s="3">
        <v>357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3">
        <f>+Tabla3[[#This Row],[V GRAVADAS]]</f>
        <v>357</v>
      </c>
      <c r="V3504">
        <v>2</v>
      </c>
    </row>
    <row r="3505" spans="1:22" x14ac:dyDescent="0.25">
      <c r="A3505" t="s">
        <v>675</v>
      </c>
      <c r="B3505" s="1" t="s">
        <v>693</v>
      </c>
      <c r="C3505" t="s">
        <v>1</v>
      </c>
      <c r="D3505" t="s">
        <v>89</v>
      </c>
      <c r="E3505" t="s">
        <v>553</v>
      </c>
      <c r="F3505" t="s">
        <v>554</v>
      </c>
      <c r="G3505">
        <v>1055</v>
      </c>
      <c r="H3505">
        <v>1055</v>
      </c>
      <c r="I3505">
        <v>1055</v>
      </c>
      <c r="J3505">
        <v>1055</v>
      </c>
      <c r="L3505" s="3">
        <v>0</v>
      </c>
      <c r="M3505" s="3">
        <v>0</v>
      </c>
      <c r="N3505" s="3">
        <v>0</v>
      </c>
      <c r="O3505" s="3">
        <v>176.4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3">
        <f>+Tabla3[[#This Row],[V GRAVADAS]]</f>
        <v>176.4</v>
      </c>
      <c r="V3505">
        <v>2</v>
      </c>
    </row>
    <row r="3506" spans="1:22" x14ac:dyDescent="0.25">
      <c r="A3506" t="s">
        <v>675</v>
      </c>
      <c r="B3506" s="1" t="s">
        <v>693</v>
      </c>
      <c r="C3506" t="s">
        <v>1</v>
      </c>
      <c r="D3506" t="s">
        <v>89</v>
      </c>
      <c r="E3506" t="s">
        <v>553</v>
      </c>
      <c r="F3506" t="s">
        <v>554</v>
      </c>
      <c r="G3506">
        <v>1056</v>
      </c>
      <c r="H3506">
        <v>1056</v>
      </c>
      <c r="I3506">
        <v>1056</v>
      </c>
      <c r="J3506">
        <v>1056</v>
      </c>
      <c r="L3506" s="3">
        <v>0</v>
      </c>
      <c r="M3506" s="3">
        <v>0</v>
      </c>
      <c r="N3506" s="3">
        <v>0</v>
      </c>
      <c r="O3506" s="3">
        <v>8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3">
        <f>+Tabla3[[#This Row],[V GRAVADAS]]</f>
        <v>8</v>
      </c>
      <c r="V3506">
        <v>2</v>
      </c>
    </row>
    <row r="3507" spans="1:22" x14ac:dyDescent="0.25">
      <c r="A3507" t="s">
        <v>675</v>
      </c>
      <c r="B3507" s="1" t="s">
        <v>694</v>
      </c>
      <c r="C3507" t="s">
        <v>1</v>
      </c>
      <c r="D3507" t="s">
        <v>89</v>
      </c>
      <c r="E3507" t="s">
        <v>553</v>
      </c>
      <c r="F3507" t="s">
        <v>554</v>
      </c>
      <c r="G3507">
        <v>1057</v>
      </c>
      <c r="H3507">
        <v>1057</v>
      </c>
      <c r="I3507">
        <v>1057</v>
      </c>
      <c r="J3507">
        <v>1057</v>
      </c>
      <c r="L3507" s="3">
        <v>0</v>
      </c>
      <c r="M3507" s="3">
        <v>0</v>
      </c>
      <c r="N3507" s="3">
        <v>0</v>
      </c>
      <c r="O3507" s="3">
        <v>342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3">
        <f>+Tabla3[[#This Row],[V GRAVADAS]]</f>
        <v>342</v>
      </c>
      <c r="V3507">
        <v>2</v>
      </c>
    </row>
    <row r="3508" spans="1:22" x14ac:dyDescent="0.25">
      <c r="A3508" t="s">
        <v>675</v>
      </c>
      <c r="B3508" s="1" t="s">
        <v>694</v>
      </c>
      <c r="C3508" t="s">
        <v>1</v>
      </c>
      <c r="D3508" t="s">
        <v>89</v>
      </c>
      <c r="E3508" t="s">
        <v>553</v>
      </c>
      <c r="F3508" t="s">
        <v>554</v>
      </c>
      <c r="G3508">
        <v>1058</v>
      </c>
      <c r="H3508">
        <v>1058</v>
      </c>
      <c r="I3508">
        <v>1058</v>
      </c>
      <c r="J3508">
        <v>1058</v>
      </c>
      <c r="L3508" s="3">
        <v>0</v>
      </c>
      <c r="M3508" s="3">
        <v>0</v>
      </c>
      <c r="N3508" s="3">
        <v>0</v>
      </c>
      <c r="O3508" s="3">
        <v>5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3">
        <f>+Tabla3[[#This Row],[V GRAVADAS]]</f>
        <v>5</v>
      </c>
      <c r="V3508">
        <v>2</v>
      </c>
    </row>
    <row r="3509" spans="1:22" x14ac:dyDescent="0.25">
      <c r="A3509" t="s">
        <v>675</v>
      </c>
      <c r="B3509" s="1" t="s">
        <v>694</v>
      </c>
      <c r="C3509" t="s">
        <v>1</v>
      </c>
      <c r="D3509" t="s">
        <v>89</v>
      </c>
      <c r="E3509" t="s">
        <v>553</v>
      </c>
      <c r="F3509" t="s">
        <v>554</v>
      </c>
      <c r="G3509">
        <v>1059</v>
      </c>
      <c r="H3509">
        <v>1059</v>
      </c>
      <c r="I3509">
        <v>1059</v>
      </c>
      <c r="J3509">
        <v>1059</v>
      </c>
      <c r="L3509" s="3">
        <v>0</v>
      </c>
      <c r="M3509" s="3">
        <v>0</v>
      </c>
      <c r="N3509" s="3">
        <v>0</v>
      </c>
      <c r="O3509" s="3">
        <v>490.85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3">
        <f>+Tabla3[[#This Row],[V GRAVADAS]]</f>
        <v>490.85</v>
      </c>
      <c r="V3509">
        <v>2</v>
      </c>
    </row>
    <row r="3510" spans="1:22" x14ac:dyDescent="0.25">
      <c r="A3510" t="s">
        <v>675</v>
      </c>
      <c r="B3510" s="1" t="s">
        <v>694</v>
      </c>
      <c r="C3510" t="s">
        <v>1</v>
      </c>
      <c r="D3510" t="s">
        <v>89</v>
      </c>
      <c r="E3510" t="s">
        <v>553</v>
      </c>
      <c r="F3510" t="s">
        <v>554</v>
      </c>
      <c r="G3510">
        <v>1060</v>
      </c>
      <c r="H3510">
        <v>1060</v>
      </c>
      <c r="I3510">
        <v>1060</v>
      </c>
      <c r="J3510">
        <v>1060</v>
      </c>
      <c r="L3510" s="3">
        <v>0</v>
      </c>
      <c r="M3510" s="3">
        <v>0</v>
      </c>
      <c r="N3510" s="3">
        <v>0</v>
      </c>
      <c r="O3510" s="3">
        <v>225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3">
        <f>+Tabla3[[#This Row],[V GRAVADAS]]</f>
        <v>225</v>
      </c>
      <c r="V3510">
        <v>2</v>
      </c>
    </row>
    <row r="3511" spans="1:22" x14ac:dyDescent="0.25">
      <c r="A3511" t="s">
        <v>675</v>
      </c>
      <c r="B3511" s="1" t="s">
        <v>694</v>
      </c>
      <c r="C3511" t="s">
        <v>1</v>
      </c>
      <c r="D3511" t="s">
        <v>89</v>
      </c>
      <c r="E3511" t="s">
        <v>553</v>
      </c>
      <c r="F3511" t="s">
        <v>554</v>
      </c>
      <c r="G3511">
        <v>1061</v>
      </c>
      <c r="H3511">
        <v>1061</v>
      </c>
      <c r="I3511">
        <v>1061</v>
      </c>
      <c r="J3511">
        <v>1061</v>
      </c>
      <c r="L3511" s="3">
        <v>0</v>
      </c>
      <c r="M3511" s="3">
        <v>0</v>
      </c>
      <c r="N3511" s="3">
        <v>0</v>
      </c>
      <c r="O3511" s="3">
        <v>286.5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3">
        <f>+Tabla3[[#This Row],[V GRAVADAS]]</f>
        <v>286.5</v>
      </c>
      <c r="V3511">
        <v>2</v>
      </c>
    </row>
    <row r="3512" spans="1:22" x14ac:dyDescent="0.25">
      <c r="A3512" t="s">
        <v>675</v>
      </c>
      <c r="B3512" s="1" t="s">
        <v>694</v>
      </c>
      <c r="C3512" t="s">
        <v>1</v>
      </c>
      <c r="D3512" t="s">
        <v>89</v>
      </c>
      <c r="E3512" t="s">
        <v>553</v>
      </c>
      <c r="F3512" t="s">
        <v>554</v>
      </c>
      <c r="G3512">
        <v>1062</v>
      </c>
      <c r="H3512">
        <v>1062</v>
      </c>
      <c r="I3512">
        <v>1062</v>
      </c>
      <c r="J3512">
        <v>1062</v>
      </c>
      <c r="L3512" s="3">
        <v>0</v>
      </c>
      <c r="M3512" s="3">
        <v>0</v>
      </c>
      <c r="N3512" s="3">
        <v>0</v>
      </c>
      <c r="O3512" s="3">
        <v>38.5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3">
        <f>+Tabla3[[#This Row],[V GRAVADAS]]</f>
        <v>38.5</v>
      </c>
      <c r="V3512">
        <v>2</v>
      </c>
    </row>
    <row r="3513" spans="1:22" x14ac:dyDescent="0.25">
      <c r="A3513" t="s">
        <v>675</v>
      </c>
      <c r="B3513" s="1" t="s">
        <v>694</v>
      </c>
      <c r="C3513" t="s">
        <v>1</v>
      </c>
      <c r="D3513" t="s">
        <v>89</v>
      </c>
      <c r="E3513" t="s">
        <v>553</v>
      </c>
      <c r="F3513" t="s">
        <v>554</v>
      </c>
      <c r="G3513">
        <v>1063</v>
      </c>
      <c r="H3513">
        <v>1063</v>
      </c>
      <c r="I3513">
        <v>1063</v>
      </c>
      <c r="J3513">
        <v>1063</v>
      </c>
      <c r="L3513" s="3">
        <v>0</v>
      </c>
      <c r="M3513" s="3">
        <v>0</v>
      </c>
      <c r="N3513" s="3">
        <v>0</v>
      </c>
      <c r="O3513" s="3">
        <v>47.15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3">
        <f>+Tabla3[[#This Row],[V GRAVADAS]]</f>
        <v>47.15</v>
      </c>
      <c r="V3513">
        <v>2</v>
      </c>
    </row>
    <row r="3514" spans="1:22" x14ac:dyDescent="0.25">
      <c r="A3514" t="s">
        <v>675</v>
      </c>
      <c r="B3514" s="1" t="s">
        <v>694</v>
      </c>
      <c r="C3514" t="s">
        <v>1</v>
      </c>
      <c r="D3514" t="s">
        <v>89</v>
      </c>
      <c r="E3514" t="s">
        <v>553</v>
      </c>
      <c r="F3514" t="s">
        <v>554</v>
      </c>
      <c r="G3514">
        <v>1064</v>
      </c>
      <c r="H3514">
        <v>1064</v>
      </c>
      <c r="I3514">
        <v>1064</v>
      </c>
      <c r="J3514">
        <v>1064</v>
      </c>
      <c r="L3514" s="3">
        <v>0</v>
      </c>
      <c r="M3514" s="3">
        <v>0</v>
      </c>
      <c r="N3514" s="3">
        <v>0</v>
      </c>
      <c r="O3514" s="3">
        <v>116.88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3">
        <f>+Tabla3[[#This Row],[V GRAVADAS]]</f>
        <v>116.88</v>
      </c>
      <c r="V3514">
        <v>2</v>
      </c>
    </row>
    <row r="3515" spans="1:22" x14ac:dyDescent="0.25">
      <c r="A3515" t="s">
        <v>675</v>
      </c>
      <c r="B3515" s="1" t="s">
        <v>694</v>
      </c>
      <c r="C3515" t="s">
        <v>1</v>
      </c>
      <c r="D3515" t="s">
        <v>89</v>
      </c>
      <c r="E3515" t="s">
        <v>553</v>
      </c>
      <c r="F3515" t="s">
        <v>554</v>
      </c>
      <c r="G3515">
        <v>1065</v>
      </c>
      <c r="H3515">
        <v>1065</v>
      </c>
      <c r="I3515">
        <v>1065</v>
      </c>
      <c r="J3515">
        <v>1065</v>
      </c>
      <c r="L3515" s="3">
        <v>0</v>
      </c>
      <c r="M3515" s="3">
        <v>0</v>
      </c>
      <c r="N3515" s="3">
        <v>0</v>
      </c>
      <c r="O3515" s="3">
        <v>157.5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3">
        <f>+Tabla3[[#This Row],[V GRAVADAS]]</f>
        <v>157.5</v>
      </c>
      <c r="V3515">
        <v>2</v>
      </c>
    </row>
    <row r="3516" spans="1:22" x14ac:dyDescent="0.25">
      <c r="A3516" t="s">
        <v>675</v>
      </c>
      <c r="B3516" s="1" t="s">
        <v>694</v>
      </c>
      <c r="C3516" t="s">
        <v>1</v>
      </c>
      <c r="D3516" t="s">
        <v>89</v>
      </c>
      <c r="E3516" t="s">
        <v>553</v>
      </c>
      <c r="F3516" t="s">
        <v>554</v>
      </c>
      <c r="G3516">
        <v>1066</v>
      </c>
      <c r="H3516">
        <v>1066</v>
      </c>
      <c r="I3516">
        <v>1066</v>
      </c>
      <c r="J3516">
        <v>1066</v>
      </c>
      <c r="L3516" s="3">
        <v>0</v>
      </c>
      <c r="M3516" s="3">
        <v>0</v>
      </c>
      <c r="N3516" s="3">
        <v>0</v>
      </c>
      <c r="O3516" s="3">
        <v>52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3">
        <f>+Tabla3[[#This Row],[V GRAVADAS]]</f>
        <v>52</v>
      </c>
      <c r="V3516">
        <v>2</v>
      </c>
    </row>
    <row r="3517" spans="1:22" x14ac:dyDescent="0.25">
      <c r="A3517" t="s">
        <v>675</v>
      </c>
      <c r="B3517" s="1" t="s">
        <v>694</v>
      </c>
      <c r="C3517" t="s">
        <v>1</v>
      </c>
      <c r="D3517" t="s">
        <v>89</v>
      </c>
      <c r="E3517" t="s">
        <v>553</v>
      </c>
      <c r="F3517" t="s">
        <v>554</v>
      </c>
      <c r="G3517">
        <v>1067</v>
      </c>
      <c r="H3517">
        <v>1067</v>
      </c>
      <c r="I3517">
        <v>1067</v>
      </c>
      <c r="J3517">
        <v>1067</v>
      </c>
      <c r="L3517" s="3">
        <v>0</v>
      </c>
      <c r="M3517" s="3">
        <v>0</v>
      </c>
      <c r="N3517" s="3">
        <v>0</v>
      </c>
      <c r="O3517" s="3">
        <v>148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3">
        <f>+Tabla3[[#This Row],[V GRAVADAS]]</f>
        <v>148</v>
      </c>
      <c r="V3517">
        <v>2</v>
      </c>
    </row>
    <row r="3518" spans="1:22" x14ac:dyDescent="0.25">
      <c r="A3518" t="s">
        <v>675</v>
      </c>
      <c r="B3518" s="1" t="s">
        <v>694</v>
      </c>
      <c r="C3518" t="s">
        <v>1</v>
      </c>
      <c r="D3518" t="s">
        <v>89</v>
      </c>
      <c r="E3518" t="s">
        <v>553</v>
      </c>
      <c r="F3518" t="s">
        <v>554</v>
      </c>
      <c r="G3518">
        <v>1068</v>
      </c>
      <c r="H3518">
        <v>1068</v>
      </c>
      <c r="I3518">
        <v>1068</v>
      </c>
      <c r="J3518">
        <v>1068</v>
      </c>
      <c r="L3518" s="3">
        <v>0</v>
      </c>
      <c r="M3518" s="3">
        <v>0</v>
      </c>
      <c r="N3518" s="3">
        <v>0</v>
      </c>
      <c r="O3518" s="3">
        <v>32.9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3">
        <f>+Tabla3[[#This Row],[V GRAVADAS]]</f>
        <v>32.9</v>
      </c>
      <c r="V3518">
        <v>2</v>
      </c>
    </row>
    <row r="3519" spans="1:22" x14ac:dyDescent="0.25">
      <c r="A3519" t="s">
        <v>675</v>
      </c>
      <c r="B3519" s="1" t="s">
        <v>694</v>
      </c>
      <c r="C3519" t="s">
        <v>1</v>
      </c>
      <c r="D3519" t="s">
        <v>89</v>
      </c>
      <c r="E3519" t="s">
        <v>553</v>
      </c>
      <c r="F3519" t="s">
        <v>554</v>
      </c>
      <c r="G3519">
        <v>1069</v>
      </c>
      <c r="H3519">
        <v>1069</v>
      </c>
      <c r="I3519">
        <v>1069</v>
      </c>
      <c r="J3519">
        <v>1069</v>
      </c>
      <c r="L3519" s="3">
        <v>0</v>
      </c>
      <c r="M3519" s="3">
        <v>0</v>
      </c>
      <c r="N3519" s="3">
        <v>0</v>
      </c>
      <c r="O3519" s="3">
        <v>1.5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3">
        <f>+Tabla3[[#This Row],[V GRAVADAS]]</f>
        <v>1.5</v>
      </c>
      <c r="V3519">
        <v>2</v>
      </c>
    </row>
    <row r="3520" spans="1:22" x14ac:dyDescent="0.25">
      <c r="A3520" t="s">
        <v>675</v>
      </c>
      <c r="B3520" s="1" t="s">
        <v>695</v>
      </c>
      <c r="C3520" t="s">
        <v>1</v>
      </c>
      <c r="D3520" t="s">
        <v>89</v>
      </c>
      <c r="E3520" t="s">
        <v>553</v>
      </c>
      <c r="F3520" t="s">
        <v>554</v>
      </c>
      <c r="G3520">
        <v>1070</v>
      </c>
      <c r="H3520">
        <v>1070</v>
      </c>
      <c r="I3520">
        <v>1070</v>
      </c>
      <c r="J3520">
        <v>1070</v>
      </c>
      <c r="L3520" s="3">
        <v>0</v>
      </c>
      <c r="M3520" s="3">
        <v>0</v>
      </c>
      <c r="N3520" s="3">
        <v>0</v>
      </c>
      <c r="O3520" s="3">
        <v>45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3">
        <f>+Tabla3[[#This Row],[V GRAVADAS]]</f>
        <v>45</v>
      </c>
      <c r="V3520">
        <v>2</v>
      </c>
    </row>
    <row r="3521" spans="1:22" x14ac:dyDescent="0.25">
      <c r="A3521" t="s">
        <v>675</v>
      </c>
      <c r="B3521" s="1" t="s">
        <v>695</v>
      </c>
      <c r="C3521" t="s">
        <v>1</v>
      </c>
      <c r="D3521" t="s">
        <v>89</v>
      </c>
      <c r="E3521" t="s">
        <v>553</v>
      </c>
      <c r="F3521" t="s">
        <v>554</v>
      </c>
      <c r="G3521">
        <v>1071</v>
      </c>
      <c r="H3521">
        <v>1071</v>
      </c>
      <c r="I3521">
        <v>1071</v>
      </c>
      <c r="J3521">
        <v>1071</v>
      </c>
      <c r="L3521" s="3">
        <v>0</v>
      </c>
      <c r="M3521" s="3">
        <v>0</v>
      </c>
      <c r="N3521" s="3">
        <v>0</v>
      </c>
      <c r="O3521" s="3">
        <v>253.3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3">
        <f>+Tabla3[[#This Row],[V GRAVADAS]]</f>
        <v>253.3</v>
      </c>
      <c r="V3521">
        <v>2</v>
      </c>
    </row>
    <row r="3522" spans="1:22" x14ac:dyDescent="0.25">
      <c r="A3522" t="s">
        <v>675</v>
      </c>
      <c r="B3522" s="1" t="s">
        <v>695</v>
      </c>
      <c r="C3522" t="s">
        <v>1</v>
      </c>
      <c r="D3522" t="s">
        <v>89</v>
      </c>
      <c r="E3522" t="s">
        <v>553</v>
      </c>
      <c r="F3522" t="s">
        <v>554</v>
      </c>
      <c r="G3522">
        <v>1072</v>
      </c>
      <c r="H3522">
        <v>1072</v>
      </c>
      <c r="I3522">
        <v>1072</v>
      </c>
      <c r="J3522">
        <v>1072</v>
      </c>
      <c r="L3522" s="3">
        <v>0</v>
      </c>
      <c r="M3522" s="3">
        <v>0</v>
      </c>
      <c r="N3522" s="3">
        <v>0</v>
      </c>
      <c r="O3522" s="3">
        <v>320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3">
        <f>+Tabla3[[#This Row],[V GRAVADAS]]</f>
        <v>320</v>
      </c>
      <c r="V3522">
        <v>2</v>
      </c>
    </row>
    <row r="3523" spans="1:22" x14ac:dyDescent="0.25">
      <c r="A3523" t="s">
        <v>675</v>
      </c>
      <c r="B3523" s="1" t="s">
        <v>695</v>
      </c>
      <c r="C3523" t="s">
        <v>1</v>
      </c>
      <c r="D3523" t="s">
        <v>89</v>
      </c>
      <c r="E3523" t="s">
        <v>553</v>
      </c>
      <c r="F3523" t="s">
        <v>554</v>
      </c>
      <c r="G3523">
        <v>1073</v>
      </c>
      <c r="H3523">
        <v>1073</v>
      </c>
      <c r="I3523">
        <v>1073</v>
      </c>
      <c r="J3523">
        <v>1073</v>
      </c>
      <c r="L3523" s="3">
        <v>0</v>
      </c>
      <c r="M3523" s="3">
        <v>0</v>
      </c>
      <c r="N3523" s="3">
        <v>0</v>
      </c>
      <c r="O3523" s="3">
        <v>139.15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3">
        <f>+Tabla3[[#This Row],[V GRAVADAS]]</f>
        <v>139.15</v>
      </c>
      <c r="V3523">
        <v>2</v>
      </c>
    </row>
    <row r="3524" spans="1:22" x14ac:dyDescent="0.25">
      <c r="A3524" t="s">
        <v>675</v>
      </c>
      <c r="B3524" s="1" t="s">
        <v>695</v>
      </c>
      <c r="C3524" t="s">
        <v>1</v>
      </c>
      <c r="D3524" t="s">
        <v>89</v>
      </c>
      <c r="E3524" t="s">
        <v>553</v>
      </c>
      <c r="F3524" t="s">
        <v>554</v>
      </c>
      <c r="G3524">
        <v>1074</v>
      </c>
      <c r="H3524">
        <v>1074</v>
      </c>
      <c r="I3524">
        <v>1074</v>
      </c>
      <c r="J3524">
        <v>1074</v>
      </c>
      <c r="L3524" s="3">
        <v>0</v>
      </c>
      <c r="M3524" s="3">
        <v>0</v>
      </c>
      <c r="N3524" s="3">
        <v>0</v>
      </c>
      <c r="O3524" s="3">
        <v>55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3">
        <f>+Tabla3[[#This Row],[V GRAVADAS]]</f>
        <v>55</v>
      </c>
      <c r="V3524">
        <v>2</v>
      </c>
    </row>
    <row r="3525" spans="1:22" x14ac:dyDescent="0.25">
      <c r="A3525" t="s">
        <v>675</v>
      </c>
      <c r="B3525" s="1" t="s">
        <v>696</v>
      </c>
      <c r="C3525" t="s">
        <v>1</v>
      </c>
      <c r="D3525" t="s">
        <v>89</v>
      </c>
      <c r="E3525" t="s">
        <v>553</v>
      </c>
      <c r="F3525" t="s">
        <v>554</v>
      </c>
      <c r="G3525">
        <v>1075</v>
      </c>
      <c r="H3525">
        <v>1075</v>
      </c>
      <c r="I3525">
        <v>1075</v>
      </c>
      <c r="J3525">
        <v>1075</v>
      </c>
      <c r="L3525" s="3">
        <v>0</v>
      </c>
      <c r="M3525" s="3">
        <v>0</v>
      </c>
      <c r="N3525" s="3">
        <v>0</v>
      </c>
      <c r="O3525" s="3">
        <v>540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3">
        <f>+Tabla3[[#This Row],[V GRAVADAS]]</f>
        <v>540</v>
      </c>
      <c r="V3525">
        <v>2</v>
      </c>
    </row>
    <row r="3526" spans="1:22" x14ac:dyDescent="0.25">
      <c r="A3526" t="s">
        <v>675</v>
      </c>
      <c r="B3526" s="1" t="s">
        <v>696</v>
      </c>
      <c r="C3526" t="s">
        <v>1</v>
      </c>
      <c r="D3526" t="s">
        <v>89</v>
      </c>
      <c r="E3526" t="s">
        <v>553</v>
      </c>
      <c r="F3526" t="s">
        <v>554</v>
      </c>
      <c r="G3526">
        <v>1076</v>
      </c>
      <c r="H3526">
        <v>1076</v>
      </c>
      <c r="I3526">
        <v>1076</v>
      </c>
      <c r="J3526">
        <v>1076</v>
      </c>
      <c r="L3526" s="3">
        <v>0</v>
      </c>
      <c r="M3526" s="3">
        <v>0</v>
      </c>
      <c r="N3526" s="3">
        <v>0</v>
      </c>
      <c r="O3526" s="3">
        <v>570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3">
        <f>+Tabla3[[#This Row],[V GRAVADAS]]</f>
        <v>570</v>
      </c>
      <c r="V3526">
        <v>2</v>
      </c>
    </row>
    <row r="3527" spans="1:22" x14ac:dyDescent="0.25">
      <c r="A3527" t="s">
        <v>675</v>
      </c>
      <c r="B3527" s="1" t="s">
        <v>696</v>
      </c>
      <c r="C3527" t="s">
        <v>1</v>
      </c>
      <c r="D3527" t="s">
        <v>89</v>
      </c>
      <c r="E3527" t="s">
        <v>553</v>
      </c>
      <c r="F3527" t="s">
        <v>554</v>
      </c>
      <c r="G3527">
        <v>1077</v>
      </c>
      <c r="H3527">
        <v>1077</v>
      </c>
      <c r="I3527">
        <v>1077</v>
      </c>
      <c r="J3527">
        <v>1077</v>
      </c>
      <c r="L3527" s="3">
        <v>0</v>
      </c>
      <c r="M3527" s="3">
        <v>0</v>
      </c>
      <c r="N3527" s="3">
        <v>0</v>
      </c>
      <c r="O3527" s="3">
        <v>55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3">
        <f>+Tabla3[[#This Row],[V GRAVADAS]]</f>
        <v>55</v>
      </c>
      <c r="V3527">
        <v>2</v>
      </c>
    </row>
    <row r="3528" spans="1:22" x14ac:dyDescent="0.25">
      <c r="A3528" t="s">
        <v>675</v>
      </c>
      <c r="B3528" s="1" t="s">
        <v>696</v>
      </c>
      <c r="C3528" t="s">
        <v>1</v>
      </c>
      <c r="D3528" t="s">
        <v>89</v>
      </c>
      <c r="E3528" t="s">
        <v>553</v>
      </c>
      <c r="F3528" t="s">
        <v>554</v>
      </c>
      <c r="G3528">
        <v>1078</v>
      </c>
      <c r="H3528">
        <v>1078</v>
      </c>
      <c r="I3528">
        <v>1078</v>
      </c>
      <c r="J3528">
        <v>1078</v>
      </c>
      <c r="L3528" s="3">
        <v>0</v>
      </c>
      <c r="M3528" s="3">
        <v>0</v>
      </c>
      <c r="N3528" s="3">
        <v>0</v>
      </c>
      <c r="O3528" s="3">
        <v>360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3">
        <f>+Tabla3[[#This Row],[V GRAVADAS]]</f>
        <v>360</v>
      </c>
      <c r="V3528">
        <v>2</v>
      </c>
    </row>
    <row r="3529" spans="1:22" x14ac:dyDescent="0.25">
      <c r="A3529" t="s">
        <v>675</v>
      </c>
      <c r="B3529" s="1" t="s">
        <v>696</v>
      </c>
      <c r="C3529" t="s">
        <v>1</v>
      </c>
      <c r="D3529" t="s">
        <v>89</v>
      </c>
      <c r="E3529" t="s">
        <v>553</v>
      </c>
      <c r="F3529" t="s">
        <v>554</v>
      </c>
      <c r="G3529">
        <v>1079</v>
      </c>
      <c r="H3529">
        <v>1079</v>
      </c>
      <c r="I3529">
        <v>1079</v>
      </c>
      <c r="J3529">
        <v>1079</v>
      </c>
      <c r="L3529" s="3">
        <v>0</v>
      </c>
      <c r="M3529" s="3">
        <v>0</v>
      </c>
      <c r="N3529" s="3">
        <v>0</v>
      </c>
      <c r="O3529" s="3">
        <v>2.16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3">
        <f>+Tabla3[[#This Row],[V GRAVADAS]]</f>
        <v>2.16</v>
      </c>
      <c r="V3529">
        <v>2</v>
      </c>
    </row>
    <row r="3530" spans="1:22" x14ac:dyDescent="0.25">
      <c r="A3530" t="s">
        <v>675</v>
      </c>
      <c r="B3530" s="1" t="s">
        <v>696</v>
      </c>
      <c r="C3530" t="s">
        <v>1</v>
      </c>
      <c r="D3530" t="s">
        <v>89</v>
      </c>
      <c r="E3530" t="s">
        <v>553</v>
      </c>
      <c r="F3530" t="s">
        <v>554</v>
      </c>
      <c r="G3530">
        <v>1080</v>
      </c>
      <c r="H3530">
        <v>1080</v>
      </c>
      <c r="I3530">
        <v>1080</v>
      </c>
      <c r="J3530">
        <v>1080</v>
      </c>
      <c r="L3530" s="3">
        <v>0</v>
      </c>
      <c r="M3530" s="3">
        <v>0</v>
      </c>
      <c r="N3530" s="3">
        <v>0</v>
      </c>
      <c r="O3530" s="3">
        <v>580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3">
        <f>+Tabla3[[#This Row],[V GRAVADAS]]</f>
        <v>580</v>
      </c>
      <c r="V3530">
        <v>2</v>
      </c>
    </row>
    <row r="3531" spans="1:22" x14ac:dyDescent="0.25">
      <c r="A3531" t="s">
        <v>675</v>
      </c>
      <c r="B3531" s="1" t="s">
        <v>696</v>
      </c>
      <c r="C3531" t="s">
        <v>1</v>
      </c>
      <c r="D3531" t="s">
        <v>89</v>
      </c>
      <c r="E3531" t="s">
        <v>553</v>
      </c>
      <c r="F3531" t="s">
        <v>554</v>
      </c>
      <c r="G3531">
        <v>1081</v>
      </c>
      <c r="H3531">
        <v>1081</v>
      </c>
      <c r="I3531">
        <v>1081</v>
      </c>
      <c r="J3531">
        <v>1081</v>
      </c>
      <c r="L3531" s="3">
        <v>0</v>
      </c>
      <c r="M3531" s="3">
        <v>0</v>
      </c>
      <c r="N3531" s="3">
        <v>0</v>
      </c>
      <c r="O3531" s="3">
        <v>61.4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3">
        <f>+Tabla3[[#This Row],[V GRAVADAS]]</f>
        <v>61.4</v>
      </c>
      <c r="V3531">
        <v>2</v>
      </c>
    </row>
    <row r="3532" spans="1:22" x14ac:dyDescent="0.25">
      <c r="A3532" t="s">
        <v>675</v>
      </c>
      <c r="B3532" s="1" t="s">
        <v>696</v>
      </c>
      <c r="C3532" t="s">
        <v>1</v>
      </c>
      <c r="D3532" t="s">
        <v>89</v>
      </c>
      <c r="E3532" t="s">
        <v>553</v>
      </c>
      <c r="F3532" t="s">
        <v>554</v>
      </c>
      <c r="G3532">
        <v>1082</v>
      </c>
      <c r="H3532">
        <v>1082</v>
      </c>
      <c r="I3532">
        <v>1082</v>
      </c>
      <c r="J3532">
        <v>1082</v>
      </c>
      <c r="L3532" s="3">
        <v>0</v>
      </c>
      <c r="M3532" s="3">
        <v>0</v>
      </c>
      <c r="N3532" s="3">
        <v>0</v>
      </c>
      <c r="O3532" s="3">
        <v>488.75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3">
        <f>+Tabla3[[#This Row],[V GRAVADAS]]</f>
        <v>488.75</v>
      </c>
      <c r="V3532">
        <v>2</v>
      </c>
    </row>
    <row r="3533" spans="1:22" x14ac:dyDescent="0.25">
      <c r="A3533" t="s">
        <v>675</v>
      </c>
      <c r="B3533" s="1" t="s">
        <v>696</v>
      </c>
      <c r="C3533" t="s">
        <v>1</v>
      </c>
      <c r="D3533" t="s">
        <v>89</v>
      </c>
      <c r="E3533" t="s">
        <v>553</v>
      </c>
      <c r="F3533" t="s">
        <v>554</v>
      </c>
      <c r="G3533">
        <v>1083</v>
      </c>
      <c r="H3533">
        <v>1083</v>
      </c>
      <c r="I3533">
        <v>1083</v>
      </c>
      <c r="J3533">
        <v>1083</v>
      </c>
      <c r="L3533" s="3">
        <v>0</v>
      </c>
      <c r="M3533" s="3">
        <v>0</v>
      </c>
      <c r="N3533" s="3">
        <v>0</v>
      </c>
      <c r="O3533" s="3">
        <v>31.5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3">
        <f>+Tabla3[[#This Row],[V GRAVADAS]]</f>
        <v>31.5</v>
      </c>
      <c r="V3533">
        <v>2</v>
      </c>
    </row>
    <row r="3534" spans="1:22" x14ac:dyDescent="0.25">
      <c r="A3534" t="s">
        <v>675</v>
      </c>
      <c r="B3534" s="1" t="s">
        <v>696</v>
      </c>
      <c r="C3534" t="s">
        <v>1</v>
      </c>
      <c r="D3534" t="s">
        <v>89</v>
      </c>
      <c r="E3534" t="s">
        <v>553</v>
      </c>
      <c r="F3534" t="s">
        <v>554</v>
      </c>
      <c r="G3534">
        <v>1084</v>
      </c>
      <c r="H3534">
        <v>1084</v>
      </c>
      <c r="I3534">
        <v>1084</v>
      </c>
      <c r="J3534">
        <v>1084</v>
      </c>
      <c r="L3534" s="3">
        <v>0</v>
      </c>
      <c r="M3534" s="3">
        <v>0</v>
      </c>
      <c r="N3534" s="3">
        <v>0</v>
      </c>
      <c r="O3534" s="3">
        <v>22.5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3">
        <f>+Tabla3[[#This Row],[V GRAVADAS]]</f>
        <v>22.5</v>
      </c>
      <c r="V3534">
        <v>2</v>
      </c>
    </row>
    <row r="3535" spans="1:22" x14ac:dyDescent="0.25">
      <c r="A3535" t="s">
        <v>675</v>
      </c>
      <c r="B3535" s="1" t="s">
        <v>696</v>
      </c>
      <c r="C3535" t="s">
        <v>1</v>
      </c>
      <c r="D3535" t="s">
        <v>89</v>
      </c>
      <c r="E3535" t="s">
        <v>553</v>
      </c>
      <c r="F3535" t="s">
        <v>554</v>
      </c>
      <c r="G3535">
        <v>1085</v>
      </c>
      <c r="H3535">
        <v>1085</v>
      </c>
      <c r="I3535">
        <v>1085</v>
      </c>
      <c r="J3535">
        <v>1085</v>
      </c>
      <c r="L3535" s="3">
        <v>0</v>
      </c>
      <c r="M3535" s="3">
        <v>0</v>
      </c>
      <c r="N3535" s="3">
        <v>0</v>
      </c>
      <c r="O3535" s="3">
        <v>81.8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3">
        <f>+Tabla3[[#This Row],[V GRAVADAS]]</f>
        <v>81.8</v>
      </c>
      <c r="V3535">
        <v>2</v>
      </c>
    </row>
    <row r="3536" spans="1:22" x14ac:dyDescent="0.25">
      <c r="A3536" t="s">
        <v>675</v>
      </c>
      <c r="B3536" s="1" t="s">
        <v>696</v>
      </c>
      <c r="C3536" t="s">
        <v>1</v>
      </c>
      <c r="D3536" t="s">
        <v>89</v>
      </c>
      <c r="E3536" t="s">
        <v>553</v>
      </c>
      <c r="F3536" t="s">
        <v>554</v>
      </c>
      <c r="G3536">
        <v>1086</v>
      </c>
      <c r="H3536">
        <v>1086</v>
      </c>
      <c r="I3536">
        <v>1086</v>
      </c>
      <c r="J3536">
        <v>1086</v>
      </c>
      <c r="L3536" s="3">
        <v>0</v>
      </c>
      <c r="M3536" s="3">
        <v>0</v>
      </c>
      <c r="N3536" s="3">
        <v>0</v>
      </c>
      <c r="O3536" s="3">
        <v>18.600000000000001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3">
        <f>+Tabla3[[#This Row],[V GRAVADAS]]</f>
        <v>18.600000000000001</v>
      </c>
      <c r="V3536">
        <v>2</v>
      </c>
    </row>
    <row r="3537" spans="1:22" x14ac:dyDescent="0.25">
      <c r="A3537" t="s">
        <v>675</v>
      </c>
      <c r="B3537" s="1" t="s">
        <v>696</v>
      </c>
      <c r="C3537" t="s">
        <v>1</v>
      </c>
      <c r="D3537" t="s">
        <v>89</v>
      </c>
      <c r="E3537" t="s">
        <v>553</v>
      </c>
      <c r="F3537" t="s">
        <v>554</v>
      </c>
      <c r="G3537">
        <v>1087</v>
      </c>
      <c r="H3537">
        <v>1087</v>
      </c>
      <c r="I3537">
        <v>1087</v>
      </c>
      <c r="J3537">
        <v>1087</v>
      </c>
      <c r="L3537" s="3">
        <v>0</v>
      </c>
      <c r="M3537" s="3">
        <v>0</v>
      </c>
      <c r="N3537" s="3">
        <v>0</v>
      </c>
      <c r="O3537" s="3">
        <v>490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3">
        <f>+Tabla3[[#This Row],[V GRAVADAS]]</f>
        <v>490</v>
      </c>
      <c r="V3537">
        <v>2</v>
      </c>
    </row>
    <row r="3538" spans="1:22" x14ac:dyDescent="0.25">
      <c r="A3538" t="s">
        <v>675</v>
      </c>
      <c r="B3538" s="1" t="s">
        <v>696</v>
      </c>
      <c r="C3538" t="s">
        <v>1</v>
      </c>
      <c r="D3538" t="s">
        <v>89</v>
      </c>
      <c r="E3538" t="s">
        <v>553</v>
      </c>
      <c r="F3538" t="s">
        <v>554</v>
      </c>
      <c r="G3538">
        <v>1088</v>
      </c>
      <c r="H3538">
        <v>1088</v>
      </c>
      <c r="I3538">
        <v>1088</v>
      </c>
      <c r="J3538">
        <v>1088</v>
      </c>
      <c r="L3538" s="3">
        <v>0</v>
      </c>
      <c r="M3538" s="3">
        <v>0</v>
      </c>
      <c r="N3538" s="3">
        <v>0</v>
      </c>
      <c r="O3538" s="3">
        <v>225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3">
        <f>+Tabla3[[#This Row],[V GRAVADAS]]</f>
        <v>225</v>
      </c>
      <c r="V3538">
        <v>2</v>
      </c>
    </row>
    <row r="3539" spans="1:22" x14ac:dyDescent="0.25">
      <c r="A3539" t="s">
        <v>675</v>
      </c>
      <c r="B3539" s="1" t="s">
        <v>696</v>
      </c>
      <c r="C3539" t="s">
        <v>1</v>
      </c>
      <c r="D3539" t="s">
        <v>89</v>
      </c>
      <c r="E3539" t="s">
        <v>553</v>
      </c>
      <c r="F3539" t="s">
        <v>554</v>
      </c>
      <c r="G3539">
        <v>1089</v>
      </c>
      <c r="H3539">
        <v>1089</v>
      </c>
      <c r="I3539">
        <v>1089</v>
      </c>
      <c r="J3539">
        <v>1089</v>
      </c>
      <c r="L3539" s="3">
        <v>0</v>
      </c>
      <c r="M3539" s="3">
        <v>0</v>
      </c>
      <c r="N3539" s="3">
        <v>0</v>
      </c>
      <c r="O3539" s="3">
        <v>11.25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3">
        <f>+Tabla3[[#This Row],[V GRAVADAS]]</f>
        <v>11.25</v>
      </c>
      <c r="V3539">
        <v>2</v>
      </c>
    </row>
    <row r="3540" spans="1:22" x14ac:dyDescent="0.25">
      <c r="A3540" t="s">
        <v>675</v>
      </c>
      <c r="B3540" s="1" t="s">
        <v>696</v>
      </c>
      <c r="C3540" t="s">
        <v>1</v>
      </c>
      <c r="D3540" t="s">
        <v>89</v>
      </c>
      <c r="E3540" t="s">
        <v>553</v>
      </c>
      <c r="F3540" t="s">
        <v>554</v>
      </c>
      <c r="G3540">
        <v>1090</v>
      </c>
      <c r="H3540">
        <v>1090</v>
      </c>
      <c r="I3540">
        <v>1090</v>
      </c>
      <c r="J3540">
        <v>1090</v>
      </c>
      <c r="L3540" s="3">
        <v>0</v>
      </c>
      <c r="M3540" s="3">
        <v>0</v>
      </c>
      <c r="N3540" s="3">
        <v>0</v>
      </c>
      <c r="O3540" s="3">
        <v>592</v>
      </c>
      <c r="P3540" s="3">
        <v>0</v>
      </c>
      <c r="Q3540" s="3">
        <v>0</v>
      </c>
      <c r="R3540" s="3">
        <v>0</v>
      </c>
      <c r="S3540" s="3">
        <v>0</v>
      </c>
      <c r="T3540" s="3">
        <v>0</v>
      </c>
      <c r="U3540" s="33">
        <f>+Tabla3[[#This Row],[V GRAVADAS]]</f>
        <v>592</v>
      </c>
      <c r="V3540">
        <v>2</v>
      </c>
    </row>
    <row r="3541" spans="1:22" x14ac:dyDescent="0.25">
      <c r="A3541" t="s">
        <v>675</v>
      </c>
      <c r="B3541" s="1" t="s">
        <v>696</v>
      </c>
      <c r="C3541" t="s">
        <v>1</v>
      </c>
      <c r="D3541" t="s">
        <v>89</v>
      </c>
      <c r="E3541" t="s">
        <v>553</v>
      </c>
      <c r="F3541" t="s">
        <v>554</v>
      </c>
      <c r="G3541">
        <v>1091</v>
      </c>
      <c r="H3541">
        <v>1091</v>
      </c>
      <c r="I3541">
        <v>1091</v>
      </c>
      <c r="J3541">
        <v>1091</v>
      </c>
      <c r="L3541" s="3">
        <v>0</v>
      </c>
      <c r="M3541" s="3">
        <v>0</v>
      </c>
      <c r="N3541" s="3">
        <v>0</v>
      </c>
      <c r="O3541" s="3">
        <v>41.56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3">
        <f>+Tabla3[[#This Row],[V GRAVADAS]]</f>
        <v>41.56</v>
      </c>
      <c r="V3541">
        <v>2</v>
      </c>
    </row>
    <row r="3542" spans="1:22" x14ac:dyDescent="0.25">
      <c r="A3542" t="s">
        <v>675</v>
      </c>
      <c r="B3542" s="1" t="s">
        <v>696</v>
      </c>
      <c r="C3542" t="s">
        <v>1</v>
      </c>
      <c r="D3542" t="s">
        <v>89</v>
      </c>
      <c r="E3542" t="s">
        <v>553</v>
      </c>
      <c r="F3542" t="s">
        <v>554</v>
      </c>
      <c r="G3542">
        <v>1092</v>
      </c>
      <c r="H3542">
        <v>1092</v>
      </c>
      <c r="I3542">
        <v>1092</v>
      </c>
      <c r="J3542">
        <v>1092</v>
      </c>
      <c r="L3542" s="3">
        <v>0</v>
      </c>
      <c r="M3542" s="3">
        <v>0</v>
      </c>
      <c r="N3542" s="3">
        <v>0</v>
      </c>
      <c r="O3542" s="3">
        <v>564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3">
        <f>+Tabla3[[#This Row],[V GRAVADAS]]</f>
        <v>564</v>
      </c>
      <c r="V3542">
        <v>2</v>
      </c>
    </row>
    <row r="3543" spans="1:22" x14ac:dyDescent="0.25">
      <c r="A3543" t="s">
        <v>675</v>
      </c>
      <c r="B3543" s="1" t="s">
        <v>696</v>
      </c>
      <c r="C3543" t="s">
        <v>1</v>
      </c>
      <c r="D3543" t="s">
        <v>89</v>
      </c>
      <c r="E3543" t="s">
        <v>553</v>
      </c>
      <c r="F3543" t="s">
        <v>554</v>
      </c>
      <c r="G3543">
        <v>1093</v>
      </c>
      <c r="H3543">
        <v>1093</v>
      </c>
      <c r="I3543">
        <v>1093</v>
      </c>
      <c r="J3543">
        <v>1093</v>
      </c>
      <c r="L3543" s="3">
        <v>0</v>
      </c>
      <c r="M3543" s="3">
        <v>0</v>
      </c>
      <c r="N3543" s="3">
        <v>0</v>
      </c>
      <c r="O3543" s="3">
        <v>7.43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3">
        <f>+Tabla3[[#This Row],[V GRAVADAS]]</f>
        <v>7.43</v>
      </c>
      <c r="V3543">
        <v>2</v>
      </c>
    </row>
    <row r="3544" spans="1:22" x14ac:dyDescent="0.25">
      <c r="A3544" t="s">
        <v>675</v>
      </c>
      <c r="B3544" s="1" t="s">
        <v>696</v>
      </c>
      <c r="C3544" t="s">
        <v>1</v>
      </c>
      <c r="D3544" t="s">
        <v>89</v>
      </c>
      <c r="E3544" t="s">
        <v>553</v>
      </c>
      <c r="F3544" t="s">
        <v>554</v>
      </c>
      <c r="G3544">
        <v>1094</v>
      </c>
      <c r="H3544">
        <v>1094</v>
      </c>
      <c r="I3544">
        <v>1094</v>
      </c>
      <c r="J3544">
        <v>1094</v>
      </c>
      <c r="L3544" s="3">
        <v>0</v>
      </c>
      <c r="M3544" s="3">
        <v>0</v>
      </c>
      <c r="N3544" s="3">
        <v>0</v>
      </c>
      <c r="O3544" s="3">
        <v>61.65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3">
        <f>+Tabla3[[#This Row],[V GRAVADAS]]</f>
        <v>61.65</v>
      </c>
      <c r="V3544">
        <v>2</v>
      </c>
    </row>
    <row r="3545" spans="1:22" x14ac:dyDescent="0.25">
      <c r="A3545" t="s">
        <v>675</v>
      </c>
      <c r="B3545" s="1" t="s">
        <v>696</v>
      </c>
      <c r="C3545" t="s">
        <v>1</v>
      </c>
      <c r="D3545" t="s">
        <v>89</v>
      </c>
      <c r="E3545" t="s">
        <v>553</v>
      </c>
      <c r="F3545" t="s">
        <v>554</v>
      </c>
      <c r="G3545">
        <v>1095</v>
      </c>
      <c r="H3545">
        <v>1095</v>
      </c>
      <c r="I3545">
        <v>1095</v>
      </c>
      <c r="J3545">
        <v>1095</v>
      </c>
      <c r="L3545" s="3">
        <v>0</v>
      </c>
      <c r="M3545" s="3">
        <v>0</v>
      </c>
      <c r="N3545" s="3">
        <v>0</v>
      </c>
      <c r="O3545" s="3">
        <v>225</v>
      </c>
      <c r="P3545" s="3">
        <v>0</v>
      </c>
      <c r="Q3545" s="3">
        <v>0</v>
      </c>
      <c r="R3545" s="3">
        <v>0</v>
      </c>
      <c r="S3545" s="3">
        <v>0</v>
      </c>
      <c r="T3545" s="3">
        <v>0</v>
      </c>
      <c r="U3545" s="33">
        <f>+Tabla3[[#This Row],[V GRAVADAS]]</f>
        <v>225</v>
      </c>
      <c r="V3545">
        <v>2</v>
      </c>
    </row>
    <row r="3546" spans="1:22" x14ac:dyDescent="0.25">
      <c r="A3546" t="s">
        <v>675</v>
      </c>
      <c r="B3546" s="1" t="s">
        <v>696</v>
      </c>
      <c r="C3546" t="s">
        <v>1</v>
      </c>
      <c r="D3546" t="s">
        <v>89</v>
      </c>
      <c r="E3546" t="s">
        <v>553</v>
      </c>
      <c r="F3546" t="s">
        <v>554</v>
      </c>
      <c r="G3546">
        <v>1096</v>
      </c>
      <c r="H3546">
        <v>1096</v>
      </c>
      <c r="I3546">
        <v>1096</v>
      </c>
      <c r="J3546">
        <v>1096</v>
      </c>
      <c r="L3546" s="3">
        <v>0</v>
      </c>
      <c r="M3546" s="3">
        <v>0</v>
      </c>
      <c r="N3546" s="3">
        <v>0</v>
      </c>
      <c r="O3546" s="3">
        <v>406.97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3">
        <f>+Tabla3[[#This Row],[V GRAVADAS]]</f>
        <v>406.97</v>
      </c>
      <c r="V3546">
        <v>2</v>
      </c>
    </row>
    <row r="3547" spans="1:22" x14ac:dyDescent="0.25">
      <c r="A3547" t="s">
        <v>675</v>
      </c>
      <c r="B3547" s="1" t="s">
        <v>696</v>
      </c>
      <c r="C3547" t="s">
        <v>1</v>
      </c>
      <c r="D3547" t="s">
        <v>89</v>
      </c>
      <c r="E3547" t="s">
        <v>553</v>
      </c>
      <c r="F3547" t="s">
        <v>554</v>
      </c>
      <c r="G3547">
        <v>1097</v>
      </c>
      <c r="H3547">
        <v>1097</v>
      </c>
      <c r="I3547">
        <v>1097</v>
      </c>
      <c r="J3547">
        <v>1097</v>
      </c>
      <c r="L3547" s="3">
        <v>0</v>
      </c>
      <c r="M3547" s="3">
        <v>0</v>
      </c>
      <c r="N3547" s="3">
        <v>0</v>
      </c>
      <c r="O3547" s="3">
        <v>11.7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3">
        <f>+Tabla3[[#This Row],[V GRAVADAS]]</f>
        <v>11.7</v>
      </c>
      <c r="V3547">
        <v>2</v>
      </c>
    </row>
    <row r="3548" spans="1:22" x14ac:dyDescent="0.25">
      <c r="A3548" t="s">
        <v>675</v>
      </c>
      <c r="B3548" s="1" t="s">
        <v>696</v>
      </c>
      <c r="C3548" t="s">
        <v>1</v>
      </c>
      <c r="D3548" t="s">
        <v>89</v>
      </c>
      <c r="E3548" t="s">
        <v>553</v>
      </c>
      <c r="F3548" t="s">
        <v>554</v>
      </c>
      <c r="G3548">
        <v>1098</v>
      </c>
      <c r="H3548">
        <v>1098</v>
      </c>
      <c r="I3548">
        <v>1098</v>
      </c>
      <c r="J3548">
        <v>1098</v>
      </c>
      <c r="L3548" s="3">
        <v>0</v>
      </c>
      <c r="M3548" s="3">
        <v>0</v>
      </c>
      <c r="N3548" s="3">
        <v>0</v>
      </c>
      <c r="O3548" s="3">
        <v>1078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3">
        <f>+Tabla3[[#This Row],[V GRAVADAS]]</f>
        <v>1078</v>
      </c>
      <c r="V3548">
        <v>2</v>
      </c>
    </row>
    <row r="3549" spans="1:22" x14ac:dyDescent="0.25">
      <c r="A3549" t="s">
        <v>675</v>
      </c>
      <c r="B3549" s="1" t="s">
        <v>697</v>
      </c>
      <c r="C3549" t="s">
        <v>1</v>
      </c>
      <c r="D3549" t="s">
        <v>89</v>
      </c>
      <c r="E3549" t="s">
        <v>553</v>
      </c>
      <c r="F3549" t="s">
        <v>554</v>
      </c>
      <c r="G3549">
        <v>1099</v>
      </c>
      <c r="H3549">
        <v>1099</v>
      </c>
      <c r="I3549">
        <v>1099</v>
      </c>
      <c r="J3549">
        <v>1099</v>
      </c>
      <c r="L3549" s="3">
        <v>0</v>
      </c>
      <c r="M3549" s="3">
        <v>0</v>
      </c>
      <c r="N3549" s="3">
        <v>0</v>
      </c>
      <c r="O3549" s="3">
        <v>495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3">
        <f>+Tabla3[[#This Row],[V GRAVADAS]]</f>
        <v>495</v>
      </c>
      <c r="V3549">
        <v>2</v>
      </c>
    </row>
    <row r="3550" spans="1:22" x14ac:dyDescent="0.25">
      <c r="A3550" t="s">
        <v>675</v>
      </c>
      <c r="B3550" s="1" t="s">
        <v>697</v>
      </c>
      <c r="C3550" t="s">
        <v>1</v>
      </c>
      <c r="D3550" t="s">
        <v>89</v>
      </c>
      <c r="E3550" t="s">
        <v>553</v>
      </c>
      <c r="F3550" t="s">
        <v>554</v>
      </c>
      <c r="G3550">
        <v>1100</v>
      </c>
      <c r="H3550">
        <v>1100</v>
      </c>
      <c r="I3550">
        <v>1100</v>
      </c>
      <c r="J3550">
        <v>1100</v>
      </c>
      <c r="L3550" s="3">
        <v>0</v>
      </c>
      <c r="M3550" s="3">
        <v>0</v>
      </c>
      <c r="N3550" s="3">
        <v>0</v>
      </c>
      <c r="O3550" s="3">
        <v>440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3">
        <f>+Tabla3[[#This Row],[V GRAVADAS]]</f>
        <v>440</v>
      </c>
      <c r="V3550">
        <v>2</v>
      </c>
    </row>
    <row r="3551" spans="1:22" x14ac:dyDescent="0.25">
      <c r="A3551" t="s">
        <v>675</v>
      </c>
      <c r="B3551" s="1" t="s">
        <v>697</v>
      </c>
      <c r="C3551" t="s">
        <v>1</v>
      </c>
      <c r="D3551" t="s">
        <v>89</v>
      </c>
      <c r="E3551" t="s">
        <v>553</v>
      </c>
      <c r="F3551" t="s">
        <v>554</v>
      </c>
      <c r="G3551">
        <v>1101</v>
      </c>
      <c r="H3551">
        <v>1101</v>
      </c>
      <c r="I3551">
        <v>1101</v>
      </c>
      <c r="J3551">
        <v>1101</v>
      </c>
      <c r="L3551" s="3">
        <v>0</v>
      </c>
      <c r="M3551" s="3">
        <v>0</v>
      </c>
      <c r="N3551" s="3">
        <v>0</v>
      </c>
      <c r="O3551" s="3">
        <v>30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3">
        <f>+Tabla3[[#This Row],[V GRAVADAS]]</f>
        <v>30</v>
      </c>
      <c r="V3551">
        <v>2</v>
      </c>
    </row>
    <row r="3552" spans="1:22" x14ac:dyDescent="0.25">
      <c r="A3552" t="s">
        <v>675</v>
      </c>
      <c r="B3552" s="1" t="s">
        <v>697</v>
      </c>
      <c r="C3552" t="s">
        <v>1</v>
      </c>
      <c r="D3552" t="s">
        <v>89</v>
      </c>
      <c r="E3552" t="s">
        <v>553</v>
      </c>
      <c r="F3552" t="s">
        <v>554</v>
      </c>
      <c r="G3552">
        <v>1102</v>
      </c>
      <c r="H3552">
        <v>1102</v>
      </c>
      <c r="I3552">
        <v>1102</v>
      </c>
      <c r="J3552">
        <v>1102</v>
      </c>
      <c r="L3552" s="3">
        <v>0</v>
      </c>
      <c r="M3552" s="3">
        <v>0</v>
      </c>
      <c r="N3552" s="3">
        <v>0</v>
      </c>
      <c r="O3552" s="3">
        <v>90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3">
        <f>+Tabla3[[#This Row],[V GRAVADAS]]</f>
        <v>90</v>
      </c>
      <c r="V3552">
        <v>2</v>
      </c>
    </row>
    <row r="3553" spans="1:22" x14ac:dyDescent="0.25">
      <c r="A3553" t="s">
        <v>675</v>
      </c>
      <c r="B3553" s="1" t="s">
        <v>697</v>
      </c>
      <c r="C3553" t="s">
        <v>1</v>
      </c>
      <c r="D3553" t="s">
        <v>89</v>
      </c>
      <c r="E3553" t="s">
        <v>553</v>
      </c>
      <c r="F3553" t="s">
        <v>554</v>
      </c>
      <c r="G3553">
        <v>1103</v>
      </c>
      <c r="H3553">
        <v>1103</v>
      </c>
      <c r="I3553">
        <v>1103</v>
      </c>
      <c r="J3553">
        <v>1103</v>
      </c>
      <c r="L3553" s="3">
        <v>0</v>
      </c>
      <c r="M3553" s="3">
        <v>0</v>
      </c>
      <c r="N3553" s="3">
        <v>0</v>
      </c>
      <c r="O3553" s="3">
        <v>225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3">
        <f>+Tabla3[[#This Row],[V GRAVADAS]]</f>
        <v>225</v>
      </c>
      <c r="V3553">
        <v>2</v>
      </c>
    </row>
    <row r="3554" spans="1:22" x14ac:dyDescent="0.25">
      <c r="A3554" t="s">
        <v>675</v>
      </c>
      <c r="B3554" s="1" t="s">
        <v>697</v>
      </c>
      <c r="C3554" t="s">
        <v>1</v>
      </c>
      <c r="D3554" t="s">
        <v>89</v>
      </c>
      <c r="E3554" t="s">
        <v>553</v>
      </c>
      <c r="F3554" t="s">
        <v>554</v>
      </c>
      <c r="G3554">
        <v>1104</v>
      </c>
      <c r="H3554">
        <v>1104</v>
      </c>
      <c r="I3554">
        <v>1104</v>
      </c>
      <c r="J3554">
        <v>1104</v>
      </c>
      <c r="L3554" s="3">
        <v>0</v>
      </c>
      <c r="M3554" s="3">
        <v>0</v>
      </c>
      <c r="N3554" s="3">
        <v>0</v>
      </c>
      <c r="O3554" s="3">
        <v>350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3">
        <f>+Tabla3[[#This Row],[V GRAVADAS]]</f>
        <v>350</v>
      </c>
      <c r="V3554">
        <v>2</v>
      </c>
    </row>
    <row r="3555" spans="1:22" x14ac:dyDescent="0.25">
      <c r="A3555" t="s">
        <v>675</v>
      </c>
      <c r="B3555" s="1" t="s">
        <v>697</v>
      </c>
      <c r="C3555" t="s">
        <v>1</v>
      </c>
      <c r="D3555" t="s">
        <v>89</v>
      </c>
      <c r="E3555" t="s">
        <v>553</v>
      </c>
      <c r="F3555" t="s">
        <v>554</v>
      </c>
      <c r="G3555">
        <v>1105</v>
      </c>
      <c r="H3555">
        <v>1105</v>
      </c>
      <c r="I3555">
        <v>1105</v>
      </c>
      <c r="J3555">
        <v>1105</v>
      </c>
      <c r="L3555" s="3">
        <v>0</v>
      </c>
      <c r="M3555" s="3">
        <v>0</v>
      </c>
      <c r="N3555" s="3">
        <v>0</v>
      </c>
      <c r="O3555" s="3">
        <v>268.8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3">
        <f>+Tabla3[[#This Row],[V GRAVADAS]]</f>
        <v>268.8</v>
      </c>
      <c r="V3555">
        <v>2</v>
      </c>
    </row>
    <row r="3556" spans="1:22" x14ac:dyDescent="0.25">
      <c r="A3556" t="s">
        <v>675</v>
      </c>
      <c r="B3556" s="1" t="s">
        <v>697</v>
      </c>
      <c r="C3556" t="s">
        <v>1</v>
      </c>
      <c r="D3556" t="s">
        <v>89</v>
      </c>
      <c r="E3556" t="s">
        <v>553</v>
      </c>
      <c r="F3556" t="s">
        <v>554</v>
      </c>
      <c r="G3556">
        <v>1106</v>
      </c>
      <c r="H3556">
        <v>1106</v>
      </c>
      <c r="I3556">
        <v>1106</v>
      </c>
      <c r="J3556">
        <v>1106</v>
      </c>
      <c r="L3556" s="3">
        <v>0</v>
      </c>
      <c r="M3556" s="3">
        <v>0</v>
      </c>
      <c r="N3556" s="3">
        <v>0</v>
      </c>
      <c r="O3556" s="3">
        <v>191.22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3">
        <f>+Tabla3[[#This Row],[V GRAVADAS]]</f>
        <v>191.22</v>
      </c>
      <c r="V3556">
        <v>2</v>
      </c>
    </row>
    <row r="3557" spans="1:22" x14ac:dyDescent="0.25">
      <c r="A3557" t="s">
        <v>675</v>
      </c>
      <c r="B3557" s="1" t="s">
        <v>697</v>
      </c>
      <c r="C3557" t="s">
        <v>1</v>
      </c>
      <c r="D3557" t="s">
        <v>89</v>
      </c>
      <c r="E3557" t="s">
        <v>553</v>
      </c>
      <c r="F3557" t="s">
        <v>554</v>
      </c>
      <c r="G3557">
        <v>1107</v>
      </c>
      <c r="H3557">
        <v>1107</v>
      </c>
      <c r="I3557">
        <v>1107</v>
      </c>
      <c r="J3557">
        <v>1107</v>
      </c>
      <c r="L3557" s="3">
        <v>0</v>
      </c>
      <c r="M3557" s="3">
        <v>0</v>
      </c>
      <c r="N3557" s="3">
        <v>0</v>
      </c>
      <c r="O3557" s="3">
        <v>508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3">
        <f>+Tabla3[[#This Row],[V GRAVADAS]]</f>
        <v>508</v>
      </c>
      <c r="V3557">
        <v>2</v>
      </c>
    </row>
    <row r="3558" spans="1:22" x14ac:dyDescent="0.25">
      <c r="A3558" t="s">
        <v>675</v>
      </c>
      <c r="B3558" s="1" t="s">
        <v>697</v>
      </c>
      <c r="C3558" t="s">
        <v>1</v>
      </c>
      <c r="D3558" t="s">
        <v>89</v>
      </c>
      <c r="E3558" t="s">
        <v>553</v>
      </c>
      <c r="F3558" t="s">
        <v>554</v>
      </c>
      <c r="G3558">
        <v>1108</v>
      </c>
      <c r="H3558">
        <v>1108</v>
      </c>
      <c r="I3558">
        <v>1108</v>
      </c>
      <c r="J3558">
        <v>1108</v>
      </c>
      <c r="L3558" s="3">
        <v>0</v>
      </c>
      <c r="M3558" s="3">
        <v>0</v>
      </c>
      <c r="N3558" s="3">
        <v>0</v>
      </c>
      <c r="O3558" s="3">
        <v>61.75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3">
        <f>+Tabla3[[#This Row],[V GRAVADAS]]</f>
        <v>61.75</v>
      </c>
      <c r="V3558">
        <v>2</v>
      </c>
    </row>
    <row r="3559" spans="1:22" x14ac:dyDescent="0.25">
      <c r="A3559" t="s">
        <v>675</v>
      </c>
      <c r="B3559" s="1" t="s">
        <v>697</v>
      </c>
      <c r="C3559" t="s">
        <v>1</v>
      </c>
      <c r="D3559" t="s">
        <v>89</v>
      </c>
      <c r="E3559" t="s">
        <v>553</v>
      </c>
      <c r="F3559" t="s">
        <v>554</v>
      </c>
      <c r="G3559">
        <v>1109</v>
      </c>
      <c r="H3559">
        <v>1109</v>
      </c>
      <c r="I3559">
        <v>1109</v>
      </c>
      <c r="J3559">
        <v>1109</v>
      </c>
      <c r="L3559" s="3">
        <v>0</v>
      </c>
      <c r="M3559" s="3">
        <v>0</v>
      </c>
      <c r="N3559" s="3">
        <v>0</v>
      </c>
      <c r="O3559" s="3">
        <v>495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3">
        <f>+Tabla3[[#This Row],[V GRAVADAS]]</f>
        <v>495</v>
      </c>
      <c r="V3559">
        <v>2</v>
      </c>
    </row>
    <row r="3560" spans="1:22" x14ac:dyDescent="0.25">
      <c r="A3560" t="s">
        <v>675</v>
      </c>
      <c r="B3560" s="1" t="s">
        <v>697</v>
      </c>
      <c r="C3560" t="s">
        <v>1</v>
      </c>
      <c r="D3560" t="s">
        <v>89</v>
      </c>
      <c r="E3560" t="s">
        <v>553</v>
      </c>
      <c r="F3560" t="s">
        <v>554</v>
      </c>
      <c r="G3560">
        <v>1110</v>
      </c>
      <c r="H3560">
        <v>1110</v>
      </c>
      <c r="I3560">
        <v>1110</v>
      </c>
      <c r="J3560">
        <v>1110</v>
      </c>
      <c r="L3560" s="3">
        <v>0</v>
      </c>
      <c r="M3560" s="3">
        <v>0</v>
      </c>
      <c r="N3560" s="3">
        <v>0</v>
      </c>
      <c r="O3560" s="3">
        <v>19.61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3">
        <f>+Tabla3[[#This Row],[V GRAVADAS]]</f>
        <v>19.61</v>
      </c>
      <c r="V3560">
        <v>2</v>
      </c>
    </row>
    <row r="3561" spans="1:22" x14ac:dyDescent="0.25">
      <c r="A3561" t="s">
        <v>675</v>
      </c>
      <c r="B3561" s="1" t="s">
        <v>697</v>
      </c>
      <c r="C3561" t="s">
        <v>1</v>
      </c>
      <c r="D3561" t="s">
        <v>89</v>
      </c>
      <c r="E3561" t="s">
        <v>553</v>
      </c>
      <c r="F3561" t="s">
        <v>554</v>
      </c>
      <c r="G3561">
        <v>1111</v>
      </c>
      <c r="H3561">
        <v>1111</v>
      </c>
      <c r="I3561">
        <v>1111</v>
      </c>
      <c r="J3561">
        <v>1111</v>
      </c>
      <c r="L3561" s="3">
        <v>0</v>
      </c>
      <c r="M3561" s="3">
        <v>0</v>
      </c>
      <c r="N3561" s="3">
        <v>0</v>
      </c>
      <c r="O3561" s="3">
        <v>39.049999999999997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3">
        <f>+Tabla3[[#This Row],[V GRAVADAS]]</f>
        <v>39.049999999999997</v>
      </c>
      <c r="V3561">
        <v>2</v>
      </c>
    </row>
    <row r="3562" spans="1:22" x14ac:dyDescent="0.25">
      <c r="A3562" t="s">
        <v>675</v>
      </c>
      <c r="B3562" s="1" t="s">
        <v>697</v>
      </c>
      <c r="C3562" t="s">
        <v>1</v>
      </c>
      <c r="D3562" t="s">
        <v>89</v>
      </c>
      <c r="E3562" t="s">
        <v>553</v>
      </c>
      <c r="F3562" t="s">
        <v>554</v>
      </c>
      <c r="G3562">
        <v>1112</v>
      </c>
      <c r="H3562">
        <v>1112</v>
      </c>
      <c r="I3562">
        <v>1112</v>
      </c>
      <c r="J3562">
        <v>1112</v>
      </c>
      <c r="L3562" s="3">
        <v>0</v>
      </c>
      <c r="M3562" s="3">
        <v>0</v>
      </c>
      <c r="N3562" s="3">
        <v>0</v>
      </c>
      <c r="O3562" s="3">
        <v>217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3">
        <f>+Tabla3[[#This Row],[V GRAVADAS]]</f>
        <v>217</v>
      </c>
      <c r="V3562">
        <v>2</v>
      </c>
    </row>
    <row r="3563" spans="1:22" x14ac:dyDescent="0.25">
      <c r="A3563" t="s">
        <v>675</v>
      </c>
      <c r="B3563" s="1" t="s">
        <v>697</v>
      </c>
      <c r="C3563" t="s">
        <v>1</v>
      </c>
      <c r="D3563" t="s">
        <v>89</v>
      </c>
      <c r="E3563" t="s">
        <v>553</v>
      </c>
      <c r="F3563" t="s">
        <v>554</v>
      </c>
      <c r="G3563">
        <v>1113</v>
      </c>
      <c r="H3563">
        <v>1113</v>
      </c>
      <c r="I3563">
        <v>1113</v>
      </c>
      <c r="J3563">
        <v>1113</v>
      </c>
      <c r="L3563" s="3">
        <v>0</v>
      </c>
      <c r="M3563" s="3">
        <v>0</v>
      </c>
      <c r="N3563" s="3">
        <v>0</v>
      </c>
      <c r="O3563" s="3">
        <v>9.44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3">
        <f>+Tabla3[[#This Row],[V GRAVADAS]]</f>
        <v>9.44</v>
      </c>
      <c r="V3563">
        <v>2</v>
      </c>
    </row>
    <row r="3564" spans="1:22" x14ac:dyDescent="0.25">
      <c r="A3564" t="s">
        <v>675</v>
      </c>
      <c r="B3564" s="1" t="s">
        <v>697</v>
      </c>
      <c r="C3564" t="s">
        <v>1</v>
      </c>
      <c r="D3564" t="s">
        <v>89</v>
      </c>
      <c r="E3564" t="s">
        <v>553</v>
      </c>
      <c r="F3564" t="s">
        <v>554</v>
      </c>
      <c r="G3564">
        <v>1114</v>
      </c>
      <c r="H3564">
        <v>1114</v>
      </c>
      <c r="I3564">
        <v>1114</v>
      </c>
      <c r="J3564">
        <v>1114</v>
      </c>
      <c r="L3564" s="3">
        <v>0</v>
      </c>
      <c r="M3564" s="3">
        <v>0</v>
      </c>
      <c r="N3564" s="3">
        <v>0</v>
      </c>
      <c r="O3564" s="3">
        <v>240.5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3">
        <f>+Tabla3[[#This Row],[V GRAVADAS]]</f>
        <v>240.5</v>
      </c>
      <c r="V3564">
        <v>2</v>
      </c>
    </row>
    <row r="3565" spans="1:22" x14ac:dyDescent="0.25">
      <c r="A3565" t="s">
        <v>675</v>
      </c>
      <c r="B3565" s="1" t="s">
        <v>697</v>
      </c>
      <c r="C3565" t="s">
        <v>1</v>
      </c>
      <c r="D3565" t="s">
        <v>89</v>
      </c>
      <c r="E3565" t="s">
        <v>553</v>
      </c>
      <c r="F3565" t="s">
        <v>554</v>
      </c>
      <c r="G3565">
        <v>1115</v>
      </c>
      <c r="H3565">
        <v>1115</v>
      </c>
      <c r="I3565">
        <v>1115</v>
      </c>
      <c r="J3565">
        <v>1115</v>
      </c>
      <c r="L3565" s="3">
        <v>0</v>
      </c>
      <c r="M3565" s="3">
        <v>0</v>
      </c>
      <c r="N3565" s="3">
        <v>0</v>
      </c>
      <c r="O3565" s="3">
        <v>119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3">
        <f>+Tabla3[[#This Row],[V GRAVADAS]]</f>
        <v>119</v>
      </c>
      <c r="V3565">
        <v>2</v>
      </c>
    </row>
    <row r="3566" spans="1:22" x14ac:dyDescent="0.25">
      <c r="A3566" t="s">
        <v>675</v>
      </c>
      <c r="B3566" s="1" t="s">
        <v>697</v>
      </c>
      <c r="C3566" t="s">
        <v>1</v>
      </c>
      <c r="D3566" t="s">
        <v>89</v>
      </c>
      <c r="E3566" t="s">
        <v>553</v>
      </c>
      <c r="F3566" t="s">
        <v>554</v>
      </c>
      <c r="G3566">
        <v>1116</v>
      </c>
      <c r="H3566">
        <v>1116</v>
      </c>
      <c r="I3566">
        <v>1116</v>
      </c>
      <c r="J3566">
        <v>1116</v>
      </c>
      <c r="L3566" s="3">
        <v>0</v>
      </c>
      <c r="M3566" s="3">
        <v>0</v>
      </c>
      <c r="N3566" s="3">
        <v>0</v>
      </c>
      <c r="O3566" s="3">
        <v>97.25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3">
        <f>+Tabla3[[#This Row],[V GRAVADAS]]</f>
        <v>97.25</v>
      </c>
      <c r="V3566">
        <v>2</v>
      </c>
    </row>
    <row r="3567" spans="1:22" x14ac:dyDescent="0.25">
      <c r="A3567" t="s">
        <v>675</v>
      </c>
      <c r="B3567" s="1" t="s">
        <v>697</v>
      </c>
      <c r="C3567" t="s">
        <v>1</v>
      </c>
      <c r="D3567" t="s">
        <v>89</v>
      </c>
      <c r="E3567" t="s">
        <v>553</v>
      </c>
      <c r="F3567" t="s">
        <v>554</v>
      </c>
      <c r="G3567">
        <v>1117</v>
      </c>
      <c r="H3567">
        <v>1117</v>
      </c>
      <c r="I3567">
        <v>1117</v>
      </c>
      <c r="J3567">
        <v>1117</v>
      </c>
      <c r="L3567" s="3">
        <v>0</v>
      </c>
      <c r="M3567" s="3">
        <v>0</v>
      </c>
      <c r="N3567" s="3">
        <v>0</v>
      </c>
      <c r="O3567" s="3">
        <v>270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3">
        <f>+Tabla3[[#This Row],[V GRAVADAS]]</f>
        <v>270</v>
      </c>
      <c r="V3567">
        <v>2</v>
      </c>
    </row>
    <row r="3568" spans="1:22" x14ac:dyDescent="0.25">
      <c r="A3568" t="s">
        <v>675</v>
      </c>
      <c r="B3568" s="1" t="s">
        <v>697</v>
      </c>
      <c r="C3568" t="s">
        <v>1</v>
      </c>
      <c r="D3568" t="s">
        <v>89</v>
      </c>
      <c r="E3568" t="s">
        <v>553</v>
      </c>
      <c r="F3568" t="s">
        <v>554</v>
      </c>
      <c r="G3568">
        <v>1118</v>
      </c>
      <c r="H3568">
        <v>1118</v>
      </c>
      <c r="I3568">
        <v>1118</v>
      </c>
      <c r="J3568">
        <v>1118</v>
      </c>
      <c r="L3568" s="3">
        <v>0</v>
      </c>
      <c r="M3568" s="3">
        <v>0</v>
      </c>
      <c r="N3568" s="3">
        <v>0</v>
      </c>
      <c r="O3568" s="3">
        <v>689.5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3">
        <f>+Tabla3[[#This Row],[V GRAVADAS]]</f>
        <v>689.5</v>
      </c>
      <c r="V3568">
        <v>2</v>
      </c>
    </row>
    <row r="3569" spans="1:22" x14ac:dyDescent="0.25">
      <c r="A3569" t="s">
        <v>675</v>
      </c>
      <c r="B3569" s="1" t="s">
        <v>697</v>
      </c>
      <c r="C3569" t="s">
        <v>1</v>
      </c>
      <c r="D3569" t="s">
        <v>89</v>
      </c>
      <c r="E3569" t="s">
        <v>553</v>
      </c>
      <c r="F3569" t="s">
        <v>554</v>
      </c>
      <c r="G3569">
        <v>1119</v>
      </c>
      <c r="H3569">
        <v>1119</v>
      </c>
      <c r="I3569">
        <v>1119</v>
      </c>
      <c r="J3569">
        <v>1119</v>
      </c>
      <c r="L3569" s="3">
        <v>0</v>
      </c>
      <c r="M3569" s="3">
        <v>0</v>
      </c>
      <c r="N3569" s="3">
        <v>0</v>
      </c>
      <c r="O3569" s="3">
        <v>62.5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3">
        <f>+Tabla3[[#This Row],[V GRAVADAS]]</f>
        <v>62.5</v>
      </c>
      <c r="V3569">
        <v>2</v>
      </c>
    </row>
    <row r="3570" spans="1:22" x14ac:dyDescent="0.25">
      <c r="A3570" t="s">
        <v>675</v>
      </c>
      <c r="B3570" s="1" t="s">
        <v>698</v>
      </c>
      <c r="C3570" t="s">
        <v>1</v>
      </c>
      <c r="D3570" t="s">
        <v>89</v>
      </c>
      <c r="E3570" t="s">
        <v>553</v>
      </c>
      <c r="F3570" t="s">
        <v>554</v>
      </c>
      <c r="G3570">
        <v>1120</v>
      </c>
      <c r="H3570">
        <v>1120</v>
      </c>
      <c r="I3570">
        <v>1120</v>
      </c>
      <c r="J3570">
        <v>1120</v>
      </c>
      <c r="L3570" s="3">
        <v>0</v>
      </c>
      <c r="M3570" s="3">
        <v>0</v>
      </c>
      <c r="N3570" s="3">
        <v>0</v>
      </c>
      <c r="O3570" s="3">
        <v>90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3">
        <f>+Tabla3[[#This Row],[V GRAVADAS]]</f>
        <v>90</v>
      </c>
      <c r="V3570">
        <v>2</v>
      </c>
    </row>
    <row r="3571" spans="1:22" x14ac:dyDescent="0.25">
      <c r="A3571" t="s">
        <v>675</v>
      </c>
      <c r="B3571" s="1" t="s">
        <v>698</v>
      </c>
      <c r="C3571" t="s">
        <v>1</v>
      </c>
      <c r="D3571" t="s">
        <v>89</v>
      </c>
      <c r="E3571" t="s">
        <v>553</v>
      </c>
      <c r="F3571" t="s">
        <v>554</v>
      </c>
      <c r="G3571">
        <v>1121</v>
      </c>
      <c r="H3571">
        <v>1121</v>
      </c>
      <c r="I3571">
        <v>1121</v>
      </c>
      <c r="J3571">
        <v>1121</v>
      </c>
      <c r="L3571" s="3">
        <v>0</v>
      </c>
      <c r="M3571" s="3">
        <v>0</v>
      </c>
      <c r="N3571" s="3">
        <v>0</v>
      </c>
      <c r="O3571" s="3">
        <v>580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3">
        <f>+Tabla3[[#This Row],[V GRAVADAS]]</f>
        <v>580</v>
      </c>
      <c r="V3571">
        <v>2</v>
      </c>
    </row>
    <row r="3572" spans="1:22" x14ac:dyDescent="0.25">
      <c r="A3572" t="s">
        <v>675</v>
      </c>
      <c r="B3572" s="1" t="s">
        <v>698</v>
      </c>
      <c r="C3572" t="s">
        <v>1</v>
      </c>
      <c r="D3572" t="s">
        <v>89</v>
      </c>
      <c r="E3572" t="s">
        <v>553</v>
      </c>
      <c r="F3572" t="s">
        <v>554</v>
      </c>
      <c r="G3572">
        <v>1122</v>
      </c>
      <c r="H3572">
        <v>1122</v>
      </c>
      <c r="I3572">
        <v>1122</v>
      </c>
      <c r="J3572">
        <v>1122</v>
      </c>
      <c r="L3572" s="3">
        <v>0</v>
      </c>
      <c r="M3572" s="3">
        <v>0</v>
      </c>
      <c r="N3572" s="3">
        <v>0</v>
      </c>
      <c r="O3572" s="3">
        <v>196.68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3">
        <f>+Tabla3[[#This Row],[V GRAVADAS]]</f>
        <v>196.68</v>
      </c>
      <c r="V3572">
        <v>2</v>
      </c>
    </row>
    <row r="3573" spans="1:22" x14ac:dyDescent="0.25">
      <c r="A3573" t="s">
        <v>675</v>
      </c>
      <c r="B3573" s="1" t="s">
        <v>698</v>
      </c>
      <c r="C3573" t="s">
        <v>1</v>
      </c>
      <c r="D3573" t="s">
        <v>89</v>
      </c>
      <c r="E3573" t="s">
        <v>553</v>
      </c>
      <c r="F3573" t="s">
        <v>554</v>
      </c>
      <c r="G3573">
        <v>1123</v>
      </c>
      <c r="H3573">
        <v>1123</v>
      </c>
      <c r="I3573">
        <v>1123</v>
      </c>
      <c r="J3573">
        <v>1123</v>
      </c>
      <c r="L3573" s="3">
        <v>0</v>
      </c>
      <c r="M3573" s="3">
        <v>0</v>
      </c>
      <c r="N3573" s="3">
        <v>0</v>
      </c>
      <c r="O3573" s="3">
        <v>460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3">
        <f>+Tabla3[[#This Row],[V GRAVADAS]]</f>
        <v>460</v>
      </c>
      <c r="V3573">
        <v>2</v>
      </c>
    </row>
    <row r="3574" spans="1:22" x14ac:dyDescent="0.25">
      <c r="A3574" t="s">
        <v>675</v>
      </c>
      <c r="B3574" s="1" t="s">
        <v>698</v>
      </c>
      <c r="C3574" t="s">
        <v>1</v>
      </c>
      <c r="D3574" t="s">
        <v>89</v>
      </c>
      <c r="E3574" t="s">
        <v>553</v>
      </c>
      <c r="F3574" t="s">
        <v>554</v>
      </c>
      <c r="G3574">
        <v>1124</v>
      </c>
      <c r="H3574">
        <v>1124</v>
      </c>
      <c r="I3574">
        <v>1124</v>
      </c>
      <c r="J3574">
        <v>1124</v>
      </c>
      <c r="L3574" s="3">
        <v>0</v>
      </c>
      <c r="M3574" s="3">
        <v>0</v>
      </c>
      <c r="N3574" s="3">
        <v>0</v>
      </c>
      <c r="O3574" s="3">
        <v>408.8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3">
        <f>+Tabla3[[#This Row],[V GRAVADAS]]</f>
        <v>408.8</v>
      </c>
      <c r="V3574">
        <v>2</v>
      </c>
    </row>
    <row r="3575" spans="1:22" x14ac:dyDescent="0.25">
      <c r="A3575" t="s">
        <v>675</v>
      </c>
      <c r="B3575" s="1" t="s">
        <v>698</v>
      </c>
      <c r="C3575" t="s">
        <v>1</v>
      </c>
      <c r="D3575" t="s">
        <v>89</v>
      </c>
      <c r="E3575" t="s">
        <v>553</v>
      </c>
      <c r="F3575" t="s">
        <v>554</v>
      </c>
      <c r="G3575">
        <v>1125</v>
      </c>
      <c r="H3575">
        <v>1125</v>
      </c>
      <c r="I3575">
        <v>1125</v>
      </c>
      <c r="J3575">
        <v>1125</v>
      </c>
      <c r="L3575" s="3">
        <v>0</v>
      </c>
      <c r="M3575" s="3">
        <v>0</v>
      </c>
      <c r="N3575" s="3">
        <v>0</v>
      </c>
      <c r="O3575" s="3">
        <v>404.75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3">
        <f>+Tabla3[[#This Row],[V GRAVADAS]]</f>
        <v>404.75</v>
      </c>
      <c r="V3575">
        <v>2</v>
      </c>
    </row>
    <row r="3576" spans="1:22" x14ac:dyDescent="0.25">
      <c r="A3576" t="s">
        <v>675</v>
      </c>
      <c r="B3576" s="1" t="s">
        <v>698</v>
      </c>
      <c r="C3576" t="s">
        <v>1</v>
      </c>
      <c r="D3576" t="s">
        <v>89</v>
      </c>
      <c r="E3576" t="s">
        <v>553</v>
      </c>
      <c r="F3576" t="s">
        <v>554</v>
      </c>
      <c r="G3576">
        <v>1126</v>
      </c>
      <c r="H3576">
        <v>1126</v>
      </c>
      <c r="I3576">
        <v>1126</v>
      </c>
      <c r="J3576">
        <v>1126</v>
      </c>
      <c r="L3576" s="3">
        <v>0</v>
      </c>
      <c r="M3576" s="3">
        <v>0</v>
      </c>
      <c r="N3576" s="3">
        <v>0</v>
      </c>
      <c r="O3576" s="3">
        <v>86.1</v>
      </c>
      <c r="P3576" s="3">
        <v>0</v>
      </c>
      <c r="Q3576" s="3">
        <v>0</v>
      </c>
      <c r="R3576" s="3">
        <v>0</v>
      </c>
      <c r="S3576" s="3">
        <v>0</v>
      </c>
      <c r="T3576" s="3">
        <v>0</v>
      </c>
      <c r="U3576" s="33">
        <f>+Tabla3[[#This Row],[V GRAVADAS]]</f>
        <v>86.1</v>
      </c>
      <c r="V3576">
        <v>2</v>
      </c>
    </row>
    <row r="3577" spans="1:22" x14ac:dyDescent="0.25">
      <c r="A3577" t="s">
        <v>675</v>
      </c>
      <c r="B3577" s="1" t="s">
        <v>698</v>
      </c>
      <c r="C3577" t="s">
        <v>1</v>
      </c>
      <c r="D3577" t="s">
        <v>89</v>
      </c>
      <c r="E3577" t="s">
        <v>553</v>
      </c>
      <c r="F3577" t="s">
        <v>554</v>
      </c>
      <c r="G3577">
        <v>1127</v>
      </c>
      <c r="H3577">
        <v>1127</v>
      </c>
      <c r="I3577">
        <v>1127</v>
      </c>
      <c r="J3577">
        <v>1127</v>
      </c>
      <c r="L3577" s="3">
        <v>0</v>
      </c>
      <c r="M3577" s="3">
        <v>0</v>
      </c>
      <c r="N3577" s="3">
        <v>0</v>
      </c>
      <c r="O3577" s="3">
        <v>14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3">
        <f>+Tabla3[[#This Row],[V GRAVADAS]]</f>
        <v>14</v>
      </c>
      <c r="V3577">
        <v>2</v>
      </c>
    </row>
    <row r="3578" spans="1:22" x14ac:dyDescent="0.25">
      <c r="A3578" t="s">
        <v>675</v>
      </c>
      <c r="B3578" s="1" t="s">
        <v>698</v>
      </c>
      <c r="C3578" t="s">
        <v>1</v>
      </c>
      <c r="D3578" t="s">
        <v>89</v>
      </c>
      <c r="E3578" t="s">
        <v>553</v>
      </c>
      <c r="F3578" t="s">
        <v>554</v>
      </c>
      <c r="G3578">
        <v>1128</v>
      </c>
      <c r="H3578">
        <v>1128</v>
      </c>
      <c r="I3578">
        <v>1128</v>
      </c>
      <c r="J3578">
        <v>1128</v>
      </c>
      <c r="L3578" s="3">
        <v>0</v>
      </c>
      <c r="M3578" s="3">
        <v>0</v>
      </c>
      <c r="N3578" s="3">
        <v>0</v>
      </c>
      <c r="O3578" s="3">
        <v>127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3">
        <f>+Tabla3[[#This Row],[V GRAVADAS]]</f>
        <v>127</v>
      </c>
      <c r="V3578">
        <v>2</v>
      </c>
    </row>
    <row r="3579" spans="1:22" x14ac:dyDescent="0.25">
      <c r="A3579" t="s">
        <v>675</v>
      </c>
      <c r="B3579" s="1" t="s">
        <v>698</v>
      </c>
      <c r="C3579" t="s">
        <v>1</v>
      </c>
      <c r="D3579" t="s">
        <v>89</v>
      </c>
      <c r="E3579" t="s">
        <v>553</v>
      </c>
      <c r="F3579" t="s">
        <v>554</v>
      </c>
      <c r="G3579">
        <v>1129</v>
      </c>
      <c r="H3579">
        <v>1129</v>
      </c>
      <c r="I3579">
        <v>1129</v>
      </c>
      <c r="J3579">
        <v>1129</v>
      </c>
      <c r="L3579" s="3">
        <v>0</v>
      </c>
      <c r="M3579" s="3">
        <v>0</v>
      </c>
      <c r="N3579" s="3">
        <v>0</v>
      </c>
      <c r="O3579" s="3">
        <v>58.5</v>
      </c>
      <c r="P3579" s="3">
        <v>0</v>
      </c>
      <c r="Q3579" s="3">
        <v>0</v>
      </c>
      <c r="R3579" s="3">
        <v>0</v>
      </c>
      <c r="S3579" s="3">
        <v>0</v>
      </c>
      <c r="T3579" s="3">
        <v>0</v>
      </c>
      <c r="U3579" s="33">
        <f>+Tabla3[[#This Row],[V GRAVADAS]]</f>
        <v>58.5</v>
      </c>
      <c r="V3579">
        <v>2</v>
      </c>
    </row>
    <row r="3580" spans="1:22" x14ac:dyDescent="0.25">
      <c r="A3580" t="s">
        <v>675</v>
      </c>
      <c r="B3580" s="1" t="s">
        <v>698</v>
      </c>
      <c r="C3580" t="s">
        <v>1</v>
      </c>
      <c r="D3580" t="s">
        <v>89</v>
      </c>
      <c r="E3580" t="s">
        <v>553</v>
      </c>
      <c r="F3580" t="s">
        <v>554</v>
      </c>
      <c r="G3580">
        <v>1130</v>
      </c>
      <c r="H3580">
        <v>1130</v>
      </c>
      <c r="I3580">
        <v>1130</v>
      </c>
      <c r="J3580">
        <v>1130</v>
      </c>
      <c r="L3580" s="3">
        <v>0</v>
      </c>
      <c r="M3580" s="3">
        <v>0</v>
      </c>
      <c r="N3580" s="3">
        <v>0</v>
      </c>
      <c r="O3580" s="3">
        <v>39</v>
      </c>
      <c r="P3580" s="3">
        <v>0</v>
      </c>
      <c r="Q3580" s="3">
        <v>0</v>
      </c>
      <c r="R3580" s="3">
        <v>0</v>
      </c>
      <c r="S3580" s="3">
        <v>0</v>
      </c>
      <c r="T3580" s="3">
        <v>0</v>
      </c>
      <c r="U3580" s="33">
        <f>+Tabla3[[#This Row],[V GRAVADAS]]</f>
        <v>39</v>
      </c>
      <c r="V3580">
        <v>2</v>
      </c>
    </row>
    <row r="3581" spans="1:22" x14ac:dyDescent="0.25">
      <c r="A3581" t="s">
        <v>675</v>
      </c>
      <c r="B3581" s="1" t="s">
        <v>698</v>
      </c>
      <c r="C3581" t="s">
        <v>1</v>
      </c>
      <c r="D3581" t="s">
        <v>89</v>
      </c>
      <c r="E3581" t="s">
        <v>553</v>
      </c>
      <c r="F3581" t="s">
        <v>554</v>
      </c>
      <c r="G3581">
        <v>1131</v>
      </c>
      <c r="H3581">
        <v>1131</v>
      </c>
      <c r="I3581">
        <v>1131</v>
      </c>
      <c r="J3581">
        <v>1131</v>
      </c>
      <c r="L3581" s="3">
        <v>0</v>
      </c>
      <c r="M3581" s="3">
        <v>0</v>
      </c>
      <c r="N3581" s="3">
        <v>0</v>
      </c>
      <c r="O3581" s="3">
        <v>67.31</v>
      </c>
      <c r="P3581" s="3">
        <v>0</v>
      </c>
      <c r="Q3581" s="3">
        <v>0</v>
      </c>
      <c r="R3581" s="3">
        <v>0</v>
      </c>
      <c r="S3581" s="3">
        <v>0</v>
      </c>
      <c r="T3581" s="3">
        <v>0</v>
      </c>
      <c r="U3581" s="33">
        <f>+Tabla3[[#This Row],[V GRAVADAS]]</f>
        <v>67.31</v>
      </c>
      <c r="V3581">
        <v>2</v>
      </c>
    </row>
    <row r="3582" spans="1:22" x14ac:dyDescent="0.25">
      <c r="A3582" t="s">
        <v>675</v>
      </c>
      <c r="B3582" s="1" t="s">
        <v>698</v>
      </c>
      <c r="C3582" t="s">
        <v>1</v>
      </c>
      <c r="D3582" t="s">
        <v>89</v>
      </c>
      <c r="E3582" t="s">
        <v>553</v>
      </c>
      <c r="F3582" t="s">
        <v>554</v>
      </c>
      <c r="G3582">
        <v>1132</v>
      </c>
      <c r="H3582">
        <v>1132</v>
      </c>
      <c r="I3582">
        <v>1132</v>
      </c>
      <c r="J3582">
        <v>1132</v>
      </c>
      <c r="L3582" s="3">
        <v>0</v>
      </c>
      <c r="M3582" s="3">
        <v>0</v>
      </c>
      <c r="N3582" s="3">
        <v>0</v>
      </c>
      <c r="O3582" s="3">
        <v>15.2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3">
        <f>+Tabla3[[#This Row],[V GRAVADAS]]</f>
        <v>15.2</v>
      </c>
      <c r="V3582">
        <v>2</v>
      </c>
    </row>
    <row r="3583" spans="1:22" x14ac:dyDescent="0.25">
      <c r="A3583" t="s">
        <v>675</v>
      </c>
      <c r="B3583" s="1" t="s">
        <v>698</v>
      </c>
      <c r="C3583" t="s">
        <v>1</v>
      </c>
      <c r="D3583" t="s">
        <v>89</v>
      </c>
      <c r="E3583" t="s">
        <v>553</v>
      </c>
      <c r="F3583" t="s">
        <v>554</v>
      </c>
      <c r="G3583">
        <v>1133</v>
      </c>
      <c r="H3583">
        <v>1133</v>
      </c>
      <c r="I3583">
        <v>1133</v>
      </c>
      <c r="J3583">
        <v>1133</v>
      </c>
      <c r="L3583" s="3">
        <v>0</v>
      </c>
      <c r="M3583" s="3">
        <v>0</v>
      </c>
      <c r="N3583" s="3">
        <v>0</v>
      </c>
      <c r="O3583" s="3">
        <v>27.9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3">
        <f>+Tabla3[[#This Row],[V GRAVADAS]]</f>
        <v>27.9</v>
      </c>
      <c r="V3583">
        <v>2</v>
      </c>
    </row>
    <row r="3584" spans="1:22" x14ac:dyDescent="0.25">
      <c r="A3584" t="s">
        <v>675</v>
      </c>
      <c r="B3584" s="1" t="s">
        <v>698</v>
      </c>
      <c r="C3584" t="s">
        <v>1</v>
      </c>
      <c r="D3584" t="s">
        <v>89</v>
      </c>
      <c r="E3584" t="s">
        <v>553</v>
      </c>
      <c r="F3584" t="s">
        <v>554</v>
      </c>
      <c r="G3584">
        <v>1134</v>
      </c>
      <c r="H3584">
        <v>1134</v>
      </c>
      <c r="I3584">
        <v>1134</v>
      </c>
      <c r="J3584">
        <v>1134</v>
      </c>
      <c r="L3584" s="3">
        <v>0</v>
      </c>
      <c r="M3584" s="3">
        <v>0</v>
      </c>
      <c r="N3584" s="3">
        <v>0</v>
      </c>
      <c r="O3584" s="3">
        <v>43.56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3">
        <f>+Tabla3[[#This Row],[V GRAVADAS]]</f>
        <v>43.56</v>
      </c>
      <c r="V3584">
        <v>2</v>
      </c>
    </row>
    <row r="3585" spans="1:22" x14ac:dyDescent="0.25">
      <c r="A3585" t="s">
        <v>675</v>
      </c>
      <c r="B3585" s="1" t="s">
        <v>698</v>
      </c>
      <c r="C3585" t="s">
        <v>1</v>
      </c>
      <c r="D3585" t="s">
        <v>89</v>
      </c>
      <c r="E3585" t="s">
        <v>553</v>
      </c>
      <c r="F3585" t="s">
        <v>554</v>
      </c>
      <c r="G3585">
        <v>1135</v>
      </c>
      <c r="H3585">
        <v>1135</v>
      </c>
      <c r="I3585">
        <v>1135</v>
      </c>
      <c r="J3585">
        <v>1135</v>
      </c>
      <c r="L3585" s="3">
        <v>0</v>
      </c>
      <c r="M3585" s="3">
        <v>0</v>
      </c>
      <c r="N3585" s="3">
        <v>0</v>
      </c>
      <c r="O3585" s="3">
        <v>328.5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3">
        <f>+Tabla3[[#This Row],[V GRAVADAS]]</f>
        <v>328.5</v>
      </c>
      <c r="V3585">
        <v>2</v>
      </c>
    </row>
    <row r="3586" spans="1:22" x14ac:dyDescent="0.25">
      <c r="A3586" t="s">
        <v>675</v>
      </c>
      <c r="B3586" s="1" t="s">
        <v>698</v>
      </c>
      <c r="C3586" t="s">
        <v>1</v>
      </c>
      <c r="D3586" t="s">
        <v>89</v>
      </c>
      <c r="E3586" t="s">
        <v>553</v>
      </c>
      <c r="F3586" t="s">
        <v>554</v>
      </c>
      <c r="G3586">
        <v>1136</v>
      </c>
      <c r="H3586">
        <v>1136</v>
      </c>
      <c r="I3586">
        <v>1136</v>
      </c>
      <c r="J3586">
        <v>1136</v>
      </c>
      <c r="L3586" s="3">
        <v>0</v>
      </c>
      <c r="M3586" s="3">
        <v>0</v>
      </c>
      <c r="N3586" s="3">
        <v>0</v>
      </c>
      <c r="O3586" s="3">
        <v>61.4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3">
        <f>+Tabla3[[#This Row],[V GRAVADAS]]</f>
        <v>61.4</v>
      </c>
      <c r="V3586">
        <v>2</v>
      </c>
    </row>
    <row r="3587" spans="1:22" x14ac:dyDescent="0.25">
      <c r="A3587" t="s">
        <v>675</v>
      </c>
      <c r="B3587" s="1" t="s">
        <v>698</v>
      </c>
      <c r="C3587" t="s">
        <v>1</v>
      </c>
      <c r="D3587" t="s">
        <v>89</v>
      </c>
      <c r="E3587" t="s">
        <v>553</v>
      </c>
      <c r="F3587" t="s">
        <v>554</v>
      </c>
      <c r="G3587">
        <v>1137</v>
      </c>
      <c r="H3587">
        <v>1137</v>
      </c>
      <c r="I3587">
        <v>1137</v>
      </c>
      <c r="J3587">
        <v>1137</v>
      </c>
      <c r="L3587" s="3">
        <v>0</v>
      </c>
      <c r="M3587" s="3">
        <v>0</v>
      </c>
      <c r="N3587" s="3">
        <v>0</v>
      </c>
      <c r="O3587" s="3">
        <v>481.2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3">
        <f>+Tabla3[[#This Row],[V GRAVADAS]]</f>
        <v>481.2</v>
      </c>
      <c r="V3587">
        <v>2</v>
      </c>
    </row>
    <row r="3588" spans="1:22" x14ac:dyDescent="0.25">
      <c r="A3588" t="s">
        <v>675</v>
      </c>
      <c r="B3588" s="1" t="s">
        <v>698</v>
      </c>
      <c r="C3588" t="s">
        <v>1</v>
      </c>
      <c r="D3588" t="s">
        <v>89</v>
      </c>
      <c r="E3588" t="s">
        <v>553</v>
      </c>
      <c r="F3588" t="s">
        <v>554</v>
      </c>
      <c r="G3588">
        <v>1138</v>
      </c>
      <c r="H3588">
        <v>1138</v>
      </c>
      <c r="I3588">
        <v>1138</v>
      </c>
      <c r="J3588">
        <v>1138</v>
      </c>
      <c r="L3588" s="3">
        <v>0</v>
      </c>
      <c r="M3588" s="3">
        <v>0</v>
      </c>
      <c r="N3588" s="3">
        <v>0</v>
      </c>
      <c r="O3588" s="3">
        <v>469.6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3">
        <f>+Tabla3[[#This Row],[V GRAVADAS]]</f>
        <v>469.6</v>
      </c>
      <c r="V3588">
        <v>2</v>
      </c>
    </row>
    <row r="3589" spans="1:22" x14ac:dyDescent="0.25">
      <c r="A3589" t="s">
        <v>675</v>
      </c>
      <c r="B3589" s="1" t="s">
        <v>698</v>
      </c>
      <c r="C3589" t="s">
        <v>1</v>
      </c>
      <c r="D3589" t="s">
        <v>89</v>
      </c>
      <c r="E3589" t="s">
        <v>553</v>
      </c>
      <c r="F3589" t="s">
        <v>554</v>
      </c>
      <c r="G3589">
        <v>1139</v>
      </c>
      <c r="H3589">
        <v>1139</v>
      </c>
      <c r="I3589">
        <v>1139</v>
      </c>
      <c r="J3589">
        <v>1139</v>
      </c>
      <c r="L3589" s="3">
        <v>0</v>
      </c>
      <c r="M3589" s="3">
        <v>0</v>
      </c>
      <c r="N3589" s="3">
        <v>0</v>
      </c>
      <c r="O3589" s="3">
        <v>26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3">
        <f>+Tabla3[[#This Row],[V GRAVADAS]]</f>
        <v>26</v>
      </c>
      <c r="V3589">
        <v>2</v>
      </c>
    </row>
    <row r="3590" spans="1:22" x14ac:dyDescent="0.25">
      <c r="A3590" t="s">
        <v>675</v>
      </c>
      <c r="B3590" s="1" t="s">
        <v>698</v>
      </c>
      <c r="C3590" t="s">
        <v>1</v>
      </c>
      <c r="D3590" t="s">
        <v>89</v>
      </c>
      <c r="E3590" t="s">
        <v>553</v>
      </c>
      <c r="F3590" t="s">
        <v>554</v>
      </c>
      <c r="G3590">
        <v>1140</v>
      </c>
      <c r="H3590">
        <v>1140</v>
      </c>
      <c r="I3590">
        <v>1140</v>
      </c>
      <c r="J3590">
        <v>1140</v>
      </c>
      <c r="L3590" s="3">
        <v>0</v>
      </c>
      <c r="M3590" s="3">
        <v>0</v>
      </c>
      <c r="N3590" s="3">
        <v>0</v>
      </c>
      <c r="O3590" s="3">
        <v>100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3">
        <f>+Tabla3[[#This Row],[V GRAVADAS]]</f>
        <v>100</v>
      </c>
      <c r="V3590">
        <v>2</v>
      </c>
    </row>
    <row r="3591" spans="1:22" x14ac:dyDescent="0.25">
      <c r="A3591" t="s">
        <v>675</v>
      </c>
      <c r="B3591" s="1" t="s">
        <v>698</v>
      </c>
      <c r="C3591" t="s">
        <v>1</v>
      </c>
      <c r="D3591" t="s">
        <v>89</v>
      </c>
      <c r="E3591" t="s">
        <v>553</v>
      </c>
      <c r="F3591" t="s">
        <v>554</v>
      </c>
      <c r="G3591">
        <v>1141</v>
      </c>
      <c r="H3591">
        <v>1141</v>
      </c>
      <c r="I3591">
        <v>1141</v>
      </c>
      <c r="J3591">
        <v>1141</v>
      </c>
      <c r="L3591" s="3">
        <v>0</v>
      </c>
      <c r="M3591" s="3">
        <v>0</v>
      </c>
      <c r="N3591" s="3">
        <v>0</v>
      </c>
      <c r="O3591" s="3">
        <v>75.55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3">
        <f>+Tabla3[[#This Row],[V GRAVADAS]]</f>
        <v>75.55</v>
      </c>
      <c r="V3591">
        <v>2</v>
      </c>
    </row>
    <row r="3592" spans="1:22" x14ac:dyDescent="0.25">
      <c r="A3592" t="s">
        <v>675</v>
      </c>
      <c r="B3592" s="1" t="s">
        <v>698</v>
      </c>
      <c r="C3592" t="s">
        <v>1</v>
      </c>
      <c r="D3592" t="s">
        <v>89</v>
      </c>
      <c r="E3592" t="s">
        <v>553</v>
      </c>
      <c r="F3592" t="s">
        <v>554</v>
      </c>
      <c r="G3592">
        <v>1142</v>
      </c>
      <c r="H3592">
        <v>1142</v>
      </c>
      <c r="I3592">
        <v>1142</v>
      </c>
      <c r="J3592">
        <v>1142</v>
      </c>
      <c r="L3592" s="3">
        <v>0</v>
      </c>
      <c r="M3592" s="3">
        <v>0</v>
      </c>
      <c r="N3592" s="3">
        <v>0</v>
      </c>
      <c r="O3592" s="3">
        <v>60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3">
        <f>+Tabla3[[#This Row],[V GRAVADAS]]</f>
        <v>60</v>
      </c>
      <c r="V3592">
        <v>2</v>
      </c>
    </row>
    <row r="3593" spans="1:22" x14ac:dyDescent="0.25">
      <c r="A3593" t="s">
        <v>675</v>
      </c>
      <c r="B3593" s="1" t="s">
        <v>698</v>
      </c>
      <c r="C3593" t="s">
        <v>1</v>
      </c>
      <c r="D3593" t="s">
        <v>89</v>
      </c>
      <c r="E3593" t="s">
        <v>553</v>
      </c>
      <c r="F3593" t="s">
        <v>554</v>
      </c>
      <c r="G3593">
        <v>1143</v>
      </c>
      <c r="H3593">
        <v>1143</v>
      </c>
      <c r="I3593">
        <v>1143</v>
      </c>
      <c r="J3593">
        <v>1143</v>
      </c>
      <c r="L3593" s="3">
        <v>0</v>
      </c>
      <c r="M3593" s="3">
        <v>0</v>
      </c>
      <c r="N3593" s="3">
        <v>0</v>
      </c>
      <c r="O3593" s="3">
        <v>128.02000000000001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3">
        <f>+Tabla3[[#This Row],[V GRAVADAS]]</f>
        <v>128.02000000000001</v>
      </c>
      <c r="V3593">
        <v>2</v>
      </c>
    </row>
    <row r="3594" spans="1:22" x14ac:dyDescent="0.25">
      <c r="A3594" t="s">
        <v>675</v>
      </c>
      <c r="B3594" s="1" t="s">
        <v>698</v>
      </c>
      <c r="C3594" t="s">
        <v>1</v>
      </c>
      <c r="D3594" t="s">
        <v>89</v>
      </c>
      <c r="E3594" t="s">
        <v>553</v>
      </c>
      <c r="F3594" t="s">
        <v>554</v>
      </c>
      <c r="G3594">
        <v>1144</v>
      </c>
      <c r="H3594">
        <v>1144</v>
      </c>
      <c r="I3594">
        <v>1144</v>
      </c>
      <c r="J3594">
        <v>1144</v>
      </c>
      <c r="L3594" s="3">
        <v>0</v>
      </c>
      <c r="M3594" s="3">
        <v>0</v>
      </c>
      <c r="N3594" s="3">
        <v>0</v>
      </c>
      <c r="O3594" s="3">
        <v>455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3">
        <f>+Tabla3[[#This Row],[V GRAVADAS]]</f>
        <v>455</v>
      </c>
      <c r="V3594">
        <v>2</v>
      </c>
    </row>
    <row r="3595" spans="1:22" x14ac:dyDescent="0.25">
      <c r="A3595" t="s">
        <v>675</v>
      </c>
      <c r="B3595" s="1" t="s">
        <v>699</v>
      </c>
      <c r="C3595" t="s">
        <v>1</v>
      </c>
      <c r="D3595" t="s">
        <v>89</v>
      </c>
      <c r="E3595" t="s">
        <v>553</v>
      </c>
      <c r="F3595" t="s">
        <v>554</v>
      </c>
      <c r="G3595">
        <v>1145</v>
      </c>
      <c r="H3595">
        <v>1145</v>
      </c>
      <c r="I3595">
        <v>1145</v>
      </c>
      <c r="J3595">
        <v>1145</v>
      </c>
      <c r="L3595" s="3">
        <v>0</v>
      </c>
      <c r="M3595" s="3">
        <v>0</v>
      </c>
      <c r="N3595" s="3">
        <v>0</v>
      </c>
      <c r="O3595" s="3">
        <v>296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3">
        <f>+Tabla3[[#This Row],[V GRAVADAS]]</f>
        <v>296</v>
      </c>
      <c r="V3595">
        <v>2</v>
      </c>
    </row>
    <row r="3596" spans="1:22" x14ac:dyDescent="0.25">
      <c r="A3596" t="s">
        <v>675</v>
      </c>
      <c r="B3596" s="1" t="s">
        <v>699</v>
      </c>
      <c r="C3596" t="s">
        <v>1</v>
      </c>
      <c r="D3596" t="s">
        <v>89</v>
      </c>
      <c r="E3596" t="s">
        <v>553</v>
      </c>
      <c r="F3596" t="s">
        <v>554</v>
      </c>
      <c r="G3596">
        <v>1146</v>
      </c>
      <c r="H3596">
        <v>1146</v>
      </c>
      <c r="I3596">
        <v>1146</v>
      </c>
      <c r="J3596">
        <v>1146</v>
      </c>
      <c r="L3596" s="3">
        <v>0</v>
      </c>
      <c r="M3596" s="3">
        <v>0</v>
      </c>
      <c r="N3596" s="3">
        <v>0</v>
      </c>
      <c r="O3596" s="3">
        <v>427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3">
        <f>+Tabla3[[#This Row],[V GRAVADAS]]</f>
        <v>427</v>
      </c>
      <c r="V3596">
        <v>2</v>
      </c>
    </row>
    <row r="3597" spans="1:22" x14ac:dyDescent="0.25">
      <c r="A3597" t="s">
        <v>675</v>
      </c>
      <c r="B3597" s="1" t="s">
        <v>699</v>
      </c>
      <c r="C3597" t="s">
        <v>1</v>
      </c>
      <c r="D3597" t="s">
        <v>89</v>
      </c>
      <c r="E3597" t="s">
        <v>553</v>
      </c>
      <c r="F3597" t="s">
        <v>554</v>
      </c>
      <c r="G3597">
        <v>1147</v>
      </c>
      <c r="H3597">
        <v>1147</v>
      </c>
      <c r="I3597">
        <v>1147</v>
      </c>
      <c r="J3597">
        <v>1147</v>
      </c>
      <c r="L3597" s="3">
        <v>0</v>
      </c>
      <c r="M3597" s="3">
        <v>0</v>
      </c>
      <c r="N3597" s="3">
        <v>0</v>
      </c>
      <c r="O3597" s="3">
        <v>338.9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3">
        <f>+Tabla3[[#This Row],[V GRAVADAS]]</f>
        <v>338.9</v>
      </c>
      <c r="V3597">
        <v>2</v>
      </c>
    </row>
    <row r="3598" spans="1:22" x14ac:dyDescent="0.25">
      <c r="A3598" t="s">
        <v>675</v>
      </c>
      <c r="B3598" s="1" t="s">
        <v>699</v>
      </c>
      <c r="C3598" t="s">
        <v>1</v>
      </c>
      <c r="D3598" t="s">
        <v>89</v>
      </c>
      <c r="E3598" t="s">
        <v>553</v>
      </c>
      <c r="F3598" t="s">
        <v>554</v>
      </c>
      <c r="G3598">
        <v>1148</v>
      </c>
      <c r="H3598">
        <v>1148</v>
      </c>
      <c r="I3598">
        <v>1148</v>
      </c>
      <c r="J3598">
        <v>1148</v>
      </c>
      <c r="L3598" s="3">
        <v>0</v>
      </c>
      <c r="M3598" s="3">
        <v>0</v>
      </c>
      <c r="N3598" s="3">
        <v>0</v>
      </c>
      <c r="O3598" s="3">
        <v>48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3">
        <f>+Tabla3[[#This Row],[V GRAVADAS]]</f>
        <v>48</v>
      </c>
      <c r="V3598">
        <v>2</v>
      </c>
    </row>
    <row r="3599" spans="1:22" x14ac:dyDescent="0.25">
      <c r="A3599" t="s">
        <v>675</v>
      </c>
      <c r="B3599" s="1" t="s">
        <v>699</v>
      </c>
      <c r="C3599" t="s">
        <v>1</v>
      </c>
      <c r="D3599" t="s">
        <v>89</v>
      </c>
      <c r="E3599" t="s">
        <v>553</v>
      </c>
      <c r="F3599" t="s">
        <v>554</v>
      </c>
      <c r="G3599">
        <v>1149</v>
      </c>
      <c r="H3599">
        <v>1149</v>
      </c>
      <c r="I3599">
        <v>1149</v>
      </c>
      <c r="J3599">
        <v>1149</v>
      </c>
      <c r="L3599" s="3">
        <v>0</v>
      </c>
      <c r="M3599" s="3">
        <v>0</v>
      </c>
      <c r="N3599" s="3">
        <v>0</v>
      </c>
      <c r="O3599" s="3">
        <v>22.15</v>
      </c>
      <c r="P3599" s="3">
        <v>0</v>
      </c>
      <c r="Q3599" s="3">
        <v>0</v>
      </c>
      <c r="R3599" s="3">
        <v>0</v>
      </c>
      <c r="S3599" s="3">
        <v>0</v>
      </c>
      <c r="T3599" s="3">
        <v>0</v>
      </c>
      <c r="U3599" s="33">
        <f>+Tabla3[[#This Row],[V GRAVADAS]]</f>
        <v>22.15</v>
      </c>
      <c r="V3599">
        <v>2</v>
      </c>
    </row>
    <row r="3600" spans="1:22" x14ac:dyDescent="0.25">
      <c r="A3600" t="s">
        <v>675</v>
      </c>
      <c r="B3600" s="1" t="s">
        <v>699</v>
      </c>
      <c r="C3600" t="s">
        <v>1</v>
      </c>
      <c r="D3600" t="s">
        <v>89</v>
      </c>
      <c r="E3600" t="s">
        <v>553</v>
      </c>
      <c r="F3600" t="s">
        <v>554</v>
      </c>
      <c r="G3600">
        <v>1150</v>
      </c>
      <c r="H3600">
        <v>1150</v>
      </c>
      <c r="I3600">
        <v>1150</v>
      </c>
      <c r="J3600">
        <v>1150</v>
      </c>
      <c r="L3600" s="3">
        <v>0</v>
      </c>
      <c r="M3600" s="3">
        <v>0</v>
      </c>
      <c r="N3600" s="3">
        <v>0</v>
      </c>
      <c r="O3600" s="3">
        <v>50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3">
        <f>+Tabla3[[#This Row],[V GRAVADAS]]</f>
        <v>50</v>
      </c>
      <c r="V3600">
        <v>2</v>
      </c>
    </row>
    <row r="3601" spans="1:22" x14ac:dyDescent="0.25">
      <c r="A3601" t="s">
        <v>675</v>
      </c>
      <c r="B3601" s="1" t="s">
        <v>699</v>
      </c>
      <c r="C3601" t="s">
        <v>1</v>
      </c>
      <c r="D3601" t="s">
        <v>89</v>
      </c>
      <c r="E3601" t="s">
        <v>553</v>
      </c>
      <c r="F3601" t="s">
        <v>554</v>
      </c>
      <c r="G3601">
        <v>1151</v>
      </c>
      <c r="H3601">
        <v>1151</v>
      </c>
      <c r="I3601">
        <v>1151</v>
      </c>
      <c r="J3601">
        <v>1151</v>
      </c>
      <c r="L3601" s="3">
        <v>0</v>
      </c>
      <c r="M3601" s="3">
        <v>0</v>
      </c>
      <c r="N3601" s="3">
        <v>0</v>
      </c>
      <c r="O3601" s="3">
        <v>225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3">
        <f>+Tabla3[[#This Row],[V GRAVADAS]]</f>
        <v>225</v>
      </c>
      <c r="V3601">
        <v>2</v>
      </c>
    </row>
    <row r="3602" spans="1:22" x14ac:dyDescent="0.25">
      <c r="A3602" t="s">
        <v>675</v>
      </c>
      <c r="B3602" s="1" t="s">
        <v>699</v>
      </c>
      <c r="C3602" t="s">
        <v>1</v>
      </c>
      <c r="D3602" t="s">
        <v>89</v>
      </c>
      <c r="E3602" t="s">
        <v>553</v>
      </c>
      <c r="F3602" t="s">
        <v>554</v>
      </c>
      <c r="G3602">
        <v>1152</v>
      </c>
      <c r="H3602">
        <v>1152</v>
      </c>
      <c r="I3602">
        <v>1152</v>
      </c>
      <c r="J3602">
        <v>1152</v>
      </c>
      <c r="L3602" s="3">
        <v>0</v>
      </c>
      <c r="M3602" s="3">
        <v>0</v>
      </c>
      <c r="N3602" s="3">
        <v>0</v>
      </c>
      <c r="O3602" s="3">
        <v>527.5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3">
        <f>+Tabla3[[#This Row],[V GRAVADAS]]</f>
        <v>527.5</v>
      </c>
      <c r="V3602">
        <v>2</v>
      </c>
    </row>
    <row r="3603" spans="1:22" x14ac:dyDescent="0.25">
      <c r="A3603" t="s">
        <v>675</v>
      </c>
      <c r="B3603" s="1" t="s">
        <v>699</v>
      </c>
      <c r="C3603" t="s">
        <v>1</v>
      </c>
      <c r="D3603" t="s">
        <v>89</v>
      </c>
      <c r="E3603" t="s">
        <v>553</v>
      </c>
      <c r="F3603" t="s">
        <v>554</v>
      </c>
      <c r="G3603">
        <v>1153</v>
      </c>
      <c r="H3603">
        <v>1153</v>
      </c>
      <c r="I3603">
        <v>1153</v>
      </c>
      <c r="J3603">
        <v>1153</v>
      </c>
      <c r="L3603" s="3">
        <v>0</v>
      </c>
      <c r="M3603" s="3">
        <v>0</v>
      </c>
      <c r="N3603" s="3">
        <v>0</v>
      </c>
      <c r="O3603" s="3">
        <v>68.400000000000006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3">
        <f>+Tabla3[[#This Row],[V GRAVADAS]]</f>
        <v>68.400000000000006</v>
      </c>
      <c r="V3603">
        <v>2</v>
      </c>
    </row>
    <row r="3604" spans="1:22" x14ac:dyDescent="0.25">
      <c r="A3604" t="s">
        <v>675</v>
      </c>
      <c r="B3604" s="1" t="s">
        <v>699</v>
      </c>
      <c r="C3604" t="s">
        <v>1</v>
      </c>
      <c r="D3604" t="s">
        <v>89</v>
      </c>
      <c r="E3604" t="s">
        <v>553</v>
      </c>
      <c r="F3604" t="s">
        <v>554</v>
      </c>
      <c r="G3604">
        <v>1154</v>
      </c>
      <c r="H3604">
        <v>1154</v>
      </c>
      <c r="I3604">
        <v>1154</v>
      </c>
      <c r="J3604">
        <v>1154</v>
      </c>
      <c r="L3604" s="3">
        <v>0</v>
      </c>
      <c r="M3604" s="3">
        <v>0</v>
      </c>
      <c r="N3604" s="3">
        <v>0</v>
      </c>
      <c r="O3604" s="3">
        <v>150</v>
      </c>
      <c r="P3604" s="3">
        <v>0</v>
      </c>
      <c r="Q3604" s="3">
        <v>0</v>
      </c>
      <c r="R3604" s="3">
        <v>0</v>
      </c>
      <c r="S3604" s="3">
        <v>0</v>
      </c>
      <c r="T3604" s="3">
        <v>0</v>
      </c>
      <c r="U3604" s="33">
        <f>+Tabla3[[#This Row],[V GRAVADAS]]</f>
        <v>150</v>
      </c>
      <c r="V3604">
        <v>2</v>
      </c>
    </row>
    <row r="3605" spans="1:22" x14ac:dyDescent="0.25">
      <c r="A3605" t="s">
        <v>675</v>
      </c>
      <c r="B3605" s="1" t="s">
        <v>699</v>
      </c>
      <c r="C3605" t="s">
        <v>1</v>
      </c>
      <c r="D3605" t="s">
        <v>89</v>
      </c>
      <c r="E3605" t="s">
        <v>553</v>
      </c>
      <c r="F3605" t="s">
        <v>554</v>
      </c>
      <c r="G3605">
        <v>1155</v>
      </c>
      <c r="H3605">
        <v>1155</v>
      </c>
      <c r="I3605">
        <v>1155</v>
      </c>
      <c r="J3605">
        <v>1155</v>
      </c>
      <c r="L3605" s="3">
        <v>0</v>
      </c>
      <c r="M3605" s="3">
        <v>0</v>
      </c>
      <c r="N3605" s="3">
        <v>0</v>
      </c>
      <c r="O3605" s="3">
        <v>55</v>
      </c>
      <c r="P3605" s="3">
        <v>0</v>
      </c>
      <c r="Q3605" s="3">
        <v>0</v>
      </c>
      <c r="R3605" s="3">
        <v>0</v>
      </c>
      <c r="S3605" s="3">
        <v>0</v>
      </c>
      <c r="T3605" s="3">
        <v>0</v>
      </c>
      <c r="U3605" s="33">
        <f>+Tabla3[[#This Row],[V GRAVADAS]]</f>
        <v>55</v>
      </c>
      <c r="V3605">
        <v>2</v>
      </c>
    </row>
    <row r="3606" spans="1:22" x14ac:dyDescent="0.25">
      <c r="A3606" t="s">
        <v>675</v>
      </c>
      <c r="B3606" s="1" t="s">
        <v>699</v>
      </c>
      <c r="C3606" t="s">
        <v>1</v>
      </c>
      <c r="D3606" t="s">
        <v>89</v>
      </c>
      <c r="E3606" t="s">
        <v>553</v>
      </c>
      <c r="F3606" t="s">
        <v>554</v>
      </c>
      <c r="G3606">
        <v>1156</v>
      </c>
      <c r="H3606">
        <v>1156</v>
      </c>
      <c r="I3606">
        <v>1156</v>
      </c>
      <c r="J3606">
        <v>1156</v>
      </c>
      <c r="L3606" s="3">
        <v>0</v>
      </c>
      <c r="M3606" s="3">
        <v>0</v>
      </c>
      <c r="N3606" s="3">
        <v>0</v>
      </c>
      <c r="O3606" s="3">
        <v>0</v>
      </c>
      <c r="P3606" s="3">
        <v>0</v>
      </c>
      <c r="Q3606" s="3">
        <v>0</v>
      </c>
      <c r="R3606" s="3">
        <v>0</v>
      </c>
      <c r="S3606" s="3">
        <v>0</v>
      </c>
      <c r="T3606" s="3">
        <v>0</v>
      </c>
      <c r="U3606" s="33">
        <f>+Tabla3[[#This Row],[V GRAVADAS]]</f>
        <v>0</v>
      </c>
      <c r="V3606">
        <v>2</v>
      </c>
    </row>
    <row r="3607" spans="1:22" x14ac:dyDescent="0.25">
      <c r="A3607" t="s">
        <v>675</v>
      </c>
      <c r="B3607" s="1" t="s">
        <v>699</v>
      </c>
      <c r="C3607" t="s">
        <v>1</v>
      </c>
      <c r="D3607" t="s">
        <v>89</v>
      </c>
      <c r="E3607" t="s">
        <v>553</v>
      </c>
      <c r="F3607" t="s">
        <v>554</v>
      </c>
      <c r="G3607">
        <v>1157</v>
      </c>
      <c r="H3607">
        <v>1157</v>
      </c>
      <c r="I3607">
        <v>1157</v>
      </c>
      <c r="J3607">
        <v>1157</v>
      </c>
      <c r="L3607" s="3">
        <v>0</v>
      </c>
      <c r="M3607" s="3">
        <v>0</v>
      </c>
      <c r="N3607" s="3">
        <v>0</v>
      </c>
      <c r="O3607" s="3">
        <v>771</v>
      </c>
      <c r="P3607" s="3">
        <v>0</v>
      </c>
      <c r="Q3607" s="3">
        <v>0</v>
      </c>
      <c r="R3607" s="3">
        <v>0</v>
      </c>
      <c r="S3607" s="3">
        <v>0</v>
      </c>
      <c r="T3607" s="3">
        <v>0</v>
      </c>
      <c r="U3607" s="33">
        <f>+Tabla3[[#This Row],[V GRAVADAS]]</f>
        <v>771</v>
      </c>
      <c r="V3607">
        <v>2</v>
      </c>
    </row>
    <row r="3608" spans="1:22" x14ac:dyDescent="0.25">
      <c r="A3608" t="s">
        <v>675</v>
      </c>
      <c r="B3608" s="1" t="s">
        <v>699</v>
      </c>
      <c r="C3608" t="s">
        <v>1</v>
      </c>
      <c r="D3608" t="s">
        <v>89</v>
      </c>
      <c r="E3608" t="s">
        <v>553</v>
      </c>
      <c r="F3608" t="s">
        <v>554</v>
      </c>
      <c r="G3608">
        <v>1158</v>
      </c>
      <c r="H3608">
        <v>1158</v>
      </c>
      <c r="I3608">
        <v>1158</v>
      </c>
      <c r="J3608">
        <v>1158</v>
      </c>
      <c r="L3608" s="3">
        <v>0</v>
      </c>
      <c r="M3608" s="3">
        <v>0</v>
      </c>
      <c r="N3608" s="3">
        <v>0</v>
      </c>
      <c r="O3608" s="3">
        <v>172</v>
      </c>
      <c r="P3608" s="3">
        <v>0</v>
      </c>
      <c r="Q3608" s="3">
        <v>0</v>
      </c>
      <c r="R3608" s="3">
        <v>0</v>
      </c>
      <c r="S3608" s="3">
        <v>0</v>
      </c>
      <c r="T3608" s="3">
        <v>0</v>
      </c>
      <c r="U3608" s="33">
        <f>+Tabla3[[#This Row],[V GRAVADAS]]</f>
        <v>172</v>
      </c>
      <c r="V3608">
        <v>2</v>
      </c>
    </row>
    <row r="3609" spans="1:22" x14ac:dyDescent="0.25">
      <c r="A3609" t="s">
        <v>675</v>
      </c>
      <c r="B3609" s="1" t="s">
        <v>699</v>
      </c>
      <c r="C3609" t="s">
        <v>1</v>
      </c>
      <c r="D3609" t="s">
        <v>89</v>
      </c>
      <c r="E3609" t="s">
        <v>553</v>
      </c>
      <c r="F3609" t="s">
        <v>554</v>
      </c>
      <c r="G3609">
        <v>1159</v>
      </c>
      <c r="H3609">
        <v>1159</v>
      </c>
      <c r="I3609">
        <v>1159</v>
      </c>
      <c r="J3609">
        <v>1159</v>
      </c>
      <c r="L3609" s="3">
        <v>0</v>
      </c>
      <c r="M3609" s="3">
        <v>0</v>
      </c>
      <c r="N3609" s="3">
        <v>0</v>
      </c>
      <c r="O3609" s="3">
        <v>0</v>
      </c>
      <c r="P3609" s="3">
        <v>0</v>
      </c>
      <c r="Q3609" s="3">
        <v>0</v>
      </c>
      <c r="R3609" s="3">
        <v>0</v>
      </c>
      <c r="S3609" s="3">
        <v>0</v>
      </c>
      <c r="T3609" s="3">
        <v>0</v>
      </c>
      <c r="U3609" s="33">
        <f>+Tabla3[[#This Row],[V GRAVADAS]]</f>
        <v>0</v>
      </c>
      <c r="V3609">
        <v>2</v>
      </c>
    </row>
    <row r="3610" spans="1:22" x14ac:dyDescent="0.25">
      <c r="A3610" t="s">
        <v>675</v>
      </c>
      <c r="B3610" s="1" t="s">
        <v>699</v>
      </c>
      <c r="C3610" t="s">
        <v>1</v>
      </c>
      <c r="D3610" t="s">
        <v>89</v>
      </c>
      <c r="E3610" t="s">
        <v>553</v>
      </c>
      <c r="F3610" t="s">
        <v>554</v>
      </c>
      <c r="G3610">
        <v>1160</v>
      </c>
      <c r="H3610">
        <v>1160</v>
      </c>
      <c r="I3610">
        <v>1160</v>
      </c>
      <c r="J3610">
        <v>1160</v>
      </c>
      <c r="L3610" s="3">
        <v>0</v>
      </c>
      <c r="M3610" s="3">
        <v>0</v>
      </c>
      <c r="N3610" s="3">
        <v>0</v>
      </c>
      <c r="O3610" s="3">
        <v>187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3">
        <f>+Tabla3[[#This Row],[V GRAVADAS]]</f>
        <v>187</v>
      </c>
      <c r="V3610">
        <v>2</v>
      </c>
    </row>
    <row r="3611" spans="1:22" x14ac:dyDescent="0.25">
      <c r="A3611" t="s">
        <v>675</v>
      </c>
      <c r="B3611" s="1" t="s">
        <v>699</v>
      </c>
      <c r="C3611" t="s">
        <v>1</v>
      </c>
      <c r="D3611" t="s">
        <v>89</v>
      </c>
      <c r="E3611" t="s">
        <v>553</v>
      </c>
      <c r="F3611" t="s">
        <v>554</v>
      </c>
      <c r="G3611">
        <v>1161</v>
      </c>
      <c r="H3611">
        <v>1161</v>
      </c>
      <c r="I3611">
        <v>1161</v>
      </c>
      <c r="J3611">
        <v>1161</v>
      </c>
      <c r="L3611" s="3">
        <v>0</v>
      </c>
      <c r="M3611" s="3">
        <v>0</v>
      </c>
      <c r="N3611" s="3">
        <v>0</v>
      </c>
      <c r="O3611" s="3">
        <v>500.5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3">
        <f>+Tabla3[[#This Row],[V GRAVADAS]]</f>
        <v>500.5</v>
      </c>
      <c r="V3611">
        <v>2</v>
      </c>
    </row>
    <row r="3612" spans="1:22" x14ac:dyDescent="0.25">
      <c r="A3612" t="s">
        <v>675</v>
      </c>
      <c r="B3612" s="1" t="s">
        <v>699</v>
      </c>
      <c r="C3612" t="s">
        <v>1</v>
      </c>
      <c r="D3612" t="s">
        <v>89</v>
      </c>
      <c r="E3612" t="s">
        <v>553</v>
      </c>
      <c r="F3612" t="s">
        <v>554</v>
      </c>
      <c r="G3612">
        <v>1162</v>
      </c>
      <c r="H3612">
        <v>1162</v>
      </c>
      <c r="I3612">
        <v>1162</v>
      </c>
      <c r="J3612">
        <v>1162</v>
      </c>
      <c r="L3612" s="3">
        <v>0</v>
      </c>
      <c r="M3612" s="3">
        <v>0</v>
      </c>
      <c r="N3612" s="3">
        <v>0</v>
      </c>
      <c r="O3612" s="3">
        <v>471.5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3">
        <f>+Tabla3[[#This Row],[V GRAVADAS]]</f>
        <v>471.5</v>
      </c>
      <c r="V3612">
        <v>2</v>
      </c>
    </row>
    <row r="3613" spans="1:22" x14ac:dyDescent="0.25">
      <c r="A3613" t="s">
        <v>675</v>
      </c>
      <c r="B3613" s="1" t="s">
        <v>699</v>
      </c>
      <c r="C3613" t="s">
        <v>1</v>
      </c>
      <c r="D3613" t="s">
        <v>89</v>
      </c>
      <c r="E3613" t="s">
        <v>553</v>
      </c>
      <c r="F3613" t="s">
        <v>554</v>
      </c>
      <c r="G3613">
        <v>1163</v>
      </c>
      <c r="H3613">
        <v>1163</v>
      </c>
      <c r="I3613">
        <v>1163</v>
      </c>
      <c r="J3613">
        <v>1163</v>
      </c>
      <c r="L3613" s="3">
        <v>0</v>
      </c>
      <c r="M3613" s="3">
        <v>0</v>
      </c>
      <c r="N3613" s="3">
        <v>0</v>
      </c>
      <c r="O3613" s="3">
        <v>25.74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3">
        <f>+Tabla3[[#This Row],[V GRAVADAS]]</f>
        <v>25.74</v>
      </c>
      <c r="V3613">
        <v>2</v>
      </c>
    </row>
    <row r="3614" spans="1:22" x14ac:dyDescent="0.25">
      <c r="A3614" t="s">
        <v>675</v>
      </c>
      <c r="B3614" s="1" t="s">
        <v>699</v>
      </c>
      <c r="C3614" t="s">
        <v>1</v>
      </c>
      <c r="D3614" t="s">
        <v>89</v>
      </c>
      <c r="E3614" t="s">
        <v>553</v>
      </c>
      <c r="F3614" t="s">
        <v>554</v>
      </c>
      <c r="G3614">
        <v>1164</v>
      </c>
      <c r="H3614">
        <v>1164</v>
      </c>
      <c r="I3614">
        <v>1164</v>
      </c>
      <c r="J3614">
        <v>1164</v>
      </c>
      <c r="L3614" s="3">
        <v>0</v>
      </c>
      <c r="M3614" s="3">
        <v>0</v>
      </c>
      <c r="N3614" s="3">
        <v>0</v>
      </c>
      <c r="O3614" s="3">
        <v>43.5</v>
      </c>
      <c r="P3614" s="3">
        <v>0</v>
      </c>
      <c r="Q3614" s="3">
        <v>0</v>
      </c>
      <c r="R3614" s="3">
        <v>0</v>
      </c>
      <c r="S3614" s="3">
        <v>0</v>
      </c>
      <c r="T3614" s="3">
        <v>0</v>
      </c>
      <c r="U3614" s="33">
        <f>+Tabla3[[#This Row],[V GRAVADAS]]</f>
        <v>43.5</v>
      </c>
      <c r="V3614">
        <v>2</v>
      </c>
    </row>
    <row r="3615" spans="1:22" x14ac:dyDescent="0.25">
      <c r="A3615" t="s">
        <v>675</v>
      </c>
      <c r="B3615" s="1" t="s">
        <v>700</v>
      </c>
      <c r="C3615" t="s">
        <v>1</v>
      </c>
      <c r="D3615" t="s">
        <v>89</v>
      </c>
      <c r="E3615" t="s">
        <v>553</v>
      </c>
      <c r="F3615" t="s">
        <v>554</v>
      </c>
      <c r="G3615">
        <v>1165</v>
      </c>
      <c r="H3615">
        <v>1165</v>
      </c>
      <c r="I3615">
        <v>1165</v>
      </c>
      <c r="J3615">
        <v>1165</v>
      </c>
      <c r="L3615" s="3">
        <v>0</v>
      </c>
      <c r="M3615" s="3">
        <v>0</v>
      </c>
      <c r="N3615" s="3">
        <v>0</v>
      </c>
      <c r="O3615" s="3">
        <v>40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3">
        <f>+Tabla3[[#This Row],[V GRAVADAS]]</f>
        <v>40</v>
      </c>
      <c r="V3615">
        <v>2</v>
      </c>
    </row>
    <row r="3616" spans="1:22" x14ac:dyDescent="0.25">
      <c r="A3616" t="s">
        <v>675</v>
      </c>
      <c r="B3616" s="1" t="s">
        <v>700</v>
      </c>
      <c r="C3616" t="s">
        <v>1</v>
      </c>
      <c r="D3616" t="s">
        <v>89</v>
      </c>
      <c r="E3616" t="s">
        <v>553</v>
      </c>
      <c r="F3616" t="s">
        <v>554</v>
      </c>
      <c r="G3616">
        <v>1166</v>
      </c>
      <c r="H3616">
        <v>1166</v>
      </c>
      <c r="I3616">
        <v>1166</v>
      </c>
      <c r="J3616">
        <v>1166</v>
      </c>
      <c r="L3616" s="3">
        <v>0</v>
      </c>
      <c r="M3616" s="3">
        <v>0</v>
      </c>
      <c r="N3616" s="3">
        <v>0</v>
      </c>
      <c r="O3616" s="3">
        <v>570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3">
        <f>+Tabla3[[#This Row],[V GRAVADAS]]</f>
        <v>570</v>
      </c>
      <c r="V3616">
        <v>2</v>
      </c>
    </row>
    <row r="3617" spans="1:22" x14ac:dyDescent="0.25">
      <c r="A3617" t="s">
        <v>675</v>
      </c>
      <c r="B3617" s="1" t="s">
        <v>700</v>
      </c>
      <c r="C3617" t="s">
        <v>1</v>
      </c>
      <c r="D3617" t="s">
        <v>89</v>
      </c>
      <c r="E3617" t="s">
        <v>553</v>
      </c>
      <c r="F3617" t="s">
        <v>554</v>
      </c>
      <c r="G3617">
        <v>1167</v>
      </c>
      <c r="H3617">
        <v>1167</v>
      </c>
      <c r="I3617">
        <v>1167</v>
      </c>
      <c r="J3617">
        <v>1167</v>
      </c>
      <c r="L3617" s="3">
        <v>0</v>
      </c>
      <c r="M3617" s="3">
        <v>0</v>
      </c>
      <c r="N3617" s="3">
        <v>0</v>
      </c>
      <c r="O3617" s="3">
        <v>181.23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3">
        <f>+Tabla3[[#This Row],[V GRAVADAS]]</f>
        <v>181.23</v>
      </c>
      <c r="V3617">
        <v>2</v>
      </c>
    </row>
    <row r="3618" spans="1:22" x14ac:dyDescent="0.25">
      <c r="A3618" t="s">
        <v>675</v>
      </c>
      <c r="B3618" s="1" t="s">
        <v>700</v>
      </c>
      <c r="C3618" t="s">
        <v>1</v>
      </c>
      <c r="D3618" t="s">
        <v>89</v>
      </c>
      <c r="E3618" t="s">
        <v>553</v>
      </c>
      <c r="F3618" t="s">
        <v>554</v>
      </c>
      <c r="G3618">
        <v>1168</v>
      </c>
      <c r="H3618">
        <v>1168</v>
      </c>
      <c r="I3618">
        <v>1168</v>
      </c>
      <c r="J3618">
        <v>1168</v>
      </c>
      <c r="L3618" s="3">
        <v>0</v>
      </c>
      <c r="M3618" s="3">
        <v>0</v>
      </c>
      <c r="N3618" s="3">
        <v>0</v>
      </c>
      <c r="O3618" s="3">
        <v>30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3">
        <f>+Tabla3[[#This Row],[V GRAVADAS]]</f>
        <v>30</v>
      </c>
      <c r="V3618">
        <v>2</v>
      </c>
    </row>
    <row r="3619" spans="1:22" x14ac:dyDescent="0.25">
      <c r="A3619" t="s">
        <v>675</v>
      </c>
      <c r="B3619" s="1" t="s">
        <v>700</v>
      </c>
      <c r="C3619" t="s">
        <v>1</v>
      </c>
      <c r="D3619" t="s">
        <v>89</v>
      </c>
      <c r="E3619" t="s">
        <v>553</v>
      </c>
      <c r="F3619" t="s">
        <v>554</v>
      </c>
      <c r="G3619">
        <v>1169</v>
      </c>
      <c r="H3619">
        <v>1169</v>
      </c>
      <c r="I3619">
        <v>1169</v>
      </c>
      <c r="J3619">
        <v>1169</v>
      </c>
      <c r="L3619" s="3">
        <v>0</v>
      </c>
      <c r="M3619" s="3">
        <v>0</v>
      </c>
      <c r="N3619" s="3">
        <v>0</v>
      </c>
      <c r="O3619" s="3">
        <v>286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3">
        <f>+Tabla3[[#This Row],[V GRAVADAS]]</f>
        <v>286</v>
      </c>
      <c r="V3619">
        <v>2</v>
      </c>
    </row>
    <row r="3620" spans="1:22" x14ac:dyDescent="0.25">
      <c r="A3620" t="s">
        <v>675</v>
      </c>
      <c r="B3620" s="1" t="s">
        <v>700</v>
      </c>
      <c r="C3620" t="s">
        <v>1</v>
      </c>
      <c r="D3620" t="s">
        <v>89</v>
      </c>
      <c r="E3620" t="s">
        <v>553</v>
      </c>
      <c r="F3620" t="s">
        <v>554</v>
      </c>
      <c r="G3620">
        <v>1170</v>
      </c>
      <c r="H3620">
        <v>1170</v>
      </c>
      <c r="I3620">
        <v>1170</v>
      </c>
      <c r="J3620">
        <v>1170</v>
      </c>
      <c r="L3620" s="3">
        <v>0</v>
      </c>
      <c r="M3620" s="3">
        <v>0</v>
      </c>
      <c r="N3620" s="3">
        <v>0</v>
      </c>
      <c r="O3620" s="3">
        <v>59.85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3">
        <f>+Tabla3[[#This Row],[V GRAVADAS]]</f>
        <v>59.85</v>
      </c>
      <c r="V3620">
        <v>2</v>
      </c>
    </row>
    <row r="3621" spans="1:22" x14ac:dyDescent="0.25">
      <c r="A3621" t="s">
        <v>675</v>
      </c>
      <c r="B3621" s="1" t="s">
        <v>700</v>
      </c>
      <c r="C3621" t="s">
        <v>1</v>
      </c>
      <c r="D3621" t="s">
        <v>89</v>
      </c>
      <c r="E3621" t="s">
        <v>553</v>
      </c>
      <c r="F3621" t="s">
        <v>554</v>
      </c>
      <c r="G3621">
        <v>1171</v>
      </c>
      <c r="H3621">
        <v>1171</v>
      </c>
      <c r="I3621">
        <v>1171</v>
      </c>
      <c r="J3621">
        <v>1171</v>
      </c>
      <c r="L3621" s="3">
        <v>0</v>
      </c>
      <c r="M3621" s="3">
        <v>0</v>
      </c>
      <c r="N3621" s="3">
        <v>0</v>
      </c>
      <c r="O3621" s="3">
        <v>46.75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3">
        <f>+Tabla3[[#This Row],[V GRAVADAS]]</f>
        <v>46.75</v>
      </c>
      <c r="V3621">
        <v>2</v>
      </c>
    </row>
    <row r="3622" spans="1:22" x14ac:dyDescent="0.25">
      <c r="A3622" t="s">
        <v>675</v>
      </c>
      <c r="B3622" s="1" t="s">
        <v>700</v>
      </c>
      <c r="C3622" t="s">
        <v>1</v>
      </c>
      <c r="D3622" t="s">
        <v>89</v>
      </c>
      <c r="E3622" t="s">
        <v>553</v>
      </c>
      <c r="F3622" t="s">
        <v>554</v>
      </c>
      <c r="G3622">
        <v>1172</v>
      </c>
      <c r="H3622">
        <v>1172</v>
      </c>
      <c r="I3622">
        <v>1172</v>
      </c>
      <c r="J3622">
        <v>1172</v>
      </c>
      <c r="L3622" s="3">
        <v>0</v>
      </c>
      <c r="M3622" s="3">
        <v>0</v>
      </c>
      <c r="N3622" s="3">
        <v>0</v>
      </c>
      <c r="O3622" s="3">
        <v>492</v>
      </c>
      <c r="P3622" s="3">
        <v>0</v>
      </c>
      <c r="Q3622" s="3">
        <v>0</v>
      </c>
      <c r="R3622" s="3">
        <v>0</v>
      </c>
      <c r="S3622" s="3">
        <v>0</v>
      </c>
      <c r="T3622" s="3">
        <v>0</v>
      </c>
      <c r="U3622" s="33">
        <f>+Tabla3[[#This Row],[V GRAVADAS]]</f>
        <v>492</v>
      </c>
      <c r="V3622">
        <v>2</v>
      </c>
    </row>
    <row r="3623" spans="1:22" x14ac:dyDescent="0.25">
      <c r="A3623" t="s">
        <v>675</v>
      </c>
      <c r="B3623" s="1" t="s">
        <v>700</v>
      </c>
      <c r="C3623" t="s">
        <v>1</v>
      </c>
      <c r="D3623" t="s">
        <v>89</v>
      </c>
      <c r="E3623" t="s">
        <v>553</v>
      </c>
      <c r="F3623" t="s">
        <v>554</v>
      </c>
      <c r="G3623">
        <v>1173</v>
      </c>
      <c r="H3623">
        <v>1173</v>
      </c>
      <c r="I3623">
        <v>1173</v>
      </c>
      <c r="J3623">
        <v>1173</v>
      </c>
      <c r="L3623" s="3">
        <v>0</v>
      </c>
      <c r="M3623" s="3">
        <v>0</v>
      </c>
      <c r="N3623" s="3">
        <v>0</v>
      </c>
      <c r="O3623" s="3">
        <v>148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3">
        <f>+Tabla3[[#This Row],[V GRAVADAS]]</f>
        <v>148</v>
      </c>
      <c r="V3623">
        <v>2</v>
      </c>
    </row>
    <row r="3624" spans="1:22" x14ac:dyDescent="0.25">
      <c r="A3624" t="s">
        <v>675</v>
      </c>
      <c r="B3624" s="1" t="s">
        <v>700</v>
      </c>
      <c r="C3624" t="s">
        <v>1</v>
      </c>
      <c r="D3624" t="s">
        <v>89</v>
      </c>
      <c r="E3624" t="s">
        <v>553</v>
      </c>
      <c r="F3624" t="s">
        <v>554</v>
      </c>
      <c r="G3624">
        <v>1174</v>
      </c>
      <c r="H3624">
        <v>1174</v>
      </c>
      <c r="I3624">
        <v>1174</v>
      </c>
      <c r="J3624">
        <v>1174</v>
      </c>
      <c r="L3624" s="3">
        <v>0</v>
      </c>
      <c r="M3624" s="3">
        <v>0</v>
      </c>
      <c r="N3624" s="3">
        <v>0</v>
      </c>
      <c r="O3624" s="3">
        <v>414.92</v>
      </c>
      <c r="P3624" s="3">
        <v>0</v>
      </c>
      <c r="Q3624" s="3">
        <v>0</v>
      </c>
      <c r="R3624" s="3">
        <v>0</v>
      </c>
      <c r="S3624" s="3">
        <v>0</v>
      </c>
      <c r="T3624" s="3">
        <v>0</v>
      </c>
      <c r="U3624" s="33">
        <f>+Tabla3[[#This Row],[V GRAVADAS]]</f>
        <v>414.92</v>
      </c>
      <c r="V3624">
        <v>2</v>
      </c>
    </row>
    <row r="3625" spans="1:22" x14ac:dyDescent="0.25">
      <c r="A3625" t="s">
        <v>675</v>
      </c>
      <c r="B3625" s="1" t="s">
        <v>700</v>
      </c>
      <c r="C3625" t="s">
        <v>1</v>
      </c>
      <c r="D3625" t="s">
        <v>89</v>
      </c>
      <c r="E3625" t="s">
        <v>553</v>
      </c>
      <c r="F3625" t="s">
        <v>554</v>
      </c>
      <c r="G3625">
        <v>1175</v>
      </c>
      <c r="H3625">
        <v>1175</v>
      </c>
      <c r="I3625">
        <v>1175</v>
      </c>
      <c r="J3625">
        <v>1175</v>
      </c>
      <c r="L3625" s="3">
        <v>0</v>
      </c>
      <c r="M3625" s="3">
        <v>0</v>
      </c>
      <c r="N3625" s="3">
        <v>0</v>
      </c>
      <c r="O3625" s="3">
        <v>54.6</v>
      </c>
      <c r="P3625" s="3">
        <v>0</v>
      </c>
      <c r="Q3625" s="3">
        <v>0</v>
      </c>
      <c r="R3625" s="3">
        <v>0</v>
      </c>
      <c r="S3625" s="3">
        <v>0</v>
      </c>
      <c r="T3625" s="3">
        <v>0</v>
      </c>
      <c r="U3625" s="33">
        <f>+Tabla3[[#This Row],[V GRAVADAS]]</f>
        <v>54.6</v>
      </c>
      <c r="V3625">
        <v>2</v>
      </c>
    </row>
    <row r="3626" spans="1:22" x14ac:dyDescent="0.25">
      <c r="A3626" t="s">
        <v>675</v>
      </c>
      <c r="B3626" s="1" t="s">
        <v>700</v>
      </c>
      <c r="C3626" t="s">
        <v>1</v>
      </c>
      <c r="D3626" t="s">
        <v>89</v>
      </c>
      <c r="E3626" t="s">
        <v>553</v>
      </c>
      <c r="F3626" t="s">
        <v>554</v>
      </c>
      <c r="G3626">
        <v>1176</v>
      </c>
      <c r="H3626">
        <v>1176</v>
      </c>
      <c r="I3626">
        <v>1176</v>
      </c>
      <c r="J3626">
        <v>1176</v>
      </c>
      <c r="L3626" s="3">
        <v>0</v>
      </c>
      <c r="M3626" s="3">
        <v>0</v>
      </c>
      <c r="N3626" s="3">
        <v>0</v>
      </c>
      <c r="O3626" s="3">
        <v>625.5</v>
      </c>
      <c r="P3626" s="3">
        <v>0</v>
      </c>
      <c r="Q3626" s="3">
        <v>0</v>
      </c>
      <c r="R3626" s="3">
        <v>0</v>
      </c>
      <c r="S3626" s="3">
        <v>0</v>
      </c>
      <c r="T3626" s="3">
        <v>0</v>
      </c>
      <c r="U3626" s="33">
        <f>+Tabla3[[#This Row],[V GRAVADAS]]</f>
        <v>625.5</v>
      </c>
      <c r="V3626">
        <v>2</v>
      </c>
    </row>
    <row r="3627" spans="1:22" x14ac:dyDescent="0.25">
      <c r="A3627" t="s">
        <v>675</v>
      </c>
      <c r="B3627" s="1" t="s">
        <v>700</v>
      </c>
      <c r="C3627" t="s">
        <v>1</v>
      </c>
      <c r="D3627" t="s">
        <v>89</v>
      </c>
      <c r="E3627" t="s">
        <v>553</v>
      </c>
      <c r="F3627" t="s">
        <v>554</v>
      </c>
      <c r="G3627">
        <v>1177</v>
      </c>
      <c r="H3627">
        <v>1177</v>
      </c>
      <c r="I3627">
        <v>1177</v>
      </c>
      <c r="J3627">
        <v>1177</v>
      </c>
      <c r="L3627" s="3">
        <v>0</v>
      </c>
      <c r="M3627" s="3">
        <v>0</v>
      </c>
      <c r="N3627" s="3">
        <v>0</v>
      </c>
      <c r="O3627" s="3">
        <v>4.5</v>
      </c>
      <c r="P3627" s="3">
        <v>0</v>
      </c>
      <c r="Q3627" s="3">
        <v>0</v>
      </c>
      <c r="R3627" s="3">
        <v>0</v>
      </c>
      <c r="S3627" s="3">
        <v>0</v>
      </c>
      <c r="T3627" s="3">
        <v>0</v>
      </c>
      <c r="U3627" s="33">
        <f>+Tabla3[[#This Row],[V GRAVADAS]]</f>
        <v>4.5</v>
      </c>
      <c r="V3627">
        <v>2</v>
      </c>
    </row>
    <row r="3628" spans="1:22" x14ac:dyDescent="0.25">
      <c r="A3628" t="s">
        <v>675</v>
      </c>
      <c r="B3628" s="1" t="s">
        <v>700</v>
      </c>
      <c r="C3628" t="s">
        <v>1</v>
      </c>
      <c r="D3628" t="s">
        <v>89</v>
      </c>
      <c r="E3628" t="s">
        <v>553</v>
      </c>
      <c r="F3628" t="s">
        <v>554</v>
      </c>
      <c r="G3628">
        <v>1178</v>
      </c>
      <c r="H3628">
        <v>1178</v>
      </c>
      <c r="I3628">
        <v>1178</v>
      </c>
      <c r="J3628">
        <v>1178</v>
      </c>
      <c r="L3628" s="3">
        <v>0</v>
      </c>
      <c r="M3628" s="3">
        <v>0</v>
      </c>
      <c r="N3628" s="3">
        <v>0</v>
      </c>
      <c r="O3628" s="3">
        <v>30.24</v>
      </c>
      <c r="P3628" s="3">
        <v>0</v>
      </c>
      <c r="Q3628" s="3">
        <v>0</v>
      </c>
      <c r="R3628" s="3">
        <v>0</v>
      </c>
      <c r="S3628" s="3">
        <v>0</v>
      </c>
      <c r="T3628" s="3">
        <v>0</v>
      </c>
      <c r="U3628" s="33">
        <f>+Tabla3[[#This Row],[V GRAVADAS]]</f>
        <v>30.24</v>
      </c>
      <c r="V3628">
        <v>2</v>
      </c>
    </row>
    <row r="3629" spans="1:22" x14ac:dyDescent="0.25">
      <c r="A3629" t="s">
        <v>675</v>
      </c>
      <c r="B3629" s="1" t="s">
        <v>700</v>
      </c>
      <c r="C3629" t="s">
        <v>1</v>
      </c>
      <c r="D3629" t="s">
        <v>89</v>
      </c>
      <c r="E3629" t="s">
        <v>553</v>
      </c>
      <c r="F3629" t="s">
        <v>554</v>
      </c>
      <c r="G3629">
        <v>1179</v>
      </c>
      <c r="H3629">
        <v>1179</v>
      </c>
      <c r="I3629">
        <v>1179</v>
      </c>
      <c r="J3629">
        <v>1179</v>
      </c>
      <c r="L3629" s="3">
        <v>0</v>
      </c>
      <c r="M3629" s="3">
        <v>0</v>
      </c>
      <c r="N3629" s="3">
        <v>0</v>
      </c>
      <c r="O3629" s="3">
        <v>169.6</v>
      </c>
      <c r="P3629" s="3">
        <v>0</v>
      </c>
      <c r="Q3629" s="3">
        <v>0</v>
      </c>
      <c r="R3629" s="3">
        <v>0</v>
      </c>
      <c r="S3629" s="3">
        <v>0</v>
      </c>
      <c r="T3629" s="3">
        <v>0</v>
      </c>
      <c r="U3629" s="33">
        <f>+Tabla3[[#This Row],[V GRAVADAS]]</f>
        <v>169.6</v>
      </c>
      <c r="V3629">
        <v>2</v>
      </c>
    </row>
    <row r="3630" spans="1:22" x14ac:dyDescent="0.25">
      <c r="A3630" t="s">
        <v>675</v>
      </c>
      <c r="B3630" s="1" t="s">
        <v>700</v>
      </c>
      <c r="C3630" t="s">
        <v>1</v>
      </c>
      <c r="D3630" t="s">
        <v>89</v>
      </c>
      <c r="E3630" t="s">
        <v>553</v>
      </c>
      <c r="F3630" t="s">
        <v>554</v>
      </c>
      <c r="G3630">
        <v>1180</v>
      </c>
      <c r="H3630">
        <v>1180</v>
      </c>
      <c r="I3630">
        <v>1180</v>
      </c>
      <c r="J3630">
        <v>1180</v>
      </c>
      <c r="L3630" s="3">
        <v>0</v>
      </c>
      <c r="M3630" s="3">
        <v>0</v>
      </c>
      <c r="N3630" s="3">
        <v>0</v>
      </c>
      <c r="O3630" s="3">
        <v>27.35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3">
        <f>+Tabla3[[#This Row],[V GRAVADAS]]</f>
        <v>27.35</v>
      </c>
      <c r="V3630">
        <v>2</v>
      </c>
    </row>
    <row r="3631" spans="1:22" x14ac:dyDescent="0.25">
      <c r="A3631" t="s">
        <v>675</v>
      </c>
      <c r="B3631" s="1" t="s">
        <v>700</v>
      </c>
      <c r="C3631" t="s">
        <v>1</v>
      </c>
      <c r="D3631" t="s">
        <v>89</v>
      </c>
      <c r="E3631" t="s">
        <v>553</v>
      </c>
      <c r="F3631" t="s">
        <v>554</v>
      </c>
      <c r="G3631">
        <v>1181</v>
      </c>
      <c r="H3631">
        <v>1181</v>
      </c>
      <c r="I3631">
        <v>1181</v>
      </c>
      <c r="J3631">
        <v>1181</v>
      </c>
      <c r="L3631" s="3">
        <v>0</v>
      </c>
      <c r="M3631" s="3">
        <v>0</v>
      </c>
      <c r="N3631" s="3">
        <v>0</v>
      </c>
      <c r="O3631" s="3">
        <v>14.3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3">
        <f>+Tabla3[[#This Row],[V GRAVADAS]]</f>
        <v>14.3</v>
      </c>
      <c r="V3631">
        <v>2</v>
      </c>
    </row>
    <row r="3632" spans="1:22" x14ac:dyDescent="0.25">
      <c r="A3632" t="s">
        <v>675</v>
      </c>
      <c r="B3632" s="1" t="s">
        <v>700</v>
      </c>
      <c r="C3632" t="s">
        <v>1</v>
      </c>
      <c r="D3632" t="s">
        <v>89</v>
      </c>
      <c r="E3632" t="s">
        <v>553</v>
      </c>
      <c r="F3632" t="s">
        <v>554</v>
      </c>
      <c r="G3632">
        <v>1182</v>
      </c>
      <c r="H3632">
        <v>1182</v>
      </c>
      <c r="I3632">
        <v>1182</v>
      </c>
      <c r="J3632">
        <v>1182</v>
      </c>
      <c r="L3632" s="3">
        <v>0</v>
      </c>
      <c r="M3632" s="3">
        <v>0</v>
      </c>
      <c r="N3632" s="3">
        <v>0</v>
      </c>
      <c r="O3632" s="3">
        <v>6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3">
        <f>+Tabla3[[#This Row],[V GRAVADAS]]</f>
        <v>6</v>
      </c>
      <c r="V3632">
        <v>2</v>
      </c>
    </row>
    <row r="3633" spans="1:22" x14ac:dyDescent="0.25">
      <c r="A3633" t="s">
        <v>675</v>
      </c>
      <c r="B3633" s="1" t="s">
        <v>700</v>
      </c>
      <c r="C3633" t="s">
        <v>1</v>
      </c>
      <c r="D3633" t="s">
        <v>89</v>
      </c>
      <c r="E3633" t="s">
        <v>553</v>
      </c>
      <c r="F3633" t="s">
        <v>554</v>
      </c>
      <c r="G3633">
        <v>1183</v>
      </c>
      <c r="H3633">
        <v>1183</v>
      </c>
      <c r="I3633">
        <v>1183</v>
      </c>
      <c r="J3633">
        <v>1183</v>
      </c>
      <c r="L3633" s="3">
        <v>0</v>
      </c>
      <c r="M3633" s="3">
        <v>0</v>
      </c>
      <c r="N3633" s="3">
        <v>0</v>
      </c>
      <c r="O3633" s="3">
        <v>222.75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3">
        <f>+Tabla3[[#This Row],[V GRAVADAS]]</f>
        <v>222.75</v>
      </c>
      <c r="V3633">
        <v>2</v>
      </c>
    </row>
    <row r="3634" spans="1:22" x14ac:dyDescent="0.25">
      <c r="A3634" t="s">
        <v>675</v>
      </c>
      <c r="B3634" s="1" t="s">
        <v>700</v>
      </c>
      <c r="C3634" t="s">
        <v>1</v>
      </c>
      <c r="D3634" t="s">
        <v>89</v>
      </c>
      <c r="E3634" t="s">
        <v>553</v>
      </c>
      <c r="F3634" t="s">
        <v>554</v>
      </c>
      <c r="G3634">
        <v>1184</v>
      </c>
      <c r="H3634">
        <v>1184</v>
      </c>
      <c r="I3634">
        <v>1184</v>
      </c>
      <c r="J3634">
        <v>1184</v>
      </c>
      <c r="L3634" s="3">
        <v>0</v>
      </c>
      <c r="M3634" s="3">
        <v>0</v>
      </c>
      <c r="N3634" s="3">
        <v>0</v>
      </c>
      <c r="O3634" s="3">
        <v>44.3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3">
        <f>+Tabla3[[#This Row],[V GRAVADAS]]</f>
        <v>44.3</v>
      </c>
      <c r="V3634">
        <v>2</v>
      </c>
    </row>
    <row r="3635" spans="1:22" x14ac:dyDescent="0.25">
      <c r="A3635" t="s">
        <v>675</v>
      </c>
      <c r="B3635" s="1" t="s">
        <v>701</v>
      </c>
      <c r="C3635" t="s">
        <v>1</v>
      </c>
      <c r="D3635" t="s">
        <v>89</v>
      </c>
      <c r="E3635" t="s">
        <v>553</v>
      </c>
      <c r="F3635" t="s">
        <v>554</v>
      </c>
      <c r="G3635">
        <v>1185</v>
      </c>
      <c r="H3635">
        <v>1185</v>
      </c>
      <c r="I3635">
        <v>1185</v>
      </c>
      <c r="J3635">
        <v>1185</v>
      </c>
      <c r="L3635" s="3">
        <v>0</v>
      </c>
      <c r="M3635" s="3">
        <v>0</v>
      </c>
      <c r="N3635" s="3">
        <v>0</v>
      </c>
      <c r="O3635" s="3">
        <v>498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3">
        <f>+Tabla3[[#This Row],[V GRAVADAS]]</f>
        <v>498</v>
      </c>
      <c r="V3635">
        <v>2</v>
      </c>
    </row>
    <row r="3636" spans="1:22" x14ac:dyDescent="0.25">
      <c r="A3636" t="s">
        <v>675</v>
      </c>
      <c r="B3636" s="1" t="s">
        <v>701</v>
      </c>
      <c r="C3636" t="s">
        <v>1</v>
      </c>
      <c r="D3636" t="s">
        <v>89</v>
      </c>
      <c r="E3636" t="s">
        <v>553</v>
      </c>
      <c r="F3636" t="s">
        <v>554</v>
      </c>
      <c r="G3636">
        <v>1186</v>
      </c>
      <c r="H3636">
        <v>1186</v>
      </c>
      <c r="I3636">
        <v>1186</v>
      </c>
      <c r="J3636">
        <v>1186</v>
      </c>
      <c r="L3636" s="3">
        <v>0</v>
      </c>
      <c r="M3636" s="3">
        <v>0</v>
      </c>
      <c r="N3636" s="3">
        <v>0</v>
      </c>
      <c r="O3636" s="3">
        <v>124.5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3">
        <f>+Tabla3[[#This Row],[V GRAVADAS]]</f>
        <v>124.5</v>
      </c>
      <c r="V3636">
        <v>2</v>
      </c>
    </row>
    <row r="3637" spans="1:22" x14ac:dyDescent="0.25">
      <c r="A3637" t="s">
        <v>675</v>
      </c>
      <c r="B3637" s="1" t="s">
        <v>701</v>
      </c>
      <c r="C3637" t="s">
        <v>1</v>
      </c>
      <c r="D3637" t="s">
        <v>89</v>
      </c>
      <c r="E3637" t="s">
        <v>553</v>
      </c>
      <c r="F3637" t="s">
        <v>554</v>
      </c>
      <c r="G3637">
        <v>1187</v>
      </c>
      <c r="H3637">
        <v>1187</v>
      </c>
      <c r="I3637">
        <v>1187</v>
      </c>
      <c r="J3637">
        <v>1187</v>
      </c>
      <c r="L3637" s="3">
        <v>0</v>
      </c>
      <c r="M3637" s="3">
        <v>0</v>
      </c>
      <c r="N3637" s="3">
        <v>0</v>
      </c>
      <c r="O3637" s="3">
        <v>75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3">
        <f>+Tabla3[[#This Row],[V GRAVADAS]]</f>
        <v>75</v>
      </c>
      <c r="V3637">
        <v>2</v>
      </c>
    </row>
    <row r="3638" spans="1:22" x14ac:dyDescent="0.25">
      <c r="A3638" t="s">
        <v>675</v>
      </c>
      <c r="B3638" s="1" t="s">
        <v>701</v>
      </c>
      <c r="C3638" t="s">
        <v>1</v>
      </c>
      <c r="D3638" t="s">
        <v>89</v>
      </c>
      <c r="E3638" t="s">
        <v>553</v>
      </c>
      <c r="F3638" t="s">
        <v>554</v>
      </c>
      <c r="G3638">
        <v>1188</v>
      </c>
      <c r="H3638">
        <v>1188</v>
      </c>
      <c r="I3638">
        <v>1188</v>
      </c>
      <c r="J3638">
        <v>1188</v>
      </c>
      <c r="L3638" s="3">
        <v>0</v>
      </c>
      <c r="M3638" s="3">
        <v>0</v>
      </c>
      <c r="N3638" s="3">
        <v>0</v>
      </c>
      <c r="O3638" s="3">
        <v>351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3">
        <f>+Tabla3[[#This Row],[V GRAVADAS]]</f>
        <v>351</v>
      </c>
      <c r="V3638">
        <v>2</v>
      </c>
    </row>
    <row r="3639" spans="1:22" x14ac:dyDescent="0.25">
      <c r="A3639" t="s">
        <v>675</v>
      </c>
      <c r="B3639" s="1" t="s">
        <v>701</v>
      </c>
      <c r="C3639" t="s">
        <v>1</v>
      </c>
      <c r="D3639" t="s">
        <v>89</v>
      </c>
      <c r="E3639" t="s">
        <v>553</v>
      </c>
      <c r="F3639" t="s">
        <v>554</v>
      </c>
      <c r="G3639">
        <v>1189</v>
      </c>
      <c r="H3639">
        <v>1189</v>
      </c>
      <c r="I3639">
        <v>1189</v>
      </c>
      <c r="J3639">
        <v>1189</v>
      </c>
      <c r="L3639" s="3">
        <v>0</v>
      </c>
      <c r="M3639" s="3">
        <v>0</v>
      </c>
      <c r="N3639" s="3">
        <v>0</v>
      </c>
      <c r="O3639" s="3">
        <v>227.5</v>
      </c>
      <c r="P3639" s="3">
        <v>0</v>
      </c>
      <c r="Q3639" s="3">
        <v>0</v>
      </c>
      <c r="R3639" s="3">
        <v>0</v>
      </c>
      <c r="S3639" s="3">
        <v>0</v>
      </c>
      <c r="T3639" s="3">
        <v>0</v>
      </c>
      <c r="U3639" s="33">
        <f>+Tabla3[[#This Row],[V GRAVADAS]]</f>
        <v>227.5</v>
      </c>
      <c r="V3639">
        <v>2</v>
      </c>
    </row>
    <row r="3640" spans="1:22" x14ac:dyDescent="0.25">
      <c r="A3640" t="s">
        <v>675</v>
      </c>
      <c r="B3640" s="1" t="s">
        <v>701</v>
      </c>
      <c r="C3640" t="s">
        <v>1</v>
      </c>
      <c r="D3640" t="s">
        <v>89</v>
      </c>
      <c r="E3640" t="s">
        <v>553</v>
      </c>
      <c r="F3640" t="s">
        <v>554</v>
      </c>
      <c r="G3640">
        <v>1190</v>
      </c>
      <c r="H3640">
        <v>1190</v>
      </c>
      <c r="I3640">
        <v>1190</v>
      </c>
      <c r="J3640">
        <v>1190</v>
      </c>
      <c r="L3640" s="3">
        <v>0</v>
      </c>
      <c r="M3640" s="3">
        <v>0</v>
      </c>
      <c r="N3640" s="3">
        <v>0</v>
      </c>
      <c r="O3640" s="3">
        <v>27.5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3">
        <f>+Tabla3[[#This Row],[V GRAVADAS]]</f>
        <v>27.5</v>
      </c>
      <c r="V3640">
        <v>2</v>
      </c>
    </row>
    <row r="3641" spans="1:22" x14ac:dyDescent="0.25">
      <c r="A3641" t="s">
        <v>675</v>
      </c>
      <c r="B3641" s="1" t="s">
        <v>701</v>
      </c>
      <c r="C3641" t="s">
        <v>1</v>
      </c>
      <c r="D3641" t="s">
        <v>89</v>
      </c>
      <c r="E3641" t="s">
        <v>553</v>
      </c>
      <c r="F3641" t="s">
        <v>554</v>
      </c>
      <c r="G3641">
        <v>1191</v>
      </c>
      <c r="H3641">
        <v>1191</v>
      </c>
      <c r="I3641">
        <v>1191</v>
      </c>
      <c r="J3641">
        <v>1191</v>
      </c>
      <c r="L3641" s="3">
        <v>0</v>
      </c>
      <c r="M3641" s="3">
        <v>0</v>
      </c>
      <c r="N3641" s="3">
        <v>0</v>
      </c>
      <c r="O3641" s="3">
        <v>20.72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3">
        <f>+Tabla3[[#This Row],[V GRAVADAS]]</f>
        <v>20.72</v>
      </c>
      <c r="V3641">
        <v>2</v>
      </c>
    </row>
    <row r="3642" spans="1:22" x14ac:dyDescent="0.25">
      <c r="A3642" t="s">
        <v>675</v>
      </c>
      <c r="B3642" s="1" t="s">
        <v>701</v>
      </c>
      <c r="C3642" t="s">
        <v>1</v>
      </c>
      <c r="D3642" t="s">
        <v>89</v>
      </c>
      <c r="E3642" t="s">
        <v>553</v>
      </c>
      <c r="F3642" t="s">
        <v>554</v>
      </c>
      <c r="G3642">
        <v>1192</v>
      </c>
      <c r="H3642">
        <v>1192</v>
      </c>
      <c r="I3642">
        <v>1192</v>
      </c>
      <c r="J3642">
        <v>1192</v>
      </c>
      <c r="L3642" s="3">
        <v>0</v>
      </c>
      <c r="M3642" s="3">
        <v>0</v>
      </c>
      <c r="N3642" s="3">
        <v>0</v>
      </c>
      <c r="O3642" s="3">
        <v>60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3">
        <f>+Tabla3[[#This Row],[V GRAVADAS]]</f>
        <v>60</v>
      </c>
      <c r="V3642">
        <v>2</v>
      </c>
    </row>
    <row r="3643" spans="1:22" x14ac:dyDescent="0.25">
      <c r="A3643" t="s">
        <v>675</v>
      </c>
      <c r="B3643" s="1" t="s">
        <v>701</v>
      </c>
      <c r="C3643" t="s">
        <v>1</v>
      </c>
      <c r="D3643" t="s">
        <v>89</v>
      </c>
      <c r="E3643" t="s">
        <v>553</v>
      </c>
      <c r="F3643" t="s">
        <v>554</v>
      </c>
      <c r="G3643">
        <v>1193</v>
      </c>
      <c r="H3643">
        <v>1193</v>
      </c>
      <c r="I3643">
        <v>1193</v>
      </c>
      <c r="J3643">
        <v>1193</v>
      </c>
      <c r="L3643" s="3">
        <v>0</v>
      </c>
      <c r="M3643" s="3">
        <v>0</v>
      </c>
      <c r="N3643" s="3">
        <v>0</v>
      </c>
      <c r="O3643" s="3">
        <v>104.55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3">
        <f>+Tabla3[[#This Row],[V GRAVADAS]]</f>
        <v>104.55</v>
      </c>
      <c r="V3643">
        <v>2</v>
      </c>
    </row>
    <row r="3644" spans="1:22" x14ac:dyDescent="0.25">
      <c r="A3644" t="s">
        <v>675</v>
      </c>
      <c r="B3644" s="1" t="s">
        <v>701</v>
      </c>
      <c r="C3644" t="s">
        <v>1</v>
      </c>
      <c r="D3644" t="s">
        <v>89</v>
      </c>
      <c r="E3644" t="s">
        <v>553</v>
      </c>
      <c r="F3644" t="s">
        <v>554</v>
      </c>
      <c r="G3644">
        <v>1194</v>
      </c>
      <c r="H3644">
        <v>1194</v>
      </c>
      <c r="I3644">
        <v>1194</v>
      </c>
      <c r="J3644">
        <v>1194</v>
      </c>
      <c r="L3644" s="3">
        <v>0</v>
      </c>
      <c r="M3644" s="3">
        <v>0</v>
      </c>
      <c r="N3644" s="3">
        <v>0</v>
      </c>
      <c r="O3644" s="3">
        <v>45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3">
        <f>+Tabla3[[#This Row],[V GRAVADAS]]</f>
        <v>45</v>
      </c>
      <c r="V3644">
        <v>2</v>
      </c>
    </row>
    <row r="3645" spans="1:22" x14ac:dyDescent="0.25">
      <c r="A3645" t="s">
        <v>675</v>
      </c>
      <c r="B3645" s="1" t="s">
        <v>701</v>
      </c>
      <c r="C3645" t="s">
        <v>1</v>
      </c>
      <c r="D3645" t="s">
        <v>89</v>
      </c>
      <c r="E3645" t="s">
        <v>553</v>
      </c>
      <c r="F3645" t="s">
        <v>554</v>
      </c>
      <c r="G3645">
        <v>1195</v>
      </c>
      <c r="H3645">
        <v>1195</v>
      </c>
      <c r="I3645">
        <v>1195</v>
      </c>
      <c r="J3645">
        <v>1195</v>
      </c>
      <c r="L3645" s="3">
        <v>0</v>
      </c>
      <c r="M3645" s="3">
        <v>0</v>
      </c>
      <c r="N3645" s="3">
        <v>0</v>
      </c>
      <c r="O3645" s="3">
        <v>12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3">
        <f>+Tabla3[[#This Row],[V GRAVADAS]]</f>
        <v>12</v>
      </c>
      <c r="V3645">
        <v>2</v>
      </c>
    </row>
    <row r="3646" spans="1:22" x14ac:dyDescent="0.25">
      <c r="A3646" t="s">
        <v>737</v>
      </c>
      <c r="B3646" s="1" t="s">
        <v>738</v>
      </c>
      <c r="C3646" t="s">
        <v>1</v>
      </c>
      <c r="D3646" t="s">
        <v>89</v>
      </c>
      <c r="E3646" t="s">
        <v>553</v>
      </c>
      <c r="F3646" t="s">
        <v>554</v>
      </c>
      <c r="G3646">
        <v>1196</v>
      </c>
      <c r="H3646">
        <v>1196</v>
      </c>
      <c r="I3646">
        <v>1196</v>
      </c>
      <c r="J3646">
        <v>1196</v>
      </c>
      <c r="L3646" s="3">
        <v>0</v>
      </c>
      <c r="M3646" s="3">
        <v>0</v>
      </c>
      <c r="N3646" s="3">
        <v>0</v>
      </c>
      <c r="O3646" s="3">
        <v>183</v>
      </c>
      <c r="P3646" s="3">
        <v>0</v>
      </c>
      <c r="Q3646" s="3">
        <v>0</v>
      </c>
      <c r="R3646" s="3">
        <v>0</v>
      </c>
      <c r="S3646" s="3">
        <v>0</v>
      </c>
      <c r="T3646" s="3">
        <v>0</v>
      </c>
      <c r="U3646" s="33">
        <f>+Tabla3[[#This Row],[V GRAVADAS]]</f>
        <v>183</v>
      </c>
      <c r="V3646">
        <v>2</v>
      </c>
    </row>
    <row r="3647" spans="1:22" x14ac:dyDescent="0.25">
      <c r="A3647" t="s">
        <v>737</v>
      </c>
      <c r="B3647" s="1" t="s">
        <v>738</v>
      </c>
      <c r="C3647" t="s">
        <v>1</v>
      </c>
      <c r="D3647" t="s">
        <v>89</v>
      </c>
      <c r="E3647" t="s">
        <v>553</v>
      </c>
      <c r="F3647" t="s">
        <v>554</v>
      </c>
      <c r="G3647">
        <v>1197</v>
      </c>
      <c r="H3647">
        <v>1197</v>
      </c>
      <c r="I3647">
        <v>1197</v>
      </c>
      <c r="J3647">
        <v>1197</v>
      </c>
      <c r="L3647" s="3">
        <v>0</v>
      </c>
      <c r="M3647" s="3">
        <v>0</v>
      </c>
      <c r="N3647" s="3">
        <v>0</v>
      </c>
      <c r="O3647" s="3">
        <v>503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3">
        <f>+Tabla3[[#This Row],[V GRAVADAS]]</f>
        <v>503</v>
      </c>
      <c r="V3647">
        <v>2</v>
      </c>
    </row>
    <row r="3648" spans="1:22" x14ac:dyDescent="0.25">
      <c r="A3648" t="s">
        <v>737</v>
      </c>
      <c r="B3648" s="1" t="s">
        <v>738</v>
      </c>
      <c r="C3648" t="s">
        <v>1</v>
      </c>
      <c r="D3648" t="s">
        <v>89</v>
      </c>
      <c r="E3648" t="s">
        <v>553</v>
      </c>
      <c r="F3648" t="s">
        <v>554</v>
      </c>
      <c r="G3648">
        <v>1198</v>
      </c>
      <c r="H3648">
        <v>1198</v>
      </c>
      <c r="I3648">
        <v>1198</v>
      </c>
      <c r="J3648">
        <v>1198</v>
      </c>
      <c r="L3648" s="3">
        <v>0</v>
      </c>
      <c r="M3648" s="3">
        <v>0</v>
      </c>
      <c r="N3648" s="3">
        <v>0</v>
      </c>
      <c r="O3648" s="3">
        <v>502</v>
      </c>
      <c r="P3648" s="3">
        <v>0</v>
      </c>
      <c r="Q3648" s="3">
        <v>0</v>
      </c>
      <c r="R3648" s="3">
        <v>0</v>
      </c>
      <c r="S3648" s="3">
        <v>0</v>
      </c>
      <c r="T3648" s="3">
        <v>0</v>
      </c>
      <c r="U3648" s="33">
        <f>+Tabla3[[#This Row],[V GRAVADAS]]</f>
        <v>502</v>
      </c>
      <c r="V3648">
        <v>2</v>
      </c>
    </row>
    <row r="3649" spans="1:22" x14ac:dyDescent="0.25">
      <c r="A3649" t="s">
        <v>737</v>
      </c>
      <c r="B3649" s="1" t="s">
        <v>738</v>
      </c>
      <c r="C3649" t="s">
        <v>1</v>
      </c>
      <c r="D3649" t="s">
        <v>89</v>
      </c>
      <c r="E3649" t="s">
        <v>553</v>
      </c>
      <c r="F3649" t="s">
        <v>554</v>
      </c>
      <c r="G3649">
        <v>1199</v>
      </c>
      <c r="H3649">
        <v>1199</v>
      </c>
      <c r="I3649">
        <v>1199</v>
      </c>
      <c r="J3649">
        <v>1199</v>
      </c>
      <c r="L3649" s="3">
        <v>0</v>
      </c>
      <c r="M3649" s="3">
        <v>0</v>
      </c>
      <c r="N3649" s="3">
        <v>0</v>
      </c>
      <c r="O3649" s="3">
        <v>318.95</v>
      </c>
      <c r="P3649" s="3">
        <v>0</v>
      </c>
      <c r="Q3649" s="3">
        <v>0</v>
      </c>
      <c r="R3649" s="3">
        <v>0</v>
      </c>
      <c r="S3649" s="3">
        <v>0</v>
      </c>
      <c r="T3649" s="3">
        <v>0</v>
      </c>
      <c r="U3649" s="33">
        <f>+Tabla3[[#This Row],[V GRAVADAS]]</f>
        <v>318.95</v>
      </c>
      <c r="V3649">
        <v>2</v>
      </c>
    </row>
    <row r="3650" spans="1:22" x14ac:dyDescent="0.25">
      <c r="A3650" t="s">
        <v>737</v>
      </c>
      <c r="B3650" s="1" t="s">
        <v>738</v>
      </c>
      <c r="C3650" t="s">
        <v>1</v>
      </c>
      <c r="D3650" t="s">
        <v>89</v>
      </c>
      <c r="E3650" t="s">
        <v>553</v>
      </c>
      <c r="F3650" t="s">
        <v>554</v>
      </c>
      <c r="G3650">
        <v>1200</v>
      </c>
      <c r="H3650">
        <v>1200</v>
      </c>
      <c r="I3650">
        <v>1200</v>
      </c>
      <c r="J3650">
        <v>1200</v>
      </c>
      <c r="L3650" s="3">
        <v>0</v>
      </c>
      <c r="M3650" s="3">
        <v>0</v>
      </c>
      <c r="N3650" s="3">
        <v>0</v>
      </c>
      <c r="O3650" s="3">
        <v>556.1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3">
        <f>+Tabla3[[#This Row],[V GRAVADAS]]</f>
        <v>556.1</v>
      </c>
      <c r="V3650">
        <v>2</v>
      </c>
    </row>
    <row r="3651" spans="1:22" x14ac:dyDescent="0.25">
      <c r="A3651" t="s">
        <v>737</v>
      </c>
      <c r="B3651" s="1" t="s">
        <v>738</v>
      </c>
      <c r="C3651" t="s">
        <v>1</v>
      </c>
      <c r="D3651" t="s">
        <v>89</v>
      </c>
      <c r="E3651" t="s">
        <v>553</v>
      </c>
      <c r="F3651" t="s">
        <v>554</v>
      </c>
      <c r="G3651">
        <v>1201</v>
      </c>
      <c r="H3651">
        <v>1201</v>
      </c>
      <c r="I3651">
        <v>1201</v>
      </c>
      <c r="J3651">
        <v>1201</v>
      </c>
      <c r="L3651" s="3">
        <v>0</v>
      </c>
      <c r="M3651" s="3">
        <v>0</v>
      </c>
      <c r="N3651" s="3">
        <v>0</v>
      </c>
      <c r="O3651" s="3">
        <v>474.85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3">
        <f>+Tabla3[[#This Row],[V GRAVADAS]]</f>
        <v>474.85</v>
      </c>
      <c r="V3651">
        <v>2</v>
      </c>
    </row>
    <row r="3652" spans="1:22" x14ac:dyDescent="0.25">
      <c r="A3652" t="s">
        <v>737</v>
      </c>
      <c r="B3652" s="1" t="s">
        <v>738</v>
      </c>
      <c r="C3652" t="s">
        <v>1</v>
      </c>
      <c r="D3652" t="s">
        <v>89</v>
      </c>
      <c r="E3652" t="s">
        <v>553</v>
      </c>
      <c r="F3652" t="s">
        <v>554</v>
      </c>
      <c r="G3652">
        <v>1202</v>
      </c>
      <c r="H3652">
        <v>1202</v>
      </c>
      <c r="I3652">
        <v>1202</v>
      </c>
      <c r="J3652">
        <v>1202</v>
      </c>
      <c r="L3652" s="3">
        <v>0</v>
      </c>
      <c r="M3652" s="3">
        <v>0</v>
      </c>
      <c r="N3652" s="3">
        <v>0</v>
      </c>
      <c r="O3652" s="3">
        <v>6.4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3">
        <f>+Tabla3[[#This Row],[V GRAVADAS]]</f>
        <v>6.4</v>
      </c>
      <c r="V3652">
        <v>2</v>
      </c>
    </row>
    <row r="3653" spans="1:22" x14ac:dyDescent="0.25">
      <c r="A3653" t="s">
        <v>737</v>
      </c>
      <c r="B3653" s="1" t="s">
        <v>738</v>
      </c>
      <c r="C3653" t="s">
        <v>1</v>
      </c>
      <c r="D3653" t="s">
        <v>89</v>
      </c>
      <c r="E3653" t="s">
        <v>553</v>
      </c>
      <c r="F3653" t="s">
        <v>554</v>
      </c>
      <c r="G3653">
        <v>1203</v>
      </c>
      <c r="H3653">
        <v>1203</v>
      </c>
      <c r="I3653">
        <v>1203</v>
      </c>
      <c r="J3653">
        <v>1203</v>
      </c>
      <c r="L3653" s="3">
        <v>0</v>
      </c>
      <c r="M3653" s="3">
        <v>0</v>
      </c>
      <c r="N3653" s="3">
        <v>0</v>
      </c>
      <c r="O3653" s="3">
        <v>2.2999999999999998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3">
        <f>+Tabla3[[#This Row],[V GRAVADAS]]</f>
        <v>2.2999999999999998</v>
      </c>
      <c r="V3653">
        <v>2</v>
      </c>
    </row>
    <row r="3654" spans="1:22" x14ac:dyDescent="0.25">
      <c r="A3654" t="s">
        <v>737</v>
      </c>
      <c r="B3654" s="1" t="s">
        <v>738</v>
      </c>
      <c r="C3654" t="s">
        <v>1</v>
      </c>
      <c r="D3654" t="s">
        <v>89</v>
      </c>
      <c r="E3654" t="s">
        <v>553</v>
      </c>
      <c r="F3654" t="s">
        <v>554</v>
      </c>
      <c r="G3654">
        <v>1204</v>
      </c>
      <c r="H3654">
        <v>1204</v>
      </c>
      <c r="I3654">
        <v>1204</v>
      </c>
      <c r="J3654">
        <v>1204</v>
      </c>
      <c r="L3654" s="3">
        <v>0</v>
      </c>
      <c r="M3654" s="3">
        <v>0</v>
      </c>
      <c r="N3654" s="3">
        <v>0</v>
      </c>
      <c r="O3654" s="3">
        <v>131.80000000000001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3">
        <f>+Tabla3[[#This Row],[V GRAVADAS]]</f>
        <v>131.80000000000001</v>
      </c>
      <c r="V3654">
        <v>2</v>
      </c>
    </row>
    <row r="3655" spans="1:22" x14ac:dyDescent="0.25">
      <c r="A3655" t="s">
        <v>737</v>
      </c>
      <c r="B3655" s="1" t="s">
        <v>738</v>
      </c>
      <c r="C3655" t="s">
        <v>1</v>
      </c>
      <c r="D3655" t="s">
        <v>89</v>
      </c>
      <c r="E3655" t="s">
        <v>553</v>
      </c>
      <c r="F3655" t="s">
        <v>554</v>
      </c>
      <c r="G3655">
        <v>1205</v>
      </c>
      <c r="H3655">
        <v>1205</v>
      </c>
      <c r="I3655">
        <v>1205</v>
      </c>
      <c r="J3655">
        <v>1205</v>
      </c>
      <c r="L3655" s="3">
        <v>0</v>
      </c>
      <c r="M3655" s="3">
        <v>0</v>
      </c>
      <c r="N3655" s="3">
        <v>0</v>
      </c>
      <c r="O3655" s="3">
        <v>161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3">
        <f>+Tabla3[[#This Row],[V GRAVADAS]]</f>
        <v>161</v>
      </c>
      <c r="V3655">
        <v>2</v>
      </c>
    </row>
    <row r="3656" spans="1:22" x14ac:dyDescent="0.25">
      <c r="A3656" t="s">
        <v>737</v>
      </c>
      <c r="B3656" s="1" t="s">
        <v>738</v>
      </c>
      <c r="C3656" t="s">
        <v>1</v>
      </c>
      <c r="D3656" t="s">
        <v>89</v>
      </c>
      <c r="E3656" t="s">
        <v>553</v>
      </c>
      <c r="F3656" t="s">
        <v>554</v>
      </c>
      <c r="G3656">
        <v>1206</v>
      </c>
      <c r="H3656">
        <v>1206</v>
      </c>
      <c r="I3656">
        <v>1206</v>
      </c>
      <c r="J3656">
        <v>1206</v>
      </c>
      <c r="L3656" s="3">
        <v>0</v>
      </c>
      <c r="M3656" s="3">
        <v>0</v>
      </c>
      <c r="N3656" s="3">
        <v>0</v>
      </c>
      <c r="O3656" s="3">
        <v>626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3">
        <f>+Tabla3[[#This Row],[V GRAVADAS]]</f>
        <v>626</v>
      </c>
      <c r="V3656">
        <v>2</v>
      </c>
    </row>
    <row r="3657" spans="1:22" x14ac:dyDescent="0.25">
      <c r="A3657" t="s">
        <v>737</v>
      </c>
      <c r="B3657" s="1" t="s">
        <v>738</v>
      </c>
      <c r="C3657" t="s">
        <v>1</v>
      </c>
      <c r="D3657" t="s">
        <v>89</v>
      </c>
      <c r="E3657" t="s">
        <v>553</v>
      </c>
      <c r="F3657" t="s">
        <v>554</v>
      </c>
      <c r="G3657">
        <v>1207</v>
      </c>
      <c r="H3657">
        <v>1207</v>
      </c>
      <c r="I3657">
        <v>1207</v>
      </c>
      <c r="J3657">
        <v>1207</v>
      </c>
      <c r="L3657" s="3">
        <v>0</v>
      </c>
      <c r="M3657" s="3">
        <v>0</v>
      </c>
      <c r="N3657" s="3">
        <v>0</v>
      </c>
      <c r="O3657" s="3">
        <v>477.1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3">
        <f>+Tabla3[[#This Row],[V GRAVADAS]]</f>
        <v>477.1</v>
      </c>
      <c r="V3657">
        <v>2</v>
      </c>
    </row>
    <row r="3658" spans="1:22" x14ac:dyDescent="0.25">
      <c r="A3658" t="s">
        <v>737</v>
      </c>
      <c r="B3658" s="1" t="s">
        <v>738</v>
      </c>
      <c r="C3658" t="s">
        <v>1</v>
      </c>
      <c r="D3658" t="s">
        <v>89</v>
      </c>
      <c r="E3658" t="s">
        <v>553</v>
      </c>
      <c r="F3658" t="s">
        <v>554</v>
      </c>
      <c r="G3658">
        <v>1208</v>
      </c>
      <c r="H3658">
        <v>1208</v>
      </c>
      <c r="I3658">
        <v>1208</v>
      </c>
      <c r="J3658">
        <v>1208</v>
      </c>
      <c r="L3658" s="3">
        <v>0</v>
      </c>
      <c r="M3658" s="3">
        <v>0</v>
      </c>
      <c r="N3658" s="3">
        <v>0</v>
      </c>
      <c r="O3658" s="3">
        <v>328.25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3">
        <f>+Tabla3[[#This Row],[V GRAVADAS]]</f>
        <v>328.25</v>
      </c>
      <c r="V3658">
        <v>2</v>
      </c>
    </row>
    <row r="3659" spans="1:22" x14ac:dyDescent="0.25">
      <c r="A3659" t="s">
        <v>737</v>
      </c>
      <c r="B3659" s="1" t="s">
        <v>738</v>
      </c>
      <c r="C3659" t="s">
        <v>1</v>
      </c>
      <c r="D3659" t="s">
        <v>89</v>
      </c>
      <c r="E3659" t="s">
        <v>553</v>
      </c>
      <c r="F3659" t="s">
        <v>554</v>
      </c>
      <c r="G3659">
        <v>1209</v>
      </c>
      <c r="H3659">
        <v>1209</v>
      </c>
      <c r="I3659">
        <v>1209</v>
      </c>
      <c r="J3659">
        <v>1209</v>
      </c>
      <c r="L3659" s="3">
        <v>0</v>
      </c>
      <c r="M3659" s="3">
        <v>0</v>
      </c>
      <c r="N3659" s="3">
        <v>0</v>
      </c>
      <c r="O3659" s="3">
        <v>126.42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3">
        <f>+Tabla3[[#This Row],[V GRAVADAS]]</f>
        <v>126.42</v>
      </c>
      <c r="V3659">
        <v>2</v>
      </c>
    </row>
    <row r="3660" spans="1:22" x14ac:dyDescent="0.25">
      <c r="A3660" t="s">
        <v>737</v>
      </c>
      <c r="B3660" s="1" t="s">
        <v>738</v>
      </c>
      <c r="C3660" t="s">
        <v>1</v>
      </c>
      <c r="D3660" t="s">
        <v>89</v>
      </c>
      <c r="E3660" t="s">
        <v>553</v>
      </c>
      <c r="F3660" t="s">
        <v>554</v>
      </c>
      <c r="G3660">
        <v>1210</v>
      </c>
      <c r="H3660">
        <v>1210</v>
      </c>
      <c r="I3660">
        <v>1210</v>
      </c>
      <c r="J3660">
        <v>1210</v>
      </c>
      <c r="L3660" s="3">
        <v>0</v>
      </c>
      <c r="M3660" s="3">
        <v>0</v>
      </c>
      <c r="N3660" s="3">
        <v>0</v>
      </c>
      <c r="O3660" s="3">
        <v>460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3">
        <f>+Tabla3[[#This Row],[V GRAVADAS]]</f>
        <v>460</v>
      </c>
      <c r="V3660">
        <v>2</v>
      </c>
    </row>
    <row r="3661" spans="1:22" x14ac:dyDescent="0.25">
      <c r="A3661" t="s">
        <v>737</v>
      </c>
      <c r="B3661" s="1" t="s">
        <v>738</v>
      </c>
      <c r="C3661" t="s">
        <v>1</v>
      </c>
      <c r="D3661" t="s">
        <v>89</v>
      </c>
      <c r="E3661" t="s">
        <v>553</v>
      </c>
      <c r="F3661" t="s">
        <v>554</v>
      </c>
      <c r="G3661">
        <v>1211</v>
      </c>
      <c r="H3661">
        <v>1211</v>
      </c>
      <c r="I3661">
        <v>1211</v>
      </c>
      <c r="J3661">
        <v>1211</v>
      </c>
      <c r="L3661" s="3">
        <v>0</v>
      </c>
      <c r="M3661" s="3">
        <v>0</v>
      </c>
      <c r="N3661" s="3">
        <v>0</v>
      </c>
      <c r="O3661" s="3">
        <v>164</v>
      </c>
      <c r="P3661" s="3">
        <v>0</v>
      </c>
      <c r="Q3661" s="3">
        <v>0</v>
      </c>
      <c r="R3661" s="3">
        <v>0</v>
      </c>
      <c r="S3661" s="3">
        <v>0</v>
      </c>
      <c r="T3661" s="3">
        <v>0</v>
      </c>
      <c r="U3661" s="33">
        <f>+Tabla3[[#This Row],[V GRAVADAS]]</f>
        <v>164</v>
      </c>
      <c r="V3661">
        <v>2</v>
      </c>
    </row>
    <row r="3662" spans="1:22" x14ac:dyDescent="0.25">
      <c r="A3662" t="s">
        <v>737</v>
      </c>
      <c r="B3662" s="1" t="s">
        <v>738</v>
      </c>
      <c r="C3662" t="s">
        <v>1</v>
      </c>
      <c r="D3662" t="s">
        <v>89</v>
      </c>
      <c r="E3662" t="s">
        <v>553</v>
      </c>
      <c r="F3662" t="s">
        <v>554</v>
      </c>
      <c r="G3662">
        <v>1212</v>
      </c>
      <c r="H3662">
        <v>1212</v>
      </c>
      <c r="I3662">
        <v>1212</v>
      </c>
      <c r="J3662">
        <v>1212</v>
      </c>
      <c r="L3662" s="3">
        <v>0</v>
      </c>
      <c r="M3662" s="3">
        <v>0</v>
      </c>
      <c r="N3662" s="3">
        <v>0</v>
      </c>
      <c r="O3662" s="3">
        <v>150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3">
        <f>+Tabla3[[#This Row],[V GRAVADAS]]</f>
        <v>150</v>
      </c>
      <c r="V3662">
        <v>2</v>
      </c>
    </row>
    <row r="3663" spans="1:22" x14ac:dyDescent="0.25">
      <c r="A3663" t="s">
        <v>737</v>
      </c>
      <c r="B3663" s="1" t="s">
        <v>738</v>
      </c>
      <c r="C3663" t="s">
        <v>1</v>
      </c>
      <c r="D3663" t="s">
        <v>89</v>
      </c>
      <c r="E3663" t="s">
        <v>553</v>
      </c>
      <c r="F3663" t="s">
        <v>554</v>
      </c>
      <c r="G3663">
        <v>1213</v>
      </c>
      <c r="H3663">
        <v>1213</v>
      </c>
      <c r="I3663">
        <v>1213</v>
      </c>
      <c r="J3663">
        <v>1213</v>
      </c>
      <c r="L3663" s="3">
        <v>0</v>
      </c>
      <c r="M3663" s="3">
        <v>0</v>
      </c>
      <c r="N3663" s="3">
        <v>0</v>
      </c>
      <c r="O3663" s="3">
        <v>210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3">
        <f>+Tabla3[[#This Row],[V GRAVADAS]]</f>
        <v>210</v>
      </c>
      <c r="V3663">
        <v>2</v>
      </c>
    </row>
    <row r="3664" spans="1:22" x14ac:dyDescent="0.25">
      <c r="A3664" t="s">
        <v>737</v>
      </c>
      <c r="B3664" s="1" t="s">
        <v>738</v>
      </c>
      <c r="C3664" t="s">
        <v>1</v>
      </c>
      <c r="D3664" t="s">
        <v>89</v>
      </c>
      <c r="E3664" t="s">
        <v>553</v>
      </c>
      <c r="F3664" t="s">
        <v>554</v>
      </c>
      <c r="G3664">
        <v>1214</v>
      </c>
      <c r="H3664">
        <v>1214</v>
      </c>
      <c r="I3664">
        <v>1214</v>
      </c>
      <c r="J3664">
        <v>1214</v>
      </c>
      <c r="L3664" s="3">
        <v>0</v>
      </c>
      <c r="M3664" s="3">
        <v>0</v>
      </c>
      <c r="N3664" s="3">
        <v>0</v>
      </c>
      <c r="O3664" s="3">
        <v>203.3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3">
        <f>+Tabla3[[#This Row],[V GRAVADAS]]</f>
        <v>203.3</v>
      </c>
      <c r="V3664">
        <v>2</v>
      </c>
    </row>
    <row r="3665" spans="1:22" x14ac:dyDescent="0.25">
      <c r="A3665" t="s">
        <v>737</v>
      </c>
      <c r="B3665" s="1" t="s">
        <v>738</v>
      </c>
      <c r="C3665" t="s">
        <v>1</v>
      </c>
      <c r="D3665" t="s">
        <v>89</v>
      </c>
      <c r="E3665" t="s">
        <v>553</v>
      </c>
      <c r="F3665" t="s">
        <v>554</v>
      </c>
      <c r="G3665">
        <v>1215</v>
      </c>
      <c r="H3665">
        <v>1215</v>
      </c>
      <c r="I3665">
        <v>1215</v>
      </c>
      <c r="J3665">
        <v>1215</v>
      </c>
      <c r="L3665" s="3">
        <v>0</v>
      </c>
      <c r="M3665" s="3">
        <v>0</v>
      </c>
      <c r="N3665" s="3">
        <v>0</v>
      </c>
      <c r="O3665" s="3">
        <v>92.5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3">
        <f>+Tabla3[[#This Row],[V GRAVADAS]]</f>
        <v>92.5</v>
      </c>
      <c r="V3665">
        <v>2</v>
      </c>
    </row>
    <row r="3666" spans="1:22" x14ac:dyDescent="0.25">
      <c r="A3666" t="s">
        <v>737</v>
      </c>
      <c r="B3666" s="1" t="s">
        <v>738</v>
      </c>
      <c r="C3666" t="s">
        <v>1</v>
      </c>
      <c r="D3666" t="s">
        <v>89</v>
      </c>
      <c r="E3666" t="s">
        <v>553</v>
      </c>
      <c r="F3666" t="s">
        <v>554</v>
      </c>
      <c r="G3666">
        <v>1216</v>
      </c>
      <c r="H3666">
        <v>1216</v>
      </c>
      <c r="I3666">
        <v>1216</v>
      </c>
      <c r="J3666">
        <v>1216</v>
      </c>
      <c r="L3666" s="3">
        <v>0</v>
      </c>
      <c r="M3666" s="3">
        <v>0</v>
      </c>
      <c r="N3666" s="3">
        <v>0</v>
      </c>
      <c r="O3666" s="3">
        <v>511.75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3">
        <f>+Tabla3[[#This Row],[V GRAVADAS]]</f>
        <v>511.75</v>
      </c>
      <c r="V3666">
        <v>2</v>
      </c>
    </row>
    <row r="3667" spans="1:22" x14ac:dyDescent="0.25">
      <c r="A3667" t="s">
        <v>737</v>
      </c>
      <c r="B3667" s="1" t="s">
        <v>739</v>
      </c>
      <c r="C3667" t="s">
        <v>1</v>
      </c>
      <c r="D3667" t="s">
        <v>89</v>
      </c>
      <c r="E3667" t="s">
        <v>553</v>
      </c>
      <c r="F3667" t="s">
        <v>554</v>
      </c>
      <c r="G3667">
        <v>1217</v>
      </c>
      <c r="H3667">
        <v>1217</v>
      </c>
      <c r="I3667">
        <v>1217</v>
      </c>
      <c r="J3667">
        <v>1217</v>
      </c>
      <c r="L3667" s="3">
        <v>0</v>
      </c>
      <c r="M3667" s="3">
        <v>0</v>
      </c>
      <c r="N3667" s="3">
        <v>0</v>
      </c>
      <c r="O3667" s="3">
        <v>139.24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3">
        <f>+Tabla3[[#This Row],[V GRAVADAS]]</f>
        <v>139.24</v>
      </c>
      <c r="V3667">
        <v>2</v>
      </c>
    </row>
    <row r="3668" spans="1:22" x14ac:dyDescent="0.25">
      <c r="A3668" t="s">
        <v>737</v>
      </c>
      <c r="B3668" s="1" t="s">
        <v>739</v>
      </c>
      <c r="C3668" t="s">
        <v>1</v>
      </c>
      <c r="D3668" t="s">
        <v>89</v>
      </c>
      <c r="E3668" t="s">
        <v>553</v>
      </c>
      <c r="F3668" t="s">
        <v>554</v>
      </c>
      <c r="G3668">
        <v>1218</v>
      </c>
      <c r="H3668">
        <v>1218</v>
      </c>
      <c r="I3668">
        <v>1218</v>
      </c>
      <c r="J3668">
        <v>1218</v>
      </c>
      <c r="L3668" s="3">
        <v>0</v>
      </c>
      <c r="M3668" s="3">
        <v>0</v>
      </c>
      <c r="N3668" s="3">
        <v>0</v>
      </c>
      <c r="O3668" s="3">
        <v>257.04000000000002</v>
      </c>
      <c r="P3668" s="3">
        <v>0</v>
      </c>
      <c r="Q3668" s="3">
        <v>0</v>
      </c>
      <c r="R3668" s="3">
        <v>0</v>
      </c>
      <c r="S3668" s="3">
        <v>0</v>
      </c>
      <c r="T3668" s="3">
        <v>0</v>
      </c>
      <c r="U3668" s="33">
        <f>+Tabla3[[#This Row],[V GRAVADAS]]</f>
        <v>257.04000000000002</v>
      </c>
      <c r="V3668">
        <v>2</v>
      </c>
    </row>
    <row r="3669" spans="1:22" x14ac:dyDescent="0.25">
      <c r="A3669" t="s">
        <v>737</v>
      </c>
      <c r="B3669" s="1" t="s">
        <v>739</v>
      </c>
      <c r="C3669" t="s">
        <v>1</v>
      </c>
      <c r="D3669" t="s">
        <v>89</v>
      </c>
      <c r="E3669" t="s">
        <v>553</v>
      </c>
      <c r="F3669" t="s">
        <v>554</v>
      </c>
      <c r="G3669">
        <v>1219</v>
      </c>
      <c r="H3669">
        <v>1219</v>
      </c>
      <c r="I3669">
        <v>1219</v>
      </c>
      <c r="J3669">
        <v>1219</v>
      </c>
      <c r="L3669" s="3">
        <v>0</v>
      </c>
      <c r="M3669" s="3">
        <v>0</v>
      </c>
      <c r="N3669" s="3">
        <v>0</v>
      </c>
      <c r="O3669" s="3">
        <v>49.25</v>
      </c>
      <c r="P3669" s="3">
        <v>0</v>
      </c>
      <c r="Q3669" s="3">
        <v>0</v>
      </c>
      <c r="R3669" s="3">
        <v>0</v>
      </c>
      <c r="S3669" s="3">
        <v>0</v>
      </c>
      <c r="T3669" s="3">
        <v>0</v>
      </c>
      <c r="U3669" s="33">
        <f>+Tabla3[[#This Row],[V GRAVADAS]]</f>
        <v>49.25</v>
      </c>
      <c r="V3669">
        <v>2</v>
      </c>
    </row>
    <row r="3670" spans="1:22" x14ac:dyDescent="0.25">
      <c r="A3670" t="s">
        <v>737</v>
      </c>
      <c r="B3670" s="1" t="s">
        <v>739</v>
      </c>
      <c r="C3670" t="s">
        <v>1</v>
      </c>
      <c r="D3670" t="s">
        <v>89</v>
      </c>
      <c r="E3670" t="s">
        <v>553</v>
      </c>
      <c r="F3670" t="s">
        <v>554</v>
      </c>
      <c r="G3670">
        <v>1220</v>
      </c>
      <c r="H3670">
        <v>1220</v>
      </c>
      <c r="I3670">
        <v>1220</v>
      </c>
      <c r="J3670">
        <v>1220</v>
      </c>
      <c r="L3670" s="3">
        <v>0</v>
      </c>
      <c r="M3670" s="3">
        <v>0</v>
      </c>
      <c r="N3670" s="3">
        <v>0</v>
      </c>
      <c r="O3670" s="3">
        <v>26.16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3">
        <f>+Tabla3[[#This Row],[V GRAVADAS]]</f>
        <v>26.16</v>
      </c>
      <c r="V3670">
        <v>2</v>
      </c>
    </row>
    <row r="3671" spans="1:22" x14ac:dyDescent="0.25">
      <c r="A3671" t="s">
        <v>737</v>
      </c>
      <c r="B3671" s="1" t="s">
        <v>739</v>
      </c>
      <c r="C3671" t="s">
        <v>1</v>
      </c>
      <c r="D3671" t="s">
        <v>89</v>
      </c>
      <c r="E3671" t="s">
        <v>553</v>
      </c>
      <c r="F3671" t="s">
        <v>554</v>
      </c>
      <c r="G3671">
        <v>1221</v>
      </c>
      <c r="H3671">
        <v>1221</v>
      </c>
      <c r="I3671">
        <v>1221</v>
      </c>
      <c r="J3671">
        <v>1221</v>
      </c>
      <c r="L3671" s="3">
        <v>0</v>
      </c>
      <c r="M3671" s="3">
        <v>0</v>
      </c>
      <c r="N3671" s="3">
        <v>0</v>
      </c>
      <c r="O3671" s="3">
        <v>24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3">
        <f>+Tabla3[[#This Row],[V GRAVADAS]]</f>
        <v>24</v>
      </c>
      <c r="V3671">
        <v>2</v>
      </c>
    </row>
    <row r="3672" spans="1:22" x14ac:dyDescent="0.25">
      <c r="A3672" t="s">
        <v>737</v>
      </c>
      <c r="B3672" s="1" t="s">
        <v>739</v>
      </c>
      <c r="C3672" t="s">
        <v>1</v>
      </c>
      <c r="D3672" t="s">
        <v>89</v>
      </c>
      <c r="E3672" t="s">
        <v>553</v>
      </c>
      <c r="F3672" t="s">
        <v>554</v>
      </c>
      <c r="G3672">
        <v>1222</v>
      </c>
      <c r="H3672">
        <v>1222</v>
      </c>
      <c r="I3672">
        <v>1222</v>
      </c>
      <c r="J3672">
        <v>1222</v>
      </c>
      <c r="L3672" s="3">
        <v>0</v>
      </c>
      <c r="M3672" s="3">
        <v>0</v>
      </c>
      <c r="N3672" s="3">
        <v>0</v>
      </c>
      <c r="O3672" s="3">
        <v>15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3">
        <f>+Tabla3[[#This Row],[V GRAVADAS]]</f>
        <v>15</v>
      </c>
      <c r="V3672">
        <v>2</v>
      </c>
    </row>
    <row r="3673" spans="1:22" x14ac:dyDescent="0.25">
      <c r="A3673" t="s">
        <v>737</v>
      </c>
      <c r="B3673" s="1" t="s">
        <v>739</v>
      </c>
      <c r="C3673" t="s">
        <v>1</v>
      </c>
      <c r="D3673" t="s">
        <v>89</v>
      </c>
      <c r="E3673" t="s">
        <v>553</v>
      </c>
      <c r="F3673" t="s">
        <v>554</v>
      </c>
      <c r="G3673">
        <v>1223</v>
      </c>
      <c r="H3673">
        <v>1223</v>
      </c>
      <c r="I3673">
        <v>1223</v>
      </c>
      <c r="J3673">
        <v>1223</v>
      </c>
      <c r="L3673" s="3">
        <v>0</v>
      </c>
      <c r="M3673" s="3">
        <v>0</v>
      </c>
      <c r="N3673" s="3">
        <v>0</v>
      </c>
      <c r="O3673" s="3">
        <v>101.5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3">
        <f>+Tabla3[[#This Row],[V GRAVADAS]]</f>
        <v>101.5</v>
      </c>
      <c r="V3673">
        <v>2</v>
      </c>
    </row>
    <row r="3674" spans="1:22" x14ac:dyDescent="0.25">
      <c r="A3674" t="s">
        <v>737</v>
      </c>
      <c r="B3674" s="1" t="s">
        <v>739</v>
      </c>
      <c r="C3674" t="s">
        <v>1</v>
      </c>
      <c r="D3674" t="s">
        <v>89</v>
      </c>
      <c r="E3674" t="s">
        <v>553</v>
      </c>
      <c r="F3674" t="s">
        <v>554</v>
      </c>
      <c r="G3674">
        <v>1224</v>
      </c>
      <c r="H3674">
        <v>1224</v>
      </c>
      <c r="I3674">
        <v>1224</v>
      </c>
      <c r="J3674">
        <v>1224</v>
      </c>
      <c r="L3674" s="3">
        <v>0</v>
      </c>
      <c r="M3674" s="3">
        <v>0</v>
      </c>
      <c r="N3674" s="3">
        <v>0</v>
      </c>
      <c r="O3674" s="3">
        <v>45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3">
        <f>+Tabla3[[#This Row],[V GRAVADAS]]</f>
        <v>45</v>
      </c>
      <c r="V3674">
        <v>2</v>
      </c>
    </row>
    <row r="3675" spans="1:22" x14ac:dyDescent="0.25">
      <c r="A3675" t="s">
        <v>737</v>
      </c>
      <c r="B3675" s="1" t="s">
        <v>739</v>
      </c>
      <c r="C3675" t="s">
        <v>1</v>
      </c>
      <c r="D3675" t="s">
        <v>89</v>
      </c>
      <c r="E3675" t="s">
        <v>553</v>
      </c>
      <c r="F3675" t="s">
        <v>554</v>
      </c>
      <c r="G3675">
        <v>1225</v>
      </c>
      <c r="H3675">
        <v>1225</v>
      </c>
      <c r="I3675">
        <v>1225</v>
      </c>
      <c r="J3675">
        <v>1225</v>
      </c>
      <c r="L3675" s="3">
        <v>0</v>
      </c>
      <c r="M3675" s="3">
        <v>0</v>
      </c>
      <c r="N3675" s="3">
        <v>0</v>
      </c>
      <c r="O3675" s="3">
        <v>247.5</v>
      </c>
      <c r="P3675" s="3">
        <v>0</v>
      </c>
      <c r="Q3675" s="3">
        <v>0</v>
      </c>
      <c r="R3675" s="3">
        <v>0</v>
      </c>
      <c r="S3675" s="3">
        <v>0</v>
      </c>
      <c r="T3675" s="3">
        <v>0</v>
      </c>
      <c r="U3675" s="33">
        <f>+Tabla3[[#This Row],[V GRAVADAS]]</f>
        <v>247.5</v>
      </c>
      <c r="V3675">
        <v>2</v>
      </c>
    </row>
    <row r="3676" spans="1:22" x14ac:dyDescent="0.25">
      <c r="A3676" t="s">
        <v>737</v>
      </c>
      <c r="B3676" s="1" t="s">
        <v>739</v>
      </c>
      <c r="C3676" t="s">
        <v>1</v>
      </c>
      <c r="D3676" t="s">
        <v>89</v>
      </c>
      <c r="E3676" t="s">
        <v>553</v>
      </c>
      <c r="F3676" t="s">
        <v>554</v>
      </c>
      <c r="G3676">
        <v>1226</v>
      </c>
      <c r="H3676">
        <v>1226</v>
      </c>
      <c r="I3676">
        <v>1226</v>
      </c>
      <c r="J3676">
        <v>1226</v>
      </c>
      <c r="L3676" s="3">
        <v>0</v>
      </c>
      <c r="M3676" s="3">
        <v>0</v>
      </c>
      <c r="N3676" s="3">
        <v>0</v>
      </c>
      <c r="O3676" s="3">
        <v>108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3">
        <f>+Tabla3[[#This Row],[V GRAVADAS]]</f>
        <v>108</v>
      </c>
      <c r="V3676">
        <v>2</v>
      </c>
    </row>
    <row r="3677" spans="1:22" x14ac:dyDescent="0.25">
      <c r="A3677" t="s">
        <v>737</v>
      </c>
      <c r="B3677" s="1" t="s">
        <v>739</v>
      </c>
      <c r="C3677" t="s">
        <v>1</v>
      </c>
      <c r="D3677" t="s">
        <v>89</v>
      </c>
      <c r="E3677" t="s">
        <v>553</v>
      </c>
      <c r="F3677" t="s">
        <v>554</v>
      </c>
      <c r="G3677">
        <v>1227</v>
      </c>
      <c r="H3677">
        <v>1227</v>
      </c>
      <c r="I3677">
        <v>1227</v>
      </c>
      <c r="J3677">
        <v>1227</v>
      </c>
      <c r="L3677" s="3">
        <v>0</v>
      </c>
      <c r="M3677" s="3">
        <v>0</v>
      </c>
      <c r="N3677" s="3">
        <v>0</v>
      </c>
      <c r="O3677" s="3">
        <v>65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3">
        <f>+Tabla3[[#This Row],[V GRAVADAS]]</f>
        <v>65</v>
      </c>
      <c r="V3677">
        <v>2</v>
      </c>
    </row>
    <row r="3678" spans="1:22" x14ac:dyDescent="0.25">
      <c r="A3678" t="s">
        <v>737</v>
      </c>
      <c r="B3678" s="1" t="s">
        <v>739</v>
      </c>
      <c r="C3678" t="s">
        <v>1</v>
      </c>
      <c r="D3678" t="s">
        <v>89</v>
      </c>
      <c r="E3678" t="s">
        <v>553</v>
      </c>
      <c r="F3678" t="s">
        <v>554</v>
      </c>
      <c r="G3678">
        <v>1228</v>
      </c>
      <c r="H3678">
        <v>1228</v>
      </c>
      <c r="I3678">
        <v>1228</v>
      </c>
      <c r="J3678">
        <v>1228</v>
      </c>
      <c r="L3678" s="3">
        <v>0</v>
      </c>
      <c r="M3678" s="3">
        <v>0</v>
      </c>
      <c r="N3678" s="3">
        <v>0</v>
      </c>
      <c r="O3678" s="3">
        <v>71.25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3">
        <f>+Tabla3[[#This Row],[V GRAVADAS]]</f>
        <v>71.25</v>
      </c>
      <c r="V3678">
        <v>2</v>
      </c>
    </row>
    <row r="3679" spans="1:22" x14ac:dyDescent="0.25">
      <c r="A3679" t="s">
        <v>737</v>
      </c>
      <c r="B3679" s="1" t="s">
        <v>740</v>
      </c>
      <c r="C3679" t="s">
        <v>1</v>
      </c>
      <c r="D3679" t="s">
        <v>89</v>
      </c>
      <c r="E3679" t="s">
        <v>553</v>
      </c>
      <c r="F3679" t="s">
        <v>554</v>
      </c>
      <c r="G3679">
        <v>1229</v>
      </c>
      <c r="H3679">
        <v>1229</v>
      </c>
      <c r="I3679">
        <v>1229</v>
      </c>
      <c r="J3679">
        <v>1229</v>
      </c>
      <c r="L3679" s="3">
        <v>0</v>
      </c>
      <c r="M3679" s="3">
        <v>0</v>
      </c>
      <c r="N3679" s="3">
        <v>0</v>
      </c>
      <c r="O3679" s="3">
        <v>586</v>
      </c>
      <c r="P3679" s="3">
        <v>0</v>
      </c>
      <c r="Q3679" s="3">
        <v>0</v>
      </c>
      <c r="R3679" s="3">
        <v>0</v>
      </c>
      <c r="S3679" s="3">
        <v>0</v>
      </c>
      <c r="T3679" s="3">
        <v>0</v>
      </c>
      <c r="U3679" s="33">
        <f>+Tabla3[[#This Row],[V GRAVADAS]]</f>
        <v>586</v>
      </c>
      <c r="V3679">
        <v>2</v>
      </c>
    </row>
    <row r="3680" spans="1:22" x14ac:dyDescent="0.25">
      <c r="A3680" t="s">
        <v>737</v>
      </c>
      <c r="B3680" s="1" t="s">
        <v>740</v>
      </c>
      <c r="C3680" t="s">
        <v>1</v>
      </c>
      <c r="D3680" t="s">
        <v>89</v>
      </c>
      <c r="E3680" t="s">
        <v>553</v>
      </c>
      <c r="F3680" t="s">
        <v>554</v>
      </c>
      <c r="G3680">
        <v>1230</v>
      </c>
      <c r="H3680">
        <v>1230</v>
      </c>
      <c r="I3680">
        <v>1230</v>
      </c>
      <c r="J3680">
        <v>1230</v>
      </c>
      <c r="L3680" s="3">
        <v>0</v>
      </c>
      <c r="M3680" s="3">
        <v>0</v>
      </c>
      <c r="N3680" s="3">
        <v>0</v>
      </c>
      <c r="O3680" s="3">
        <v>2390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3">
        <f>+Tabla3[[#This Row],[V GRAVADAS]]</f>
        <v>2390</v>
      </c>
      <c r="V3680">
        <v>2</v>
      </c>
    </row>
    <row r="3681" spans="1:22" x14ac:dyDescent="0.25">
      <c r="A3681" t="s">
        <v>737</v>
      </c>
      <c r="B3681" s="1" t="s">
        <v>740</v>
      </c>
      <c r="C3681" t="s">
        <v>1</v>
      </c>
      <c r="D3681" t="s">
        <v>89</v>
      </c>
      <c r="E3681" t="s">
        <v>553</v>
      </c>
      <c r="F3681" t="s">
        <v>554</v>
      </c>
      <c r="G3681">
        <v>1231</v>
      </c>
      <c r="H3681">
        <v>1231</v>
      </c>
      <c r="I3681">
        <v>1231</v>
      </c>
      <c r="J3681">
        <v>1231</v>
      </c>
      <c r="L3681" s="3">
        <v>0</v>
      </c>
      <c r="M3681" s="3">
        <v>0</v>
      </c>
      <c r="N3681" s="3">
        <v>0</v>
      </c>
      <c r="O3681" s="3">
        <v>300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3">
        <f>+Tabla3[[#This Row],[V GRAVADAS]]</f>
        <v>300</v>
      </c>
      <c r="V3681">
        <v>2</v>
      </c>
    </row>
    <row r="3682" spans="1:22" x14ac:dyDescent="0.25">
      <c r="A3682" t="s">
        <v>737</v>
      </c>
      <c r="B3682" s="1" t="s">
        <v>740</v>
      </c>
      <c r="C3682" t="s">
        <v>1</v>
      </c>
      <c r="D3682" t="s">
        <v>89</v>
      </c>
      <c r="E3682" t="s">
        <v>553</v>
      </c>
      <c r="F3682" t="s">
        <v>554</v>
      </c>
      <c r="G3682">
        <v>1232</v>
      </c>
      <c r="H3682">
        <v>1232</v>
      </c>
      <c r="I3682">
        <v>1232</v>
      </c>
      <c r="J3682">
        <v>1232</v>
      </c>
      <c r="L3682" s="3">
        <v>0</v>
      </c>
      <c r="M3682" s="3">
        <v>0</v>
      </c>
      <c r="N3682" s="3">
        <v>0</v>
      </c>
      <c r="O3682" s="3">
        <v>509.25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3">
        <f>+Tabla3[[#This Row],[V GRAVADAS]]</f>
        <v>509.25</v>
      </c>
      <c r="V3682">
        <v>2</v>
      </c>
    </row>
    <row r="3683" spans="1:22" x14ac:dyDescent="0.25">
      <c r="A3683" t="s">
        <v>737</v>
      </c>
      <c r="B3683" s="1" t="s">
        <v>740</v>
      </c>
      <c r="C3683" t="s">
        <v>1</v>
      </c>
      <c r="D3683" t="s">
        <v>89</v>
      </c>
      <c r="E3683" t="s">
        <v>553</v>
      </c>
      <c r="F3683" t="s">
        <v>554</v>
      </c>
      <c r="G3683">
        <v>1233</v>
      </c>
      <c r="H3683">
        <v>1233</v>
      </c>
      <c r="I3683">
        <v>1233</v>
      </c>
      <c r="J3683">
        <v>1233</v>
      </c>
      <c r="L3683" s="3">
        <v>0</v>
      </c>
      <c r="M3683" s="3">
        <v>0</v>
      </c>
      <c r="N3683" s="3">
        <v>0</v>
      </c>
      <c r="O3683" s="3">
        <v>115.5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3">
        <f>+Tabla3[[#This Row],[V GRAVADAS]]</f>
        <v>115.5</v>
      </c>
      <c r="V3683">
        <v>2</v>
      </c>
    </row>
    <row r="3684" spans="1:22" x14ac:dyDescent="0.25">
      <c r="A3684" t="s">
        <v>737</v>
      </c>
      <c r="B3684" s="1" t="s">
        <v>740</v>
      </c>
      <c r="C3684" t="s">
        <v>1</v>
      </c>
      <c r="D3684" t="s">
        <v>89</v>
      </c>
      <c r="E3684" t="s">
        <v>553</v>
      </c>
      <c r="F3684" t="s">
        <v>554</v>
      </c>
      <c r="G3684">
        <v>1234</v>
      </c>
      <c r="H3684">
        <v>1234</v>
      </c>
      <c r="I3684">
        <v>1234</v>
      </c>
      <c r="J3684">
        <v>1234</v>
      </c>
      <c r="L3684" s="3">
        <v>0</v>
      </c>
      <c r="M3684" s="3">
        <v>0</v>
      </c>
      <c r="N3684" s="3">
        <v>0</v>
      </c>
      <c r="O3684" s="3">
        <v>115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3">
        <f>+Tabla3[[#This Row],[V GRAVADAS]]</f>
        <v>115</v>
      </c>
      <c r="V3684">
        <v>2</v>
      </c>
    </row>
    <row r="3685" spans="1:22" x14ac:dyDescent="0.25">
      <c r="A3685" t="s">
        <v>737</v>
      </c>
      <c r="B3685" s="1" t="s">
        <v>740</v>
      </c>
      <c r="C3685" t="s">
        <v>1</v>
      </c>
      <c r="D3685" t="s">
        <v>89</v>
      </c>
      <c r="E3685" t="s">
        <v>553</v>
      </c>
      <c r="F3685" t="s">
        <v>554</v>
      </c>
      <c r="G3685">
        <v>1235</v>
      </c>
      <c r="H3685">
        <v>1235</v>
      </c>
      <c r="I3685">
        <v>1235</v>
      </c>
      <c r="J3685">
        <v>1235</v>
      </c>
      <c r="L3685" s="3">
        <v>0</v>
      </c>
      <c r="M3685" s="3">
        <v>0</v>
      </c>
      <c r="N3685" s="3">
        <v>0</v>
      </c>
      <c r="O3685" s="3">
        <v>54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3">
        <f>+Tabla3[[#This Row],[V GRAVADAS]]</f>
        <v>54</v>
      </c>
      <c r="V3685">
        <v>2</v>
      </c>
    </row>
    <row r="3686" spans="1:22" x14ac:dyDescent="0.25">
      <c r="A3686" t="s">
        <v>737</v>
      </c>
      <c r="B3686" s="1" t="s">
        <v>740</v>
      </c>
      <c r="C3686" t="s">
        <v>1</v>
      </c>
      <c r="D3686" t="s">
        <v>89</v>
      </c>
      <c r="E3686" t="s">
        <v>553</v>
      </c>
      <c r="F3686" t="s">
        <v>554</v>
      </c>
      <c r="G3686">
        <v>1236</v>
      </c>
      <c r="H3686">
        <v>1236</v>
      </c>
      <c r="I3686">
        <v>1236</v>
      </c>
      <c r="J3686">
        <v>1236</v>
      </c>
      <c r="L3686" s="3">
        <v>0</v>
      </c>
      <c r="M3686" s="3">
        <v>0</v>
      </c>
      <c r="N3686" s="3">
        <v>0</v>
      </c>
      <c r="O3686" s="3">
        <v>455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3">
        <f>+Tabla3[[#This Row],[V GRAVADAS]]</f>
        <v>455</v>
      </c>
      <c r="V3686">
        <v>2</v>
      </c>
    </row>
    <row r="3687" spans="1:22" x14ac:dyDescent="0.25">
      <c r="A3687" t="s">
        <v>737</v>
      </c>
      <c r="B3687" s="1" t="s">
        <v>740</v>
      </c>
      <c r="C3687" t="s">
        <v>1</v>
      </c>
      <c r="D3687" t="s">
        <v>89</v>
      </c>
      <c r="E3687" t="s">
        <v>553</v>
      </c>
      <c r="F3687" t="s">
        <v>554</v>
      </c>
      <c r="G3687">
        <v>1237</v>
      </c>
      <c r="H3687">
        <v>1237</v>
      </c>
      <c r="I3687">
        <v>1237</v>
      </c>
      <c r="J3687">
        <v>1237</v>
      </c>
      <c r="L3687" s="3">
        <v>0</v>
      </c>
      <c r="M3687" s="3">
        <v>0</v>
      </c>
      <c r="N3687" s="3">
        <v>0</v>
      </c>
      <c r="O3687" s="3">
        <v>112.02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3">
        <f>+Tabla3[[#This Row],[V GRAVADAS]]</f>
        <v>112.02</v>
      </c>
      <c r="V3687">
        <v>2</v>
      </c>
    </row>
    <row r="3688" spans="1:22" x14ac:dyDescent="0.25">
      <c r="A3688" t="s">
        <v>737</v>
      </c>
      <c r="B3688" s="1" t="s">
        <v>740</v>
      </c>
      <c r="C3688" t="s">
        <v>1</v>
      </c>
      <c r="D3688" t="s">
        <v>89</v>
      </c>
      <c r="E3688" t="s">
        <v>553</v>
      </c>
      <c r="F3688" t="s">
        <v>554</v>
      </c>
      <c r="G3688">
        <v>1238</v>
      </c>
      <c r="H3688">
        <v>1238</v>
      </c>
      <c r="I3688">
        <v>1238</v>
      </c>
      <c r="J3688">
        <v>1238</v>
      </c>
      <c r="L3688" s="3">
        <v>0</v>
      </c>
      <c r="M3688" s="3">
        <v>0</v>
      </c>
      <c r="N3688" s="3">
        <v>0</v>
      </c>
      <c r="O3688" s="3">
        <v>45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3">
        <f>+Tabla3[[#This Row],[V GRAVADAS]]</f>
        <v>45</v>
      </c>
      <c r="V3688">
        <v>2</v>
      </c>
    </row>
    <row r="3689" spans="1:22" x14ac:dyDescent="0.25">
      <c r="A3689" t="s">
        <v>737</v>
      </c>
      <c r="B3689" s="1" t="s">
        <v>740</v>
      </c>
      <c r="C3689" t="s">
        <v>1</v>
      </c>
      <c r="D3689" t="s">
        <v>89</v>
      </c>
      <c r="E3689" t="s">
        <v>553</v>
      </c>
      <c r="F3689" t="s">
        <v>554</v>
      </c>
      <c r="G3689">
        <v>1239</v>
      </c>
      <c r="H3689">
        <v>1239</v>
      </c>
      <c r="I3689">
        <v>1239</v>
      </c>
      <c r="J3689">
        <v>1239</v>
      </c>
      <c r="L3689" s="3">
        <v>0</v>
      </c>
      <c r="M3689" s="3">
        <v>0</v>
      </c>
      <c r="N3689" s="3">
        <v>0</v>
      </c>
      <c r="O3689" s="3">
        <v>154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3">
        <f>+Tabla3[[#This Row],[V GRAVADAS]]</f>
        <v>154</v>
      </c>
      <c r="V3689">
        <v>2</v>
      </c>
    </row>
    <row r="3690" spans="1:22" x14ac:dyDescent="0.25">
      <c r="A3690" t="s">
        <v>737</v>
      </c>
      <c r="B3690" s="1" t="s">
        <v>740</v>
      </c>
      <c r="C3690" t="s">
        <v>1</v>
      </c>
      <c r="D3690" t="s">
        <v>89</v>
      </c>
      <c r="E3690" t="s">
        <v>553</v>
      </c>
      <c r="F3690" t="s">
        <v>554</v>
      </c>
      <c r="G3690">
        <v>1240</v>
      </c>
      <c r="H3690">
        <v>1240</v>
      </c>
      <c r="I3690">
        <v>1240</v>
      </c>
      <c r="J3690">
        <v>1240</v>
      </c>
      <c r="L3690" s="3">
        <v>0</v>
      </c>
      <c r="M3690" s="3">
        <v>0</v>
      </c>
      <c r="N3690" s="3">
        <v>0</v>
      </c>
      <c r="O3690" s="3">
        <v>420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3">
        <f>+Tabla3[[#This Row],[V GRAVADAS]]</f>
        <v>420</v>
      </c>
      <c r="V3690">
        <v>2</v>
      </c>
    </row>
    <row r="3691" spans="1:22" x14ac:dyDescent="0.25">
      <c r="A3691" t="s">
        <v>737</v>
      </c>
      <c r="B3691" s="1" t="s">
        <v>740</v>
      </c>
      <c r="C3691" t="s">
        <v>1</v>
      </c>
      <c r="D3691" t="s">
        <v>89</v>
      </c>
      <c r="E3691" t="s">
        <v>553</v>
      </c>
      <c r="F3691" t="s">
        <v>554</v>
      </c>
      <c r="G3691">
        <v>1241</v>
      </c>
      <c r="H3691">
        <v>1241</v>
      </c>
      <c r="I3691">
        <v>1241</v>
      </c>
      <c r="J3691">
        <v>1241</v>
      </c>
      <c r="L3691" s="3">
        <v>0</v>
      </c>
      <c r="M3691" s="3">
        <v>0</v>
      </c>
      <c r="N3691" s="3">
        <v>0</v>
      </c>
      <c r="O3691" s="3">
        <v>280.8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3">
        <f>+Tabla3[[#This Row],[V GRAVADAS]]</f>
        <v>280.8</v>
      </c>
      <c r="V3691">
        <v>2</v>
      </c>
    </row>
    <row r="3692" spans="1:22" x14ac:dyDescent="0.25">
      <c r="A3692" t="s">
        <v>737</v>
      </c>
      <c r="B3692" s="1" t="s">
        <v>740</v>
      </c>
      <c r="C3692" t="s">
        <v>1</v>
      </c>
      <c r="D3692" t="s">
        <v>89</v>
      </c>
      <c r="E3692" t="s">
        <v>553</v>
      </c>
      <c r="F3692" t="s">
        <v>554</v>
      </c>
      <c r="G3692">
        <v>1242</v>
      </c>
      <c r="H3692">
        <v>1242</v>
      </c>
      <c r="I3692">
        <v>1242</v>
      </c>
      <c r="J3692">
        <v>1242</v>
      </c>
      <c r="L3692" s="3">
        <v>0</v>
      </c>
      <c r="M3692" s="3">
        <v>0</v>
      </c>
      <c r="N3692" s="3">
        <v>0</v>
      </c>
      <c r="O3692" s="3">
        <v>90</v>
      </c>
      <c r="P3692" s="3">
        <v>0</v>
      </c>
      <c r="Q3692" s="3">
        <v>0</v>
      </c>
      <c r="R3692" s="3">
        <v>0</v>
      </c>
      <c r="S3692" s="3">
        <v>0</v>
      </c>
      <c r="T3692" s="3">
        <v>0</v>
      </c>
      <c r="U3692" s="33">
        <f>+Tabla3[[#This Row],[V GRAVADAS]]</f>
        <v>90</v>
      </c>
      <c r="V3692">
        <v>2</v>
      </c>
    </row>
    <row r="3693" spans="1:22" x14ac:dyDescent="0.25">
      <c r="A3693" t="s">
        <v>737</v>
      </c>
      <c r="B3693" s="1" t="s">
        <v>740</v>
      </c>
      <c r="C3693" t="s">
        <v>1</v>
      </c>
      <c r="D3693" t="s">
        <v>89</v>
      </c>
      <c r="E3693" t="s">
        <v>553</v>
      </c>
      <c r="F3693" t="s">
        <v>554</v>
      </c>
      <c r="G3693">
        <v>1243</v>
      </c>
      <c r="H3693">
        <v>1243</v>
      </c>
      <c r="I3693">
        <v>1243</v>
      </c>
      <c r="J3693">
        <v>1243</v>
      </c>
      <c r="L3693" s="3">
        <v>0</v>
      </c>
      <c r="M3693" s="3">
        <v>0</v>
      </c>
      <c r="N3693" s="3">
        <v>0</v>
      </c>
      <c r="O3693" s="3">
        <v>300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3">
        <f>+Tabla3[[#This Row],[V GRAVADAS]]</f>
        <v>300</v>
      </c>
      <c r="V3693">
        <v>2</v>
      </c>
    </row>
    <row r="3694" spans="1:22" x14ac:dyDescent="0.25">
      <c r="A3694" t="s">
        <v>737</v>
      </c>
      <c r="B3694" s="1" t="s">
        <v>740</v>
      </c>
      <c r="C3694" t="s">
        <v>1</v>
      </c>
      <c r="D3694" t="s">
        <v>89</v>
      </c>
      <c r="E3694" t="s">
        <v>553</v>
      </c>
      <c r="F3694" t="s">
        <v>554</v>
      </c>
      <c r="G3694">
        <v>1244</v>
      </c>
      <c r="H3694">
        <v>1244</v>
      </c>
      <c r="I3694">
        <v>1244</v>
      </c>
      <c r="J3694">
        <v>1244</v>
      </c>
      <c r="L3694" s="3">
        <v>0</v>
      </c>
      <c r="M3694" s="3">
        <v>0</v>
      </c>
      <c r="N3694" s="3">
        <v>0</v>
      </c>
      <c r="O3694" s="3">
        <v>587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3">
        <f>+Tabla3[[#This Row],[V GRAVADAS]]</f>
        <v>587</v>
      </c>
      <c r="V3694">
        <v>2</v>
      </c>
    </row>
    <row r="3695" spans="1:22" x14ac:dyDescent="0.25">
      <c r="A3695" t="s">
        <v>737</v>
      </c>
      <c r="B3695" s="1" t="s">
        <v>740</v>
      </c>
      <c r="C3695" t="s">
        <v>1</v>
      </c>
      <c r="D3695" t="s">
        <v>89</v>
      </c>
      <c r="E3695" t="s">
        <v>553</v>
      </c>
      <c r="F3695" t="s">
        <v>554</v>
      </c>
      <c r="G3695">
        <v>1245</v>
      </c>
      <c r="H3695">
        <v>1245</v>
      </c>
      <c r="I3695">
        <v>1245</v>
      </c>
      <c r="J3695">
        <v>1245</v>
      </c>
      <c r="L3695" s="3">
        <v>0</v>
      </c>
      <c r="M3695" s="3">
        <v>0</v>
      </c>
      <c r="N3695" s="3">
        <v>0</v>
      </c>
      <c r="O3695" s="3">
        <v>1755.7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3">
        <f>+Tabla3[[#This Row],[V GRAVADAS]]</f>
        <v>1755.7</v>
      </c>
      <c r="V3695">
        <v>2</v>
      </c>
    </row>
    <row r="3696" spans="1:22" x14ac:dyDescent="0.25">
      <c r="A3696" t="s">
        <v>737</v>
      </c>
      <c r="B3696" s="1" t="s">
        <v>741</v>
      </c>
      <c r="C3696" t="s">
        <v>1</v>
      </c>
      <c r="D3696" t="s">
        <v>89</v>
      </c>
      <c r="E3696" t="s">
        <v>553</v>
      </c>
      <c r="F3696" t="s">
        <v>554</v>
      </c>
      <c r="G3696">
        <v>1246</v>
      </c>
      <c r="H3696">
        <v>1246</v>
      </c>
      <c r="I3696">
        <v>1246</v>
      </c>
      <c r="J3696">
        <v>1246</v>
      </c>
      <c r="L3696" s="3">
        <v>0</v>
      </c>
      <c r="M3696" s="3">
        <v>0</v>
      </c>
      <c r="N3696" s="3">
        <v>0</v>
      </c>
      <c r="O3696" s="3">
        <v>74.95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3">
        <f>+Tabla3[[#This Row],[V GRAVADAS]]</f>
        <v>74.95</v>
      </c>
      <c r="V3696">
        <v>2</v>
      </c>
    </row>
    <row r="3697" spans="1:22" x14ac:dyDescent="0.25">
      <c r="A3697" t="s">
        <v>737</v>
      </c>
      <c r="B3697" s="1" t="s">
        <v>741</v>
      </c>
      <c r="C3697" t="s">
        <v>1</v>
      </c>
      <c r="D3697" t="s">
        <v>89</v>
      </c>
      <c r="E3697" t="s">
        <v>553</v>
      </c>
      <c r="F3697" t="s">
        <v>554</v>
      </c>
      <c r="G3697">
        <v>1247</v>
      </c>
      <c r="H3697">
        <v>1247</v>
      </c>
      <c r="I3697">
        <v>1247</v>
      </c>
      <c r="J3697">
        <v>1247</v>
      </c>
      <c r="L3697" s="3">
        <v>0</v>
      </c>
      <c r="M3697" s="3">
        <v>0</v>
      </c>
      <c r="N3697" s="3">
        <v>0</v>
      </c>
      <c r="O3697" s="3">
        <v>577.6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3">
        <f>+Tabla3[[#This Row],[V GRAVADAS]]</f>
        <v>577.6</v>
      </c>
      <c r="V3697">
        <v>2</v>
      </c>
    </row>
    <row r="3698" spans="1:22" x14ac:dyDescent="0.25">
      <c r="A3698" t="s">
        <v>737</v>
      </c>
      <c r="B3698" s="1" t="s">
        <v>741</v>
      </c>
      <c r="C3698" t="s">
        <v>1</v>
      </c>
      <c r="D3698" t="s">
        <v>89</v>
      </c>
      <c r="E3698" t="s">
        <v>553</v>
      </c>
      <c r="F3698" t="s">
        <v>554</v>
      </c>
      <c r="G3698">
        <v>1248</v>
      </c>
      <c r="H3698">
        <v>1248</v>
      </c>
      <c r="I3698">
        <v>1248</v>
      </c>
      <c r="J3698">
        <v>1248</v>
      </c>
      <c r="L3698" s="3">
        <v>0</v>
      </c>
      <c r="M3698" s="3">
        <v>0</v>
      </c>
      <c r="N3698" s="3">
        <v>0</v>
      </c>
      <c r="O3698" s="3">
        <v>40.200000000000003</v>
      </c>
      <c r="P3698" s="3">
        <v>0</v>
      </c>
      <c r="Q3698" s="3">
        <v>0</v>
      </c>
      <c r="R3698" s="3">
        <v>0</v>
      </c>
      <c r="S3698" s="3">
        <v>0</v>
      </c>
      <c r="T3698" s="3">
        <v>0</v>
      </c>
      <c r="U3698" s="33">
        <f>+Tabla3[[#This Row],[V GRAVADAS]]</f>
        <v>40.200000000000003</v>
      </c>
      <c r="V3698">
        <v>2</v>
      </c>
    </row>
    <row r="3699" spans="1:22" x14ac:dyDescent="0.25">
      <c r="A3699" t="s">
        <v>737</v>
      </c>
      <c r="B3699" s="1" t="s">
        <v>741</v>
      </c>
      <c r="C3699" t="s">
        <v>1</v>
      </c>
      <c r="D3699" t="s">
        <v>89</v>
      </c>
      <c r="E3699" t="s">
        <v>553</v>
      </c>
      <c r="F3699" t="s">
        <v>554</v>
      </c>
      <c r="G3699">
        <v>1249</v>
      </c>
      <c r="H3699">
        <v>1249</v>
      </c>
      <c r="I3699">
        <v>1249</v>
      </c>
      <c r="J3699">
        <v>1249</v>
      </c>
      <c r="L3699" s="3">
        <v>0</v>
      </c>
      <c r="M3699" s="3">
        <v>0</v>
      </c>
      <c r="N3699" s="3">
        <v>0</v>
      </c>
      <c r="O3699" s="3">
        <v>261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3">
        <f>+Tabla3[[#This Row],[V GRAVADAS]]</f>
        <v>261</v>
      </c>
      <c r="V3699">
        <v>2</v>
      </c>
    </row>
    <row r="3700" spans="1:22" x14ac:dyDescent="0.25">
      <c r="A3700" t="s">
        <v>737</v>
      </c>
      <c r="B3700" s="1" t="s">
        <v>741</v>
      </c>
      <c r="C3700" t="s">
        <v>1</v>
      </c>
      <c r="D3700" t="s">
        <v>89</v>
      </c>
      <c r="E3700" t="s">
        <v>553</v>
      </c>
      <c r="F3700" t="s">
        <v>554</v>
      </c>
      <c r="G3700">
        <v>1250</v>
      </c>
      <c r="H3700">
        <v>1250</v>
      </c>
      <c r="I3700">
        <v>1250</v>
      </c>
      <c r="J3700">
        <v>1250</v>
      </c>
      <c r="L3700" s="3">
        <v>0</v>
      </c>
      <c r="M3700" s="3">
        <v>0</v>
      </c>
      <c r="N3700" s="3">
        <v>0</v>
      </c>
      <c r="O3700" s="3">
        <v>64.900000000000006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3">
        <f>+Tabla3[[#This Row],[V GRAVADAS]]</f>
        <v>64.900000000000006</v>
      </c>
      <c r="V3700">
        <v>2</v>
      </c>
    </row>
    <row r="3701" spans="1:22" x14ac:dyDescent="0.25">
      <c r="A3701" t="s">
        <v>737</v>
      </c>
      <c r="B3701" s="1" t="s">
        <v>741</v>
      </c>
      <c r="C3701" t="s">
        <v>1</v>
      </c>
      <c r="D3701" t="s">
        <v>89</v>
      </c>
      <c r="E3701" t="s">
        <v>553</v>
      </c>
      <c r="F3701" t="s">
        <v>554</v>
      </c>
      <c r="G3701">
        <v>1251</v>
      </c>
      <c r="H3701">
        <v>1251</v>
      </c>
      <c r="I3701">
        <v>1251</v>
      </c>
      <c r="J3701">
        <v>1251</v>
      </c>
      <c r="L3701" s="3">
        <v>0</v>
      </c>
      <c r="M3701" s="3">
        <v>0</v>
      </c>
      <c r="N3701" s="3">
        <v>0</v>
      </c>
      <c r="O3701" s="3">
        <v>55</v>
      </c>
      <c r="P3701" s="3">
        <v>0</v>
      </c>
      <c r="Q3701" s="3">
        <v>0</v>
      </c>
      <c r="R3701" s="3">
        <v>0</v>
      </c>
      <c r="S3701" s="3">
        <v>0</v>
      </c>
      <c r="T3701" s="3">
        <v>0</v>
      </c>
      <c r="U3701" s="33">
        <f>+Tabla3[[#This Row],[V GRAVADAS]]</f>
        <v>55</v>
      </c>
      <c r="V3701">
        <v>2</v>
      </c>
    </row>
    <row r="3702" spans="1:22" x14ac:dyDescent="0.25">
      <c r="A3702" t="s">
        <v>737</v>
      </c>
      <c r="B3702" s="1" t="s">
        <v>741</v>
      </c>
      <c r="C3702" t="s">
        <v>1</v>
      </c>
      <c r="D3702" t="s">
        <v>89</v>
      </c>
      <c r="E3702" t="s">
        <v>553</v>
      </c>
      <c r="F3702" t="s">
        <v>554</v>
      </c>
      <c r="G3702">
        <v>1252</v>
      </c>
      <c r="H3702">
        <v>1252</v>
      </c>
      <c r="I3702">
        <v>1252</v>
      </c>
      <c r="J3702">
        <v>1252</v>
      </c>
      <c r="L3702" s="3">
        <v>0</v>
      </c>
      <c r="M3702" s="3">
        <v>0</v>
      </c>
      <c r="N3702" s="3">
        <v>0</v>
      </c>
      <c r="O3702" s="3">
        <v>65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3">
        <f>+Tabla3[[#This Row],[V GRAVADAS]]</f>
        <v>65</v>
      </c>
      <c r="V3702">
        <v>2</v>
      </c>
    </row>
    <row r="3703" spans="1:22" x14ac:dyDescent="0.25">
      <c r="A3703" t="s">
        <v>737</v>
      </c>
      <c r="B3703" s="1" t="s">
        <v>741</v>
      </c>
      <c r="C3703" t="s">
        <v>1</v>
      </c>
      <c r="D3703" t="s">
        <v>89</v>
      </c>
      <c r="E3703" t="s">
        <v>553</v>
      </c>
      <c r="F3703" t="s">
        <v>554</v>
      </c>
      <c r="G3703">
        <v>1253</v>
      </c>
      <c r="H3703">
        <v>1253</v>
      </c>
      <c r="I3703">
        <v>1253</v>
      </c>
      <c r="J3703">
        <v>1253</v>
      </c>
      <c r="L3703" s="3">
        <v>0</v>
      </c>
      <c r="M3703" s="3">
        <v>0</v>
      </c>
      <c r="N3703" s="3">
        <v>0</v>
      </c>
      <c r="O3703" s="3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3">
        <f>+Tabla3[[#This Row],[V GRAVADAS]]</f>
        <v>0</v>
      </c>
      <c r="V3703">
        <v>2</v>
      </c>
    </row>
    <row r="3704" spans="1:22" x14ac:dyDescent="0.25">
      <c r="A3704" t="s">
        <v>737</v>
      </c>
      <c r="B3704" s="1" t="s">
        <v>741</v>
      </c>
      <c r="C3704" t="s">
        <v>1</v>
      </c>
      <c r="D3704" t="s">
        <v>89</v>
      </c>
      <c r="E3704" t="s">
        <v>553</v>
      </c>
      <c r="F3704" t="s">
        <v>554</v>
      </c>
      <c r="G3704">
        <v>1254</v>
      </c>
      <c r="H3704">
        <v>1254</v>
      </c>
      <c r="I3704">
        <v>1254</v>
      </c>
      <c r="J3704">
        <v>1254</v>
      </c>
      <c r="L3704" s="3">
        <v>0</v>
      </c>
      <c r="M3704" s="3">
        <v>0</v>
      </c>
      <c r="N3704" s="3">
        <v>0</v>
      </c>
      <c r="O3704" s="3">
        <v>514.79999999999995</v>
      </c>
      <c r="P3704" s="3">
        <v>0</v>
      </c>
      <c r="Q3704" s="3">
        <v>0</v>
      </c>
      <c r="R3704" s="3">
        <v>0</v>
      </c>
      <c r="S3704" s="3">
        <v>0</v>
      </c>
      <c r="T3704" s="3">
        <v>0</v>
      </c>
      <c r="U3704" s="33">
        <f>+Tabla3[[#This Row],[V GRAVADAS]]</f>
        <v>514.79999999999995</v>
      </c>
      <c r="V3704">
        <v>2</v>
      </c>
    </row>
    <row r="3705" spans="1:22" x14ac:dyDescent="0.25">
      <c r="A3705" t="s">
        <v>737</v>
      </c>
      <c r="B3705" s="1" t="s">
        <v>741</v>
      </c>
      <c r="C3705" t="s">
        <v>1</v>
      </c>
      <c r="D3705" t="s">
        <v>89</v>
      </c>
      <c r="E3705" t="s">
        <v>553</v>
      </c>
      <c r="F3705" t="s">
        <v>554</v>
      </c>
      <c r="G3705">
        <v>1255</v>
      </c>
      <c r="H3705">
        <v>1255</v>
      </c>
      <c r="I3705">
        <v>1255</v>
      </c>
      <c r="J3705">
        <v>1255</v>
      </c>
      <c r="L3705" s="3">
        <v>0</v>
      </c>
      <c r="M3705" s="3">
        <v>0</v>
      </c>
      <c r="N3705" s="3">
        <v>0</v>
      </c>
      <c r="O3705" s="3">
        <v>85.5</v>
      </c>
      <c r="P3705" s="3">
        <v>0</v>
      </c>
      <c r="Q3705" s="3">
        <v>0</v>
      </c>
      <c r="R3705" s="3">
        <v>0</v>
      </c>
      <c r="S3705" s="3">
        <v>0</v>
      </c>
      <c r="T3705" s="3">
        <v>0</v>
      </c>
      <c r="U3705" s="33">
        <f>+Tabla3[[#This Row],[V GRAVADAS]]</f>
        <v>85.5</v>
      </c>
      <c r="V3705">
        <v>2</v>
      </c>
    </row>
    <row r="3706" spans="1:22" x14ac:dyDescent="0.25">
      <c r="A3706" t="s">
        <v>737</v>
      </c>
      <c r="B3706" s="1" t="s">
        <v>741</v>
      </c>
      <c r="C3706" t="s">
        <v>1</v>
      </c>
      <c r="D3706" t="s">
        <v>89</v>
      </c>
      <c r="E3706" t="s">
        <v>553</v>
      </c>
      <c r="F3706" t="s">
        <v>554</v>
      </c>
      <c r="G3706">
        <v>1256</v>
      </c>
      <c r="H3706">
        <v>1256</v>
      </c>
      <c r="I3706">
        <v>1256</v>
      </c>
      <c r="J3706">
        <v>1256</v>
      </c>
      <c r="L3706" s="3">
        <v>0</v>
      </c>
      <c r="M3706" s="3">
        <v>0</v>
      </c>
      <c r="N3706" s="3">
        <v>0</v>
      </c>
      <c r="O3706" s="3">
        <v>30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3">
        <f>+Tabla3[[#This Row],[V GRAVADAS]]</f>
        <v>30</v>
      </c>
      <c r="V3706">
        <v>2</v>
      </c>
    </row>
    <row r="3707" spans="1:22" x14ac:dyDescent="0.25">
      <c r="A3707" t="s">
        <v>737</v>
      </c>
      <c r="B3707" s="1" t="s">
        <v>741</v>
      </c>
      <c r="C3707" t="s">
        <v>1</v>
      </c>
      <c r="D3707" t="s">
        <v>89</v>
      </c>
      <c r="E3707" t="s">
        <v>553</v>
      </c>
      <c r="F3707" t="s">
        <v>554</v>
      </c>
      <c r="G3707">
        <v>1257</v>
      </c>
      <c r="H3707">
        <v>1257</v>
      </c>
      <c r="I3707">
        <v>1257</v>
      </c>
      <c r="J3707">
        <v>1257</v>
      </c>
      <c r="L3707" s="3">
        <v>0</v>
      </c>
      <c r="M3707" s="3">
        <v>0</v>
      </c>
      <c r="N3707" s="3">
        <v>0</v>
      </c>
      <c r="O3707" s="3">
        <v>1186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3">
        <f>+Tabla3[[#This Row],[V GRAVADAS]]</f>
        <v>1186</v>
      </c>
      <c r="V3707">
        <v>2</v>
      </c>
    </row>
    <row r="3708" spans="1:22" x14ac:dyDescent="0.25">
      <c r="A3708" t="s">
        <v>737</v>
      </c>
      <c r="B3708" s="1" t="s">
        <v>741</v>
      </c>
      <c r="C3708" t="s">
        <v>1</v>
      </c>
      <c r="D3708" t="s">
        <v>89</v>
      </c>
      <c r="E3708" t="s">
        <v>553</v>
      </c>
      <c r="F3708" t="s">
        <v>554</v>
      </c>
      <c r="G3708">
        <v>1258</v>
      </c>
      <c r="H3708">
        <v>1258</v>
      </c>
      <c r="I3708">
        <v>1258</v>
      </c>
      <c r="J3708">
        <v>1258</v>
      </c>
      <c r="L3708" s="3">
        <v>0</v>
      </c>
      <c r="M3708" s="3">
        <v>0</v>
      </c>
      <c r="N3708" s="3">
        <v>0</v>
      </c>
      <c r="O3708" s="3">
        <v>592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3">
        <f>+Tabla3[[#This Row],[V GRAVADAS]]</f>
        <v>592</v>
      </c>
      <c r="V3708">
        <v>2</v>
      </c>
    </row>
    <row r="3709" spans="1:22" x14ac:dyDescent="0.25">
      <c r="A3709" t="s">
        <v>737</v>
      </c>
      <c r="B3709" s="1" t="s">
        <v>741</v>
      </c>
      <c r="C3709" t="s">
        <v>1</v>
      </c>
      <c r="D3709" t="s">
        <v>89</v>
      </c>
      <c r="E3709" t="s">
        <v>553</v>
      </c>
      <c r="F3709" t="s">
        <v>554</v>
      </c>
      <c r="G3709">
        <v>1259</v>
      </c>
      <c r="H3709">
        <v>1259</v>
      </c>
      <c r="I3709">
        <v>1259</v>
      </c>
      <c r="J3709">
        <v>1259</v>
      </c>
      <c r="L3709" s="3">
        <v>0</v>
      </c>
      <c r="M3709" s="3">
        <v>0</v>
      </c>
      <c r="N3709" s="3">
        <v>0</v>
      </c>
      <c r="O3709" s="3">
        <v>50.6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3">
        <f>+Tabla3[[#This Row],[V GRAVADAS]]</f>
        <v>50.6</v>
      </c>
      <c r="V3709">
        <v>2</v>
      </c>
    </row>
    <row r="3710" spans="1:22" x14ac:dyDescent="0.25">
      <c r="A3710" t="s">
        <v>737</v>
      </c>
      <c r="B3710" s="1" t="s">
        <v>741</v>
      </c>
      <c r="C3710" t="s">
        <v>1</v>
      </c>
      <c r="D3710" t="s">
        <v>89</v>
      </c>
      <c r="E3710" t="s">
        <v>553</v>
      </c>
      <c r="F3710" t="s">
        <v>554</v>
      </c>
      <c r="G3710">
        <v>1260</v>
      </c>
      <c r="H3710">
        <v>1260</v>
      </c>
      <c r="I3710">
        <v>1260</v>
      </c>
      <c r="J3710">
        <v>1260</v>
      </c>
      <c r="L3710" s="3">
        <v>0</v>
      </c>
      <c r="M3710" s="3">
        <v>0</v>
      </c>
      <c r="N3710" s="3">
        <v>0</v>
      </c>
      <c r="O3710" s="3">
        <v>71.5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3">
        <f>+Tabla3[[#This Row],[V GRAVADAS]]</f>
        <v>71.5</v>
      </c>
      <c r="V3710">
        <v>2</v>
      </c>
    </row>
    <row r="3711" spans="1:22" x14ac:dyDescent="0.25">
      <c r="A3711" t="s">
        <v>737</v>
      </c>
      <c r="B3711" s="1" t="s">
        <v>741</v>
      </c>
      <c r="C3711" t="s">
        <v>1</v>
      </c>
      <c r="D3711" t="s">
        <v>89</v>
      </c>
      <c r="E3711" t="s">
        <v>553</v>
      </c>
      <c r="F3711" t="s">
        <v>554</v>
      </c>
      <c r="G3711">
        <v>1261</v>
      </c>
      <c r="H3711">
        <v>1261</v>
      </c>
      <c r="I3711">
        <v>1261</v>
      </c>
      <c r="J3711">
        <v>1261</v>
      </c>
      <c r="L3711" s="3">
        <v>0</v>
      </c>
      <c r="M3711" s="3">
        <v>0</v>
      </c>
      <c r="N3711" s="3">
        <v>0</v>
      </c>
      <c r="O3711" s="3">
        <v>9.16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3">
        <f>+Tabla3[[#This Row],[V GRAVADAS]]</f>
        <v>9.16</v>
      </c>
      <c r="V3711">
        <v>2</v>
      </c>
    </row>
    <row r="3712" spans="1:22" x14ac:dyDescent="0.25">
      <c r="A3712" t="s">
        <v>737</v>
      </c>
      <c r="B3712" s="1" t="s">
        <v>741</v>
      </c>
      <c r="C3712" t="s">
        <v>1</v>
      </c>
      <c r="D3712" t="s">
        <v>89</v>
      </c>
      <c r="E3712" t="s">
        <v>553</v>
      </c>
      <c r="F3712" t="s">
        <v>554</v>
      </c>
      <c r="G3712">
        <v>1262</v>
      </c>
      <c r="H3712">
        <v>1262</v>
      </c>
      <c r="I3712">
        <v>1262</v>
      </c>
      <c r="J3712">
        <v>1262</v>
      </c>
      <c r="L3712" s="3">
        <v>0</v>
      </c>
      <c r="M3712" s="3">
        <v>0</v>
      </c>
      <c r="N3712" s="3">
        <v>0</v>
      </c>
      <c r="O3712" s="3">
        <v>294</v>
      </c>
      <c r="P3712" s="3">
        <v>0</v>
      </c>
      <c r="Q3712" s="3">
        <v>0</v>
      </c>
      <c r="R3712" s="3">
        <v>0</v>
      </c>
      <c r="S3712" s="3">
        <v>0</v>
      </c>
      <c r="T3712" s="3">
        <v>0</v>
      </c>
      <c r="U3712" s="33">
        <f>+Tabla3[[#This Row],[V GRAVADAS]]</f>
        <v>294</v>
      </c>
      <c r="V3712">
        <v>2</v>
      </c>
    </row>
    <row r="3713" spans="1:22" x14ac:dyDescent="0.25">
      <c r="A3713" t="s">
        <v>737</v>
      </c>
      <c r="B3713" s="1" t="s">
        <v>741</v>
      </c>
      <c r="C3713" t="s">
        <v>1</v>
      </c>
      <c r="D3713" t="s">
        <v>89</v>
      </c>
      <c r="E3713" t="s">
        <v>553</v>
      </c>
      <c r="F3713" t="s">
        <v>554</v>
      </c>
      <c r="G3713">
        <v>1263</v>
      </c>
      <c r="H3713">
        <v>1263</v>
      </c>
      <c r="I3713">
        <v>1263</v>
      </c>
      <c r="J3713">
        <v>1263</v>
      </c>
      <c r="L3713" s="3">
        <v>0</v>
      </c>
      <c r="M3713" s="3">
        <v>0</v>
      </c>
      <c r="N3713" s="3">
        <v>0</v>
      </c>
      <c r="O3713" s="3">
        <v>420</v>
      </c>
      <c r="P3713" s="3">
        <v>0</v>
      </c>
      <c r="Q3713" s="3">
        <v>0</v>
      </c>
      <c r="R3713" s="3">
        <v>0</v>
      </c>
      <c r="S3713" s="3">
        <v>0</v>
      </c>
      <c r="T3713" s="3">
        <v>0</v>
      </c>
      <c r="U3713" s="33">
        <f>+Tabla3[[#This Row],[V GRAVADAS]]</f>
        <v>420</v>
      </c>
      <c r="V3713">
        <v>2</v>
      </c>
    </row>
    <row r="3714" spans="1:22" x14ac:dyDescent="0.25">
      <c r="A3714" t="s">
        <v>737</v>
      </c>
      <c r="B3714" s="1" t="s">
        <v>741</v>
      </c>
      <c r="C3714" t="s">
        <v>1</v>
      </c>
      <c r="D3714" t="s">
        <v>89</v>
      </c>
      <c r="E3714" t="s">
        <v>553</v>
      </c>
      <c r="F3714" t="s">
        <v>554</v>
      </c>
      <c r="G3714">
        <v>1264</v>
      </c>
      <c r="H3714">
        <v>1264</v>
      </c>
      <c r="I3714">
        <v>1264</v>
      </c>
      <c r="J3714">
        <v>1264</v>
      </c>
      <c r="L3714" s="3">
        <v>0</v>
      </c>
      <c r="M3714" s="3">
        <v>0</v>
      </c>
      <c r="N3714" s="3">
        <v>0</v>
      </c>
      <c r="O3714" s="3">
        <v>87.67</v>
      </c>
      <c r="P3714" s="3">
        <v>0</v>
      </c>
      <c r="Q3714" s="3">
        <v>0</v>
      </c>
      <c r="R3714" s="3">
        <v>0</v>
      </c>
      <c r="S3714" s="3">
        <v>0</v>
      </c>
      <c r="T3714" s="3">
        <v>0</v>
      </c>
      <c r="U3714" s="33">
        <f>+Tabla3[[#This Row],[V GRAVADAS]]</f>
        <v>87.67</v>
      </c>
      <c r="V3714">
        <v>2</v>
      </c>
    </row>
    <row r="3715" spans="1:22" x14ac:dyDescent="0.25">
      <c r="A3715" t="s">
        <v>737</v>
      </c>
      <c r="B3715" s="1" t="s">
        <v>741</v>
      </c>
      <c r="C3715" t="s">
        <v>1</v>
      </c>
      <c r="D3715" t="s">
        <v>89</v>
      </c>
      <c r="E3715" t="s">
        <v>553</v>
      </c>
      <c r="F3715" t="s">
        <v>554</v>
      </c>
      <c r="G3715">
        <v>1265</v>
      </c>
      <c r="H3715">
        <v>1265</v>
      </c>
      <c r="I3715">
        <v>1265</v>
      </c>
      <c r="J3715">
        <v>1265</v>
      </c>
      <c r="L3715" s="3">
        <v>0</v>
      </c>
      <c r="M3715" s="3">
        <v>0</v>
      </c>
      <c r="N3715" s="3">
        <v>0</v>
      </c>
      <c r="O3715" s="3">
        <v>5.85</v>
      </c>
      <c r="P3715" s="3">
        <v>0</v>
      </c>
      <c r="Q3715" s="3">
        <v>0</v>
      </c>
      <c r="R3715" s="3">
        <v>0</v>
      </c>
      <c r="S3715" s="3">
        <v>0</v>
      </c>
      <c r="T3715" s="3">
        <v>0</v>
      </c>
      <c r="U3715" s="33">
        <f>+Tabla3[[#This Row],[V GRAVADAS]]</f>
        <v>5.85</v>
      </c>
      <c r="V3715">
        <v>2</v>
      </c>
    </row>
    <row r="3716" spans="1:22" x14ac:dyDescent="0.25">
      <c r="A3716" t="s">
        <v>737</v>
      </c>
      <c r="B3716" s="1" t="s">
        <v>741</v>
      </c>
      <c r="C3716" t="s">
        <v>1</v>
      </c>
      <c r="D3716" t="s">
        <v>89</v>
      </c>
      <c r="E3716" t="s">
        <v>553</v>
      </c>
      <c r="F3716" t="s">
        <v>554</v>
      </c>
      <c r="G3716">
        <v>1266</v>
      </c>
      <c r="H3716">
        <v>1266</v>
      </c>
      <c r="I3716">
        <v>1266</v>
      </c>
      <c r="J3716">
        <v>1266</v>
      </c>
      <c r="L3716" s="3">
        <v>0</v>
      </c>
      <c r="M3716" s="3">
        <v>0</v>
      </c>
      <c r="N3716" s="3">
        <v>0</v>
      </c>
      <c r="O3716" s="3">
        <v>408.2</v>
      </c>
      <c r="P3716" s="3">
        <v>0</v>
      </c>
      <c r="Q3716" s="3">
        <v>0</v>
      </c>
      <c r="R3716" s="3">
        <v>0</v>
      </c>
      <c r="S3716" s="3">
        <v>0</v>
      </c>
      <c r="T3716" s="3">
        <v>0</v>
      </c>
      <c r="U3716" s="33">
        <f>+Tabla3[[#This Row],[V GRAVADAS]]</f>
        <v>408.2</v>
      </c>
      <c r="V3716">
        <v>2</v>
      </c>
    </row>
    <row r="3717" spans="1:22" x14ac:dyDescent="0.25">
      <c r="A3717" t="s">
        <v>737</v>
      </c>
      <c r="B3717" s="1" t="s">
        <v>741</v>
      </c>
      <c r="C3717" t="s">
        <v>1</v>
      </c>
      <c r="D3717" t="s">
        <v>89</v>
      </c>
      <c r="E3717" t="s">
        <v>553</v>
      </c>
      <c r="F3717" t="s">
        <v>554</v>
      </c>
      <c r="G3717">
        <v>1267</v>
      </c>
      <c r="H3717">
        <v>1267</v>
      </c>
      <c r="I3717">
        <v>1267</v>
      </c>
      <c r="J3717">
        <v>1267</v>
      </c>
      <c r="L3717" s="3">
        <v>0</v>
      </c>
      <c r="M3717" s="3">
        <v>0</v>
      </c>
      <c r="N3717" s="3">
        <v>0</v>
      </c>
      <c r="O3717" s="3">
        <v>3.15</v>
      </c>
      <c r="P3717" s="3">
        <v>0</v>
      </c>
      <c r="Q3717" s="3">
        <v>0</v>
      </c>
      <c r="R3717" s="3">
        <v>0</v>
      </c>
      <c r="S3717" s="3">
        <v>0</v>
      </c>
      <c r="T3717" s="3">
        <v>0</v>
      </c>
      <c r="U3717" s="33">
        <f>+Tabla3[[#This Row],[V GRAVADAS]]</f>
        <v>3.15</v>
      </c>
      <c r="V3717">
        <v>2</v>
      </c>
    </row>
    <row r="3718" spans="1:22" x14ac:dyDescent="0.25">
      <c r="A3718" t="s">
        <v>737</v>
      </c>
      <c r="B3718" s="1" t="s">
        <v>741</v>
      </c>
      <c r="C3718" t="s">
        <v>1</v>
      </c>
      <c r="D3718" t="s">
        <v>89</v>
      </c>
      <c r="E3718" t="s">
        <v>553</v>
      </c>
      <c r="F3718" t="s">
        <v>554</v>
      </c>
      <c r="G3718">
        <v>1268</v>
      </c>
      <c r="H3718">
        <v>1268</v>
      </c>
      <c r="I3718">
        <v>1268</v>
      </c>
      <c r="J3718">
        <v>1268</v>
      </c>
      <c r="L3718" s="3">
        <v>0</v>
      </c>
      <c r="M3718" s="3">
        <v>0</v>
      </c>
      <c r="N3718" s="3">
        <v>0</v>
      </c>
      <c r="O3718" s="3">
        <v>4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3">
        <f>+Tabla3[[#This Row],[V GRAVADAS]]</f>
        <v>4</v>
      </c>
      <c r="V3718">
        <v>2</v>
      </c>
    </row>
    <row r="3719" spans="1:22" x14ac:dyDescent="0.25">
      <c r="A3719" t="s">
        <v>737</v>
      </c>
      <c r="B3719" s="1" t="s">
        <v>741</v>
      </c>
      <c r="C3719" t="s">
        <v>1</v>
      </c>
      <c r="D3719" t="s">
        <v>89</v>
      </c>
      <c r="E3719" t="s">
        <v>553</v>
      </c>
      <c r="F3719" t="s">
        <v>554</v>
      </c>
      <c r="G3719">
        <v>1269</v>
      </c>
      <c r="H3719">
        <v>1269</v>
      </c>
      <c r="I3719">
        <v>1269</v>
      </c>
      <c r="J3719">
        <v>1269</v>
      </c>
      <c r="L3719" s="3">
        <v>0</v>
      </c>
      <c r="M3719" s="3">
        <v>0</v>
      </c>
      <c r="N3719" s="3">
        <v>0</v>
      </c>
      <c r="O3719" s="3">
        <v>72.5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3">
        <f>+Tabla3[[#This Row],[V GRAVADAS]]</f>
        <v>72.5</v>
      </c>
      <c r="V3719">
        <v>2</v>
      </c>
    </row>
    <row r="3720" spans="1:22" x14ac:dyDescent="0.25">
      <c r="A3720" t="s">
        <v>737</v>
      </c>
      <c r="B3720" s="1" t="s">
        <v>741</v>
      </c>
      <c r="C3720" t="s">
        <v>1</v>
      </c>
      <c r="D3720" t="s">
        <v>89</v>
      </c>
      <c r="E3720" t="s">
        <v>553</v>
      </c>
      <c r="F3720" t="s">
        <v>554</v>
      </c>
      <c r="G3720">
        <v>1270</v>
      </c>
      <c r="H3720">
        <v>1270</v>
      </c>
      <c r="I3720">
        <v>1270</v>
      </c>
      <c r="J3720">
        <v>1270</v>
      </c>
      <c r="L3720" s="3">
        <v>0</v>
      </c>
      <c r="M3720" s="3">
        <v>0</v>
      </c>
      <c r="N3720" s="3">
        <v>0</v>
      </c>
      <c r="O3720" s="3">
        <v>85.04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3">
        <f>+Tabla3[[#This Row],[V GRAVADAS]]</f>
        <v>85.04</v>
      </c>
      <c r="V3720">
        <v>2</v>
      </c>
    </row>
    <row r="3721" spans="1:22" x14ac:dyDescent="0.25">
      <c r="A3721" t="s">
        <v>737</v>
      </c>
      <c r="B3721" s="1" t="s">
        <v>741</v>
      </c>
      <c r="C3721" t="s">
        <v>1</v>
      </c>
      <c r="D3721" t="s">
        <v>89</v>
      </c>
      <c r="E3721" t="s">
        <v>553</v>
      </c>
      <c r="F3721" t="s">
        <v>554</v>
      </c>
      <c r="G3721">
        <v>1271</v>
      </c>
      <c r="H3721">
        <v>1271</v>
      </c>
      <c r="I3721">
        <v>1271</v>
      </c>
      <c r="J3721">
        <v>1271</v>
      </c>
      <c r="L3721" s="3">
        <v>0</v>
      </c>
      <c r="M3721" s="3">
        <v>0</v>
      </c>
      <c r="N3721" s="3">
        <v>0</v>
      </c>
      <c r="O3721" s="3">
        <v>161.84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3">
        <f>+Tabla3[[#This Row],[V GRAVADAS]]</f>
        <v>161.84</v>
      </c>
      <c r="V3721">
        <v>2</v>
      </c>
    </row>
    <row r="3722" spans="1:22" x14ac:dyDescent="0.25">
      <c r="A3722" t="s">
        <v>737</v>
      </c>
      <c r="B3722" s="1" t="s">
        <v>741</v>
      </c>
      <c r="C3722" t="s">
        <v>1</v>
      </c>
      <c r="D3722" t="s">
        <v>89</v>
      </c>
      <c r="E3722" t="s">
        <v>553</v>
      </c>
      <c r="F3722" t="s">
        <v>554</v>
      </c>
      <c r="G3722">
        <v>1272</v>
      </c>
      <c r="H3722">
        <v>1272</v>
      </c>
      <c r="I3722">
        <v>1272</v>
      </c>
      <c r="J3722">
        <v>1272</v>
      </c>
      <c r="L3722" s="3">
        <v>0</v>
      </c>
      <c r="M3722" s="3">
        <v>0</v>
      </c>
      <c r="N3722" s="3">
        <v>0</v>
      </c>
      <c r="O3722" s="3">
        <v>58.5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3">
        <f>+Tabla3[[#This Row],[V GRAVADAS]]</f>
        <v>58.5</v>
      </c>
      <c r="V3722">
        <v>2</v>
      </c>
    </row>
    <row r="3723" spans="1:22" x14ac:dyDescent="0.25">
      <c r="A3723" t="s">
        <v>737</v>
      </c>
      <c r="B3723" s="1" t="s">
        <v>741</v>
      </c>
      <c r="C3723" t="s">
        <v>1</v>
      </c>
      <c r="D3723" t="s">
        <v>89</v>
      </c>
      <c r="E3723" t="s">
        <v>553</v>
      </c>
      <c r="F3723" t="s">
        <v>554</v>
      </c>
      <c r="G3723">
        <v>1273</v>
      </c>
      <c r="H3723">
        <v>1273</v>
      </c>
      <c r="I3723">
        <v>1273</v>
      </c>
      <c r="J3723">
        <v>1273</v>
      </c>
      <c r="L3723" s="3">
        <v>0</v>
      </c>
      <c r="M3723" s="3">
        <v>0</v>
      </c>
      <c r="N3723" s="3">
        <v>0</v>
      </c>
      <c r="O3723" s="3">
        <v>70.900000000000006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3">
        <f>+Tabla3[[#This Row],[V GRAVADAS]]</f>
        <v>70.900000000000006</v>
      </c>
      <c r="V3723">
        <v>2</v>
      </c>
    </row>
    <row r="3724" spans="1:22" x14ac:dyDescent="0.25">
      <c r="A3724" t="s">
        <v>737</v>
      </c>
      <c r="B3724" s="1" t="s">
        <v>741</v>
      </c>
      <c r="C3724" t="s">
        <v>1</v>
      </c>
      <c r="D3724" t="s">
        <v>89</v>
      </c>
      <c r="E3724" t="s">
        <v>553</v>
      </c>
      <c r="F3724" t="s">
        <v>554</v>
      </c>
      <c r="G3724">
        <v>1274</v>
      </c>
      <c r="H3724">
        <v>1274</v>
      </c>
      <c r="I3724">
        <v>1274</v>
      </c>
      <c r="J3724">
        <v>1274</v>
      </c>
      <c r="L3724" s="3">
        <v>0</v>
      </c>
      <c r="M3724" s="3">
        <v>0</v>
      </c>
      <c r="N3724" s="3">
        <v>0</v>
      </c>
      <c r="O3724" s="3">
        <v>7.65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3">
        <f>+Tabla3[[#This Row],[V GRAVADAS]]</f>
        <v>7.65</v>
      </c>
      <c r="V3724">
        <v>2</v>
      </c>
    </row>
    <row r="3725" spans="1:22" x14ac:dyDescent="0.25">
      <c r="A3725" t="s">
        <v>737</v>
      </c>
      <c r="B3725" s="1" t="s">
        <v>741</v>
      </c>
      <c r="C3725" t="s">
        <v>1</v>
      </c>
      <c r="D3725" t="s">
        <v>89</v>
      </c>
      <c r="E3725" t="s">
        <v>553</v>
      </c>
      <c r="F3725" t="s">
        <v>554</v>
      </c>
      <c r="G3725">
        <v>1275</v>
      </c>
      <c r="H3725">
        <v>1275</v>
      </c>
      <c r="I3725">
        <v>1275</v>
      </c>
      <c r="J3725">
        <v>1275</v>
      </c>
      <c r="L3725" s="3">
        <v>0</v>
      </c>
      <c r="M3725" s="3">
        <v>0</v>
      </c>
      <c r="N3725" s="3">
        <v>0</v>
      </c>
      <c r="O3725" s="3">
        <v>154</v>
      </c>
      <c r="P3725" s="3">
        <v>0</v>
      </c>
      <c r="Q3725" s="3">
        <v>0</v>
      </c>
      <c r="R3725" s="3">
        <v>0</v>
      </c>
      <c r="S3725" s="3">
        <v>0</v>
      </c>
      <c r="T3725" s="3">
        <v>0</v>
      </c>
      <c r="U3725" s="33">
        <f>+Tabla3[[#This Row],[V GRAVADAS]]</f>
        <v>154</v>
      </c>
      <c r="V3725">
        <v>2</v>
      </c>
    </row>
    <row r="3726" spans="1:22" x14ac:dyDescent="0.25">
      <c r="A3726" t="s">
        <v>737</v>
      </c>
      <c r="B3726" s="1" t="s">
        <v>742</v>
      </c>
      <c r="C3726" t="s">
        <v>1</v>
      </c>
      <c r="D3726" t="s">
        <v>89</v>
      </c>
      <c r="E3726" t="s">
        <v>553</v>
      </c>
      <c r="F3726" t="s">
        <v>554</v>
      </c>
      <c r="G3726">
        <v>1276</v>
      </c>
      <c r="H3726">
        <v>1276</v>
      </c>
      <c r="I3726">
        <v>1276</v>
      </c>
      <c r="J3726">
        <v>1276</v>
      </c>
      <c r="L3726" s="3">
        <v>0</v>
      </c>
      <c r="M3726" s="3">
        <v>0</v>
      </c>
      <c r="N3726" s="3">
        <v>0</v>
      </c>
      <c r="O3726" s="3">
        <v>28.8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3">
        <f>+Tabla3[[#This Row],[V GRAVADAS]]</f>
        <v>28.8</v>
      </c>
      <c r="V3726">
        <v>2</v>
      </c>
    </row>
    <row r="3727" spans="1:22" x14ac:dyDescent="0.25">
      <c r="A3727" t="s">
        <v>737</v>
      </c>
      <c r="B3727" s="1" t="s">
        <v>742</v>
      </c>
      <c r="C3727" t="s">
        <v>1</v>
      </c>
      <c r="D3727" t="s">
        <v>89</v>
      </c>
      <c r="E3727" t="s">
        <v>553</v>
      </c>
      <c r="F3727" t="s">
        <v>554</v>
      </c>
      <c r="G3727">
        <v>1277</v>
      </c>
      <c r="H3727">
        <v>1277</v>
      </c>
      <c r="I3727">
        <v>1277</v>
      </c>
      <c r="J3727">
        <v>1277</v>
      </c>
      <c r="L3727" s="3">
        <v>0</v>
      </c>
      <c r="M3727" s="3">
        <v>0</v>
      </c>
      <c r="N3727" s="3">
        <v>0</v>
      </c>
      <c r="O3727" s="3">
        <v>205.9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3">
        <f>+Tabla3[[#This Row],[V GRAVADAS]]</f>
        <v>205.9</v>
      </c>
      <c r="V3727">
        <v>2</v>
      </c>
    </row>
    <row r="3728" spans="1:22" x14ac:dyDescent="0.25">
      <c r="A3728" t="s">
        <v>737</v>
      </c>
      <c r="B3728" s="1" t="s">
        <v>742</v>
      </c>
      <c r="C3728" t="s">
        <v>1</v>
      </c>
      <c r="D3728" t="s">
        <v>89</v>
      </c>
      <c r="E3728" t="s">
        <v>553</v>
      </c>
      <c r="F3728" t="s">
        <v>554</v>
      </c>
      <c r="G3728">
        <v>1278</v>
      </c>
      <c r="H3728">
        <v>1278</v>
      </c>
      <c r="I3728">
        <v>1278</v>
      </c>
      <c r="J3728">
        <v>1278</v>
      </c>
      <c r="L3728" s="3">
        <v>0</v>
      </c>
      <c r="M3728" s="3">
        <v>0</v>
      </c>
      <c r="N3728" s="3">
        <v>0</v>
      </c>
      <c r="O3728" s="3">
        <v>131.4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3">
        <f>+Tabla3[[#This Row],[V GRAVADAS]]</f>
        <v>131.4</v>
      </c>
      <c r="V3728">
        <v>2</v>
      </c>
    </row>
    <row r="3729" spans="1:22" x14ac:dyDescent="0.25">
      <c r="A3729" t="s">
        <v>737</v>
      </c>
      <c r="B3729" s="1" t="s">
        <v>742</v>
      </c>
      <c r="C3729" t="s">
        <v>1</v>
      </c>
      <c r="D3729" t="s">
        <v>89</v>
      </c>
      <c r="E3729" t="s">
        <v>553</v>
      </c>
      <c r="F3729" t="s">
        <v>554</v>
      </c>
      <c r="G3729">
        <v>1279</v>
      </c>
      <c r="H3729">
        <v>1279</v>
      </c>
      <c r="I3729">
        <v>1279</v>
      </c>
      <c r="J3729">
        <v>1279</v>
      </c>
      <c r="L3729" s="3">
        <v>0</v>
      </c>
      <c r="M3729" s="3">
        <v>0</v>
      </c>
      <c r="N3729" s="3">
        <v>0</v>
      </c>
      <c r="O3729" s="3">
        <v>560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3">
        <f>+Tabla3[[#This Row],[V GRAVADAS]]</f>
        <v>560</v>
      </c>
      <c r="V3729">
        <v>2</v>
      </c>
    </row>
    <row r="3730" spans="1:22" x14ac:dyDescent="0.25">
      <c r="A3730" t="s">
        <v>737</v>
      </c>
      <c r="B3730" s="1" t="s">
        <v>742</v>
      </c>
      <c r="C3730" t="s">
        <v>1</v>
      </c>
      <c r="D3730" t="s">
        <v>89</v>
      </c>
      <c r="E3730" t="s">
        <v>553</v>
      </c>
      <c r="F3730" t="s">
        <v>554</v>
      </c>
      <c r="G3730">
        <v>1280</v>
      </c>
      <c r="H3730">
        <v>1280</v>
      </c>
      <c r="I3730">
        <v>1280</v>
      </c>
      <c r="J3730">
        <v>1280</v>
      </c>
      <c r="L3730" s="3">
        <v>0</v>
      </c>
      <c r="M3730" s="3">
        <v>0</v>
      </c>
      <c r="N3730" s="3">
        <v>0</v>
      </c>
      <c r="O3730" s="3">
        <v>290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3">
        <f>+Tabla3[[#This Row],[V GRAVADAS]]</f>
        <v>290</v>
      </c>
      <c r="V3730">
        <v>2</v>
      </c>
    </row>
    <row r="3731" spans="1:22" x14ac:dyDescent="0.25">
      <c r="A3731" t="s">
        <v>737</v>
      </c>
      <c r="B3731" s="1" t="s">
        <v>742</v>
      </c>
      <c r="C3731" t="s">
        <v>1</v>
      </c>
      <c r="D3731" t="s">
        <v>89</v>
      </c>
      <c r="E3731" t="s">
        <v>553</v>
      </c>
      <c r="F3731" t="s">
        <v>554</v>
      </c>
      <c r="G3731">
        <v>1281</v>
      </c>
      <c r="H3731">
        <v>1281</v>
      </c>
      <c r="I3731">
        <v>1281</v>
      </c>
      <c r="J3731">
        <v>1281</v>
      </c>
      <c r="L3731" s="3">
        <v>0</v>
      </c>
      <c r="M3731" s="3">
        <v>0</v>
      </c>
      <c r="N3731" s="3">
        <v>0</v>
      </c>
      <c r="O3731" s="3">
        <v>1.5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3">
        <f>+Tabla3[[#This Row],[V GRAVADAS]]</f>
        <v>1.5</v>
      </c>
      <c r="V3731">
        <v>2</v>
      </c>
    </row>
    <row r="3732" spans="1:22" x14ac:dyDescent="0.25">
      <c r="A3732" t="s">
        <v>737</v>
      </c>
      <c r="B3732" s="1" t="s">
        <v>742</v>
      </c>
      <c r="C3732" t="s">
        <v>1</v>
      </c>
      <c r="D3732" t="s">
        <v>89</v>
      </c>
      <c r="E3732" t="s">
        <v>553</v>
      </c>
      <c r="F3732" t="s">
        <v>554</v>
      </c>
      <c r="G3732">
        <v>1282</v>
      </c>
      <c r="H3732">
        <v>1282</v>
      </c>
      <c r="I3732">
        <v>1282</v>
      </c>
      <c r="J3732">
        <v>1282</v>
      </c>
      <c r="L3732" s="3">
        <v>0</v>
      </c>
      <c r="M3732" s="3">
        <v>0</v>
      </c>
      <c r="N3732" s="3">
        <v>0</v>
      </c>
      <c r="O3732" s="3">
        <v>79.75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3">
        <f>+Tabla3[[#This Row],[V GRAVADAS]]</f>
        <v>79.75</v>
      </c>
      <c r="V3732">
        <v>2</v>
      </c>
    </row>
    <row r="3733" spans="1:22" x14ac:dyDescent="0.25">
      <c r="A3733" t="s">
        <v>737</v>
      </c>
      <c r="B3733" s="1" t="s">
        <v>742</v>
      </c>
      <c r="C3733" t="s">
        <v>1</v>
      </c>
      <c r="D3733" t="s">
        <v>89</v>
      </c>
      <c r="E3733" t="s">
        <v>553</v>
      </c>
      <c r="F3733" t="s">
        <v>554</v>
      </c>
      <c r="G3733">
        <v>1283</v>
      </c>
      <c r="H3733">
        <v>1283</v>
      </c>
      <c r="I3733">
        <v>1283</v>
      </c>
      <c r="J3733">
        <v>1283</v>
      </c>
      <c r="L3733" s="3">
        <v>0</v>
      </c>
      <c r="M3733" s="3">
        <v>0</v>
      </c>
      <c r="N3733" s="3">
        <v>0</v>
      </c>
      <c r="O3733" s="3">
        <v>110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3">
        <f>+Tabla3[[#This Row],[V GRAVADAS]]</f>
        <v>110</v>
      </c>
      <c r="V3733">
        <v>2</v>
      </c>
    </row>
    <row r="3734" spans="1:22" x14ac:dyDescent="0.25">
      <c r="A3734" t="s">
        <v>737</v>
      </c>
      <c r="B3734" s="1" t="s">
        <v>742</v>
      </c>
      <c r="C3734" t="s">
        <v>1</v>
      </c>
      <c r="D3734" t="s">
        <v>89</v>
      </c>
      <c r="E3734" t="s">
        <v>553</v>
      </c>
      <c r="F3734" t="s">
        <v>554</v>
      </c>
      <c r="G3734">
        <v>1284</v>
      </c>
      <c r="H3734">
        <v>1284</v>
      </c>
      <c r="I3734">
        <v>1284</v>
      </c>
      <c r="J3734">
        <v>1284</v>
      </c>
      <c r="L3734" s="3">
        <v>0</v>
      </c>
      <c r="M3734" s="3">
        <v>0</v>
      </c>
      <c r="N3734" s="3">
        <v>0</v>
      </c>
      <c r="O3734" s="3">
        <v>10.5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3">
        <f>+Tabla3[[#This Row],[V GRAVADAS]]</f>
        <v>10.5</v>
      </c>
      <c r="V3734">
        <v>2</v>
      </c>
    </row>
    <row r="3735" spans="1:22" x14ac:dyDescent="0.25">
      <c r="A3735" t="s">
        <v>737</v>
      </c>
      <c r="B3735" s="1" t="s">
        <v>742</v>
      </c>
      <c r="C3735" t="s">
        <v>1</v>
      </c>
      <c r="D3735" t="s">
        <v>89</v>
      </c>
      <c r="E3735" t="s">
        <v>553</v>
      </c>
      <c r="F3735" t="s">
        <v>554</v>
      </c>
      <c r="G3735">
        <v>1285</v>
      </c>
      <c r="H3735">
        <v>1285</v>
      </c>
      <c r="I3735">
        <v>1285</v>
      </c>
      <c r="J3735">
        <v>1285</v>
      </c>
      <c r="L3735" s="3">
        <v>0</v>
      </c>
      <c r="M3735" s="3">
        <v>0</v>
      </c>
      <c r="N3735" s="3">
        <v>0</v>
      </c>
      <c r="O3735" s="3">
        <v>6.75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3">
        <f>+Tabla3[[#This Row],[V GRAVADAS]]</f>
        <v>6.75</v>
      </c>
      <c r="V3735">
        <v>2</v>
      </c>
    </row>
    <row r="3736" spans="1:22" x14ac:dyDescent="0.25">
      <c r="A3736" t="s">
        <v>737</v>
      </c>
      <c r="B3736" s="1" t="s">
        <v>742</v>
      </c>
      <c r="C3736" t="s">
        <v>1</v>
      </c>
      <c r="D3736" t="s">
        <v>89</v>
      </c>
      <c r="E3736" t="s">
        <v>553</v>
      </c>
      <c r="F3736" t="s">
        <v>554</v>
      </c>
      <c r="G3736">
        <v>1286</v>
      </c>
      <c r="H3736">
        <v>1286</v>
      </c>
      <c r="I3736">
        <v>1286</v>
      </c>
      <c r="J3736">
        <v>1286</v>
      </c>
      <c r="L3736" s="3">
        <v>0</v>
      </c>
      <c r="M3736" s="3">
        <v>0</v>
      </c>
      <c r="N3736" s="3">
        <v>0</v>
      </c>
      <c r="O3736" s="3">
        <v>105.75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3">
        <f>+Tabla3[[#This Row],[V GRAVADAS]]</f>
        <v>105.75</v>
      </c>
      <c r="V3736">
        <v>2</v>
      </c>
    </row>
    <row r="3737" spans="1:22" x14ac:dyDescent="0.25">
      <c r="A3737" t="s">
        <v>737</v>
      </c>
      <c r="B3737" s="1" t="s">
        <v>742</v>
      </c>
      <c r="C3737" t="s">
        <v>1</v>
      </c>
      <c r="D3737" t="s">
        <v>89</v>
      </c>
      <c r="E3737" t="s">
        <v>553</v>
      </c>
      <c r="F3737" t="s">
        <v>554</v>
      </c>
      <c r="G3737">
        <v>1287</v>
      </c>
      <c r="H3737">
        <v>1287</v>
      </c>
      <c r="I3737">
        <v>1287</v>
      </c>
      <c r="J3737">
        <v>1287</v>
      </c>
      <c r="L3737" s="3">
        <v>0</v>
      </c>
      <c r="M3737" s="3">
        <v>0</v>
      </c>
      <c r="N3737" s="3">
        <v>0</v>
      </c>
      <c r="O3737" s="3">
        <v>150.75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3">
        <f>+Tabla3[[#This Row],[V GRAVADAS]]</f>
        <v>150.75</v>
      </c>
      <c r="V3737">
        <v>2</v>
      </c>
    </row>
    <row r="3738" spans="1:22" x14ac:dyDescent="0.25">
      <c r="A3738" t="s">
        <v>737</v>
      </c>
      <c r="B3738" s="1" t="s">
        <v>742</v>
      </c>
      <c r="C3738" t="s">
        <v>1</v>
      </c>
      <c r="D3738" t="s">
        <v>89</v>
      </c>
      <c r="E3738" t="s">
        <v>553</v>
      </c>
      <c r="F3738" t="s">
        <v>554</v>
      </c>
      <c r="G3738">
        <v>1288</v>
      </c>
      <c r="H3738">
        <v>1288</v>
      </c>
      <c r="I3738">
        <v>1288</v>
      </c>
      <c r="J3738">
        <v>1288</v>
      </c>
      <c r="L3738" s="3">
        <v>0</v>
      </c>
      <c r="M3738" s="3">
        <v>0</v>
      </c>
      <c r="N3738" s="3">
        <v>0</v>
      </c>
      <c r="O3738" s="3">
        <v>232.5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3">
        <f>+Tabla3[[#This Row],[V GRAVADAS]]</f>
        <v>232.5</v>
      </c>
      <c r="V3738">
        <v>2</v>
      </c>
    </row>
    <row r="3739" spans="1:22" x14ac:dyDescent="0.25">
      <c r="A3739" t="s">
        <v>737</v>
      </c>
      <c r="B3739" s="1" t="s">
        <v>742</v>
      </c>
      <c r="C3739" t="s">
        <v>1</v>
      </c>
      <c r="D3739" t="s">
        <v>89</v>
      </c>
      <c r="E3739" t="s">
        <v>553</v>
      </c>
      <c r="F3739" t="s">
        <v>554</v>
      </c>
      <c r="G3739">
        <v>1289</v>
      </c>
      <c r="H3739">
        <v>1289</v>
      </c>
      <c r="I3739">
        <v>1289</v>
      </c>
      <c r="J3739">
        <v>1289</v>
      </c>
      <c r="L3739" s="3">
        <v>0</v>
      </c>
      <c r="M3739" s="3">
        <v>0</v>
      </c>
      <c r="N3739" s="3">
        <v>0</v>
      </c>
      <c r="O3739" s="3">
        <v>18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3">
        <f>+Tabla3[[#This Row],[V GRAVADAS]]</f>
        <v>18</v>
      </c>
      <c r="V3739">
        <v>2</v>
      </c>
    </row>
    <row r="3740" spans="1:22" x14ac:dyDescent="0.25">
      <c r="A3740" t="s">
        <v>737</v>
      </c>
      <c r="B3740" s="1" t="s">
        <v>742</v>
      </c>
      <c r="C3740" t="s">
        <v>1</v>
      </c>
      <c r="D3740" t="s">
        <v>89</v>
      </c>
      <c r="E3740" t="s">
        <v>553</v>
      </c>
      <c r="F3740" t="s">
        <v>554</v>
      </c>
      <c r="G3740">
        <v>1290</v>
      </c>
      <c r="H3740">
        <v>1290</v>
      </c>
      <c r="I3740">
        <v>1290</v>
      </c>
      <c r="J3740">
        <v>1290</v>
      </c>
      <c r="L3740" s="3">
        <v>0</v>
      </c>
      <c r="M3740" s="3">
        <v>0</v>
      </c>
      <c r="N3740" s="3">
        <v>0</v>
      </c>
      <c r="O3740" s="3">
        <v>154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3">
        <f>+Tabla3[[#This Row],[V GRAVADAS]]</f>
        <v>154</v>
      </c>
      <c r="V3740">
        <v>2</v>
      </c>
    </row>
    <row r="3741" spans="1:22" x14ac:dyDescent="0.25">
      <c r="A3741" t="s">
        <v>737</v>
      </c>
      <c r="B3741" s="1" t="s">
        <v>742</v>
      </c>
      <c r="C3741" t="s">
        <v>1</v>
      </c>
      <c r="D3741" t="s">
        <v>89</v>
      </c>
      <c r="E3741" t="s">
        <v>553</v>
      </c>
      <c r="F3741" t="s">
        <v>554</v>
      </c>
      <c r="G3741">
        <v>1291</v>
      </c>
      <c r="H3741">
        <v>1291</v>
      </c>
      <c r="I3741">
        <v>1291</v>
      </c>
      <c r="J3741">
        <v>1291</v>
      </c>
      <c r="L3741" s="3">
        <v>0</v>
      </c>
      <c r="M3741" s="3">
        <v>0</v>
      </c>
      <c r="N3741" s="3">
        <v>0</v>
      </c>
      <c r="O3741" s="3">
        <v>510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3">
        <f>+Tabla3[[#This Row],[V GRAVADAS]]</f>
        <v>510</v>
      </c>
      <c r="V3741">
        <v>2</v>
      </c>
    </row>
    <row r="3742" spans="1:22" x14ac:dyDescent="0.25">
      <c r="A3742" t="s">
        <v>737</v>
      </c>
      <c r="B3742" s="1" t="s">
        <v>742</v>
      </c>
      <c r="C3742" t="s">
        <v>1</v>
      </c>
      <c r="D3742" t="s">
        <v>89</v>
      </c>
      <c r="E3742" t="s">
        <v>553</v>
      </c>
      <c r="F3742" t="s">
        <v>554</v>
      </c>
      <c r="G3742">
        <v>1292</v>
      </c>
      <c r="H3742">
        <v>1292</v>
      </c>
      <c r="I3742">
        <v>1292</v>
      </c>
      <c r="J3742">
        <v>1292</v>
      </c>
      <c r="L3742" s="3">
        <v>0</v>
      </c>
      <c r="M3742" s="3">
        <v>0</v>
      </c>
      <c r="N3742" s="3">
        <v>0</v>
      </c>
      <c r="O3742" s="3">
        <v>34.799999999999997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3">
        <f>+Tabla3[[#This Row],[V GRAVADAS]]</f>
        <v>34.799999999999997</v>
      </c>
      <c r="V3742">
        <v>2</v>
      </c>
    </row>
    <row r="3743" spans="1:22" x14ac:dyDescent="0.25">
      <c r="A3743" t="s">
        <v>737</v>
      </c>
      <c r="B3743" s="1" t="s">
        <v>742</v>
      </c>
      <c r="C3743" t="s">
        <v>1</v>
      </c>
      <c r="D3743" t="s">
        <v>89</v>
      </c>
      <c r="E3743" t="s">
        <v>553</v>
      </c>
      <c r="F3743" t="s">
        <v>554</v>
      </c>
      <c r="G3743">
        <v>1293</v>
      </c>
      <c r="H3743">
        <v>1293</v>
      </c>
      <c r="I3743">
        <v>1293</v>
      </c>
      <c r="J3743">
        <v>1293</v>
      </c>
      <c r="L3743" s="3">
        <v>0</v>
      </c>
      <c r="M3743" s="3">
        <v>0</v>
      </c>
      <c r="N3743" s="3">
        <v>0</v>
      </c>
      <c r="O3743" s="3">
        <v>11.66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3">
        <f>+Tabla3[[#This Row],[V GRAVADAS]]</f>
        <v>11.66</v>
      </c>
      <c r="V3743">
        <v>2</v>
      </c>
    </row>
    <row r="3744" spans="1:22" x14ac:dyDescent="0.25">
      <c r="A3744" t="s">
        <v>737</v>
      </c>
      <c r="B3744" s="1" t="s">
        <v>743</v>
      </c>
      <c r="C3744" t="s">
        <v>1</v>
      </c>
      <c r="D3744" t="s">
        <v>89</v>
      </c>
      <c r="E3744" t="s">
        <v>553</v>
      </c>
      <c r="F3744" t="s">
        <v>554</v>
      </c>
      <c r="G3744">
        <v>1294</v>
      </c>
      <c r="H3744">
        <v>1294</v>
      </c>
      <c r="I3744">
        <v>1294</v>
      </c>
      <c r="J3744">
        <v>1294</v>
      </c>
      <c r="L3744" s="3">
        <v>0</v>
      </c>
      <c r="M3744" s="3">
        <v>0</v>
      </c>
      <c r="N3744" s="3">
        <v>0</v>
      </c>
      <c r="O3744" s="3">
        <v>67.5</v>
      </c>
      <c r="P3744" s="3">
        <v>0</v>
      </c>
      <c r="Q3744" s="3">
        <v>0</v>
      </c>
      <c r="R3744" s="3">
        <v>0</v>
      </c>
      <c r="S3744" s="3">
        <v>0</v>
      </c>
      <c r="T3744" s="3">
        <v>0</v>
      </c>
      <c r="U3744" s="33">
        <f>+Tabla3[[#This Row],[V GRAVADAS]]</f>
        <v>67.5</v>
      </c>
      <c r="V3744">
        <v>2</v>
      </c>
    </row>
    <row r="3745" spans="1:22" x14ac:dyDescent="0.25">
      <c r="A3745" t="s">
        <v>737</v>
      </c>
      <c r="B3745" s="1" t="s">
        <v>743</v>
      </c>
      <c r="C3745" t="s">
        <v>1</v>
      </c>
      <c r="D3745" t="s">
        <v>89</v>
      </c>
      <c r="E3745" t="s">
        <v>553</v>
      </c>
      <c r="F3745" t="s">
        <v>554</v>
      </c>
      <c r="G3745">
        <v>1295</v>
      </c>
      <c r="H3745">
        <v>1295</v>
      </c>
      <c r="I3745">
        <v>1295</v>
      </c>
      <c r="J3745">
        <v>1295</v>
      </c>
      <c r="L3745" s="3">
        <v>0</v>
      </c>
      <c r="M3745" s="3">
        <v>0</v>
      </c>
      <c r="N3745" s="3">
        <v>0</v>
      </c>
      <c r="O3745" s="3">
        <v>159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3">
        <f>+Tabla3[[#This Row],[V GRAVADAS]]</f>
        <v>159</v>
      </c>
      <c r="V3745">
        <v>2</v>
      </c>
    </row>
    <row r="3746" spans="1:22" x14ac:dyDescent="0.25">
      <c r="A3746" t="s">
        <v>737</v>
      </c>
      <c r="B3746" s="1" t="s">
        <v>743</v>
      </c>
      <c r="C3746" t="s">
        <v>1</v>
      </c>
      <c r="D3746" t="s">
        <v>89</v>
      </c>
      <c r="E3746" t="s">
        <v>553</v>
      </c>
      <c r="F3746" t="s">
        <v>554</v>
      </c>
      <c r="G3746">
        <v>1296</v>
      </c>
      <c r="H3746">
        <v>1296</v>
      </c>
      <c r="I3746">
        <v>1296</v>
      </c>
      <c r="J3746">
        <v>1296</v>
      </c>
      <c r="L3746" s="3">
        <v>0</v>
      </c>
      <c r="M3746" s="3">
        <v>0</v>
      </c>
      <c r="N3746" s="3">
        <v>0</v>
      </c>
      <c r="O3746" s="3">
        <v>709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3">
        <f>+Tabla3[[#This Row],[V GRAVADAS]]</f>
        <v>709</v>
      </c>
      <c r="V3746">
        <v>2</v>
      </c>
    </row>
    <row r="3747" spans="1:22" x14ac:dyDescent="0.25">
      <c r="A3747" t="s">
        <v>737</v>
      </c>
      <c r="B3747" s="1" t="s">
        <v>743</v>
      </c>
      <c r="C3747" t="s">
        <v>1</v>
      </c>
      <c r="D3747" t="s">
        <v>89</v>
      </c>
      <c r="E3747" t="s">
        <v>553</v>
      </c>
      <c r="F3747" t="s">
        <v>554</v>
      </c>
      <c r="G3747">
        <v>1297</v>
      </c>
      <c r="H3747">
        <v>1297</v>
      </c>
      <c r="I3747">
        <v>1297</v>
      </c>
      <c r="J3747">
        <v>1297</v>
      </c>
      <c r="L3747" s="3">
        <v>0</v>
      </c>
      <c r="M3747" s="3">
        <v>0</v>
      </c>
      <c r="N3747" s="3">
        <v>0</v>
      </c>
      <c r="O3747" s="3">
        <v>91.5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3">
        <f>+Tabla3[[#This Row],[V GRAVADAS]]</f>
        <v>91.5</v>
      </c>
      <c r="V3747">
        <v>2</v>
      </c>
    </row>
    <row r="3748" spans="1:22" x14ac:dyDescent="0.25">
      <c r="A3748" t="s">
        <v>737</v>
      </c>
      <c r="B3748" s="1" t="s">
        <v>743</v>
      </c>
      <c r="C3748" t="s">
        <v>1</v>
      </c>
      <c r="D3748" t="s">
        <v>89</v>
      </c>
      <c r="E3748" t="s">
        <v>553</v>
      </c>
      <c r="F3748" t="s">
        <v>554</v>
      </c>
      <c r="G3748">
        <v>1298</v>
      </c>
      <c r="H3748">
        <v>1298</v>
      </c>
      <c r="I3748">
        <v>1298</v>
      </c>
      <c r="J3748">
        <v>1298</v>
      </c>
      <c r="L3748" s="3">
        <v>0</v>
      </c>
      <c r="M3748" s="3">
        <v>0</v>
      </c>
      <c r="N3748" s="3">
        <v>0</v>
      </c>
      <c r="O3748" s="3">
        <v>766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3">
        <f>+Tabla3[[#This Row],[V GRAVADAS]]</f>
        <v>766</v>
      </c>
      <c r="V3748">
        <v>2</v>
      </c>
    </row>
    <row r="3749" spans="1:22" x14ac:dyDescent="0.25">
      <c r="A3749" t="s">
        <v>737</v>
      </c>
      <c r="B3749" s="1" t="s">
        <v>743</v>
      </c>
      <c r="C3749" t="s">
        <v>1</v>
      </c>
      <c r="D3749" t="s">
        <v>89</v>
      </c>
      <c r="E3749" t="s">
        <v>553</v>
      </c>
      <c r="F3749" t="s">
        <v>554</v>
      </c>
      <c r="G3749">
        <v>1299</v>
      </c>
      <c r="H3749">
        <v>1299</v>
      </c>
      <c r="I3749">
        <v>1299</v>
      </c>
      <c r="J3749">
        <v>1299</v>
      </c>
      <c r="L3749" s="3">
        <v>0</v>
      </c>
      <c r="M3749" s="3">
        <v>0</v>
      </c>
      <c r="N3749" s="3">
        <v>0</v>
      </c>
      <c r="O3749" s="3">
        <v>439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3">
        <f>+Tabla3[[#This Row],[V GRAVADAS]]</f>
        <v>439</v>
      </c>
      <c r="V3749">
        <v>2</v>
      </c>
    </row>
    <row r="3750" spans="1:22" x14ac:dyDescent="0.25">
      <c r="A3750" t="s">
        <v>737</v>
      </c>
      <c r="B3750" s="1" t="s">
        <v>743</v>
      </c>
      <c r="C3750" t="s">
        <v>1</v>
      </c>
      <c r="D3750" t="s">
        <v>89</v>
      </c>
      <c r="E3750" t="s">
        <v>553</v>
      </c>
      <c r="F3750" t="s">
        <v>554</v>
      </c>
      <c r="G3750">
        <v>1300</v>
      </c>
      <c r="H3750">
        <v>1300</v>
      </c>
      <c r="I3750">
        <v>1300</v>
      </c>
      <c r="J3750">
        <v>1300</v>
      </c>
      <c r="L3750" s="3">
        <v>0</v>
      </c>
      <c r="M3750" s="3">
        <v>0</v>
      </c>
      <c r="N3750" s="3">
        <v>0</v>
      </c>
      <c r="O3750" s="3">
        <v>39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3">
        <f>+Tabla3[[#This Row],[V GRAVADAS]]</f>
        <v>39</v>
      </c>
      <c r="V3750">
        <v>2</v>
      </c>
    </row>
    <row r="3751" spans="1:22" x14ac:dyDescent="0.25">
      <c r="A3751" t="s">
        <v>737</v>
      </c>
      <c r="B3751" s="1" t="s">
        <v>743</v>
      </c>
      <c r="C3751" t="s">
        <v>1</v>
      </c>
      <c r="D3751" t="s">
        <v>89</v>
      </c>
      <c r="E3751" t="s">
        <v>553</v>
      </c>
      <c r="F3751" t="s">
        <v>554</v>
      </c>
      <c r="G3751">
        <v>1301</v>
      </c>
      <c r="H3751">
        <v>1301</v>
      </c>
      <c r="I3751">
        <v>1301</v>
      </c>
      <c r="J3751">
        <v>1301</v>
      </c>
      <c r="L3751" s="3">
        <v>0</v>
      </c>
      <c r="M3751" s="3">
        <v>0</v>
      </c>
      <c r="N3751" s="3">
        <v>0</v>
      </c>
      <c r="O3751" s="3">
        <v>22.5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3">
        <f>+Tabla3[[#This Row],[V GRAVADAS]]</f>
        <v>22.5</v>
      </c>
      <c r="V3751">
        <v>2</v>
      </c>
    </row>
    <row r="3752" spans="1:22" x14ac:dyDescent="0.25">
      <c r="A3752" t="s">
        <v>737</v>
      </c>
      <c r="B3752" s="1" t="s">
        <v>743</v>
      </c>
      <c r="C3752" t="s">
        <v>1</v>
      </c>
      <c r="D3752" t="s">
        <v>89</v>
      </c>
      <c r="E3752" t="s">
        <v>553</v>
      </c>
      <c r="F3752" t="s">
        <v>554</v>
      </c>
      <c r="G3752">
        <v>1302</v>
      </c>
      <c r="H3752">
        <v>1302</v>
      </c>
      <c r="I3752">
        <v>1302</v>
      </c>
      <c r="J3752">
        <v>1302</v>
      </c>
      <c r="L3752" s="3">
        <v>0</v>
      </c>
      <c r="M3752" s="3">
        <v>0</v>
      </c>
      <c r="N3752" s="3">
        <v>0</v>
      </c>
      <c r="O3752" s="3">
        <v>54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3">
        <f>+Tabla3[[#This Row],[V GRAVADAS]]</f>
        <v>54</v>
      </c>
      <c r="V3752">
        <v>2</v>
      </c>
    </row>
    <row r="3753" spans="1:22" x14ac:dyDescent="0.25">
      <c r="A3753" t="s">
        <v>737</v>
      </c>
      <c r="B3753" s="1" t="s">
        <v>743</v>
      </c>
      <c r="C3753" t="s">
        <v>1</v>
      </c>
      <c r="D3753" t="s">
        <v>89</v>
      </c>
      <c r="E3753" t="s">
        <v>553</v>
      </c>
      <c r="F3753" t="s">
        <v>554</v>
      </c>
      <c r="G3753">
        <v>1303</v>
      </c>
      <c r="H3753">
        <v>1303</v>
      </c>
      <c r="I3753">
        <v>1303</v>
      </c>
      <c r="J3753">
        <v>1303</v>
      </c>
      <c r="L3753" s="3">
        <v>0</v>
      </c>
      <c r="M3753" s="3">
        <v>0</v>
      </c>
      <c r="N3753" s="3">
        <v>0</v>
      </c>
      <c r="O3753" s="3">
        <v>65.099999999999994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3">
        <f>+Tabla3[[#This Row],[V GRAVADAS]]</f>
        <v>65.099999999999994</v>
      </c>
      <c r="V3753">
        <v>2</v>
      </c>
    </row>
    <row r="3754" spans="1:22" x14ac:dyDescent="0.25">
      <c r="A3754" t="s">
        <v>737</v>
      </c>
      <c r="B3754" s="1" t="s">
        <v>743</v>
      </c>
      <c r="C3754" t="s">
        <v>1</v>
      </c>
      <c r="D3754" t="s">
        <v>89</v>
      </c>
      <c r="E3754" t="s">
        <v>553</v>
      </c>
      <c r="F3754" t="s">
        <v>554</v>
      </c>
      <c r="G3754">
        <v>1304</v>
      </c>
      <c r="H3754">
        <v>1304</v>
      </c>
      <c r="I3754">
        <v>1304</v>
      </c>
      <c r="J3754">
        <v>1304</v>
      </c>
      <c r="L3754" s="3">
        <v>0</v>
      </c>
      <c r="M3754" s="3">
        <v>0</v>
      </c>
      <c r="N3754" s="3">
        <v>0</v>
      </c>
      <c r="O3754" s="3">
        <v>598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3">
        <f>+Tabla3[[#This Row],[V GRAVADAS]]</f>
        <v>598</v>
      </c>
      <c r="V3754">
        <v>2</v>
      </c>
    </row>
    <row r="3755" spans="1:22" x14ac:dyDescent="0.25">
      <c r="A3755" t="s">
        <v>737</v>
      </c>
      <c r="B3755" s="1" t="s">
        <v>743</v>
      </c>
      <c r="C3755" t="s">
        <v>1</v>
      </c>
      <c r="D3755" t="s">
        <v>89</v>
      </c>
      <c r="E3755" t="s">
        <v>553</v>
      </c>
      <c r="F3755" t="s">
        <v>554</v>
      </c>
      <c r="G3755">
        <v>1305</v>
      </c>
      <c r="H3755">
        <v>1305</v>
      </c>
      <c r="I3755">
        <v>1305</v>
      </c>
      <c r="J3755">
        <v>1305</v>
      </c>
      <c r="L3755" s="3">
        <v>0</v>
      </c>
      <c r="M3755" s="3">
        <v>0</v>
      </c>
      <c r="N3755" s="3">
        <v>0</v>
      </c>
      <c r="O3755" s="3">
        <v>163.5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3">
        <f>+Tabla3[[#This Row],[V GRAVADAS]]</f>
        <v>163.5</v>
      </c>
      <c r="V3755">
        <v>2</v>
      </c>
    </row>
    <row r="3756" spans="1:22" x14ac:dyDescent="0.25">
      <c r="A3756" t="s">
        <v>737</v>
      </c>
      <c r="B3756" s="1" t="s">
        <v>743</v>
      </c>
      <c r="C3756" t="s">
        <v>1</v>
      </c>
      <c r="D3756" t="s">
        <v>89</v>
      </c>
      <c r="E3756" t="s">
        <v>553</v>
      </c>
      <c r="F3756" t="s">
        <v>554</v>
      </c>
      <c r="G3756">
        <v>1306</v>
      </c>
      <c r="H3756">
        <v>1306</v>
      </c>
      <c r="I3756">
        <v>1306</v>
      </c>
      <c r="J3756">
        <v>1306</v>
      </c>
      <c r="L3756" s="3">
        <v>0</v>
      </c>
      <c r="M3756" s="3">
        <v>0</v>
      </c>
      <c r="N3756" s="3">
        <v>0</v>
      </c>
      <c r="O3756" s="3">
        <v>462.5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3">
        <f>+Tabla3[[#This Row],[V GRAVADAS]]</f>
        <v>462.5</v>
      </c>
      <c r="V3756">
        <v>2</v>
      </c>
    </row>
    <row r="3757" spans="1:22" x14ac:dyDescent="0.25">
      <c r="A3757" t="s">
        <v>737</v>
      </c>
      <c r="B3757" s="1" t="s">
        <v>743</v>
      </c>
      <c r="C3757" t="s">
        <v>1</v>
      </c>
      <c r="D3757" t="s">
        <v>89</v>
      </c>
      <c r="E3757" t="s">
        <v>553</v>
      </c>
      <c r="F3757" t="s">
        <v>554</v>
      </c>
      <c r="G3757">
        <v>1307</v>
      </c>
      <c r="H3757">
        <v>1307</v>
      </c>
      <c r="I3757">
        <v>1307</v>
      </c>
      <c r="J3757">
        <v>1307</v>
      </c>
      <c r="L3757" s="3">
        <v>0</v>
      </c>
      <c r="M3757" s="3">
        <v>0</v>
      </c>
      <c r="N3757" s="3">
        <v>0</v>
      </c>
      <c r="O3757" s="3">
        <v>253.12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3">
        <f>+Tabla3[[#This Row],[V GRAVADAS]]</f>
        <v>253.12</v>
      </c>
      <c r="V3757">
        <v>2</v>
      </c>
    </row>
    <row r="3758" spans="1:22" x14ac:dyDescent="0.25">
      <c r="A3758" t="s">
        <v>737</v>
      </c>
      <c r="B3758" s="1" t="s">
        <v>743</v>
      </c>
      <c r="C3758" t="s">
        <v>1</v>
      </c>
      <c r="D3758" t="s">
        <v>89</v>
      </c>
      <c r="E3758" t="s">
        <v>553</v>
      </c>
      <c r="F3758" t="s">
        <v>554</v>
      </c>
      <c r="G3758">
        <v>1308</v>
      </c>
      <c r="H3758">
        <v>1308</v>
      </c>
      <c r="I3758">
        <v>1308</v>
      </c>
      <c r="J3758">
        <v>1308</v>
      </c>
      <c r="L3758" s="3">
        <v>0</v>
      </c>
      <c r="M3758" s="3">
        <v>0</v>
      </c>
      <c r="N3758" s="3">
        <v>0</v>
      </c>
      <c r="O3758" s="3">
        <v>664.2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3">
        <f>+Tabla3[[#This Row],[V GRAVADAS]]</f>
        <v>664.2</v>
      </c>
      <c r="V3758">
        <v>2</v>
      </c>
    </row>
    <row r="3759" spans="1:22" x14ac:dyDescent="0.25">
      <c r="A3759" t="s">
        <v>737</v>
      </c>
      <c r="B3759" s="1" t="s">
        <v>743</v>
      </c>
      <c r="C3759" t="s">
        <v>1</v>
      </c>
      <c r="D3759" t="s">
        <v>89</v>
      </c>
      <c r="E3759" t="s">
        <v>553</v>
      </c>
      <c r="F3759" t="s">
        <v>554</v>
      </c>
      <c r="G3759">
        <v>1309</v>
      </c>
      <c r="H3759">
        <v>1309</v>
      </c>
      <c r="I3759">
        <v>1309</v>
      </c>
      <c r="J3759">
        <v>1309</v>
      </c>
      <c r="L3759" s="3">
        <v>0</v>
      </c>
      <c r="M3759" s="3">
        <v>0</v>
      </c>
      <c r="N3759" s="3">
        <v>0</v>
      </c>
      <c r="O3759" s="3">
        <v>14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3">
        <f>+Tabla3[[#This Row],[V GRAVADAS]]</f>
        <v>14</v>
      </c>
      <c r="V3759">
        <v>2</v>
      </c>
    </row>
    <row r="3760" spans="1:22" x14ac:dyDescent="0.25">
      <c r="A3760" t="s">
        <v>737</v>
      </c>
      <c r="B3760" s="1" t="s">
        <v>743</v>
      </c>
      <c r="C3760" t="s">
        <v>1</v>
      </c>
      <c r="D3760" t="s">
        <v>89</v>
      </c>
      <c r="E3760" t="s">
        <v>553</v>
      </c>
      <c r="F3760" t="s">
        <v>554</v>
      </c>
      <c r="G3760">
        <v>1310</v>
      </c>
      <c r="H3760">
        <v>1310</v>
      </c>
      <c r="I3760">
        <v>1310</v>
      </c>
      <c r="J3760">
        <v>1310</v>
      </c>
      <c r="L3760" s="3">
        <v>0</v>
      </c>
      <c r="M3760" s="3">
        <v>0</v>
      </c>
      <c r="N3760" s="3">
        <v>0</v>
      </c>
      <c r="O3760" s="3">
        <v>540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3">
        <f>+Tabla3[[#This Row],[V GRAVADAS]]</f>
        <v>540</v>
      </c>
      <c r="V3760">
        <v>2</v>
      </c>
    </row>
    <row r="3761" spans="1:22" x14ac:dyDescent="0.25">
      <c r="A3761" t="s">
        <v>737</v>
      </c>
      <c r="B3761" s="1" t="s">
        <v>743</v>
      </c>
      <c r="C3761" t="s">
        <v>1</v>
      </c>
      <c r="D3761" t="s">
        <v>89</v>
      </c>
      <c r="E3761" t="s">
        <v>553</v>
      </c>
      <c r="F3761" t="s">
        <v>554</v>
      </c>
      <c r="G3761">
        <v>1311</v>
      </c>
      <c r="H3761">
        <v>1311</v>
      </c>
      <c r="I3761">
        <v>1311</v>
      </c>
      <c r="J3761">
        <v>1311</v>
      </c>
      <c r="L3761" s="3">
        <v>0</v>
      </c>
      <c r="M3761" s="3">
        <v>0</v>
      </c>
      <c r="N3761" s="3">
        <v>0</v>
      </c>
      <c r="O3761" s="3">
        <v>311.8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3">
        <f>+Tabla3[[#This Row],[V GRAVADAS]]</f>
        <v>311.8</v>
      </c>
      <c r="V3761">
        <v>2</v>
      </c>
    </row>
    <row r="3762" spans="1:22" x14ac:dyDescent="0.25">
      <c r="A3762" t="s">
        <v>737</v>
      </c>
      <c r="B3762" s="1" t="s">
        <v>743</v>
      </c>
      <c r="C3762" t="s">
        <v>1</v>
      </c>
      <c r="D3762" t="s">
        <v>89</v>
      </c>
      <c r="E3762" t="s">
        <v>553</v>
      </c>
      <c r="F3762" t="s">
        <v>554</v>
      </c>
      <c r="G3762">
        <v>1312</v>
      </c>
      <c r="H3762">
        <v>1312</v>
      </c>
      <c r="I3762">
        <v>1312</v>
      </c>
      <c r="J3762">
        <v>1312</v>
      </c>
      <c r="L3762" s="3">
        <v>0</v>
      </c>
      <c r="M3762" s="3">
        <v>0</v>
      </c>
      <c r="N3762" s="3">
        <v>0</v>
      </c>
      <c r="O3762" s="3">
        <v>46.55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3">
        <f>+Tabla3[[#This Row],[V GRAVADAS]]</f>
        <v>46.55</v>
      </c>
      <c r="V3762">
        <v>2</v>
      </c>
    </row>
    <row r="3763" spans="1:22" x14ac:dyDescent="0.25">
      <c r="A3763" t="s">
        <v>737</v>
      </c>
      <c r="B3763" s="1" t="s">
        <v>743</v>
      </c>
      <c r="C3763" t="s">
        <v>1</v>
      </c>
      <c r="D3763" t="s">
        <v>89</v>
      </c>
      <c r="E3763" t="s">
        <v>553</v>
      </c>
      <c r="F3763" t="s">
        <v>554</v>
      </c>
      <c r="G3763">
        <v>1313</v>
      </c>
      <c r="H3763">
        <v>1313</v>
      </c>
      <c r="I3763">
        <v>1313</v>
      </c>
      <c r="J3763">
        <v>1313</v>
      </c>
      <c r="L3763" s="3">
        <v>0</v>
      </c>
      <c r="M3763" s="3">
        <v>0</v>
      </c>
      <c r="N3763" s="3">
        <v>0</v>
      </c>
      <c r="O3763" s="3">
        <v>336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3">
        <f>+Tabla3[[#This Row],[V GRAVADAS]]</f>
        <v>336</v>
      </c>
      <c r="V3763">
        <v>2</v>
      </c>
    </row>
    <row r="3764" spans="1:22" x14ac:dyDescent="0.25">
      <c r="A3764" t="s">
        <v>737</v>
      </c>
      <c r="B3764" s="1" t="s">
        <v>743</v>
      </c>
      <c r="C3764" t="s">
        <v>1</v>
      </c>
      <c r="D3764" t="s">
        <v>89</v>
      </c>
      <c r="E3764" t="s">
        <v>553</v>
      </c>
      <c r="F3764" t="s">
        <v>554</v>
      </c>
      <c r="G3764">
        <v>1314</v>
      </c>
      <c r="H3764">
        <v>1314</v>
      </c>
      <c r="I3764">
        <v>1314</v>
      </c>
      <c r="J3764">
        <v>1314</v>
      </c>
      <c r="L3764" s="3">
        <v>0</v>
      </c>
      <c r="M3764" s="3">
        <v>0</v>
      </c>
      <c r="N3764" s="3">
        <v>0</v>
      </c>
      <c r="O3764" s="3">
        <v>42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3">
        <f>+Tabla3[[#This Row],[V GRAVADAS]]</f>
        <v>42</v>
      </c>
      <c r="V3764">
        <v>2</v>
      </c>
    </row>
    <row r="3765" spans="1:22" x14ac:dyDescent="0.25">
      <c r="A3765" t="s">
        <v>737</v>
      </c>
      <c r="B3765" s="1" t="s">
        <v>743</v>
      </c>
      <c r="C3765" t="s">
        <v>1</v>
      </c>
      <c r="D3765" t="s">
        <v>89</v>
      </c>
      <c r="E3765" t="s">
        <v>553</v>
      </c>
      <c r="F3765" t="s">
        <v>554</v>
      </c>
      <c r="G3765">
        <v>1315</v>
      </c>
      <c r="H3765">
        <v>1315</v>
      </c>
      <c r="I3765">
        <v>1315</v>
      </c>
      <c r="J3765">
        <v>1315</v>
      </c>
      <c r="L3765" s="3">
        <v>0</v>
      </c>
      <c r="M3765" s="3">
        <v>0</v>
      </c>
      <c r="N3765" s="3">
        <v>0</v>
      </c>
      <c r="O3765" s="3">
        <v>419.5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3">
        <f>+Tabla3[[#This Row],[V GRAVADAS]]</f>
        <v>419.5</v>
      </c>
      <c r="V3765">
        <v>2</v>
      </c>
    </row>
    <row r="3766" spans="1:22" x14ac:dyDescent="0.25">
      <c r="A3766" t="s">
        <v>737</v>
      </c>
      <c r="B3766" s="1" t="s">
        <v>743</v>
      </c>
      <c r="C3766" t="s">
        <v>1</v>
      </c>
      <c r="D3766" t="s">
        <v>89</v>
      </c>
      <c r="E3766" t="s">
        <v>553</v>
      </c>
      <c r="F3766" t="s">
        <v>554</v>
      </c>
      <c r="G3766">
        <v>1316</v>
      </c>
      <c r="H3766">
        <v>1316</v>
      </c>
      <c r="I3766">
        <v>1316</v>
      </c>
      <c r="J3766">
        <v>1316</v>
      </c>
      <c r="L3766" s="3">
        <v>0</v>
      </c>
      <c r="M3766" s="3">
        <v>0</v>
      </c>
      <c r="N3766" s="3">
        <v>0</v>
      </c>
      <c r="O3766" s="3">
        <v>76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3">
        <f>+Tabla3[[#This Row],[V GRAVADAS]]</f>
        <v>76</v>
      </c>
      <c r="V3766">
        <v>2</v>
      </c>
    </row>
    <row r="3767" spans="1:22" x14ac:dyDescent="0.25">
      <c r="A3767" t="s">
        <v>737</v>
      </c>
      <c r="B3767" s="1" t="s">
        <v>743</v>
      </c>
      <c r="C3767" t="s">
        <v>1</v>
      </c>
      <c r="D3767" t="s">
        <v>89</v>
      </c>
      <c r="E3767" t="s">
        <v>553</v>
      </c>
      <c r="F3767" t="s">
        <v>554</v>
      </c>
      <c r="G3767">
        <v>1317</v>
      </c>
      <c r="H3767">
        <v>1317</v>
      </c>
      <c r="I3767">
        <v>1317</v>
      </c>
      <c r="J3767">
        <v>1317</v>
      </c>
      <c r="L3767" s="3">
        <v>0</v>
      </c>
      <c r="M3767" s="3">
        <v>0</v>
      </c>
      <c r="N3767" s="3">
        <v>0</v>
      </c>
      <c r="O3767" s="3">
        <v>60.92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3">
        <f>+Tabla3[[#This Row],[V GRAVADAS]]</f>
        <v>60.92</v>
      </c>
      <c r="V3767">
        <v>2</v>
      </c>
    </row>
    <row r="3768" spans="1:22" x14ac:dyDescent="0.25">
      <c r="A3768" t="s">
        <v>737</v>
      </c>
      <c r="B3768" s="1" t="s">
        <v>743</v>
      </c>
      <c r="C3768" t="s">
        <v>1</v>
      </c>
      <c r="D3768" t="s">
        <v>89</v>
      </c>
      <c r="E3768" t="s">
        <v>553</v>
      </c>
      <c r="F3768" t="s">
        <v>554</v>
      </c>
      <c r="G3768">
        <v>1318</v>
      </c>
      <c r="H3768">
        <v>1318</v>
      </c>
      <c r="I3768">
        <v>1318</v>
      </c>
      <c r="J3768">
        <v>1318</v>
      </c>
      <c r="L3768" s="3">
        <v>0</v>
      </c>
      <c r="M3768" s="3">
        <v>0</v>
      </c>
      <c r="N3768" s="3">
        <v>0</v>
      </c>
      <c r="O3768" s="3">
        <v>506.5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3">
        <f>+Tabla3[[#This Row],[V GRAVADAS]]</f>
        <v>506.5</v>
      </c>
      <c r="V3768">
        <v>2</v>
      </c>
    </row>
    <row r="3769" spans="1:22" x14ac:dyDescent="0.25">
      <c r="A3769" t="s">
        <v>737</v>
      </c>
      <c r="B3769" s="1" t="s">
        <v>743</v>
      </c>
      <c r="C3769" t="s">
        <v>1</v>
      </c>
      <c r="D3769" t="s">
        <v>89</v>
      </c>
      <c r="E3769" t="s">
        <v>553</v>
      </c>
      <c r="F3769" t="s">
        <v>554</v>
      </c>
      <c r="G3769">
        <v>1319</v>
      </c>
      <c r="H3769">
        <v>1319</v>
      </c>
      <c r="I3769">
        <v>1319</v>
      </c>
      <c r="J3769">
        <v>1319</v>
      </c>
      <c r="L3769" s="3">
        <v>0</v>
      </c>
      <c r="M3769" s="3">
        <v>0</v>
      </c>
      <c r="N3769" s="3">
        <v>0</v>
      </c>
      <c r="O3769" s="3">
        <v>154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3">
        <f>+Tabla3[[#This Row],[V GRAVADAS]]</f>
        <v>154</v>
      </c>
      <c r="V3769">
        <v>2</v>
      </c>
    </row>
    <row r="3770" spans="1:22" x14ac:dyDescent="0.25">
      <c r="A3770" t="s">
        <v>737</v>
      </c>
      <c r="B3770" s="1" t="s">
        <v>743</v>
      </c>
      <c r="C3770" t="s">
        <v>1</v>
      </c>
      <c r="D3770" t="s">
        <v>89</v>
      </c>
      <c r="E3770" t="s">
        <v>553</v>
      </c>
      <c r="F3770" t="s">
        <v>554</v>
      </c>
      <c r="G3770">
        <v>1320</v>
      </c>
      <c r="H3770">
        <v>1320</v>
      </c>
      <c r="I3770">
        <v>1320</v>
      </c>
      <c r="J3770">
        <v>1320</v>
      </c>
      <c r="L3770" s="3">
        <v>0</v>
      </c>
      <c r="M3770" s="3">
        <v>0</v>
      </c>
      <c r="N3770" s="3">
        <v>0</v>
      </c>
      <c r="O3770" s="3">
        <v>30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3">
        <f>+Tabla3[[#This Row],[V GRAVADAS]]</f>
        <v>30</v>
      </c>
      <c r="V3770">
        <v>2</v>
      </c>
    </row>
    <row r="3771" spans="1:22" x14ac:dyDescent="0.25">
      <c r="A3771" t="s">
        <v>737</v>
      </c>
      <c r="B3771" s="1" t="s">
        <v>743</v>
      </c>
      <c r="C3771" t="s">
        <v>1</v>
      </c>
      <c r="D3771" t="s">
        <v>89</v>
      </c>
      <c r="E3771" t="s">
        <v>553</v>
      </c>
      <c r="F3771" t="s">
        <v>554</v>
      </c>
      <c r="G3771">
        <v>1321</v>
      </c>
      <c r="H3771">
        <v>1321</v>
      </c>
      <c r="I3771">
        <v>1321</v>
      </c>
      <c r="J3771">
        <v>1321</v>
      </c>
      <c r="L3771" s="3">
        <v>0</v>
      </c>
      <c r="M3771" s="3">
        <v>0</v>
      </c>
      <c r="N3771" s="3">
        <v>0</v>
      </c>
      <c r="O3771" s="3">
        <v>30.1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3">
        <f>+Tabla3[[#This Row],[V GRAVADAS]]</f>
        <v>30.1</v>
      </c>
      <c r="V3771">
        <v>2</v>
      </c>
    </row>
    <row r="3772" spans="1:22" x14ac:dyDescent="0.25">
      <c r="A3772" t="s">
        <v>737</v>
      </c>
      <c r="B3772" s="1" t="s">
        <v>744</v>
      </c>
      <c r="C3772" t="s">
        <v>1</v>
      </c>
      <c r="D3772" t="s">
        <v>89</v>
      </c>
      <c r="E3772" t="s">
        <v>553</v>
      </c>
      <c r="F3772" t="s">
        <v>554</v>
      </c>
      <c r="G3772">
        <v>1322</v>
      </c>
      <c r="H3772">
        <v>1322</v>
      </c>
      <c r="I3772">
        <v>1322</v>
      </c>
      <c r="J3772">
        <v>1322</v>
      </c>
      <c r="L3772" s="3">
        <v>0</v>
      </c>
      <c r="M3772" s="3">
        <v>0</v>
      </c>
      <c r="N3772" s="3">
        <v>0</v>
      </c>
      <c r="O3772" s="3">
        <v>682.8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3">
        <f>+Tabla3[[#This Row],[V GRAVADAS]]</f>
        <v>682.8</v>
      </c>
      <c r="V3772">
        <v>2</v>
      </c>
    </row>
    <row r="3773" spans="1:22" x14ac:dyDescent="0.25">
      <c r="A3773" t="s">
        <v>737</v>
      </c>
      <c r="B3773" s="1" t="s">
        <v>744</v>
      </c>
      <c r="C3773" t="s">
        <v>1</v>
      </c>
      <c r="D3773" t="s">
        <v>89</v>
      </c>
      <c r="E3773" t="s">
        <v>553</v>
      </c>
      <c r="F3773" t="s">
        <v>554</v>
      </c>
      <c r="G3773">
        <v>1323</v>
      </c>
      <c r="H3773">
        <v>1323</v>
      </c>
      <c r="I3773">
        <v>1323</v>
      </c>
      <c r="J3773">
        <v>1323</v>
      </c>
      <c r="L3773" s="3">
        <v>0</v>
      </c>
      <c r="M3773" s="3">
        <v>0</v>
      </c>
      <c r="N3773" s="3">
        <v>0</v>
      </c>
      <c r="O3773" s="3">
        <v>631</v>
      </c>
      <c r="P3773" s="3">
        <v>0</v>
      </c>
      <c r="Q3773" s="3">
        <v>0</v>
      </c>
      <c r="R3773" s="3">
        <v>0</v>
      </c>
      <c r="S3773" s="3">
        <v>0</v>
      </c>
      <c r="T3773" s="3">
        <v>0</v>
      </c>
      <c r="U3773" s="33">
        <f>+Tabla3[[#This Row],[V GRAVADAS]]</f>
        <v>631</v>
      </c>
      <c r="V3773">
        <v>2</v>
      </c>
    </row>
    <row r="3774" spans="1:22" x14ac:dyDescent="0.25">
      <c r="A3774" t="s">
        <v>737</v>
      </c>
      <c r="B3774" s="1" t="s">
        <v>744</v>
      </c>
      <c r="C3774" t="s">
        <v>1</v>
      </c>
      <c r="D3774" t="s">
        <v>89</v>
      </c>
      <c r="E3774" t="s">
        <v>553</v>
      </c>
      <c r="F3774" t="s">
        <v>554</v>
      </c>
      <c r="G3774">
        <v>1324</v>
      </c>
      <c r="H3774">
        <v>1324</v>
      </c>
      <c r="I3774">
        <v>1324</v>
      </c>
      <c r="J3774">
        <v>1324</v>
      </c>
      <c r="L3774" s="3">
        <v>0</v>
      </c>
      <c r="M3774" s="3">
        <v>0</v>
      </c>
      <c r="N3774" s="3">
        <v>0</v>
      </c>
      <c r="O3774" s="3">
        <v>400.9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3">
        <f>+Tabla3[[#This Row],[V GRAVADAS]]</f>
        <v>400.9</v>
      </c>
      <c r="V3774">
        <v>2</v>
      </c>
    </row>
    <row r="3775" spans="1:22" x14ac:dyDescent="0.25">
      <c r="A3775" t="s">
        <v>737</v>
      </c>
      <c r="B3775" s="1" t="s">
        <v>744</v>
      </c>
      <c r="C3775" t="s">
        <v>1</v>
      </c>
      <c r="D3775" t="s">
        <v>89</v>
      </c>
      <c r="E3775" t="s">
        <v>553</v>
      </c>
      <c r="F3775" t="s">
        <v>554</v>
      </c>
      <c r="G3775">
        <v>1325</v>
      </c>
      <c r="H3775">
        <v>1325</v>
      </c>
      <c r="I3775">
        <v>1325</v>
      </c>
      <c r="J3775">
        <v>1325</v>
      </c>
      <c r="L3775" s="3">
        <v>0</v>
      </c>
      <c r="M3775" s="3">
        <v>0</v>
      </c>
      <c r="N3775" s="3">
        <v>0</v>
      </c>
      <c r="O3775" s="3">
        <v>580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3">
        <f>+Tabla3[[#This Row],[V GRAVADAS]]</f>
        <v>580</v>
      </c>
      <c r="V3775">
        <v>2</v>
      </c>
    </row>
    <row r="3776" spans="1:22" x14ac:dyDescent="0.25">
      <c r="A3776" t="s">
        <v>737</v>
      </c>
      <c r="B3776" s="1" t="s">
        <v>744</v>
      </c>
      <c r="C3776" t="s">
        <v>1</v>
      </c>
      <c r="D3776" t="s">
        <v>89</v>
      </c>
      <c r="E3776" t="s">
        <v>553</v>
      </c>
      <c r="F3776" t="s">
        <v>554</v>
      </c>
      <c r="G3776">
        <v>1326</v>
      </c>
      <c r="H3776">
        <v>1326</v>
      </c>
      <c r="I3776">
        <v>1326</v>
      </c>
      <c r="J3776">
        <v>1326</v>
      </c>
      <c r="L3776" s="3">
        <v>0</v>
      </c>
      <c r="M3776" s="3">
        <v>0</v>
      </c>
      <c r="N3776" s="3">
        <v>0</v>
      </c>
      <c r="O3776" s="3">
        <v>15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3">
        <f>+Tabla3[[#This Row],[V GRAVADAS]]</f>
        <v>15</v>
      </c>
      <c r="V3776">
        <v>2</v>
      </c>
    </row>
    <row r="3777" spans="1:22" x14ac:dyDescent="0.25">
      <c r="A3777" t="s">
        <v>737</v>
      </c>
      <c r="B3777" s="1" t="s">
        <v>744</v>
      </c>
      <c r="C3777" t="s">
        <v>1</v>
      </c>
      <c r="D3777" t="s">
        <v>89</v>
      </c>
      <c r="E3777" t="s">
        <v>553</v>
      </c>
      <c r="F3777" t="s">
        <v>554</v>
      </c>
      <c r="G3777">
        <v>1327</v>
      </c>
      <c r="H3777">
        <v>1327</v>
      </c>
      <c r="I3777">
        <v>1327</v>
      </c>
      <c r="J3777">
        <v>1327</v>
      </c>
      <c r="L3777" s="3">
        <v>0</v>
      </c>
      <c r="M3777" s="3">
        <v>0</v>
      </c>
      <c r="N3777" s="3">
        <v>0</v>
      </c>
      <c r="O3777" s="3">
        <v>5.4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3">
        <f>+Tabla3[[#This Row],[V GRAVADAS]]</f>
        <v>5.4</v>
      </c>
      <c r="V3777">
        <v>2</v>
      </c>
    </row>
    <row r="3778" spans="1:22" x14ac:dyDescent="0.25">
      <c r="A3778" t="s">
        <v>737</v>
      </c>
      <c r="B3778" s="1" t="s">
        <v>744</v>
      </c>
      <c r="C3778" t="s">
        <v>1</v>
      </c>
      <c r="D3778" t="s">
        <v>89</v>
      </c>
      <c r="E3778" t="s">
        <v>553</v>
      </c>
      <c r="F3778" t="s">
        <v>554</v>
      </c>
      <c r="G3778">
        <v>1328</v>
      </c>
      <c r="H3778">
        <v>1328</v>
      </c>
      <c r="I3778">
        <v>1328</v>
      </c>
      <c r="J3778">
        <v>1328</v>
      </c>
      <c r="L3778" s="3">
        <v>0</v>
      </c>
      <c r="M3778" s="3">
        <v>0</v>
      </c>
      <c r="N3778" s="3">
        <v>0</v>
      </c>
      <c r="O3778" s="3">
        <v>395.9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3">
        <f>+Tabla3[[#This Row],[V GRAVADAS]]</f>
        <v>395.9</v>
      </c>
      <c r="V3778">
        <v>2</v>
      </c>
    </row>
    <row r="3779" spans="1:22" x14ac:dyDescent="0.25">
      <c r="A3779" t="s">
        <v>737</v>
      </c>
      <c r="B3779" s="1" t="s">
        <v>744</v>
      </c>
      <c r="C3779" t="s">
        <v>1</v>
      </c>
      <c r="D3779" t="s">
        <v>89</v>
      </c>
      <c r="E3779" t="s">
        <v>553</v>
      </c>
      <c r="F3779" t="s">
        <v>554</v>
      </c>
      <c r="G3779">
        <v>1329</v>
      </c>
      <c r="H3779">
        <v>1329</v>
      </c>
      <c r="I3779">
        <v>1329</v>
      </c>
      <c r="J3779">
        <v>1329</v>
      </c>
      <c r="L3779" s="3">
        <v>0</v>
      </c>
      <c r="M3779" s="3">
        <v>0</v>
      </c>
      <c r="N3779" s="3">
        <v>0</v>
      </c>
      <c r="O3779" s="3">
        <v>112.5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3">
        <f>+Tabla3[[#This Row],[V GRAVADAS]]</f>
        <v>112.5</v>
      </c>
      <c r="V3779">
        <v>2</v>
      </c>
    </row>
    <row r="3780" spans="1:22" x14ac:dyDescent="0.25">
      <c r="A3780" t="s">
        <v>737</v>
      </c>
      <c r="B3780" s="1" t="s">
        <v>744</v>
      </c>
      <c r="C3780" t="s">
        <v>1</v>
      </c>
      <c r="D3780" t="s">
        <v>89</v>
      </c>
      <c r="E3780" t="s">
        <v>553</v>
      </c>
      <c r="F3780" t="s">
        <v>554</v>
      </c>
      <c r="G3780">
        <v>1330</v>
      </c>
      <c r="H3780">
        <v>1330</v>
      </c>
      <c r="I3780">
        <v>1330</v>
      </c>
      <c r="J3780">
        <v>1330</v>
      </c>
      <c r="L3780" s="3">
        <v>0</v>
      </c>
      <c r="M3780" s="3">
        <v>0</v>
      </c>
      <c r="N3780" s="3">
        <v>0</v>
      </c>
      <c r="O3780" s="3">
        <v>146.25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3">
        <f>+Tabla3[[#This Row],[V GRAVADAS]]</f>
        <v>146.25</v>
      </c>
      <c r="V3780">
        <v>2</v>
      </c>
    </row>
    <row r="3781" spans="1:22" x14ac:dyDescent="0.25">
      <c r="A3781" t="s">
        <v>737</v>
      </c>
      <c r="B3781" s="1" t="s">
        <v>744</v>
      </c>
      <c r="C3781" t="s">
        <v>1</v>
      </c>
      <c r="D3781" t="s">
        <v>89</v>
      </c>
      <c r="E3781" t="s">
        <v>553</v>
      </c>
      <c r="F3781" t="s">
        <v>554</v>
      </c>
      <c r="G3781">
        <v>1331</v>
      </c>
      <c r="H3781">
        <v>1331</v>
      </c>
      <c r="I3781">
        <v>1331</v>
      </c>
      <c r="J3781">
        <v>1331</v>
      </c>
      <c r="L3781" s="3">
        <v>0</v>
      </c>
      <c r="M3781" s="3">
        <v>0</v>
      </c>
      <c r="N3781" s="3">
        <v>0</v>
      </c>
      <c r="O3781" s="3">
        <v>200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3">
        <f>+Tabla3[[#This Row],[V GRAVADAS]]</f>
        <v>200</v>
      </c>
      <c r="V3781">
        <v>2</v>
      </c>
    </row>
    <row r="3782" spans="1:22" x14ac:dyDescent="0.25">
      <c r="A3782" t="s">
        <v>737</v>
      </c>
      <c r="B3782" s="1" t="s">
        <v>744</v>
      </c>
      <c r="C3782" t="s">
        <v>1</v>
      </c>
      <c r="D3782" t="s">
        <v>89</v>
      </c>
      <c r="E3782" t="s">
        <v>553</v>
      </c>
      <c r="F3782" t="s">
        <v>554</v>
      </c>
      <c r="G3782">
        <v>1332</v>
      </c>
      <c r="H3782">
        <v>1332</v>
      </c>
      <c r="I3782">
        <v>1332</v>
      </c>
      <c r="J3782">
        <v>1332</v>
      </c>
      <c r="L3782" s="3">
        <v>0</v>
      </c>
      <c r="M3782" s="3">
        <v>0</v>
      </c>
      <c r="N3782" s="3">
        <v>0</v>
      </c>
      <c r="O3782" s="3">
        <v>80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3">
        <f>+Tabla3[[#This Row],[V GRAVADAS]]</f>
        <v>80</v>
      </c>
      <c r="V3782">
        <v>2</v>
      </c>
    </row>
    <row r="3783" spans="1:22" x14ac:dyDescent="0.25">
      <c r="A3783" t="s">
        <v>737</v>
      </c>
      <c r="B3783" s="1" t="s">
        <v>744</v>
      </c>
      <c r="C3783" t="s">
        <v>1</v>
      </c>
      <c r="D3783" t="s">
        <v>89</v>
      </c>
      <c r="E3783" t="s">
        <v>553</v>
      </c>
      <c r="F3783" t="s">
        <v>554</v>
      </c>
      <c r="G3783">
        <v>1333</v>
      </c>
      <c r="H3783">
        <v>1333</v>
      </c>
      <c r="I3783">
        <v>1333</v>
      </c>
      <c r="J3783">
        <v>1333</v>
      </c>
      <c r="L3783" s="3">
        <v>0</v>
      </c>
      <c r="M3783" s="3">
        <v>0</v>
      </c>
      <c r="N3783" s="3">
        <v>0</v>
      </c>
      <c r="O3783" s="3">
        <v>397.5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3">
        <f>+Tabla3[[#This Row],[V GRAVADAS]]</f>
        <v>397.5</v>
      </c>
      <c r="V3783">
        <v>2</v>
      </c>
    </row>
    <row r="3784" spans="1:22" x14ac:dyDescent="0.25">
      <c r="A3784" t="s">
        <v>737</v>
      </c>
      <c r="B3784" s="1" t="s">
        <v>744</v>
      </c>
      <c r="C3784" t="s">
        <v>1</v>
      </c>
      <c r="D3784" t="s">
        <v>89</v>
      </c>
      <c r="E3784" t="s">
        <v>553</v>
      </c>
      <c r="F3784" t="s">
        <v>554</v>
      </c>
      <c r="G3784">
        <v>1334</v>
      </c>
      <c r="H3784">
        <v>1334</v>
      </c>
      <c r="I3784">
        <v>1334</v>
      </c>
      <c r="J3784">
        <v>1334</v>
      </c>
      <c r="L3784" s="3">
        <v>0</v>
      </c>
      <c r="M3784" s="3">
        <v>0</v>
      </c>
      <c r="N3784" s="3">
        <v>0</v>
      </c>
      <c r="O3784" s="3">
        <v>135.44999999999999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3">
        <f>+Tabla3[[#This Row],[V GRAVADAS]]</f>
        <v>135.44999999999999</v>
      </c>
      <c r="V3784">
        <v>2</v>
      </c>
    </row>
    <row r="3785" spans="1:22" x14ac:dyDescent="0.25">
      <c r="A3785" t="s">
        <v>737</v>
      </c>
      <c r="B3785" s="1" t="s">
        <v>744</v>
      </c>
      <c r="C3785" t="s">
        <v>1</v>
      </c>
      <c r="D3785" t="s">
        <v>89</v>
      </c>
      <c r="E3785" t="s">
        <v>553</v>
      </c>
      <c r="F3785" t="s">
        <v>554</v>
      </c>
      <c r="G3785">
        <v>1335</v>
      </c>
      <c r="H3785">
        <v>1335</v>
      </c>
      <c r="I3785">
        <v>1335</v>
      </c>
      <c r="J3785">
        <v>1335</v>
      </c>
      <c r="L3785" s="3">
        <v>0</v>
      </c>
      <c r="M3785" s="3">
        <v>0</v>
      </c>
      <c r="N3785" s="3">
        <v>0</v>
      </c>
      <c r="O3785" s="3">
        <v>145.75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3">
        <f>+Tabla3[[#This Row],[V GRAVADAS]]</f>
        <v>145.75</v>
      </c>
      <c r="V3785">
        <v>2</v>
      </c>
    </row>
    <row r="3786" spans="1:22" x14ac:dyDescent="0.25">
      <c r="A3786" t="s">
        <v>737</v>
      </c>
      <c r="B3786" s="1" t="s">
        <v>744</v>
      </c>
      <c r="C3786" t="s">
        <v>1</v>
      </c>
      <c r="D3786" t="s">
        <v>89</v>
      </c>
      <c r="E3786" t="s">
        <v>553</v>
      </c>
      <c r="F3786" t="s">
        <v>554</v>
      </c>
      <c r="G3786">
        <v>1336</v>
      </c>
      <c r="H3786">
        <v>1336</v>
      </c>
      <c r="I3786">
        <v>1336</v>
      </c>
      <c r="J3786">
        <v>1336</v>
      </c>
      <c r="L3786" s="3">
        <v>0</v>
      </c>
      <c r="M3786" s="3">
        <v>0</v>
      </c>
      <c r="N3786" s="3">
        <v>0</v>
      </c>
      <c r="O3786" s="3">
        <v>360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3">
        <f>+Tabla3[[#This Row],[V GRAVADAS]]</f>
        <v>360</v>
      </c>
      <c r="V3786">
        <v>2</v>
      </c>
    </row>
    <row r="3787" spans="1:22" x14ac:dyDescent="0.25">
      <c r="A3787" t="s">
        <v>737</v>
      </c>
      <c r="B3787" s="1" t="s">
        <v>744</v>
      </c>
      <c r="C3787" t="s">
        <v>1</v>
      </c>
      <c r="D3787" t="s">
        <v>89</v>
      </c>
      <c r="E3787" t="s">
        <v>553</v>
      </c>
      <c r="F3787" t="s">
        <v>554</v>
      </c>
      <c r="G3787">
        <v>1337</v>
      </c>
      <c r="H3787">
        <v>1337</v>
      </c>
      <c r="I3787">
        <v>1337</v>
      </c>
      <c r="J3787">
        <v>1337</v>
      </c>
      <c r="L3787" s="3">
        <v>0</v>
      </c>
      <c r="M3787" s="3">
        <v>0</v>
      </c>
      <c r="N3787" s="3">
        <v>0</v>
      </c>
      <c r="O3787" s="3">
        <v>19.079999999999998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3">
        <f>+Tabla3[[#This Row],[V GRAVADAS]]</f>
        <v>19.079999999999998</v>
      </c>
      <c r="V3787">
        <v>2</v>
      </c>
    </row>
    <row r="3788" spans="1:22" x14ac:dyDescent="0.25">
      <c r="A3788" t="s">
        <v>737</v>
      </c>
      <c r="B3788" s="1" t="s">
        <v>744</v>
      </c>
      <c r="C3788" t="s">
        <v>1</v>
      </c>
      <c r="D3788" t="s">
        <v>89</v>
      </c>
      <c r="E3788" t="s">
        <v>553</v>
      </c>
      <c r="F3788" t="s">
        <v>554</v>
      </c>
      <c r="G3788">
        <v>1338</v>
      </c>
      <c r="H3788">
        <v>1338</v>
      </c>
      <c r="I3788">
        <v>1338</v>
      </c>
      <c r="J3788">
        <v>1338</v>
      </c>
      <c r="L3788" s="3">
        <v>0</v>
      </c>
      <c r="M3788" s="3">
        <v>0</v>
      </c>
      <c r="N3788" s="3">
        <v>0</v>
      </c>
      <c r="O3788" s="3">
        <v>396.3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3">
        <f>+Tabla3[[#This Row],[V GRAVADAS]]</f>
        <v>396.3</v>
      </c>
      <c r="V3788">
        <v>2</v>
      </c>
    </row>
    <row r="3789" spans="1:22" x14ac:dyDescent="0.25">
      <c r="A3789" t="s">
        <v>737</v>
      </c>
      <c r="B3789" s="1" t="s">
        <v>745</v>
      </c>
      <c r="C3789" t="s">
        <v>1</v>
      </c>
      <c r="D3789" t="s">
        <v>89</v>
      </c>
      <c r="E3789" t="s">
        <v>553</v>
      </c>
      <c r="F3789" t="s">
        <v>554</v>
      </c>
      <c r="G3789">
        <v>1339</v>
      </c>
      <c r="H3789">
        <v>1339</v>
      </c>
      <c r="I3789">
        <v>1339</v>
      </c>
      <c r="J3789">
        <v>1339</v>
      </c>
      <c r="L3789" s="3">
        <v>0</v>
      </c>
      <c r="M3789" s="3">
        <v>0</v>
      </c>
      <c r="N3789" s="3">
        <v>0</v>
      </c>
      <c r="O3789" s="3">
        <v>149.5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3">
        <f>+Tabla3[[#This Row],[V GRAVADAS]]</f>
        <v>149.5</v>
      </c>
      <c r="V3789">
        <v>2</v>
      </c>
    </row>
    <row r="3790" spans="1:22" x14ac:dyDescent="0.25">
      <c r="A3790" t="s">
        <v>737</v>
      </c>
      <c r="B3790" s="1" t="s">
        <v>745</v>
      </c>
      <c r="C3790" t="s">
        <v>1</v>
      </c>
      <c r="D3790" t="s">
        <v>89</v>
      </c>
      <c r="E3790" t="s">
        <v>553</v>
      </c>
      <c r="F3790" t="s">
        <v>554</v>
      </c>
      <c r="G3790">
        <v>1340</v>
      </c>
      <c r="H3790">
        <v>1340</v>
      </c>
      <c r="I3790">
        <v>1340</v>
      </c>
      <c r="J3790">
        <v>1340</v>
      </c>
      <c r="L3790" s="3">
        <v>0</v>
      </c>
      <c r="M3790" s="3">
        <v>0</v>
      </c>
      <c r="N3790" s="3">
        <v>0</v>
      </c>
      <c r="O3790" s="3">
        <v>526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3">
        <f>+Tabla3[[#This Row],[V GRAVADAS]]</f>
        <v>526</v>
      </c>
      <c r="V3790">
        <v>2</v>
      </c>
    </row>
    <row r="3791" spans="1:22" x14ac:dyDescent="0.25">
      <c r="A3791" t="s">
        <v>737</v>
      </c>
      <c r="B3791" s="1" t="s">
        <v>745</v>
      </c>
      <c r="C3791" t="s">
        <v>1</v>
      </c>
      <c r="D3791" t="s">
        <v>89</v>
      </c>
      <c r="E3791" t="s">
        <v>553</v>
      </c>
      <c r="F3791" t="s">
        <v>554</v>
      </c>
      <c r="G3791">
        <v>1341</v>
      </c>
      <c r="H3791">
        <v>1341</v>
      </c>
      <c r="I3791">
        <v>1341</v>
      </c>
      <c r="J3791">
        <v>1341</v>
      </c>
      <c r="L3791" s="3">
        <v>0</v>
      </c>
      <c r="M3791" s="3">
        <v>0</v>
      </c>
      <c r="N3791" s="3">
        <v>0</v>
      </c>
      <c r="O3791" s="3">
        <v>108.55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3">
        <f>+Tabla3[[#This Row],[V GRAVADAS]]</f>
        <v>108.55</v>
      </c>
      <c r="V3791">
        <v>2</v>
      </c>
    </row>
    <row r="3792" spans="1:22" x14ac:dyDescent="0.25">
      <c r="A3792" t="s">
        <v>737</v>
      </c>
      <c r="B3792" s="1" t="s">
        <v>745</v>
      </c>
      <c r="C3792" t="s">
        <v>1</v>
      </c>
      <c r="D3792" t="s">
        <v>89</v>
      </c>
      <c r="E3792" t="s">
        <v>553</v>
      </c>
      <c r="F3792" t="s">
        <v>554</v>
      </c>
      <c r="G3792">
        <v>1342</v>
      </c>
      <c r="H3792">
        <v>1342</v>
      </c>
      <c r="I3792">
        <v>1342</v>
      </c>
      <c r="J3792">
        <v>1342</v>
      </c>
      <c r="L3792" s="3">
        <v>0</v>
      </c>
      <c r="M3792" s="3">
        <v>0</v>
      </c>
      <c r="N3792" s="3">
        <v>0</v>
      </c>
      <c r="O3792" s="3">
        <v>105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3">
        <f>+Tabla3[[#This Row],[V GRAVADAS]]</f>
        <v>105</v>
      </c>
      <c r="V3792">
        <v>2</v>
      </c>
    </row>
    <row r="3793" spans="1:22" x14ac:dyDescent="0.25">
      <c r="A3793" t="s">
        <v>737</v>
      </c>
      <c r="B3793" s="1" t="s">
        <v>745</v>
      </c>
      <c r="C3793" t="s">
        <v>1</v>
      </c>
      <c r="D3793" t="s">
        <v>89</v>
      </c>
      <c r="E3793" t="s">
        <v>553</v>
      </c>
      <c r="F3793" t="s">
        <v>554</v>
      </c>
      <c r="G3793">
        <v>1343</v>
      </c>
      <c r="H3793">
        <v>1343</v>
      </c>
      <c r="I3793">
        <v>1343</v>
      </c>
      <c r="J3793">
        <v>1343</v>
      </c>
      <c r="L3793" s="3">
        <v>0</v>
      </c>
      <c r="M3793" s="3">
        <v>0</v>
      </c>
      <c r="N3793" s="3">
        <v>0</v>
      </c>
      <c r="O3793" s="3">
        <v>54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3">
        <f>+Tabla3[[#This Row],[V GRAVADAS]]</f>
        <v>54</v>
      </c>
      <c r="V3793">
        <v>2</v>
      </c>
    </row>
    <row r="3794" spans="1:22" x14ac:dyDescent="0.25">
      <c r="A3794" t="s">
        <v>737</v>
      </c>
      <c r="B3794" s="1" t="s">
        <v>745</v>
      </c>
      <c r="C3794" t="s">
        <v>1</v>
      </c>
      <c r="D3794" t="s">
        <v>89</v>
      </c>
      <c r="E3794" t="s">
        <v>553</v>
      </c>
      <c r="F3794" t="s">
        <v>554</v>
      </c>
      <c r="G3794">
        <v>1344</v>
      </c>
      <c r="H3794">
        <v>1344</v>
      </c>
      <c r="I3794">
        <v>1344</v>
      </c>
      <c r="J3794">
        <v>1344</v>
      </c>
      <c r="L3794" s="3">
        <v>0</v>
      </c>
      <c r="M3794" s="3">
        <v>0</v>
      </c>
      <c r="N3794" s="3">
        <v>0</v>
      </c>
      <c r="O3794" s="3">
        <v>156.5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3">
        <f>+Tabla3[[#This Row],[V GRAVADAS]]</f>
        <v>156.5</v>
      </c>
      <c r="V3794">
        <v>2</v>
      </c>
    </row>
    <row r="3795" spans="1:22" x14ac:dyDescent="0.25">
      <c r="A3795" t="s">
        <v>737</v>
      </c>
      <c r="B3795" s="1" t="s">
        <v>745</v>
      </c>
      <c r="C3795" t="s">
        <v>1</v>
      </c>
      <c r="D3795" t="s">
        <v>89</v>
      </c>
      <c r="E3795" t="s">
        <v>553</v>
      </c>
      <c r="F3795" t="s">
        <v>554</v>
      </c>
      <c r="G3795">
        <v>1345</v>
      </c>
      <c r="H3795">
        <v>1345</v>
      </c>
      <c r="I3795">
        <v>1345</v>
      </c>
      <c r="J3795">
        <v>1345</v>
      </c>
      <c r="L3795" s="3">
        <v>0</v>
      </c>
      <c r="M3795" s="3">
        <v>0</v>
      </c>
      <c r="N3795" s="3">
        <v>0</v>
      </c>
      <c r="O3795" s="3">
        <v>513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3">
        <f>+Tabla3[[#This Row],[V GRAVADAS]]</f>
        <v>513</v>
      </c>
      <c r="V3795">
        <v>2</v>
      </c>
    </row>
    <row r="3796" spans="1:22" x14ac:dyDescent="0.25">
      <c r="A3796" t="s">
        <v>737</v>
      </c>
      <c r="B3796" s="1" t="s">
        <v>745</v>
      </c>
      <c r="C3796" t="s">
        <v>1</v>
      </c>
      <c r="D3796" t="s">
        <v>89</v>
      </c>
      <c r="E3796" t="s">
        <v>553</v>
      </c>
      <c r="F3796" t="s">
        <v>554</v>
      </c>
      <c r="G3796">
        <v>1346</v>
      </c>
      <c r="H3796">
        <v>1346</v>
      </c>
      <c r="I3796">
        <v>1346</v>
      </c>
      <c r="J3796">
        <v>1346</v>
      </c>
      <c r="L3796" s="3">
        <v>0</v>
      </c>
      <c r="M3796" s="3">
        <v>0</v>
      </c>
      <c r="N3796" s="3">
        <v>0</v>
      </c>
      <c r="O3796" s="3">
        <v>183.75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3">
        <f>+Tabla3[[#This Row],[V GRAVADAS]]</f>
        <v>183.75</v>
      </c>
      <c r="V3796">
        <v>2</v>
      </c>
    </row>
    <row r="3797" spans="1:22" x14ac:dyDescent="0.25">
      <c r="A3797" t="s">
        <v>737</v>
      </c>
      <c r="B3797" s="1" t="s">
        <v>745</v>
      </c>
      <c r="C3797" t="s">
        <v>1</v>
      </c>
      <c r="D3797" t="s">
        <v>89</v>
      </c>
      <c r="E3797" t="s">
        <v>553</v>
      </c>
      <c r="F3797" t="s">
        <v>554</v>
      </c>
      <c r="G3797">
        <v>1347</v>
      </c>
      <c r="H3797">
        <v>1347</v>
      </c>
      <c r="I3797">
        <v>1347</v>
      </c>
      <c r="J3797">
        <v>1347</v>
      </c>
      <c r="L3797" s="3">
        <v>0</v>
      </c>
      <c r="M3797" s="3">
        <v>0</v>
      </c>
      <c r="N3797" s="3">
        <v>0</v>
      </c>
      <c r="O3797" s="3">
        <v>459.02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3">
        <f>+Tabla3[[#This Row],[V GRAVADAS]]</f>
        <v>459.02</v>
      </c>
      <c r="V3797">
        <v>2</v>
      </c>
    </row>
    <row r="3798" spans="1:22" x14ac:dyDescent="0.25">
      <c r="A3798" t="s">
        <v>737</v>
      </c>
      <c r="B3798" s="1" t="s">
        <v>745</v>
      </c>
      <c r="C3798" t="s">
        <v>1</v>
      </c>
      <c r="D3798" t="s">
        <v>89</v>
      </c>
      <c r="E3798" t="s">
        <v>553</v>
      </c>
      <c r="F3798" t="s">
        <v>554</v>
      </c>
      <c r="G3798">
        <v>1348</v>
      </c>
      <c r="H3798">
        <v>1348</v>
      </c>
      <c r="I3798">
        <v>1348</v>
      </c>
      <c r="J3798">
        <v>1348</v>
      </c>
      <c r="L3798" s="3">
        <v>0</v>
      </c>
      <c r="M3798" s="3">
        <v>0</v>
      </c>
      <c r="N3798" s="3">
        <v>0</v>
      </c>
      <c r="O3798" s="3">
        <v>531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3">
        <f>+Tabla3[[#This Row],[V GRAVADAS]]</f>
        <v>531</v>
      </c>
      <c r="V3798">
        <v>2</v>
      </c>
    </row>
    <row r="3799" spans="1:22" x14ac:dyDescent="0.25">
      <c r="A3799" t="s">
        <v>737</v>
      </c>
      <c r="B3799" s="1" t="s">
        <v>745</v>
      </c>
      <c r="C3799" t="s">
        <v>1</v>
      </c>
      <c r="D3799" t="s">
        <v>89</v>
      </c>
      <c r="E3799" t="s">
        <v>553</v>
      </c>
      <c r="F3799" t="s">
        <v>554</v>
      </c>
      <c r="G3799">
        <v>1349</v>
      </c>
      <c r="H3799">
        <v>1349</v>
      </c>
      <c r="I3799">
        <v>1349</v>
      </c>
      <c r="J3799">
        <v>1349</v>
      </c>
      <c r="L3799" s="3">
        <v>0</v>
      </c>
      <c r="M3799" s="3">
        <v>0</v>
      </c>
      <c r="N3799" s="3">
        <v>0</v>
      </c>
      <c r="O3799" s="3">
        <v>418.5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3">
        <f>+Tabla3[[#This Row],[V GRAVADAS]]</f>
        <v>418.5</v>
      </c>
      <c r="V3799">
        <v>2</v>
      </c>
    </row>
    <row r="3800" spans="1:22" x14ac:dyDescent="0.25">
      <c r="A3800" t="s">
        <v>737</v>
      </c>
      <c r="B3800" s="1" t="s">
        <v>745</v>
      </c>
      <c r="C3800" t="s">
        <v>1</v>
      </c>
      <c r="D3800" t="s">
        <v>89</v>
      </c>
      <c r="E3800" t="s">
        <v>553</v>
      </c>
      <c r="F3800" t="s">
        <v>554</v>
      </c>
      <c r="G3800">
        <v>1350</v>
      </c>
      <c r="H3800">
        <v>1350</v>
      </c>
      <c r="I3800">
        <v>1350</v>
      </c>
      <c r="J3800">
        <v>1350</v>
      </c>
      <c r="L3800" s="3">
        <v>0</v>
      </c>
      <c r="M3800" s="3">
        <v>0</v>
      </c>
      <c r="N3800" s="3">
        <v>0</v>
      </c>
      <c r="O3800" s="3">
        <v>100</v>
      </c>
      <c r="P3800" s="3">
        <v>0</v>
      </c>
      <c r="Q3800" s="3">
        <v>0</v>
      </c>
      <c r="R3800" s="3">
        <v>0</v>
      </c>
      <c r="S3800" s="3">
        <v>0</v>
      </c>
      <c r="T3800" s="3">
        <v>0</v>
      </c>
      <c r="U3800" s="33">
        <f>+Tabla3[[#This Row],[V GRAVADAS]]</f>
        <v>100</v>
      </c>
      <c r="V3800">
        <v>2</v>
      </c>
    </row>
    <row r="3801" spans="1:22" x14ac:dyDescent="0.25">
      <c r="A3801" t="s">
        <v>737</v>
      </c>
      <c r="B3801" s="1" t="s">
        <v>745</v>
      </c>
      <c r="C3801" t="s">
        <v>1</v>
      </c>
      <c r="D3801" t="s">
        <v>89</v>
      </c>
      <c r="E3801" t="s">
        <v>553</v>
      </c>
      <c r="F3801" t="s">
        <v>554</v>
      </c>
      <c r="G3801">
        <v>1351</v>
      </c>
      <c r="H3801">
        <v>1351</v>
      </c>
      <c r="I3801">
        <v>1351</v>
      </c>
      <c r="J3801">
        <v>1351</v>
      </c>
      <c r="L3801" s="3">
        <v>0</v>
      </c>
      <c r="M3801" s="3">
        <v>0</v>
      </c>
      <c r="N3801" s="3">
        <v>0</v>
      </c>
      <c r="O3801" s="3">
        <v>66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3">
        <f>+Tabla3[[#This Row],[V GRAVADAS]]</f>
        <v>66</v>
      </c>
      <c r="V3801">
        <v>2</v>
      </c>
    </row>
    <row r="3802" spans="1:22" x14ac:dyDescent="0.25">
      <c r="A3802" t="s">
        <v>737</v>
      </c>
      <c r="B3802" s="1" t="s">
        <v>745</v>
      </c>
      <c r="C3802" t="s">
        <v>1</v>
      </c>
      <c r="D3802" t="s">
        <v>89</v>
      </c>
      <c r="E3802" t="s">
        <v>553</v>
      </c>
      <c r="F3802" t="s">
        <v>554</v>
      </c>
      <c r="G3802">
        <v>1352</v>
      </c>
      <c r="H3802">
        <v>1352</v>
      </c>
      <c r="I3802">
        <v>1352</v>
      </c>
      <c r="J3802">
        <v>1352</v>
      </c>
      <c r="L3802" s="3">
        <v>0</v>
      </c>
      <c r="M3802" s="3">
        <v>0</v>
      </c>
      <c r="N3802" s="3">
        <v>0</v>
      </c>
      <c r="O3802" s="3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3">
        <f>+Tabla3[[#This Row],[V GRAVADAS]]</f>
        <v>0</v>
      </c>
      <c r="V3802">
        <v>2</v>
      </c>
    </row>
    <row r="3803" spans="1:22" x14ac:dyDescent="0.25">
      <c r="A3803" t="s">
        <v>737</v>
      </c>
      <c r="B3803" s="1" t="s">
        <v>745</v>
      </c>
      <c r="C3803" t="s">
        <v>1</v>
      </c>
      <c r="D3803" t="s">
        <v>89</v>
      </c>
      <c r="E3803" t="s">
        <v>553</v>
      </c>
      <c r="F3803" t="s">
        <v>554</v>
      </c>
      <c r="G3803">
        <v>1353</v>
      </c>
      <c r="H3803">
        <v>1353</v>
      </c>
      <c r="I3803">
        <v>1353</v>
      </c>
      <c r="J3803">
        <v>1353</v>
      </c>
      <c r="L3803" s="3">
        <v>0</v>
      </c>
      <c r="M3803" s="3">
        <v>0</v>
      </c>
      <c r="N3803" s="3">
        <v>0</v>
      </c>
      <c r="O3803" s="3">
        <v>398.5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3">
        <f>+Tabla3[[#This Row],[V GRAVADAS]]</f>
        <v>398.5</v>
      </c>
      <c r="V3803">
        <v>2</v>
      </c>
    </row>
    <row r="3804" spans="1:22" x14ac:dyDescent="0.25">
      <c r="A3804" t="s">
        <v>737</v>
      </c>
      <c r="B3804" s="1" t="s">
        <v>745</v>
      </c>
      <c r="C3804" t="s">
        <v>1</v>
      </c>
      <c r="D3804" t="s">
        <v>89</v>
      </c>
      <c r="E3804" t="s">
        <v>553</v>
      </c>
      <c r="F3804" t="s">
        <v>554</v>
      </c>
      <c r="G3804">
        <v>1354</v>
      </c>
      <c r="H3804">
        <v>1354</v>
      </c>
      <c r="I3804">
        <v>1354</v>
      </c>
      <c r="J3804">
        <v>1354</v>
      </c>
      <c r="L3804" s="3">
        <v>0</v>
      </c>
      <c r="M3804" s="3">
        <v>0</v>
      </c>
      <c r="N3804" s="3">
        <v>0</v>
      </c>
      <c r="O3804" s="3">
        <v>18.3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3">
        <f>+Tabla3[[#This Row],[V GRAVADAS]]</f>
        <v>18.3</v>
      </c>
      <c r="V3804">
        <v>2</v>
      </c>
    </row>
    <row r="3805" spans="1:22" x14ac:dyDescent="0.25">
      <c r="A3805" t="s">
        <v>737</v>
      </c>
      <c r="B3805" s="1" t="s">
        <v>746</v>
      </c>
      <c r="C3805" t="s">
        <v>1</v>
      </c>
      <c r="D3805" t="s">
        <v>89</v>
      </c>
      <c r="E3805" t="s">
        <v>553</v>
      </c>
      <c r="F3805" t="s">
        <v>554</v>
      </c>
      <c r="G3805">
        <v>1355</v>
      </c>
      <c r="H3805">
        <v>1355</v>
      </c>
      <c r="I3805">
        <v>1355</v>
      </c>
      <c r="J3805">
        <v>1355</v>
      </c>
      <c r="L3805" s="3">
        <v>0</v>
      </c>
      <c r="M3805" s="3">
        <v>0</v>
      </c>
      <c r="N3805" s="3">
        <v>0</v>
      </c>
      <c r="O3805" s="3">
        <v>410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3">
        <f>+Tabla3[[#This Row],[V GRAVADAS]]</f>
        <v>410</v>
      </c>
      <c r="V3805">
        <v>2</v>
      </c>
    </row>
    <row r="3806" spans="1:22" x14ac:dyDescent="0.25">
      <c r="A3806" t="s">
        <v>737</v>
      </c>
      <c r="B3806" s="1" t="s">
        <v>746</v>
      </c>
      <c r="C3806" t="s">
        <v>1</v>
      </c>
      <c r="D3806" t="s">
        <v>89</v>
      </c>
      <c r="E3806" t="s">
        <v>553</v>
      </c>
      <c r="F3806" t="s">
        <v>554</v>
      </c>
      <c r="G3806">
        <v>1356</v>
      </c>
      <c r="H3806">
        <v>1356</v>
      </c>
      <c r="I3806">
        <v>1356</v>
      </c>
      <c r="J3806">
        <v>1356</v>
      </c>
      <c r="L3806" s="3">
        <v>0</v>
      </c>
      <c r="M3806" s="3">
        <v>0</v>
      </c>
      <c r="N3806" s="3">
        <v>0</v>
      </c>
      <c r="O3806" s="3">
        <v>30.8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3">
        <f>+Tabla3[[#This Row],[V GRAVADAS]]</f>
        <v>30.8</v>
      </c>
      <c r="V3806">
        <v>2</v>
      </c>
    </row>
    <row r="3807" spans="1:22" x14ac:dyDescent="0.25">
      <c r="A3807" t="s">
        <v>737</v>
      </c>
      <c r="B3807" s="1" t="s">
        <v>746</v>
      </c>
      <c r="C3807" t="s">
        <v>1</v>
      </c>
      <c r="D3807" t="s">
        <v>89</v>
      </c>
      <c r="E3807" t="s">
        <v>553</v>
      </c>
      <c r="F3807" t="s">
        <v>554</v>
      </c>
      <c r="G3807">
        <v>1357</v>
      </c>
      <c r="H3807">
        <v>1357</v>
      </c>
      <c r="I3807">
        <v>1357</v>
      </c>
      <c r="J3807">
        <v>1357</v>
      </c>
      <c r="L3807" s="3">
        <v>0</v>
      </c>
      <c r="M3807" s="3">
        <v>0</v>
      </c>
      <c r="N3807" s="3">
        <v>0</v>
      </c>
      <c r="O3807" s="3">
        <v>210</v>
      </c>
      <c r="P3807" s="3">
        <v>0</v>
      </c>
      <c r="Q3807" s="3">
        <v>0</v>
      </c>
      <c r="R3807" s="3">
        <v>0</v>
      </c>
      <c r="S3807" s="3">
        <v>0</v>
      </c>
      <c r="T3807" s="3">
        <v>0</v>
      </c>
      <c r="U3807" s="33">
        <f>+Tabla3[[#This Row],[V GRAVADAS]]</f>
        <v>210</v>
      </c>
      <c r="V3807">
        <v>2</v>
      </c>
    </row>
    <row r="3808" spans="1:22" x14ac:dyDescent="0.25">
      <c r="A3808" t="s">
        <v>737</v>
      </c>
      <c r="B3808" s="1" t="s">
        <v>746</v>
      </c>
      <c r="C3808" t="s">
        <v>1</v>
      </c>
      <c r="D3808" t="s">
        <v>89</v>
      </c>
      <c r="E3808" t="s">
        <v>553</v>
      </c>
      <c r="F3808" t="s">
        <v>554</v>
      </c>
      <c r="G3808">
        <v>1358</v>
      </c>
      <c r="H3808">
        <v>1358</v>
      </c>
      <c r="I3808">
        <v>1358</v>
      </c>
      <c r="J3808">
        <v>1358</v>
      </c>
      <c r="L3808" s="3">
        <v>0</v>
      </c>
      <c r="M3808" s="3">
        <v>0</v>
      </c>
      <c r="N3808" s="3">
        <v>0</v>
      </c>
      <c r="O3808" s="3">
        <v>483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3">
        <f>+Tabla3[[#This Row],[V GRAVADAS]]</f>
        <v>483</v>
      </c>
      <c r="V3808">
        <v>2</v>
      </c>
    </row>
    <row r="3809" spans="1:22" x14ac:dyDescent="0.25">
      <c r="A3809" t="s">
        <v>737</v>
      </c>
      <c r="B3809" s="1" t="s">
        <v>746</v>
      </c>
      <c r="C3809" t="s">
        <v>1</v>
      </c>
      <c r="D3809" t="s">
        <v>89</v>
      </c>
      <c r="E3809" t="s">
        <v>553</v>
      </c>
      <c r="F3809" t="s">
        <v>554</v>
      </c>
      <c r="G3809">
        <v>1359</v>
      </c>
      <c r="H3809">
        <v>1359</v>
      </c>
      <c r="I3809">
        <v>1359</v>
      </c>
      <c r="J3809">
        <v>1359</v>
      </c>
      <c r="L3809" s="3">
        <v>0</v>
      </c>
      <c r="M3809" s="3">
        <v>0</v>
      </c>
      <c r="N3809" s="3">
        <v>0</v>
      </c>
      <c r="O3809" s="3">
        <v>393.5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3">
        <f>+Tabla3[[#This Row],[V GRAVADAS]]</f>
        <v>393.5</v>
      </c>
      <c r="V3809">
        <v>2</v>
      </c>
    </row>
    <row r="3810" spans="1:22" x14ac:dyDescent="0.25">
      <c r="A3810" t="s">
        <v>737</v>
      </c>
      <c r="B3810" s="1" t="s">
        <v>746</v>
      </c>
      <c r="C3810" t="s">
        <v>1</v>
      </c>
      <c r="D3810" t="s">
        <v>89</v>
      </c>
      <c r="E3810" t="s">
        <v>553</v>
      </c>
      <c r="F3810" t="s">
        <v>554</v>
      </c>
      <c r="G3810">
        <v>1360</v>
      </c>
      <c r="H3810">
        <v>1360</v>
      </c>
      <c r="I3810">
        <v>1360</v>
      </c>
      <c r="J3810">
        <v>1360</v>
      </c>
      <c r="L3810" s="3">
        <v>0</v>
      </c>
      <c r="M3810" s="3">
        <v>0</v>
      </c>
      <c r="N3810" s="3">
        <v>0</v>
      </c>
      <c r="O3810" s="3">
        <v>545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3">
        <f>+Tabla3[[#This Row],[V GRAVADAS]]</f>
        <v>545</v>
      </c>
      <c r="V3810">
        <v>2</v>
      </c>
    </row>
    <row r="3811" spans="1:22" x14ac:dyDescent="0.25">
      <c r="A3811" t="s">
        <v>737</v>
      </c>
      <c r="B3811" s="1" t="s">
        <v>746</v>
      </c>
      <c r="C3811" t="s">
        <v>1</v>
      </c>
      <c r="D3811" t="s">
        <v>89</v>
      </c>
      <c r="E3811" t="s">
        <v>553</v>
      </c>
      <c r="F3811" t="s">
        <v>554</v>
      </c>
      <c r="G3811">
        <v>1361</v>
      </c>
      <c r="H3811">
        <v>1361</v>
      </c>
      <c r="I3811">
        <v>1361</v>
      </c>
      <c r="J3811">
        <v>1361</v>
      </c>
      <c r="L3811" s="3">
        <v>0</v>
      </c>
      <c r="M3811" s="3">
        <v>0</v>
      </c>
      <c r="N3811" s="3">
        <v>0</v>
      </c>
      <c r="O3811" s="3">
        <v>450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3">
        <f>+Tabla3[[#This Row],[V GRAVADAS]]</f>
        <v>450</v>
      </c>
      <c r="V3811">
        <v>2</v>
      </c>
    </row>
    <row r="3812" spans="1:22" x14ac:dyDescent="0.25">
      <c r="A3812" t="s">
        <v>737</v>
      </c>
      <c r="B3812" s="1" t="s">
        <v>746</v>
      </c>
      <c r="C3812" t="s">
        <v>1</v>
      </c>
      <c r="D3812" t="s">
        <v>89</v>
      </c>
      <c r="E3812" t="s">
        <v>553</v>
      </c>
      <c r="F3812" t="s">
        <v>554</v>
      </c>
      <c r="G3812">
        <v>1362</v>
      </c>
      <c r="H3812">
        <v>1362</v>
      </c>
      <c r="I3812">
        <v>1362</v>
      </c>
      <c r="J3812">
        <v>1362</v>
      </c>
      <c r="L3812" s="3">
        <v>0</v>
      </c>
      <c r="M3812" s="3">
        <v>0</v>
      </c>
      <c r="N3812" s="3">
        <v>0</v>
      </c>
      <c r="O3812" s="3">
        <v>15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3">
        <f>+Tabla3[[#This Row],[V GRAVADAS]]</f>
        <v>15</v>
      </c>
      <c r="V3812">
        <v>2</v>
      </c>
    </row>
    <row r="3813" spans="1:22" x14ac:dyDescent="0.25">
      <c r="A3813" t="s">
        <v>737</v>
      </c>
      <c r="B3813" s="1" t="s">
        <v>746</v>
      </c>
      <c r="C3813" t="s">
        <v>1</v>
      </c>
      <c r="D3813" t="s">
        <v>89</v>
      </c>
      <c r="E3813" t="s">
        <v>553</v>
      </c>
      <c r="F3813" t="s">
        <v>554</v>
      </c>
      <c r="G3813">
        <v>1363</v>
      </c>
      <c r="H3813">
        <v>1363</v>
      </c>
      <c r="I3813">
        <v>1363</v>
      </c>
      <c r="J3813">
        <v>1363</v>
      </c>
      <c r="L3813" s="3">
        <v>0</v>
      </c>
      <c r="M3813" s="3">
        <v>0</v>
      </c>
      <c r="N3813" s="3">
        <v>0</v>
      </c>
      <c r="O3813" s="3">
        <v>170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3">
        <f>+Tabla3[[#This Row],[V GRAVADAS]]</f>
        <v>170</v>
      </c>
      <c r="V3813">
        <v>2</v>
      </c>
    </row>
    <row r="3814" spans="1:22" x14ac:dyDescent="0.25">
      <c r="A3814" t="s">
        <v>737</v>
      </c>
      <c r="B3814" s="1" t="s">
        <v>746</v>
      </c>
      <c r="C3814" t="s">
        <v>1</v>
      </c>
      <c r="D3814" t="s">
        <v>89</v>
      </c>
      <c r="E3814" t="s">
        <v>553</v>
      </c>
      <c r="F3814" t="s">
        <v>554</v>
      </c>
      <c r="G3814">
        <v>1364</v>
      </c>
      <c r="H3814">
        <v>1364</v>
      </c>
      <c r="I3814">
        <v>1364</v>
      </c>
      <c r="J3814">
        <v>1364</v>
      </c>
      <c r="L3814" s="3">
        <v>0</v>
      </c>
      <c r="M3814" s="3">
        <v>0</v>
      </c>
      <c r="N3814" s="3">
        <v>0</v>
      </c>
      <c r="O3814" s="3">
        <v>167.25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3">
        <f>+Tabla3[[#This Row],[V GRAVADAS]]</f>
        <v>167.25</v>
      </c>
      <c r="V3814">
        <v>2</v>
      </c>
    </row>
    <row r="3815" spans="1:22" x14ac:dyDescent="0.25">
      <c r="A3815" t="s">
        <v>737</v>
      </c>
      <c r="B3815" s="1" t="s">
        <v>746</v>
      </c>
      <c r="C3815" t="s">
        <v>1</v>
      </c>
      <c r="D3815" t="s">
        <v>89</v>
      </c>
      <c r="E3815" t="s">
        <v>553</v>
      </c>
      <c r="F3815" t="s">
        <v>554</v>
      </c>
      <c r="G3815">
        <v>1365</v>
      </c>
      <c r="H3815">
        <v>1365</v>
      </c>
      <c r="I3815">
        <v>1365</v>
      </c>
      <c r="J3815">
        <v>1365</v>
      </c>
      <c r="L3815" s="3">
        <v>0</v>
      </c>
      <c r="M3815" s="3">
        <v>0</v>
      </c>
      <c r="N3815" s="3">
        <v>0</v>
      </c>
      <c r="O3815" s="3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3">
        <f>+Tabla3[[#This Row],[V GRAVADAS]]</f>
        <v>0</v>
      </c>
      <c r="V3815">
        <v>2</v>
      </c>
    </row>
    <row r="3816" spans="1:22" x14ac:dyDescent="0.25">
      <c r="A3816" t="s">
        <v>737</v>
      </c>
      <c r="B3816" s="1" t="s">
        <v>747</v>
      </c>
      <c r="C3816" t="s">
        <v>1</v>
      </c>
      <c r="D3816" t="s">
        <v>89</v>
      </c>
      <c r="E3816" t="s">
        <v>553</v>
      </c>
      <c r="F3816" t="s">
        <v>554</v>
      </c>
      <c r="G3816">
        <v>1366</v>
      </c>
      <c r="H3816">
        <v>1366</v>
      </c>
      <c r="I3816">
        <v>1366</v>
      </c>
      <c r="J3816">
        <v>1366</v>
      </c>
      <c r="L3816" s="3">
        <v>0</v>
      </c>
      <c r="M3816" s="3">
        <v>0</v>
      </c>
      <c r="N3816" s="3">
        <v>0</v>
      </c>
      <c r="O3816" s="3">
        <v>202.8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3">
        <f>+Tabla3[[#This Row],[V GRAVADAS]]</f>
        <v>202.8</v>
      </c>
      <c r="V3816">
        <v>2</v>
      </c>
    </row>
    <row r="3817" spans="1:22" x14ac:dyDescent="0.25">
      <c r="A3817" t="s">
        <v>737</v>
      </c>
      <c r="B3817" s="1" t="s">
        <v>747</v>
      </c>
      <c r="C3817" t="s">
        <v>1</v>
      </c>
      <c r="D3817" t="s">
        <v>89</v>
      </c>
      <c r="E3817" t="s">
        <v>553</v>
      </c>
      <c r="F3817" t="s">
        <v>554</v>
      </c>
      <c r="G3817">
        <v>1367</v>
      </c>
      <c r="H3817">
        <v>1367</v>
      </c>
      <c r="I3817">
        <v>1367</v>
      </c>
      <c r="J3817">
        <v>1367</v>
      </c>
      <c r="L3817" s="3">
        <v>0</v>
      </c>
      <c r="M3817" s="3">
        <v>0</v>
      </c>
      <c r="N3817" s="3">
        <v>0</v>
      </c>
      <c r="O3817" s="3">
        <v>72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3">
        <f>+Tabla3[[#This Row],[V GRAVADAS]]</f>
        <v>72</v>
      </c>
      <c r="V3817">
        <v>2</v>
      </c>
    </row>
    <row r="3818" spans="1:22" x14ac:dyDescent="0.25">
      <c r="A3818" t="s">
        <v>737</v>
      </c>
      <c r="B3818" s="1" t="s">
        <v>747</v>
      </c>
      <c r="C3818" t="s">
        <v>1</v>
      </c>
      <c r="D3818" t="s">
        <v>89</v>
      </c>
      <c r="E3818" t="s">
        <v>553</v>
      </c>
      <c r="F3818" t="s">
        <v>554</v>
      </c>
      <c r="G3818">
        <v>1368</v>
      </c>
      <c r="H3818">
        <v>1368</v>
      </c>
      <c r="I3818">
        <v>1368</v>
      </c>
      <c r="J3818">
        <v>1368</v>
      </c>
      <c r="L3818" s="3">
        <v>0</v>
      </c>
      <c r="M3818" s="3">
        <v>0</v>
      </c>
      <c r="N3818" s="3">
        <v>0</v>
      </c>
      <c r="O3818" s="3">
        <v>630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3">
        <f>+Tabla3[[#This Row],[V GRAVADAS]]</f>
        <v>630</v>
      </c>
      <c r="V3818">
        <v>2</v>
      </c>
    </row>
    <row r="3819" spans="1:22" x14ac:dyDescent="0.25">
      <c r="A3819" t="s">
        <v>737</v>
      </c>
      <c r="B3819" s="1" t="s">
        <v>747</v>
      </c>
      <c r="C3819" t="s">
        <v>1</v>
      </c>
      <c r="D3819" t="s">
        <v>89</v>
      </c>
      <c r="E3819" t="s">
        <v>553</v>
      </c>
      <c r="F3819" t="s">
        <v>554</v>
      </c>
      <c r="G3819">
        <v>1369</v>
      </c>
      <c r="H3819">
        <v>1369</v>
      </c>
      <c r="I3819">
        <v>1369</v>
      </c>
      <c r="J3819">
        <v>1369</v>
      </c>
      <c r="L3819" s="3">
        <v>0</v>
      </c>
      <c r="M3819" s="3">
        <v>0</v>
      </c>
      <c r="N3819" s="3">
        <v>0</v>
      </c>
      <c r="O3819" s="3">
        <v>257.39999999999998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3">
        <f>+Tabla3[[#This Row],[V GRAVADAS]]</f>
        <v>257.39999999999998</v>
      </c>
      <c r="V3819">
        <v>2</v>
      </c>
    </row>
    <row r="3820" spans="1:22" x14ac:dyDescent="0.25">
      <c r="A3820" t="s">
        <v>737</v>
      </c>
      <c r="B3820" s="1" t="s">
        <v>747</v>
      </c>
      <c r="C3820" t="s">
        <v>1</v>
      </c>
      <c r="D3820" t="s">
        <v>89</v>
      </c>
      <c r="E3820" t="s">
        <v>553</v>
      </c>
      <c r="F3820" t="s">
        <v>554</v>
      </c>
      <c r="G3820">
        <v>1370</v>
      </c>
      <c r="H3820">
        <v>1370</v>
      </c>
      <c r="I3820">
        <v>1370</v>
      </c>
      <c r="J3820">
        <v>1370</v>
      </c>
      <c r="L3820" s="3">
        <v>0</v>
      </c>
      <c r="M3820" s="3">
        <v>0</v>
      </c>
      <c r="N3820" s="3">
        <v>0</v>
      </c>
      <c r="O3820" s="3">
        <v>50</v>
      </c>
      <c r="P3820" s="3">
        <v>0</v>
      </c>
      <c r="Q3820" s="3">
        <v>0</v>
      </c>
      <c r="R3820" s="3">
        <v>0</v>
      </c>
      <c r="S3820" s="3">
        <v>0</v>
      </c>
      <c r="T3820" s="3">
        <v>0</v>
      </c>
      <c r="U3820" s="33">
        <f>+Tabla3[[#This Row],[V GRAVADAS]]</f>
        <v>50</v>
      </c>
      <c r="V3820">
        <v>2</v>
      </c>
    </row>
    <row r="3821" spans="1:22" x14ac:dyDescent="0.25">
      <c r="A3821" t="s">
        <v>737</v>
      </c>
      <c r="B3821" s="1" t="s">
        <v>747</v>
      </c>
      <c r="C3821" t="s">
        <v>1</v>
      </c>
      <c r="D3821" t="s">
        <v>89</v>
      </c>
      <c r="E3821" t="s">
        <v>553</v>
      </c>
      <c r="F3821" t="s">
        <v>554</v>
      </c>
      <c r="G3821">
        <v>1371</v>
      </c>
      <c r="H3821">
        <v>1371</v>
      </c>
      <c r="I3821">
        <v>1371</v>
      </c>
      <c r="J3821">
        <v>1371</v>
      </c>
      <c r="L3821" s="3">
        <v>0</v>
      </c>
      <c r="M3821" s="3">
        <v>0</v>
      </c>
      <c r="N3821" s="3">
        <v>0</v>
      </c>
      <c r="O3821" s="3">
        <v>487.21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3">
        <f>+Tabla3[[#This Row],[V GRAVADAS]]</f>
        <v>487.21</v>
      </c>
      <c r="V3821">
        <v>2</v>
      </c>
    </row>
    <row r="3822" spans="1:22" x14ac:dyDescent="0.25">
      <c r="A3822" t="s">
        <v>737</v>
      </c>
      <c r="B3822" s="1" t="s">
        <v>747</v>
      </c>
      <c r="C3822" t="s">
        <v>1</v>
      </c>
      <c r="D3822" t="s">
        <v>89</v>
      </c>
      <c r="E3822" t="s">
        <v>553</v>
      </c>
      <c r="F3822" t="s">
        <v>554</v>
      </c>
      <c r="G3822">
        <v>1372</v>
      </c>
      <c r="H3822">
        <v>1372</v>
      </c>
      <c r="I3822">
        <v>1372</v>
      </c>
      <c r="J3822">
        <v>1372</v>
      </c>
      <c r="L3822" s="3">
        <v>0</v>
      </c>
      <c r="M3822" s="3">
        <v>0</v>
      </c>
      <c r="N3822" s="3">
        <v>0</v>
      </c>
      <c r="O3822" s="3">
        <v>527.5</v>
      </c>
      <c r="P3822" s="3">
        <v>0</v>
      </c>
      <c r="Q3822" s="3">
        <v>0</v>
      </c>
      <c r="R3822" s="3">
        <v>0</v>
      </c>
      <c r="S3822" s="3">
        <v>0</v>
      </c>
      <c r="T3822" s="3">
        <v>0</v>
      </c>
      <c r="U3822" s="33">
        <f>+Tabla3[[#This Row],[V GRAVADAS]]</f>
        <v>527.5</v>
      </c>
      <c r="V3822">
        <v>2</v>
      </c>
    </row>
    <row r="3823" spans="1:22" x14ac:dyDescent="0.25">
      <c r="A3823" t="s">
        <v>737</v>
      </c>
      <c r="B3823" s="1" t="s">
        <v>747</v>
      </c>
      <c r="C3823" t="s">
        <v>1</v>
      </c>
      <c r="D3823" t="s">
        <v>89</v>
      </c>
      <c r="E3823" t="s">
        <v>553</v>
      </c>
      <c r="F3823" t="s">
        <v>554</v>
      </c>
      <c r="G3823">
        <v>1373</v>
      </c>
      <c r="H3823">
        <v>1373</v>
      </c>
      <c r="I3823">
        <v>1373</v>
      </c>
      <c r="J3823">
        <v>1373</v>
      </c>
      <c r="L3823" s="3">
        <v>0</v>
      </c>
      <c r="M3823" s="3">
        <v>0</v>
      </c>
      <c r="N3823" s="3">
        <v>0</v>
      </c>
      <c r="O3823" s="3">
        <v>450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3">
        <f>+Tabla3[[#This Row],[V GRAVADAS]]</f>
        <v>450</v>
      </c>
      <c r="V3823">
        <v>2</v>
      </c>
    </row>
    <row r="3824" spans="1:22" x14ac:dyDescent="0.25">
      <c r="A3824" t="s">
        <v>737</v>
      </c>
      <c r="B3824" s="1" t="s">
        <v>747</v>
      </c>
      <c r="C3824" t="s">
        <v>1</v>
      </c>
      <c r="D3824" t="s">
        <v>89</v>
      </c>
      <c r="E3824" t="s">
        <v>553</v>
      </c>
      <c r="F3824" t="s">
        <v>554</v>
      </c>
      <c r="G3824">
        <v>1374</v>
      </c>
      <c r="H3824">
        <v>1374</v>
      </c>
      <c r="I3824">
        <v>1374</v>
      </c>
      <c r="J3824">
        <v>1374</v>
      </c>
      <c r="L3824" s="3">
        <v>0</v>
      </c>
      <c r="M3824" s="3">
        <v>0</v>
      </c>
      <c r="N3824" s="3">
        <v>0</v>
      </c>
      <c r="O3824" s="3">
        <v>16.649999999999999</v>
      </c>
      <c r="P3824" s="3">
        <v>0</v>
      </c>
      <c r="Q3824" s="3">
        <v>0</v>
      </c>
      <c r="R3824" s="3">
        <v>0</v>
      </c>
      <c r="S3824" s="3">
        <v>0</v>
      </c>
      <c r="T3824" s="3">
        <v>0</v>
      </c>
      <c r="U3824" s="33">
        <f>+Tabla3[[#This Row],[V GRAVADAS]]</f>
        <v>16.649999999999999</v>
      </c>
      <c r="V3824">
        <v>2</v>
      </c>
    </row>
    <row r="3825" spans="1:22" x14ac:dyDescent="0.25">
      <c r="A3825" t="s">
        <v>737</v>
      </c>
      <c r="B3825" s="1" t="s">
        <v>747</v>
      </c>
      <c r="C3825" t="s">
        <v>1</v>
      </c>
      <c r="D3825" t="s">
        <v>89</v>
      </c>
      <c r="E3825" t="s">
        <v>553</v>
      </c>
      <c r="F3825" t="s">
        <v>554</v>
      </c>
      <c r="G3825">
        <v>1375</v>
      </c>
      <c r="H3825">
        <v>1375</v>
      </c>
      <c r="I3825">
        <v>1375</v>
      </c>
      <c r="J3825">
        <v>1375</v>
      </c>
      <c r="L3825" s="3">
        <v>0</v>
      </c>
      <c r="M3825" s="3">
        <v>0</v>
      </c>
      <c r="N3825" s="3">
        <v>0</v>
      </c>
      <c r="O3825" s="3">
        <v>45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3">
        <f>+Tabla3[[#This Row],[V GRAVADAS]]</f>
        <v>45</v>
      </c>
      <c r="V3825">
        <v>2</v>
      </c>
    </row>
    <row r="3826" spans="1:22" x14ac:dyDescent="0.25">
      <c r="A3826" t="s">
        <v>737</v>
      </c>
      <c r="B3826" s="1" t="s">
        <v>747</v>
      </c>
      <c r="C3826" t="s">
        <v>1</v>
      </c>
      <c r="D3826" t="s">
        <v>89</v>
      </c>
      <c r="E3826" t="s">
        <v>553</v>
      </c>
      <c r="F3826" t="s">
        <v>554</v>
      </c>
      <c r="G3826">
        <v>1376</v>
      </c>
      <c r="H3826">
        <v>1376</v>
      </c>
      <c r="I3826">
        <v>1376</v>
      </c>
      <c r="J3826">
        <v>1376</v>
      </c>
      <c r="L3826" s="3">
        <v>0</v>
      </c>
      <c r="M3826" s="3">
        <v>0</v>
      </c>
      <c r="N3826" s="3">
        <v>0</v>
      </c>
      <c r="O3826" s="3">
        <v>358</v>
      </c>
      <c r="P3826" s="3">
        <v>0</v>
      </c>
      <c r="Q3826" s="3">
        <v>0</v>
      </c>
      <c r="R3826" s="3">
        <v>0</v>
      </c>
      <c r="S3826" s="3">
        <v>0</v>
      </c>
      <c r="T3826" s="3">
        <v>0</v>
      </c>
      <c r="U3826" s="33">
        <f>+Tabla3[[#This Row],[V GRAVADAS]]</f>
        <v>358</v>
      </c>
      <c r="V3826">
        <v>2</v>
      </c>
    </row>
    <row r="3827" spans="1:22" x14ac:dyDescent="0.25">
      <c r="A3827" t="s">
        <v>737</v>
      </c>
      <c r="B3827" s="1" t="s">
        <v>747</v>
      </c>
      <c r="C3827" t="s">
        <v>1</v>
      </c>
      <c r="D3827" t="s">
        <v>89</v>
      </c>
      <c r="E3827" t="s">
        <v>553</v>
      </c>
      <c r="F3827" t="s">
        <v>554</v>
      </c>
      <c r="G3827">
        <v>1377</v>
      </c>
      <c r="H3827">
        <v>1377</v>
      </c>
      <c r="I3827">
        <v>1377</v>
      </c>
      <c r="J3827">
        <v>1377</v>
      </c>
      <c r="L3827" s="3">
        <v>0</v>
      </c>
      <c r="M3827" s="3">
        <v>0</v>
      </c>
      <c r="N3827" s="3">
        <v>0</v>
      </c>
      <c r="O3827" s="3">
        <v>9</v>
      </c>
      <c r="P3827" s="3">
        <v>0</v>
      </c>
      <c r="Q3827" s="3">
        <v>0</v>
      </c>
      <c r="R3827" s="3">
        <v>0</v>
      </c>
      <c r="S3827" s="3">
        <v>0</v>
      </c>
      <c r="T3827" s="3">
        <v>0</v>
      </c>
      <c r="U3827" s="33">
        <f>+Tabla3[[#This Row],[V GRAVADAS]]</f>
        <v>9</v>
      </c>
      <c r="V3827">
        <v>2</v>
      </c>
    </row>
    <row r="3828" spans="1:22" x14ac:dyDescent="0.25">
      <c r="A3828" t="s">
        <v>737</v>
      </c>
      <c r="B3828" s="1" t="s">
        <v>747</v>
      </c>
      <c r="C3828" t="s">
        <v>1</v>
      </c>
      <c r="D3828" t="s">
        <v>89</v>
      </c>
      <c r="E3828" t="s">
        <v>553</v>
      </c>
      <c r="F3828" t="s">
        <v>554</v>
      </c>
      <c r="G3828">
        <v>1378</v>
      </c>
      <c r="H3828">
        <v>1378</v>
      </c>
      <c r="I3828">
        <v>1378</v>
      </c>
      <c r="J3828">
        <v>1378</v>
      </c>
      <c r="L3828" s="3">
        <v>0</v>
      </c>
      <c r="M3828" s="3">
        <v>0</v>
      </c>
      <c r="N3828" s="3">
        <v>0</v>
      </c>
      <c r="O3828" s="3">
        <v>60</v>
      </c>
      <c r="P3828" s="3">
        <v>0</v>
      </c>
      <c r="Q3828" s="3">
        <v>0</v>
      </c>
      <c r="R3828" s="3">
        <v>0</v>
      </c>
      <c r="S3828" s="3">
        <v>0</v>
      </c>
      <c r="T3828" s="3">
        <v>0</v>
      </c>
      <c r="U3828" s="33">
        <f>+Tabla3[[#This Row],[V GRAVADAS]]</f>
        <v>60</v>
      </c>
      <c r="V3828">
        <v>2</v>
      </c>
    </row>
    <row r="3829" spans="1:22" x14ac:dyDescent="0.25">
      <c r="A3829" t="s">
        <v>737</v>
      </c>
      <c r="B3829" s="1" t="s">
        <v>747</v>
      </c>
      <c r="C3829" t="s">
        <v>1</v>
      </c>
      <c r="D3829" t="s">
        <v>89</v>
      </c>
      <c r="E3829" t="s">
        <v>553</v>
      </c>
      <c r="F3829" t="s">
        <v>554</v>
      </c>
      <c r="G3829">
        <v>1379</v>
      </c>
      <c r="H3829">
        <v>1379</v>
      </c>
      <c r="I3829">
        <v>1379</v>
      </c>
      <c r="J3829">
        <v>1379</v>
      </c>
      <c r="L3829" s="3">
        <v>0</v>
      </c>
      <c r="M3829" s="3">
        <v>0</v>
      </c>
      <c r="N3829" s="3">
        <v>0</v>
      </c>
      <c r="O3829" s="3">
        <v>30</v>
      </c>
      <c r="P3829" s="3">
        <v>0</v>
      </c>
      <c r="Q3829" s="3">
        <v>0</v>
      </c>
      <c r="R3829" s="3">
        <v>0</v>
      </c>
      <c r="S3829" s="3">
        <v>0</v>
      </c>
      <c r="T3829" s="3">
        <v>0</v>
      </c>
      <c r="U3829" s="33">
        <f>+Tabla3[[#This Row],[V GRAVADAS]]</f>
        <v>30</v>
      </c>
      <c r="V3829">
        <v>2</v>
      </c>
    </row>
    <row r="3830" spans="1:22" x14ac:dyDescent="0.25">
      <c r="A3830" t="s">
        <v>737</v>
      </c>
      <c r="B3830" s="1" t="s">
        <v>747</v>
      </c>
      <c r="C3830" t="s">
        <v>1</v>
      </c>
      <c r="D3830" t="s">
        <v>89</v>
      </c>
      <c r="E3830" t="s">
        <v>553</v>
      </c>
      <c r="F3830" t="s">
        <v>554</v>
      </c>
      <c r="G3830">
        <v>1380</v>
      </c>
      <c r="H3830">
        <v>1380</v>
      </c>
      <c r="I3830">
        <v>1380</v>
      </c>
      <c r="J3830">
        <v>1380</v>
      </c>
      <c r="L3830" s="3">
        <v>0</v>
      </c>
      <c r="M3830" s="3">
        <v>0</v>
      </c>
      <c r="N3830" s="3">
        <v>0</v>
      </c>
      <c r="O3830" s="3">
        <v>12</v>
      </c>
      <c r="P3830" s="3">
        <v>0</v>
      </c>
      <c r="Q3830" s="3">
        <v>0</v>
      </c>
      <c r="R3830" s="3">
        <v>0</v>
      </c>
      <c r="S3830" s="3">
        <v>0</v>
      </c>
      <c r="T3830" s="3">
        <v>0</v>
      </c>
      <c r="U3830" s="33">
        <f>+Tabla3[[#This Row],[V GRAVADAS]]</f>
        <v>12</v>
      </c>
      <c r="V3830">
        <v>2</v>
      </c>
    </row>
    <row r="3831" spans="1:22" x14ac:dyDescent="0.25">
      <c r="A3831" t="s">
        <v>737</v>
      </c>
      <c r="B3831" s="1" t="s">
        <v>747</v>
      </c>
      <c r="C3831" t="s">
        <v>1</v>
      </c>
      <c r="D3831" t="s">
        <v>89</v>
      </c>
      <c r="E3831" t="s">
        <v>553</v>
      </c>
      <c r="F3831" t="s">
        <v>554</v>
      </c>
      <c r="G3831">
        <v>1381</v>
      </c>
      <c r="H3831">
        <v>1381</v>
      </c>
      <c r="I3831">
        <v>1381</v>
      </c>
      <c r="J3831">
        <v>1381</v>
      </c>
      <c r="L3831" s="3">
        <v>0</v>
      </c>
      <c r="M3831" s="3">
        <v>0</v>
      </c>
      <c r="N3831" s="3">
        <v>0</v>
      </c>
      <c r="O3831" s="3">
        <v>21.2</v>
      </c>
      <c r="P3831" s="3">
        <v>0</v>
      </c>
      <c r="Q3831" s="3">
        <v>0</v>
      </c>
      <c r="R3831" s="3">
        <v>0</v>
      </c>
      <c r="S3831" s="3">
        <v>0</v>
      </c>
      <c r="T3831" s="3">
        <v>0</v>
      </c>
      <c r="U3831" s="33">
        <f>+Tabla3[[#This Row],[V GRAVADAS]]</f>
        <v>21.2</v>
      </c>
      <c r="V3831">
        <v>2</v>
      </c>
    </row>
    <row r="3832" spans="1:22" x14ac:dyDescent="0.25">
      <c r="A3832" t="s">
        <v>737</v>
      </c>
      <c r="B3832" s="1" t="s">
        <v>747</v>
      </c>
      <c r="C3832" t="s">
        <v>1</v>
      </c>
      <c r="D3832" t="s">
        <v>89</v>
      </c>
      <c r="E3832" t="s">
        <v>553</v>
      </c>
      <c r="F3832" t="s">
        <v>554</v>
      </c>
      <c r="G3832">
        <v>1382</v>
      </c>
      <c r="H3832">
        <v>1382</v>
      </c>
      <c r="I3832">
        <v>1382</v>
      </c>
      <c r="J3832">
        <v>1382</v>
      </c>
      <c r="L3832" s="3">
        <v>0</v>
      </c>
      <c r="M3832" s="3">
        <v>0</v>
      </c>
      <c r="N3832" s="3">
        <v>0</v>
      </c>
      <c r="O3832" s="3">
        <v>109.5</v>
      </c>
      <c r="P3832" s="3">
        <v>0</v>
      </c>
      <c r="Q3832" s="3">
        <v>0</v>
      </c>
      <c r="R3832" s="3">
        <v>0</v>
      </c>
      <c r="S3832" s="3">
        <v>0</v>
      </c>
      <c r="T3832" s="3">
        <v>0</v>
      </c>
      <c r="U3832" s="33">
        <f>+Tabla3[[#This Row],[V GRAVADAS]]</f>
        <v>109.5</v>
      </c>
      <c r="V3832">
        <v>2</v>
      </c>
    </row>
    <row r="3833" spans="1:22" x14ac:dyDescent="0.25">
      <c r="A3833" t="s">
        <v>737</v>
      </c>
      <c r="B3833" s="1" t="s">
        <v>747</v>
      </c>
      <c r="C3833" t="s">
        <v>1</v>
      </c>
      <c r="D3833" t="s">
        <v>89</v>
      </c>
      <c r="E3833" t="s">
        <v>553</v>
      </c>
      <c r="F3833" t="s">
        <v>554</v>
      </c>
      <c r="G3833">
        <v>1383</v>
      </c>
      <c r="H3833">
        <v>1383</v>
      </c>
      <c r="I3833">
        <v>1383</v>
      </c>
      <c r="J3833">
        <v>1383</v>
      </c>
      <c r="L3833" s="3">
        <v>0</v>
      </c>
      <c r="M3833" s="3">
        <v>0</v>
      </c>
      <c r="N3833" s="3">
        <v>0</v>
      </c>
      <c r="O3833" s="3">
        <v>5.59</v>
      </c>
      <c r="P3833" s="3">
        <v>0</v>
      </c>
      <c r="Q3833" s="3">
        <v>0</v>
      </c>
      <c r="R3833" s="3">
        <v>0</v>
      </c>
      <c r="S3833" s="3">
        <v>0</v>
      </c>
      <c r="T3833" s="3">
        <v>0</v>
      </c>
      <c r="U3833" s="33">
        <f>+Tabla3[[#This Row],[V GRAVADAS]]</f>
        <v>5.59</v>
      </c>
      <c r="V3833">
        <v>2</v>
      </c>
    </row>
    <row r="3834" spans="1:22" x14ac:dyDescent="0.25">
      <c r="A3834" t="s">
        <v>737</v>
      </c>
      <c r="B3834" s="1" t="s">
        <v>747</v>
      </c>
      <c r="C3834" t="s">
        <v>1</v>
      </c>
      <c r="D3834" t="s">
        <v>89</v>
      </c>
      <c r="E3834" t="s">
        <v>553</v>
      </c>
      <c r="F3834" t="s">
        <v>554</v>
      </c>
      <c r="G3834">
        <v>1384</v>
      </c>
      <c r="H3834">
        <v>1384</v>
      </c>
      <c r="I3834">
        <v>1384</v>
      </c>
      <c r="J3834">
        <v>1384</v>
      </c>
      <c r="L3834" s="3">
        <v>0</v>
      </c>
      <c r="M3834" s="3">
        <v>0</v>
      </c>
      <c r="N3834" s="3">
        <v>0</v>
      </c>
      <c r="O3834" s="3">
        <v>16</v>
      </c>
      <c r="P3834" s="3">
        <v>0</v>
      </c>
      <c r="Q3834" s="3">
        <v>0</v>
      </c>
      <c r="R3834" s="3">
        <v>0</v>
      </c>
      <c r="S3834" s="3">
        <v>0</v>
      </c>
      <c r="T3834" s="3">
        <v>0</v>
      </c>
      <c r="U3834" s="33">
        <f>+Tabla3[[#This Row],[V GRAVADAS]]</f>
        <v>16</v>
      </c>
      <c r="V3834">
        <v>2</v>
      </c>
    </row>
    <row r="3835" spans="1:22" x14ac:dyDescent="0.25">
      <c r="A3835" t="s">
        <v>737</v>
      </c>
      <c r="B3835" s="1" t="s">
        <v>747</v>
      </c>
      <c r="C3835" t="s">
        <v>1</v>
      </c>
      <c r="D3835" t="s">
        <v>89</v>
      </c>
      <c r="E3835" t="s">
        <v>553</v>
      </c>
      <c r="F3835" t="s">
        <v>554</v>
      </c>
      <c r="G3835">
        <v>1385</v>
      </c>
      <c r="H3835">
        <v>1385</v>
      </c>
      <c r="I3835">
        <v>1385</v>
      </c>
      <c r="J3835">
        <v>1385</v>
      </c>
      <c r="L3835" s="3">
        <v>0</v>
      </c>
      <c r="M3835" s="3">
        <v>0</v>
      </c>
      <c r="N3835" s="3">
        <v>0</v>
      </c>
      <c r="O3835" s="3">
        <v>0</v>
      </c>
      <c r="P3835" s="3">
        <v>0</v>
      </c>
      <c r="Q3835" s="3">
        <v>0</v>
      </c>
      <c r="R3835" s="3">
        <v>0</v>
      </c>
      <c r="S3835" s="3">
        <v>0</v>
      </c>
      <c r="T3835" s="3">
        <v>0</v>
      </c>
      <c r="U3835" s="33">
        <f>+Tabla3[[#This Row],[V GRAVADAS]]</f>
        <v>0</v>
      </c>
      <c r="V3835">
        <v>2</v>
      </c>
    </row>
    <row r="3836" spans="1:22" x14ac:dyDescent="0.25">
      <c r="A3836" t="s">
        <v>737</v>
      </c>
      <c r="B3836" s="1" t="s">
        <v>748</v>
      </c>
      <c r="C3836" t="s">
        <v>1</v>
      </c>
      <c r="D3836" t="s">
        <v>89</v>
      </c>
      <c r="E3836" t="s">
        <v>553</v>
      </c>
      <c r="F3836" t="s">
        <v>554</v>
      </c>
      <c r="G3836">
        <v>1386</v>
      </c>
      <c r="H3836">
        <v>1386</v>
      </c>
      <c r="I3836">
        <v>1386</v>
      </c>
      <c r="J3836">
        <v>1386</v>
      </c>
      <c r="L3836" s="3">
        <v>0</v>
      </c>
      <c r="M3836" s="3">
        <v>0</v>
      </c>
      <c r="N3836" s="3">
        <v>0</v>
      </c>
      <c r="O3836" s="3">
        <v>11.55</v>
      </c>
      <c r="P3836" s="3">
        <v>0</v>
      </c>
      <c r="Q3836" s="3">
        <v>0</v>
      </c>
      <c r="R3836" s="3">
        <v>0</v>
      </c>
      <c r="S3836" s="3">
        <v>0</v>
      </c>
      <c r="T3836" s="3">
        <v>0</v>
      </c>
      <c r="U3836" s="33">
        <f>+Tabla3[[#This Row],[V GRAVADAS]]</f>
        <v>11.55</v>
      </c>
      <c r="V3836">
        <v>2</v>
      </c>
    </row>
    <row r="3837" spans="1:22" x14ac:dyDescent="0.25">
      <c r="A3837" t="s">
        <v>737</v>
      </c>
      <c r="B3837" s="1" t="s">
        <v>748</v>
      </c>
      <c r="C3837" t="s">
        <v>1</v>
      </c>
      <c r="D3837" t="s">
        <v>89</v>
      </c>
      <c r="E3837" t="s">
        <v>553</v>
      </c>
      <c r="F3837" t="s">
        <v>554</v>
      </c>
      <c r="G3837">
        <v>1387</v>
      </c>
      <c r="H3837">
        <v>1387</v>
      </c>
      <c r="I3837">
        <v>1387</v>
      </c>
      <c r="J3837">
        <v>1387</v>
      </c>
      <c r="L3837" s="3">
        <v>0</v>
      </c>
      <c r="M3837" s="3">
        <v>0</v>
      </c>
      <c r="N3837" s="3">
        <v>0</v>
      </c>
      <c r="O3837" s="3">
        <v>439.5</v>
      </c>
      <c r="P3837" s="3">
        <v>0</v>
      </c>
      <c r="Q3837" s="3">
        <v>0</v>
      </c>
      <c r="R3837" s="3">
        <v>0</v>
      </c>
      <c r="S3837" s="3">
        <v>0</v>
      </c>
      <c r="T3837" s="3">
        <v>0</v>
      </c>
      <c r="U3837" s="33">
        <f>+Tabla3[[#This Row],[V GRAVADAS]]</f>
        <v>439.5</v>
      </c>
      <c r="V3837">
        <v>2</v>
      </c>
    </row>
    <row r="3838" spans="1:22" x14ac:dyDescent="0.25">
      <c r="A3838" t="s">
        <v>737</v>
      </c>
      <c r="B3838" s="1" t="s">
        <v>748</v>
      </c>
      <c r="C3838" t="s">
        <v>1</v>
      </c>
      <c r="D3838" t="s">
        <v>89</v>
      </c>
      <c r="E3838" t="s">
        <v>553</v>
      </c>
      <c r="F3838" t="s">
        <v>554</v>
      </c>
      <c r="G3838">
        <v>1388</v>
      </c>
      <c r="H3838">
        <v>1388</v>
      </c>
      <c r="I3838">
        <v>1388</v>
      </c>
      <c r="J3838">
        <v>1388</v>
      </c>
      <c r="L3838" s="3">
        <v>0</v>
      </c>
      <c r="M3838" s="3">
        <v>0</v>
      </c>
      <c r="N3838" s="3">
        <v>0</v>
      </c>
      <c r="O3838" s="3">
        <v>594</v>
      </c>
      <c r="P3838" s="3">
        <v>0</v>
      </c>
      <c r="Q3838" s="3">
        <v>0</v>
      </c>
      <c r="R3838" s="3">
        <v>0</v>
      </c>
      <c r="S3838" s="3">
        <v>0</v>
      </c>
      <c r="T3838" s="3">
        <v>0</v>
      </c>
      <c r="U3838" s="33">
        <f>+Tabla3[[#This Row],[V GRAVADAS]]</f>
        <v>594</v>
      </c>
      <c r="V3838">
        <v>2</v>
      </c>
    </row>
    <row r="3839" spans="1:22" x14ac:dyDescent="0.25">
      <c r="A3839" t="s">
        <v>737</v>
      </c>
      <c r="B3839" s="1" t="s">
        <v>748</v>
      </c>
      <c r="C3839" t="s">
        <v>1</v>
      </c>
      <c r="D3839" t="s">
        <v>89</v>
      </c>
      <c r="E3839" t="s">
        <v>553</v>
      </c>
      <c r="F3839" t="s">
        <v>554</v>
      </c>
      <c r="G3839">
        <v>1389</v>
      </c>
      <c r="H3839">
        <v>1389</v>
      </c>
      <c r="I3839">
        <v>1389</v>
      </c>
      <c r="J3839">
        <v>1389</v>
      </c>
      <c r="L3839" s="3">
        <v>0</v>
      </c>
      <c r="M3839" s="3">
        <v>0</v>
      </c>
      <c r="N3839" s="3">
        <v>0</v>
      </c>
      <c r="O3839" s="3">
        <v>250.46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3">
        <f>+Tabla3[[#This Row],[V GRAVADAS]]</f>
        <v>250.46</v>
      </c>
      <c r="V3839">
        <v>2</v>
      </c>
    </row>
    <row r="3840" spans="1:22" x14ac:dyDescent="0.25">
      <c r="A3840" t="s">
        <v>737</v>
      </c>
      <c r="B3840" s="1" t="s">
        <v>748</v>
      </c>
      <c r="C3840" t="s">
        <v>1</v>
      </c>
      <c r="D3840" t="s">
        <v>89</v>
      </c>
      <c r="E3840" t="s">
        <v>553</v>
      </c>
      <c r="F3840" t="s">
        <v>554</v>
      </c>
      <c r="G3840">
        <v>1390</v>
      </c>
      <c r="H3840">
        <v>1390</v>
      </c>
      <c r="I3840">
        <v>1390</v>
      </c>
      <c r="J3840">
        <v>1390</v>
      </c>
      <c r="L3840" s="3">
        <v>0</v>
      </c>
      <c r="M3840" s="3">
        <v>0</v>
      </c>
      <c r="N3840" s="3">
        <v>0</v>
      </c>
      <c r="O3840" s="3">
        <v>450</v>
      </c>
      <c r="P3840" s="3">
        <v>0</v>
      </c>
      <c r="Q3840" s="3">
        <v>0</v>
      </c>
      <c r="R3840" s="3">
        <v>0</v>
      </c>
      <c r="S3840" s="3">
        <v>0</v>
      </c>
      <c r="T3840" s="3">
        <v>0</v>
      </c>
      <c r="U3840" s="33">
        <f>+Tabla3[[#This Row],[V GRAVADAS]]</f>
        <v>450</v>
      </c>
      <c r="V3840">
        <v>2</v>
      </c>
    </row>
    <row r="3841" spans="1:22" x14ac:dyDescent="0.25">
      <c r="A3841" t="s">
        <v>737</v>
      </c>
      <c r="B3841" s="1" t="s">
        <v>748</v>
      </c>
      <c r="C3841" t="s">
        <v>1</v>
      </c>
      <c r="D3841" t="s">
        <v>89</v>
      </c>
      <c r="E3841" t="s">
        <v>553</v>
      </c>
      <c r="F3841" t="s">
        <v>554</v>
      </c>
      <c r="G3841">
        <v>1391</v>
      </c>
      <c r="H3841">
        <v>1391</v>
      </c>
      <c r="I3841">
        <v>1391</v>
      </c>
      <c r="J3841">
        <v>1391</v>
      </c>
      <c r="L3841" s="3">
        <v>0</v>
      </c>
      <c r="M3841" s="3">
        <v>0</v>
      </c>
      <c r="N3841" s="3">
        <v>0</v>
      </c>
      <c r="O3841" s="3">
        <v>9.1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3">
        <f>+Tabla3[[#This Row],[V GRAVADAS]]</f>
        <v>9.1</v>
      </c>
      <c r="V3841">
        <v>2</v>
      </c>
    </row>
    <row r="3842" spans="1:22" x14ac:dyDescent="0.25">
      <c r="A3842" t="s">
        <v>737</v>
      </c>
      <c r="B3842" s="1" t="s">
        <v>748</v>
      </c>
      <c r="C3842" t="s">
        <v>1</v>
      </c>
      <c r="D3842" t="s">
        <v>89</v>
      </c>
      <c r="E3842" t="s">
        <v>553</v>
      </c>
      <c r="F3842" t="s">
        <v>554</v>
      </c>
      <c r="G3842">
        <v>1392</v>
      </c>
      <c r="H3842">
        <v>1392</v>
      </c>
      <c r="I3842">
        <v>1392</v>
      </c>
      <c r="J3842">
        <v>1392</v>
      </c>
      <c r="L3842" s="3">
        <v>0</v>
      </c>
      <c r="M3842" s="3">
        <v>0</v>
      </c>
      <c r="N3842" s="3">
        <v>0</v>
      </c>
      <c r="O3842" s="3">
        <v>415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3">
        <f>+Tabla3[[#This Row],[V GRAVADAS]]</f>
        <v>415</v>
      </c>
      <c r="V3842">
        <v>2</v>
      </c>
    </row>
    <row r="3843" spans="1:22" x14ac:dyDescent="0.25">
      <c r="A3843" t="s">
        <v>737</v>
      </c>
      <c r="B3843" s="1" t="s">
        <v>748</v>
      </c>
      <c r="C3843" t="s">
        <v>1</v>
      </c>
      <c r="D3843" t="s">
        <v>89</v>
      </c>
      <c r="E3843" t="s">
        <v>553</v>
      </c>
      <c r="F3843" t="s">
        <v>554</v>
      </c>
      <c r="G3843">
        <v>1393</v>
      </c>
      <c r="H3843">
        <v>1393</v>
      </c>
      <c r="I3843">
        <v>1393</v>
      </c>
      <c r="J3843">
        <v>1393</v>
      </c>
      <c r="L3843" s="3">
        <v>0</v>
      </c>
      <c r="M3843" s="3">
        <v>0</v>
      </c>
      <c r="N3843" s="3">
        <v>0</v>
      </c>
      <c r="O3843" s="3">
        <v>10.8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3">
        <f>+Tabla3[[#This Row],[V GRAVADAS]]</f>
        <v>10.8</v>
      </c>
      <c r="V3843">
        <v>2</v>
      </c>
    </row>
    <row r="3844" spans="1:22" x14ac:dyDescent="0.25">
      <c r="A3844" t="s">
        <v>737</v>
      </c>
      <c r="B3844" s="1" t="s">
        <v>748</v>
      </c>
      <c r="C3844" t="s">
        <v>1</v>
      </c>
      <c r="D3844" t="s">
        <v>89</v>
      </c>
      <c r="E3844" t="s">
        <v>553</v>
      </c>
      <c r="F3844" t="s">
        <v>554</v>
      </c>
      <c r="G3844">
        <v>1394</v>
      </c>
      <c r="H3844">
        <v>1394</v>
      </c>
      <c r="I3844">
        <v>1394</v>
      </c>
      <c r="J3844">
        <v>1394</v>
      </c>
      <c r="L3844" s="3">
        <v>0</v>
      </c>
      <c r="M3844" s="3">
        <v>0</v>
      </c>
      <c r="N3844" s="3">
        <v>0</v>
      </c>
      <c r="O3844" s="3">
        <v>58.63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3">
        <f>+Tabla3[[#This Row],[V GRAVADAS]]</f>
        <v>58.63</v>
      </c>
      <c r="V3844">
        <v>2</v>
      </c>
    </row>
    <row r="3845" spans="1:22" x14ac:dyDescent="0.25">
      <c r="A3845" t="s">
        <v>737</v>
      </c>
      <c r="B3845" s="1" t="s">
        <v>748</v>
      </c>
      <c r="C3845" t="s">
        <v>1</v>
      </c>
      <c r="D3845" t="s">
        <v>89</v>
      </c>
      <c r="E3845" t="s">
        <v>553</v>
      </c>
      <c r="F3845" t="s">
        <v>554</v>
      </c>
      <c r="G3845">
        <v>1395</v>
      </c>
      <c r="H3845">
        <v>1395</v>
      </c>
      <c r="I3845">
        <v>1395</v>
      </c>
      <c r="J3845">
        <v>1395</v>
      </c>
      <c r="L3845" s="3">
        <v>0</v>
      </c>
      <c r="M3845" s="3">
        <v>0</v>
      </c>
      <c r="N3845" s="3">
        <v>0</v>
      </c>
      <c r="O3845" s="3">
        <v>72</v>
      </c>
      <c r="P3845" s="3">
        <v>0</v>
      </c>
      <c r="Q3845" s="3">
        <v>0</v>
      </c>
      <c r="R3845" s="3">
        <v>0</v>
      </c>
      <c r="S3845" s="3">
        <v>0</v>
      </c>
      <c r="T3845" s="3">
        <v>0</v>
      </c>
      <c r="U3845" s="33">
        <f>+Tabla3[[#This Row],[V GRAVADAS]]</f>
        <v>72</v>
      </c>
      <c r="V3845">
        <v>2</v>
      </c>
    </row>
    <row r="3846" spans="1:22" x14ac:dyDescent="0.25">
      <c r="A3846" t="s">
        <v>737</v>
      </c>
      <c r="B3846" s="1" t="s">
        <v>748</v>
      </c>
      <c r="C3846" t="s">
        <v>1</v>
      </c>
      <c r="D3846" t="s">
        <v>89</v>
      </c>
      <c r="E3846" t="s">
        <v>553</v>
      </c>
      <c r="F3846" t="s">
        <v>554</v>
      </c>
      <c r="G3846">
        <v>1396</v>
      </c>
      <c r="H3846">
        <v>1396</v>
      </c>
      <c r="I3846">
        <v>1396</v>
      </c>
      <c r="J3846">
        <v>1396</v>
      </c>
      <c r="L3846" s="3">
        <v>0</v>
      </c>
      <c r="M3846" s="3">
        <v>0</v>
      </c>
      <c r="N3846" s="3">
        <v>0</v>
      </c>
      <c r="O3846" s="3">
        <v>70.98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3">
        <f>+Tabla3[[#This Row],[V GRAVADAS]]</f>
        <v>70.98</v>
      </c>
      <c r="V3846">
        <v>2</v>
      </c>
    </row>
    <row r="3847" spans="1:22" x14ac:dyDescent="0.25">
      <c r="A3847" t="s">
        <v>737</v>
      </c>
      <c r="B3847" s="1" t="s">
        <v>748</v>
      </c>
      <c r="C3847" t="s">
        <v>1</v>
      </c>
      <c r="D3847" t="s">
        <v>89</v>
      </c>
      <c r="E3847" t="s">
        <v>553</v>
      </c>
      <c r="F3847" t="s">
        <v>554</v>
      </c>
      <c r="G3847">
        <v>1397</v>
      </c>
      <c r="H3847">
        <v>1397</v>
      </c>
      <c r="I3847">
        <v>1397</v>
      </c>
      <c r="J3847">
        <v>1397</v>
      </c>
      <c r="L3847" s="3">
        <v>0</v>
      </c>
      <c r="M3847" s="3">
        <v>0</v>
      </c>
      <c r="N3847" s="3">
        <v>0</v>
      </c>
      <c r="O3847" s="3">
        <v>56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3">
        <f>+Tabla3[[#This Row],[V GRAVADAS]]</f>
        <v>56</v>
      </c>
      <c r="V3847">
        <v>2</v>
      </c>
    </row>
    <row r="3848" spans="1:22" x14ac:dyDescent="0.25">
      <c r="A3848" t="s">
        <v>737</v>
      </c>
      <c r="B3848" s="1" t="s">
        <v>748</v>
      </c>
      <c r="C3848" t="s">
        <v>1</v>
      </c>
      <c r="D3848" t="s">
        <v>89</v>
      </c>
      <c r="E3848" t="s">
        <v>553</v>
      </c>
      <c r="F3848" t="s">
        <v>554</v>
      </c>
      <c r="G3848">
        <v>1398</v>
      </c>
      <c r="H3848">
        <v>1398</v>
      </c>
      <c r="I3848">
        <v>1398</v>
      </c>
      <c r="J3848">
        <v>1398</v>
      </c>
      <c r="L3848" s="3">
        <v>0</v>
      </c>
      <c r="M3848" s="3">
        <v>0</v>
      </c>
      <c r="N3848" s="3">
        <v>0</v>
      </c>
      <c r="O3848" s="3">
        <v>26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3">
        <f>+Tabla3[[#This Row],[V GRAVADAS]]</f>
        <v>26</v>
      </c>
      <c r="V3848">
        <v>2</v>
      </c>
    </row>
    <row r="3849" spans="1:22" x14ac:dyDescent="0.25">
      <c r="A3849" t="s">
        <v>737</v>
      </c>
      <c r="B3849" s="1" t="s">
        <v>748</v>
      </c>
      <c r="C3849" t="s">
        <v>1</v>
      </c>
      <c r="D3849" t="s">
        <v>89</v>
      </c>
      <c r="E3849" t="s">
        <v>553</v>
      </c>
      <c r="F3849" t="s">
        <v>554</v>
      </c>
      <c r="G3849">
        <v>1399</v>
      </c>
      <c r="H3849">
        <v>1399</v>
      </c>
      <c r="I3849">
        <v>1399</v>
      </c>
      <c r="J3849">
        <v>1399</v>
      </c>
      <c r="L3849" s="3">
        <v>0</v>
      </c>
      <c r="M3849" s="3">
        <v>0</v>
      </c>
      <c r="N3849" s="3">
        <v>0</v>
      </c>
      <c r="O3849" s="3">
        <v>766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3">
        <f>+Tabla3[[#This Row],[V GRAVADAS]]</f>
        <v>766</v>
      </c>
      <c r="V3849">
        <v>2</v>
      </c>
    </row>
    <row r="3850" spans="1:22" x14ac:dyDescent="0.25">
      <c r="A3850" t="s">
        <v>737</v>
      </c>
      <c r="B3850" s="1" t="s">
        <v>748</v>
      </c>
      <c r="C3850" t="s">
        <v>1</v>
      </c>
      <c r="D3850" t="s">
        <v>89</v>
      </c>
      <c r="E3850" t="s">
        <v>553</v>
      </c>
      <c r="F3850" t="s">
        <v>554</v>
      </c>
      <c r="G3850">
        <v>1400</v>
      </c>
      <c r="H3850">
        <v>1400</v>
      </c>
      <c r="I3850">
        <v>1400</v>
      </c>
      <c r="J3850">
        <v>1400</v>
      </c>
      <c r="L3850" s="3">
        <v>0</v>
      </c>
      <c r="M3850" s="3">
        <v>0</v>
      </c>
      <c r="N3850" s="3">
        <v>0</v>
      </c>
      <c r="O3850" s="3">
        <v>231.5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3">
        <f>+Tabla3[[#This Row],[V GRAVADAS]]</f>
        <v>231.5</v>
      </c>
      <c r="V3850">
        <v>2</v>
      </c>
    </row>
    <row r="3851" spans="1:22" x14ac:dyDescent="0.25">
      <c r="A3851" t="s">
        <v>737</v>
      </c>
      <c r="B3851" s="1" t="s">
        <v>749</v>
      </c>
      <c r="C3851" t="s">
        <v>1</v>
      </c>
      <c r="D3851" t="s">
        <v>89</v>
      </c>
      <c r="E3851" t="s">
        <v>553</v>
      </c>
      <c r="F3851" t="s">
        <v>554</v>
      </c>
      <c r="G3851">
        <v>1401</v>
      </c>
      <c r="H3851">
        <v>1401</v>
      </c>
      <c r="I3851">
        <v>1401</v>
      </c>
      <c r="J3851">
        <v>1401</v>
      </c>
      <c r="L3851" s="3">
        <v>0</v>
      </c>
      <c r="M3851" s="3">
        <v>0</v>
      </c>
      <c r="N3851" s="3">
        <v>0</v>
      </c>
      <c r="O3851" s="3">
        <v>90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3">
        <f>+Tabla3[[#This Row],[V GRAVADAS]]</f>
        <v>90</v>
      </c>
      <c r="V3851">
        <v>2</v>
      </c>
    </row>
    <row r="3852" spans="1:22" x14ac:dyDescent="0.25">
      <c r="A3852" t="s">
        <v>737</v>
      </c>
      <c r="B3852" s="1" t="s">
        <v>749</v>
      </c>
      <c r="C3852" t="s">
        <v>1</v>
      </c>
      <c r="D3852" t="s">
        <v>89</v>
      </c>
      <c r="E3852" t="s">
        <v>553</v>
      </c>
      <c r="F3852" t="s">
        <v>554</v>
      </c>
      <c r="G3852">
        <v>1402</v>
      </c>
      <c r="H3852">
        <v>1402</v>
      </c>
      <c r="I3852">
        <v>1402</v>
      </c>
      <c r="J3852">
        <v>1402</v>
      </c>
      <c r="L3852" s="3">
        <v>0</v>
      </c>
      <c r="M3852" s="3">
        <v>0</v>
      </c>
      <c r="N3852" s="3">
        <v>0</v>
      </c>
      <c r="O3852" s="3">
        <v>468.75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3">
        <f>+Tabla3[[#This Row],[V GRAVADAS]]</f>
        <v>468.75</v>
      </c>
      <c r="V3852">
        <v>2</v>
      </c>
    </row>
    <row r="3853" spans="1:22" x14ac:dyDescent="0.25">
      <c r="A3853" t="s">
        <v>737</v>
      </c>
      <c r="B3853" s="1" t="s">
        <v>749</v>
      </c>
      <c r="C3853" t="s">
        <v>1</v>
      </c>
      <c r="D3853" t="s">
        <v>89</v>
      </c>
      <c r="E3853" t="s">
        <v>553</v>
      </c>
      <c r="F3853" t="s">
        <v>554</v>
      </c>
      <c r="G3853">
        <v>1403</v>
      </c>
      <c r="H3853">
        <v>1403</v>
      </c>
      <c r="I3853">
        <v>1403</v>
      </c>
      <c r="J3853">
        <v>1403</v>
      </c>
      <c r="L3853" s="3">
        <v>0</v>
      </c>
      <c r="M3853" s="3">
        <v>0</v>
      </c>
      <c r="N3853" s="3">
        <v>0</v>
      </c>
      <c r="O3853" s="3">
        <v>320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3">
        <f>+Tabla3[[#This Row],[V GRAVADAS]]</f>
        <v>320</v>
      </c>
      <c r="V3853">
        <v>2</v>
      </c>
    </row>
    <row r="3854" spans="1:22" x14ac:dyDescent="0.25">
      <c r="A3854" t="s">
        <v>737</v>
      </c>
      <c r="B3854" s="1" t="s">
        <v>749</v>
      </c>
      <c r="C3854" t="s">
        <v>1</v>
      </c>
      <c r="D3854" t="s">
        <v>89</v>
      </c>
      <c r="E3854" t="s">
        <v>553</v>
      </c>
      <c r="F3854" t="s">
        <v>554</v>
      </c>
      <c r="G3854">
        <v>1404</v>
      </c>
      <c r="H3854">
        <v>1404</v>
      </c>
      <c r="I3854">
        <v>1404</v>
      </c>
      <c r="J3854">
        <v>1404</v>
      </c>
      <c r="L3854" s="3">
        <v>0</v>
      </c>
      <c r="M3854" s="3">
        <v>0</v>
      </c>
      <c r="N3854" s="3">
        <v>0</v>
      </c>
      <c r="O3854" s="3">
        <v>22.5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3">
        <f>+Tabla3[[#This Row],[V GRAVADAS]]</f>
        <v>22.5</v>
      </c>
      <c r="V3854">
        <v>2</v>
      </c>
    </row>
    <row r="3855" spans="1:22" x14ac:dyDescent="0.25">
      <c r="A3855" t="s">
        <v>737</v>
      </c>
      <c r="B3855" s="1" t="s">
        <v>749</v>
      </c>
      <c r="C3855" t="s">
        <v>1</v>
      </c>
      <c r="D3855" t="s">
        <v>89</v>
      </c>
      <c r="E3855" t="s">
        <v>553</v>
      </c>
      <c r="F3855" t="s">
        <v>554</v>
      </c>
      <c r="G3855">
        <v>1405</v>
      </c>
      <c r="H3855">
        <v>1405</v>
      </c>
      <c r="I3855">
        <v>1405</v>
      </c>
      <c r="J3855">
        <v>1405</v>
      </c>
      <c r="L3855" s="3">
        <v>0</v>
      </c>
      <c r="M3855" s="3">
        <v>0</v>
      </c>
      <c r="N3855" s="3">
        <v>0</v>
      </c>
      <c r="O3855" s="3">
        <v>176.2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3">
        <f>+Tabla3[[#This Row],[V GRAVADAS]]</f>
        <v>176.2</v>
      </c>
      <c r="V3855">
        <v>2</v>
      </c>
    </row>
    <row r="3856" spans="1:22" x14ac:dyDescent="0.25">
      <c r="A3856" t="s">
        <v>737</v>
      </c>
      <c r="B3856" s="1" t="s">
        <v>749</v>
      </c>
      <c r="C3856" t="s">
        <v>1</v>
      </c>
      <c r="D3856" t="s">
        <v>89</v>
      </c>
      <c r="E3856" t="s">
        <v>553</v>
      </c>
      <c r="F3856" t="s">
        <v>554</v>
      </c>
      <c r="G3856">
        <v>1406</v>
      </c>
      <c r="H3856">
        <v>1406</v>
      </c>
      <c r="I3856">
        <v>1406</v>
      </c>
      <c r="J3856">
        <v>1406</v>
      </c>
      <c r="L3856" s="3">
        <v>0</v>
      </c>
      <c r="M3856" s="3">
        <v>0</v>
      </c>
      <c r="N3856" s="3">
        <v>0</v>
      </c>
      <c r="O3856" s="3">
        <v>144</v>
      </c>
      <c r="P3856" s="3">
        <v>0</v>
      </c>
      <c r="Q3856" s="3">
        <v>0</v>
      </c>
      <c r="R3856" s="3">
        <v>0</v>
      </c>
      <c r="S3856" s="3">
        <v>0</v>
      </c>
      <c r="T3856" s="3">
        <v>0</v>
      </c>
      <c r="U3856" s="33">
        <f>+Tabla3[[#This Row],[V GRAVADAS]]</f>
        <v>144</v>
      </c>
      <c r="V3856">
        <v>2</v>
      </c>
    </row>
    <row r="3857" spans="1:22" x14ac:dyDescent="0.25">
      <c r="A3857" t="s">
        <v>737</v>
      </c>
      <c r="B3857" s="1" t="s">
        <v>749</v>
      </c>
      <c r="C3857" t="s">
        <v>1</v>
      </c>
      <c r="D3857" t="s">
        <v>89</v>
      </c>
      <c r="E3857" t="s">
        <v>553</v>
      </c>
      <c r="F3857" t="s">
        <v>554</v>
      </c>
      <c r="G3857">
        <v>1407</v>
      </c>
      <c r="H3857">
        <v>1407</v>
      </c>
      <c r="I3857">
        <v>1407</v>
      </c>
      <c r="J3857">
        <v>1407</v>
      </c>
      <c r="L3857" s="3">
        <v>0</v>
      </c>
      <c r="M3857" s="3">
        <v>0</v>
      </c>
      <c r="N3857" s="3">
        <v>0</v>
      </c>
      <c r="O3857" s="3">
        <v>80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3">
        <f>+Tabla3[[#This Row],[V GRAVADAS]]</f>
        <v>80</v>
      </c>
      <c r="V3857">
        <v>2</v>
      </c>
    </row>
    <row r="3858" spans="1:22" x14ac:dyDescent="0.25">
      <c r="A3858" t="s">
        <v>737</v>
      </c>
      <c r="B3858" s="1" t="s">
        <v>749</v>
      </c>
      <c r="C3858" t="s">
        <v>1</v>
      </c>
      <c r="D3858" t="s">
        <v>89</v>
      </c>
      <c r="E3858" t="s">
        <v>553</v>
      </c>
      <c r="F3858" t="s">
        <v>554</v>
      </c>
      <c r="G3858">
        <v>1408</v>
      </c>
      <c r="H3858">
        <v>1408</v>
      </c>
      <c r="I3858">
        <v>1408</v>
      </c>
      <c r="J3858">
        <v>1408</v>
      </c>
      <c r="L3858" s="3">
        <v>0</v>
      </c>
      <c r="M3858" s="3">
        <v>0</v>
      </c>
      <c r="N3858" s="3">
        <v>0</v>
      </c>
      <c r="O3858" s="3">
        <v>25.02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3">
        <f>+Tabla3[[#This Row],[V GRAVADAS]]</f>
        <v>25.02</v>
      </c>
      <c r="V3858">
        <v>2</v>
      </c>
    </row>
    <row r="3859" spans="1:22" x14ac:dyDescent="0.25">
      <c r="A3859" t="s">
        <v>737</v>
      </c>
      <c r="B3859" s="1" t="s">
        <v>749</v>
      </c>
      <c r="C3859" t="s">
        <v>1</v>
      </c>
      <c r="D3859" t="s">
        <v>89</v>
      </c>
      <c r="E3859" t="s">
        <v>553</v>
      </c>
      <c r="F3859" t="s">
        <v>554</v>
      </c>
      <c r="G3859">
        <v>1409</v>
      </c>
      <c r="H3859">
        <v>1409</v>
      </c>
      <c r="I3859">
        <v>1409</v>
      </c>
      <c r="J3859">
        <v>1409</v>
      </c>
      <c r="L3859" s="3">
        <v>0</v>
      </c>
      <c r="M3859" s="3">
        <v>0</v>
      </c>
      <c r="N3859" s="3">
        <v>0</v>
      </c>
      <c r="O3859" s="3">
        <v>160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3">
        <f>+Tabla3[[#This Row],[V GRAVADAS]]</f>
        <v>160</v>
      </c>
      <c r="V3859">
        <v>2</v>
      </c>
    </row>
    <row r="3860" spans="1:22" x14ac:dyDescent="0.25">
      <c r="A3860" t="s">
        <v>737</v>
      </c>
      <c r="B3860" s="1" t="s">
        <v>749</v>
      </c>
      <c r="C3860" t="s">
        <v>1</v>
      </c>
      <c r="D3860" t="s">
        <v>89</v>
      </c>
      <c r="E3860" t="s">
        <v>553</v>
      </c>
      <c r="F3860" t="s">
        <v>554</v>
      </c>
      <c r="G3860">
        <v>1410</v>
      </c>
      <c r="H3860">
        <v>1410</v>
      </c>
      <c r="I3860">
        <v>1410</v>
      </c>
      <c r="J3860">
        <v>1410</v>
      </c>
      <c r="L3860" s="3">
        <v>0</v>
      </c>
      <c r="M3860" s="3">
        <v>0</v>
      </c>
      <c r="N3860" s="3">
        <v>0</v>
      </c>
      <c r="O3860" s="3">
        <v>22</v>
      </c>
      <c r="P3860" s="3">
        <v>0</v>
      </c>
      <c r="Q3860" s="3">
        <v>0</v>
      </c>
      <c r="R3860" s="3">
        <v>0</v>
      </c>
      <c r="S3860" s="3">
        <v>0</v>
      </c>
      <c r="T3860" s="3">
        <v>0</v>
      </c>
      <c r="U3860" s="33">
        <f>+Tabla3[[#This Row],[V GRAVADAS]]</f>
        <v>22</v>
      </c>
      <c r="V3860">
        <v>2</v>
      </c>
    </row>
    <row r="3861" spans="1:22" x14ac:dyDescent="0.25">
      <c r="A3861" t="s">
        <v>737</v>
      </c>
      <c r="B3861" s="1" t="s">
        <v>749</v>
      </c>
      <c r="C3861" t="s">
        <v>1</v>
      </c>
      <c r="D3861" t="s">
        <v>89</v>
      </c>
      <c r="E3861" t="s">
        <v>553</v>
      </c>
      <c r="F3861" t="s">
        <v>554</v>
      </c>
      <c r="G3861">
        <v>1411</v>
      </c>
      <c r="H3861">
        <v>1411</v>
      </c>
      <c r="I3861">
        <v>1411</v>
      </c>
      <c r="J3861">
        <v>1411</v>
      </c>
      <c r="L3861" s="3">
        <v>0</v>
      </c>
      <c r="M3861" s="3">
        <v>0</v>
      </c>
      <c r="N3861" s="3">
        <v>0</v>
      </c>
      <c r="O3861" s="3">
        <v>517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3">
        <f>+Tabla3[[#This Row],[V GRAVADAS]]</f>
        <v>517</v>
      </c>
      <c r="V3861">
        <v>2</v>
      </c>
    </row>
    <row r="3862" spans="1:22" x14ac:dyDescent="0.25">
      <c r="A3862" t="s">
        <v>737</v>
      </c>
      <c r="B3862" s="1" t="s">
        <v>749</v>
      </c>
      <c r="C3862" t="s">
        <v>1</v>
      </c>
      <c r="D3862" t="s">
        <v>89</v>
      </c>
      <c r="E3862" t="s">
        <v>553</v>
      </c>
      <c r="F3862" t="s">
        <v>554</v>
      </c>
      <c r="G3862">
        <v>1412</v>
      </c>
      <c r="H3862">
        <v>1412</v>
      </c>
      <c r="I3862">
        <v>1412</v>
      </c>
      <c r="J3862">
        <v>1412</v>
      </c>
      <c r="L3862" s="3">
        <v>0</v>
      </c>
      <c r="M3862" s="3">
        <v>0</v>
      </c>
      <c r="N3862" s="3">
        <v>0</v>
      </c>
      <c r="O3862" s="3">
        <v>93.75</v>
      </c>
      <c r="P3862" s="3">
        <v>0</v>
      </c>
      <c r="Q3862" s="3">
        <v>0</v>
      </c>
      <c r="R3862" s="3">
        <v>0</v>
      </c>
      <c r="S3862" s="3">
        <v>0</v>
      </c>
      <c r="T3862" s="3">
        <v>0</v>
      </c>
      <c r="U3862" s="33">
        <f>+Tabla3[[#This Row],[V GRAVADAS]]</f>
        <v>93.75</v>
      </c>
      <c r="V3862">
        <v>2</v>
      </c>
    </row>
    <row r="3863" spans="1:22" x14ac:dyDescent="0.25">
      <c r="A3863" t="s">
        <v>737</v>
      </c>
      <c r="B3863" s="1" t="s">
        <v>750</v>
      </c>
      <c r="C3863" t="s">
        <v>1</v>
      </c>
      <c r="D3863" t="s">
        <v>89</v>
      </c>
      <c r="E3863" t="s">
        <v>553</v>
      </c>
      <c r="F3863" t="s">
        <v>554</v>
      </c>
      <c r="G3863">
        <v>1413</v>
      </c>
      <c r="H3863">
        <v>1413</v>
      </c>
      <c r="I3863">
        <v>1413</v>
      </c>
      <c r="J3863">
        <v>1413</v>
      </c>
      <c r="L3863" s="3">
        <v>0</v>
      </c>
      <c r="M3863" s="3">
        <v>0</v>
      </c>
      <c r="N3863" s="3">
        <v>0</v>
      </c>
      <c r="O3863" s="3">
        <v>63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3">
        <f>+Tabla3[[#This Row],[V GRAVADAS]]</f>
        <v>63</v>
      </c>
      <c r="V3863">
        <v>2</v>
      </c>
    </row>
    <row r="3864" spans="1:22" x14ac:dyDescent="0.25">
      <c r="A3864" t="s">
        <v>737</v>
      </c>
      <c r="B3864" s="1" t="s">
        <v>750</v>
      </c>
      <c r="C3864" t="s">
        <v>1</v>
      </c>
      <c r="D3864" t="s">
        <v>89</v>
      </c>
      <c r="E3864" t="s">
        <v>553</v>
      </c>
      <c r="F3864" t="s">
        <v>554</v>
      </c>
      <c r="G3864">
        <v>1414</v>
      </c>
      <c r="H3864">
        <v>1414</v>
      </c>
      <c r="I3864">
        <v>1414</v>
      </c>
      <c r="J3864">
        <v>1414</v>
      </c>
      <c r="L3864" s="3">
        <v>0</v>
      </c>
      <c r="M3864" s="3">
        <v>0</v>
      </c>
      <c r="N3864" s="3">
        <v>0</v>
      </c>
      <c r="O3864" s="3">
        <v>450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3">
        <f>+Tabla3[[#This Row],[V GRAVADAS]]</f>
        <v>450</v>
      </c>
      <c r="V3864">
        <v>2</v>
      </c>
    </row>
    <row r="3865" spans="1:22" x14ac:dyDescent="0.25">
      <c r="A3865" t="s">
        <v>737</v>
      </c>
      <c r="B3865" s="1" t="s">
        <v>750</v>
      </c>
      <c r="C3865" t="s">
        <v>1</v>
      </c>
      <c r="D3865" t="s">
        <v>89</v>
      </c>
      <c r="E3865" t="s">
        <v>553</v>
      </c>
      <c r="F3865" t="s">
        <v>554</v>
      </c>
      <c r="G3865">
        <v>1415</v>
      </c>
      <c r="H3865">
        <v>1415</v>
      </c>
      <c r="I3865">
        <v>1415</v>
      </c>
      <c r="J3865">
        <v>1415</v>
      </c>
      <c r="L3865" s="3">
        <v>0</v>
      </c>
      <c r="M3865" s="3">
        <v>0</v>
      </c>
      <c r="N3865" s="3">
        <v>0</v>
      </c>
      <c r="O3865" s="3">
        <v>539.5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3">
        <f>+Tabla3[[#This Row],[V GRAVADAS]]</f>
        <v>539.5</v>
      </c>
      <c r="V3865">
        <v>2</v>
      </c>
    </row>
    <row r="3866" spans="1:22" x14ac:dyDescent="0.25">
      <c r="A3866" t="s">
        <v>737</v>
      </c>
      <c r="B3866" s="1" t="s">
        <v>750</v>
      </c>
      <c r="C3866" t="s">
        <v>1</v>
      </c>
      <c r="D3866" t="s">
        <v>89</v>
      </c>
      <c r="E3866" t="s">
        <v>553</v>
      </c>
      <c r="F3866" t="s">
        <v>554</v>
      </c>
      <c r="G3866">
        <v>1416</v>
      </c>
      <c r="H3866">
        <v>1416</v>
      </c>
      <c r="I3866">
        <v>1416</v>
      </c>
      <c r="J3866">
        <v>1416</v>
      </c>
      <c r="L3866" s="3">
        <v>0</v>
      </c>
      <c r="M3866" s="3">
        <v>0</v>
      </c>
      <c r="N3866" s="3">
        <v>0</v>
      </c>
      <c r="O3866" s="3">
        <v>412.2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3">
        <f>+Tabla3[[#This Row],[V GRAVADAS]]</f>
        <v>412.2</v>
      </c>
      <c r="V3866">
        <v>2</v>
      </c>
    </row>
    <row r="3867" spans="1:22" x14ac:dyDescent="0.25">
      <c r="A3867" t="s">
        <v>737</v>
      </c>
      <c r="B3867" s="1" t="s">
        <v>750</v>
      </c>
      <c r="C3867" t="s">
        <v>1</v>
      </c>
      <c r="D3867" t="s">
        <v>89</v>
      </c>
      <c r="E3867" t="s">
        <v>553</v>
      </c>
      <c r="F3867" t="s">
        <v>554</v>
      </c>
      <c r="G3867">
        <v>1417</v>
      </c>
      <c r="H3867">
        <v>1417</v>
      </c>
      <c r="I3867">
        <v>1417</v>
      </c>
      <c r="J3867">
        <v>1417</v>
      </c>
      <c r="L3867" s="3">
        <v>0</v>
      </c>
      <c r="M3867" s="3">
        <v>0</v>
      </c>
      <c r="N3867" s="3">
        <v>0</v>
      </c>
      <c r="O3867" s="3">
        <v>502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3">
        <f>+Tabla3[[#This Row],[V GRAVADAS]]</f>
        <v>502</v>
      </c>
      <c r="V3867">
        <v>2</v>
      </c>
    </row>
    <row r="3868" spans="1:22" x14ac:dyDescent="0.25">
      <c r="A3868" t="s">
        <v>737</v>
      </c>
      <c r="B3868" s="1" t="s">
        <v>750</v>
      </c>
      <c r="C3868" t="s">
        <v>1</v>
      </c>
      <c r="D3868" t="s">
        <v>89</v>
      </c>
      <c r="E3868" t="s">
        <v>553</v>
      </c>
      <c r="F3868" t="s">
        <v>554</v>
      </c>
      <c r="G3868">
        <v>1418</v>
      </c>
      <c r="H3868">
        <v>1418</v>
      </c>
      <c r="I3868">
        <v>1418</v>
      </c>
      <c r="J3868">
        <v>1418</v>
      </c>
      <c r="L3868" s="3">
        <v>0</v>
      </c>
      <c r="M3868" s="3">
        <v>0</v>
      </c>
      <c r="N3868" s="3">
        <v>0</v>
      </c>
      <c r="O3868" s="3">
        <v>119.7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3">
        <f>+Tabla3[[#This Row],[V GRAVADAS]]</f>
        <v>119.7</v>
      </c>
      <c r="V3868">
        <v>2</v>
      </c>
    </row>
    <row r="3869" spans="1:22" x14ac:dyDescent="0.25">
      <c r="A3869" t="s">
        <v>737</v>
      </c>
      <c r="B3869" s="1" t="s">
        <v>750</v>
      </c>
      <c r="C3869" t="s">
        <v>1</v>
      </c>
      <c r="D3869" t="s">
        <v>89</v>
      </c>
      <c r="E3869" t="s">
        <v>553</v>
      </c>
      <c r="F3869" t="s">
        <v>554</v>
      </c>
      <c r="G3869">
        <v>1419</v>
      </c>
      <c r="H3869">
        <v>1419</v>
      </c>
      <c r="I3869">
        <v>1419</v>
      </c>
      <c r="J3869">
        <v>1419</v>
      </c>
      <c r="L3869" s="3">
        <v>0</v>
      </c>
      <c r="M3869" s="3">
        <v>0</v>
      </c>
      <c r="N3869" s="3">
        <v>0</v>
      </c>
      <c r="O3869" s="3">
        <v>118.4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3">
        <f>+Tabla3[[#This Row],[V GRAVADAS]]</f>
        <v>118.4</v>
      </c>
      <c r="V3869">
        <v>2</v>
      </c>
    </row>
    <row r="3870" spans="1:22" x14ac:dyDescent="0.25">
      <c r="A3870" t="s">
        <v>737</v>
      </c>
      <c r="B3870" s="1" t="s">
        <v>750</v>
      </c>
      <c r="C3870" t="s">
        <v>1</v>
      </c>
      <c r="D3870" t="s">
        <v>89</v>
      </c>
      <c r="E3870" t="s">
        <v>553</v>
      </c>
      <c r="F3870" t="s">
        <v>554</v>
      </c>
      <c r="G3870">
        <v>1420</v>
      </c>
      <c r="H3870">
        <v>1420</v>
      </c>
      <c r="I3870">
        <v>1420</v>
      </c>
      <c r="J3870">
        <v>1420</v>
      </c>
      <c r="L3870" s="3">
        <v>0</v>
      </c>
      <c r="M3870" s="3">
        <v>0</v>
      </c>
      <c r="N3870" s="3">
        <v>0</v>
      </c>
      <c r="O3870" s="3">
        <v>37.5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3">
        <f>+Tabla3[[#This Row],[V GRAVADAS]]</f>
        <v>37.5</v>
      </c>
      <c r="V3870">
        <v>2</v>
      </c>
    </row>
    <row r="3871" spans="1:22" x14ac:dyDescent="0.25">
      <c r="A3871" t="s">
        <v>737</v>
      </c>
      <c r="B3871" s="1" t="s">
        <v>750</v>
      </c>
      <c r="C3871" t="s">
        <v>1</v>
      </c>
      <c r="D3871" t="s">
        <v>89</v>
      </c>
      <c r="E3871" t="s">
        <v>553</v>
      </c>
      <c r="F3871" t="s">
        <v>554</v>
      </c>
      <c r="G3871">
        <v>1421</v>
      </c>
      <c r="H3871">
        <v>1421</v>
      </c>
      <c r="I3871">
        <v>1421</v>
      </c>
      <c r="J3871">
        <v>1421</v>
      </c>
      <c r="L3871" s="3">
        <v>0</v>
      </c>
      <c r="M3871" s="3">
        <v>0</v>
      </c>
      <c r="N3871" s="3">
        <v>0</v>
      </c>
      <c r="O3871" s="3">
        <v>13.2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3">
        <f>+Tabla3[[#This Row],[V GRAVADAS]]</f>
        <v>13.2</v>
      </c>
      <c r="V3871">
        <v>2</v>
      </c>
    </row>
    <row r="3872" spans="1:22" x14ac:dyDescent="0.25">
      <c r="A3872" t="s">
        <v>737</v>
      </c>
      <c r="B3872" s="1" t="s">
        <v>750</v>
      </c>
      <c r="C3872" t="s">
        <v>1</v>
      </c>
      <c r="D3872" t="s">
        <v>89</v>
      </c>
      <c r="E3872" t="s">
        <v>553</v>
      </c>
      <c r="F3872" t="s">
        <v>554</v>
      </c>
      <c r="G3872">
        <v>1422</v>
      </c>
      <c r="H3872">
        <v>1422</v>
      </c>
      <c r="I3872">
        <v>1422</v>
      </c>
      <c r="J3872">
        <v>1422</v>
      </c>
      <c r="L3872" s="3">
        <v>0</v>
      </c>
      <c r="M3872" s="3">
        <v>0</v>
      </c>
      <c r="N3872" s="3">
        <v>0</v>
      </c>
      <c r="O3872" s="3">
        <v>524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3">
        <f>+Tabla3[[#This Row],[V GRAVADAS]]</f>
        <v>524</v>
      </c>
      <c r="V3872">
        <v>2</v>
      </c>
    </row>
    <row r="3873" spans="1:22" x14ac:dyDescent="0.25">
      <c r="A3873" t="s">
        <v>737</v>
      </c>
      <c r="B3873" s="1" t="s">
        <v>750</v>
      </c>
      <c r="C3873" t="s">
        <v>1</v>
      </c>
      <c r="D3873" t="s">
        <v>89</v>
      </c>
      <c r="E3873" t="s">
        <v>553</v>
      </c>
      <c r="F3873" t="s">
        <v>554</v>
      </c>
      <c r="G3873">
        <v>1423</v>
      </c>
      <c r="H3873">
        <v>1423</v>
      </c>
      <c r="I3873">
        <v>1423</v>
      </c>
      <c r="J3873">
        <v>1423</v>
      </c>
      <c r="L3873" s="3">
        <v>0</v>
      </c>
      <c r="M3873" s="3">
        <v>0</v>
      </c>
      <c r="N3873" s="3">
        <v>0</v>
      </c>
      <c r="O3873" s="3">
        <v>42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3">
        <f>+Tabla3[[#This Row],[V GRAVADAS]]</f>
        <v>42</v>
      </c>
      <c r="V3873">
        <v>2</v>
      </c>
    </row>
    <row r="3874" spans="1:22" x14ac:dyDescent="0.25">
      <c r="A3874" t="s">
        <v>737</v>
      </c>
      <c r="B3874" s="1" t="s">
        <v>750</v>
      </c>
      <c r="C3874" t="s">
        <v>1</v>
      </c>
      <c r="D3874" t="s">
        <v>89</v>
      </c>
      <c r="E3874" t="s">
        <v>553</v>
      </c>
      <c r="F3874" t="s">
        <v>554</v>
      </c>
      <c r="G3874">
        <v>1424</v>
      </c>
      <c r="H3874">
        <v>1424</v>
      </c>
      <c r="I3874">
        <v>1424</v>
      </c>
      <c r="J3874">
        <v>1424</v>
      </c>
      <c r="L3874" s="3">
        <v>0</v>
      </c>
      <c r="M3874" s="3">
        <v>0</v>
      </c>
      <c r="N3874" s="3">
        <v>0</v>
      </c>
      <c r="O3874" s="3">
        <v>225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3">
        <f>+Tabla3[[#This Row],[V GRAVADAS]]</f>
        <v>225</v>
      </c>
      <c r="V3874">
        <v>2</v>
      </c>
    </row>
    <row r="3875" spans="1:22" x14ac:dyDescent="0.25">
      <c r="A3875" t="s">
        <v>737</v>
      </c>
      <c r="B3875" s="1" t="s">
        <v>750</v>
      </c>
      <c r="C3875" t="s">
        <v>1</v>
      </c>
      <c r="D3875" t="s">
        <v>89</v>
      </c>
      <c r="E3875" t="s">
        <v>553</v>
      </c>
      <c r="F3875" t="s">
        <v>554</v>
      </c>
      <c r="G3875">
        <v>1425</v>
      </c>
      <c r="H3875">
        <v>1425</v>
      </c>
      <c r="I3875">
        <v>1425</v>
      </c>
      <c r="J3875">
        <v>1425</v>
      </c>
      <c r="L3875" s="3">
        <v>0</v>
      </c>
      <c r="M3875" s="3">
        <v>0</v>
      </c>
      <c r="N3875" s="3">
        <v>0</v>
      </c>
      <c r="O3875" s="3">
        <v>617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3">
        <f>+Tabla3[[#This Row],[V GRAVADAS]]</f>
        <v>617</v>
      </c>
      <c r="V3875">
        <v>2</v>
      </c>
    </row>
    <row r="3876" spans="1:22" x14ac:dyDescent="0.25">
      <c r="A3876" t="s">
        <v>737</v>
      </c>
      <c r="B3876" s="1" t="s">
        <v>750</v>
      </c>
      <c r="C3876" t="s">
        <v>1</v>
      </c>
      <c r="D3876" t="s">
        <v>89</v>
      </c>
      <c r="E3876" t="s">
        <v>553</v>
      </c>
      <c r="F3876" t="s">
        <v>554</v>
      </c>
      <c r="G3876">
        <v>1426</v>
      </c>
      <c r="H3876">
        <v>1426</v>
      </c>
      <c r="I3876">
        <v>1426</v>
      </c>
      <c r="J3876">
        <v>1426</v>
      </c>
      <c r="L3876" s="3">
        <v>0</v>
      </c>
      <c r="M3876" s="3">
        <v>0</v>
      </c>
      <c r="N3876" s="3">
        <v>0</v>
      </c>
      <c r="O3876" s="3">
        <v>82.65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3">
        <f>+Tabla3[[#This Row],[V GRAVADAS]]</f>
        <v>82.65</v>
      </c>
      <c r="V3876">
        <v>2</v>
      </c>
    </row>
    <row r="3877" spans="1:22" x14ac:dyDescent="0.25">
      <c r="A3877" t="s">
        <v>737</v>
      </c>
      <c r="B3877" s="1" t="s">
        <v>750</v>
      </c>
      <c r="C3877" t="s">
        <v>1</v>
      </c>
      <c r="D3877" t="s">
        <v>89</v>
      </c>
      <c r="E3877" t="s">
        <v>553</v>
      </c>
      <c r="F3877" t="s">
        <v>554</v>
      </c>
      <c r="G3877">
        <v>1427</v>
      </c>
      <c r="H3877">
        <v>1427</v>
      </c>
      <c r="I3877">
        <v>1427</v>
      </c>
      <c r="J3877">
        <v>1427</v>
      </c>
      <c r="L3877" s="3">
        <v>0</v>
      </c>
      <c r="M3877" s="3">
        <v>0</v>
      </c>
      <c r="N3877" s="3">
        <v>0</v>
      </c>
      <c r="O3877" s="3">
        <v>26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3">
        <f>+Tabla3[[#This Row],[V GRAVADAS]]</f>
        <v>26</v>
      </c>
      <c r="V3877">
        <v>2</v>
      </c>
    </row>
    <row r="3878" spans="1:22" x14ac:dyDescent="0.25">
      <c r="A3878" t="s">
        <v>737</v>
      </c>
      <c r="B3878" s="1" t="s">
        <v>750</v>
      </c>
      <c r="C3878" t="s">
        <v>1</v>
      </c>
      <c r="D3878" t="s">
        <v>89</v>
      </c>
      <c r="E3878" t="s">
        <v>553</v>
      </c>
      <c r="F3878" t="s">
        <v>554</v>
      </c>
      <c r="G3878">
        <v>1428</v>
      </c>
      <c r="H3878">
        <v>1428</v>
      </c>
      <c r="I3878">
        <v>1428</v>
      </c>
      <c r="J3878">
        <v>1428</v>
      </c>
      <c r="L3878" s="3">
        <v>0</v>
      </c>
      <c r="M3878" s="3">
        <v>0</v>
      </c>
      <c r="N3878" s="3">
        <v>0</v>
      </c>
      <c r="O3878" s="3">
        <v>633.5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3">
        <f>+Tabla3[[#This Row],[V GRAVADAS]]</f>
        <v>633.5</v>
      </c>
      <c r="V3878">
        <v>2</v>
      </c>
    </row>
    <row r="3879" spans="1:22" x14ac:dyDescent="0.25">
      <c r="A3879" t="s">
        <v>737</v>
      </c>
      <c r="B3879" s="1" t="s">
        <v>750</v>
      </c>
      <c r="C3879" t="s">
        <v>1</v>
      </c>
      <c r="D3879" t="s">
        <v>89</v>
      </c>
      <c r="E3879" t="s">
        <v>553</v>
      </c>
      <c r="F3879" t="s">
        <v>554</v>
      </c>
      <c r="G3879">
        <v>1429</v>
      </c>
      <c r="H3879">
        <v>1429</v>
      </c>
      <c r="I3879">
        <v>1429</v>
      </c>
      <c r="J3879">
        <v>1429</v>
      </c>
      <c r="L3879" s="3">
        <v>0</v>
      </c>
      <c r="M3879" s="3">
        <v>0</v>
      </c>
      <c r="N3879" s="3">
        <v>0</v>
      </c>
      <c r="O3879" s="3">
        <v>911.54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3">
        <f>+Tabla3[[#This Row],[V GRAVADAS]]</f>
        <v>911.54</v>
      </c>
      <c r="V3879">
        <v>2</v>
      </c>
    </row>
    <row r="3880" spans="1:22" x14ac:dyDescent="0.25">
      <c r="A3880" t="s">
        <v>737</v>
      </c>
      <c r="B3880" s="1" t="s">
        <v>751</v>
      </c>
      <c r="C3880" t="s">
        <v>1</v>
      </c>
      <c r="D3880" t="s">
        <v>89</v>
      </c>
      <c r="E3880" t="s">
        <v>553</v>
      </c>
      <c r="F3880" t="s">
        <v>554</v>
      </c>
      <c r="G3880">
        <v>1430</v>
      </c>
      <c r="H3880">
        <v>1430</v>
      </c>
      <c r="I3880">
        <v>1430</v>
      </c>
      <c r="J3880">
        <v>1430</v>
      </c>
      <c r="L3880" s="3">
        <v>0</v>
      </c>
      <c r="M3880" s="3">
        <v>0</v>
      </c>
      <c r="N3880" s="3">
        <v>0</v>
      </c>
      <c r="O3880" s="3">
        <v>32.1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3">
        <f>+Tabla3[[#This Row],[V GRAVADAS]]</f>
        <v>32.1</v>
      </c>
      <c r="V3880">
        <v>2</v>
      </c>
    </row>
    <row r="3881" spans="1:22" x14ac:dyDescent="0.25">
      <c r="A3881" t="s">
        <v>737</v>
      </c>
      <c r="B3881" s="1" t="s">
        <v>751</v>
      </c>
      <c r="C3881" t="s">
        <v>1</v>
      </c>
      <c r="D3881" t="s">
        <v>89</v>
      </c>
      <c r="E3881" t="s">
        <v>553</v>
      </c>
      <c r="F3881" t="s">
        <v>554</v>
      </c>
      <c r="G3881">
        <v>1431</v>
      </c>
      <c r="H3881">
        <v>1431</v>
      </c>
      <c r="I3881">
        <v>1431</v>
      </c>
      <c r="J3881">
        <v>1431</v>
      </c>
      <c r="L3881" s="3">
        <v>0</v>
      </c>
      <c r="M3881" s="3">
        <v>0</v>
      </c>
      <c r="N3881" s="3">
        <v>0</v>
      </c>
      <c r="O3881" s="3">
        <v>64.540000000000006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3">
        <f>+Tabla3[[#This Row],[V GRAVADAS]]</f>
        <v>64.540000000000006</v>
      </c>
      <c r="V3881">
        <v>2</v>
      </c>
    </row>
    <row r="3882" spans="1:22" x14ac:dyDescent="0.25">
      <c r="A3882" t="s">
        <v>737</v>
      </c>
      <c r="B3882" s="1" t="s">
        <v>751</v>
      </c>
      <c r="C3882" t="s">
        <v>1</v>
      </c>
      <c r="D3882" t="s">
        <v>89</v>
      </c>
      <c r="E3882" t="s">
        <v>553</v>
      </c>
      <c r="F3882" t="s">
        <v>554</v>
      </c>
      <c r="G3882">
        <v>1432</v>
      </c>
      <c r="H3882">
        <v>1432</v>
      </c>
      <c r="I3882">
        <v>1432</v>
      </c>
      <c r="J3882">
        <v>1432</v>
      </c>
      <c r="L3882" s="3">
        <v>0</v>
      </c>
      <c r="M3882" s="3">
        <v>0</v>
      </c>
      <c r="N3882" s="3">
        <v>0</v>
      </c>
      <c r="O3882" s="3">
        <v>192.5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3">
        <f>+Tabla3[[#This Row],[V GRAVADAS]]</f>
        <v>192.5</v>
      </c>
      <c r="V3882">
        <v>2</v>
      </c>
    </row>
    <row r="3883" spans="1:22" x14ac:dyDescent="0.25">
      <c r="A3883" t="s">
        <v>737</v>
      </c>
      <c r="B3883" s="1" t="s">
        <v>751</v>
      </c>
      <c r="C3883" t="s">
        <v>1</v>
      </c>
      <c r="D3883" t="s">
        <v>89</v>
      </c>
      <c r="E3883" t="s">
        <v>553</v>
      </c>
      <c r="F3883" t="s">
        <v>554</v>
      </c>
      <c r="G3883">
        <v>1433</v>
      </c>
      <c r="H3883">
        <v>1433</v>
      </c>
      <c r="I3883">
        <v>1433</v>
      </c>
      <c r="J3883">
        <v>1433</v>
      </c>
      <c r="L3883" s="3">
        <v>0</v>
      </c>
      <c r="M3883" s="3">
        <v>0</v>
      </c>
      <c r="N3883" s="3">
        <v>0</v>
      </c>
      <c r="O3883" s="3">
        <v>155.69999999999999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3">
        <f>+Tabla3[[#This Row],[V GRAVADAS]]</f>
        <v>155.69999999999999</v>
      </c>
      <c r="V3883">
        <v>2</v>
      </c>
    </row>
    <row r="3884" spans="1:22" x14ac:dyDescent="0.25">
      <c r="A3884" t="s">
        <v>737</v>
      </c>
      <c r="B3884" s="1" t="s">
        <v>751</v>
      </c>
      <c r="C3884" t="s">
        <v>1</v>
      </c>
      <c r="D3884" t="s">
        <v>89</v>
      </c>
      <c r="E3884" t="s">
        <v>553</v>
      </c>
      <c r="F3884" t="s">
        <v>554</v>
      </c>
      <c r="G3884">
        <v>1434</v>
      </c>
      <c r="H3884">
        <v>1434</v>
      </c>
      <c r="I3884">
        <v>1434</v>
      </c>
      <c r="J3884">
        <v>1434</v>
      </c>
      <c r="L3884" s="3">
        <v>0</v>
      </c>
      <c r="M3884" s="3">
        <v>0</v>
      </c>
      <c r="N3884" s="3">
        <v>0</v>
      </c>
      <c r="O3884" s="3">
        <v>52.5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3">
        <f>+Tabla3[[#This Row],[V GRAVADAS]]</f>
        <v>52.5</v>
      </c>
      <c r="V3884">
        <v>2</v>
      </c>
    </row>
    <row r="3885" spans="1:22" x14ac:dyDescent="0.25">
      <c r="A3885" t="s">
        <v>737</v>
      </c>
      <c r="B3885" s="1" t="s">
        <v>751</v>
      </c>
      <c r="C3885" t="s">
        <v>1</v>
      </c>
      <c r="D3885" t="s">
        <v>89</v>
      </c>
      <c r="E3885" t="s">
        <v>553</v>
      </c>
      <c r="F3885" t="s">
        <v>554</v>
      </c>
      <c r="G3885">
        <v>1435</v>
      </c>
      <c r="H3885">
        <v>1435</v>
      </c>
      <c r="I3885">
        <v>1435</v>
      </c>
      <c r="J3885">
        <v>1435</v>
      </c>
      <c r="L3885" s="3">
        <v>0</v>
      </c>
      <c r="M3885" s="3">
        <v>0</v>
      </c>
      <c r="N3885" s="3">
        <v>0</v>
      </c>
      <c r="O3885" s="3">
        <v>340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3">
        <f>+Tabla3[[#This Row],[V GRAVADAS]]</f>
        <v>340</v>
      </c>
      <c r="V3885">
        <v>2</v>
      </c>
    </row>
    <row r="3886" spans="1:22" x14ac:dyDescent="0.25">
      <c r="A3886" t="s">
        <v>737</v>
      </c>
      <c r="B3886" s="1" t="s">
        <v>751</v>
      </c>
      <c r="C3886" t="s">
        <v>1</v>
      </c>
      <c r="D3886" t="s">
        <v>89</v>
      </c>
      <c r="E3886" t="s">
        <v>553</v>
      </c>
      <c r="F3886" t="s">
        <v>554</v>
      </c>
      <c r="G3886">
        <v>1436</v>
      </c>
      <c r="H3886">
        <v>1436</v>
      </c>
      <c r="I3886">
        <v>1436</v>
      </c>
      <c r="J3886">
        <v>1436</v>
      </c>
      <c r="L3886" s="3">
        <v>0</v>
      </c>
      <c r="M3886" s="3">
        <v>0</v>
      </c>
      <c r="N3886" s="3">
        <v>0</v>
      </c>
      <c r="O3886" s="3">
        <v>212.22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3">
        <f>+Tabla3[[#This Row],[V GRAVADAS]]</f>
        <v>212.22</v>
      </c>
      <c r="V3886">
        <v>2</v>
      </c>
    </row>
    <row r="3887" spans="1:22" x14ac:dyDescent="0.25">
      <c r="A3887" t="s">
        <v>737</v>
      </c>
      <c r="B3887" s="1" t="s">
        <v>751</v>
      </c>
      <c r="C3887" t="s">
        <v>1</v>
      </c>
      <c r="D3887" t="s">
        <v>89</v>
      </c>
      <c r="E3887" t="s">
        <v>553</v>
      </c>
      <c r="F3887" t="s">
        <v>554</v>
      </c>
      <c r="G3887">
        <v>1437</v>
      </c>
      <c r="H3887">
        <v>1437</v>
      </c>
      <c r="I3887">
        <v>1437</v>
      </c>
      <c r="J3887">
        <v>1437</v>
      </c>
      <c r="L3887" s="3">
        <v>0</v>
      </c>
      <c r="M3887" s="3">
        <v>0</v>
      </c>
      <c r="N3887" s="3">
        <v>0</v>
      </c>
      <c r="O3887" s="3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3">
        <f>+Tabla3[[#This Row],[V GRAVADAS]]</f>
        <v>0</v>
      </c>
      <c r="V3887">
        <v>2</v>
      </c>
    </row>
    <row r="3888" spans="1:22" x14ac:dyDescent="0.25">
      <c r="A3888" t="s">
        <v>737</v>
      </c>
      <c r="B3888" s="1" t="s">
        <v>751</v>
      </c>
      <c r="C3888" t="s">
        <v>1</v>
      </c>
      <c r="D3888" t="s">
        <v>89</v>
      </c>
      <c r="E3888" t="s">
        <v>553</v>
      </c>
      <c r="F3888" t="s">
        <v>554</v>
      </c>
      <c r="G3888">
        <v>1438</v>
      </c>
      <c r="H3888">
        <v>1438</v>
      </c>
      <c r="I3888">
        <v>1438</v>
      </c>
      <c r="J3888">
        <v>1438</v>
      </c>
      <c r="L3888" s="3">
        <v>0</v>
      </c>
      <c r="M3888" s="3">
        <v>0</v>
      </c>
      <c r="N3888" s="3">
        <v>0</v>
      </c>
      <c r="O3888" s="3">
        <v>88.2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3">
        <f>+Tabla3[[#This Row],[V GRAVADAS]]</f>
        <v>88.2</v>
      </c>
      <c r="V3888">
        <v>2</v>
      </c>
    </row>
    <row r="3889" spans="1:22" x14ac:dyDescent="0.25">
      <c r="A3889" t="s">
        <v>737</v>
      </c>
      <c r="B3889" s="1" t="s">
        <v>751</v>
      </c>
      <c r="C3889" t="s">
        <v>1</v>
      </c>
      <c r="D3889" t="s">
        <v>89</v>
      </c>
      <c r="E3889" t="s">
        <v>553</v>
      </c>
      <c r="F3889" t="s">
        <v>554</v>
      </c>
      <c r="G3889">
        <v>1439</v>
      </c>
      <c r="H3889">
        <v>1439</v>
      </c>
      <c r="I3889">
        <v>1439</v>
      </c>
      <c r="J3889">
        <v>1439</v>
      </c>
      <c r="L3889" s="3">
        <v>0</v>
      </c>
      <c r="M3889" s="3">
        <v>0</v>
      </c>
      <c r="N3889" s="3">
        <v>0</v>
      </c>
      <c r="O3889" s="3">
        <v>21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3">
        <f>+Tabla3[[#This Row],[V GRAVADAS]]</f>
        <v>21</v>
      </c>
      <c r="V3889">
        <v>2</v>
      </c>
    </row>
    <row r="3890" spans="1:22" x14ac:dyDescent="0.25">
      <c r="A3890" t="s">
        <v>737</v>
      </c>
      <c r="B3890" s="1" t="s">
        <v>751</v>
      </c>
      <c r="C3890" t="s">
        <v>1</v>
      </c>
      <c r="D3890" t="s">
        <v>89</v>
      </c>
      <c r="E3890" t="s">
        <v>553</v>
      </c>
      <c r="F3890" t="s">
        <v>554</v>
      </c>
      <c r="G3890">
        <v>1440</v>
      </c>
      <c r="H3890">
        <v>1440</v>
      </c>
      <c r="I3890">
        <v>1440</v>
      </c>
      <c r="J3890">
        <v>1440</v>
      </c>
      <c r="L3890" s="3">
        <v>0</v>
      </c>
      <c r="M3890" s="3">
        <v>0</v>
      </c>
      <c r="N3890" s="3">
        <v>0</v>
      </c>
      <c r="O3890" s="3">
        <v>485.5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3">
        <f>+Tabla3[[#This Row],[V GRAVADAS]]</f>
        <v>485.5</v>
      </c>
      <c r="V3890">
        <v>2</v>
      </c>
    </row>
    <row r="3891" spans="1:22" x14ac:dyDescent="0.25">
      <c r="A3891" t="s">
        <v>737</v>
      </c>
      <c r="B3891" s="1" t="s">
        <v>751</v>
      </c>
      <c r="C3891" t="s">
        <v>1</v>
      </c>
      <c r="D3891" t="s">
        <v>89</v>
      </c>
      <c r="E3891" t="s">
        <v>553</v>
      </c>
      <c r="F3891" t="s">
        <v>554</v>
      </c>
      <c r="G3891">
        <v>1441</v>
      </c>
      <c r="H3891">
        <v>1441</v>
      </c>
      <c r="I3891">
        <v>1441</v>
      </c>
      <c r="J3891">
        <v>1441</v>
      </c>
      <c r="L3891" s="3">
        <v>0</v>
      </c>
      <c r="M3891" s="3">
        <v>0</v>
      </c>
      <c r="N3891" s="3">
        <v>0</v>
      </c>
      <c r="O3891" s="3">
        <v>84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3">
        <f>+Tabla3[[#This Row],[V GRAVADAS]]</f>
        <v>84</v>
      </c>
      <c r="V3891">
        <v>2</v>
      </c>
    </row>
    <row r="3892" spans="1:22" x14ac:dyDescent="0.25">
      <c r="A3892" t="s">
        <v>737</v>
      </c>
      <c r="B3892" s="1" t="s">
        <v>751</v>
      </c>
      <c r="C3892" t="s">
        <v>1</v>
      </c>
      <c r="D3892" t="s">
        <v>89</v>
      </c>
      <c r="E3892" t="s">
        <v>553</v>
      </c>
      <c r="F3892" t="s">
        <v>554</v>
      </c>
      <c r="G3892">
        <v>1442</v>
      </c>
      <c r="H3892">
        <v>1442</v>
      </c>
      <c r="I3892">
        <v>1442</v>
      </c>
      <c r="J3892">
        <v>1442</v>
      </c>
      <c r="L3892" s="3">
        <v>0</v>
      </c>
      <c r="M3892" s="3">
        <v>0</v>
      </c>
      <c r="N3892" s="3">
        <v>0</v>
      </c>
      <c r="O3892" s="3">
        <v>225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3">
        <f>+Tabla3[[#This Row],[V GRAVADAS]]</f>
        <v>225</v>
      </c>
      <c r="V3892">
        <v>2</v>
      </c>
    </row>
    <row r="3893" spans="1:22" x14ac:dyDescent="0.25">
      <c r="A3893" t="s">
        <v>737</v>
      </c>
      <c r="B3893" s="1" t="s">
        <v>751</v>
      </c>
      <c r="C3893" t="s">
        <v>1</v>
      </c>
      <c r="D3893" t="s">
        <v>89</v>
      </c>
      <c r="E3893" t="s">
        <v>553</v>
      </c>
      <c r="F3893" t="s">
        <v>554</v>
      </c>
      <c r="G3893">
        <v>1443</v>
      </c>
      <c r="H3893">
        <v>1443</v>
      </c>
      <c r="I3893">
        <v>1443</v>
      </c>
      <c r="J3893">
        <v>1443</v>
      </c>
      <c r="L3893" s="3">
        <v>0</v>
      </c>
      <c r="M3893" s="3">
        <v>0</v>
      </c>
      <c r="N3893" s="3">
        <v>0</v>
      </c>
      <c r="O3893" s="3">
        <v>138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3">
        <f>+Tabla3[[#This Row],[V GRAVADAS]]</f>
        <v>138</v>
      </c>
      <c r="V3893">
        <v>2</v>
      </c>
    </row>
    <row r="3894" spans="1:22" x14ac:dyDescent="0.25">
      <c r="A3894" t="s">
        <v>737</v>
      </c>
      <c r="B3894" s="1" t="s">
        <v>751</v>
      </c>
      <c r="C3894" t="s">
        <v>1</v>
      </c>
      <c r="D3894" t="s">
        <v>89</v>
      </c>
      <c r="E3894" t="s">
        <v>553</v>
      </c>
      <c r="F3894" t="s">
        <v>554</v>
      </c>
      <c r="G3894">
        <v>1444</v>
      </c>
      <c r="H3894">
        <v>1444</v>
      </c>
      <c r="I3894">
        <v>1444</v>
      </c>
      <c r="J3894">
        <v>1444</v>
      </c>
      <c r="L3894" s="3">
        <v>0</v>
      </c>
      <c r="M3894" s="3">
        <v>0</v>
      </c>
      <c r="N3894" s="3">
        <v>0</v>
      </c>
      <c r="O3894" s="3">
        <v>37.5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3">
        <f>+Tabla3[[#This Row],[V GRAVADAS]]</f>
        <v>37.5</v>
      </c>
      <c r="V3894">
        <v>2</v>
      </c>
    </row>
    <row r="3895" spans="1:22" x14ac:dyDescent="0.25">
      <c r="A3895" t="s">
        <v>737</v>
      </c>
      <c r="B3895" s="1" t="s">
        <v>751</v>
      </c>
      <c r="C3895" t="s">
        <v>1</v>
      </c>
      <c r="D3895" t="s">
        <v>89</v>
      </c>
      <c r="E3895" t="s">
        <v>553</v>
      </c>
      <c r="F3895" t="s">
        <v>554</v>
      </c>
      <c r="G3895">
        <v>1445</v>
      </c>
      <c r="H3895">
        <v>1445</v>
      </c>
      <c r="I3895">
        <v>1445</v>
      </c>
      <c r="J3895">
        <v>1445</v>
      </c>
      <c r="L3895" s="3">
        <v>0</v>
      </c>
      <c r="M3895" s="3">
        <v>0</v>
      </c>
      <c r="N3895" s="3">
        <v>0</v>
      </c>
      <c r="O3895" s="3">
        <v>504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3">
        <f>+Tabla3[[#This Row],[V GRAVADAS]]</f>
        <v>504</v>
      </c>
      <c r="V3895">
        <v>2</v>
      </c>
    </row>
    <row r="3896" spans="1:22" x14ac:dyDescent="0.25">
      <c r="A3896" t="s">
        <v>737</v>
      </c>
      <c r="B3896" s="1" t="s">
        <v>751</v>
      </c>
      <c r="C3896" t="s">
        <v>1</v>
      </c>
      <c r="D3896" t="s">
        <v>89</v>
      </c>
      <c r="E3896" t="s">
        <v>553</v>
      </c>
      <c r="F3896" t="s">
        <v>554</v>
      </c>
      <c r="G3896">
        <v>1446</v>
      </c>
      <c r="H3896">
        <v>1446</v>
      </c>
      <c r="I3896">
        <v>1446</v>
      </c>
      <c r="J3896">
        <v>1446</v>
      </c>
      <c r="L3896" s="3">
        <v>0</v>
      </c>
      <c r="M3896" s="3">
        <v>0</v>
      </c>
      <c r="N3896" s="3">
        <v>0</v>
      </c>
      <c r="O3896" s="3">
        <v>351.9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3">
        <f>+Tabla3[[#This Row],[V GRAVADAS]]</f>
        <v>351.9</v>
      </c>
      <c r="V3896">
        <v>2</v>
      </c>
    </row>
    <row r="3897" spans="1:22" x14ac:dyDescent="0.25">
      <c r="A3897" t="s">
        <v>737</v>
      </c>
      <c r="B3897" s="1" t="s">
        <v>751</v>
      </c>
      <c r="C3897" t="s">
        <v>1</v>
      </c>
      <c r="D3897" t="s">
        <v>89</v>
      </c>
      <c r="E3897" t="s">
        <v>553</v>
      </c>
      <c r="F3897" t="s">
        <v>554</v>
      </c>
      <c r="G3897">
        <v>1447</v>
      </c>
      <c r="H3897">
        <v>1447</v>
      </c>
      <c r="I3897">
        <v>1447</v>
      </c>
      <c r="J3897">
        <v>1447</v>
      </c>
      <c r="L3897" s="3">
        <v>0</v>
      </c>
      <c r="M3897" s="3">
        <v>0</v>
      </c>
      <c r="N3897" s="3">
        <v>0</v>
      </c>
      <c r="O3897" s="3">
        <v>95</v>
      </c>
      <c r="P3897" s="3">
        <v>0</v>
      </c>
      <c r="Q3897" s="3">
        <v>0</v>
      </c>
      <c r="R3897" s="3">
        <v>0</v>
      </c>
      <c r="S3897" s="3">
        <v>0</v>
      </c>
      <c r="T3897" s="3">
        <v>0</v>
      </c>
      <c r="U3897" s="33">
        <f>+Tabla3[[#This Row],[V GRAVADAS]]</f>
        <v>95</v>
      </c>
      <c r="V3897">
        <v>2</v>
      </c>
    </row>
    <row r="3898" spans="1:22" x14ac:dyDescent="0.25">
      <c r="A3898" t="s">
        <v>737</v>
      </c>
      <c r="B3898" s="1" t="s">
        <v>751</v>
      </c>
      <c r="C3898" t="s">
        <v>1</v>
      </c>
      <c r="D3898" t="s">
        <v>89</v>
      </c>
      <c r="E3898" t="s">
        <v>553</v>
      </c>
      <c r="F3898" t="s">
        <v>554</v>
      </c>
      <c r="G3898">
        <v>1448</v>
      </c>
      <c r="H3898">
        <v>1448</v>
      </c>
      <c r="I3898">
        <v>1448</v>
      </c>
      <c r="J3898">
        <v>1448</v>
      </c>
      <c r="L3898" s="3">
        <v>0</v>
      </c>
      <c r="M3898" s="3">
        <v>0</v>
      </c>
      <c r="N3898" s="3">
        <v>0</v>
      </c>
      <c r="O3898" s="3">
        <v>147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3">
        <f>+Tabla3[[#This Row],[V GRAVADAS]]</f>
        <v>147</v>
      </c>
      <c r="V3898">
        <v>2</v>
      </c>
    </row>
    <row r="3899" spans="1:22" x14ac:dyDescent="0.25">
      <c r="A3899" t="s">
        <v>737</v>
      </c>
      <c r="B3899" s="1" t="s">
        <v>751</v>
      </c>
      <c r="C3899" t="s">
        <v>1</v>
      </c>
      <c r="D3899" t="s">
        <v>89</v>
      </c>
      <c r="E3899" t="s">
        <v>553</v>
      </c>
      <c r="F3899" t="s">
        <v>554</v>
      </c>
      <c r="G3899">
        <v>1449</v>
      </c>
      <c r="H3899">
        <v>1449</v>
      </c>
      <c r="I3899">
        <v>1449</v>
      </c>
      <c r="J3899">
        <v>1449</v>
      </c>
      <c r="L3899" s="3">
        <v>0</v>
      </c>
      <c r="M3899" s="3">
        <v>0</v>
      </c>
      <c r="N3899" s="3">
        <v>0</v>
      </c>
      <c r="O3899" s="3">
        <v>93.6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3">
        <f>+Tabla3[[#This Row],[V GRAVADAS]]</f>
        <v>93.6</v>
      </c>
      <c r="V3899">
        <v>2</v>
      </c>
    </row>
    <row r="3900" spans="1:22" x14ac:dyDescent="0.25">
      <c r="A3900" t="s">
        <v>737</v>
      </c>
      <c r="B3900" s="1" t="s">
        <v>751</v>
      </c>
      <c r="C3900" t="s">
        <v>1</v>
      </c>
      <c r="D3900" t="s">
        <v>89</v>
      </c>
      <c r="E3900" t="s">
        <v>553</v>
      </c>
      <c r="F3900" t="s">
        <v>554</v>
      </c>
      <c r="G3900">
        <v>1450</v>
      </c>
      <c r="H3900">
        <v>1450</v>
      </c>
      <c r="I3900">
        <v>1450</v>
      </c>
      <c r="J3900">
        <v>1450</v>
      </c>
      <c r="L3900" s="3">
        <v>0</v>
      </c>
      <c r="M3900" s="3">
        <v>0</v>
      </c>
      <c r="N3900" s="3">
        <v>0</v>
      </c>
      <c r="O3900" s="3">
        <v>45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3">
        <f>+Tabla3[[#This Row],[V GRAVADAS]]</f>
        <v>45</v>
      </c>
      <c r="V3900">
        <v>2</v>
      </c>
    </row>
    <row r="3901" spans="1:22" x14ac:dyDescent="0.25">
      <c r="A3901" t="s">
        <v>737</v>
      </c>
      <c r="B3901" s="1" t="s">
        <v>751</v>
      </c>
      <c r="C3901" t="s">
        <v>1</v>
      </c>
      <c r="D3901" t="s">
        <v>89</v>
      </c>
      <c r="E3901" t="s">
        <v>553</v>
      </c>
      <c r="F3901" t="s">
        <v>554</v>
      </c>
      <c r="G3901">
        <v>1451</v>
      </c>
      <c r="H3901">
        <v>1451</v>
      </c>
      <c r="I3901">
        <v>1451</v>
      </c>
      <c r="J3901">
        <v>1451</v>
      </c>
      <c r="L3901" s="3">
        <v>0</v>
      </c>
      <c r="M3901" s="3">
        <v>0</v>
      </c>
      <c r="N3901" s="3">
        <v>0</v>
      </c>
      <c r="O3901" s="3">
        <v>22.5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3">
        <f>+Tabla3[[#This Row],[V GRAVADAS]]</f>
        <v>22.5</v>
      </c>
      <c r="V3901">
        <v>2</v>
      </c>
    </row>
    <row r="3902" spans="1:22" x14ac:dyDescent="0.25">
      <c r="A3902" t="s">
        <v>737</v>
      </c>
      <c r="B3902" s="1" t="s">
        <v>752</v>
      </c>
      <c r="C3902" t="s">
        <v>1</v>
      </c>
      <c r="D3902" t="s">
        <v>89</v>
      </c>
      <c r="E3902" t="s">
        <v>553</v>
      </c>
      <c r="F3902" t="s">
        <v>554</v>
      </c>
      <c r="G3902">
        <v>1452</v>
      </c>
      <c r="H3902">
        <v>1452</v>
      </c>
      <c r="I3902">
        <v>1452</v>
      </c>
      <c r="J3902">
        <v>1452</v>
      </c>
      <c r="L3902" s="3">
        <v>0</v>
      </c>
      <c r="M3902" s="3">
        <v>0</v>
      </c>
      <c r="N3902" s="3">
        <v>0</v>
      </c>
      <c r="O3902" s="3">
        <v>135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3">
        <f>+Tabla3[[#This Row],[V GRAVADAS]]</f>
        <v>135</v>
      </c>
      <c r="V3902">
        <v>2</v>
      </c>
    </row>
    <row r="3903" spans="1:22" x14ac:dyDescent="0.25">
      <c r="A3903" t="s">
        <v>737</v>
      </c>
      <c r="B3903" s="1" t="s">
        <v>752</v>
      </c>
      <c r="C3903" t="s">
        <v>1</v>
      </c>
      <c r="D3903" t="s">
        <v>89</v>
      </c>
      <c r="E3903" t="s">
        <v>553</v>
      </c>
      <c r="F3903" t="s">
        <v>554</v>
      </c>
      <c r="G3903">
        <v>1453</v>
      </c>
      <c r="H3903">
        <v>1453</v>
      </c>
      <c r="I3903">
        <v>1453</v>
      </c>
      <c r="J3903">
        <v>1453</v>
      </c>
      <c r="L3903" s="3">
        <v>0</v>
      </c>
      <c r="M3903" s="3">
        <v>0</v>
      </c>
      <c r="N3903" s="3">
        <v>0</v>
      </c>
      <c r="O3903" s="3">
        <v>180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3">
        <f>+Tabla3[[#This Row],[V GRAVADAS]]</f>
        <v>180</v>
      </c>
      <c r="V3903">
        <v>2</v>
      </c>
    </row>
    <row r="3904" spans="1:22" x14ac:dyDescent="0.25">
      <c r="A3904" t="s">
        <v>737</v>
      </c>
      <c r="B3904" s="1" t="s">
        <v>752</v>
      </c>
      <c r="C3904" t="s">
        <v>1</v>
      </c>
      <c r="D3904" t="s">
        <v>89</v>
      </c>
      <c r="E3904" t="s">
        <v>553</v>
      </c>
      <c r="F3904" t="s">
        <v>554</v>
      </c>
      <c r="G3904">
        <v>1454</v>
      </c>
      <c r="H3904">
        <v>1454</v>
      </c>
      <c r="I3904">
        <v>1454</v>
      </c>
      <c r="J3904">
        <v>1454</v>
      </c>
      <c r="L3904" s="3">
        <v>0</v>
      </c>
      <c r="M3904" s="3">
        <v>0</v>
      </c>
      <c r="N3904" s="3">
        <v>0</v>
      </c>
      <c r="O3904" s="3">
        <v>36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3">
        <f>+Tabla3[[#This Row],[V GRAVADAS]]</f>
        <v>36</v>
      </c>
      <c r="V3904">
        <v>2</v>
      </c>
    </row>
    <row r="3905" spans="1:22" x14ac:dyDescent="0.25">
      <c r="A3905" t="s">
        <v>737</v>
      </c>
      <c r="B3905" s="1" t="s">
        <v>752</v>
      </c>
      <c r="C3905" t="s">
        <v>1</v>
      </c>
      <c r="D3905" t="s">
        <v>89</v>
      </c>
      <c r="E3905" t="s">
        <v>553</v>
      </c>
      <c r="F3905" t="s">
        <v>554</v>
      </c>
      <c r="G3905">
        <v>1455</v>
      </c>
      <c r="H3905">
        <v>1455</v>
      </c>
      <c r="I3905">
        <v>1455</v>
      </c>
      <c r="J3905">
        <v>1455</v>
      </c>
      <c r="L3905" s="3">
        <v>0</v>
      </c>
      <c r="M3905" s="3">
        <v>0</v>
      </c>
      <c r="N3905" s="3">
        <v>0</v>
      </c>
      <c r="O3905" s="3">
        <v>165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3">
        <f>+Tabla3[[#This Row],[V GRAVADAS]]</f>
        <v>165</v>
      </c>
      <c r="V3905">
        <v>2</v>
      </c>
    </row>
    <row r="3906" spans="1:22" x14ac:dyDescent="0.25">
      <c r="A3906" t="s">
        <v>737</v>
      </c>
      <c r="B3906" s="1" t="s">
        <v>752</v>
      </c>
      <c r="C3906" t="s">
        <v>1</v>
      </c>
      <c r="D3906" t="s">
        <v>89</v>
      </c>
      <c r="E3906" t="s">
        <v>553</v>
      </c>
      <c r="F3906" t="s">
        <v>554</v>
      </c>
      <c r="G3906">
        <v>1456</v>
      </c>
      <c r="H3906">
        <v>1456</v>
      </c>
      <c r="I3906">
        <v>1456</v>
      </c>
      <c r="J3906">
        <v>1456</v>
      </c>
      <c r="L3906" s="3">
        <v>0</v>
      </c>
      <c r="M3906" s="3">
        <v>0</v>
      </c>
      <c r="N3906" s="3">
        <v>0</v>
      </c>
      <c r="O3906" s="3">
        <v>465</v>
      </c>
      <c r="P3906" s="3">
        <v>0</v>
      </c>
      <c r="Q3906" s="3">
        <v>0</v>
      </c>
      <c r="R3906" s="3">
        <v>0</v>
      </c>
      <c r="S3906" s="3">
        <v>0</v>
      </c>
      <c r="T3906" s="3">
        <v>0</v>
      </c>
      <c r="U3906" s="33">
        <f>+Tabla3[[#This Row],[V GRAVADAS]]</f>
        <v>465</v>
      </c>
      <c r="V3906">
        <v>2</v>
      </c>
    </row>
    <row r="3907" spans="1:22" x14ac:dyDescent="0.25">
      <c r="A3907" t="s">
        <v>737</v>
      </c>
      <c r="B3907" s="1" t="s">
        <v>752</v>
      </c>
      <c r="C3907" t="s">
        <v>1</v>
      </c>
      <c r="D3907" t="s">
        <v>89</v>
      </c>
      <c r="E3907" t="s">
        <v>553</v>
      </c>
      <c r="F3907" t="s">
        <v>554</v>
      </c>
      <c r="G3907">
        <v>1457</v>
      </c>
      <c r="H3907">
        <v>1457</v>
      </c>
      <c r="I3907">
        <v>1457</v>
      </c>
      <c r="J3907">
        <v>1457</v>
      </c>
      <c r="L3907" s="3">
        <v>0</v>
      </c>
      <c r="M3907" s="3">
        <v>0</v>
      </c>
      <c r="N3907" s="3">
        <v>0</v>
      </c>
      <c r="O3907" s="3">
        <v>31.25</v>
      </c>
      <c r="P3907" s="3">
        <v>0</v>
      </c>
      <c r="Q3907" s="3">
        <v>0</v>
      </c>
      <c r="R3907" s="3">
        <v>0</v>
      </c>
      <c r="S3907" s="3">
        <v>0</v>
      </c>
      <c r="T3907" s="3">
        <v>0</v>
      </c>
      <c r="U3907" s="33">
        <f>+Tabla3[[#This Row],[V GRAVADAS]]</f>
        <v>31.25</v>
      </c>
      <c r="V3907">
        <v>2</v>
      </c>
    </row>
    <row r="3908" spans="1:22" x14ac:dyDescent="0.25">
      <c r="A3908" t="s">
        <v>737</v>
      </c>
      <c r="B3908" s="1" t="s">
        <v>752</v>
      </c>
      <c r="C3908" t="s">
        <v>1</v>
      </c>
      <c r="D3908" t="s">
        <v>89</v>
      </c>
      <c r="E3908" t="s">
        <v>553</v>
      </c>
      <c r="F3908" t="s">
        <v>554</v>
      </c>
      <c r="G3908">
        <v>1458</v>
      </c>
      <c r="H3908">
        <v>1458</v>
      </c>
      <c r="I3908">
        <v>1458</v>
      </c>
      <c r="J3908">
        <v>1458</v>
      </c>
      <c r="L3908" s="3">
        <v>0</v>
      </c>
      <c r="M3908" s="3">
        <v>0</v>
      </c>
      <c r="N3908" s="3">
        <v>0</v>
      </c>
      <c r="O3908" s="3">
        <v>582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3">
        <f>+Tabla3[[#This Row],[V GRAVADAS]]</f>
        <v>582</v>
      </c>
      <c r="V3908">
        <v>2</v>
      </c>
    </row>
    <row r="3909" spans="1:22" x14ac:dyDescent="0.25">
      <c r="A3909" t="s">
        <v>737</v>
      </c>
      <c r="B3909" s="1" t="s">
        <v>752</v>
      </c>
      <c r="C3909" t="s">
        <v>1</v>
      </c>
      <c r="D3909" t="s">
        <v>89</v>
      </c>
      <c r="E3909" t="s">
        <v>553</v>
      </c>
      <c r="F3909" t="s">
        <v>554</v>
      </c>
      <c r="G3909">
        <v>1459</v>
      </c>
      <c r="H3909">
        <v>1459</v>
      </c>
      <c r="I3909">
        <v>1459</v>
      </c>
      <c r="J3909">
        <v>1459</v>
      </c>
      <c r="L3909" s="3">
        <v>0</v>
      </c>
      <c r="M3909" s="3">
        <v>0</v>
      </c>
      <c r="N3909" s="3">
        <v>0</v>
      </c>
      <c r="O3909" s="3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3">
        <f>+Tabla3[[#This Row],[V GRAVADAS]]</f>
        <v>0</v>
      </c>
      <c r="V3909">
        <v>2</v>
      </c>
    </row>
    <row r="3910" spans="1:22" x14ac:dyDescent="0.25">
      <c r="A3910" t="s">
        <v>737</v>
      </c>
      <c r="B3910" s="1" t="s">
        <v>752</v>
      </c>
      <c r="C3910" t="s">
        <v>1</v>
      </c>
      <c r="D3910" t="s">
        <v>89</v>
      </c>
      <c r="E3910" t="s">
        <v>553</v>
      </c>
      <c r="F3910" t="s">
        <v>554</v>
      </c>
      <c r="G3910">
        <v>1460</v>
      </c>
      <c r="H3910">
        <v>1460</v>
      </c>
      <c r="I3910">
        <v>1460</v>
      </c>
      <c r="J3910">
        <v>1460</v>
      </c>
      <c r="L3910" s="3">
        <v>0</v>
      </c>
      <c r="M3910" s="3">
        <v>0</v>
      </c>
      <c r="N3910" s="3">
        <v>0</v>
      </c>
      <c r="O3910" s="3">
        <v>15</v>
      </c>
      <c r="P3910" s="3">
        <v>0</v>
      </c>
      <c r="Q3910" s="3">
        <v>0</v>
      </c>
      <c r="R3910" s="3">
        <v>0</v>
      </c>
      <c r="S3910" s="3">
        <v>0</v>
      </c>
      <c r="T3910" s="3">
        <v>0</v>
      </c>
      <c r="U3910" s="33">
        <f>+Tabla3[[#This Row],[V GRAVADAS]]</f>
        <v>15</v>
      </c>
      <c r="V3910">
        <v>2</v>
      </c>
    </row>
    <row r="3911" spans="1:22" x14ac:dyDescent="0.25">
      <c r="A3911" t="s">
        <v>737</v>
      </c>
      <c r="B3911" s="1" t="s">
        <v>752</v>
      </c>
      <c r="C3911" t="s">
        <v>1</v>
      </c>
      <c r="D3911" t="s">
        <v>89</v>
      </c>
      <c r="E3911" t="s">
        <v>553</v>
      </c>
      <c r="F3911" t="s">
        <v>554</v>
      </c>
      <c r="G3911">
        <v>1461</v>
      </c>
      <c r="H3911">
        <v>1461</v>
      </c>
      <c r="I3911">
        <v>1461</v>
      </c>
      <c r="J3911">
        <v>1461</v>
      </c>
      <c r="L3911" s="3">
        <v>0</v>
      </c>
      <c r="M3911" s="3">
        <v>0</v>
      </c>
      <c r="N3911" s="3">
        <v>0</v>
      </c>
      <c r="O3911" s="3">
        <v>80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3">
        <f>+Tabla3[[#This Row],[V GRAVADAS]]</f>
        <v>80</v>
      </c>
      <c r="V3911">
        <v>2</v>
      </c>
    </row>
    <row r="3912" spans="1:22" x14ac:dyDescent="0.25">
      <c r="A3912" t="s">
        <v>737</v>
      </c>
      <c r="B3912" s="1" t="s">
        <v>752</v>
      </c>
      <c r="C3912" t="s">
        <v>1</v>
      </c>
      <c r="D3912" t="s">
        <v>89</v>
      </c>
      <c r="E3912" t="s">
        <v>553</v>
      </c>
      <c r="F3912" t="s">
        <v>554</v>
      </c>
      <c r="G3912">
        <v>1462</v>
      </c>
      <c r="H3912">
        <v>1462</v>
      </c>
      <c r="I3912">
        <v>1462</v>
      </c>
      <c r="J3912">
        <v>1462</v>
      </c>
      <c r="L3912" s="3">
        <v>0</v>
      </c>
      <c r="M3912" s="3">
        <v>0</v>
      </c>
      <c r="N3912" s="3">
        <v>0</v>
      </c>
      <c r="O3912" s="3">
        <v>37.9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3">
        <f>+Tabla3[[#This Row],[V GRAVADAS]]</f>
        <v>37.9</v>
      </c>
      <c r="V3912">
        <v>2</v>
      </c>
    </row>
    <row r="3913" spans="1:22" x14ac:dyDescent="0.25">
      <c r="A3913" t="s">
        <v>737</v>
      </c>
      <c r="B3913" s="1" t="s">
        <v>752</v>
      </c>
      <c r="C3913" t="s">
        <v>1</v>
      </c>
      <c r="D3913" t="s">
        <v>89</v>
      </c>
      <c r="E3913" t="s">
        <v>553</v>
      </c>
      <c r="F3913" t="s">
        <v>554</v>
      </c>
      <c r="G3913">
        <v>1463</v>
      </c>
      <c r="H3913">
        <v>1463</v>
      </c>
      <c r="I3913">
        <v>1463</v>
      </c>
      <c r="J3913">
        <v>1463</v>
      </c>
      <c r="L3913" s="3">
        <v>0</v>
      </c>
      <c r="M3913" s="3">
        <v>0</v>
      </c>
      <c r="N3913" s="3">
        <v>0</v>
      </c>
      <c r="O3913" s="3">
        <v>165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3">
        <f>+Tabla3[[#This Row],[V GRAVADAS]]</f>
        <v>165</v>
      </c>
      <c r="V3913">
        <v>2</v>
      </c>
    </row>
    <row r="3914" spans="1:22" x14ac:dyDescent="0.25">
      <c r="A3914" t="s">
        <v>737</v>
      </c>
      <c r="B3914" s="1" t="s">
        <v>752</v>
      </c>
      <c r="C3914" t="s">
        <v>1</v>
      </c>
      <c r="D3914" t="s">
        <v>89</v>
      </c>
      <c r="E3914" t="s">
        <v>553</v>
      </c>
      <c r="F3914" t="s">
        <v>554</v>
      </c>
      <c r="G3914">
        <v>1464</v>
      </c>
      <c r="H3914">
        <v>1464</v>
      </c>
      <c r="I3914">
        <v>1464</v>
      </c>
      <c r="J3914">
        <v>1464</v>
      </c>
      <c r="L3914" s="3">
        <v>0</v>
      </c>
      <c r="M3914" s="3">
        <v>0</v>
      </c>
      <c r="N3914" s="3">
        <v>0</v>
      </c>
      <c r="O3914" s="3">
        <v>168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3">
        <f>+Tabla3[[#This Row],[V GRAVADAS]]</f>
        <v>168</v>
      </c>
      <c r="V3914">
        <v>2</v>
      </c>
    </row>
    <row r="3915" spans="1:22" x14ac:dyDescent="0.25">
      <c r="A3915" t="s">
        <v>737</v>
      </c>
      <c r="B3915" s="1" t="s">
        <v>752</v>
      </c>
      <c r="C3915" t="s">
        <v>1</v>
      </c>
      <c r="D3915" t="s">
        <v>89</v>
      </c>
      <c r="E3915" t="s">
        <v>553</v>
      </c>
      <c r="F3915" t="s">
        <v>554</v>
      </c>
      <c r="G3915">
        <v>1465</v>
      </c>
      <c r="H3915">
        <v>1465</v>
      </c>
      <c r="I3915">
        <v>1465</v>
      </c>
      <c r="J3915">
        <v>1465</v>
      </c>
      <c r="L3915" s="3">
        <v>0</v>
      </c>
      <c r="M3915" s="3">
        <v>0</v>
      </c>
      <c r="N3915" s="3">
        <v>0</v>
      </c>
      <c r="O3915" s="3">
        <v>11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3">
        <f>+Tabla3[[#This Row],[V GRAVADAS]]</f>
        <v>11</v>
      </c>
      <c r="V3915">
        <v>2</v>
      </c>
    </row>
    <row r="3916" spans="1:22" x14ac:dyDescent="0.25">
      <c r="A3916" t="s">
        <v>737</v>
      </c>
      <c r="B3916" s="1" t="s">
        <v>752</v>
      </c>
      <c r="C3916" t="s">
        <v>1</v>
      </c>
      <c r="D3916" t="s">
        <v>89</v>
      </c>
      <c r="E3916" t="s">
        <v>553</v>
      </c>
      <c r="F3916" t="s">
        <v>554</v>
      </c>
      <c r="G3916">
        <v>1466</v>
      </c>
      <c r="H3916">
        <v>1466</v>
      </c>
      <c r="I3916">
        <v>1466</v>
      </c>
      <c r="J3916">
        <v>1466</v>
      </c>
      <c r="L3916" s="3">
        <v>0</v>
      </c>
      <c r="M3916" s="3">
        <v>0</v>
      </c>
      <c r="N3916" s="3">
        <v>0</v>
      </c>
      <c r="O3916" s="3">
        <v>380.5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3">
        <f>+Tabla3[[#This Row],[V GRAVADAS]]</f>
        <v>380.5</v>
      </c>
      <c r="V3916">
        <v>2</v>
      </c>
    </row>
    <row r="3917" spans="1:22" x14ac:dyDescent="0.25">
      <c r="A3917" t="s">
        <v>737</v>
      </c>
      <c r="B3917" s="1" t="s">
        <v>752</v>
      </c>
      <c r="C3917" t="s">
        <v>1</v>
      </c>
      <c r="D3917" t="s">
        <v>89</v>
      </c>
      <c r="E3917" t="s">
        <v>553</v>
      </c>
      <c r="F3917" t="s">
        <v>554</v>
      </c>
      <c r="G3917">
        <v>1467</v>
      </c>
      <c r="H3917">
        <v>1467</v>
      </c>
      <c r="I3917">
        <v>1467</v>
      </c>
      <c r="J3917">
        <v>1467</v>
      </c>
      <c r="L3917" s="3">
        <v>0</v>
      </c>
      <c r="M3917" s="3">
        <v>0</v>
      </c>
      <c r="N3917" s="3">
        <v>0</v>
      </c>
      <c r="O3917" s="3">
        <v>468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3">
        <f>+Tabla3[[#This Row],[V GRAVADAS]]</f>
        <v>468</v>
      </c>
      <c r="V3917">
        <v>2</v>
      </c>
    </row>
    <row r="3918" spans="1:22" x14ac:dyDescent="0.25">
      <c r="A3918" t="s">
        <v>737</v>
      </c>
      <c r="B3918" s="1" t="s">
        <v>752</v>
      </c>
      <c r="C3918" t="s">
        <v>1</v>
      </c>
      <c r="D3918" t="s">
        <v>89</v>
      </c>
      <c r="E3918" t="s">
        <v>553</v>
      </c>
      <c r="F3918" t="s">
        <v>554</v>
      </c>
      <c r="G3918">
        <v>1468</v>
      </c>
      <c r="H3918">
        <v>1468</v>
      </c>
      <c r="I3918">
        <v>1468</v>
      </c>
      <c r="J3918">
        <v>1468</v>
      </c>
      <c r="L3918" s="3">
        <v>0</v>
      </c>
      <c r="M3918" s="3">
        <v>0</v>
      </c>
      <c r="N3918" s="3">
        <v>0</v>
      </c>
      <c r="O3918" s="3">
        <v>428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3">
        <f>+Tabla3[[#This Row],[V GRAVADAS]]</f>
        <v>428</v>
      </c>
      <c r="V3918">
        <v>2</v>
      </c>
    </row>
    <row r="3919" spans="1:22" x14ac:dyDescent="0.25">
      <c r="A3919" t="s">
        <v>737</v>
      </c>
      <c r="B3919" s="1" t="s">
        <v>752</v>
      </c>
      <c r="C3919" t="s">
        <v>1</v>
      </c>
      <c r="D3919" t="s">
        <v>89</v>
      </c>
      <c r="E3919" t="s">
        <v>553</v>
      </c>
      <c r="F3919" t="s">
        <v>554</v>
      </c>
      <c r="G3919">
        <v>1469</v>
      </c>
      <c r="H3919">
        <v>1469</v>
      </c>
      <c r="I3919">
        <v>1469</v>
      </c>
      <c r="J3919">
        <v>1469</v>
      </c>
      <c r="L3919" s="3">
        <v>0</v>
      </c>
      <c r="M3919" s="3">
        <v>0</v>
      </c>
      <c r="N3919" s="3">
        <v>0</v>
      </c>
      <c r="O3919" s="3">
        <v>560.6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3">
        <f>+Tabla3[[#This Row],[V GRAVADAS]]</f>
        <v>560.6</v>
      </c>
      <c r="V3919">
        <v>2</v>
      </c>
    </row>
    <row r="3920" spans="1:22" x14ac:dyDescent="0.25">
      <c r="A3920" t="s">
        <v>737</v>
      </c>
      <c r="B3920" s="1" t="s">
        <v>752</v>
      </c>
      <c r="C3920" t="s">
        <v>1</v>
      </c>
      <c r="D3920" t="s">
        <v>89</v>
      </c>
      <c r="E3920" t="s">
        <v>553</v>
      </c>
      <c r="F3920" t="s">
        <v>554</v>
      </c>
      <c r="G3920">
        <v>1470</v>
      </c>
      <c r="H3920">
        <v>1470</v>
      </c>
      <c r="I3920">
        <v>1470</v>
      </c>
      <c r="J3920">
        <v>1470</v>
      </c>
      <c r="L3920" s="3">
        <v>0</v>
      </c>
      <c r="M3920" s="3">
        <v>0</v>
      </c>
      <c r="N3920" s="3">
        <v>0</v>
      </c>
      <c r="O3920" s="3">
        <v>63.75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3">
        <f>+Tabla3[[#This Row],[V GRAVADAS]]</f>
        <v>63.75</v>
      </c>
      <c r="V3920">
        <v>2</v>
      </c>
    </row>
    <row r="3921" spans="1:22" x14ac:dyDescent="0.25">
      <c r="A3921" t="s">
        <v>737</v>
      </c>
      <c r="B3921" s="1" t="s">
        <v>753</v>
      </c>
      <c r="C3921" t="s">
        <v>1</v>
      </c>
      <c r="D3921" t="s">
        <v>89</v>
      </c>
      <c r="E3921" t="s">
        <v>553</v>
      </c>
      <c r="F3921" t="s">
        <v>554</v>
      </c>
      <c r="G3921">
        <v>1471</v>
      </c>
      <c r="H3921">
        <v>1471</v>
      </c>
      <c r="I3921">
        <v>1471</v>
      </c>
      <c r="J3921">
        <v>1471</v>
      </c>
      <c r="L3921" s="3">
        <v>0</v>
      </c>
      <c r="M3921" s="3">
        <v>0</v>
      </c>
      <c r="N3921" s="3">
        <v>0</v>
      </c>
      <c r="O3921" s="3">
        <v>20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3">
        <f>+Tabla3[[#This Row],[V GRAVADAS]]</f>
        <v>20</v>
      </c>
      <c r="V3921">
        <v>2</v>
      </c>
    </row>
    <row r="3922" spans="1:22" x14ac:dyDescent="0.25">
      <c r="A3922" t="s">
        <v>737</v>
      </c>
      <c r="B3922" s="1" t="s">
        <v>753</v>
      </c>
      <c r="C3922" t="s">
        <v>1</v>
      </c>
      <c r="D3922" t="s">
        <v>89</v>
      </c>
      <c r="E3922" t="s">
        <v>553</v>
      </c>
      <c r="F3922" t="s">
        <v>554</v>
      </c>
      <c r="G3922">
        <v>1472</v>
      </c>
      <c r="H3922">
        <v>1472</v>
      </c>
      <c r="I3922">
        <v>1472</v>
      </c>
      <c r="J3922">
        <v>1472</v>
      </c>
      <c r="L3922" s="3">
        <v>0</v>
      </c>
      <c r="M3922" s="3">
        <v>0</v>
      </c>
      <c r="N3922" s="3">
        <v>0</v>
      </c>
      <c r="O3922" s="3">
        <v>52.55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3">
        <f>+Tabla3[[#This Row],[V GRAVADAS]]</f>
        <v>52.55</v>
      </c>
      <c r="V3922">
        <v>2</v>
      </c>
    </row>
    <row r="3923" spans="1:22" x14ac:dyDescent="0.25">
      <c r="A3923" t="s">
        <v>737</v>
      </c>
      <c r="B3923" s="1" t="s">
        <v>753</v>
      </c>
      <c r="C3923" t="s">
        <v>1</v>
      </c>
      <c r="D3923" t="s">
        <v>89</v>
      </c>
      <c r="E3923" t="s">
        <v>553</v>
      </c>
      <c r="F3923" t="s">
        <v>554</v>
      </c>
      <c r="G3923">
        <v>1473</v>
      </c>
      <c r="H3923">
        <v>1473</v>
      </c>
      <c r="I3923">
        <v>1473</v>
      </c>
      <c r="J3923">
        <v>1473</v>
      </c>
      <c r="L3923" s="3">
        <v>0</v>
      </c>
      <c r="M3923" s="3">
        <v>0</v>
      </c>
      <c r="N3923" s="3">
        <v>0</v>
      </c>
      <c r="O3923" s="3">
        <v>216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3">
        <f>+Tabla3[[#This Row],[V GRAVADAS]]</f>
        <v>216</v>
      </c>
      <c r="V3923">
        <v>2</v>
      </c>
    </row>
    <row r="3924" spans="1:22" x14ac:dyDescent="0.25">
      <c r="A3924" t="s">
        <v>737</v>
      </c>
      <c r="B3924" s="1" t="s">
        <v>753</v>
      </c>
      <c r="C3924" t="s">
        <v>1</v>
      </c>
      <c r="D3924" t="s">
        <v>89</v>
      </c>
      <c r="E3924" t="s">
        <v>553</v>
      </c>
      <c r="F3924" t="s">
        <v>554</v>
      </c>
      <c r="G3924">
        <v>1474</v>
      </c>
      <c r="H3924">
        <v>1474</v>
      </c>
      <c r="I3924">
        <v>1474</v>
      </c>
      <c r="J3924">
        <v>1474</v>
      </c>
      <c r="L3924" s="3">
        <v>0</v>
      </c>
      <c r="M3924" s="3">
        <v>0</v>
      </c>
      <c r="N3924" s="3">
        <v>0</v>
      </c>
      <c r="O3924" s="3">
        <v>60.12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3">
        <f>+Tabla3[[#This Row],[V GRAVADAS]]</f>
        <v>60.12</v>
      </c>
      <c r="V3924">
        <v>2</v>
      </c>
    </row>
    <row r="3925" spans="1:22" x14ac:dyDescent="0.25">
      <c r="A3925" t="s">
        <v>737</v>
      </c>
      <c r="B3925" s="1" t="s">
        <v>753</v>
      </c>
      <c r="C3925" t="s">
        <v>1</v>
      </c>
      <c r="D3925" t="s">
        <v>89</v>
      </c>
      <c r="E3925" t="s">
        <v>553</v>
      </c>
      <c r="F3925" t="s">
        <v>554</v>
      </c>
      <c r="G3925">
        <v>1475</v>
      </c>
      <c r="H3925">
        <v>1475</v>
      </c>
      <c r="I3925">
        <v>1475</v>
      </c>
      <c r="J3925">
        <v>1475</v>
      </c>
      <c r="L3925" s="3">
        <v>0</v>
      </c>
      <c r="M3925" s="3">
        <v>0</v>
      </c>
      <c r="N3925" s="3">
        <v>0</v>
      </c>
      <c r="O3925" s="3">
        <v>468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3">
        <f>+Tabla3[[#This Row],[V GRAVADAS]]</f>
        <v>468</v>
      </c>
      <c r="V3925">
        <v>2</v>
      </c>
    </row>
    <row r="3926" spans="1:22" x14ac:dyDescent="0.25">
      <c r="A3926" t="s">
        <v>737</v>
      </c>
      <c r="B3926" s="1" t="s">
        <v>753</v>
      </c>
      <c r="C3926" t="s">
        <v>1</v>
      </c>
      <c r="D3926" t="s">
        <v>89</v>
      </c>
      <c r="E3926" t="s">
        <v>553</v>
      </c>
      <c r="F3926" t="s">
        <v>554</v>
      </c>
      <c r="G3926">
        <v>1476</v>
      </c>
      <c r="H3926">
        <v>1476</v>
      </c>
      <c r="I3926">
        <v>1476</v>
      </c>
      <c r="J3926">
        <v>1476</v>
      </c>
      <c r="L3926" s="3">
        <v>0</v>
      </c>
      <c r="M3926" s="3">
        <v>0</v>
      </c>
      <c r="N3926" s="3">
        <v>0</v>
      </c>
      <c r="O3926" s="3">
        <v>12.72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3">
        <f>+Tabla3[[#This Row],[V GRAVADAS]]</f>
        <v>12.72</v>
      </c>
      <c r="V3926">
        <v>2</v>
      </c>
    </row>
    <row r="3927" spans="1:22" x14ac:dyDescent="0.25">
      <c r="A3927" t="s">
        <v>737</v>
      </c>
      <c r="B3927" s="1" t="s">
        <v>753</v>
      </c>
      <c r="C3927" t="s">
        <v>1</v>
      </c>
      <c r="D3927" t="s">
        <v>89</v>
      </c>
      <c r="E3927" t="s">
        <v>553</v>
      </c>
      <c r="F3927" t="s">
        <v>554</v>
      </c>
      <c r="G3927">
        <v>1477</v>
      </c>
      <c r="H3927">
        <v>1477</v>
      </c>
      <c r="I3927">
        <v>1477</v>
      </c>
      <c r="J3927">
        <v>1477</v>
      </c>
      <c r="L3927" s="3">
        <v>0</v>
      </c>
      <c r="M3927" s="3">
        <v>0</v>
      </c>
      <c r="N3927" s="3">
        <v>0</v>
      </c>
      <c r="O3927" s="3">
        <v>477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3">
        <f>+Tabla3[[#This Row],[V GRAVADAS]]</f>
        <v>477</v>
      </c>
      <c r="V3927">
        <v>2</v>
      </c>
    </row>
    <row r="3928" spans="1:22" x14ac:dyDescent="0.25">
      <c r="A3928" t="s">
        <v>737</v>
      </c>
      <c r="B3928" s="1" t="s">
        <v>753</v>
      </c>
      <c r="C3928" t="s">
        <v>1</v>
      </c>
      <c r="D3928" t="s">
        <v>89</v>
      </c>
      <c r="E3928" t="s">
        <v>553</v>
      </c>
      <c r="F3928" t="s">
        <v>554</v>
      </c>
      <c r="G3928">
        <v>1478</v>
      </c>
      <c r="H3928">
        <v>1478</v>
      </c>
      <c r="I3928">
        <v>1478</v>
      </c>
      <c r="J3928">
        <v>1478</v>
      </c>
      <c r="L3928" s="3">
        <v>0</v>
      </c>
      <c r="M3928" s="3">
        <v>0</v>
      </c>
      <c r="N3928" s="3">
        <v>0</v>
      </c>
      <c r="O3928" s="3">
        <v>37.5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3">
        <f>+Tabla3[[#This Row],[V GRAVADAS]]</f>
        <v>37.5</v>
      </c>
      <c r="V3928">
        <v>2</v>
      </c>
    </row>
    <row r="3929" spans="1:22" x14ac:dyDescent="0.25">
      <c r="A3929" t="s">
        <v>737</v>
      </c>
      <c r="B3929" s="1" t="s">
        <v>753</v>
      </c>
      <c r="C3929" t="s">
        <v>1</v>
      </c>
      <c r="D3929" t="s">
        <v>89</v>
      </c>
      <c r="E3929" t="s">
        <v>553</v>
      </c>
      <c r="F3929" t="s">
        <v>554</v>
      </c>
      <c r="G3929">
        <v>1479</v>
      </c>
      <c r="H3929">
        <v>1479</v>
      </c>
      <c r="I3929">
        <v>1479</v>
      </c>
      <c r="J3929">
        <v>1479</v>
      </c>
      <c r="L3929" s="3">
        <v>0</v>
      </c>
      <c r="M3929" s="3">
        <v>0</v>
      </c>
      <c r="N3929" s="3">
        <v>0</v>
      </c>
      <c r="O3929" s="3">
        <v>495</v>
      </c>
      <c r="P3929" s="3">
        <v>0</v>
      </c>
      <c r="Q3929" s="3">
        <v>0</v>
      </c>
      <c r="R3929" s="3">
        <v>0</v>
      </c>
      <c r="S3929" s="3">
        <v>0</v>
      </c>
      <c r="T3929" s="3">
        <v>0</v>
      </c>
      <c r="U3929" s="33">
        <f>+Tabla3[[#This Row],[V GRAVADAS]]</f>
        <v>495</v>
      </c>
      <c r="V3929">
        <v>2</v>
      </c>
    </row>
    <row r="3930" spans="1:22" x14ac:dyDescent="0.25">
      <c r="A3930" t="s">
        <v>737</v>
      </c>
      <c r="B3930" s="1" t="s">
        <v>753</v>
      </c>
      <c r="C3930" t="s">
        <v>1</v>
      </c>
      <c r="D3930" t="s">
        <v>89</v>
      </c>
      <c r="E3930" t="s">
        <v>553</v>
      </c>
      <c r="F3930" t="s">
        <v>554</v>
      </c>
      <c r="G3930">
        <v>1480</v>
      </c>
      <c r="H3930">
        <v>1480</v>
      </c>
      <c r="I3930">
        <v>1480</v>
      </c>
      <c r="J3930">
        <v>1480</v>
      </c>
      <c r="L3930" s="3">
        <v>0</v>
      </c>
      <c r="M3930" s="3">
        <v>0</v>
      </c>
      <c r="N3930" s="3">
        <v>0</v>
      </c>
      <c r="O3930" s="3">
        <v>15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3">
        <f>+Tabla3[[#This Row],[V GRAVADAS]]</f>
        <v>15</v>
      </c>
      <c r="V3930">
        <v>2</v>
      </c>
    </row>
    <row r="3931" spans="1:22" x14ac:dyDescent="0.25">
      <c r="A3931" t="s">
        <v>737</v>
      </c>
      <c r="B3931" s="1" t="s">
        <v>753</v>
      </c>
      <c r="C3931" t="s">
        <v>1</v>
      </c>
      <c r="D3931" t="s">
        <v>89</v>
      </c>
      <c r="E3931" t="s">
        <v>553</v>
      </c>
      <c r="F3931" t="s">
        <v>554</v>
      </c>
      <c r="G3931">
        <v>1481</v>
      </c>
      <c r="H3931">
        <v>1481</v>
      </c>
      <c r="I3931">
        <v>1481</v>
      </c>
      <c r="J3931">
        <v>1481</v>
      </c>
      <c r="L3931" s="3">
        <v>0</v>
      </c>
      <c r="M3931" s="3">
        <v>0</v>
      </c>
      <c r="N3931" s="3">
        <v>0</v>
      </c>
      <c r="O3931" s="3">
        <v>225.32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3">
        <f>+Tabla3[[#This Row],[V GRAVADAS]]</f>
        <v>225.32</v>
      </c>
      <c r="V3931">
        <v>2</v>
      </c>
    </row>
    <row r="3932" spans="1:22" x14ac:dyDescent="0.25">
      <c r="A3932" t="s">
        <v>737</v>
      </c>
      <c r="B3932" s="1" t="s">
        <v>753</v>
      </c>
      <c r="C3932" t="s">
        <v>1</v>
      </c>
      <c r="D3932" t="s">
        <v>89</v>
      </c>
      <c r="E3932" t="s">
        <v>553</v>
      </c>
      <c r="F3932" t="s">
        <v>554</v>
      </c>
      <c r="G3932">
        <v>1482</v>
      </c>
      <c r="H3932">
        <v>1482</v>
      </c>
      <c r="I3932">
        <v>1482</v>
      </c>
      <c r="J3932">
        <v>1482</v>
      </c>
      <c r="L3932" s="3">
        <v>0</v>
      </c>
      <c r="M3932" s="3">
        <v>0</v>
      </c>
      <c r="N3932" s="3">
        <v>0</v>
      </c>
      <c r="O3932" s="3">
        <v>542</v>
      </c>
      <c r="P3932" s="3">
        <v>0</v>
      </c>
      <c r="Q3932" s="3">
        <v>0</v>
      </c>
      <c r="R3932" s="3">
        <v>0</v>
      </c>
      <c r="S3932" s="3">
        <v>0</v>
      </c>
      <c r="T3932" s="3">
        <v>0</v>
      </c>
      <c r="U3932" s="33">
        <f>+Tabla3[[#This Row],[V GRAVADAS]]</f>
        <v>542</v>
      </c>
      <c r="V3932">
        <v>2</v>
      </c>
    </row>
    <row r="3933" spans="1:22" x14ac:dyDescent="0.25">
      <c r="A3933" t="s">
        <v>737</v>
      </c>
      <c r="B3933" s="1" t="s">
        <v>753</v>
      </c>
      <c r="C3933" t="s">
        <v>1</v>
      </c>
      <c r="D3933" t="s">
        <v>89</v>
      </c>
      <c r="E3933" t="s">
        <v>553</v>
      </c>
      <c r="F3933" t="s">
        <v>554</v>
      </c>
      <c r="G3933">
        <v>1483</v>
      </c>
      <c r="H3933">
        <v>1483</v>
      </c>
      <c r="I3933">
        <v>1483</v>
      </c>
      <c r="J3933">
        <v>1483</v>
      </c>
      <c r="L3933" s="3">
        <v>0</v>
      </c>
      <c r="M3933" s="3">
        <v>0</v>
      </c>
      <c r="N3933" s="3">
        <v>0</v>
      </c>
      <c r="O3933" s="3">
        <v>228</v>
      </c>
      <c r="P3933" s="3">
        <v>0</v>
      </c>
      <c r="Q3933" s="3">
        <v>0</v>
      </c>
      <c r="R3933" s="3">
        <v>0</v>
      </c>
      <c r="S3933" s="3">
        <v>0</v>
      </c>
      <c r="T3933" s="3">
        <v>0</v>
      </c>
      <c r="U3933" s="33">
        <f>+Tabla3[[#This Row],[V GRAVADAS]]</f>
        <v>228</v>
      </c>
      <c r="V3933">
        <v>2</v>
      </c>
    </row>
    <row r="3934" spans="1:22" x14ac:dyDescent="0.25">
      <c r="A3934" t="s">
        <v>737</v>
      </c>
      <c r="B3934" s="1" t="s">
        <v>753</v>
      </c>
      <c r="C3934" t="s">
        <v>1</v>
      </c>
      <c r="D3934" t="s">
        <v>89</v>
      </c>
      <c r="E3934" t="s">
        <v>553</v>
      </c>
      <c r="F3934" t="s">
        <v>554</v>
      </c>
      <c r="G3934">
        <v>1484</v>
      </c>
      <c r="H3934">
        <v>1484</v>
      </c>
      <c r="I3934">
        <v>1484</v>
      </c>
      <c r="J3934">
        <v>1484</v>
      </c>
      <c r="L3934" s="3">
        <v>0</v>
      </c>
      <c r="M3934" s="3">
        <v>0</v>
      </c>
      <c r="N3934" s="3">
        <v>0</v>
      </c>
      <c r="O3934" s="3">
        <v>30</v>
      </c>
      <c r="P3934" s="3">
        <v>0</v>
      </c>
      <c r="Q3934" s="3">
        <v>0</v>
      </c>
      <c r="R3934" s="3">
        <v>0</v>
      </c>
      <c r="S3934" s="3">
        <v>0</v>
      </c>
      <c r="T3934" s="3">
        <v>0</v>
      </c>
      <c r="U3934" s="33">
        <f>+Tabla3[[#This Row],[V GRAVADAS]]</f>
        <v>30</v>
      </c>
      <c r="V3934">
        <v>2</v>
      </c>
    </row>
    <row r="3935" spans="1:22" x14ac:dyDescent="0.25">
      <c r="A3935" t="s">
        <v>737</v>
      </c>
      <c r="B3935" s="1" t="s">
        <v>753</v>
      </c>
      <c r="C3935" t="s">
        <v>1</v>
      </c>
      <c r="D3935" t="s">
        <v>89</v>
      </c>
      <c r="E3935" t="s">
        <v>553</v>
      </c>
      <c r="F3935" t="s">
        <v>554</v>
      </c>
      <c r="G3935">
        <v>1485</v>
      </c>
      <c r="H3935">
        <v>1485</v>
      </c>
      <c r="I3935">
        <v>1485</v>
      </c>
      <c r="J3935">
        <v>1485</v>
      </c>
      <c r="L3935" s="3">
        <v>0</v>
      </c>
      <c r="M3935" s="3">
        <v>0</v>
      </c>
      <c r="N3935" s="3">
        <v>0</v>
      </c>
      <c r="O3935" s="3">
        <v>0.8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3">
        <f>+Tabla3[[#This Row],[V GRAVADAS]]</f>
        <v>0.8</v>
      </c>
      <c r="V3935">
        <v>2</v>
      </c>
    </row>
    <row r="3936" spans="1:22" x14ac:dyDescent="0.25">
      <c r="A3936" t="s">
        <v>737</v>
      </c>
      <c r="B3936" s="1" t="s">
        <v>753</v>
      </c>
      <c r="C3936" t="s">
        <v>1</v>
      </c>
      <c r="D3936" t="s">
        <v>89</v>
      </c>
      <c r="E3936" t="s">
        <v>553</v>
      </c>
      <c r="F3936" t="s">
        <v>554</v>
      </c>
      <c r="G3936">
        <v>1486</v>
      </c>
      <c r="H3936">
        <v>1486</v>
      </c>
      <c r="I3936">
        <v>1486</v>
      </c>
      <c r="J3936">
        <v>1486</v>
      </c>
      <c r="L3936" s="3">
        <v>0</v>
      </c>
      <c r="M3936" s="3">
        <v>0</v>
      </c>
      <c r="N3936" s="3">
        <v>0</v>
      </c>
      <c r="O3936" s="3">
        <v>42.5</v>
      </c>
      <c r="P3936" s="3">
        <v>0</v>
      </c>
      <c r="Q3936" s="3">
        <v>0</v>
      </c>
      <c r="R3936" s="3">
        <v>0</v>
      </c>
      <c r="S3936" s="3">
        <v>0</v>
      </c>
      <c r="T3936" s="3">
        <v>0</v>
      </c>
      <c r="U3936" s="33">
        <f>+Tabla3[[#This Row],[V GRAVADAS]]</f>
        <v>42.5</v>
      </c>
      <c r="V3936">
        <v>2</v>
      </c>
    </row>
    <row r="3937" spans="1:22" x14ac:dyDescent="0.25">
      <c r="A3937" t="s">
        <v>737</v>
      </c>
      <c r="B3937" s="1" t="s">
        <v>753</v>
      </c>
      <c r="C3937" t="s">
        <v>1</v>
      </c>
      <c r="D3937" t="s">
        <v>89</v>
      </c>
      <c r="E3937" t="s">
        <v>553</v>
      </c>
      <c r="F3937" t="s">
        <v>554</v>
      </c>
      <c r="G3937">
        <v>1487</v>
      </c>
      <c r="H3937">
        <v>1487</v>
      </c>
      <c r="I3937">
        <v>1487</v>
      </c>
      <c r="J3937">
        <v>1487</v>
      </c>
      <c r="L3937" s="3">
        <v>0</v>
      </c>
      <c r="M3937" s="3">
        <v>0</v>
      </c>
      <c r="N3937" s="3">
        <v>0</v>
      </c>
      <c r="O3937" s="3">
        <v>380.5</v>
      </c>
      <c r="P3937" s="3">
        <v>0</v>
      </c>
      <c r="Q3937" s="3">
        <v>0</v>
      </c>
      <c r="R3937" s="3">
        <v>0</v>
      </c>
      <c r="S3937" s="3">
        <v>0</v>
      </c>
      <c r="T3937" s="3">
        <v>0</v>
      </c>
      <c r="U3937" s="33">
        <f>+Tabla3[[#This Row],[V GRAVADAS]]</f>
        <v>380.5</v>
      </c>
      <c r="V3937">
        <v>2</v>
      </c>
    </row>
    <row r="3938" spans="1:22" x14ac:dyDescent="0.25">
      <c r="A3938" t="s">
        <v>737</v>
      </c>
      <c r="B3938" s="1" t="s">
        <v>753</v>
      </c>
      <c r="C3938" t="s">
        <v>1</v>
      </c>
      <c r="D3938" t="s">
        <v>89</v>
      </c>
      <c r="E3938" t="s">
        <v>553</v>
      </c>
      <c r="F3938" t="s">
        <v>554</v>
      </c>
      <c r="G3938">
        <v>1488</v>
      </c>
      <c r="H3938">
        <v>1488</v>
      </c>
      <c r="I3938">
        <v>1488</v>
      </c>
      <c r="J3938">
        <v>1488</v>
      </c>
      <c r="L3938" s="3">
        <v>0</v>
      </c>
      <c r="M3938" s="3">
        <v>0</v>
      </c>
      <c r="N3938" s="3">
        <v>0</v>
      </c>
      <c r="O3938" s="3">
        <v>67.2</v>
      </c>
      <c r="P3938" s="3">
        <v>0</v>
      </c>
      <c r="Q3938" s="3">
        <v>0</v>
      </c>
      <c r="R3938" s="3">
        <v>0</v>
      </c>
      <c r="S3938" s="3">
        <v>0</v>
      </c>
      <c r="T3938" s="3">
        <v>0</v>
      </c>
      <c r="U3938" s="33">
        <f>+Tabla3[[#This Row],[V GRAVADAS]]</f>
        <v>67.2</v>
      </c>
      <c r="V3938">
        <v>2</v>
      </c>
    </row>
    <row r="3939" spans="1:22" x14ac:dyDescent="0.25">
      <c r="A3939" t="s">
        <v>737</v>
      </c>
      <c r="B3939" s="1" t="s">
        <v>753</v>
      </c>
      <c r="C3939" t="s">
        <v>1</v>
      </c>
      <c r="D3939" t="s">
        <v>89</v>
      </c>
      <c r="E3939" t="s">
        <v>553</v>
      </c>
      <c r="F3939" t="s">
        <v>554</v>
      </c>
      <c r="G3939">
        <v>1489</v>
      </c>
      <c r="H3939">
        <v>1489</v>
      </c>
      <c r="I3939">
        <v>1489</v>
      </c>
      <c r="J3939">
        <v>1489</v>
      </c>
      <c r="L3939" s="3">
        <v>0</v>
      </c>
      <c r="M3939" s="3">
        <v>0</v>
      </c>
      <c r="N3939" s="3">
        <v>0</v>
      </c>
      <c r="O3939" s="3">
        <v>75</v>
      </c>
      <c r="P3939" s="3">
        <v>0</v>
      </c>
      <c r="Q3939" s="3">
        <v>0</v>
      </c>
      <c r="R3939" s="3">
        <v>0</v>
      </c>
      <c r="S3939" s="3">
        <v>0</v>
      </c>
      <c r="T3939" s="3">
        <v>0</v>
      </c>
      <c r="U3939" s="33">
        <f>+Tabla3[[#This Row],[V GRAVADAS]]</f>
        <v>75</v>
      </c>
      <c r="V3939">
        <v>2</v>
      </c>
    </row>
    <row r="3940" spans="1:22" x14ac:dyDescent="0.25">
      <c r="A3940" t="s">
        <v>737</v>
      </c>
      <c r="B3940" s="1" t="s">
        <v>753</v>
      </c>
      <c r="C3940" t="s">
        <v>1</v>
      </c>
      <c r="D3940" t="s">
        <v>89</v>
      </c>
      <c r="E3940" t="s">
        <v>553</v>
      </c>
      <c r="F3940" t="s">
        <v>554</v>
      </c>
      <c r="G3940">
        <v>1490</v>
      </c>
      <c r="H3940">
        <v>1490</v>
      </c>
      <c r="I3940">
        <v>1490</v>
      </c>
      <c r="J3940">
        <v>1490</v>
      </c>
      <c r="L3940" s="3">
        <v>0</v>
      </c>
      <c r="M3940" s="3">
        <v>0</v>
      </c>
      <c r="N3940" s="3">
        <v>0</v>
      </c>
      <c r="O3940" s="3">
        <v>360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3">
        <f>+Tabla3[[#This Row],[V GRAVADAS]]</f>
        <v>360</v>
      </c>
      <c r="V3940">
        <v>2</v>
      </c>
    </row>
    <row r="3941" spans="1:22" x14ac:dyDescent="0.25">
      <c r="A3941" t="s">
        <v>737</v>
      </c>
      <c r="B3941" s="1" t="s">
        <v>754</v>
      </c>
      <c r="C3941" t="s">
        <v>1</v>
      </c>
      <c r="D3941" t="s">
        <v>89</v>
      </c>
      <c r="E3941" t="s">
        <v>553</v>
      </c>
      <c r="F3941" t="s">
        <v>554</v>
      </c>
      <c r="G3941">
        <v>1491</v>
      </c>
      <c r="H3941">
        <v>1491</v>
      </c>
      <c r="I3941">
        <v>1491</v>
      </c>
      <c r="J3941">
        <v>1491</v>
      </c>
      <c r="L3941" s="3">
        <v>0</v>
      </c>
      <c r="M3941" s="3">
        <v>0</v>
      </c>
      <c r="N3941" s="3">
        <v>0</v>
      </c>
      <c r="O3941" s="3">
        <v>473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3">
        <f>+Tabla3[[#This Row],[V GRAVADAS]]</f>
        <v>473</v>
      </c>
      <c r="V3941">
        <v>2</v>
      </c>
    </row>
    <row r="3942" spans="1:22" x14ac:dyDescent="0.25">
      <c r="A3942" t="s">
        <v>737</v>
      </c>
      <c r="B3942" s="1" t="s">
        <v>754</v>
      </c>
      <c r="C3942" t="s">
        <v>1</v>
      </c>
      <c r="D3942" t="s">
        <v>89</v>
      </c>
      <c r="E3942" t="s">
        <v>553</v>
      </c>
      <c r="F3942" t="s">
        <v>554</v>
      </c>
      <c r="G3942">
        <v>1492</v>
      </c>
      <c r="H3942">
        <v>1492</v>
      </c>
      <c r="I3942">
        <v>1492</v>
      </c>
      <c r="J3942">
        <v>1492</v>
      </c>
      <c r="L3942" s="3">
        <v>0</v>
      </c>
      <c r="M3942" s="3">
        <v>0</v>
      </c>
      <c r="N3942" s="3">
        <v>0</v>
      </c>
      <c r="O3942" s="3">
        <v>456.5</v>
      </c>
      <c r="P3942" s="3">
        <v>0</v>
      </c>
      <c r="Q3942" s="3">
        <v>0</v>
      </c>
      <c r="R3942" s="3">
        <v>0</v>
      </c>
      <c r="S3942" s="3">
        <v>0</v>
      </c>
      <c r="T3942" s="3">
        <v>0</v>
      </c>
      <c r="U3942" s="33">
        <f>+Tabla3[[#This Row],[V GRAVADAS]]</f>
        <v>456.5</v>
      </c>
      <c r="V3942">
        <v>2</v>
      </c>
    </row>
    <row r="3943" spans="1:22" x14ac:dyDescent="0.25">
      <c r="A3943" t="s">
        <v>737</v>
      </c>
      <c r="B3943" s="1" t="s">
        <v>754</v>
      </c>
      <c r="C3943" t="s">
        <v>1</v>
      </c>
      <c r="D3943" t="s">
        <v>89</v>
      </c>
      <c r="E3943" t="s">
        <v>553</v>
      </c>
      <c r="F3943" t="s">
        <v>554</v>
      </c>
      <c r="G3943">
        <v>1493</v>
      </c>
      <c r="H3943">
        <v>1493</v>
      </c>
      <c r="I3943">
        <v>1493</v>
      </c>
      <c r="J3943">
        <v>1493</v>
      </c>
      <c r="L3943" s="3">
        <v>0</v>
      </c>
      <c r="M3943" s="3">
        <v>0</v>
      </c>
      <c r="N3943" s="3">
        <v>0</v>
      </c>
      <c r="O3943" s="3">
        <v>483.5</v>
      </c>
      <c r="P3943" s="3">
        <v>0</v>
      </c>
      <c r="Q3943" s="3">
        <v>0</v>
      </c>
      <c r="R3943" s="3">
        <v>0</v>
      </c>
      <c r="S3943" s="3">
        <v>0</v>
      </c>
      <c r="T3943" s="3">
        <v>0</v>
      </c>
      <c r="U3943" s="33">
        <f>+Tabla3[[#This Row],[V GRAVADAS]]</f>
        <v>483.5</v>
      </c>
      <c r="V3943">
        <v>2</v>
      </c>
    </row>
    <row r="3944" spans="1:22" x14ac:dyDescent="0.25">
      <c r="A3944" t="s">
        <v>737</v>
      </c>
      <c r="B3944" s="1" t="s">
        <v>754</v>
      </c>
      <c r="C3944" t="s">
        <v>1</v>
      </c>
      <c r="D3944" t="s">
        <v>89</v>
      </c>
      <c r="E3944" t="s">
        <v>553</v>
      </c>
      <c r="F3944" t="s">
        <v>554</v>
      </c>
      <c r="G3944">
        <v>1494</v>
      </c>
      <c r="H3944">
        <v>1494</v>
      </c>
      <c r="I3944">
        <v>1494</v>
      </c>
      <c r="J3944">
        <v>1494</v>
      </c>
      <c r="L3944" s="3">
        <v>0</v>
      </c>
      <c r="M3944" s="3">
        <v>0</v>
      </c>
      <c r="N3944" s="3">
        <v>0</v>
      </c>
      <c r="O3944" s="3">
        <v>417.7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3">
        <f>+Tabla3[[#This Row],[V GRAVADAS]]</f>
        <v>417.7</v>
      </c>
      <c r="V3944">
        <v>2</v>
      </c>
    </row>
    <row r="3945" spans="1:22" x14ac:dyDescent="0.25">
      <c r="A3945" t="s">
        <v>737</v>
      </c>
      <c r="B3945" s="1" t="s">
        <v>754</v>
      </c>
      <c r="C3945" t="s">
        <v>1</v>
      </c>
      <c r="D3945" t="s">
        <v>89</v>
      </c>
      <c r="E3945" t="s">
        <v>553</v>
      </c>
      <c r="F3945" t="s">
        <v>554</v>
      </c>
      <c r="G3945">
        <v>1495</v>
      </c>
      <c r="H3945">
        <v>1495</v>
      </c>
      <c r="I3945">
        <v>1495</v>
      </c>
      <c r="J3945">
        <v>1495</v>
      </c>
      <c r="L3945" s="3">
        <v>0</v>
      </c>
      <c r="M3945" s="3">
        <v>0</v>
      </c>
      <c r="N3945" s="3">
        <v>0</v>
      </c>
      <c r="O3945" s="3">
        <v>128.5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3">
        <f>+Tabla3[[#This Row],[V GRAVADAS]]</f>
        <v>128.5</v>
      </c>
      <c r="V3945">
        <v>2</v>
      </c>
    </row>
    <row r="3946" spans="1:22" x14ac:dyDescent="0.25">
      <c r="A3946" t="s">
        <v>737</v>
      </c>
      <c r="B3946" s="1" t="s">
        <v>754</v>
      </c>
      <c r="C3946" t="s">
        <v>1</v>
      </c>
      <c r="D3946" t="s">
        <v>89</v>
      </c>
      <c r="E3946" t="s">
        <v>553</v>
      </c>
      <c r="F3946" t="s">
        <v>554</v>
      </c>
      <c r="G3946">
        <v>1496</v>
      </c>
      <c r="H3946">
        <v>1496</v>
      </c>
      <c r="I3946">
        <v>1496</v>
      </c>
      <c r="J3946">
        <v>1496</v>
      </c>
      <c r="L3946" s="3">
        <v>0</v>
      </c>
      <c r="M3946" s="3">
        <v>0</v>
      </c>
      <c r="N3946" s="3">
        <v>0</v>
      </c>
      <c r="O3946" s="3">
        <v>22.5</v>
      </c>
      <c r="P3946" s="3">
        <v>0</v>
      </c>
      <c r="Q3946" s="3">
        <v>0</v>
      </c>
      <c r="R3946" s="3">
        <v>0</v>
      </c>
      <c r="S3946" s="3">
        <v>0</v>
      </c>
      <c r="T3946" s="3">
        <v>0</v>
      </c>
      <c r="U3946" s="33">
        <f>+Tabla3[[#This Row],[V GRAVADAS]]</f>
        <v>22.5</v>
      </c>
      <c r="V3946">
        <v>2</v>
      </c>
    </row>
    <row r="3947" spans="1:22" x14ac:dyDescent="0.25">
      <c r="A3947" t="s">
        <v>737</v>
      </c>
      <c r="B3947" s="1" t="s">
        <v>754</v>
      </c>
      <c r="C3947" t="s">
        <v>1</v>
      </c>
      <c r="D3947" t="s">
        <v>89</v>
      </c>
      <c r="E3947" t="s">
        <v>553</v>
      </c>
      <c r="F3947" t="s">
        <v>554</v>
      </c>
      <c r="G3947">
        <v>1497</v>
      </c>
      <c r="H3947">
        <v>1497</v>
      </c>
      <c r="I3947">
        <v>1497</v>
      </c>
      <c r="J3947">
        <v>1497</v>
      </c>
      <c r="L3947" s="3">
        <v>0</v>
      </c>
      <c r="M3947" s="3">
        <v>0</v>
      </c>
      <c r="N3947" s="3">
        <v>0</v>
      </c>
      <c r="O3947" s="3">
        <v>63.9</v>
      </c>
      <c r="P3947" s="3">
        <v>0</v>
      </c>
      <c r="Q3947" s="3">
        <v>0</v>
      </c>
      <c r="R3947" s="3">
        <v>0</v>
      </c>
      <c r="S3947" s="3">
        <v>0</v>
      </c>
      <c r="T3947" s="3">
        <v>0</v>
      </c>
      <c r="U3947" s="33">
        <f>+Tabla3[[#This Row],[V GRAVADAS]]</f>
        <v>63.9</v>
      </c>
      <c r="V3947">
        <v>2</v>
      </c>
    </row>
    <row r="3948" spans="1:22" x14ac:dyDescent="0.25">
      <c r="A3948" t="s">
        <v>737</v>
      </c>
      <c r="B3948" s="1" t="s">
        <v>754</v>
      </c>
      <c r="C3948" t="s">
        <v>1</v>
      </c>
      <c r="D3948" t="s">
        <v>89</v>
      </c>
      <c r="E3948" t="s">
        <v>553</v>
      </c>
      <c r="F3948" t="s">
        <v>554</v>
      </c>
      <c r="G3948">
        <v>1498</v>
      </c>
      <c r="H3948">
        <v>1498</v>
      </c>
      <c r="I3948">
        <v>1498</v>
      </c>
      <c r="J3948">
        <v>1498</v>
      </c>
      <c r="L3948" s="3">
        <v>0</v>
      </c>
      <c r="M3948" s="3">
        <v>0</v>
      </c>
      <c r="N3948" s="3">
        <v>0</v>
      </c>
      <c r="O3948" s="3">
        <v>112.5</v>
      </c>
      <c r="P3948" s="3">
        <v>0</v>
      </c>
      <c r="Q3948" s="3">
        <v>0</v>
      </c>
      <c r="R3948" s="3">
        <v>0</v>
      </c>
      <c r="S3948" s="3">
        <v>0</v>
      </c>
      <c r="T3948" s="3">
        <v>0</v>
      </c>
      <c r="U3948" s="33">
        <f>+Tabla3[[#This Row],[V GRAVADAS]]</f>
        <v>112.5</v>
      </c>
      <c r="V3948">
        <v>2</v>
      </c>
    </row>
    <row r="3949" spans="1:22" x14ac:dyDescent="0.25">
      <c r="A3949" t="s">
        <v>737</v>
      </c>
      <c r="B3949" s="1" t="s">
        <v>754</v>
      </c>
      <c r="C3949" t="s">
        <v>1</v>
      </c>
      <c r="D3949" t="s">
        <v>89</v>
      </c>
      <c r="E3949" t="s">
        <v>553</v>
      </c>
      <c r="F3949" t="s">
        <v>554</v>
      </c>
      <c r="G3949">
        <v>1499</v>
      </c>
      <c r="H3949">
        <v>1499</v>
      </c>
      <c r="I3949">
        <v>1499</v>
      </c>
      <c r="J3949">
        <v>1499</v>
      </c>
      <c r="L3949" s="3">
        <v>0</v>
      </c>
      <c r="M3949" s="3">
        <v>0</v>
      </c>
      <c r="N3949" s="3">
        <v>0</v>
      </c>
      <c r="O3949" s="3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3">
        <f>+Tabla3[[#This Row],[V GRAVADAS]]</f>
        <v>0</v>
      </c>
      <c r="V3949">
        <v>2</v>
      </c>
    </row>
    <row r="3950" spans="1:22" x14ac:dyDescent="0.25">
      <c r="A3950" t="s">
        <v>737</v>
      </c>
      <c r="B3950" s="1" t="s">
        <v>754</v>
      </c>
      <c r="C3950" t="s">
        <v>1</v>
      </c>
      <c r="D3950" t="s">
        <v>89</v>
      </c>
      <c r="E3950" t="s">
        <v>553</v>
      </c>
      <c r="F3950" t="s">
        <v>554</v>
      </c>
      <c r="G3950">
        <v>1500</v>
      </c>
      <c r="H3950">
        <v>1500</v>
      </c>
      <c r="I3950">
        <v>1500</v>
      </c>
      <c r="J3950">
        <v>1500</v>
      </c>
      <c r="L3950" s="3">
        <v>0</v>
      </c>
      <c r="M3950" s="3">
        <v>0</v>
      </c>
      <c r="N3950" s="3">
        <v>0</v>
      </c>
      <c r="O3950" s="3">
        <v>22.5</v>
      </c>
      <c r="P3950" s="3">
        <v>0</v>
      </c>
      <c r="Q3950" s="3">
        <v>0</v>
      </c>
      <c r="R3950" s="3">
        <v>0</v>
      </c>
      <c r="S3950" s="3">
        <v>0</v>
      </c>
      <c r="T3950" s="3">
        <v>0</v>
      </c>
      <c r="U3950" s="33">
        <f>+Tabla3[[#This Row],[V GRAVADAS]]</f>
        <v>22.5</v>
      </c>
      <c r="V3950">
        <v>2</v>
      </c>
    </row>
    <row r="3951" spans="1:22" x14ac:dyDescent="0.25">
      <c r="A3951" t="s">
        <v>737</v>
      </c>
      <c r="B3951" s="1" t="s">
        <v>755</v>
      </c>
      <c r="C3951" t="s">
        <v>1</v>
      </c>
      <c r="D3951" t="s">
        <v>89</v>
      </c>
      <c r="E3951" t="s">
        <v>553</v>
      </c>
      <c r="F3951" t="s">
        <v>554</v>
      </c>
      <c r="G3951">
        <v>1501</v>
      </c>
      <c r="H3951">
        <v>1501</v>
      </c>
      <c r="I3951">
        <v>1501</v>
      </c>
      <c r="J3951">
        <v>1501</v>
      </c>
      <c r="L3951" s="3">
        <v>0</v>
      </c>
      <c r="M3951" s="3">
        <v>0</v>
      </c>
      <c r="N3951" s="3">
        <v>0</v>
      </c>
      <c r="O3951" s="3">
        <v>42</v>
      </c>
      <c r="P3951" s="3">
        <v>0</v>
      </c>
      <c r="Q3951" s="3">
        <v>0</v>
      </c>
      <c r="R3951" s="3">
        <v>0</v>
      </c>
      <c r="S3951" s="3">
        <v>0</v>
      </c>
      <c r="T3951" s="3">
        <v>0</v>
      </c>
      <c r="U3951" s="33">
        <f>+Tabla3[[#This Row],[V GRAVADAS]]</f>
        <v>42</v>
      </c>
      <c r="V3951">
        <v>2</v>
      </c>
    </row>
    <row r="3952" spans="1:22" x14ac:dyDescent="0.25">
      <c r="A3952" t="s">
        <v>737</v>
      </c>
      <c r="B3952" s="1" t="s">
        <v>755</v>
      </c>
      <c r="C3952" t="s">
        <v>1</v>
      </c>
      <c r="D3952" t="s">
        <v>89</v>
      </c>
      <c r="E3952" t="s">
        <v>553</v>
      </c>
      <c r="F3952" t="s">
        <v>554</v>
      </c>
      <c r="G3952">
        <v>1502</v>
      </c>
      <c r="H3952">
        <v>1502</v>
      </c>
      <c r="I3952">
        <v>1502</v>
      </c>
      <c r="J3952">
        <v>1502</v>
      </c>
      <c r="L3952" s="3">
        <v>0</v>
      </c>
      <c r="M3952" s="3">
        <v>0</v>
      </c>
      <c r="N3952" s="3">
        <v>0</v>
      </c>
      <c r="O3952" s="3">
        <v>531.97</v>
      </c>
      <c r="P3952" s="3">
        <v>0</v>
      </c>
      <c r="Q3952" s="3">
        <v>0</v>
      </c>
      <c r="R3952" s="3">
        <v>0</v>
      </c>
      <c r="S3952" s="3">
        <v>0</v>
      </c>
      <c r="T3952" s="3">
        <v>0</v>
      </c>
      <c r="U3952" s="33">
        <f>+Tabla3[[#This Row],[V GRAVADAS]]</f>
        <v>531.97</v>
      </c>
      <c r="V3952">
        <v>2</v>
      </c>
    </row>
    <row r="3953" spans="1:22" x14ac:dyDescent="0.25">
      <c r="A3953" t="s">
        <v>737</v>
      </c>
      <c r="B3953" s="1" t="s">
        <v>755</v>
      </c>
      <c r="C3953" t="s">
        <v>1</v>
      </c>
      <c r="D3953" t="s">
        <v>89</v>
      </c>
      <c r="E3953" t="s">
        <v>553</v>
      </c>
      <c r="F3953" t="s">
        <v>554</v>
      </c>
      <c r="G3953">
        <v>1503</v>
      </c>
      <c r="H3953">
        <v>1503</v>
      </c>
      <c r="I3953">
        <v>1503</v>
      </c>
      <c r="J3953">
        <v>1503</v>
      </c>
      <c r="L3953" s="3">
        <v>0</v>
      </c>
      <c r="M3953" s="3">
        <v>0</v>
      </c>
      <c r="N3953" s="3">
        <v>0</v>
      </c>
      <c r="O3953" s="3">
        <v>32</v>
      </c>
      <c r="P3953" s="3">
        <v>0</v>
      </c>
      <c r="Q3953" s="3">
        <v>0</v>
      </c>
      <c r="R3953" s="3">
        <v>0</v>
      </c>
      <c r="S3953" s="3">
        <v>0</v>
      </c>
      <c r="T3953" s="3">
        <v>0</v>
      </c>
      <c r="U3953" s="33">
        <f>+Tabla3[[#This Row],[V GRAVADAS]]</f>
        <v>32</v>
      </c>
      <c r="V3953">
        <v>2</v>
      </c>
    </row>
    <row r="3954" spans="1:22" x14ac:dyDescent="0.25">
      <c r="A3954" t="s">
        <v>737</v>
      </c>
      <c r="B3954" s="1" t="s">
        <v>755</v>
      </c>
      <c r="C3954" t="s">
        <v>1</v>
      </c>
      <c r="D3954" t="s">
        <v>89</v>
      </c>
      <c r="E3954" t="s">
        <v>553</v>
      </c>
      <c r="F3954" t="s">
        <v>554</v>
      </c>
      <c r="G3954">
        <v>1504</v>
      </c>
      <c r="H3954">
        <v>1504</v>
      </c>
      <c r="I3954">
        <v>1504</v>
      </c>
      <c r="J3954">
        <v>1504</v>
      </c>
      <c r="L3954" s="3">
        <v>0</v>
      </c>
      <c r="M3954" s="3">
        <v>0</v>
      </c>
      <c r="N3954" s="3">
        <v>0</v>
      </c>
      <c r="O3954" s="3">
        <v>416.5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3">
        <f>+Tabla3[[#This Row],[V GRAVADAS]]</f>
        <v>416.5</v>
      </c>
      <c r="V3954">
        <v>2</v>
      </c>
    </row>
    <row r="3955" spans="1:22" x14ac:dyDescent="0.25">
      <c r="A3955" t="s">
        <v>737</v>
      </c>
      <c r="B3955" s="1" t="s">
        <v>755</v>
      </c>
      <c r="C3955" t="s">
        <v>1</v>
      </c>
      <c r="D3955" t="s">
        <v>89</v>
      </c>
      <c r="E3955" t="s">
        <v>553</v>
      </c>
      <c r="F3955" t="s">
        <v>554</v>
      </c>
      <c r="G3955">
        <v>1505</v>
      </c>
      <c r="H3955">
        <v>1505</v>
      </c>
      <c r="I3955">
        <v>1505</v>
      </c>
      <c r="J3955">
        <v>1505</v>
      </c>
      <c r="L3955" s="3">
        <v>0</v>
      </c>
      <c r="M3955" s="3">
        <v>0</v>
      </c>
      <c r="N3955" s="3">
        <v>0</v>
      </c>
      <c r="O3955" s="3">
        <v>178.46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3">
        <f>+Tabla3[[#This Row],[V GRAVADAS]]</f>
        <v>178.46</v>
      </c>
      <c r="V3955">
        <v>2</v>
      </c>
    </row>
    <row r="3956" spans="1:22" x14ac:dyDescent="0.25">
      <c r="A3956" t="s">
        <v>737</v>
      </c>
      <c r="B3956" s="1" t="s">
        <v>755</v>
      </c>
      <c r="C3956" t="s">
        <v>1</v>
      </c>
      <c r="D3956" t="s">
        <v>89</v>
      </c>
      <c r="E3956" t="s">
        <v>553</v>
      </c>
      <c r="F3956" t="s">
        <v>554</v>
      </c>
      <c r="G3956">
        <v>1506</v>
      </c>
      <c r="H3956">
        <v>1506</v>
      </c>
      <c r="I3956">
        <v>1506</v>
      </c>
      <c r="J3956">
        <v>1506</v>
      </c>
      <c r="L3956" s="3">
        <v>0</v>
      </c>
      <c r="M3956" s="3">
        <v>0</v>
      </c>
      <c r="N3956" s="3">
        <v>0</v>
      </c>
      <c r="O3956" s="3">
        <v>443.75</v>
      </c>
      <c r="P3956" s="3">
        <v>0</v>
      </c>
      <c r="Q3956" s="3">
        <v>0</v>
      </c>
      <c r="R3956" s="3">
        <v>0</v>
      </c>
      <c r="S3956" s="3">
        <v>0</v>
      </c>
      <c r="T3956" s="3">
        <v>0</v>
      </c>
      <c r="U3956" s="33">
        <f>+Tabla3[[#This Row],[V GRAVADAS]]</f>
        <v>443.75</v>
      </c>
      <c r="V3956">
        <v>2</v>
      </c>
    </row>
    <row r="3957" spans="1:22" x14ac:dyDescent="0.25">
      <c r="A3957" t="s">
        <v>737</v>
      </c>
      <c r="B3957" s="1" t="s">
        <v>755</v>
      </c>
      <c r="C3957" t="s">
        <v>1</v>
      </c>
      <c r="D3957" t="s">
        <v>89</v>
      </c>
      <c r="E3957" t="s">
        <v>553</v>
      </c>
      <c r="F3957" t="s">
        <v>554</v>
      </c>
      <c r="G3957">
        <v>1507</v>
      </c>
      <c r="H3957">
        <v>1507</v>
      </c>
      <c r="I3957">
        <v>1507</v>
      </c>
      <c r="J3957">
        <v>1507</v>
      </c>
      <c r="L3957" s="3">
        <v>0</v>
      </c>
      <c r="M3957" s="3">
        <v>0</v>
      </c>
      <c r="N3957" s="3">
        <v>0</v>
      </c>
      <c r="O3957" s="3">
        <v>239</v>
      </c>
      <c r="P3957" s="3">
        <v>0</v>
      </c>
      <c r="Q3957" s="3">
        <v>0</v>
      </c>
      <c r="R3957" s="3">
        <v>0</v>
      </c>
      <c r="S3957" s="3">
        <v>0</v>
      </c>
      <c r="T3957" s="3">
        <v>0</v>
      </c>
      <c r="U3957" s="33">
        <f>+Tabla3[[#This Row],[V GRAVADAS]]</f>
        <v>239</v>
      </c>
      <c r="V3957">
        <v>2</v>
      </c>
    </row>
    <row r="3958" spans="1:22" x14ac:dyDescent="0.25">
      <c r="A3958" t="s">
        <v>737</v>
      </c>
      <c r="B3958" s="1" t="s">
        <v>755</v>
      </c>
      <c r="C3958" t="s">
        <v>1</v>
      </c>
      <c r="D3958" t="s">
        <v>89</v>
      </c>
      <c r="E3958" t="s">
        <v>553</v>
      </c>
      <c r="F3958" t="s">
        <v>554</v>
      </c>
      <c r="G3958">
        <v>1508</v>
      </c>
      <c r="H3958">
        <v>1508</v>
      </c>
      <c r="I3958">
        <v>1508</v>
      </c>
      <c r="J3958">
        <v>1508</v>
      </c>
      <c r="L3958" s="3">
        <v>0</v>
      </c>
      <c r="M3958" s="3">
        <v>0</v>
      </c>
      <c r="N3958" s="3">
        <v>0</v>
      </c>
      <c r="O3958" s="3">
        <v>185</v>
      </c>
      <c r="P3958" s="3">
        <v>0</v>
      </c>
      <c r="Q3958" s="3">
        <v>0</v>
      </c>
      <c r="R3958" s="3">
        <v>0</v>
      </c>
      <c r="S3958" s="3">
        <v>0</v>
      </c>
      <c r="T3958" s="3">
        <v>0</v>
      </c>
      <c r="U3958" s="33">
        <f>+Tabla3[[#This Row],[V GRAVADAS]]</f>
        <v>185</v>
      </c>
      <c r="V3958">
        <v>2</v>
      </c>
    </row>
    <row r="3959" spans="1:22" x14ac:dyDescent="0.25">
      <c r="A3959" t="s">
        <v>737</v>
      </c>
      <c r="B3959" s="1" t="s">
        <v>755</v>
      </c>
      <c r="C3959" t="s">
        <v>1</v>
      </c>
      <c r="D3959" t="s">
        <v>89</v>
      </c>
      <c r="E3959" t="s">
        <v>553</v>
      </c>
      <c r="F3959" t="s">
        <v>554</v>
      </c>
      <c r="G3959">
        <v>1509</v>
      </c>
      <c r="H3959">
        <v>1509</v>
      </c>
      <c r="I3959">
        <v>1509</v>
      </c>
      <c r="J3959">
        <v>1509</v>
      </c>
      <c r="L3959" s="3">
        <v>0</v>
      </c>
      <c r="M3959" s="3">
        <v>0</v>
      </c>
      <c r="N3959" s="3">
        <v>0</v>
      </c>
      <c r="O3959" s="3">
        <v>424.2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3">
        <f>+Tabla3[[#This Row],[V GRAVADAS]]</f>
        <v>424.2</v>
      </c>
      <c r="V3959">
        <v>2</v>
      </c>
    </row>
    <row r="3960" spans="1:22" x14ac:dyDescent="0.25">
      <c r="A3960" t="s">
        <v>737</v>
      </c>
      <c r="B3960" s="1" t="s">
        <v>755</v>
      </c>
      <c r="C3960" t="s">
        <v>1</v>
      </c>
      <c r="D3960" t="s">
        <v>89</v>
      </c>
      <c r="E3960" t="s">
        <v>553</v>
      </c>
      <c r="F3960" t="s">
        <v>554</v>
      </c>
      <c r="G3960">
        <v>1510</v>
      </c>
      <c r="H3960">
        <v>1510</v>
      </c>
      <c r="I3960">
        <v>1510</v>
      </c>
      <c r="J3960">
        <v>1510</v>
      </c>
      <c r="L3960" s="3">
        <v>0</v>
      </c>
      <c r="M3960" s="3">
        <v>0</v>
      </c>
      <c r="N3960" s="3">
        <v>0</v>
      </c>
      <c r="O3960" s="3">
        <v>604.25</v>
      </c>
      <c r="P3960" s="3">
        <v>0</v>
      </c>
      <c r="Q3960" s="3">
        <v>0</v>
      </c>
      <c r="R3960" s="3">
        <v>0</v>
      </c>
      <c r="S3960" s="3">
        <v>0</v>
      </c>
      <c r="T3960" s="3">
        <v>0</v>
      </c>
      <c r="U3960" s="33">
        <f>+Tabla3[[#This Row],[V GRAVADAS]]</f>
        <v>604.25</v>
      </c>
      <c r="V3960">
        <v>2</v>
      </c>
    </row>
    <row r="3961" spans="1:22" x14ac:dyDescent="0.25">
      <c r="A3961" t="s">
        <v>737</v>
      </c>
      <c r="B3961" s="1" t="s">
        <v>755</v>
      </c>
      <c r="C3961" t="s">
        <v>1</v>
      </c>
      <c r="D3961" t="s">
        <v>89</v>
      </c>
      <c r="E3961" t="s">
        <v>553</v>
      </c>
      <c r="F3961" t="s">
        <v>554</v>
      </c>
      <c r="G3961">
        <v>1511</v>
      </c>
      <c r="H3961">
        <v>1511</v>
      </c>
      <c r="I3961">
        <v>1511</v>
      </c>
      <c r="J3961">
        <v>1511</v>
      </c>
      <c r="L3961" s="3">
        <v>0</v>
      </c>
      <c r="M3961" s="3">
        <v>0</v>
      </c>
      <c r="N3961" s="3">
        <v>0</v>
      </c>
      <c r="O3961" s="3">
        <v>22</v>
      </c>
      <c r="P3961" s="3">
        <v>0</v>
      </c>
      <c r="Q3961" s="3">
        <v>0</v>
      </c>
      <c r="R3961" s="3">
        <v>0</v>
      </c>
      <c r="S3961" s="3">
        <v>0</v>
      </c>
      <c r="T3961" s="3">
        <v>0</v>
      </c>
      <c r="U3961" s="33">
        <f>+Tabla3[[#This Row],[V GRAVADAS]]</f>
        <v>22</v>
      </c>
      <c r="V3961">
        <v>2</v>
      </c>
    </row>
    <row r="3962" spans="1:22" x14ac:dyDescent="0.25">
      <c r="A3962" t="s">
        <v>737</v>
      </c>
      <c r="B3962" s="1" t="s">
        <v>755</v>
      </c>
      <c r="C3962" t="s">
        <v>1</v>
      </c>
      <c r="D3962" t="s">
        <v>89</v>
      </c>
      <c r="E3962" t="s">
        <v>553</v>
      </c>
      <c r="F3962" t="s">
        <v>554</v>
      </c>
      <c r="G3962">
        <v>1512</v>
      </c>
      <c r="H3962">
        <v>1512</v>
      </c>
      <c r="I3962">
        <v>1512</v>
      </c>
      <c r="J3962">
        <v>1512</v>
      </c>
      <c r="L3962" s="3">
        <v>0</v>
      </c>
      <c r="M3962" s="3">
        <v>0</v>
      </c>
      <c r="N3962" s="3">
        <v>0</v>
      </c>
      <c r="O3962" s="3">
        <v>159</v>
      </c>
      <c r="P3962" s="3">
        <v>0</v>
      </c>
      <c r="Q3962" s="3">
        <v>0</v>
      </c>
      <c r="R3962" s="3">
        <v>0</v>
      </c>
      <c r="S3962" s="3">
        <v>0</v>
      </c>
      <c r="T3962" s="3">
        <v>0</v>
      </c>
      <c r="U3962" s="33">
        <f>+Tabla3[[#This Row],[V GRAVADAS]]</f>
        <v>159</v>
      </c>
      <c r="V3962">
        <v>2</v>
      </c>
    </row>
    <row r="3963" spans="1:22" x14ac:dyDescent="0.25">
      <c r="A3963" t="s">
        <v>737</v>
      </c>
      <c r="B3963" s="1" t="s">
        <v>755</v>
      </c>
      <c r="C3963" t="s">
        <v>1</v>
      </c>
      <c r="D3963" t="s">
        <v>89</v>
      </c>
      <c r="E3963" t="s">
        <v>553</v>
      </c>
      <c r="F3963" t="s">
        <v>554</v>
      </c>
      <c r="G3963">
        <v>1513</v>
      </c>
      <c r="H3963">
        <v>1513</v>
      </c>
      <c r="I3963">
        <v>1513</v>
      </c>
      <c r="J3963">
        <v>1513</v>
      </c>
      <c r="L3963" s="3">
        <v>0</v>
      </c>
      <c r="M3963" s="3">
        <v>0</v>
      </c>
      <c r="N3963" s="3">
        <v>0</v>
      </c>
      <c r="O3963" s="3">
        <v>190.25</v>
      </c>
      <c r="P3963" s="3">
        <v>0</v>
      </c>
      <c r="Q3963" s="3">
        <v>0</v>
      </c>
      <c r="R3963" s="3">
        <v>0</v>
      </c>
      <c r="S3963" s="3">
        <v>0</v>
      </c>
      <c r="T3963" s="3">
        <v>0</v>
      </c>
      <c r="U3963" s="33">
        <f>+Tabla3[[#This Row],[V GRAVADAS]]</f>
        <v>190.25</v>
      </c>
      <c r="V3963">
        <v>2</v>
      </c>
    </row>
    <row r="3964" spans="1:22" x14ac:dyDescent="0.25">
      <c r="A3964" t="s">
        <v>737</v>
      </c>
      <c r="B3964" s="1" t="s">
        <v>755</v>
      </c>
      <c r="C3964" t="s">
        <v>1</v>
      </c>
      <c r="D3964" t="s">
        <v>89</v>
      </c>
      <c r="E3964" t="s">
        <v>553</v>
      </c>
      <c r="F3964" t="s">
        <v>554</v>
      </c>
      <c r="G3964">
        <v>1514</v>
      </c>
      <c r="H3964">
        <v>1514</v>
      </c>
      <c r="I3964">
        <v>1514</v>
      </c>
      <c r="J3964">
        <v>1514</v>
      </c>
      <c r="L3964" s="3">
        <v>0</v>
      </c>
      <c r="M3964" s="3">
        <v>0</v>
      </c>
      <c r="N3964" s="3">
        <v>0</v>
      </c>
      <c r="O3964" s="3">
        <v>228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3">
        <f>+Tabla3[[#This Row],[V GRAVADAS]]</f>
        <v>228</v>
      </c>
      <c r="V3964">
        <v>2</v>
      </c>
    </row>
    <row r="3965" spans="1:22" x14ac:dyDescent="0.25">
      <c r="A3965" t="s">
        <v>737</v>
      </c>
      <c r="B3965" s="1" t="s">
        <v>755</v>
      </c>
      <c r="C3965" t="s">
        <v>1</v>
      </c>
      <c r="D3965" t="s">
        <v>89</v>
      </c>
      <c r="E3965" t="s">
        <v>553</v>
      </c>
      <c r="F3965" t="s">
        <v>554</v>
      </c>
      <c r="G3965">
        <v>1515</v>
      </c>
      <c r="H3965">
        <v>1515</v>
      </c>
      <c r="I3965">
        <v>1515</v>
      </c>
      <c r="J3965">
        <v>1515</v>
      </c>
      <c r="L3965" s="3">
        <v>0</v>
      </c>
      <c r="M3965" s="3">
        <v>0</v>
      </c>
      <c r="N3965" s="3">
        <v>0</v>
      </c>
      <c r="O3965" s="3">
        <v>122</v>
      </c>
      <c r="P3965" s="3">
        <v>0</v>
      </c>
      <c r="Q3965" s="3">
        <v>0</v>
      </c>
      <c r="R3965" s="3">
        <v>0</v>
      </c>
      <c r="S3965" s="3">
        <v>0</v>
      </c>
      <c r="T3965" s="3">
        <v>0</v>
      </c>
      <c r="U3965" s="33">
        <f>+Tabla3[[#This Row],[V GRAVADAS]]</f>
        <v>122</v>
      </c>
      <c r="V3965">
        <v>2</v>
      </c>
    </row>
    <row r="3966" spans="1:22" x14ac:dyDescent="0.25">
      <c r="A3966" t="s">
        <v>737</v>
      </c>
      <c r="B3966" s="1" t="s">
        <v>755</v>
      </c>
      <c r="C3966" t="s">
        <v>1</v>
      </c>
      <c r="D3966" t="s">
        <v>89</v>
      </c>
      <c r="E3966" t="s">
        <v>553</v>
      </c>
      <c r="F3966" t="s">
        <v>554</v>
      </c>
      <c r="G3966">
        <v>1516</v>
      </c>
      <c r="H3966">
        <v>1516</v>
      </c>
      <c r="I3966">
        <v>1516</v>
      </c>
      <c r="J3966">
        <v>1516</v>
      </c>
      <c r="L3966" s="3">
        <v>0</v>
      </c>
      <c r="M3966" s="3">
        <v>0</v>
      </c>
      <c r="N3966" s="3">
        <v>0</v>
      </c>
      <c r="O3966" s="3">
        <v>23.2</v>
      </c>
      <c r="P3966" s="3">
        <v>0</v>
      </c>
      <c r="Q3966" s="3">
        <v>0</v>
      </c>
      <c r="R3966" s="3">
        <v>0</v>
      </c>
      <c r="S3966" s="3">
        <v>0</v>
      </c>
      <c r="T3966" s="3">
        <v>0</v>
      </c>
      <c r="U3966" s="33">
        <f>+Tabla3[[#This Row],[V GRAVADAS]]</f>
        <v>23.2</v>
      </c>
      <c r="V3966">
        <v>2</v>
      </c>
    </row>
    <row r="3967" spans="1:22" x14ac:dyDescent="0.25">
      <c r="A3967" t="s">
        <v>737</v>
      </c>
      <c r="B3967" s="1" t="s">
        <v>755</v>
      </c>
      <c r="C3967" t="s">
        <v>1</v>
      </c>
      <c r="D3967" t="s">
        <v>89</v>
      </c>
      <c r="E3967" t="s">
        <v>553</v>
      </c>
      <c r="F3967" t="s">
        <v>554</v>
      </c>
      <c r="G3967">
        <v>1517</v>
      </c>
      <c r="H3967">
        <v>1517</v>
      </c>
      <c r="I3967">
        <v>1517</v>
      </c>
      <c r="J3967">
        <v>1517</v>
      </c>
      <c r="L3967" s="3">
        <v>0</v>
      </c>
      <c r="M3967" s="3">
        <v>0</v>
      </c>
      <c r="N3967" s="3">
        <v>0</v>
      </c>
      <c r="O3967" s="3">
        <v>47.7</v>
      </c>
      <c r="P3967" s="3">
        <v>0</v>
      </c>
      <c r="Q3967" s="3">
        <v>0</v>
      </c>
      <c r="R3967" s="3">
        <v>0</v>
      </c>
      <c r="S3967" s="3">
        <v>0</v>
      </c>
      <c r="T3967" s="3">
        <v>0</v>
      </c>
      <c r="U3967" s="33">
        <f>+Tabla3[[#This Row],[V GRAVADAS]]</f>
        <v>47.7</v>
      </c>
      <c r="V3967">
        <v>2</v>
      </c>
    </row>
    <row r="3968" spans="1:22" x14ac:dyDescent="0.25">
      <c r="A3968" t="s">
        <v>737</v>
      </c>
      <c r="B3968" s="1" t="s">
        <v>755</v>
      </c>
      <c r="C3968" t="s">
        <v>1</v>
      </c>
      <c r="D3968" t="s">
        <v>89</v>
      </c>
      <c r="E3968" t="s">
        <v>553</v>
      </c>
      <c r="F3968" t="s">
        <v>554</v>
      </c>
      <c r="G3968">
        <v>1518</v>
      </c>
      <c r="H3968">
        <v>1518</v>
      </c>
      <c r="I3968">
        <v>1518</v>
      </c>
      <c r="J3968">
        <v>1518</v>
      </c>
      <c r="L3968" s="3">
        <v>0</v>
      </c>
      <c r="M3968" s="3">
        <v>0</v>
      </c>
      <c r="N3968" s="3">
        <v>0</v>
      </c>
      <c r="O3968" s="3">
        <v>0</v>
      </c>
      <c r="P3968" s="3">
        <v>0</v>
      </c>
      <c r="Q3968" s="3">
        <v>0</v>
      </c>
      <c r="R3968" s="3">
        <v>0</v>
      </c>
      <c r="S3968" s="3">
        <v>0</v>
      </c>
      <c r="T3968" s="3">
        <v>0</v>
      </c>
      <c r="U3968" s="33">
        <f>+Tabla3[[#This Row],[V GRAVADAS]]</f>
        <v>0</v>
      </c>
      <c r="V3968">
        <v>2</v>
      </c>
    </row>
    <row r="3969" spans="1:22" x14ac:dyDescent="0.25">
      <c r="A3969" t="s">
        <v>737</v>
      </c>
      <c r="B3969" s="1" t="s">
        <v>755</v>
      </c>
      <c r="C3969" t="s">
        <v>1</v>
      </c>
      <c r="D3969" t="s">
        <v>89</v>
      </c>
      <c r="E3969" t="s">
        <v>553</v>
      </c>
      <c r="F3969" t="s">
        <v>554</v>
      </c>
      <c r="G3969">
        <v>1519</v>
      </c>
      <c r="H3969">
        <v>1519</v>
      </c>
      <c r="I3969">
        <v>1519</v>
      </c>
      <c r="J3969">
        <v>1519</v>
      </c>
      <c r="L3969" s="3">
        <v>0</v>
      </c>
      <c r="M3969" s="3">
        <v>0</v>
      </c>
      <c r="N3969" s="3">
        <v>0</v>
      </c>
      <c r="O3969" s="3">
        <v>47.8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3">
        <f>+Tabla3[[#This Row],[V GRAVADAS]]</f>
        <v>47.8</v>
      </c>
      <c r="V3969">
        <v>2</v>
      </c>
    </row>
    <row r="3970" spans="1:22" x14ac:dyDescent="0.25">
      <c r="A3970" t="s">
        <v>737</v>
      </c>
      <c r="B3970" s="1" t="s">
        <v>755</v>
      </c>
      <c r="C3970" t="s">
        <v>1</v>
      </c>
      <c r="D3970" t="s">
        <v>89</v>
      </c>
      <c r="E3970" t="s">
        <v>553</v>
      </c>
      <c r="F3970" t="s">
        <v>554</v>
      </c>
      <c r="G3970">
        <v>1520</v>
      </c>
      <c r="H3970">
        <v>1520</v>
      </c>
      <c r="I3970">
        <v>1520</v>
      </c>
      <c r="J3970">
        <v>1520</v>
      </c>
      <c r="L3970" s="3">
        <v>0</v>
      </c>
      <c r="M3970" s="3">
        <v>0</v>
      </c>
      <c r="N3970" s="3">
        <v>0</v>
      </c>
      <c r="O3970" s="3">
        <v>24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3">
        <f>+Tabla3[[#This Row],[V GRAVADAS]]</f>
        <v>24</v>
      </c>
      <c r="V3970">
        <v>2</v>
      </c>
    </row>
    <row r="3971" spans="1:22" x14ac:dyDescent="0.25">
      <c r="A3971" t="s">
        <v>737</v>
      </c>
      <c r="B3971" s="1" t="s">
        <v>755</v>
      </c>
      <c r="C3971" t="s">
        <v>1</v>
      </c>
      <c r="D3971" t="s">
        <v>89</v>
      </c>
      <c r="E3971" t="s">
        <v>553</v>
      </c>
      <c r="F3971" t="s">
        <v>554</v>
      </c>
      <c r="G3971">
        <v>1521</v>
      </c>
      <c r="H3971">
        <v>1521</v>
      </c>
      <c r="I3971">
        <v>1521</v>
      </c>
      <c r="J3971">
        <v>1521</v>
      </c>
      <c r="L3971" s="3">
        <v>0</v>
      </c>
      <c r="M3971" s="3">
        <v>0</v>
      </c>
      <c r="N3971" s="3">
        <v>0</v>
      </c>
      <c r="O3971" s="3">
        <v>51.9</v>
      </c>
      <c r="P3971" s="3">
        <v>0</v>
      </c>
      <c r="Q3971" s="3">
        <v>0</v>
      </c>
      <c r="R3971" s="3">
        <v>0</v>
      </c>
      <c r="S3971" s="3">
        <v>0</v>
      </c>
      <c r="T3971" s="3">
        <v>0</v>
      </c>
      <c r="U3971" s="33">
        <f>+Tabla3[[#This Row],[V GRAVADAS]]</f>
        <v>51.9</v>
      </c>
      <c r="V3971">
        <v>2</v>
      </c>
    </row>
    <row r="3972" spans="1:22" x14ac:dyDescent="0.25">
      <c r="A3972" t="s">
        <v>737</v>
      </c>
      <c r="B3972" s="1" t="s">
        <v>756</v>
      </c>
      <c r="C3972" t="s">
        <v>1</v>
      </c>
      <c r="D3972" t="s">
        <v>89</v>
      </c>
      <c r="E3972" t="s">
        <v>553</v>
      </c>
      <c r="F3972" t="s">
        <v>554</v>
      </c>
      <c r="G3972">
        <v>1522</v>
      </c>
      <c r="H3972">
        <v>1522</v>
      </c>
      <c r="I3972">
        <v>1522</v>
      </c>
      <c r="J3972">
        <v>1522</v>
      </c>
      <c r="L3972" s="3">
        <v>0</v>
      </c>
      <c r="M3972" s="3">
        <v>0</v>
      </c>
      <c r="N3972" s="3">
        <v>0</v>
      </c>
      <c r="O3972" s="3">
        <v>510</v>
      </c>
      <c r="P3972" s="3">
        <v>0</v>
      </c>
      <c r="Q3972" s="3">
        <v>0</v>
      </c>
      <c r="R3972" s="3">
        <v>0</v>
      </c>
      <c r="S3972" s="3">
        <v>0</v>
      </c>
      <c r="T3972" s="3">
        <v>0</v>
      </c>
      <c r="U3972" s="33">
        <f>+Tabla3[[#This Row],[V GRAVADAS]]</f>
        <v>510</v>
      </c>
      <c r="V3972">
        <v>2</v>
      </c>
    </row>
    <row r="3973" spans="1:22" x14ac:dyDescent="0.25">
      <c r="A3973" t="s">
        <v>737</v>
      </c>
      <c r="B3973" s="1" t="s">
        <v>756</v>
      </c>
      <c r="C3973" t="s">
        <v>1</v>
      </c>
      <c r="D3973" t="s">
        <v>89</v>
      </c>
      <c r="E3973" t="s">
        <v>553</v>
      </c>
      <c r="F3973" t="s">
        <v>554</v>
      </c>
      <c r="G3973">
        <v>1523</v>
      </c>
      <c r="H3973">
        <v>1523</v>
      </c>
      <c r="I3973">
        <v>1523</v>
      </c>
      <c r="J3973">
        <v>1523</v>
      </c>
      <c r="L3973" s="3">
        <v>0</v>
      </c>
      <c r="M3973" s="3">
        <v>0</v>
      </c>
      <c r="N3973" s="3">
        <v>0</v>
      </c>
      <c r="O3973" s="3">
        <v>495.5</v>
      </c>
      <c r="P3973" s="3">
        <v>0</v>
      </c>
      <c r="Q3973" s="3">
        <v>0</v>
      </c>
      <c r="R3973" s="3">
        <v>0</v>
      </c>
      <c r="S3973" s="3">
        <v>0</v>
      </c>
      <c r="T3973" s="3">
        <v>0</v>
      </c>
      <c r="U3973" s="33">
        <f>+Tabla3[[#This Row],[V GRAVADAS]]</f>
        <v>495.5</v>
      </c>
      <c r="V3973">
        <v>2</v>
      </c>
    </row>
    <row r="3974" spans="1:22" x14ac:dyDescent="0.25">
      <c r="A3974" t="s">
        <v>737</v>
      </c>
      <c r="B3974" s="1" t="s">
        <v>756</v>
      </c>
      <c r="C3974" t="s">
        <v>1</v>
      </c>
      <c r="D3974" t="s">
        <v>89</v>
      </c>
      <c r="E3974" t="s">
        <v>553</v>
      </c>
      <c r="F3974" t="s">
        <v>554</v>
      </c>
      <c r="G3974">
        <v>1524</v>
      </c>
      <c r="H3974">
        <v>1524</v>
      </c>
      <c r="I3974">
        <v>1524</v>
      </c>
      <c r="J3974">
        <v>1524</v>
      </c>
      <c r="L3974" s="3">
        <v>0</v>
      </c>
      <c r="M3974" s="3">
        <v>0</v>
      </c>
      <c r="N3974" s="3">
        <v>0</v>
      </c>
      <c r="O3974" s="3">
        <v>477.5</v>
      </c>
      <c r="P3974" s="3">
        <v>0</v>
      </c>
      <c r="Q3974" s="3">
        <v>0</v>
      </c>
      <c r="R3974" s="3">
        <v>0</v>
      </c>
      <c r="S3974" s="3">
        <v>0</v>
      </c>
      <c r="T3974" s="3">
        <v>0</v>
      </c>
      <c r="U3974" s="33">
        <f>+Tabla3[[#This Row],[V GRAVADAS]]</f>
        <v>477.5</v>
      </c>
      <c r="V3974">
        <v>2</v>
      </c>
    </row>
    <row r="3975" spans="1:22" x14ac:dyDescent="0.25">
      <c r="A3975" t="s">
        <v>737</v>
      </c>
      <c r="B3975" s="1" t="s">
        <v>756</v>
      </c>
      <c r="C3975" t="s">
        <v>1</v>
      </c>
      <c r="D3975" t="s">
        <v>89</v>
      </c>
      <c r="E3975" t="s">
        <v>553</v>
      </c>
      <c r="F3975" t="s">
        <v>554</v>
      </c>
      <c r="G3975">
        <v>1525</v>
      </c>
      <c r="H3975">
        <v>1525</v>
      </c>
      <c r="I3975">
        <v>1525</v>
      </c>
      <c r="J3975">
        <v>1525</v>
      </c>
      <c r="L3975" s="3">
        <v>0</v>
      </c>
      <c r="M3975" s="3">
        <v>0</v>
      </c>
      <c r="N3975" s="3">
        <v>0</v>
      </c>
      <c r="O3975" s="3">
        <v>12</v>
      </c>
      <c r="P3975" s="3">
        <v>0</v>
      </c>
      <c r="Q3975" s="3">
        <v>0</v>
      </c>
      <c r="R3975" s="3">
        <v>0</v>
      </c>
      <c r="S3975" s="3">
        <v>0</v>
      </c>
      <c r="T3975" s="3">
        <v>0</v>
      </c>
      <c r="U3975" s="33">
        <f>+Tabla3[[#This Row],[V GRAVADAS]]</f>
        <v>12</v>
      </c>
      <c r="V3975">
        <v>2</v>
      </c>
    </row>
    <row r="3976" spans="1:22" x14ac:dyDescent="0.25">
      <c r="A3976" t="s">
        <v>737</v>
      </c>
      <c r="B3976" s="1" t="s">
        <v>756</v>
      </c>
      <c r="C3976" t="s">
        <v>1</v>
      </c>
      <c r="D3976" t="s">
        <v>89</v>
      </c>
      <c r="E3976" t="s">
        <v>553</v>
      </c>
      <c r="F3976" t="s">
        <v>554</v>
      </c>
      <c r="G3976">
        <v>1526</v>
      </c>
      <c r="H3976">
        <v>1526</v>
      </c>
      <c r="I3976">
        <v>1526</v>
      </c>
      <c r="J3976">
        <v>1526</v>
      </c>
      <c r="L3976" s="3">
        <v>0</v>
      </c>
      <c r="M3976" s="3">
        <v>0</v>
      </c>
      <c r="N3976" s="3">
        <v>0</v>
      </c>
      <c r="O3976" s="3">
        <v>80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3">
        <f>+Tabla3[[#This Row],[V GRAVADAS]]</f>
        <v>80</v>
      </c>
      <c r="V3976">
        <v>2</v>
      </c>
    </row>
    <row r="3977" spans="1:22" x14ac:dyDescent="0.25">
      <c r="A3977" t="s">
        <v>737</v>
      </c>
      <c r="B3977" s="1" t="s">
        <v>756</v>
      </c>
      <c r="C3977" t="s">
        <v>1</v>
      </c>
      <c r="D3977" t="s">
        <v>89</v>
      </c>
      <c r="E3977" t="s">
        <v>553</v>
      </c>
      <c r="F3977" t="s">
        <v>554</v>
      </c>
      <c r="G3977">
        <v>1527</v>
      </c>
      <c r="H3977">
        <v>1527</v>
      </c>
      <c r="I3977">
        <v>1527</v>
      </c>
      <c r="J3977">
        <v>1527</v>
      </c>
      <c r="L3977" s="3">
        <v>0</v>
      </c>
      <c r="M3977" s="3">
        <v>0</v>
      </c>
      <c r="N3977" s="3">
        <v>0</v>
      </c>
      <c r="O3977" s="3">
        <v>141.25</v>
      </c>
      <c r="P3977" s="3">
        <v>0</v>
      </c>
      <c r="Q3977" s="3">
        <v>0</v>
      </c>
      <c r="R3977" s="3">
        <v>0</v>
      </c>
      <c r="S3977" s="3">
        <v>0</v>
      </c>
      <c r="T3977" s="3">
        <v>0</v>
      </c>
      <c r="U3977" s="33">
        <f>+Tabla3[[#This Row],[V GRAVADAS]]</f>
        <v>141.25</v>
      </c>
      <c r="V3977">
        <v>2</v>
      </c>
    </row>
    <row r="3978" spans="1:22" x14ac:dyDescent="0.25">
      <c r="A3978" t="s">
        <v>737</v>
      </c>
      <c r="B3978" s="1" t="s">
        <v>756</v>
      </c>
      <c r="C3978" t="s">
        <v>1</v>
      </c>
      <c r="D3978" t="s">
        <v>89</v>
      </c>
      <c r="E3978" t="s">
        <v>553</v>
      </c>
      <c r="F3978" t="s">
        <v>554</v>
      </c>
      <c r="G3978">
        <v>1528</v>
      </c>
      <c r="H3978">
        <v>1528</v>
      </c>
      <c r="I3978">
        <v>1528</v>
      </c>
      <c r="J3978">
        <v>1528</v>
      </c>
      <c r="L3978" s="3">
        <v>0</v>
      </c>
      <c r="M3978" s="3">
        <v>0</v>
      </c>
      <c r="N3978" s="3">
        <v>0</v>
      </c>
      <c r="O3978" s="3">
        <v>31.15</v>
      </c>
      <c r="P3978" s="3">
        <v>0</v>
      </c>
      <c r="Q3978" s="3">
        <v>0</v>
      </c>
      <c r="R3978" s="3">
        <v>0</v>
      </c>
      <c r="S3978" s="3">
        <v>0</v>
      </c>
      <c r="T3978" s="3">
        <v>0</v>
      </c>
      <c r="U3978" s="33">
        <f>+Tabla3[[#This Row],[V GRAVADAS]]</f>
        <v>31.15</v>
      </c>
      <c r="V3978">
        <v>2</v>
      </c>
    </row>
    <row r="3979" spans="1:22" x14ac:dyDescent="0.25">
      <c r="A3979" t="s">
        <v>737</v>
      </c>
      <c r="B3979" s="1" t="s">
        <v>756</v>
      </c>
      <c r="C3979" t="s">
        <v>1</v>
      </c>
      <c r="D3979" t="s">
        <v>89</v>
      </c>
      <c r="E3979" t="s">
        <v>553</v>
      </c>
      <c r="F3979" t="s">
        <v>554</v>
      </c>
      <c r="G3979">
        <v>1529</v>
      </c>
      <c r="H3979">
        <v>1529</v>
      </c>
      <c r="I3979">
        <v>1529</v>
      </c>
      <c r="J3979">
        <v>1529</v>
      </c>
      <c r="L3979" s="3">
        <v>0</v>
      </c>
      <c r="M3979" s="3">
        <v>0</v>
      </c>
      <c r="N3979" s="3">
        <v>0</v>
      </c>
      <c r="O3979" s="3">
        <v>118.48</v>
      </c>
      <c r="P3979" s="3">
        <v>0</v>
      </c>
      <c r="Q3979" s="3">
        <v>0</v>
      </c>
      <c r="R3979" s="3">
        <v>0</v>
      </c>
      <c r="S3979" s="3">
        <v>0</v>
      </c>
      <c r="T3979" s="3">
        <v>0</v>
      </c>
      <c r="U3979" s="33">
        <f>+Tabla3[[#This Row],[V GRAVADAS]]</f>
        <v>118.48</v>
      </c>
      <c r="V3979">
        <v>2</v>
      </c>
    </row>
    <row r="3980" spans="1:22" x14ac:dyDescent="0.25">
      <c r="A3980" t="s">
        <v>737</v>
      </c>
      <c r="B3980" s="1" t="s">
        <v>756</v>
      </c>
      <c r="C3980" t="s">
        <v>1</v>
      </c>
      <c r="D3980" t="s">
        <v>89</v>
      </c>
      <c r="E3980" t="s">
        <v>553</v>
      </c>
      <c r="F3980" t="s">
        <v>554</v>
      </c>
      <c r="G3980">
        <v>1530</v>
      </c>
      <c r="H3980">
        <v>1530</v>
      </c>
      <c r="I3980">
        <v>1530</v>
      </c>
      <c r="J3980">
        <v>1530</v>
      </c>
      <c r="L3980" s="3">
        <v>0</v>
      </c>
      <c r="M3980" s="3">
        <v>0</v>
      </c>
      <c r="N3980" s="3">
        <v>0</v>
      </c>
      <c r="O3980" s="3">
        <v>258.60000000000002</v>
      </c>
      <c r="P3980" s="3">
        <v>0</v>
      </c>
      <c r="Q3980" s="3">
        <v>0</v>
      </c>
      <c r="R3980" s="3">
        <v>0</v>
      </c>
      <c r="S3980" s="3">
        <v>0</v>
      </c>
      <c r="T3980" s="3">
        <v>0</v>
      </c>
      <c r="U3980" s="33">
        <f>+Tabla3[[#This Row],[V GRAVADAS]]</f>
        <v>258.60000000000002</v>
      </c>
      <c r="V3980">
        <v>2</v>
      </c>
    </row>
    <row r="3981" spans="1:22" x14ac:dyDescent="0.25">
      <c r="A3981" t="s">
        <v>737</v>
      </c>
      <c r="B3981" s="1" t="s">
        <v>756</v>
      </c>
      <c r="C3981" t="s">
        <v>1</v>
      </c>
      <c r="D3981" t="s">
        <v>89</v>
      </c>
      <c r="E3981" t="s">
        <v>553</v>
      </c>
      <c r="F3981" t="s">
        <v>554</v>
      </c>
      <c r="G3981">
        <v>1531</v>
      </c>
      <c r="H3981">
        <v>1531</v>
      </c>
      <c r="I3981">
        <v>1531</v>
      </c>
      <c r="J3981">
        <v>1531</v>
      </c>
      <c r="L3981" s="3">
        <v>0</v>
      </c>
      <c r="M3981" s="3">
        <v>0</v>
      </c>
      <c r="N3981" s="3">
        <v>0</v>
      </c>
      <c r="O3981" s="3">
        <v>484</v>
      </c>
      <c r="P3981" s="3">
        <v>0</v>
      </c>
      <c r="Q3981" s="3">
        <v>0</v>
      </c>
      <c r="R3981" s="3">
        <v>0</v>
      </c>
      <c r="S3981" s="3">
        <v>0</v>
      </c>
      <c r="T3981" s="3">
        <v>0</v>
      </c>
      <c r="U3981" s="33">
        <f>+Tabla3[[#This Row],[V GRAVADAS]]</f>
        <v>484</v>
      </c>
      <c r="V3981">
        <v>2</v>
      </c>
    </row>
    <row r="3982" spans="1:22" x14ac:dyDescent="0.25">
      <c r="A3982" t="s">
        <v>737</v>
      </c>
      <c r="B3982" s="1" t="s">
        <v>756</v>
      </c>
      <c r="C3982" t="s">
        <v>1</v>
      </c>
      <c r="D3982" t="s">
        <v>89</v>
      </c>
      <c r="E3982" t="s">
        <v>553</v>
      </c>
      <c r="F3982" t="s">
        <v>554</v>
      </c>
      <c r="G3982">
        <v>1532</v>
      </c>
      <c r="H3982">
        <v>1532</v>
      </c>
      <c r="I3982">
        <v>1532</v>
      </c>
      <c r="J3982">
        <v>1532</v>
      </c>
      <c r="L3982" s="3">
        <v>0</v>
      </c>
      <c r="M3982" s="3">
        <v>0</v>
      </c>
      <c r="N3982" s="3">
        <v>0</v>
      </c>
      <c r="O3982" s="3">
        <v>31.5</v>
      </c>
      <c r="P3982" s="3">
        <v>0</v>
      </c>
      <c r="Q3982" s="3">
        <v>0</v>
      </c>
      <c r="R3982" s="3">
        <v>0</v>
      </c>
      <c r="S3982" s="3">
        <v>0</v>
      </c>
      <c r="T3982" s="3">
        <v>0</v>
      </c>
      <c r="U3982" s="33">
        <f>+Tabla3[[#This Row],[V GRAVADAS]]</f>
        <v>31.5</v>
      </c>
      <c r="V3982">
        <v>2</v>
      </c>
    </row>
    <row r="3983" spans="1:22" x14ac:dyDescent="0.25">
      <c r="A3983" t="s">
        <v>737</v>
      </c>
      <c r="B3983" s="1" t="s">
        <v>756</v>
      </c>
      <c r="C3983" t="s">
        <v>1</v>
      </c>
      <c r="D3983" t="s">
        <v>89</v>
      </c>
      <c r="E3983" t="s">
        <v>553</v>
      </c>
      <c r="F3983" t="s">
        <v>554</v>
      </c>
      <c r="G3983">
        <v>1533</v>
      </c>
      <c r="H3983">
        <v>1533</v>
      </c>
      <c r="I3983">
        <v>1533</v>
      </c>
      <c r="J3983">
        <v>1533</v>
      </c>
      <c r="L3983" s="3">
        <v>0</v>
      </c>
      <c r="M3983" s="3">
        <v>0</v>
      </c>
      <c r="N3983" s="3">
        <v>0</v>
      </c>
      <c r="O3983" s="3">
        <v>20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3">
        <f>+Tabla3[[#This Row],[V GRAVADAS]]</f>
        <v>20</v>
      </c>
      <c r="V3983">
        <v>2</v>
      </c>
    </row>
    <row r="3984" spans="1:22" x14ac:dyDescent="0.25">
      <c r="A3984" t="s">
        <v>737</v>
      </c>
      <c r="B3984" s="1" t="s">
        <v>756</v>
      </c>
      <c r="C3984" t="s">
        <v>1</v>
      </c>
      <c r="D3984" t="s">
        <v>89</v>
      </c>
      <c r="E3984" t="s">
        <v>553</v>
      </c>
      <c r="F3984" t="s">
        <v>554</v>
      </c>
      <c r="G3984">
        <v>1534</v>
      </c>
      <c r="H3984">
        <v>1534</v>
      </c>
      <c r="I3984">
        <v>1534</v>
      </c>
      <c r="J3984">
        <v>1534</v>
      </c>
      <c r="L3984" s="3">
        <v>0</v>
      </c>
      <c r="M3984" s="3">
        <v>0</v>
      </c>
      <c r="N3984" s="3">
        <v>0</v>
      </c>
      <c r="O3984" s="3">
        <v>30</v>
      </c>
      <c r="P3984" s="3">
        <v>0</v>
      </c>
      <c r="Q3984" s="3">
        <v>0</v>
      </c>
      <c r="R3984" s="3">
        <v>0</v>
      </c>
      <c r="S3984" s="3">
        <v>0</v>
      </c>
      <c r="T3984" s="3">
        <v>0</v>
      </c>
      <c r="U3984" s="33">
        <f>+Tabla3[[#This Row],[V GRAVADAS]]</f>
        <v>30</v>
      </c>
      <c r="V3984">
        <v>2</v>
      </c>
    </row>
    <row r="3985" spans="1:22" x14ac:dyDescent="0.25">
      <c r="A3985" t="s">
        <v>737</v>
      </c>
      <c r="B3985" s="1" t="s">
        <v>756</v>
      </c>
      <c r="C3985" t="s">
        <v>1</v>
      </c>
      <c r="D3985" t="s">
        <v>89</v>
      </c>
      <c r="E3985" t="s">
        <v>553</v>
      </c>
      <c r="F3985" t="s">
        <v>554</v>
      </c>
      <c r="G3985">
        <v>1535</v>
      </c>
      <c r="H3985">
        <v>1535</v>
      </c>
      <c r="I3985">
        <v>1535</v>
      </c>
      <c r="J3985">
        <v>1535</v>
      </c>
      <c r="L3985" s="3">
        <v>0</v>
      </c>
      <c r="M3985" s="3">
        <v>0</v>
      </c>
      <c r="N3985" s="3">
        <v>0</v>
      </c>
      <c r="O3985" s="3">
        <v>695.5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3">
        <f>+Tabla3[[#This Row],[V GRAVADAS]]</f>
        <v>695.5</v>
      </c>
      <c r="V3985">
        <v>2</v>
      </c>
    </row>
    <row r="3986" spans="1:22" x14ac:dyDescent="0.25">
      <c r="A3986" t="s">
        <v>737</v>
      </c>
      <c r="B3986" s="1" t="s">
        <v>757</v>
      </c>
      <c r="C3986" t="s">
        <v>1</v>
      </c>
      <c r="D3986" t="s">
        <v>89</v>
      </c>
      <c r="E3986" t="s">
        <v>553</v>
      </c>
      <c r="F3986" t="s">
        <v>554</v>
      </c>
      <c r="G3986">
        <v>1536</v>
      </c>
      <c r="H3986">
        <v>1536</v>
      </c>
      <c r="I3986">
        <v>1536</v>
      </c>
      <c r="J3986">
        <v>1536</v>
      </c>
      <c r="L3986" s="3">
        <v>0</v>
      </c>
      <c r="M3986" s="3">
        <v>0</v>
      </c>
      <c r="N3986" s="3">
        <v>0</v>
      </c>
      <c r="O3986" s="3">
        <v>545</v>
      </c>
      <c r="P3986" s="3">
        <v>0</v>
      </c>
      <c r="Q3986" s="3">
        <v>0</v>
      </c>
      <c r="R3986" s="3">
        <v>0</v>
      </c>
      <c r="S3986" s="3">
        <v>0</v>
      </c>
      <c r="T3986" s="3">
        <v>0</v>
      </c>
      <c r="U3986" s="33">
        <f>+Tabla3[[#This Row],[V GRAVADAS]]</f>
        <v>545</v>
      </c>
      <c r="V3986">
        <v>2</v>
      </c>
    </row>
    <row r="3987" spans="1:22" x14ac:dyDescent="0.25">
      <c r="A3987" t="s">
        <v>737</v>
      </c>
      <c r="B3987" s="1" t="s">
        <v>757</v>
      </c>
      <c r="C3987" t="s">
        <v>1</v>
      </c>
      <c r="D3987" t="s">
        <v>89</v>
      </c>
      <c r="E3987" t="s">
        <v>553</v>
      </c>
      <c r="F3987" t="s">
        <v>554</v>
      </c>
      <c r="G3987">
        <v>1537</v>
      </c>
      <c r="H3987">
        <v>1537</v>
      </c>
      <c r="I3987">
        <v>1537</v>
      </c>
      <c r="J3987">
        <v>1537</v>
      </c>
      <c r="L3987" s="3">
        <v>0</v>
      </c>
      <c r="M3987" s="3">
        <v>0</v>
      </c>
      <c r="N3987" s="3">
        <v>0</v>
      </c>
      <c r="O3987" s="3">
        <v>469.6</v>
      </c>
      <c r="P3987" s="3">
        <v>0</v>
      </c>
      <c r="Q3987" s="3">
        <v>0</v>
      </c>
      <c r="R3987" s="3">
        <v>0</v>
      </c>
      <c r="S3987" s="3">
        <v>0</v>
      </c>
      <c r="T3987" s="3">
        <v>0</v>
      </c>
      <c r="U3987" s="33">
        <f>+Tabla3[[#This Row],[V GRAVADAS]]</f>
        <v>469.6</v>
      </c>
      <c r="V3987">
        <v>2</v>
      </c>
    </row>
    <row r="3988" spans="1:22" x14ac:dyDescent="0.25">
      <c r="A3988" t="s">
        <v>737</v>
      </c>
      <c r="B3988" s="1" t="s">
        <v>757</v>
      </c>
      <c r="C3988" t="s">
        <v>1</v>
      </c>
      <c r="D3988" t="s">
        <v>89</v>
      </c>
      <c r="E3988" t="s">
        <v>553</v>
      </c>
      <c r="F3988" t="s">
        <v>554</v>
      </c>
      <c r="G3988">
        <v>1538</v>
      </c>
      <c r="H3988">
        <v>1538</v>
      </c>
      <c r="I3988">
        <v>1538</v>
      </c>
      <c r="J3988">
        <v>1538</v>
      </c>
      <c r="L3988" s="3">
        <v>0</v>
      </c>
      <c r="M3988" s="3">
        <v>0</v>
      </c>
      <c r="N3988" s="3">
        <v>0</v>
      </c>
      <c r="O3988" s="3">
        <v>60</v>
      </c>
      <c r="P3988" s="3">
        <v>0</v>
      </c>
      <c r="Q3988" s="3">
        <v>0</v>
      </c>
      <c r="R3988" s="3">
        <v>0</v>
      </c>
      <c r="S3988" s="3">
        <v>0</v>
      </c>
      <c r="T3988" s="3">
        <v>0</v>
      </c>
      <c r="U3988" s="33">
        <f>+Tabla3[[#This Row],[V GRAVADAS]]</f>
        <v>60</v>
      </c>
      <c r="V3988">
        <v>2</v>
      </c>
    </row>
    <row r="3989" spans="1:22" x14ac:dyDescent="0.25">
      <c r="A3989" t="s">
        <v>737</v>
      </c>
      <c r="B3989" s="1" t="s">
        <v>757</v>
      </c>
      <c r="C3989" t="s">
        <v>1</v>
      </c>
      <c r="D3989" t="s">
        <v>89</v>
      </c>
      <c r="E3989" t="s">
        <v>553</v>
      </c>
      <c r="F3989" t="s">
        <v>554</v>
      </c>
      <c r="G3989">
        <v>1539</v>
      </c>
      <c r="H3989">
        <v>1539</v>
      </c>
      <c r="I3989">
        <v>1539</v>
      </c>
      <c r="J3989">
        <v>1539</v>
      </c>
      <c r="L3989" s="3">
        <v>0</v>
      </c>
      <c r="M3989" s="3">
        <v>0</v>
      </c>
      <c r="N3989" s="3">
        <v>0</v>
      </c>
      <c r="O3989" s="3">
        <v>46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3">
        <f>+Tabla3[[#This Row],[V GRAVADAS]]</f>
        <v>46</v>
      </c>
      <c r="V3989">
        <v>2</v>
      </c>
    </row>
    <row r="3990" spans="1:22" x14ac:dyDescent="0.25">
      <c r="A3990" t="s">
        <v>737</v>
      </c>
      <c r="B3990" s="1" t="s">
        <v>757</v>
      </c>
      <c r="C3990" t="s">
        <v>1</v>
      </c>
      <c r="D3990" t="s">
        <v>89</v>
      </c>
      <c r="E3990" t="s">
        <v>553</v>
      </c>
      <c r="F3990" t="s">
        <v>554</v>
      </c>
      <c r="G3990">
        <v>1540</v>
      </c>
      <c r="H3990">
        <v>1540</v>
      </c>
      <c r="I3990">
        <v>1540</v>
      </c>
      <c r="J3990">
        <v>1540</v>
      </c>
      <c r="L3990" s="3">
        <v>0</v>
      </c>
      <c r="M3990" s="3">
        <v>0</v>
      </c>
      <c r="N3990" s="3">
        <v>0</v>
      </c>
      <c r="O3990" s="3">
        <v>30</v>
      </c>
      <c r="P3990" s="3">
        <v>0</v>
      </c>
      <c r="Q3990" s="3">
        <v>0</v>
      </c>
      <c r="R3990" s="3">
        <v>0</v>
      </c>
      <c r="S3990" s="3">
        <v>0</v>
      </c>
      <c r="T3990" s="3">
        <v>0</v>
      </c>
      <c r="U3990" s="33">
        <f>+Tabla3[[#This Row],[V GRAVADAS]]</f>
        <v>30</v>
      </c>
      <c r="V3990">
        <v>2</v>
      </c>
    </row>
    <row r="3991" spans="1:22" x14ac:dyDescent="0.25">
      <c r="A3991" t="s">
        <v>737</v>
      </c>
      <c r="B3991" s="1" t="s">
        <v>757</v>
      </c>
      <c r="C3991" t="s">
        <v>1</v>
      </c>
      <c r="D3991" t="s">
        <v>89</v>
      </c>
      <c r="E3991" t="s">
        <v>553</v>
      </c>
      <c r="F3991" t="s">
        <v>554</v>
      </c>
      <c r="G3991">
        <v>1541</v>
      </c>
      <c r="H3991">
        <v>1541</v>
      </c>
      <c r="I3991">
        <v>1541</v>
      </c>
      <c r="J3991">
        <v>1541</v>
      </c>
      <c r="L3991" s="3">
        <v>0</v>
      </c>
      <c r="M3991" s="3">
        <v>0</v>
      </c>
      <c r="N3991" s="3">
        <v>0</v>
      </c>
      <c r="O3991" s="3">
        <v>1.08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3">
        <f>+Tabla3[[#This Row],[V GRAVADAS]]</f>
        <v>1.08</v>
      </c>
      <c r="V3991">
        <v>2</v>
      </c>
    </row>
    <row r="3992" spans="1:22" x14ac:dyDescent="0.25">
      <c r="A3992" t="s">
        <v>737</v>
      </c>
      <c r="B3992" s="1" t="s">
        <v>757</v>
      </c>
      <c r="C3992" t="s">
        <v>1</v>
      </c>
      <c r="D3992" t="s">
        <v>89</v>
      </c>
      <c r="E3992" t="s">
        <v>553</v>
      </c>
      <c r="F3992" t="s">
        <v>554</v>
      </c>
      <c r="G3992">
        <v>1542</v>
      </c>
      <c r="H3992">
        <v>1542</v>
      </c>
      <c r="I3992">
        <v>1542</v>
      </c>
      <c r="J3992">
        <v>1542</v>
      </c>
      <c r="L3992" s="3">
        <v>0</v>
      </c>
      <c r="M3992" s="3">
        <v>0</v>
      </c>
      <c r="N3992" s="3">
        <v>0</v>
      </c>
      <c r="O3992" s="3">
        <v>2</v>
      </c>
      <c r="P3992" s="3">
        <v>0</v>
      </c>
      <c r="Q3992" s="3">
        <v>0</v>
      </c>
      <c r="R3992" s="3">
        <v>0</v>
      </c>
      <c r="S3992" s="3">
        <v>0</v>
      </c>
      <c r="T3992" s="3">
        <v>0</v>
      </c>
      <c r="U3992" s="33">
        <f>+Tabla3[[#This Row],[V GRAVADAS]]</f>
        <v>2</v>
      </c>
      <c r="V3992">
        <v>2</v>
      </c>
    </row>
    <row r="3993" spans="1:22" x14ac:dyDescent="0.25">
      <c r="A3993" t="s">
        <v>737</v>
      </c>
      <c r="B3993" s="1" t="s">
        <v>757</v>
      </c>
      <c r="C3993" t="s">
        <v>1</v>
      </c>
      <c r="D3993" t="s">
        <v>89</v>
      </c>
      <c r="E3993" t="s">
        <v>553</v>
      </c>
      <c r="F3993" t="s">
        <v>554</v>
      </c>
      <c r="G3993">
        <v>1543</v>
      </c>
      <c r="H3993">
        <v>1543</v>
      </c>
      <c r="I3993">
        <v>1543</v>
      </c>
      <c r="J3993">
        <v>1543</v>
      </c>
      <c r="L3993" s="3">
        <v>0</v>
      </c>
      <c r="M3993" s="3">
        <v>0</v>
      </c>
      <c r="N3993" s="3">
        <v>0</v>
      </c>
      <c r="O3993" s="3">
        <v>460</v>
      </c>
      <c r="P3993" s="3">
        <v>0</v>
      </c>
      <c r="Q3993" s="3">
        <v>0</v>
      </c>
      <c r="R3993" s="3">
        <v>0</v>
      </c>
      <c r="S3993" s="3">
        <v>0</v>
      </c>
      <c r="T3993" s="3">
        <v>0</v>
      </c>
      <c r="U3993" s="33">
        <f>+Tabla3[[#This Row],[V GRAVADAS]]</f>
        <v>460</v>
      </c>
      <c r="V3993">
        <v>2</v>
      </c>
    </row>
    <row r="3994" spans="1:22" x14ac:dyDescent="0.25">
      <c r="A3994" t="s">
        <v>737</v>
      </c>
      <c r="B3994" s="1" t="s">
        <v>757</v>
      </c>
      <c r="C3994" t="s">
        <v>1</v>
      </c>
      <c r="D3994" t="s">
        <v>89</v>
      </c>
      <c r="E3994" t="s">
        <v>553</v>
      </c>
      <c r="F3994" t="s">
        <v>554</v>
      </c>
      <c r="G3994">
        <v>1544</v>
      </c>
      <c r="H3994">
        <v>1544</v>
      </c>
      <c r="I3994">
        <v>1544</v>
      </c>
      <c r="J3994">
        <v>1544</v>
      </c>
      <c r="L3994" s="3">
        <v>0</v>
      </c>
      <c r="M3994" s="3">
        <v>0</v>
      </c>
      <c r="N3994" s="3">
        <v>0</v>
      </c>
      <c r="O3994" s="3">
        <v>23.4</v>
      </c>
      <c r="P3994" s="3">
        <v>0</v>
      </c>
      <c r="Q3994" s="3">
        <v>0</v>
      </c>
      <c r="R3994" s="3">
        <v>0</v>
      </c>
      <c r="S3994" s="3">
        <v>0</v>
      </c>
      <c r="T3994" s="3">
        <v>0</v>
      </c>
      <c r="U3994" s="33">
        <f>+Tabla3[[#This Row],[V GRAVADAS]]</f>
        <v>23.4</v>
      </c>
      <c r="V3994">
        <v>2</v>
      </c>
    </row>
    <row r="3995" spans="1:22" x14ac:dyDescent="0.25">
      <c r="A3995" t="s">
        <v>737</v>
      </c>
      <c r="B3995" s="1" t="s">
        <v>757</v>
      </c>
      <c r="C3995" t="s">
        <v>1</v>
      </c>
      <c r="D3995" t="s">
        <v>89</v>
      </c>
      <c r="E3995" t="s">
        <v>553</v>
      </c>
      <c r="F3995" t="s">
        <v>554</v>
      </c>
      <c r="G3995">
        <v>1545</v>
      </c>
      <c r="H3995">
        <v>1545</v>
      </c>
      <c r="I3995">
        <v>1545</v>
      </c>
      <c r="J3995">
        <v>1545</v>
      </c>
      <c r="L3995" s="3">
        <v>0</v>
      </c>
      <c r="M3995" s="3">
        <v>0</v>
      </c>
      <c r="N3995" s="3">
        <v>0</v>
      </c>
      <c r="O3995" s="3">
        <v>135</v>
      </c>
      <c r="P3995" s="3">
        <v>0</v>
      </c>
      <c r="Q3995" s="3">
        <v>0</v>
      </c>
      <c r="R3995" s="3">
        <v>0</v>
      </c>
      <c r="S3995" s="3">
        <v>0</v>
      </c>
      <c r="T3995" s="3">
        <v>0</v>
      </c>
      <c r="U3995" s="33">
        <f>+Tabla3[[#This Row],[V GRAVADAS]]</f>
        <v>135</v>
      </c>
      <c r="V3995">
        <v>2</v>
      </c>
    </row>
    <row r="3996" spans="1:22" x14ac:dyDescent="0.25">
      <c r="A3996" t="s">
        <v>737</v>
      </c>
      <c r="B3996" s="1" t="s">
        <v>757</v>
      </c>
      <c r="C3996" t="s">
        <v>1</v>
      </c>
      <c r="D3996" t="s">
        <v>89</v>
      </c>
      <c r="E3996" t="s">
        <v>553</v>
      </c>
      <c r="F3996" t="s">
        <v>554</v>
      </c>
      <c r="G3996">
        <v>1546</v>
      </c>
      <c r="H3996">
        <v>1546</v>
      </c>
      <c r="I3996">
        <v>1546</v>
      </c>
      <c r="J3996">
        <v>1546</v>
      </c>
      <c r="L3996" s="3">
        <v>0</v>
      </c>
      <c r="M3996" s="3">
        <v>0</v>
      </c>
      <c r="N3996" s="3">
        <v>0</v>
      </c>
      <c r="O3996" s="3">
        <v>410</v>
      </c>
      <c r="P3996" s="3">
        <v>0</v>
      </c>
      <c r="Q3996" s="3">
        <v>0</v>
      </c>
      <c r="R3996" s="3">
        <v>0</v>
      </c>
      <c r="S3996" s="3">
        <v>0</v>
      </c>
      <c r="T3996" s="3">
        <v>0</v>
      </c>
      <c r="U3996" s="33">
        <f>+Tabla3[[#This Row],[V GRAVADAS]]</f>
        <v>410</v>
      </c>
      <c r="V3996">
        <v>2</v>
      </c>
    </row>
    <row r="3997" spans="1:22" x14ac:dyDescent="0.25">
      <c r="A3997" t="s">
        <v>737</v>
      </c>
      <c r="B3997" s="1" t="s">
        <v>757</v>
      </c>
      <c r="C3997" t="s">
        <v>1</v>
      </c>
      <c r="D3997" t="s">
        <v>89</v>
      </c>
      <c r="E3997" t="s">
        <v>553</v>
      </c>
      <c r="F3997" t="s">
        <v>554</v>
      </c>
      <c r="G3997">
        <v>1547</v>
      </c>
      <c r="H3997">
        <v>1547</v>
      </c>
      <c r="I3997">
        <v>1547</v>
      </c>
      <c r="J3997">
        <v>1547</v>
      </c>
      <c r="L3997" s="3">
        <v>0</v>
      </c>
      <c r="M3997" s="3">
        <v>0</v>
      </c>
      <c r="N3997" s="3">
        <v>0</v>
      </c>
      <c r="O3997" s="3">
        <v>325.26</v>
      </c>
      <c r="P3997" s="3">
        <v>0</v>
      </c>
      <c r="Q3997" s="3">
        <v>0</v>
      </c>
      <c r="R3997" s="3">
        <v>0</v>
      </c>
      <c r="S3997" s="3">
        <v>0</v>
      </c>
      <c r="T3997" s="3">
        <v>0</v>
      </c>
      <c r="U3997" s="33">
        <f>+Tabla3[[#This Row],[V GRAVADAS]]</f>
        <v>325.26</v>
      </c>
      <c r="V3997">
        <v>2</v>
      </c>
    </row>
    <row r="3998" spans="1:22" x14ac:dyDescent="0.25">
      <c r="A3998" t="s">
        <v>737</v>
      </c>
      <c r="B3998" s="1" t="s">
        <v>757</v>
      </c>
      <c r="C3998" t="s">
        <v>1</v>
      </c>
      <c r="D3998" t="s">
        <v>89</v>
      </c>
      <c r="E3998" t="s">
        <v>553</v>
      </c>
      <c r="F3998" t="s">
        <v>554</v>
      </c>
      <c r="G3998">
        <v>1548</v>
      </c>
      <c r="H3998">
        <v>1548</v>
      </c>
      <c r="I3998">
        <v>1548</v>
      </c>
      <c r="J3998">
        <v>1548</v>
      </c>
      <c r="L3998" s="3">
        <v>0</v>
      </c>
      <c r="M3998" s="3">
        <v>0</v>
      </c>
      <c r="N3998" s="3">
        <v>0</v>
      </c>
      <c r="O3998" s="3">
        <v>469</v>
      </c>
      <c r="P3998" s="3">
        <v>0</v>
      </c>
      <c r="Q3998" s="3">
        <v>0</v>
      </c>
      <c r="R3998" s="3">
        <v>0</v>
      </c>
      <c r="S3998" s="3">
        <v>0</v>
      </c>
      <c r="T3998" s="3">
        <v>0</v>
      </c>
      <c r="U3998" s="33">
        <f>+Tabla3[[#This Row],[V GRAVADAS]]</f>
        <v>469</v>
      </c>
      <c r="V3998">
        <v>2</v>
      </c>
    </row>
    <row r="3999" spans="1:22" x14ac:dyDescent="0.25">
      <c r="A3999" t="s">
        <v>737</v>
      </c>
      <c r="B3999" s="1" t="s">
        <v>757</v>
      </c>
      <c r="C3999" t="s">
        <v>1</v>
      </c>
      <c r="D3999" t="s">
        <v>89</v>
      </c>
      <c r="E3999" t="s">
        <v>553</v>
      </c>
      <c r="F3999" t="s">
        <v>554</v>
      </c>
      <c r="G3999">
        <v>1549</v>
      </c>
      <c r="H3999">
        <v>1549</v>
      </c>
      <c r="I3999">
        <v>1549</v>
      </c>
      <c r="J3999">
        <v>1549</v>
      </c>
      <c r="L3999" s="3">
        <v>0</v>
      </c>
      <c r="M3999" s="3">
        <v>0</v>
      </c>
      <c r="N3999" s="3">
        <v>0</v>
      </c>
      <c r="O3999" s="3">
        <v>112.2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3">
        <f>+Tabla3[[#This Row],[V GRAVADAS]]</f>
        <v>112.2</v>
      </c>
      <c r="V3999">
        <v>2</v>
      </c>
    </row>
    <row r="4000" spans="1:22" x14ac:dyDescent="0.25">
      <c r="A4000" t="s">
        <v>737</v>
      </c>
      <c r="B4000" s="1" t="s">
        <v>757</v>
      </c>
      <c r="C4000" t="s">
        <v>1</v>
      </c>
      <c r="D4000" t="s">
        <v>89</v>
      </c>
      <c r="E4000" t="s">
        <v>553</v>
      </c>
      <c r="F4000" t="s">
        <v>554</v>
      </c>
      <c r="G4000">
        <v>1550</v>
      </c>
      <c r="H4000">
        <v>1550</v>
      </c>
      <c r="I4000">
        <v>1550</v>
      </c>
      <c r="J4000">
        <v>1550</v>
      </c>
      <c r="L4000" s="3">
        <v>0</v>
      </c>
      <c r="M4000" s="3">
        <v>0</v>
      </c>
      <c r="N4000" s="3">
        <v>0</v>
      </c>
      <c r="O4000" s="3">
        <v>45</v>
      </c>
      <c r="P4000" s="3">
        <v>0</v>
      </c>
      <c r="Q4000" s="3">
        <v>0</v>
      </c>
      <c r="R4000" s="3">
        <v>0</v>
      </c>
      <c r="S4000" s="3">
        <v>0</v>
      </c>
      <c r="T4000" s="3">
        <v>0</v>
      </c>
      <c r="U4000" s="33">
        <f>+Tabla3[[#This Row],[V GRAVADAS]]</f>
        <v>45</v>
      </c>
      <c r="V4000">
        <v>2</v>
      </c>
    </row>
    <row r="4001" spans="1:22" x14ac:dyDescent="0.25">
      <c r="A4001" t="s">
        <v>737</v>
      </c>
      <c r="B4001" s="1" t="s">
        <v>757</v>
      </c>
      <c r="C4001" t="s">
        <v>1</v>
      </c>
      <c r="D4001" t="s">
        <v>89</v>
      </c>
      <c r="E4001" t="s">
        <v>553</v>
      </c>
      <c r="F4001" t="s">
        <v>554</v>
      </c>
      <c r="G4001">
        <v>1551</v>
      </c>
      <c r="H4001">
        <v>1551</v>
      </c>
      <c r="I4001">
        <v>1551</v>
      </c>
      <c r="J4001">
        <v>1551</v>
      </c>
      <c r="L4001" s="3">
        <v>0</v>
      </c>
      <c r="M4001" s="3">
        <v>0</v>
      </c>
      <c r="N4001" s="3">
        <v>0</v>
      </c>
      <c r="O4001" s="3">
        <v>53</v>
      </c>
      <c r="P4001" s="3">
        <v>0</v>
      </c>
      <c r="Q4001" s="3">
        <v>0</v>
      </c>
      <c r="R4001" s="3">
        <v>0</v>
      </c>
      <c r="S4001" s="3">
        <v>0</v>
      </c>
      <c r="T4001" s="3">
        <v>0</v>
      </c>
      <c r="U4001" s="33">
        <f>+Tabla3[[#This Row],[V GRAVADAS]]</f>
        <v>53</v>
      </c>
      <c r="V4001">
        <v>2</v>
      </c>
    </row>
    <row r="4002" spans="1:22" x14ac:dyDescent="0.25">
      <c r="A4002" t="s">
        <v>737</v>
      </c>
      <c r="B4002" s="1" t="s">
        <v>757</v>
      </c>
      <c r="C4002" t="s">
        <v>1</v>
      </c>
      <c r="D4002" t="s">
        <v>89</v>
      </c>
      <c r="E4002" t="s">
        <v>553</v>
      </c>
      <c r="F4002" t="s">
        <v>554</v>
      </c>
      <c r="G4002">
        <v>1552</v>
      </c>
      <c r="H4002">
        <v>1552</v>
      </c>
      <c r="I4002">
        <v>1552</v>
      </c>
      <c r="J4002">
        <v>1552</v>
      </c>
      <c r="L4002" s="3">
        <v>0</v>
      </c>
      <c r="M4002" s="3">
        <v>0</v>
      </c>
      <c r="N4002" s="3">
        <v>0</v>
      </c>
      <c r="O4002" s="3">
        <v>41.04</v>
      </c>
      <c r="P4002" s="3">
        <v>0</v>
      </c>
      <c r="Q4002" s="3">
        <v>0</v>
      </c>
      <c r="R4002" s="3">
        <v>0</v>
      </c>
      <c r="S4002" s="3">
        <v>0</v>
      </c>
      <c r="T4002" s="3">
        <v>0</v>
      </c>
      <c r="U4002" s="33">
        <f>+Tabla3[[#This Row],[V GRAVADAS]]</f>
        <v>41.04</v>
      </c>
      <c r="V4002">
        <v>2</v>
      </c>
    </row>
    <row r="4003" spans="1:22" x14ac:dyDescent="0.25">
      <c r="A4003" t="s">
        <v>737</v>
      </c>
      <c r="B4003" s="1" t="s">
        <v>757</v>
      </c>
      <c r="C4003" t="s">
        <v>1</v>
      </c>
      <c r="D4003" t="s">
        <v>89</v>
      </c>
      <c r="E4003" t="s">
        <v>553</v>
      </c>
      <c r="F4003" t="s">
        <v>554</v>
      </c>
      <c r="G4003">
        <v>1553</v>
      </c>
      <c r="H4003">
        <v>1553</v>
      </c>
      <c r="I4003">
        <v>1553</v>
      </c>
      <c r="J4003">
        <v>1553</v>
      </c>
      <c r="L4003" s="3">
        <v>0</v>
      </c>
      <c r="M4003" s="3">
        <v>0</v>
      </c>
      <c r="N4003" s="3">
        <v>0</v>
      </c>
      <c r="O4003" s="3">
        <v>45</v>
      </c>
      <c r="P4003" s="3">
        <v>0</v>
      </c>
      <c r="Q4003" s="3">
        <v>0</v>
      </c>
      <c r="R4003" s="3">
        <v>0</v>
      </c>
      <c r="S4003" s="3">
        <v>0</v>
      </c>
      <c r="T4003" s="3">
        <v>0</v>
      </c>
      <c r="U4003" s="33">
        <f>+Tabla3[[#This Row],[V GRAVADAS]]</f>
        <v>45</v>
      </c>
      <c r="V4003">
        <v>2</v>
      </c>
    </row>
    <row r="4004" spans="1:22" x14ac:dyDescent="0.25">
      <c r="A4004" t="s">
        <v>737</v>
      </c>
      <c r="B4004" s="1" t="s">
        <v>757</v>
      </c>
      <c r="C4004" t="s">
        <v>1</v>
      </c>
      <c r="D4004" t="s">
        <v>89</v>
      </c>
      <c r="E4004" t="s">
        <v>553</v>
      </c>
      <c r="F4004" t="s">
        <v>554</v>
      </c>
      <c r="G4004">
        <v>1554</v>
      </c>
      <c r="H4004">
        <v>1554</v>
      </c>
      <c r="I4004">
        <v>1554</v>
      </c>
      <c r="J4004">
        <v>1554</v>
      </c>
      <c r="L4004" s="3">
        <v>0</v>
      </c>
      <c r="M4004" s="3">
        <v>0</v>
      </c>
      <c r="N4004" s="3">
        <v>0</v>
      </c>
      <c r="O4004" s="3">
        <v>27</v>
      </c>
      <c r="P4004" s="3">
        <v>0</v>
      </c>
      <c r="Q4004" s="3">
        <v>0</v>
      </c>
      <c r="R4004" s="3">
        <v>0</v>
      </c>
      <c r="S4004" s="3">
        <v>0</v>
      </c>
      <c r="T4004" s="3">
        <v>0</v>
      </c>
      <c r="U4004" s="33">
        <f>+Tabla3[[#This Row],[V GRAVADAS]]</f>
        <v>27</v>
      </c>
      <c r="V4004">
        <v>2</v>
      </c>
    </row>
    <row r="4005" spans="1:22" x14ac:dyDescent="0.25">
      <c r="A4005" t="s">
        <v>737</v>
      </c>
      <c r="B4005" s="1" t="s">
        <v>757</v>
      </c>
      <c r="C4005" t="s">
        <v>1</v>
      </c>
      <c r="D4005" t="s">
        <v>89</v>
      </c>
      <c r="E4005" t="s">
        <v>553</v>
      </c>
      <c r="F4005" t="s">
        <v>554</v>
      </c>
      <c r="G4005">
        <v>1555</v>
      </c>
      <c r="H4005">
        <v>1555</v>
      </c>
      <c r="I4005">
        <v>1555</v>
      </c>
      <c r="J4005">
        <v>1555</v>
      </c>
      <c r="L4005" s="3">
        <v>0</v>
      </c>
      <c r="M4005" s="3">
        <v>0</v>
      </c>
      <c r="N4005" s="3">
        <v>0</v>
      </c>
      <c r="O4005" s="3">
        <v>73.5</v>
      </c>
      <c r="P4005" s="3">
        <v>0</v>
      </c>
      <c r="Q4005" s="3">
        <v>0</v>
      </c>
      <c r="R4005" s="3">
        <v>0</v>
      </c>
      <c r="S4005" s="3">
        <v>0</v>
      </c>
      <c r="T4005" s="3">
        <v>0</v>
      </c>
      <c r="U4005" s="33">
        <f>+Tabla3[[#This Row],[V GRAVADAS]]</f>
        <v>73.5</v>
      </c>
      <c r="V4005">
        <v>2</v>
      </c>
    </row>
    <row r="4006" spans="1:22" x14ac:dyDescent="0.25">
      <c r="A4006" t="s">
        <v>737</v>
      </c>
      <c r="B4006" s="1" t="s">
        <v>757</v>
      </c>
      <c r="C4006" t="s">
        <v>1</v>
      </c>
      <c r="D4006" t="s">
        <v>89</v>
      </c>
      <c r="E4006" t="s">
        <v>553</v>
      </c>
      <c r="F4006" t="s">
        <v>554</v>
      </c>
      <c r="G4006">
        <v>1556</v>
      </c>
      <c r="H4006">
        <v>1556</v>
      </c>
      <c r="I4006">
        <v>1556</v>
      </c>
      <c r="J4006">
        <v>1556</v>
      </c>
      <c r="L4006" s="3">
        <v>0</v>
      </c>
      <c r="M4006" s="3">
        <v>0</v>
      </c>
      <c r="N4006" s="3">
        <v>0</v>
      </c>
      <c r="O4006" s="3">
        <v>15</v>
      </c>
      <c r="P4006" s="3">
        <v>0</v>
      </c>
      <c r="Q4006" s="3">
        <v>0</v>
      </c>
      <c r="R4006" s="3">
        <v>0</v>
      </c>
      <c r="S4006" s="3">
        <v>0</v>
      </c>
      <c r="T4006" s="3">
        <v>0</v>
      </c>
      <c r="U4006" s="33">
        <f>+Tabla3[[#This Row],[V GRAVADAS]]</f>
        <v>15</v>
      </c>
      <c r="V4006">
        <v>2</v>
      </c>
    </row>
    <row r="4007" spans="1:22" x14ac:dyDescent="0.25">
      <c r="A4007" t="s">
        <v>737</v>
      </c>
      <c r="B4007" s="1" t="s">
        <v>757</v>
      </c>
      <c r="C4007" t="s">
        <v>1</v>
      </c>
      <c r="D4007" t="s">
        <v>89</v>
      </c>
      <c r="E4007" t="s">
        <v>553</v>
      </c>
      <c r="F4007" t="s">
        <v>554</v>
      </c>
      <c r="G4007">
        <v>1557</v>
      </c>
      <c r="H4007">
        <v>1557</v>
      </c>
      <c r="I4007">
        <v>1557</v>
      </c>
      <c r="J4007">
        <v>1557</v>
      </c>
      <c r="L4007" s="3">
        <v>0</v>
      </c>
      <c r="M4007" s="3">
        <v>0</v>
      </c>
      <c r="N4007" s="3">
        <v>0</v>
      </c>
      <c r="O4007" s="3">
        <v>52.8</v>
      </c>
      <c r="P4007" s="3">
        <v>0</v>
      </c>
      <c r="Q4007" s="3">
        <v>0</v>
      </c>
      <c r="R4007" s="3">
        <v>0</v>
      </c>
      <c r="S4007" s="3">
        <v>0</v>
      </c>
      <c r="T4007" s="3">
        <v>0</v>
      </c>
      <c r="U4007" s="33">
        <f>+Tabla3[[#This Row],[V GRAVADAS]]</f>
        <v>52.8</v>
      </c>
      <c r="V4007">
        <v>2</v>
      </c>
    </row>
    <row r="4008" spans="1:22" x14ac:dyDescent="0.25">
      <c r="A4008" t="s">
        <v>737</v>
      </c>
      <c r="B4008" s="1" t="s">
        <v>757</v>
      </c>
      <c r="C4008" t="s">
        <v>1</v>
      </c>
      <c r="D4008" t="s">
        <v>89</v>
      </c>
      <c r="E4008" t="s">
        <v>553</v>
      </c>
      <c r="F4008" t="s">
        <v>554</v>
      </c>
      <c r="G4008">
        <v>1558</v>
      </c>
      <c r="H4008">
        <v>1558</v>
      </c>
      <c r="I4008">
        <v>1558</v>
      </c>
      <c r="J4008">
        <v>1558</v>
      </c>
      <c r="L4008" s="3">
        <v>0</v>
      </c>
      <c r="M4008" s="3">
        <v>0</v>
      </c>
      <c r="N4008" s="3">
        <v>0</v>
      </c>
      <c r="O4008" s="3">
        <v>582.75</v>
      </c>
      <c r="P4008" s="3">
        <v>0</v>
      </c>
      <c r="Q4008" s="3">
        <v>0</v>
      </c>
      <c r="R4008" s="3">
        <v>0</v>
      </c>
      <c r="S4008" s="3">
        <v>0</v>
      </c>
      <c r="T4008" s="3">
        <v>0</v>
      </c>
      <c r="U4008" s="33">
        <f>+Tabla3[[#This Row],[V GRAVADAS]]</f>
        <v>582.75</v>
      </c>
      <c r="V4008">
        <v>2</v>
      </c>
    </row>
    <row r="4009" spans="1:22" x14ac:dyDescent="0.25">
      <c r="A4009" t="s">
        <v>737</v>
      </c>
      <c r="B4009" s="1" t="s">
        <v>758</v>
      </c>
      <c r="C4009" t="s">
        <v>1</v>
      </c>
      <c r="D4009" t="s">
        <v>89</v>
      </c>
      <c r="E4009" t="s">
        <v>553</v>
      </c>
      <c r="F4009" t="s">
        <v>554</v>
      </c>
      <c r="G4009">
        <v>1559</v>
      </c>
      <c r="H4009">
        <v>1559</v>
      </c>
      <c r="I4009">
        <v>1559</v>
      </c>
      <c r="J4009">
        <v>1559</v>
      </c>
      <c r="L4009" s="3">
        <v>0</v>
      </c>
      <c r="M4009" s="3">
        <v>0</v>
      </c>
      <c r="N4009" s="3">
        <v>0</v>
      </c>
      <c r="O4009" s="3">
        <v>31.5</v>
      </c>
      <c r="P4009" s="3">
        <v>0</v>
      </c>
      <c r="Q4009" s="3">
        <v>0</v>
      </c>
      <c r="R4009" s="3">
        <v>0</v>
      </c>
      <c r="S4009" s="3">
        <v>0</v>
      </c>
      <c r="T4009" s="3">
        <v>0</v>
      </c>
      <c r="U4009" s="33">
        <f>+Tabla3[[#This Row],[V GRAVADAS]]</f>
        <v>31.5</v>
      </c>
      <c r="V4009">
        <v>2</v>
      </c>
    </row>
    <row r="4010" spans="1:22" x14ac:dyDescent="0.25">
      <c r="A4010" t="s">
        <v>737</v>
      </c>
      <c r="B4010" s="1" t="s">
        <v>758</v>
      </c>
      <c r="C4010" t="s">
        <v>1</v>
      </c>
      <c r="D4010" t="s">
        <v>89</v>
      </c>
      <c r="E4010" t="s">
        <v>553</v>
      </c>
      <c r="F4010" t="s">
        <v>554</v>
      </c>
      <c r="G4010">
        <v>1560</v>
      </c>
      <c r="H4010">
        <v>1560</v>
      </c>
      <c r="I4010">
        <v>1560</v>
      </c>
      <c r="J4010">
        <v>1560</v>
      </c>
      <c r="L4010" s="3">
        <v>0</v>
      </c>
      <c r="M4010" s="3">
        <v>0</v>
      </c>
      <c r="N4010" s="3">
        <v>0</v>
      </c>
      <c r="O4010" s="3">
        <v>22.5</v>
      </c>
      <c r="P4010" s="3">
        <v>0</v>
      </c>
      <c r="Q4010" s="3">
        <v>0</v>
      </c>
      <c r="R4010" s="3">
        <v>0</v>
      </c>
      <c r="S4010" s="3">
        <v>0</v>
      </c>
      <c r="T4010" s="3">
        <v>0</v>
      </c>
      <c r="U4010" s="33">
        <f>+Tabla3[[#This Row],[V GRAVADAS]]</f>
        <v>22.5</v>
      </c>
      <c r="V4010">
        <v>2</v>
      </c>
    </row>
    <row r="4011" spans="1:22" x14ac:dyDescent="0.25">
      <c r="A4011" t="s">
        <v>737</v>
      </c>
      <c r="B4011" s="1" t="s">
        <v>758</v>
      </c>
      <c r="C4011" t="s">
        <v>1</v>
      </c>
      <c r="D4011" t="s">
        <v>89</v>
      </c>
      <c r="E4011" t="s">
        <v>553</v>
      </c>
      <c r="F4011" t="s">
        <v>554</v>
      </c>
      <c r="G4011">
        <v>1561</v>
      </c>
      <c r="H4011">
        <v>1561</v>
      </c>
      <c r="I4011">
        <v>1561</v>
      </c>
      <c r="J4011">
        <v>1561</v>
      </c>
      <c r="L4011" s="3">
        <v>0</v>
      </c>
      <c r="M4011" s="3">
        <v>0</v>
      </c>
      <c r="N4011" s="3">
        <v>0</v>
      </c>
      <c r="O4011" s="3">
        <v>500</v>
      </c>
      <c r="P4011" s="3">
        <v>0</v>
      </c>
      <c r="Q4011" s="3">
        <v>0</v>
      </c>
      <c r="R4011" s="3">
        <v>0</v>
      </c>
      <c r="S4011" s="3">
        <v>0</v>
      </c>
      <c r="T4011" s="3">
        <v>0</v>
      </c>
      <c r="U4011" s="33">
        <f>+Tabla3[[#This Row],[V GRAVADAS]]</f>
        <v>500</v>
      </c>
      <c r="V4011">
        <v>2</v>
      </c>
    </row>
    <row r="4012" spans="1:22" x14ac:dyDescent="0.25">
      <c r="A4012" t="s">
        <v>737</v>
      </c>
      <c r="B4012" s="1" t="s">
        <v>758</v>
      </c>
      <c r="C4012" t="s">
        <v>1</v>
      </c>
      <c r="D4012" t="s">
        <v>89</v>
      </c>
      <c r="E4012" t="s">
        <v>553</v>
      </c>
      <c r="F4012" t="s">
        <v>554</v>
      </c>
      <c r="G4012">
        <v>1562</v>
      </c>
      <c r="H4012">
        <v>1562</v>
      </c>
      <c r="I4012">
        <v>1562</v>
      </c>
      <c r="J4012">
        <v>1562</v>
      </c>
      <c r="L4012" s="3">
        <v>0</v>
      </c>
      <c r="M4012" s="3">
        <v>0</v>
      </c>
      <c r="N4012" s="3">
        <v>0</v>
      </c>
      <c r="O4012" s="3">
        <v>450</v>
      </c>
      <c r="P4012" s="3">
        <v>0</v>
      </c>
      <c r="Q4012" s="3">
        <v>0</v>
      </c>
      <c r="R4012" s="3">
        <v>0</v>
      </c>
      <c r="S4012" s="3">
        <v>0</v>
      </c>
      <c r="T4012" s="3">
        <v>0</v>
      </c>
      <c r="U4012" s="33">
        <f>+Tabla3[[#This Row],[V GRAVADAS]]</f>
        <v>450</v>
      </c>
      <c r="V4012">
        <v>2</v>
      </c>
    </row>
    <row r="4013" spans="1:22" x14ac:dyDescent="0.25">
      <c r="A4013" t="s">
        <v>737</v>
      </c>
      <c r="B4013" s="1" t="s">
        <v>758</v>
      </c>
      <c r="C4013" t="s">
        <v>1</v>
      </c>
      <c r="D4013" t="s">
        <v>89</v>
      </c>
      <c r="E4013" t="s">
        <v>553</v>
      </c>
      <c r="F4013" t="s">
        <v>554</v>
      </c>
      <c r="G4013">
        <v>1563</v>
      </c>
      <c r="H4013">
        <v>1563</v>
      </c>
      <c r="I4013">
        <v>1563</v>
      </c>
      <c r="J4013">
        <v>1563</v>
      </c>
      <c r="L4013" s="3">
        <v>0</v>
      </c>
      <c r="M4013" s="3">
        <v>0</v>
      </c>
      <c r="N4013" s="3">
        <v>0</v>
      </c>
      <c r="O4013" s="3">
        <v>45</v>
      </c>
      <c r="P4013" s="3">
        <v>0</v>
      </c>
      <c r="Q4013" s="3">
        <v>0</v>
      </c>
      <c r="R4013" s="3">
        <v>0</v>
      </c>
      <c r="S4013" s="3">
        <v>0</v>
      </c>
      <c r="T4013" s="3">
        <v>0</v>
      </c>
      <c r="U4013" s="33">
        <f>+Tabla3[[#This Row],[V GRAVADAS]]</f>
        <v>45</v>
      </c>
      <c r="V4013">
        <v>2</v>
      </c>
    </row>
    <row r="4014" spans="1:22" x14ac:dyDescent="0.25">
      <c r="A4014" t="s">
        <v>737</v>
      </c>
      <c r="B4014" s="1" t="s">
        <v>758</v>
      </c>
      <c r="C4014" t="s">
        <v>1</v>
      </c>
      <c r="D4014" t="s">
        <v>89</v>
      </c>
      <c r="E4014" t="s">
        <v>553</v>
      </c>
      <c r="F4014" t="s">
        <v>554</v>
      </c>
      <c r="G4014">
        <v>1564</v>
      </c>
      <c r="H4014">
        <v>1564</v>
      </c>
      <c r="I4014">
        <v>1564</v>
      </c>
      <c r="J4014">
        <v>1564</v>
      </c>
      <c r="L4014" s="3">
        <v>0</v>
      </c>
      <c r="M4014" s="3">
        <v>0</v>
      </c>
      <c r="N4014" s="3">
        <v>0</v>
      </c>
      <c r="O4014" s="3">
        <v>520</v>
      </c>
      <c r="P4014" s="3">
        <v>0</v>
      </c>
      <c r="Q4014" s="3">
        <v>0</v>
      </c>
      <c r="R4014" s="3">
        <v>0</v>
      </c>
      <c r="S4014" s="3">
        <v>0</v>
      </c>
      <c r="T4014" s="3">
        <v>0</v>
      </c>
      <c r="U4014" s="33">
        <f>+Tabla3[[#This Row],[V GRAVADAS]]</f>
        <v>520</v>
      </c>
      <c r="V4014">
        <v>2</v>
      </c>
    </row>
    <row r="4015" spans="1:22" x14ac:dyDescent="0.25">
      <c r="A4015" t="s">
        <v>737</v>
      </c>
      <c r="B4015" s="1" t="s">
        <v>758</v>
      </c>
      <c r="C4015" t="s">
        <v>1</v>
      </c>
      <c r="D4015" t="s">
        <v>89</v>
      </c>
      <c r="E4015" t="s">
        <v>553</v>
      </c>
      <c r="F4015" t="s">
        <v>554</v>
      </c>
      <c r="G4015">
        <v>1565</v>
      </c>
      <c r="H4015">
        <v>1565</v>
      </c>
      <c r="I4015">
        <v>1565</v>
      </c>
      <c r="J4015">
        <v>1565</v>
      </c>
      <c r="L4015" s="3">
        <v>0</v>
      </c>
      <c r="M4015" s="3">
        <v>0</v>
      </c>
      <c r="N4015" s="3">
        <v>0</v>
      </c>
      <c r="O4015" s="3">
        <v>513</v>
      </c>
      <c r="P4015" s="3">
        <v>0</v>
      </c>
      <c r="Q4015" s="3">
        <v>0</v>
      </c>
      <c r="R4015" s="3">
        <v>0</v>
      </c>
      <c r="S4015" s="3">
        <v>0</v>
      </c>
      <c r="T4015" s="3">
        <v>0</v>
      </c>
      <c r="U4015" s="33">
        <f>+Tabla3[[#This Row],[V GRAVADAS]]</f>
        <v>513</v>
      </c>
      <c r="V4015">
        <v>2</v>
      </c>
    </row>
    <row r="4016" spans="1:22" x14ac:dyDescent="0.25">
      <c r="A4016" t="s">
        <v>737</v>
      </c>
      <c r="B4016" s="1" t="s">
        <v>758</v>
      </c>
      <c r="C4016" t="s">
        <v>1</v>
      </c>
      <c r="D4016" t="s">
        <v>89</v>
      </c>
      <c r="E4016" t="s">
        <v>553</v>
      </c>
      <c r="F4016" t="s">
        <v>554</v>
      </c>
      <c r="G4016">
        <v>1566</v>
      </c>
      <c r="H4016">
        <v>1566</v>
      </c>
      <c r="I4016">
        <v>1566</v>
      </c>
      <c r="J4016">
        <v>1566</v>
      </c>
      <c r="L4016" s="3">
        <v>0</v>
      </c>
      <c r="M4016" s="3">
        <v>0</v>
      </c>
      <c r="N4016" s="3">
        <v>0</v>
      </c>
      <c r="O4016" s="3">
        <v>52.5</v>
      </c>
      <c r="P4016" s="3">
        <v>0</v>
      </c>
      <c r="Q4016" s="3">
        <v>0</v>
      </c>
      <c r="R4016" s="3">
        <v>0</v>
      </c>
      <c r="S4016" s="3">
        <v>0</v>
      </c>
      <c r="T4016" s="3">
        <v>0</v>
      </c>
      <c r="U4016" s="33">
        <f>+Tabla3[[#This Row],[V GRAVADAS]]</f>
        <v>52.5</v>
      </c>
      <c r="V4016">
        <v>2</v>
      </c>
    </row>
    <row r="4017" spans="1:22" x14ac:dyDescent="0.25">
      <c r="A4017" t="s">
        <v>737</v>
      </c>
      <c r="B4017" s="1" t="s">
        <v>758</v>
      </c>
      <c r="C4017" t="s">
        <v>1</v>
      </c>
      <c r="D4017" t="s">
        <v>89</v>
      </c>
      <c r="E4017" t="s">
        <v>553</v>
      </c>
      <c r="F4017" t="s">
        <v>554</v>
      </c>
      <c r="G4017">
        <v>1567</v>
      </c>
      <c r="H4017">
        <v>1567</v>
      </c>
      <c r="I4017">
        <v>1567</v>
      </c>
      <c r="J4017">
        <v>1567</v>
      </c>
      <c r="L4017" s="3">
        <v>0</v>
      </c>
      <c r="M4017" s="3">
        <v>0</v>
      </c>
      <c r="N4017" s="3">
        <v>0</v>
      </c>
      <c r="O4017" s="3">
        <v>4.75</v>
      </c>
      <c r="P4017" s="3">
        <v>0</v>
      </c>
      <c r="Q4017" s="3">
        <v>0</v>
      </c>
      <c r="R4017" s="3">
        <v>0</v>
      </c>
      <c r="S4017" s="3">
        <v>0</v>
      </c>
      <c r="T4017" s="3">
        <v>0</v>
      </c>
      <c r="U4017" s="33">
        <f>+Tabla3[[#This Row],[V GRAVADAS]]</f>
        <v>4.75</v>
      </c>
      <c r="V4017">
        <v>2</v>
      </c>
    </row>
    <row r="4018" spans="1:22" x14ac:dyDescent="0.25">
      <c r="A4018" t="s">
        <v>737</v>
      </c>
      <c r="B4018" s="1" t="s">
        <v>758</v>
      </c>
      <c r="C4018" t="s">
        <v>1</v>
      </c>
      <c r="D4018" t="s">
        <v>89</v>
      </c>
      <c r="E4018" t="s">
        <v>553</v>
      </c>
      <c r="F4018" t="s">
        <v>554</v>
      </c>
      <c r="G4018">
        <v>1568</v>
      </c>
      <c r="H4018">
        <v>1568</v>
      </c>
      <c r="I4018">
        <v>1568</v>
      </c>
      <c r="J4018">
        <v>1568</v>
      </c>
      <c r="L4018" s="3">
        <v>0</v>
      </c>
      <c r="M4018" s="3">
        <v>0</v>
      </c>
      <c r="N4018" s="3">
        <v>0</v>
      </c>
      <c r="O4018" s="3">
        <v>53.6</v>
      </c>
      <c r="P4018" s="3">
        <v>0</v>
      </c>
      <c r="Q4018" s="3">
        <v>0</v>
      </c>
      <c r="R4018" s="3">
        <v>0</v>
      </c>
      <c r="S4018" s="3">
        <v>0</v>
      </c>
      <c r="T4018" s="3">
        <v>0</v>
      </c>
      <c r="U4018" s="33">
        <f>+Tabla3[[#This Row],[V GRAVADAS]]</f>
        <v>53.6</v>
      </c>
      <c r="V4018">
        <v>2</v>
      </c>
    </row>
    <row r="4019" spans="1:22" x14ac:dyDescent="0.25">
      <c r="A4019" t="s">
        <v>737</v>
      </c>
      <c r="B4019" s="1" t="s">
        <v>758</v>
      </c>
      <c r="C4019" t="s">
        <v>1</v>
      </c>
      <c r="D4019" t="s">
        <v>89</v>
      </c>
      <c r="E4019" t="s">
        <v>553</v>
      </c>
      <c r="F4019" t="s">
        <v>554</v>
      </c>
      <c r="G4019">
        <v>1569</v>
      </c>
      <c r="H4019">
        <v>1569</v>
      </c>
      <c r="I4019">
        <v>1569</v>
      </c>
      <c r="J4019">
        <v>1569</v>
      </c>
      <c r="L4019" s="3">
        <v>0</v>
      </c>
      <c r="M4019" s="3">
        <v>0</v>
      </c>
      <c r="N4019" s="3">
        <v>0</v>
      </c>
      <c r="O4019" s="3">
        <v>492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3">
        <f>+Tabla3[[#This Row],[V GRAVADAS]]</f>
        <v>492</v>
      </c>
      <c r="V4019">
        <v>2</v>
      </c>
    </row>
    <row r="4020" spans="1:22" x14ac:dyDescent="0.25">
      <c r="A4020" t="s">
        <v>737</v>
      </c>
      <c r="B4020" s="1" t="s">
        <v>759</v>
      </c>
      <c r="C4020" t="s">
        <v>1</v>
      </c>
      <c r="D4020" t="s">
        <v>89</v>
      </c>
      <c r="E4020" t="s">
        <v>553</v>
      </c>
      <c r="F4020" t="s">
        <v>554</v>
      </c>
      <c r="G4020">
        <v>1570</v>
      </c>
      <c r="H4020">
        <v>1570</v>
      </c>
      <c r="I4020">
        <v>1570</v>
      </c>
      <c r="J4020">
        <v>1570</v>
      </c>
      <c r="L4020" s="3">
        <v>0</v>
      </c>
      <c r="M4020" s="3">
        <v>0</v>
      </c>
      <c r="N4020" s="3">
        <v>0</v>
      </c>
      <c r="O4020" s="3">
        <v>61.2</v>
      </c>
      <c r="P4020" s="3">
        <v>0</v>
      </c>
      <c r="Q4020" s="3">
        <v>0</v>
      </c>
      <c r="R4020" s="3">
        <v>0</v>
      </c>
      <c r="S4020" s="3">
        <v>0</v>
      </c>
      <c r="T4020" s="3">
        <v>0</v>
      </c>
      <c r="U4020" s="33">
        <f>+Tabla3[[#This Row],[V GRAVADAS]]</f>
        <v>61.2</v>
      </c>
      <c r="V4020">
        <v>2</v>
      </c>
    </row>
    <row r="4021" spans="1:22" x14ac:dyDescent="0.25">
      <c r="A4021" t="s">
        <v>737</v>
      </c>
      <c r="B4021" s="1" t="s">
        <v>759</v>
      </c>
      <c r="C4021" t="s">
        <v>1</v>
      </c>
      <c r="D4021" t="s">
        <v>89</v>
      </c>
      <c r="E4021" t="s">
        <v>553</v>
      </c>
      <c r="F4021" t="s">
        <v>554</v>
      </c>
      <c r="G4021">
        <v>1571</v>
      </c>
      <c r="H4021">
        <v>1571</v>
      </c>
      <c r="I4021">
        <v>1571</v>
      </c>
      <c r="J4021">
        <v>1571</v>
      </c>
      <c r="L4021" s="3">
        <v>0</v>
      </c>
      <c r="M4021" s="3">
        <v>0</v>
      </c>
      <c r="N4021" s="3">
        <v>0</v>
      </c>
      <c r="O4021" s="3">
        <v>187.5</v>
      </c>
      <c r="P4021" s="3">
        <v>0</v>
      </c>
      <c r="Q4021" s="3">
        <v>0</v>
      </c>
      <c r="R4021" s="3">
        <v>0</v>
      </c>
      <c r="S4021" s="3">
        <v>0</v>
      </c>
      <c r="T4021" s="3">
        <v>0</v>
      </c>
      <c r="U4021" s="33">
        <f>+Tabla3[[#This Row],[V GRAVADAS]]</f>
        <v>187.5</v>
      </c>
      <c r="V4021">
        <v>2</v>
      </c>
    </row>
    <row r="4022" spans="1:22" x14ac:dyDescent="0.25">
      <c r="A4022" t="s">
        <v>737</v>
      </c>
      <c r="B4022" s="1" t="s">
        <v>759</v>
      </c>
      <c r="C4022" t="s">
        <v>1</v>
      </c>
      <c r="D4022" t="s">
        <v>89</v>
      </c>
      <c r="E4022" t="s">
        <v>553</v>
      </c>
      <c r="F4022" t="s">
        <v>554</v>
      </c>
      <c r="G4022">
        <v>1572</v>
      </c>
      <c r="H4022">
        <v>1572</v>
      </c>
      <c r="I4022">
        <v>1572</v>
      </c>
      <c r="J4022">
        <v>1572</v>
      </c>
      <c r="L4022" s="3">
        <v>0</v>
      </c>
      <c r="M4022" s="3">
        <v>0</v>
      </c>
      <c r="N4022" s="3">
        <v>0</v>
      </c>
      <c r="O4022" s="3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3">
        <f>+Tabla3[[#This Row],[V GRAVADAS]]</f>
        <v>0</v>
      </c>
      <c r="V4022">
        <v>2</v>
      </c>
    </row>
    <row r="4023" spans="1:22" x14ac:dyDescent="0.25">
      <c r="A4023" t="s">
        <v>737</v>
      </c>
      <c r="B4023" s="1" t="s">
        <v>759</v>
      </c>
      <c r="C4023" t="s">
        <v>1</v>
      </c>
      <c r="D4023" t="s">
        <v>89</v>
      </c>
      <c r="E4023" t="s">
        <v>553</v>
      </c>
      <c r="F4023" t="s">
        <v>554</v>
      </c>
      <c r="G4023">
        <v>1573</v>
      </c>
      <c r="H4023">
        <v>1573</v>
      </c>
      <c r="I4023">
        <v>1573</v>
      </c>
      <c r="J4023">
        <v>1573</v>
      </c>
      <c r="L4023" s="3">
        <v>0</v>
      </c>
      <c r="M4023" s="3">
        <v>0</v>
      </c>
      <c r="N4023" s="3">
        <v>0</v>
      </c>
      <c r="O4023" s="3">
        <v>479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3">
        <f>+Tabla3[[#This Row],[V GRAVADAS]]</f>
        <v>479</v>
      </c>
      <c r="V4023">
        <v>2</v>
      </c>
    </row>
    <row r="4024" spans="1:22" x14ac:dyDescent="0.25">
      <c r="A4024" t="s">
        <v>737</v>
      </c>
      <c r="B4024" s="1" t="s">
        <v>759</v>
      </c>
      <c r="C4024" t="s">
        <v>1</v>
      </c>
      <c r="D4024" t="s">
        <v>89</v>
      </c>
      <c r="E4024" t="s">
        <v>553</v>
      </c>
      <c r="F4024" t="s">
        <v>554</v>
      </c>
      <c r="G4024">
        <v>1574</v>
      </c>
      <c r="H4024">
        <v>1574</v>
      </c>
      <c r="I4024">
        <v>1574</v>
      </c>
      <c r="J4024">
        <v>1574</v>
      </c>
      <c r="L4024" s="3">
        <v>0</v>
      </c>
      <c r="M4024" s="3">
        <v>0</v>
      </c>
      <c r="N4024" s="3">
        <v>0</v>
      </c>
      <c r="O4024" s="3">
        <v>36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3">
        <f>+Tabla3[[#This Row],[V GRAVADAS]]</f>
        <v>36</v>
      </c>
      <c r="V4024">
        <v>2</v>
      </c>
    </row>
    <row r="4025" spans="1:22" x14ac:dyDescent="0.25">
      <c r="A4025" t="s">
        <v>737</v>
      </c>
      <c r="B4025" s="1" t="s">
        <v>759</v>
      </c>
      <c r="C4025" t="s">
        <v>1</v>
      </c>
      <c r="D4025" t="s">
        <v>89</v>
      </c>
      <c r="E4025" t="s">
        <v>553</v>
      </c>
      <c r="F4025" t="s">
        <v>554</v>
      </c>
      <c r="G4025">
        <v>1575</v>
      </c>
      <c r="H4025">
        <v>1575</v>
      </c>
      <c r="I4025">
        <v>1575</v>
      </c>
      <c r="J4025">
        <v>1575</v>
      </c>
      <c r="L4025" s="3">
        <v>0</v>
      </c>
      <c r="M4025" s="3">
        <v>0</v>
      </c>
      <c r="N4025" s="3">
        <v>0</v>
      </c>
      <c r="O4025" s="3">
        <v>169.6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3">
        <f>+Tabla3[[#This Row],[V GRAVADAS]]</f>
        <v>169.6</v>
      </c>
      <c r="V4025">
        <v>2</v>
      </c>
    </row>
    <row r="4026" spans="1:22" x14ac:dyDescent="0.25">
      <c r="A4026" t="s">
        <v>737</v>
      </c>
      <c r="B4026" s="1" t="s">
        <v>759</v>
      </c>
      <c r="C4026" t="s">
        <v>1</v>
      </c>
      <c r="D4026" t="s">
        <v>89</v>
      </c>
      <c r="E4026" t="s">
        <v>553</v>
      </c>
      <c r="F4026" t="s">
        <v>554</v>
      </c>
      <c r="G4026">
        <v>1576</v>
      </c>
      <c r="H4026">
        <v>1576</v>
      </c>
      <c r="I4026">
        <v>1576</v>
      </c>
      <c r="J4026">
        <v>1576</v>
      </c>
      <c r="L4026" s="3">
        <v>0</v>
      </c>
      <c r="M4026" s="3">
        <v>0</v>
      </c>
      <c r="N4026" s="3">
        <v>0</v>
      </c>
      <c r="O4026" s="3">
        <v>394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3">
        <f>+Tabla3[[#This Row],[V GRAVADAS]]</f>
        <v>394</v>
      </c>
      <c r="V4026">
        <v>2</v>
      </c>
    </row>
    <row r="4027" spans="1:22" x14ac:dyDescent="0.25">
      <c r="A4027" t="s">
        <v>737</v>
      </c>
      <c r="B4027" s="1" t="s">
        <v>759</v>
      </c>
      <c r="C4027" t="s">
        <v>1</v>
      </c>
      <c r="D4027" t="s">
        <v>89</v>
      </c>
      <c r="E4027" t="s">
        <v>553</v>
      </c>
      <c r="F4027" t="s">
        <v>554</v>
      </c>
      <c r="G4027">
        <v>1577</v>
      </c>
      <c r="H4027">
        <v>1577</v>
      </c>
      <c r="I4027">
        <v>1577</v>
      </c>
      <c r="J4027">
        <v>1577</v>
      </c>
      <c r="L4027" s="3">
        <v>0</v>
      </c>
      <c r="M4027" s="3">
        <v>0</v>
      </c>
      <c r="N4027" s="3">
        <v>0</v>
      </c>
      <c r="O4027" s="3">
        <v>459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3">
        <f>+Tabla3[[#This Row],[V GRAVADAS]]</f>
        <v>459</v>
      </c>
      <c r="V4027">
        <v>2</v>
      </c>
    </row>
    <row r="4028" spans="1:22" x14ac:dyDescent="0.25">
      <c r="A4028" t="s">
        <v>737</v>
      </c>
      <c r="B4028" s="1" t="s">
        <v>759</v>
      </c>
      <c r="C4028" t="s">
        <v>1</v>
      </c>
      <c r="D4028" t="s">
        <v>89</v>
      </c>
      <c r="E4028" t="s">
        <v>553</v>
      </c>
      <c r="F4028" t="s">
        <v>554</v>
      </c>
      <c r="G4028">
        <v>1578</v>
      </c>
      <c r="H4028">
        <v>1578</v>
      </c>
      <c r="I4028">
        <v>1578</v>
      </c>
      <c r="J4028">
        <v>1578</v>
      </c>
      <c r="L4028" s="3">
        <v>0</v>
      </c>
      <c r="M4028" s="3">
        <v>0</v>
      </c>
      <c r="N4028" s="3">
        <v>0</v>
      </c>
      <c r="O4028" s="3">
        <v>50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3">
        <f>+Tabla3[[#This Row],[V GRAVADAS]]</f>
        <v>50</v>
      </c>
      <c r="V4028">
        <v>2</v>
      </c>
    </row>
    <row r="4029" spans="1:22" x14ac:dyDescent="0.25">
      <c r="A4029" t="s">
        <v>737</v>
      </c>
      <c r="B4029" s="1" t="s">
        <v>759</v>
      </c>
      <c r="C4029" t="s">
        <v>1</v>
      </c>
      <c r="D4029" t="s">
        <v>89</v>
      </c>
      <c r="E4029" t="s">
        <v>553</v>
      </c>
      <c r="F4029" t="s">
        <v>554</v>
      </c>
      <c r="G4029">
        <v>1579</v>
      </c>
      <c r="H4029">
        <v>1579</v>
      </c>
      <c r="I4029">
        <v>1579</v>
      </c>
      <c r="J4029">
        <v>1579</v>
      </c>
      <c r="L4029" s="3">
        <v>0</v>
      </c>
      <c r="M4029" s="3">
        <v>0</v>
      </c>
      <c r="N4029" s="3">
        <v>0</v>
      </c>
      <c r="O4029" s="3">
        <v>152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3">
        <f>+Tabla3[[#This Row],[V GRAVADAS]]</f>
        <v>152</v>
      </c>
      <c r="V4029">
        <v>2</v>
      </c>
    </row>
    <row r="4030" spans="1:22" x14ac:dyDescent="0.25">
      <c r="A4030" t="s">
        <v>737</v>
      </c>
      <c r="B4030" s="1" t="s">
        <v>759</v>
      </c>
      <c r="C4030" t="s">
        <v>1</v>
      </c>
      <c r="D4030" t="s">
        <v>89</v>
      </c>
      <c r="E4030" t="s">
        <v>553</v>
      </c>
      <c r="F4030" t="s">
        <v>554</v>
      </c>
      <c r="G4030">
        <v>1580</v>
      </c>
      <c r="H4030">
        <v>1580</v>
      </c>
      <c r="I4030">
        <v>1580</v>
      </c>
      <c r="J4030">
        <v>1580</v>
      </c>
      <c r="L4030" s="3">
        <v>0</v>
      </c>
      <c r="M4030" s="3">
        <v>0</v>
      </c>
      <c r="N4030" s="3">
        <v>0</v>
      </c>
      <c r="O4030" s="3">
        <v>450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3">
        <f>+Tabla3[[#This Row],[V GRAVADAS]]</f>
        <v>450</v>
      </c>
      <c r="V4030">
        <v>2</v>
      </c>
    </row>
    <row r="4031" spans="1:22" x14ac:dyDescent="0.25">
      <c r="A4031" t="s">
        <v>737</v>
      </c>
      <c r="B4031" s="1" t="s">
        <v>759</v>
      </c>
      <c r="C4031" t="s">
        <v>1</v>
      </c>
      <c r="D4031" t="s">
        <v>89</v>
      </c>
      <c r="E4031" t="s">
        <v>553</v>
      </c>
      <c r="F4031" t="s">
        <v>554</v>
      </c>
      <c r="G4031">
        <v>1581</v>
      </c>
      <c r="H4031">
        <v>1581</v>
      </c>
      <c r="I4031">
        <v>1581</v>
      </c>
      <c r="J4031">
        <v>1581</v>
      </c>
      <c r="L4031" s="3">
        <v>0</v>
      </c>
      <c r="M4031" s="3">
        <v>0</v>
      </c>
      <c r="N4031" s="3">
        <v>0</v>
      </c>
      <c r="O4031" s="3">
        <v>331.2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3">
        <f>+Tabla3[[#This Row],[V GRAVADAS]]</f>
        <v>331.2</v>
      </c>
      <c r="V4031">
        <v>2</v>
      </c>
    </row>
    <row r="4032" spans="1:22" x14ac:dyDescent="0.25">
      <c r="A4032" t="s">
        <v>737</v>
      </c>
      <c r="B4032" s="1" t="s">
        <v>759</v>
      </c>
      <c r="C4032" t="s">
        <v>1</v>
      </c>
      <c r="D4032" t="s">
        <v>89</v>
      </c>
      <c r="E4032" t="s">
        <v>553</v>
      </c>
      <c r="F4032" t="s">
        <v>554</v>
      </c>
      <c r="G4032">
        <v>1582</v>
      </c>
      <c r="H4032">
        <v>1582</v>
      </c>
      <c r="I4032">
        <v>1582</v>
      </c>
      <c r="J4032">
        <v>1582</v>
      </c>
      <c r="L4032" s="3">
        <v>0</v>
      </c>
      <c r="M4032" s="3">
        <v>0</v>
      </c>
      <c r="N4032" s="3">
        <v>0</v>
      </c>
      <c r="O4032" s="3">
        <v>30.9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3">
        <f>+Tabla3[[#This Row],[V GRAVADAS]]</f>
        <v>30.9</v>
      </c>
      <c r="V4032">
        <v>2</v>
      </c>
    </row>
    <row r="4033" spans="1:22" x14ac:dyDescent="0.25">
      <c r="A4033" t="s">
        <v>737</v>
      </c>
      <c r="B4033" s="1" t="s">
        <v>759</v>
      </c>
      <c r="C4033" t="s">
        <v>1</v>
      </c>
      <c r="D4033" t="s">
        <v>89</v>
      </c>
      <c r="E4033" t="s">
        <v>553</v>
      </c>
      <c r="F4033" t="s">
        <v>554</v>
      </c>
      <c r="G4033">
        <v>1583</v>
      </c>
      <c r="H4033">
        <v>1583</v>
      </c>
      <c r="I4033">
        <v>1583</v>
      </c>
      <c r="J4033">
        <v>1583</v>
      </c>
      <c r="L4033" s="3">
        <v>0</v>
      </c>
      <c r="M4033" s="3">
        <v>0</v>
      </c>
      <c r="N4033" s="3">
        <v>0</v>
      </c>
      <c r="O4033" s="3">
        <v>13.5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3">
        <f>+Tabla3[[#This Row],[V GRAVADAS]]</f>
        <v>13.5</v>
      </c>
      <c r="V4033">
        <v>2</v>
      </c>
    </row>
    <row r="4034" spans="1:22" x14ac:dyDescent="0.25">
      <c r="A4034" t="s">
        <v>737</v>
      </c>
      <c r="B4034" s="1" t="s">
        <v>759</v>
      </c>
      <c r="C4034" t="s">
        <v>1</v>
      </c>
      <c r="D4034" t="s">
        <v>89</v>
      </c>
      <c r="E4034" t="s">
        <v>553</v>
      </c>
      <c r="F4034" t="s">
        <v>554</v>
      </c>
      <c r="G4034">
        <v>1584</v>
      </c>
      <c r="H4034">
        <v>1584</v>
      </c>
      <c r="I4034">
        <v>1584</v>
      </c>
      <c r="J4034">
        <v>1584</v>
      </c>
      <c r="L4034" s="3">
        <v>0</v>
      </c>
      <c r="M4034" s="3">
        <v>0</v>
      </c>
      <c r="N4034" s="3">
        <v>0</v>
      </c>
      <c r="O4034" s="3">
        <v>78.25</v>
      </c>
      <c r="P4034" s="3">
        <v>0</v>
      </c>
      <c r="Q4034" s="3">
        <v>0</v>
      </c>
      <c r="R4034" s="3">
        <v>0</v>
      </c>
      <c r="S4034" s="3">
        <v>0</v>
      </c>
      <c r="T4034" s="3">
        <v>0</v>
      </c>
      <c r="U4034" s="33">
        <f>+Tabla3[[#This Row],[V GRAVADAS]]</f>
        <v>78.25</v>
      </c>
      <c r="V4034">
        <v>2</v>
      </c>
    </row>
    <row r="4035" spans="1:22" x14ac:dyDescent="0.25">
      <c r="A4035" t="s">
        <v>737</v>
      </c>
      <c r="B4035" s="1" t="s">
        <v>759</v>
      </c>
      <c r="C4035" t="s">
        <v>1</v>
      </c>
      <c r="D4035" t="s">
        <v>89</v>
      </c>
      <c r="E4035" t="s">
        <v>553</v>
      </c>
      <c r="F4035" t="s">
        <v>554</v>
      </c>
      <c r="G4035">
        <v>1585</v>
      </c>
      <c r="H4035">
        <v>1585</v>
      </c>
      <c r="I4035">
        <v>1585</v>
      </c>
      <c r="J4035">
        <v>1585</v>
      </c>
      <c r="L4035" s="3">
        <v>0</v>
      </c>
      <c r="M4035" s="3">
        <v>0</v>
      </c>
      <c r="N4035" s="3">
        <v>0</v>
      </c>
      <c r="O4035" s="3">
        <v>404.4</v>
      </c>
      <c r="P4035" s="3">
        <v>0</v>
      </c>
      <c r="Q4035" s="3">
        <v>0</v>
      </c>
      <c r="R4035" s="3">
        <v>0</v>
      </c>
      <c r="S4035" s="3">
        <v>0</v>
      </c>
      <c r="T4035" s="3">
        <v>0</v>
      </c>
      <c r="U4035" s="33">
        <f>+Tabla3[[#This Row],[V GRAVADAS]]</f>
        <v>404.4</v>
      </c>
      <c r="V4035">
        <v>2</v>
      </c>
    </row>
    <row r="4036" spans="1:22" x14ac:dyDescent="0.25">
      <c r="A4036" t="s">
        <v>737</v>
      </c>
      <c r="B4036" s="1" t="s">
        <v>760</v>
      </c>
      <c r="C4036" t="s">
        <v>1</v>
      </c>
      <c r="D4036" t="s">
        <v>89</v>
      </c>
      <c r="E4036" t="s">
        <v>553</v>
      </c>
      <c r="F4036" t="s">
        <v>554</v>
      </c>
      <c r="G4036">
        <v>1586</v>
      </c>
      <c r="H4036">
        <v>1586</v>
      </c>
      <c r="I4036">
        <v>1586</v>
      </c>
      <c r="J4036">
        <v>1586</v>
      </c>
      <c r="L4036" s="3">
        <v>0</v>
      </c>
      <c r="M4036" s="3">
        <v>0</v>
      </c>
      <c r="N4036" s="3">
        <v>0</v>
      </c>
      <c r="O4036" s="3">
        <v>20.100000000000001</v>
      </c>
      <c r="P4036" s="3">
        <v>0</v>
      </c>
      <c r="Q4036" s="3">
        <v>0</v>
      </c>
      <c r="R4036" s="3">
        <v>0</v>
      </c>
      <c r="S4036" s="3">
        <v>0</v>
      </c>
      <c r="T4036" s="3">
        <v>0</v>
      </c>
      <c r="U4036" s="33">
        <f>+Tabla3[[#This Row],[V GRAVADAS]]</f>
        <v>20.100000000000001</v>
      </c>
      <c r="V4036">
        <v>2</v>
      </c>
    </row>
    <row r="4037" spans="1:22" x14ac:dyDescent="0.25">
      <c r="A4037" t="s">
        <v>737</v>
      </c>
      <c r="B4037" s="1" t="s">
        <v>760</v>
      </c>
      <c r="C4037" t="s">
        <v>1</v>
      </c>
      <c r="D4037" t="s">
        <v>89</v>
      </c>
      <c r="E4037" t="s">
        <v>553</v>
      </c>
      <c r="F4037" t="s">
        <v>554</v>
      </c>
      <c r="G4037">
        <v>1587</v>
      </c>
      <c r="H4037">
        <v>1587</v>
      </c>
      <c r="I4037">
        <v>1587</v>
      </c>
      <c r="J4037">
        <v>1587</v>
      </c>
      <c r="L4037" s="3">
        <v>0</v>
      </c>
      <c r="M4037" s="3">
        <v>0</v>
      </c>
      <c r="N4037" s="3">
        <v>0</v>
      </c>
      <c r="O4037" s="3">
        <v>555</v>
      </c>
      <c r="P4037" s="3">
        <v>0</v>
      </c>
      <c r="Q4037" s="3">
        <v>0</v>
      </c>
      <c r="R4037" s="3">
        <v>0</v>
      </c>
      <c r="S4037" s="3">
        <v>0</v>
      </c>
      <c r="T4037" s="3">
        <v>0</v>
      </c>
      <c r="U4037" s="33">
        <f>+Tabla3[[#This Row],[V GRAVADAS]]</f>
        <v>555</v>
      </c>
      <c r="V4037">
        <v>2</v>
      </c>
    </row>
    <row r="4038" spans="1:22" x14ac:dyDescent="0.25">
      <c r="A4038" t="s">
        <v>737</v>
      </c>
      <c r="B4038" s="1" t="s">
        <v>760</v>
      </c>
      <c r="C4038" t="s">
        <v>1</v>
      </c>
      <c r="D4038" t="s">
        <v>89</v>
      </c>
      <c r="E4038" t="s">
        <v>553</v>
      </c>
      <c r="F4038" t="s">
        <v>554</v>
      </c>
      <c r="G4038">
        <v>1588</v>
      </c>
      <c r="H4038">
        <v>1588</v>
      </c>
      <c r="I4038">
        <v>1588</v>
      </c>
      <c r="J4038">
        <v>1588</v>
      </c>
      <c r="L4038" s="3">
        <v>0</v>
      </c>
      <c r="M4038" s="3">
        <v>0</v>
      </c>
      <c r="N4038" s="3">
        <v>0</v>
      </c>
      <c r="O4038" s="3">
        <v>14.4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3">
        <f>+Tabla3[[#This Row],[V GRAVADAS]]</f>
        <v>14.4</v>
      </c>
      <c r="V4038">
        <v>2</v>
      </c>
    </row>
    <row r="4039" spans="1:22" x14ac:dyDescent="0.25">
      <c r="A4039" t="s">
        <v>737</v>
      </c>
      <c r="B4039" s="1" t="s">
        <v>760</v>
      </c>
      <c r="C4039" t="s">
        <v>1</v>
      </c>
      <c r="D4039" t="s">
        <v>89</v>
      </c>
      <c r="E4039" t="s">
        <v>553</v>
      </c>
      <c r="F4039" t="s">
        <v>554</v>
      </c>
      <c r="G4039">
        <v>1589</v>
      </c>
      <c r="H4039">
        <v>1589</v>
      </c>
      <c r="I4039">
        <v>1589</v>
      </c>
      <c r="J4039">
        <v>1589</v>
      </c>
      <c r="L4039" s="3">
        <v>0</v>
      </c>
      <c r="M4039" s="3">
        <v>0</v>
      </c>
      <c r="N4039" s="3">
        <v>0</v>
      </c>
      <c r="O4039" s="3">
        <v>685.15</v>
      </c>
      <c r="P4039" s="3">
        <v>0</v>
      </c>
      <c r="Q4039" s="3">
        <v>0</v>
      </c>
      <c r="R4039" s="3">
        <v>0</v>
      </c>
      <c r="S4039" s="3">
        <v>0</v>
      </c>
      <c r="T4039" s="3">
        <v>0</v>
      </c>
      <c r="U4039" s="33">
        <f>+Tabla3[[#This Row],[V GRAVADAS]]</f>
        <v>685.15</v>
      </c>
      <c r="V4039">
        <v>2</v>
      </c>
    </row>
    <row r="4040" spans="1:22" x14ac:dyDescent="0.25">
      <c r="A4040" t="s">
        <v>737</v>
      </c>
      <c r="B4040" s="1" t="s">
        <v>760</v>
      </c>
      <c r="C4040" t="s">
        <v>1</v>
      </c>
      <c r="D4040" t="s">
        <v>89</v>
      </c>
      <c r="E4040" t="s">
        <v>553</v>
      </c>
      <c r="F4040" t="s">
        <v>554</v>
      </c>
      <c r="G4040">
        <v>1590</v>
      </c>
      <c r="H4040">
        <v>1590</v>
      </c>
      <c r="I4040">
        <v>1590</v>
      </c>
      <c r="J4040">
        <v>1590</v>
      </c>
      <c r="L4040" s="3">
        <v>0</v>
      </c>
      <c r="M4040" s="3">
        <v>0</v>
      </c>
      <c r="N4040" s="3">
        <v>0</v>
      </c>
      <c r="O4040" s="3">
        <v>65.25</v>
      </c>
      <c r="P4040" s="3">
        <v>0</v>
      </c>
      <c r="Q4040" s="3">
        <v>0</v>
      </c>
      <c r="R4040" s="3">
        <v>0</v>
      </c>
      <c r="S4040" s="3">
        <v>0</v>
      </c>
      <c r="T4040" s="3">
        <v>0</v>
      </c>
      <c r="U4040" s="33">
        <f>+Tabla3[[#This Row],[V GRAVADAS]]</f>
        <v>65.25</v>
      </c>
      <c r="V4040">
        <v>2</v>
      </c>
    </row>
    <row r="4041" spans="1:22" x14ac:dyDescent="0.25">
      <c r="A4041" t="s">
        <v>737</v>
      </c>
      <c r="B4041" s="1" t="s">
        <v>760</v>
      </c>
      <c r="C4041" t="s">
        <v>1</v>
      </c>
      <c r="D4041" t="s">
        <v>89</v>
      </c>
      <c r="E4041" t="s">
        <v>553</v>
      </c>
      <c r="F4041" t="s">
        <v>554</v>
      </c>
      <c r="G4041">
        <v>1591</v>
      </c>
      <c r="H4041">
        <v>1591</v>
      </c>
      <c r="I4041">
        <v>1591</v>
      </c>
      <c r="J4041">
        <v>1591</v>
      </c>
      <c r="L4041" s="3">
        <v>0</v>
      </c>
      <c r="M4041" s="3">
        <v>0</v>
      </c>
      <c r="N4041" s="3">
        <v>0</v>
      </c>
      <c r="O4041" s="3">
        <v>84.3</v>
      </c>
      <c r="P4041" s="3">
        <v>0</v>
      </c>
      <c r="Q4041" s="3">
        <v>0</v>
      </c>
      <c r="R4041" s="3">
        <v>0</v>
      </c>
      <c r="S4041" s="3">
        <v>0</v>
      </c>
      <c r="T4041" s="3">
        <v>0</v>
      </c>
      <c r="U4041" s="33">
        <f>+Tabla3[[#This Row],[V GRAVADAS]]</f>
        <v>84.3</v>
      </c>
      <c r="V4041">
        <v>2</v>
      </c>
    </row>
    <row r="4042" spans="1:22" x14ac:dyDescent="0.25">
      <c r="A4042" t="s">
        <v>737</v>
      </c>
      <c r="B4042" s="1" t="s">
        <v>760</v>
      </c>
      <c r="C4042" t="s">
        <v>1</v>
      </c>
      <c r="D4042" t="s">
        <v>89</v>
      </c>
      <c r="E4042" t="s">
        <v>553</v>
      </c>
      <c r="F4042" t="s">
        <v>554</v>
      </c>
      <c r="G4042">
        <v>1592</v>
      </c>
      <c r="H4042">
        <v>1592</v>
      </c>
      <c r="I4042">
        <v>1592</v>
      </c>
      <c r="J4042">
        <v>1592</v>
      </c>
      <c r="L4042" s="3">
        <v>0</v>
      </c>
      <c r="M4042" s="3">
        <v>0</v>
      </c>
      <c r="N4042" s="3">
        <v>0</v>
      </c>
      <c r="O4042" s="3">
        <v>43.75</v>
      </c>
      <c r="P4042" s="3">
        <v>0</v>
      </c>
      <c r="Q4042" s="3">
        <v>0</v>
      </c>
      <c r="R4042" s="3">
        <v>0</v>
      </c>
      <c r="S4042" s="3">
        <v>0</v>
      </c>
      <c r="T4042" s="3">
        <v>0</v>
      </c>
      <c r="U4042" s="33">
        <f>+Tabla3[[#This Row],[V GRAVADAS]]</f>
        <v>43.75</v>
      </c>
      <c r="V4042">
        <v>2</v>
      </c>
    </row>
    <row r="4043" spans="1:22" x14ac:dyDescent="0.25">
      <c r="A4043" t="s">
        <v>737</v>
      </c>
      <c r="B4043" s="1" t="s">
        <v>760</v>
      </c>
      <c r="C4043" t="s">
        <v>1</v>
      </c>
      <c r="D4043" t="s">
        <v>89</v>
      </c>
      <c r="E4043" t="s">
        <v>553</v>
      </c>
      <c r="F4043" t="s">
        <v>554</v>
      </c>
      <c r="G4043">
        <v>1593</v>
      </c>
      <c r="H4043">
        <v>1593</v>
      </c>
      <c r="I4043">
        <v>1593</v>
      </c>
      <c r="J4043">
        <v>1593</v>
      </c>
      <c r="L4043" s="3">
        <v>0</v>
      </c>
      <c r="M4043" s="3">
        <v>0</v>
      </c>
      <c r="N4043" s="3">
        <v>0</v>
      </c>
      <c r="O4043" s="3">
        <v>162</v>
      </c>
      <c r="P4043" s="3">
        <v>0</v>
      </c>
      <c r="Q4043" s="3">
        <v>0</v>
      </c>
      <c r="R4043" s="3">
        <v>0</v>
      </c>
      <c r="S4043" s="3">
        <v>0</v>
      </c>
      <c r="T4043" s="3">
        <v>0</v>
      </c>
      <c r="U4043" s="33">
        <f>+Tabla3[[#This Row],[V GRAVADAS]]</f>
        <v>162</v>
      </c>
      <c r="V4043">
        <v>2</v>
      </c>
    </row>
    <row r="4044" spans="1:22" x14ac:dyDescent="0.25">
      <c r="A4044" t="s">
        <v>737</v>
      </c>
      <c r="B4044" s="1" t="s">
        <v>760</v>
      </c>
      <c r="C4044" t="s">
        <v>1</v>
      </c>
      <c r="D4044" t="s">
        <v>89</v>
      </c>
      <c r="E4044" t="s">
        <v>553</v>
      </c>
      <c r="F4044" t="s">
        <v>554</v>
      </c>
      <c r="G4044">
        <v>1594</v>
      </c>
      <c r="H4044">
        <v>1594</v>
      </c>
      <c r="I4044">
        <v>1594</v>
      </c>
      <c r="J4044">
        <v>1594</v>
      </c>
      <c r="L4044" s="3">
        <v>0</v>
      </c>
      <c r="M4044" s="3">
        <v>0</v>
      </c>
      <c r="N4044" s="3">
        <v>0</v>
      </c>
      <c r="O4044" s="3">
        <v>28</v>
      </c>
      <c r="P4044" s="3">
        <v>0</v>
      </c>
      <c r="Q4044" s="3">
        <v>0</v>
      </c>
      <c r="R4044" s="3">
        <v>0</v>
      </c>
      <c r="S4044" s="3">
        <v>0</v>
      </c>
      <c r="T4044" s="3">
        <v>0</v>
      </c>
      <c r="U4044" s="33">
        <f>+Tabla3[[#This Row],[V GRAVADAS]]</f>
        <v>28</v>
      </c>
      <c r="V4044">
        <v>2</v>
      </c>
    </row>
    <row r="4045" spans="1:22" x14ac:dyDescent="0.25">
      <c r="A4045" t="s">
        <v>737</v>
      </c>
      <c r="B4045" s="1" t="s">
        <v>760</v>
      </c>
      <c r="C4045" t="s">
        <v>1</v>
      </c>
      <c r="D4045" t="s">
        <v>89</v>
      </c>
      <c r="E4045" t="s">
        <v>553</v>
      </c>
      <c r="F4045" t="s">
        <v>554</v>
      </c>
      <c r="G4045">
        <v>1595</v>
      </c>
      <c r="H4045">
        <v>1595</v>
      </c>
      <c r="I4045">
        <v>1595</v>
      </c>
      <c r="J4045">
        <v>1595</v>
      </c>
      <c r="L4045" s="3">
        <v>0</v>
      </c>
      <c r="M4045" s="3">
        <v>0</v>
      </c>
      <c r="N4045" s="3">
        <v>0</v>
      </c>
      <c r="O4045" s="3">
        <v>63</v>
      </c>
      <c r="P4045" s="3">
        <v>0</v>
      </c>
      <c r="Q4045" s="3">
        <v>0</v>
      </c>
      <c r="R4045" s="3">
        <v>0</v>
      </c>
      <c r="S4045" s="3">
        <v>0</v>
      </c>
      <c r="T4045" s="3">
        <v>0</v>
      </c>
      <c r="U4045" s="33">
        <f>+Tabla3[[#This Row],[V GRAVADAS]]</f>
        <v>63</v>
      </c>
      <c r="V4045">
        <v>2</v>
      </c>
    </row>
    <row r="4046" spans="1:22" x14ac:dyDescent="0.25">
      <c r="A4046" t="s">
        <v>737</v>
      </c>
      <c r="B4046" s="1" t="s">
        <v>760</v>
      </c>
      <c r="C4046" t="s">
        <v>1</v>
      </c>
      <c r="D4046" t="s">
        <v>89</v>
      </c>
      <c r="E4046" t="s">
        <v>553</v>
      </c>
      <c r="F4046" t="s">
        <v>554</v>
      </c>
      <c r="G4046">
        <v>1596</v>
      </c>
      <c r="H4046">
        <v>1596</v>
      </c>
      <c r="I4046">
        <v>1596</v>
      </c>
      <c r="J4046">
        <v>1596</v>
      </c>
      <c r="L4046" s="3">
        <v>0</v>
      </c>
      <c r="M4046" s="3">
        <v>0</v>
      </c>
      <c r="N4046" s="3">
        <v>0</v>
      </c>
      <c r="O4046" s="3">
        <v>490.35</v>
      </c>
      <c r="P4046" s="3">
        <v>0</v>
      </c>
      <c r="Q4046" s="3">
        <v>0</v>
      </c>
      <c r="R4046" s="3">
        <v>0</v>
      </c>
      <c r="S4046" s="3">
        <v>0</v>
      </c>
      <c r="T4046" s="3">
        <v>0</v>
      </c>
      <c r="U4046" s="33">
        <f>+Tabla3[[#This Row],[V GRAVADAS]]</f>
        <v>490.35</v>
      </c>
      <c r="V4046">
        <v>2</v>
      </c>
    </row>
    <row r="4047" spans="1:22" x14ac:dyDescent="0.25">
      <c r="A4047" t="s">
        <v>737</v>
      </c>
      <c r="B4047" s="1" t="s">
        <v>760</v>
      </c>
      <c r="C4047" t="s">
        <v>1</v>
      </c>
      <c r="D4047" t="s">
        <v>89</v>
      </c>
      <c r="E4047" t="s">
        <v>553</v>
      </c>
      <c r="F4047" t="s">
        <v>554</v>
      </c>
      <c r="G4047">
        <v>1597</v>
      </c>
      <c r="H4047">
        <v>1597</v>
      </c>
      <c r="I4047">
        <v>1597</v>
      </c>
      <c r="J4047">
        <v>1597</v>
      </c>
      <c r="L4047" s="3">
        <v>0</v>
      </c>
      <c r="M4047" s="3">
        <v>0</v>
      </c>
      <c r="N4047" s="3">
        <v>0</v>
      </c>
      <c r="O4047" s="3">
        <v>450</v>
      </c>
      <c r="P4047" s="3">
        <v>0</v>
      </c>
      <c r="Q4047" s="3">
        <v>0</v>
      </c>
      <c r="R4047" s="3">
        <v>0</v>
      </c>
      <c r="S4047" s="3">
        <v>0</v>
      </c>
      <c r="T4047" s="3">
        <v>0</v>
      </c>
      <c r="U4047" s="33">
        <f>+Tabla3[[#This Row],[V GRAVADAS]]</f>
        <v>450</v>
      </c>
      <c r="V4047">
        <v>2</v>
      </c>
    </row>
    <row r="4048" spans="1:22" x14ac:dyDescent="0.25">
      <c r="A4048" t="s">
        <v>737</v>
      </c>
      <c r="B4048" s="1" t="s">
        <v>760</v>
      </c>
      <c r="C4048" t="s">
        <v>1</v>
      </c>
      <c r="D4048" t="s">
        <v>89</v>
      </c>
      <c r="E4048" t="s">
        <v>553</v>
      </c>
      <c r="F4048" t="s">
        <v>554</v>
      </c>
      <c r="G4048">
        <v>1598</v>
      </c>
      <c r="H4048">
        <v>1598</v>
      </c>
      <c r="I4048">
        <v>1598</v>
      </c>
      <c r="J4048">
        <v>1598</v>
      </c>
      <c r="L4048" s="3">
        <v>0</v>
      </c>
      <c r="M4048" s="3">
        <v>0</v>
      </c>
      <c r="N4048" s="3">
        <v>0</v>
      </c>
      <c r="O4048" s="3">
        <v>29.96</v>
      </c>
      <c r="P4048" s="3">
        <v>0</v>
      </c>
      <c r="Q4048" s="3">
        <v>0</v>
      </c>
      <c r="R4048" s="3">
        <v>0</v>
      </c>
      <c r="S4048" s="3">
        <v>0</v>
      </c>
      <c r="T4048" s="3">
        <v>0</v>
      </c>
      <c r="U4048" s="33">
        <f>+Tabla3[[#This Row],[V GRAVADAS]]</f>
        <v>29.96</v>
      </c>
      <c r="V4048">
        <v>2</v>
      </c>
    </row>
    <row r="4049" spans="1:22" x14ac:dyDescent="0.25">
      <c r="A4049" t="s">
        <v>737</v>
      </c>
      <c r="B4049" s="1" t="s">
        <v>760</v>
      </c>
      <c r="C4049" t="s">
        <v>1</v>
      </c>
      <c r="D4049" t="s">
        <v>89</v>
      </c>
      <c r="E4049" t="s">
        <v>553</v>
      </c>
      <c r="F4049" t="s">
        <v>554</v>
      </c>
      <c r="G4049">
        <v>1599</v>
      </c>
      <c r="H4049">
        <v>1599</v>
      </c>
      <c r="I4049">
        <v>1599</v>
      </c>
      <c r="J4049">
        <v>1599</v>
      </c>
      <c r="L4049" s="3">
        <v>0</v>
      </c>
      <c r="M4049" s="3">
        <v>0</v>
      </c>
      <c r="N4049" s="3">
        <v>0</v>
      </c>
      <c r="O4049" s="3">
        <v>34.200000000000003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3">
        <f>+Tabla3[[#This Row],[V GRAVADAS]]</f>
        <v>34.200000000000003</v>
      </c>
      <c r="V4049">
        <v>2</v>
      </c>
    </row>
    <row r="4050" spans="1:22" x14ac:dyDescent="0.25">
      <c r="A4050" t="s">
        <v>737</v>
      </c>
      <c r="B4050" s="1" t="s">
        <v>760</v>
      </c>
      <c r="C4050" t="s">
        <v>1</v>
      </c>
      <c r="D4050" t="s">
        <v>89</v>
      </c>
      <c r="E4050" t="s">
        <v>553</v>
      </c>
      <c r="F4050" t="s">
        <v>554</v>
      </c>
      <c r="G4050">
        <v>1600</v>
      </c>
      <c r="H4050">
        <v>1600</v>
      </c>
      <c r="I4050">
        <v>1600</v>
      </c>
      <c r="J4050">
        <v>1600</v>
      </c>
      <c r="L4050" s="3">
        <v>0</v>
      </c>
      <c r="M4050" s="3">
        <v>0</v>
      </c>
      <c r="N4050" s="3">
        <v>0</v>
      </c>
      <c r="O4050" s="3">
        <v>51.5</v>
      </c>
      <c r="P4050" s="3">
        <v>0</v>
      </c>
      <c r="Q4050" s="3">
        <v>0</v>
      </c>
      <c r="R4050" s="3">
        <v>0</v>
      </c>
      <c r="S4050" s="3">
        <v>0</v>
      </c>
      <c r="T4050" s="3">
        <v>0</v>
      </c>
      <c r="U4050" s="33">
        <f>+Tabla3[[#This Row],[V GRAVADAS]]</f>
        <v>51.5</v>
      </c>
      <c r="V4050">
        <v>2</v>
      </c>
    </row>
    <row r="4051" spans="1:22" x14ac:dyDescent="0.25">
      <c r="A4051" t="s">
        <v>737</v>
      </c>
      <c r="B4051" s="1" t="s">
        <v>760</v>
      </c>
      <c r="C4051" t="s">
        <v>1</v>
      </c>
      <c r="D4051" t="s">
        <v>89</v>
      </c>
      <c r="E4051" t="s">
        <v>553</v>
      </c>
      <c r="F4051" t="s">
        <v>554</v>
      </c>
      <c r="G4051">
        <v>1601</v>
      </c>
      <c r="H4051">
        <v>1601</v>
      </c>
      <c r="I4051">
        <v>1601</v>
      </c>
      <c r="J4051">
        <v>1601</v>
      </c>
      <c r="L4051" s="3">
        <v>0</v>
      </c>
      <c r="M4051" s="3">
        <v>0</v>
      </c>
      <c r="N4051" s="3">
        <v>0</v>
      </c>
      <c r="O4051" s="3">
        <v>22.5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3">
        <f>+Tabla3[[#This Row],[V GRAVADAS]]</f>
        <v>22.5</v>
      </c>
      <c r="V4051">
        <v>2</v>
      </c>
    </row>
    <row r="4052" spans="1:22" x14ac:dyDescent="0.25">
      <c r="A4052" t="s">
        <v>737</v>
      </c>
      <c r="B4052" s="1" t="s">
        <v>760</v>
      </c>
      <c r="C4052" t="s">
        <v>1</v>
      </c>
      <c r="D4052" t="s">
        <v>89</v>
      </c>
      <c r="E4052" t="s">
        <v>553</v>
      </c>
      <c r="F4052" t="s">
        <v>554</v>
      </c>
      <c r="G4052">
        <v>1602</v>
      </c>
      <c r="H4052">
        <v>1602</v>
      </c>
      <c r="I4052">
        <v>1602</v>
      </c>
      <c r="J4052">
        <v>1602</v>
      </c>
      <c r="L4052" s="3">
        <v>0</v>
      </c>
      <c r="M4052" s="3">
        <v>0</v>
      </c>
      <c r="N4052" s="3">
        <v>0</v>
      </c>
      <c r="O4052" s="3">
        <v>225.5</v>
      </c>
      <c r="P4052" s="3">
        <v>0</v>
      </c>
      <c r="Q4052" s="3">
        <v>0</v>
      </c>
      <c r="R4052" s="3">
        <v>0</v>
      </c>
      <c r="S4052" s="3">
        <v>0</v>
      </c>
      <c r="T4052" s="3">
        <v>0</v>
      </c>
      <c r="U4052" s="33">
        <f>+Tabla3[[#This Row],[V GRAVADAS]]</f>
        <v>225.5</v>
      </c>
      <c r="V4052">
        <v>2</v>
      </c>
    </row>
    <row r="4053" spans="1:22" x14ac:dyDescent="0.25">
      <c r="A4053" t="s">
        <v>737</v>
      </c>
      <c r="B4053" s="1" t="s">
        <v>761</v>
      </c>
      <c r="C4053" t="s">
        <v>1</v>
      </c>
      <c r="D4053" t="s">
        <v>89</v>
      </c>
      <c r="E4053" t="s">
        <v>553</v>
      </c>
      <c r="F4053" t="s">
        <v>554</v>
      </c>
      <c r="G4053">
        <v>1603</v>
      </c>
      <c r="H4053">
        <v>1603</v>
      </c>
      <c r="I4053">
        <v>1603</v>
      </c>
      <c r="J4053">
        <v>1603</v>
      </c>
      <c r="L4053" s="3">
        <v>0</v>
      </c>
      <c r="M4053" s="3">
        <v>0</v>
      </c>
      <c r="N4053" s="3">
        <v>0</v>
      </c>
      <c r="O4053" s="3">
        <v>112.5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3">
        <f>+Tabla3[[#This Row],[V GRAVADAS]]</f>
        <v>112.5</v>
      </c>
      <c r="V4053">
        <v>2</v>
      </c>
    </row>
    <row r="4054" spans="1:22" x14ac:dyDescent="0.25">
      <c r="A4054" t="s">
        <v>737</v>
      </c>
      <c r="B4054" s="1" t="s">
        <v>761</v>
      </c>
      <c r="C4054" t="s">
        <v>1</v>
      </c>
      <c r="D4054" t="s">
        <v>89</v>
      </c>
      <c r="E4054" t="s">
        <v>553</v>
      </c>
      <c r="F4054" t="s">
        <v>554</v>
      </c>
      <c r="G4054">
        <v>1604</v>
      </c>
      <c r="H4054">
        <v>1604</v>
      </c>
      <c r="I4054">
        <v>1604</v>
      </c>
      <c r="J4054">
        <v>1604</v>
      </c>
      <c r="L4054" s="3">
        <v>0</v>
      </c>
      <c r="M4054" s="3">
        <v>0</v>
      </c>
      <c r="N4054" s="3">
        <v>0</v>
      </c>
      <c r="O4054" s="3">
        <v>672.96</v>
      </c>
      <c r="P4054" s="3">
        <v>0</v>
      </c>
      <c r="Q4054" s="3">
        <v>0</v>
      </c>
      <c r="R4054" s="3">
        <v>0</v>
      </c>
      <c r="S4054" s="3">
        <v>0</v>
      </c>
      <c r="T4054" s="3">
        <v>0</v>
      </c>
      <c r="U4054" s="33">
        <f>+Tabla3[[#This Row],[V GRAVADAS]]</f>
        <v>672.96</v>
      </c>
      <c r="V4054">
        <v>2</v>
      </c>
    </row>
    <row r="4055" spans="1:22" x14ac:dyDescent="0.25">
      <c r="A4055" t="s">
        <v>737</v>
      </c>
      <c r="B4055" s="1" t="s">
        <v>761</v>
      </c>
      <c r="C4055" t="s">
        <v>1</v>
      </c>
      <c r="D4055" t="s">
        <v>89</v>
      </c>
      <c r="E4055" t="s">
        <v>553</v>
      </c>
      <c r="F4055" t="s">
        <v>554</v>
      </c>
      <c r="G4055">
        <v>1605</v>
      </c>
      <c r="H4055">
        <v>1605</v>
      </c>
      <c r="I4055">
        <v>1605</v>
      </c>
      <c r="J4055">
        <v>1605</v>
      </c>
      <c r="L4055" s="3">
        <v>0</v>
      </c>
      <c r="M4055" s="3">
        <v>0</v>
      </c>
      <c r="N4055" s="3">
        <v>0</v>
      </c>
      <c r="O4055" s="3">
        <v>376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3">
        <f>+Tabla3[[#This Row],[V GRAVADAS]]</f>
        <v>376</v>
      </c>
      <c r="V4055">
        <v>2</v>
      </c>
    </row>
    <row r="4056" spans="1:22" x14ac:dyDescent="0.25">
      <c r="A4056" t="s">
        <v>737</v>
      </c>
      <c r="B4056" s="1" t="s">
        <v>761</v>
      </c>
      <c r="C4056" t="s">
        <v>1</v>
      </c>
      <c r="D4056" t="s">
        <v>89</v>
      </c>
      <c r="E4056" t="s">
        <v>553</v>
      </c>
      <c r="F4056" t="s">
        <v>554</v>
      </c>
      <c r="G4056">
        <v>1606</v>
      </c>
      <c r="H4056">
        <v>1606</v>
      </c>
      <c r="I4056">
        <v>1606</v>
      </c>
      <c r="J4056">
        <v>1606</v>
      </c>
      <c r="L4056" s="3">
        <v>0</v>
      </c>
      <c r="M4056" s="3">
        <v>0</v>
      </c>
      <c r="N4056" s="3">
        <v>0</v>
      </c>
      <c r="O4056" s="3">
        <v>75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3">
        <f>+Tabla3[[#This Row],[V GRAVADAS]]</f>
        <v>75</v>
      </c>
      <c r="V4056">
        <v>2</v>
      </c>
    </row>
    <row r="4057" spans="1:22" x14ac:dyDescent="0.25">
      <c r="A4057" t="s">
        <v>737</v>
      </c>
      <c r="B4057" s="1" t="s">
        <v>761</v>
      </c>
      <c r="C4057" t="s">
        <v>1</v>
      </c>
      <c r="D4057" t="s">
        <v>89</v>
      </c>
      <c r="E4057" t="s">
        <v>553</v>
      </c>
      <c r="F4057" t="s">
        <v>554</v>
      </c>
      <c r="G4057">
        <v>1607</v>
      </c>
      <c r="H4057">
        <v>1607</v>
      </c>
      <c r="I4057">
        <v>1607</v>
      </c>
      <c r="J4057">
        <v>1607</v>
      </c>
      <c r="L4057" s="3">
        <v>0</v>
      </c>
      <c r="M4057" s="3">
        <v>0</v>
      </c>
      <c r="N4057" s="3">
        <v>0</v>
      </c>
      <c r="O4057" s="3">
        <v>85.05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3">
        <f>+Tabla3[[#This Row],[V GRAVADAS]]</f>
        <v>85.05</v>
      </c>
      <c r="V4057">
        <v>2</v>
      </c>
    </row>
    <row r="4058" spans="1:22" x14ac:dyDescent="0.25">
      <c r="A4058" t="s">
        <v>737</v>
      </c>
      <c r="B4058" s="1" t="s">
        <v>761</v>
      </c>
      <c r="C4058" t="s">
        <v>1</v>
      </c>
      <c r="D4058" t="s">
        <v>89</v>
      </c>
      <c r="E4058" t="s">
        <v>553</v>
      </c>
      <c r="F4058" t="s">
        <v>554</v>
      </c>
      <c r="G4058">
        <v>1608</v>
      </c>
      <c r="H4058">
        <v>1608</v>
      </c>
      <c r="I4058">
        <v>1608</v>
      </c>
      <c r="J4058">
        <v>1608</v>
      </c>
      <c r="L4058" s="3">
        <v>0</v>
      </c>
      <c r="M4058" s="3">
        <v>0</v>
      </c>
      <c r="N4058" s="3">
        <v>0</v>
      </c>
      <c r="O4058" s="3">
        <v>698.5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3">
        <f>+Tabla3[[#This Row],[V GRAVADAS]]</f>
        <v>698.5</v>
      </c>
      <c r="V4058">
        <v>2</v>
      </c>
    </row>
    <row r="4059" spans="1:22" x14ac:dyDescent="0.25">
      <c r="A4059" t="s">
        <v>737</v>
      </c>
      <c r="B4059" s="1" t="s">
        <v>761</v>
      </c>
      <c r="C4059" t="s">
        <v>1</v>
      </c>
      <c r="D4059" t="s">
        <v>89</v>
      </c>
      <c r="E4059" t="s">
        <v>553</v>
      </c>
      <c r="F4059" t="s">
        <v>554</v>
      </c>
      <c r="G4059">
        <v>1609</v>
      </c>
      <c r="H4059">
        <v>1609</v>
      </c>
      <c r="I4059">
        <v>1609</v>
      </c>
      <c r="J4059">
        <v>1609</v>
      </c>
      <c r="L4059" s="3">
        <v>0</v>
      </c>
      <c r="M4059" s="3">
        <v>0</v>
      </c>
      <c r="N4059" s="3">
        <v>0</v>
      </c>
      <c r="O4059" s="3">
        <v>55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3">
        <f>+Tabla3[[#This Row],[V GRAVADAS]]</f>
        <v>55</v>
      </c>
      <c r="V4059">
        <v>2</v>
      </c>
    </row>
    <row r="4060" spans="1:22" x14ac:dyDescent="0.25">
      <c r="A4060" t="s">
        <v>737</v>
      </c>
      <c r="B4060" s="1" t="s">
        <v>761</v>
      </c>
      <c r="C4060" t="s">
        <v>1</v>
      </c>
      <c r="D4060" t="s">
        <v>89</v>
      </c>
      <c r="E4060" t="s">
        <v>553</v>
      </c>
      <c r="F4060" t="s">
        <v>554</v>
      </c>
      <c r="G4060">
        <v>1610</v>
      </c>
      <c r="H4060">
        <v>1610</v>
      </c>
      <c r="I4060">
        <v>1610</v>
      </c>
      <c r="J4060">
        <v>1610</v>
      </c>
      <c r="L4060" s="3">
        <v>0</v>
      </c>
      <c r="M4060" s="3">
        <v>0</v>
      </c>
      <c r="N4060" s="3">
        <v>0</v>
      </c>
      <c r="O4060" s="3">
        <v>128.5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3">
        <f>+Tabla3[[#This Row],[V GRAVADAS]]</f>
        <v>128.5</v>
      </c>
      <c r="V4060">
        <v>2</v>
      </c>
    </row>
    <row r="4061" spans="1:22" x14ac:dyDescent="0.25">
      <c r="A4061" t="s">
        <v>737</v>
      </c>
      <c r="B4061" s="1" t="s">
        <v>761</v>
      </c>
      <c r="C4061" t="s">
        <v>1</v>
      </c>
      <c r="D4061" t="s">
        <v>89</v>
      </c>
      <c r="E4061" t="s">
        <v>553</v>
      </c>
      <c r="F4061" t="s">
        <v>554</v>
      </c>
      <c r="G4061">
        <v>1611</v>
      </c>
      <c r="H4061">
        <v>1611</v>
      </c>
      <c r="I4061">
        <v>1611</v>
      </c>
      <c r="J4061">
        <v>1611</v>
      </c>
      <c r="L4061" s="3">
        <v>0</v>
      </c>
      <c r="M4061" s="3">
        <v>0</v>
      </c>
      <c r="N4061" s="3">
        <v>0</v>
      </c>
      <c r="O4061" s="3">
        <v>41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3">
        <f>+Tabla3[[#This Row],[V GRAVADAS]]</f>
        <v>41</v>
      </c>
      <c r="V4061">
        <v>2</v>
      </c>
    </row>
    <row r="4062" spans="1:22" x14ac:dyDescent="0.25">
      <c r="A4062" t="s">
        <v>737</v>
      </c>
      <c r="B4062" s="1" t="s">
        <v>761</v>
      </c>
      <c r="C4062" t="s">
        <v>1</v>
      </c>
      <c r="D4062" t="s">
        <v>89</v>
      </c>
      <c r="E4062" t="s">
        <v>553</v>
      </c>
      <c r="F4062" t="s">
        <v>554</v>
      </c>
      <c r="G4062">
        <v>1612</v>
      </c>
      <c r="H4062">
        <v>1612</v>
      </c>
      <c r="I4062">
        <v>1612</v>
      </c>
      <c r="J4062">
        <v>1612</v>
      </c>
      <c r="L4062" s="3">
        <v>0</v>
      </c>
      <c r="M4062" s="3">
        <v>0</v>
      </c>
      <c r="N4062" s="3">
        <v>0</v>
      </c>
      <c r="O4062" s="3">
        <v>288.08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3">
        <f>+Tabla3[[#This Row],[V GRAVADAS]]</f>
        <v>288.08</v>
      </c>
      <c r="V4062">
        <v>2</v>
      </c>
    </row>
    <row r="4063" spans="1:22" x14ac:dyDescent="0.25">
      <c r="A4063" t="s">
        <v>737</v>
      </c>
      <c r="B4063" s="1" t="s">
        <v>761</v>
      </c>
      <c r="C4063" t="s">
        <v>1</v>
      </c>
      <c r="D4063" t="s">
        <v>89</v>
      </c>
      <c r="E4063" t="s">
        <v>553</v>
      </c>
      <c r="F4063" t="s">
        <v>554</v>
      </c>
      <c r="G4063">
        <v>1613</v>
      </c>
      <c r="H4063">
        <v>1613</v>
      </c>
      <c r="I4063">
        <v>1613</v>
      </c>
      <c r="J4063">
        <v>1613</v>
      </c>
      <c r="L4063" s="3">
        <v>0</v>
      </c>
      <c r="M4063" s="3">
        <v>0</v>
      </c>
      <c r="N4063" s="3">
        <v>0</v>
      </c>
      <c r="O4063" s="3">
        <v>167.25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3">
        <f>+Tabla3[[#This Row],[V GRAVADAS]]</f>
        <v>167.25</v>
      </c>
      <c r="V4063">
        <v>2</v>
      </c>
    </row>
    <row r="4064" spans="1:22" x14ac:dyDescent="0.25">
      <c r="A4064" t="s">
        <v>737</v>
      </c>
      <c r="B4064" s="1" t="s">
        <v>761</v>
      </c>
      <c r="C4064" t="s">
        <v>1</v>
      </c>
      <c r="D4064" t="s">
        <v>89</v>
      </c>
      <c r="E4064" t="s">
        <v>553</v>
      </c>
      <c r="F4064" t="s">
        <v>554</v>
      </c>
      <c r="G4064">
        <v>1614</v>
      </c>
      <c r="H4064">
        <v>1614</v>
      </c>
      <c r="I4064">
        <v>1614</v>
      </c>
      <c r="J4064">
        <v>1614</v>
      </c>
      <c r="L4064" s="3">
        <v>0</v>
      </c>
      <c r="M4064" s="3">
        <v>0</v>
      </c>
      <c r="N4064" s="3">
        <v>0</v>
      </c>
      <c r="O4064" s="3">
        <v>500.7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3">
        <f>+Tabla3[[#This Row],[V GRAVADAS]]</f>
        <v>500.7</v>
      </c>
      <c r="V4064">
        <v>2</v>
      </c>
    </row>
    <row r="4065" spans="1:22" x14ac:dyDescent="0.25">
      <c r="A4065" t="s">
        <v>737</v>
      </c>
      <c r="B4065" s="1" t="s">
        <v>761</v>
      </c>
      <c r="C4065" t="s">
        <v>1</v>
      </c>
      <c r="D4065" t="s">
        <v>89</v>
      </c>
      <c r="E4065" t="s">
        <v>553</v>
      </c>
      <c r="F4065" t="s">
        <v>554</v>
      </c>
      <c r="G4065">
        <v>1615</v>
      </c>
      <c r="H4065">
        <v>1615</v>
      </c>
      <c r="I4065">
        <v>1615</v>
      </c>
      <c r="J4065">
        <v>1615</v>
      </c>
      <c r="L4065" s="3">
        <v>0</v>
      </c>
      <c r="M4065" s="3">
        <v>0</v>
      </c>
      <c r="N4065" s="3">
        <v>0</v>
      </c>
      <c r="O4065" s="3">
        <v>45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3">
        <f>+Tabla3[[#This Row],[V GRAVADAS]]</f>
        <v>45</v>
      </c>
      <c r="V4065">
        <v>2</v>
      </c>
    </row>
    <row r="4066" spans="1:22" x14ac:dyDescent="0.25">
      <c r="A4066" t="s">
        <v>737</v>
      </c>
      <c r="B4066" s="1" t="s">
        <v>761</v>
      </c>
      <c r="C4066" t="s">
        <v>1</v>
      </c>
      <c r="D4066" t="s">
        <v>89</v>
      </c>
      <c r="E4066" t="s">
        <v>553</v>
      </c>
      <c r="F4066" t="s">
        <v>554</v>
      </c>
      <c r="G4066">
        <v>1616</v>
      </c>
      <c r="H4066">
        <v>1616</v>
      </c>
      <c r="I4066">
        <v>1616</v>
      </c>
      <c r="J4066">
        <v>1616</v>
      </c>
      <c r="L4066" s="3">
        <v>0</v>
      </c>
      <c r="M4066" s="3">
        <v>0</v>
      </c>
      <c r="N4066" s="3">
        <v>0</v>
      </c>
      <c r="O4066" s="3">
        <v>4.5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3">
        <f>+Tabla3[[#This Row],[V GRAVADAS]]</f>
        <v>4.5</v>
      </c>
      <c r="V4066">
        <v>2</v>
      </c>
    </row>
    <row r="4067" spans="1:22" x14ac:dyDescent="0.25">
      <c r="A4067" t="s">
        <v>737</v>
      </c>
      <c r="B4067" s="1" t="s">
        <v>761</v>
      </c>
      <c r="C4067" t="s">
        <v>1</v>
      </c>
      <c r="D4067" t="s">
        <v>89</v>
      </c>
      <c r="E4067" t="s">
        <v>553</v>
      </c>
      <c r="F4067" t="s">
        <v>554</v>
      </c>
      <c r="G4067">
        <v>1617</v>
      </c>
      <c r="H4067">
        <v>1617</v>
      </c>
      <c r="I4067">
        <v>1617</v>
      </c>
      <c r="J4067">
        <v>1617</v>
      </c>
      <c r="L4067" s="3">
        <v>0</v>
      </c>
      <c r="M4067" s="3">
        <v>0</v>
      </c>
      <c r="N4067" s="3">
        <v>0</v>
      </c>
      <c r="O4067" s="3">
        <v>382.2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3">
        <f>+Tabla3[[#This Row],[V GRAVADAS]]</f>
        <v>382.2</v>
      </c>
      <c r="V4067">
        <v>2</v>
      </c>
    </row>
    <row r="4068" spans="1:22" x14ac:dyDescent="0.25">
      <c r="A4068" t="s">
        <v>737</v>
      </c>
      <c r="B4068" s="1" t="s">
        <v>761</v>
      </c>
      <c r="C4068" t="s">
        <v>1</v>
      </c>
      <c r="D4068" t="s">
        <v>89</v>
      </c>
      <c r="E4068" t="s">
        <v>553</v>
      </c>
      <c r="F4068" t="s">
        <v>554</v>
      </c>
      <c r="G4068">
        <v>1618</v>
      </c>
      <c r="H4068">
        <v>1618</v>
      </c>
      <c r="I4068">
        <v>1618</v>
      </c>
      <c r="J4068">
        <v>1618</v>
      </c>
      <c r="L4068" s="3">
        <v>0</v>
      </c>
      <c r="M4068" s="3">
        <v>0</v>
      </c>
      <c r="N4068" s="3">
        <v>0</v>
      </c>
      <c r="O4068" s="3">
        <v>33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3">
        <f>+Tabla3[[#This Row],[V GRAVADAS]]</f>
        <v>33</v>
      </c>
      <c r="V4068">
        <v>2</v>
      </c>
    </row>
    <row r="4069" spans="1:22" x14ac:dyDescent="0.25">
      <c r="A4069" t="s">
        <v>737</v>
      </c>
      <c r="B4069" s="1" t="s">
        <v>761</v>
      </c>
      <c r="C4069" t="s">
        <v>1</v>
      </c>
      <c r="D4069" t="s">
        <v>89</v>
      </c>
      <c r="E4069" t="s">
        <v>553</v>
      </c>
      <c r="F4069" t="s">
        <v>554</v>
      </c>
      <c r="G4069">
        <v>1619</v>
      </c>
      <c r="H4069">
        <v>1619</v>
      </c>
      <c r="I4069">
        <v>1619</v>
      </c>
      <c r="J4069">
        <v>1619</v>
      </c>
      <c r="L4069" s="3">
        <v>0</v>
      </c>
      <c r="M4069" s="3">
        <v>0</v>
      </c>
      <c r="N4069" s="3">
        <v>0</v>
      </c>
      <c r="O4069" s="3">
        <v>173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3">
        <f>+Tabla3[[#This Row],[V GRAVADAS]]</f>
        <v>173</v>
      </c>
      <c r="V4069">
        <v>2</v>
      </c>
    </row>
    <row r="4070" spans="1:22" x14ac:dyDescent="0.25">
      <c r="A4070" t="s">
        <v>737</v>
      </c>
      <c r="B4070" s="1" t="s">
        <v>761</v>
      </c>
      <c r="C4070" t="s">
        <v>1</v>
      </c>
      <c r="D4070" t="s">
        <v>89</v>
      </c>
      <c r="E4070" t="s">
        <v>553</v>
      </c>
      <c r="F4070" t="s">
        <v>554</v>
      </c>
      <c r="G4070">
        <v>1620</v>
      </c>
      <c r="H4070">
        <v>1620</v>
      </c>
      <c r="I4070">
        <v>1620</v>
      </c>
      <c r="J4070">
        <v>1620</v>
      </c>
      <c r="L4070" s="3">
        <v>0</v>
      </c>
      <c r="M4070" s="3">
        <v>0</v>
      </c>
      <c r="N4070" s="3">
        <v>0</v>
      </c>
      <c r="O4070" s="3">
        <v>692.5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3">
        <f>+Tabla3[[#This Row],[V GRAVADAS]]</f>
        <v>692.5</v>
      </c>
      <c r="V4070">
        <v>2</v>
      </c>
    </row>
    <row r="4071" spans="1:22" x14ac:dyDescent="0.25">
      <c r="A4071" t="s">
        <v>737</v>
      </c>
      <c r="B4071" s="1" t="s">
        <v>761</v>
      </c>
      <c r="C4071" t="s">
        <v>1</v>
      </c>
      <c r="D4071" t="s">
        <v>89</v>
      </c>
      <c r="E4071" t="s">
        <v>553</v>
      </c>
      <c r="F4071" t="s">
        <v>554</v>
      </c>
      <c r="G4071">
        <v>1621</v>
      </c>
      <c r="H4071">
        <v>1621</v>
      </c>
      <c r="I4071">
        <v>1621</v>
      </c>
      <c r="J4071">
        <v>1621</v>
      </c>
      <c r="L4071" s="3">
        <v>0</v>
      </c>
      <c r="M4071" s="3">
        <v>0</v>
      </c>
      <c r="N4071" s="3">
        <v>0</v>
      </c>
      <c r="O4071" s="3">
        <v>368.7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3">
        <f>+Tabla3[[#This Row],[V GRAVADAS]]</f>
        <v>368.7</v>
      </c>
      <c r="V4071">
        <v>2</v>
      </c>
    </row>
    <row r="4072" spans="1:22" x14ac:dyDescent="0.25">
      <c r="A4072" t="s">
        <v>737</v>
      </c>
      <c r="B4072" s="1" t="s">
        <v>761</v>
      </c>
      <c r="C4072" t="s">
        <v>1</v>
      </c>
      <c r="D4072" t="s">
        <v>89</v>
      </c>
      <c r="E4072" t="s">
        <v>553</v>
      </c>
      <c r="F4072" t="s">
        <v>554</v>
      </c>
      <c r="G4072">
        <v>1622</v>
      </c>
      <c r="H4072">
        <v>1622</v>
      </c>
      <c r="I4072">
        <v>1622</v>
      </c>
      <c r="J4072">
        <v>1622</v>
      </c>
      <c r="L4072" s="3">
        <v>0</v>
      </c>
      <c r="M4072" s="3">
        <v>0</v>
      </c>
      <c r="N4072" s="3">
        <v>0</v>
      </c>
      <c r="O4072" s="3">
        <v>77.11</v>
      </c>
      <c r="P4072" s="3">
        <v>0</v>
      </c>
      <c r="Q4072" s="3">
        <v>0</v>
      </c>
      <c r="R4072" s="3">
        <v>0</v>
      </c>
      <c r="S4072" s="3">
        <v>0</v>
      </c>
      <c r="T4072" s="3">
        <v>0</v>
      </c>
      <c r="U4072" s="33">
        <f>+Tabla3[[#This Row],[V GRAVADAS]]</f>
        <v>77.11</v>
      </c>
      <c r="V4072">
        <v>2</v>
      </c>
    </row>
    <row r="4073" spans="1:22" x14ac:dyDescent="0.25">
      <c r="A4073" t="s">
        <v>737</v>
      </c>
      <c r="B4073" s="1" t="s">
        <v>761</v>
      </c>
      <c r="C4073" t="s">
        <v>1</v>
      </c>
      <c r="D4073" t="s">
        <v>89</v>
      </c>
      <c r="E4073" t="s">
        <v>553</v>
      </c>
      <c r="F4073" t="s">
        <v>554</v>
      </c>
      <c r="G4073">
        <v>1623</v>
      </c>
      <c r="H4073">
        <v>1623</v>
      </c>
      <c r="I4073">
        <v>1623</v>
      </c>
      <c r="J4073">
        <v>1623</v>
      </c>
      <c r="L4073" s="3">
        <v>0</v>
      </c>
      <c r="M4073" s="3">
        <v>0</v>
      </c>
      <c r="N4073" s="3">
        <v>0</v>
      </c>
      <c r="O4073" s="3">
        <v>55</v>
      </c>
      <c r="P4073" s="3">
        <v>0</v>
      </c>
      <c r="Q4073" s="3">
        <v>0</v>
      </c>
      <c r="R4073" s="3">
        <v>0</v>
      </c>
      <c r="S4073" s="3">
        <v>0</v>
      </c>
      <c r="T4073" s="3">
        <v>0</v>
      </c>
      <c r="U4073" s="33">
        <f>+Tabla3[[#This Row],[V GRAVADAS]]</f>
        <v>55</v>
      </c>
      <c r="V4073">
        <v>2</v>
      </c>
    </row>
    <row r="4074" spans="1:22" x14ac:dyDescent="0.25">
      <c r="A4074" t="s">
        <v>737</v>
      </c>
      <c r="B4074" s="1" t="s">
        <v>762</v>
      </c>
      <c r="C4074" t="s">
        <v>1</v>
      </c>
      <c r="D4074" t="s">
        <v>89</v>
      </c>
      <c r="E4074" t="s">
        <v>553</v>
      </c>
      <c r="F4074" t="s">
        <v>554</v>
      </c>
      <c r="G4074">
        <v>1624</v>
      </c>
      <c r="H4074">
        <v>1624</v>
      </c>
      <c r="I4074">
        <v>1624</v>
      </c>
      <c r="J4074">
        <v>1624</v>
      </c>
      <c r="L4074" s="3">
        <v>0</v>
      </c>
      <c r="M4074" s="3">
        <v>0</v>
      </c>
      <c r="N4074" s="3">
        <v>0</v>
      </c>
      <c r="O4074" s="3">
        <v>639</v>
      </c>
      <c r="P4074" s="3">
        <v>0</v>
      </c>
      <c r="Q4074" s="3">
        <v>0</v>
      </c>
      <c r="R4074" s="3">
        <v>0</v>
      </c>
      <c r="S4074" s="3">
        <v>0</v>
      </c>
      <c r="T4074" s="3">
        <v>0</v>
      </c>
      <c r="U4074" s="33">
        <f>+Tabla3[[#This Row],[V GRAVADAS]]</f>
        <v>639</v>
      </c>
      <c r="V4074">
        <v>2</v>
      </c>
    </row>
    <row r="4075" spans="1:22" x14ac:dyDescent="0.25">
      <c r="A4075" t="s">
        <v>737</v>
      </c>
      <c r="B4075" s="1" t="s">
        <v>762</v>
      </c>
      <c r="C4075" t="s">
        <v>1</v>
      </c>
      <c r="D4075" t="s">
        <v>89</v>
      </c>
      <c r="E4075" t="s">
        <v>553</v>
      </c>
      <c r="F4075" t="s">
        <v>554</v>
      </c>
      <c r="G4075">
        <v>1625</v>
      </c>
      <c r="H4075">
        <v>1625</v>
      </c>
      <c r="I4075">
        <v>1625</v>
      </c>
      <c r="J4075">
        <v>1625</v>
      </c>
      <c r="L4075" s="3">
        <v>0</v>
      </c>
      <c r="M4075" s="3">
        <v>0</v>
      </c>
      <c r="N4075" s="3">
        <v>0</v>
      </c>
      <c r="O4075" s="3">
        <v>750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3">
        <f>+Tabla3[[#This Row],[V GRAVADAS]]</f>
        <v>750</v>
      </c>
      <c r="V4075">
        <v>2</v>
      </c>
    </row>
    <row r="4076" spans="1:22" x14ac:dyDescent="0.25">
      <c r="A4076" t="s">
        <v>737</v>
      </c>
      <c r="B4076" s="1" t="s">
        <v>762</v>
      </c>
      <c r="C4076" t="s">
        <v>1</v>
      </c>
      <c r="D4076" t="s">
        <v>89</v>
      </c>
      <c r="E4076" t="s">
        <v>553</v>
      </c>
      <c r="F4076" t="s">
        <v>554</v>
      </c>
      <c r="G4076">
        <v>1626</v>
      </c>
      <c r="H4076">
        <v>1626</v>
      </c>
      <c r="I4076">
        <v>1626</v>
      </c>
      <c r="J4076">
        <v>1626</v>
      </c>
      <c r="L4076" s="3">
        <v>0</v>
      </c>
      <c r="M4076" s="3">
        <v>0</v>
      </c>
      <c r="N4076" s="3">
        <v>0</v>
      </c>
      <c r="O4076" s="3">
        <v>13.75</v>
      </c>
      <c r="P4076" s="3">
        <v>0</v>
      </c>
      <c r="Q4076" s="3">
        <v>0</v>
      </c>
      <c r="R4076" s="3">
        <v>0</v>
      </c>
      <c r="S4076" s="3">
        <v>0</v>
      </c>
      <c r="T4076" s="3">
        <v>0</v>
      </c>
      <c r="U4076" s="33">
        <f>+Tabla3[[#This Row],[V GRAVADAS]]</f>
        <v>13.75</v>
      </c>
      <c r="V4076">
        <v>2</v>
      </c>
    </row>
    <row r="4077" spans="1:22" x14ac:dyDescent="0.25">
      <c r="A4077" t="s">
        <v>737</v>
      </c>
      <c r="B4077" s="1" t="s">
        <v>762</v>
      </c>
      <c r="C4077" t="s">
        <v>1</v>
      </c>
      <c r="D4077" t="s">
        <v>89</v>
      </c>
      <c r="E4077" t="s">
        <v>553</v>
      </c>
      <c r="F4077" t="s">
        <v>554</v>
      </c>
      <c r="G4077">
        <v>1627</v>
      </c>
      <c r="H4077">
        <v>1627</v>
      </c>
      <c r="I4077">
        <v>1627</v>
      </c>
      <c r="J4077">
        <v>1627</v>
      </c>
      <c r="L4077" s="3">
        <v>0</v>
      </c>
      <c r="M4077" s="3">
        <v>0</v>
      </c>
      <c r="N4077" s="3">
        <v>0</v>
      </c>
      <c r="O4077" s="3">
        <v>597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3">
        <f>+Tabla3[[#This Row],[V GRAVADAS]]</f>
        <v>597</v>
      </c>
      <c r="V4077">
        <v>2</v>
      </c>
    </row>
    <row r="4078" spans="1:22" x14ac:dyDescent="0.25">
      <c r="A4078" t="s">
        <v>737</v>
      </c>
      <c r="B4078" s="1" t="s">
        <v>762</v>
      </c>
      <c r="C4078" t="s">
        <v>1</v>
      </c>
      <c r="D4078" t="s">
        <v>89</v>
      </c>
      <c r="E4078" t="s">
        <v>553</v>
      </c>
      <c r="F4078" t="s">
        <v>554</v>
      </c>
      <c r="G4078">
        <v>1628</v>
      </c>
      <c r="H4078">
        <v>1628</v>
      </c>
      <c r="I4078">
        <v>1628</v>
      </c>
      <c r="J4078">
        <v>1628</v>
      </c>
      <c r="L4078" s="3">
        <v>0</v>
      </c>
      <c r="M4078" s="3">
        <v>0</v>
      </c>
      <c r="N4078" s="3">
        <v>0</v>
      </c>
      <c r="O4078" s="3">
        <v>22.33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3">
        <f>+Tabla3[[#This Row],[V GRAVADAS]]</f>
        <v>22.33</v>
      </c>
      <c r="V4078">
        <v>2</v>
      </c>
    </row>
    <row r="4079" spans="1:22" x14ac:dyDescent="0.25">
      <c r="A4079" t="s">
        <v>737</v>
      </c>
      <c r="B4079" s="1" t="s">
        <v>762</v>
      </c>
      <c r="C4079" t="s">
        <v>1</v>
      </c>
      <c r="D4079" t="s">
        <v>89</v>
      </c>
      <c r="E4079" t="s">
        <v>553</v>
      </c>
      <c r="F4079" t="s">
        <v>554</v>
      </c>
      <c r="G4079">
        <v>1629</v>
      </c>
      <c r="H4079">
        <v>1629</v>
      </c>
      <c r="I4079">
        <v>1629</v>
      </c>
      <c r="J4079">
        <v>1629</v>
      </c>
      <c r="L4079" s="3">
        <v>0</v>
      </c>
      <c r="M4079" s="3">
        <v>0</v>
      </c>
      <c r="N4079" s="3">
        <v>0</v>
      </c>
      <c r="O4079" s="3">
        <v>424.32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3">
        <f>+Tabla3[[#This Row],[V GRAVADAS]]</f>
        <v>424.32</v>
      </c>
      <c r="V4079">
        <v>2</v>
      </c>
    </row>
    <row r="4080" spans="1:22" x14ac:dyDescent="0.25">
      <c r="A4080" t="s">
        <v>737</v>
      </c>
      <c r="B4080" s="1" t="s">
        <v>762</v>
      </c>
      <c r="C4080" t="s">
        <v>1</v>
      </c>
      <c r="D4080" t="s">
        <v>89</v>
      </c>
      <c r="E4080" t="s">
        <v>553</v>
      </c>
      <c r="F4080" t="s">
        <v>554</v>
      </c>
      <c r="G4080">
        <v>1630</v>
      </c>
      <c r="H4080">
        <v>1630</v>
      </c>
      <c r="I4080">
        <v>1630</v>
      </c>
      <c r="J4080">
        <v>1630</v>
      </c>
      <c r="L4080" s="3">
        <v>0</v>
      </c>
      <c r="M4080" s="3">
        <v>0</v>
      </c>
      <c r="N4080" s="3">
        <v>0</v>
      </c>
      <c r="O4080" s="3">
        <v>549.5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3">
        <f>+Tabla3[[#This Row],[V GRAVADAS]]</f>
        <v>549.5</v>
      </c>
      <c r="V4080">
        <v>2</v>
      </c>
    </row>
    <row r="4081" spans="1:22" x14ac:dyDescent="0.25">
      <c r="A4081" t="s">
        <v>737</v>
      </c>
      <c r="B4081" s="1" t="s">
        <v>762</v>
      </c>
      <c r="C4081" t="s">
        <v>1</v>
      </c>
      <c r="D4081" t="s">
        <v>89</v>
      </c>
      <c r="E4081" t="s">
        <v>553</v>
      </c>
      <c r="F4081" t="s">
        <v>554</v>
      </c>
      <c r="G4081">
        <v>1631</v>
      </c>
      <c r="H4081">
        <v>1631</v>
      </c>
      <c r="I4081">
        <v>1631</v>
      </c>
      <c r="J4081">
        <v>1631</v>
      </c>
      <c r="L4081" s="3">
        <v>0</v>
      </c>
      <c r="M4081" s="3">
        <v>0</v>
      </c>
      <c r="N4081" s="3">
        <v>0</v>
      </c>
      <c r="O4081" s="3">
        <v>65.25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3">
        <f>+Tabla3[[#This Row],[V GRAVADAS]]</f>
        <v>65.25</v>
      </c>
      <c r="V4081">
        <v>2</v>
      </c>
    </row>
    <row r="4082" spans="1:22" x14ac:dyDescent="0.25">
      <c r="A4082" t="s">
        <v>737</v>
      </c>
      <c r="B4082" s="1" t="s">
        <v>762</v>
      </c>
      <c r="C4082" t="s">
        <v>1</v>
      </c>
      <c r="D4082" t="s">
        <v>89</v>
      </c>
      <c r="E4082" t="s">
        <v>553</v>
      </c>
      <c r="F4082" t="s">
        <v>554</v>
      </c>
      <c r="G4082">
        <v>1632</v>
      </c>
      <c r="H4082">
        <v>1632</v>
      </c>
      <c r="I4082">
        <v>1632</v>
      </c>
      <c r="J4082">
        <v>1632</v>
      </c>
      <c r="L4082" s="3">
        <v>0</v>
      </c>
      <c r="M4082" s="3">
        <v>0</v>
      </c>
      <c r="N4082" s="3">
        <v>0</v>
      </c>
      <c r="O4082" s="3">
        <v>138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3">
        <f>+Tabla3[[#This Row],[V GRAVADAS]]</f>
        <v>138</v>
      </c>
      <c r="V4082">
        <v>2</v>
      </c>
    </row>
    <row r="4083" spans="1:22" x14ac:dyDescent="0.25">
      <c r="A4083" t="s">
        <v>737</v>
      </c>
      <c r="B4083" s="1" t="s">
        <v>762</v>
      </c>
      <c r="C4083" t="s">
        <v>1</v>
      </c>
      <c r="D4083" t="s">
        <v>89</v>
      </c>
      <c r="E4083" t="s">
        <v>553</v>
      </c>
      <c r="F4083" t="s">
        <v>554</v>
      </c>
      <c r="G4083">
        <v>1633</v>
      </c>
      <c r="H4083">
        <v>1633</v>
      </c>
      <c r="I4083">
        <v>1633</v>
      </c>
      <c r="J4083">
        <v>1633</v>
      </c>
      <c r="L4083" s="3">
        <v>0</v>
      </c>
      <c r="M4083" s="3">
        <v>0</v>
      </c>
      <c r="N4083" s="3">
        <v>0</v>
      </c>
      <c r="O4083" s="3">
        <v>121.2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3">
        <f>+Tabla3[[#This Row],[V GRAVADAS]]</f>
        <v>121.2</v>
      </c>
      <c r="V4083">
        <v>2</v>
      </c>
    </row>
    <row r="4084" spans="1:22" x14ac:dyDescent="0.25">
      <c r="A4084" t="s">
        <v>737</v>
      </c>
      <c r="B4084" s="1" t="s">
        <v>762</v>
      </c>
      <c r="C4084" t="s">
        <v>1</v>
      </c>
      <c r="D4084" t="s">
        <v>89</v>
      </c>
      <c r="E4084" t="s">
        <v>553</v>
      </c>
      <c r="F4084" t="s">
        <v>554</v>
      </c>
      <c r="G4084">
        <v>1634</v>
      </c>
      <c r="H4084">
        <v>1634</v>
      </c>
      <c r="I4084">
        <v>1634</v>
      </c>
      <c r="J4084">
        <v>1634</v>
      </c>
      <c r="L4084" s="3">
        <v>0</v>
      </c>
      <c r="M4084" s="3">
        <v>0</v>
      </c>
      <c r="N4084" s="3">
        <v>0</v>
      </c>
      <c r="O4084" s="3">
        <v>14.95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3">
        <f>+Tabla3[[#This Row],[V GRAVADAS]]</f>
        <v>14.95</v>
      </c>
      <c r="V4084">
        <v>2</v>
      </c>
    </row>
    <row r="4085" spans="1:22" x14ac:dyDescent="0.25">
      <c r="A4085" t="s">
        <v>737</v>
      </c>
      <c r="B4085" s="1" t="s">
        <v>762</v>
      </c>
      <c r="C4085" t="s">
        <v>1</v>
      </c>
      <c r="D4085" t="s">
        <v>89</v>
      </c>
      <c r="E4085" t="s">
        <v>553</v>
      </c>
      <c r="F4085" t="s">
        <v>554</v>
      </c>
      <c r="G4085">
        <v>1635</v>
      </c>
      <c r="H4085">
        <v>1635</v>
      </c>
      <c r="I4085">
        <v>1635</v>
      </c>
      <c r="J4085">
        <v>1635</v>
      </c>
      <c r="L4085" s="3">
        <v>0</v>
      </c>
      <c r="M4085" s="3">
        <v>0</v>
      </c>
      <c r="N4085" s="3">
        <v>0</v>
      </c>
      <c r="O4085" s="3">
        <v>107.6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3">
        <f>+Tabla3[[#This Row],[V GRAVADAS]]</f>
        <v>107.6</v>
      </c>
      <c r="V4085">
        <v>2</v>
      </c>
    </row>
    <row r="4086" spans="1:22" x14ac:dyDescent="0.25">
      <c r="A4086" t="s">
        <v>737</v>
      </c>
      <c r="B4086" s="1" t="s">
        <v>762</v>
      </c>
      <c r="C4086" t="s">
        <v>1</v>
      </c>
      <c r="D4086" t="s">
        <v>89</v>
      </c>
      <c r="E4086" t="s">
        <v>553</v>
      </c>
      <c r="F4086" t="s">
        <v>554</v>
      </c>
      <c r="G4086">
        <v>1636</v>
      </c>
      <c r="H4086">
        <v>1636</v>
      </c>
      <c r="I4086">
        <v>1636</v>
      </c>
      <c r="J4086">
        <v>1636</v>
      </c>
      <c r="L4086" s="3">
        <v>0</v>
      </c>
      <c r="M4086" s="3">
        <v>0</v>
      </c>
      <c r="N4086" s="3">
        <v>0</v>
      </c>
      <c r="O4086" s="3">
        <v>392.6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3">
        <f>+Tabla3[[#This Row],[V GRAVADAS]]</f>
        <v>392.6</v>
      </c>
      <c r="V4086">
        <v>2</v>
      </c>
    </row>
    <row r="4087" spans="1:22" x14ac:dyDescent="0.25">
      <c r="A4087" t="s">
        <v>737</v>
      </c>
      <c r="B4087" s="1" t="s">
        <v>763</v>
      </c>
      <c r="C4087" t="s">
        <v>1</v>
      </c>
      <c r="D4087" t="s">
        <v>89</v>
      </c>
      <c r="E4087" t="s">
        <v>553</v>
      </c>
      <c r="F4087" t="s">
        <v>554</v>
      </c>
      <c r="G4087">
        <v>1637</v>
      </c>
      <c r="H4087">
        <v>1637</v>
      </c>
      <c r="I4087">
        <v>1637</v>
      </c>
      <c r="J4087">
        <v>1637</v>
      </c>
      <c r="L4087" s="3">
        <v>0</v>
      </c>
      <c r="M4087" s="3">
        <v>0</v>
      </c>
      <c r="N4087" s="3">
        <v>0</v>
      </c>
      <c r="O4087" s="3">
        <v>190.96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3">
        <f>+Tabla3[[#This Row],[V GRAVADAS]]</f>
        <v>190.96</v>
      </c>
      <c r="V4087">
        <v>2</v>
      </c>
    </row>
    <row r="4088" spans="1:22" x14ac:dyDescent="0.25">
      <c r="A4088" t="s">
        <v>737</v>
      </c>
      <c r="B4088" s="1" t="s">
        <v>763</v>
      </c>
      <c r="C4088" t="s">
        <v>1</v>
      </c>
      <c r="D4088" t="s">
        <v>89</v>
      </c>
      <c r="E4088" t="s">
        <v>553</v>
      </c>
      <c r="F4088" t="s">
        <v>554</v>
      </c>
      <c r="G4088">
        <v>1638</v>
      </c>
      <c r="H4088">
        <v>1638</v>
      </c>
      <c r="I4088">
        <v>1638</v>
      </c>
      <c r="J4088">
        <v>1638</v>
      </c>
      <c r="L4088" s="3">
        <v>0</v>
      </c>
      <c r="M4088" s="3">
        <v>0</v>
      </c>
      <c r="N4088" s="3">
        <v>0</v>
      </c>
      <c r="O4088" s="3">
        <v>240.75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3">
        <f>+Tabla3[[#This Row],[V GRAVADAS]]</f>
        <v>240.75</v>
      </c>
      <c r="V4088">
        <v>2</v>
      </c>
    </row>
    <row r="4089" spans="1:22" x14ac:dyDescent="0.25">
      <c r="A4089" t="s">
        <v>737</v>
      </c>
      <c r="B4089" s="1" t="s">
        <v>763</v>
      </c>
      <c r="C4089" t="s">
        <v>1</v>
      </c>
      <c r="D4089" t="s">
        <v>89</v>
      </c>
      <c r="E4089" t="s">
        <v>553</v>
      </c>
      <c r="F4089" t="s">
        <v>554</v>
      </c>
      <c r="G4089">
        <v>1639</v>
      </c>
      <c r="H4089">
        <v>1639</v>
      </c>
      <c r="I4089">
        <v>1639</v>
      </c>
      <c r="J4089">
        <v>1639</v>
      </c>
      <c r="L4089" s="3">
        <v>0</v>
      </c>
      <c r="M4089" s="3">
        <v>0</v>
      </c>
      <c r="N4089" s="3">
        <v>0</v>
      </c>
      <c r="O4089" s="3">
        <v>562.5</v>
      </c>
      <c r="P4089" s="3">
        <v>0</v>
      </c>
      <c r="Q4089" s="3">
        <v>0</v>
      </c>
      <c r="R4089" s="3">
        <v>0</v>
      </c>
      <c r="S4089" s="3">
        <v>0</v>
      </c>
      <c r="T4089" s="3">
        <v>0</v>
      </c>
      <c r="U4089" s="33">
        <f>+Tabla3[[#This Row],[V GRAVADAS]]</f>
        <v>562.5</v>
      </c>
      <c r="V4089">
        <v>2</v>
      </c>
    </row>
    <row r="4090" spans="1:22" x14ac:dyDescent="0.25">
      <c r="A4090" t="s">
        <v>737</v>
      </c>
      <c r="B4090" s="1" t="s">
        <v>763</v>
      </c>
      <c r="C4090" t="s">
        <v>1</v>
      </c>
      <c r="D4090" t="s">
        <v>89</v>
      </c>
      <c r="E4090" t="s">
        <v>553</v>
      </c>
      <c r="F4090" t="s">
        <v>554</v>
      </c>
      <c r="G4090">
        <v>1640</v>
      </c>
      <c r="H4090">
        <v>1640</v>
      </c>
      <c r="I4090">
        <v>1640</v>
      </c>
      <c r="J4090">
        <v>1640</v>
      </c>
      <c r="L4090" s="3">
        <v>0</v>
      </c>
      <c r="M4090" s="3">
        <v>0</v>
      </c>
      <c r="N4090" s="3">
        <v>0</v>
      </c>
      <c r="O4090" s="3">
        <v>45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3">
        <f>+Tabla3[[#This Row],[V GRAVADAS]]</f>
        <v>45</v>
      </c>
      <c r="V4090">
        <v>2</v>
      </c>
    </row>
    <row r="4091" spans="1:22" x14ac:dyDescent="0.25">
      <c r="A4091" t="s">
        <v>737</v>
      </c>
      <c r="B4091" s="1" t="s">
        <v>763</v>
      </c>
      <c r="C4091" t="s">
        <v>1</v>
      </c>
      <c r="D4091" t="s">
        <v>89</v>
      </c>
      <c r="E4091" t="s">
        <v>553</v>
      </c>
      <c r="F4091" t="s">
        <v>554</v>
      </c>
      <c r="G4091">
        <v>1641</v>
      </c>
      <c r="H4091">
        <v>1641</v>
      </c>
      <c r="I4091">
        <v>1641</v>
      </c>
      <c r="J4091">
        <v>1641</v>
      </c>
      <c r="L4091" s="3">
        <v>0</v>
      </c>
      <c r="M4091" s="3">
        <v>0</v>
      </c>
      <c r="N4091" s="3">
        <v>0</v>
      </c>
      <c r="O4091" s="3">
        <v>94.5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3">
        <f>+Tabla3[[#This Row],[V GRAVADAS]]</f>
        <v>94.5</v>
      </c>
      <c r="V4091">
        <v>2</v>
      </c>
    </row>
    <row r="4092" spans="1:22" x14ac:dyDescent="0.25">
      <c r="A4092" t="s">
        <v>737</v>
      </c>
      <c r="B4092" s="1" t="s">
        <v>763</v>
      </c>
      <c r="C4092" t="s">
        <v>1</v>
      </c>
      <c r="D4092" t="s">
        <v>89</v>
      </c>
      <c r="E4092" t="s">
        <v>553</v>
      </c>
      <c r="F4092" t="s">
        <v>554</v>
      </c>
      <c r="G4092">
        <v>1642</v>
      </c>
      <c r="H4092">
        <v>1642</v>
      </c>
      <c r="I4092">
        <v>1642</v>
      </c>
      <c r="J4092">
        <v>1642</v>
      </c>
      <c r="L4092" s="3">
        <v>0</v>
      </c>
      <c r="M4092" s="3">
        <v>0</v>
      </c>
      <c r="N4092" s="3">
        <v>0</v>
      </c>
      <c r="O4092" s="3">
        <v>692.5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3">
        <f>+Tabla3[[#This Row],[V GRAVADAS]]</f>
        <v>692.5</v>
      </c>
      <c r="V4092">
        <v>2</v>
      </c>
    </row>
    <row r="4093" spans="1:22" x14ac:dyDescent="0.25">
      <c r="A4093" t="s">
        <v>737</v>
      </c>
      <c r="B4093" s="1" t="s">
        <v>763</v>
      </c>
      <c r="C4093" t="s">
        <v>1</v>
      </c>
      <c r="D4093" t="s">
        <v>89</v>
      </c>
      <c r="E4093" t="s">
        <v>553</v>
      </c>
      <c r="F4093" t="s">
        <v>554</v>
      </c>
      <c r="G4093">
        <v>1643</v>
      </c>
      <c r="H4093">
        <v>1643</v>
      </c>
      <c r="I4093">
        <v>1643</v>
      </c>
      <c r="J4093">
        <v>1643</v>
      </c>
      <c r="L4093" s="3">
        <v>0</v>
      </c>
      <c r="M4093" s="3">
        <v>0</v>
      </c>
      <c r="N4093" s="3">
        <v>0</v>
      </c>
      <c r="O4093" s="3">
        <v>546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3">
        <f>+Tabla3[[#This Row],[V GRAVADAS]]</f>
        <v>546</v>
      </c>
      <c r="V4093">
        <v>2</v>
      </c>
    </row>
    <row r="4094" spans="1:22" x14ac:dyDescent="0.25">
      <c r="A4094" t="s">
        <v>737</v>
      </c>
      <c r="B4094" s="1" t="s">
        <v>763</v>
      </c>
      <c r="C4094" t="s">
        <v>1</v>
      </c>
      <c r="D4094" t="s">
        <v>89</v>
      </c>
      <c r="E4094" t="s">
        <v>553</v>
      </c>
      <c r="F4094" t="s">
        <v>554</v>
      </c>
      <c r="G4094">
        <v>1644</v>
      </c>
      <c r="H4094">
        <v>1644</v>
      </c>
      <c r="I4094">
        <v>1644</v>
      </c>
      <c r="J4094">
        <v>1644</v>
      </c>
      <c r="L4094" s="3">
        <v>0</v>
      </c>
      <c r="M4094" s="3">
        <v>0</v>
      </c>
      <c r="N4094" s="3">
        <v>0</v>
      </c>
      <c r="O4094" s="3">
        <v>60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3">
        <f>+Tabla3[[#This Row],[V GRAVADAS]]</f>
        <v>60</v>
      </c>
      <c r="V4094">
        <v>2</v>
      </c>
    </row>
    <row r="4095" spans="1:22" x14ac:dyDescent="0.25">
      <c r="A4095" t="s">
        <v>737</v>
      </c>
      <c r="B4095" s="1" t="s">
        <v>763</v>
      </c>
      <c r="C4095" t="s">
        <v>1</v>
      </c>
      <c r="D4095" t="s">
        <v>89</v>
      </c>
      <c r="E4095" t="s">
        <v>553</v>
      </c>
      <c r="F4095" t="s">
        <v>554</v>
      </c>
      <c r="G4095">
        <v>1645</v>
      </c>
      <c r="H4095">
        <v>1645</v>
      </c>
      <c r="I4095">
        <v>1645</v>
      </c>
      <c r="J4095">
        <v>1645</v>
      </c>
      <c r="L4095" s="3">
        <v>0</v>
      </c>
      <c r="M4095" s="3">
        <v>0</v>
      </c>
      <c r="N4095" s="3">
        <v>0</v>
      </c>
      <c r="O4095" s="3">
        <v>7.5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3">
        <f>+Tabla3[[#This Row],[V GRAVADAS]]</f>
        <v>7.5</v>
      </c>
      <c r="V4095">
        <v>2</v>
      </c>
    </row>
    <row r="4096" spans="1:22" x14ac:dyDescent="0.25">
      <c r="A4096" t="s">
        <v>737</v>
      </c>
      <c r="B4096" s="1" t="s">
        <v>763</v>
      </c>
      <c r="C4096" t="s">
        <v>1</v>
      </c>
      <c r="D4096" t="s">
        <v>89</v>
      </c>
      <c r="E4096" t="s">
        <v>553</v>
      </c>
      <c r="F4096" t="s">
        <v>554</v>
      </c>
      <c r="G4096">
        <v>1646</v>
      </c>
      <c r="H4096">
        <v>1646</v>
      </c>
      <c r="I4096">
        <v>1646</v>
      </c>
      <c r="J4096">
        <v>1646</v>
      </c>
      <c r="L4096" s="3">
        <v>0</v>
      </c>
      <c r="M4096" s="3">
        <v>0</v>
      </c>
      <c r="N4096" s="3">
        <v>0</v>
      </c>
      <c r="O4096" s="3">
        <v>16.5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3">
        <f>+Tabla3[[#This Row],[V GRAVADAS]]</f>
        <v>16.5</v>
      </c>
      <c r="V4096">
        <v>2</v>
      </c>
    </row>
    <row r="4097" spans="1:22" x14ac:dyDescent="0.25">
      <c r="A4097" t="s">
        <v>737</v>
      </c>
      <c r="B4097" s="1" t="s">
        <v>763</v>
      </c>
      <c r="C4097" t="s">
        <v>1</v>
      </c>
      <c r="D4097" t="s">
        <v>89</v>
      </c>
      <c r="E4097" t="s">
        <v>553</v>
      </c>
      <c r="F4097" t="s">
        <v>554</v>
      </c>
      <c r="G4097">
        <v>1647</v>
      </c>
      <c r="H4097">
        <v>1647</v>
      </c>
      <c r="I4097">
        <v>1647</v>
      </c>
      <c r="J4097">
        <v>1647</v>
      </c>
      <c r="L4097" s="3">
        <v>0</v>
      </c>
      <c r="M4097" s="3">
        <v>0</v>
      </c>
      <c r="N4097" s="3">
        <v>0</v>
      </c>
      <c r="O4097" s="3">
        <v>222.8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3">
        <f>+Tabla3[[#This Row],[V GRAVADAS]]</f>
        <v>222.8</v>
      </c>
      <c r="V4097">
        <v>2</v>
      </c>
    </row>
    <row r="4098" spans="1:22" x14ac:dyDescent="0.25">
      <c r="A4098" t="s">
        <v>737</v>
      </c>
      <c r="B4098" s="1" t="s">
        <v>763</v>
      </c>
      <c r="C4098" t="s">
        <v>1</v>
      </c>
      <c r="D4098" t="s">
        <v>89</v>
      </c>
      <c r="E4098" t="s">
        <v>553</v>
      </c>
      <c r="F4098" t="s">
        <v>554</v>
      </c>
      <c r="G4098">
        <v>1648</v>
      </c>
      <c r="H4098">
        <v>1648</v>
      </c>
      <c r="I4098">
        <v>1648</v>
      </c>
      <c r="J4098">
        <v>1648</v>
      </c>
      <c r="L4098" s="3">
        <v>0</v>
      </c>
      <c r="M4098" s="3">
        <v>0</v>
      </c>
      <c r="N4098" s="3">
        <v>0</v>
      </c>
      <c r="O4098" s="3">
        <v>104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3">
        <f>+Tabla3[[#This Row],[V GRAVADAS]]</f>
        <v>104</v>
      </c>
      <c r="V4098">
        <v>2</v>
      </c>
    </row>
    <row r="4099" spans="1:22" x14ac:dyDescent="0.25">
      <c r="A4099" t="s">
        <v>737</v>
      </c>
      <c r="B4099" s="1" t="s">
        <v>763</v>
      </c>
      <c r="C4099" t="s">
        <v>1</v>
      </c>
      <c r="D4099" t="s">
        <v>89</v>
      </c>
      <c r="E4099" t="s">
        <v>553</v>
      </c>
      <c r="F4099" t="s">
        <v>554</v>
      </c>
      <c r="G4099">
        <v>1649</v>
      </c>
      <c r="H4099">
        <v>1649</v>
      </c>
      <c r="I4099">
        <v>1649</v>
      </c>
      <c r="J4099">
        <v>1649</v>
      </c>
      <c r="L4099" s="3">
        <v>0</v>
      </c>
      <c r="M4099" s="3">
        <v>0</v>
      </c>
      <c r="N4099" s="3">
        <v>0</v>
      </c>
      <c r="O4099" s="3">
        <v>353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3">
        <f>+Tabla3[[#This Row],[V GRAVADAS]]</f>
        <v>353</v>
      </c>
      <c r="V4099">
        <v>2</v>
      </c>
    </row>
    <row r="4100" spans="1:22" x14ac:dyDescent="0.25">
      <c r="A4100" t="s">
        <v>737</v>
      </c>
      <c r="B4100" s="1" t="s">
        <v>763</v>
      </c>
      <c r="C4100" t="s">
        <v>1</v>
      </c>
      <c r="D4100" t="s">
        <v>89</v>
      </c>
      <c r="E4100" t="s">
        <v>553</v>
      </c>
      <c r="F4100" t="s">
        <v>554</v>
      </c>
      <c r="G4100">
        <v>1650</v>
      </c>
      <c r="H4100">
        <v>1650</v>
      </c>
      <c r="I4100">
        <v>1650</v>
      </c>
      <c r="J4100">
        <v>1650</v>
      </c>
      <c r="L4100" s="3">
        <v>0</v>
      </c>
      <c r="M4100" s="3">
        <v>0</v>
      </c>
      <c r="N4100" s="3">
        <v>0</v>
      </c>
      <c r="O4100" s="3">
        <v>90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3">
        <f>+Tabla3[[#This Row],[V GRAVADAS]]</f>
        <v>90</v>
      </c>
      <c r="V4100">
        <v>2</v>
      </c>
    </row>
    <row r="4101" spans="1:22" x14ac:dyDescent="0.25">
      <c r="A4101" t="s">
        <v>784</v>
      </c>
      <c r="B4101" s="1" t="s">
        <v>785</v>
      </c>
      <c r="C4101" t="s">
        <v>1</v>
      </c>
      <c r="D4101" t="s">
        <v>89</v>
      </c>
      <c r="E4101" t="s">
        <v>553</v>
      </c>
      <c r="F4101" t="s">
        <v>554</v>
      </c>
      <c r="G4101">
        <v>1651</v>
      </c>
      <c r="H4101">
        <v>1651</v>
      </c>
      <c r="I4101">
        <v>1651</v>
      </c>
      <c r="J4101">
        <v>1651</v>
      </c>
      <c r="L4101" s="3">
        <v>0</v>
      </c>
      <c r="M4101" s="3">
        <v>0</v>
      </c>
      <c r="N4101" s="3">
        <v>0</v>
      </c>
      <c r="O4101" s="3">
        <v>376.2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3">
        <f>+Tabla3[[#This Row],[V GRAVADAS]]</f>
        <v>376.2</v>
      </c>
      <c r="V4101">
        <v>2</v>
      </c>
    </row>
    <row r="4102" spans="1:22" x14ac:dyDescent="0.25">
      <c r="A4102" t="s">
        <v>784</v>
      </c>
      <c r="B4102" s="1" t="s">
        <v>785</v>
      </c>
      <c r="C4102" t="s">
        <v>1</v>
      </c>
      <c r="D4102" t="s">
        <v>89</v>
      </c>
      <c r="E4102" t="s">
        <v>553</v>
      </c>
      <c r="F4102" t="s">
        <v>554</v>
      </c>
      <c r="G4102">
        <v>1652</v>
      </c>
      <c r="H4102">
        <v>1652</v>
      </c>
      <c r="I4102">
        <v>1652</v>
      </c>
      <c r="J4102">
        <v>1652</v>
      </c>
      <c r="L4102" s="3">
        <v>0</v>
      </c>
      <c r="M4102" s="3">
        <v>0</v>
      </c>
      <c r="N4102" s="3">
        <v>0</v>
      </c>
      <c r="O4102" s="3">
        <v>882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3">
        <f>+Tabla3[[#This Row],[V GRAVADAS]]</f>
        <v>882</v>
      </c>
      <c r="V4102">
        <v>2</v>
      </c>
    </row>
    <row r="4103" spans="1:22" x14ac:dyDescent="0.25">
      <c r="A4103" t="s">
        <v>784</v>
      </c>
      <c r="B4103" s="1" t="s">
        <v>785</v>
      </c>
      <c r="C4103" t="s">
        <v>1</v>
      </c>
      <c r="D4103" t="s">
        <v>89</v>
      </c>
      <c r="E4103" t="s">
        <v>553</v>
      </c>
      <c r="F4103" t="s">
        <v>554</v>
      </c>
      <c r="G4103">
        <v>1653</v>
      </c>
      <c r="H4103">
        <v>1653</v>
      </c>
      <c r="I4103">
        <v>1653</v>
      </c>
      <c r="J4103">
        <v>1653</v>
      </c>
      <c r="L4103" s="3">
        <v>0</v>
      </c>
      <c r="M4103" s="3">
        <v>0</v>
      </c>
      <c r="N4103" s="3">
        <v>0</v>
      </c>
      <c r="O4103" s="3">
        <v>560.5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3">
        <f>+Tabla3[[#This Row],[V GRAVADAS]]</f>
        <v>560.5</v>
      </c>
      <c r="V4103">
        <v>2</v>
      </c>
    </row>
    <row r="4104" spans="1:22" x14ac:dyDescent="0.25">
      <c r="A4104" t="s">
        <v>784</v>
      </c>
      <c r="B4104" s="1" t="s">
        <v>785</v>
      </c>
      <c r="C4104" t="s">
        <v>1</v>
      </c>
      <c r="D4104" t="s">
        <v>89</v>
      </c>
      <c r="E4104" t="s">
        <v>553</v>
      </c>
      <c r="F4104" t="s">
        <v>554</v>
      </c>
      <c r="G4104">
        <v>1654</v>
      </c>
      <c r="H4104">
        <v>1654</v>
      </c>
      <c r="I4104">
        <v>1654</v>
      </c>
      <c r="J4104">
        <v>1654</v>
      </c>
      <c r="L4104" s="3">
        <v>0</v>
      </c>
      <c r="M4104" s="3">
        <v>0</v>
      </c>
      <c r="N4104" s="3">
        <v>0</v>
      </c>
      <c r="O4104" s="3">
        <v>56</v>
      </c>
      <c r="P4104" s="3">
        <v>0</v>
      </c>
      <c r="Q4104" s="3">
        <v>0</v>
      </c>
      <c r="R4104" s="3">
        <v>0</v>
      </c>
      <c r="S4104" s="3">
        <v>0</v>
      </c>
      <c r="T4104" s="3">
        <v>0</v>
      </c>
      <c r="U4104" s="33">
        <f>+Tabla3[[#This Row],[V GRAVADAS]]</f>
        <v>56</v>
      </c>
      <c r="V4104">
        <v>2</v>
      </c>
    </row>
    <row r="4105" spans="1:22" x14ac:dyDescent="0.25">
      <c r="A4105" t="s">
        <v>784</v>
      </c>
      <c r="B4105" s="1" t="s">
        <v>785</v>
      </c>
      <c r="C4105" t="s">
        <v>1</v>
      </c>
      <c r="D4105" t="s">
        <v>89</v>
      </c>
      <c r="E4105" t="s">
        <v>553</v>
      </c>
      <c r="F4105" t="s">
        <v>554</v>
      </c>
      <c r="G4105">
        <v>1655</v>
      </c>
      <c r="H4105">
        <v>1655</v>
      </c>
      <c r="I4105">
        <v>1655</v>
      </c>
      <c r="J4105">
        <v>1655</v>
      </c>
      <c r="L4105" s="3">
        <v>0</v>
      </c>
      <c r="M4105" s="3">
        <v>0</v>
      </c>
      <c r="N4105" s="3">
        <v>0</v>
      </c>
      <c r="O4105" s="3">
        <v>541.1</v>
      </c>
      <c r="P4105" s="3">
        <v>0</v>
      </c>
      <c r="Q4105" s="3">
        <v>0</v>
      </c>
      <c r="R4105" s="3">
        <v>0</v>
      </c>
      <c r="S4105" s="3">
        <v>0</v>
      </c>
      <c r="T4105" s="3">
        <v>0</v>
      </c>
      <c r="U4105" s="33">
        <f>+Tabla3[[#This Row],[V GRAVADAS]]</f>
        <v>541.1</v>
      </c>
      <c r="V4105">
        <v>2</v>
      </c>
    </row>
    <row r="4106" spans="1:22" x14ac:dyDescent="0.25">
      <c r="A4106" t="s">
        <v>784</v>
      </c>
      <c r="B4106" s="1" t="s">
        <v>785</v>
      </c>
      <c r="C4106" t="s">
        <v>1</v>
      </c>
      <c r="D4106" t="s">
        <v>89</v>
      </c>
      <c r="E4106" t="s">
        <v>553</v>
      </c>
      <c r="F4106" t="s">
        <v>554</v>
      </c>
      <c r="G4106">
        <v>1656</v>
      </c>
      <c r="H4106">
        <v>1656</v>
      </c>
      <c r="I4106">
        <v>1656</v>
      </c>
      <c r="J4106">
        <v>1656</v>
      </c>
      <c r="L4106" s="3">
        <v>0</v>
      </c>
      <c r="M4106" s="3">
        <v>0</v>
      </c>
      <c r="N4106" s="3">
        <v>0</v>
      </c>
      <c r="O4106" s="3">
        <v>199.5</v>
      </c>
      <c r="P4106" s="3">
        <v>0</v>
      </c>
      <c r="Q4106" s="3">
        <v>0</v>
      </c>
      <c r="R4106" s="3">
        <v>0</v>
      </c>
      <c r="S4106" s="3">
        <v>0</v>
      </c>
      <c r="T4106" s="3">
        <v>0</v>
      </c>
      <c r="U4106" s="33">
        <f>+Tabla3[[#This Row],[V GRAVADAS]]</f>
        <v>199.5</v>
      </c>
      <c r="V4106">
        <v>2</v>
      </c>
    </row>
    <row r="4107" spans="1:22" x14ac:dyDescent="0.25">
      <c r="A4107" t="s">
        <v>784</v>
      </c>
      <c r="B4107" s="1" t="s">
        <v>785</v>
      </c>
      <c r="C4107" t="s">
        <v>1</v>
      </c>
      <c r="D4107" t="s">
        <v>89</v>
      </c>
      <c r="E4107" t="s">
        <v>553</v>
      </c>
      <c r="F4107" t="s">
        <v>554</v>
      </c>
      <c r="G4107">
        <v>1657</v>
      </c>
      <c r="H4107">
        <v>1657</v>
      </c>
      <c r="I4107">
        <v>1657</v>
      </c>
      <c r="J4107">
        <v>1657</v>
      </c>
      <c r="L4107" s="3">
        <v>0</v>
      </c>
      <c r="M4107" s="3">
        <v>0</v>
      </c>
      <c r="N4107" s="3">
        <v>0</v>
      </c>
      <c r="O4107" s="3">
        <v>16</v>
      </c>
      <c r="P4107" s="3">
        <v>0</v>
      </c>
      <c r="Q4107" s="3">
        <v>0</v>
      </c>
      <c r="R4107" s="3">
        <v>0</v>
      </c>
      <c r="S4107" s="3">
        <v>0</v>
      </c>
      <c r="T4107" s="3">
        <v>0</v>
      </c>
      <c r="U4107" s="33">
        <f>+Tabla3[[#This Row],[V GRAVADAS]]</f>
        <v>16</v>
      </c>
      <c r="V4107">
        <v>2</v>
      </c>
    </row>
    <row r="4108" spans="1:22" x14ac:dyDescent="0.25">
      <c r="A4108" t="s">
        <v>784</v>
      </c>
      <c r="B4108" s="1" t="s">
        <v>785</v>
      </c>
      <c r="C4108" t="s">
        <v>1</v>
      </c>
      <c r="D4108" t="s">
        <v>89</v>
      </c>
      <c r="E4108" t="s">
        <v>553</v>
      </c>
      <c r="F4108" t="s">
        <v>554</v>
      </c>
      <c r="G4108">
        <v>1658</v>
      </c>
      <c r="H4108">
        <v>1658</v>
      </c>
      <c r="I4108">
        <v>1658</v>
      </c>
      <c r="J4108">
        <v>1658</v>
      </c>
      <c r="L4108" s="3">
        <v>0</v>
      </c>
      <c r="M4108" s="3">
        <v>0</v>
      </c>
      <c r="N4108" s="3">
        <v>0</v>
      </c>
      <c r="O4108" s="3">
        <v>4</v>
      </c>
      <c r="P4108" s="3">
        <v>0</v>
      </c>
      <c r="Q4108" s="3">
        <v>0</v>
      </c>
      <c r="R4108" s="3">
        <v>0</v>
      </c>
      <c r="S4108" s="3">
        <v>0</v>
      </c>
      <c r="T4108" s="3">
        <v>0</v>
      </c>
      <c r="U4108" s="33">
        <f>+Tabla3[[#This Row],[V GRAVADAS]]</f>
        <v>4</v>
      </c>
      <c r="V4108">
        <v>2</v>
      </c>
    </row>
    <row r="4109" spans="1:22" x14ac:dyDescent="0.25">
      <c r="A4109" t="s">
        <v>784</v>
      </c>
      <c r="B4109" s="1" t="s">
        <v>785</v>
      </c>
      <c r="C4109" t="s">
        <v>1</v>
      </c>
      <c r="D4109" t="s">
        <v>89</v>
      </c>
      <c r="E4109" t="s">
        <v>553</v>
      </c>
      <c r="F4109" t="s">
        <v>554</v>
      </c>
      <c r="G4109">
        <v>1659</v>
      </c>
      <c r="H4109">
        <v>1659</v>
      </c>
      <c r="I4109">
        <v>1659</v>
      </c>
      <c r="J4109">
        <v>1659</v>
      </c>
      <c r="L4109" s="3">
        <v>0</v>
      </c>
      <c r="M4109" s="3">
        <v>0</v>
      </c>
      <c r="N4109" s="3">
        <v>0</v>
      </c>
      <c r="O4109" s="3">
        <v>390</v>
      </c>
      <c r="P4109" s="3">
        <v>0</v>
      </c>
      <c r="Q4109" s="3">
        <v>0</v>
      </c>
      <c r="R4109" s="3">
        <v>0</v>
      </c>
      <c r="S4109" s="3">
        <v>0</v>
      </c>
      <c r="T4109" s="3">
        <v>0</v>
      </c>
      <c r="U4109" s="33">
        <f>+Tabla3[[#This Row],[V GRAVADAS]]</f>
        <v>390</v>
      </c>
      <c r="V4109">
        <v>2</v>
      </c>
    </row>
    <row r="4110" spans="1:22" x14ac:dyDescent="0.25">
      <c r="A4110" t="s">
        <v>784</v>
      </c>
      <c r="B4110" s="1" t="s">
        <v>785</v>
      </c>
      <c r="C4110" t="s">
        <v>1</v>
      </c>
      <c r="D4110" t="s">
        <v>89</v>
      </c>
      <c r="E4110" t="s">
        <v>553</v>
      </c>
      <c r="F4110" t="s">
        <v>554</v>
      </c>
      <c r="G4110">
        <v>1660</v>
      </c>
      <c r="H4110">
        <v>1660</v>
      </c>
      <c r="I4110">
        <v>1660</v>
      </c>
      <c r="J4110">
        <v>1660</v>
      </c>
      <c r="L4110" s="3">
        <v>0</v>
      </c>
      <c r="M4110" s="3">
        <v>0</v>
      </c>
      <c r="N4110" s="3">
        <v>0</v>
      </c>
      <c r="O4110" s="3">
        <v>125</v>
      </c>
      <c r="P4110" s="3">
        <v>0</v>
      </c>
      <c r="Q4110" s="3">
        <v>0</v>
      </c>
      <c r="R4110" s="3">
        <v>0</v>
      </c>
      <c r="S4110" s="3">
        <v>0</v>
      </c>
      <c r="T4110" s="3">
        <v>0</v>
      </c>
      <c r="U4110" s="33">
        <f>+Tabla3[[#This Row],[V GRAVADAS]]</f>
        <v>125</v>
      </c>
      <c r="V4110">
        <v>2</v>
      </c>
    </row>
    <row r="4111" spans="1:22" x14ac:dyDescent="0.25">
      <c r="A4111" t="s">
        <v>784</v>
      </c>
      <c r="B4111" s="1" t="s">
        <v>785</v>
      </c>
      <c r="C4111" t="s">
        <v>1</v>
      </c>
      <c r="D4111" t="s">
        <v>89</v>
      </c>
      <c r="E4111" t="s">
        <v>553</v>
      </c>
      <c r="F4111" t="s">
        <v>554</v>
      </c>
      <c r="G4111">
        <v>1661</v>
      </c>
      <c r="H4111">
        <v>1661</v>
      </c>
      <c r="I4111">
        <v>1661</v>
      </c>
      <c r="J4111">
        <v>1661</v>
      </c>
      <c r="L4111" s="3">
        <v>0</v>
      </c>
      <c r="M4111" s="3">
        <v>0</v>
      </c>
      <c r="N4111" s="3">
        <v>0</v>
      </c>
      <c r="O4111" s="3">
        <v>21</v>
      </c>
      <c r="P4111" s="3">
        <v>0</v>
      </c>
      <c r="Q4111" s="3">
        <v>0</v>
      </c>
      <c r="R4111" s="3">
        <v>0</v>
      </c>
      <c r="S4111" s="3">
        <v>0</v>
      </c>
      <c r="T4111" s="3">
        <v>0</v>
      </c>
      <c r="U4111" s="33">
        <f>+Tabla3[[#This Row],[V GRAVADAS]]</f>
        <v>21</v>
      </c>
      <c r="V4111">
        <v>2</v>
      </c>
    </row>
    <row r="4112" spans="1:22" x14ac:dyDescent="0.25">
      <c r="A4112" t="s">
        <v>784</v>
      </c>
      <c r="B4112" s="1" t="s">
        <v>785</v>
      </c>
      <c r="C4112" t="s">
        <v>1</v>
      </c>
      <c r="D4112" t="s">
        <v>89</v>
      </c>
      <c r="E4112" t="s">
        <v>553</v>
      </c>
      <c r="F4112" t="s">
        <v>554</v>
      </c>
      <c r="G4112">
        <v>1662</v>
      </c>
      <c r="H4112">
        <v>1662</v>
      </c>
      <c r="I4112">
        <v>1662</v>
      </c>
      <c r="J4112">
        <v>1662</v>
      </c>
      <c r="L4112" s="3">
        <v>0</v>
      </c>
      <c r="M4112" s="3">
        <v>0</v>
      </c>
      <c r="N4112" s="3">
        <v>0</v>
      </c>
      <c r="O4112" s="3">
        <v>57.44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3">
        <f>+Tabla3[[#This Row],[V GRAVADAS]]</f>
        <v>57.44</v>
      </c>
      <c r="V4112">
        <v>2</v>
      </c>
    </row>
    <row r="4113" spans="1:22" x14ac:dyDescent="0.25">
      <c r="A4113" t="s">
        <v>784</v>
      </c>
      <c r="B4113" s="1" t="s">
        <v>785</v>
      </c>
      <c r="C4113" t="s">
        <v>1</v>
      </c>
      <c r="D4113" t="s">
        <v>89</v>
      </c>
      <c r="E4113" t="s">
        <v>553</v>
      </c>
      <c r="F4113" t="s">
        <v>554</v>
      </c>
      <c r="G4113">
        <v>1663</v>
      </c>
      <c r="H4113">
        <v>1663</v>
      </c>
      <c r="I4113">
        <v>1663</v>
      </c>
      <c r="J4113">
        <v>1663</v>
      </c>
      <c r="L4113" s="3">
        <v>0</v>
      </c>
      <c r="M4113" s="3">
        <v>0</v>
      </c>
      <c r="N4113" s="3">
        <v>0</v>
      </c>
      <c r="O4113" s="3">
        <v>33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3">
        <f>+Tabla3[[#This Row],[V GRAVADAS]]</f>
        <v>33</v>
      </c>
      <c r="V4113">
        <v>2</v>
      </c>
    </row>
    <row r="4114" spans="1:22" x14ac:dyDescent="0.25">
      <c r="A4114" t="s">
        <v>784</v>
      </c>
      <c r="B4114" s="1" t="s">
        <v>785</v>
      </c>
      <c r="C4114" t="s">
        <v>1</v>
      </c>
      <c r="D4114" t="s">
        <v>89</v>
      </c>
      <c r="E4114" t="s">
        <v>553</v>
      </c>
      <c r="F4114" t="s">
        <v>554</v>
      </c>
      <c r="G4114">
        <v>1664</v>
      </c>
      <c r="H4114">
        <v>1664</v>
      </c>
      <c r="I4114">
        <v>1664</v>
      </c>
      <c r="J4114">
        <v>1664</v>
      </c>
      <c r="L4114" s="3">
        <v>0</v>
      </c>
      <c r="M4114" s="3">
        <v>0</v>
      </c>
      <c r="N4114" s="3">
        <v>0</v>
      </c>
      <c r="O4114" s="3">
        <v>22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3">
        <f>+Tabla3[[#This Row],[V GRAVADAS]]</f>
        <v>22</v>
      </c>
      <c r="V4114">
        <v>2</v>
      </c>
    </row>
    <row r="4115" spans="1:22" x14ac:dyDescent="0.25">
      <c r="A4115" t="s">
        <v>784</v>
      </c>
      <c r="B4115" s="1" t="s">
        <v>785</v>
      </c>
      <c r="C4115" t="s">
        <v>1</v>
      </c>
      <c r="D4115" t="s">
        <v>89</v>
      </c>
      <c r="E4115" t="s">
        <v>553</v>
      </c>
      <c r="F4115" t="s">
        <v>554</v>
      </c>
      <c r="G4115">
        <v>1665</v>
      </c>
      <c r="H4115">
        <v>1665</v>
      </c>
      <c r="I4115">
        <v>1665</v>
      </c>
      <c r="J4115">
        <v>1665</v>
      </c>
      <c r="L4115" s="3">
        <v>0</v>
      </c>
      <c r="M4115" s="3">
        <v>0</v>
      </c>
      <c r="N4115" s="3">
        <v>0</v>
      </c>
      <c r="O4115" s="3">
        <v>35.25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3">
        <f>+Tabla3[[#This Row],[V GRAVADAS]]</f>
        <v>35.25</v>
      </c>
      <c r="V4115">
        <v>2</v>
      </c>
    </row>
    <row r="4116" spans="1:22" x14ac:dyDescent="0.25">
      <c r="A4116" t="s">
        <v>784</v>
      </c>
      <c r="B4116" s="1" t="s">
        <v>786</v>
      </c>
      <c r="C4116" t="s">
        <v>1</v>
      </c>
      <c r="D4116" t="s">
        <v>89</v>
      </c>
      <c r="E4116" t="s">
        <v>553</v>
      </c>
      <c r="F4116" t="s">
        <v>554</v>
      </c>
      <c r="G4116">
        <v>1666</v>
      </c>
      <c r="H4116">
        <v>1666</v>
      </c>
      <c r="I4116">
        <v>1666</v>
      </c>
      <c r="J4116">
        <v>1666</v>
      </c>
      <c r="L4116" s="3">
        <v>0</v>
      </c>
      <c r="M4116" s="3">
        <v>0</v>
      </c>
      <c r="N4116" s="3">
        <v>0</v>
      </c>
      <c r="O4116" s="3">
        <v>488.1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3">
        <f>+Tabla3[[#This Row],[V GRAVADAS]]</f>
        <v>488.1</v>
      </c>
      <c r="V4116">
        <v>2</v>
      </c>
    </row>
    <row r="4117" spans="1:22" x14ac:dyDescent="0.25">
      <c r="A4117" t="s">
        <v>784</v>
      </c>
      <c r="B4117" s="1" t="s">
        <v>786</v>
      </c>
      <c r="C4117" t="s">
        <v>1</v>
      </c>
      <c r="D4117" t="s">
        <v>89</v>
      </c>
      <c r="E4117" t="s">
        <v>553</v>
      </c>
      <c r="F4117" t="s">
        <v>554</v>
      </c>
      <c r="G4117">
        <v>1667</v>
      </c>
      <c r="H4117">
        <v>1667</v>
      </c>
      <c r="I4117">
        <v>1667</v>
      </c>
      <c r="J4117">
        <v>1667</v>
      </c>
      <c r="L4117" s="3">
        <v>0</v>
      </c>
      <c r="M4117" s="3">
        <v>0</v>
      </c>
      <c r="N4117" s="3">
        <v>0</v>
      </c>
      <c r="O4117" s="3">
        <v>180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3">
        <f>+Tabla3[[#This Row],[V GRAVADAS]]</f>
        <v>180</v>
      </c>
      <c r="V4117">
        <v>2</v>
      </c>
    </row>
    <row r="4118" spans="1:22" x14ac:dyDescent="0.25">
      <c r="A4118" t="s">
        <v>784</v>
      </c>
      <c r="B4118" s="1" t="s">
        <v>786</v>
      </c>
      <c r="C4118" t="s">
        <v>1</v>
      </c>
      <c r="D4118" t="s">
        <v>89</v>
      </c>
      <c r="E4118" t="s">
        <v>553</v>
      </c>
      <c r="F4118" t="s">
        <v>554</v>
      </c>
      <c r="G4118">
        <v>1668</v>
      </c>
      <c r="H4118">
        <v>1668</v>
      </c>
      <c r="I4118">
        <v>1668</v>
      </c>
      <c r="J4118">
        <v>1668</v>
      </c>
      <c r="L4118" s="3">
        <v>0</v>
      </c>
      <c r="M4118" s="3">
        <v>0</v>
      </c>
      <c r="N4118" s="3">
        <v>0</v>
      </c>
      <c r="O4118" s="3">
        <v>265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3">
        <f>+Tabla3[[#This Row],[V GRAVADAS]]</f>
        <v>265</v>
      </c>
      <c r="V4118">
        <v>2</v>
      </c>
    </row>
    <row r="4119" spans="1:22" x14ac:dyDescent="0.25">
      <c r="A4119" t="s">
        <v>784</v>
      </c>
      <c r="B4119" s="1" t="s">
        <v>786</v>
      </c>
      <c r="C4119" t="s">
        <v>1</v>
      </c>
      <c r="D4119" t="s">
        <v>89</v>
      </c>
      <c r="E4119" t="s">
        <v>553</v>
      </c>
      <c r="F4119" t="s">
        <v>554</v>
      </c>
      <c r="G4119">
        <v>1669</v>
      </c>
      <c r="H4119">
        <v>1669</v>
      </c>
      <c r="I4119">
        <v>1669</v>
      </c>
      <c r="J4119">
        <v>1669</v>
      </c>
      <c r="L4119" s="3">
        <v>0</v>
      </c>
      <c r="M4119" s="3">
        <v>0</v>
      </c>
      <c r="N4119" s="3">
        <v>0</v>
      </c>
      <c r="O4119" s="3">
        <v>308.5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3">
        <f>+Tabla3[[#This Row],[V GRAVADAS]]</f>
        <v>308.5</v>
      </c>
      <c r="V4119">
        <v>2</v>
      </c>
    </row>
    <row r="4120" spans="1:22" x14ac:dyDescent="0.25">
      <c r="A4120" t="s">
        <v>784</v>
      </c>
      <c r="B4120" s="1" t="s">
        <v>786</v>
      </c>
      <c r="C4120" t="s">
        <v>1</v>
      </c>
      <c r="D4120" t="s">
        <v>89</v>
      </c>
      <c r="E4120" t="s">
        <v>553</v>
      </c>
      <c r="F4120" t="s">
        <v>554</v>
      </c>
      <c r="G4120">
        <v>1670</v>
      </c>
      <c r="H4120">
        <v>1670</v>
      </c>
      <c r="I4120">
        <v>1670</v>
      </c>
      <c r="J4120">
        <v>1670</v>
      </c>
      <c r="L4120" s="3">
        <v>0</v>
      </c>
      <c r="M4120" s="3">
        <v>0</v>
      </c>
      <c r="N4120" s="3">
        <v>0</v>
      </c>
      <c r="O4120" s="3">
        <v>18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3">
        <f>+Tabla3[[#This Row],[V GRAVADAS]]</f>
        <v>18</v>
      </c>
      <c r="V4120">
        <v>2</v>
      </c>
    </row>
    <row r="4121" spans="1:22" x14ac:dyDescent="0.25">
      <c r="A4121" t="s">
        <v>784</v>
      </c>
      <c r="B4121" s="1" t="s">
        <v>786</v>
      </c>
      <c r="C4121" t="s">
        <v>1</v>
      </c>
      <c r="D4121" t="s">
        <v>89</v>
      </c>
      <c r="E4121" t="s">
        <v>553</v>
      </c>
      <c r="F4121" t="s">
        <v>554</v>
      </c>
      <c r="G4121">
        <v>1671</v>
      </c>
      <c r="H4121">
        <v>1671</v>
      </c>
      <c r="I4121">
        <v>1671</v>
      </c>
      <c r="J4121">
        <v>1671</v>
      </c>
      <c r="L4121" s="3">
        <v>0</v>
      </c>
      <c r="M4121" s="3">
        <v>0</v>
      </c>
      <c r="N4121" s="3">
        <v>0</v>
      </c>
      <c r="O4121" s="3">
        <v>525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3">
        <f>+Tabla3[[#This Row],[V GRAVADAS]]</f>
        <v>525</v>
      </c>
      <c r="V4121">
        <v>2</v>
      </c>
    </row>
    <row r="4122" spans="1:22" x14ac:dyDescent="0.25">
      <c r="A4122" t="s">
        <v>784</v>
      </c>
      <c r="B4122" s="1" t="s">
        <v>786</v>
      </c>
      <c r="C4122" t="s">
        <v>1</v>
      </c>
      <c r="D4122" t="s">
        <v>89</v>
      </c>
      <c r="E4122" t="s">
        <v>553</v>
      </c>
      <c r="F4122" t="s">
        <v>554</v>
      </c>
      <c r="G4122">
        <v>1672</v>
      </c>
      <c r="H4122">
        <v>1672</v>
      </c>
      <c r="I4122">
        <v>1672</v>
      </c>
      <c r="J4122">
        <v>1672</v>
      </c>
      <c r="L4122" s="3">
        <v>0</v>
      </c>
      <c r="M4122" s="3">
        <v>0</v>
      </c>
      <c r="N4122" s="3">
        <v>0</v>
      </c>
      <c r="O4122" s="3">
        <v>1070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3">
        <f>+Tabla3[[#This Row],[V GRAVADAS]]</f>
        <v>1070</v>
      </c>
      <c r="V4122">
        <v>2</v>
      </c>
    </row>
    <row r="4123" spans="1:22" x14ac:dyDescent="0.25">
      <c r="A4123" t="s">
        <v>784</v>
      </c>
      <c r="B4123" s="1" t="s">
        <v>786</v>
      </c>
      <c r="C4123" t="s">
        <v>1</v>
      </c>
      <c r="D4123" t="s">
        <v>89</v>
      </c>
      <c r="E4123" t="s">
        <v>553</v>
      </c>
      <c r="F4123" t="s">
        <v>554</v>
      </c>
      <c r="G4123">
        <v>1673</v>
      </c>
      <c r="H4123">
        <v>1673</v>
      </c>
      <c r="I4123">
        <v>1673</v>
      </c>
      <c r="J4123">
        <v>1673</v>
      </c>
      <c r="L4123" s="3">
        <v>0</v>
      </c>
      <c r="M4123" s="3">
        <v>0</v>
      </c>
      <c r="N4123" s="3">
        <v>0</v>
      </c>
      <c r="O4123" s="3">
        <v>530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3">
        <f>+Tabla3[[#This Row],[V GRAVADAS]]</f>
        <v>530</v>
      </c>
      <c r="V4123">
        <v>2</v>
      </c>
    </row>
    <row r="4124" spans="1:22" x14ac:dyDescent="0.25">
      <c r="A4124" t="s">
        <v>784</v>
      </c>
      <c r="B4124" s="1" t="s">
        <v>786</v>
      </c>
      <c r="C4124" t="s">
        <v>1</v>
      </c>
      <c r="D4124" t="s">
        <v>89</v>
      </c>
      <c r="E4124" t="s">
        <v>553</v>
      </c>
      <c r="F4124" t="s">
        <v>554</v>
      </c>
      <c r="G4124">
        <v>1674</v>
      </c>
      <c r="H4124">
        <v>1674</v>
      </c>
      <c r="I4124">
        <v>1674</v>
      </c>
      <c r="J4124">
        <v>1674</v>
      </c>
      <c r="L4124" s="3">
        <v>0</v>
      </c>
      <c r="M4124" s="3">
        <v>0</v>
      </c>
      <c r="N4124" s="3">
        <v>0</v>
      </c>
      <c r="O4124" s="3">
        <v>262.5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3">
        <f>+Tabla3[[#This Row],[V GRAVADAS]]</f>
        <v>262.5</v>
      </c>
      <c r="V4124">
        <v>2</v>
      </c>
    </row>
    <row r="4125" spans="1:22" x14ac:dyDescent="0.25">
      <c r="A4125" t="s">
        <v>784</v>
      </c>
      <c r="B4125" s="1" t="s">
        <v>786</v>
      </c>
      <c r="C4125" t="s">
        <v>1</v>
      </c>
      <c r="D4125" t="s">
        <v>89</v>
      </c>
      <c r="E4125" t="s">
        <v>553</v>
      </c>
      <c r="F4125" t="s">
        <v>554</v>
      </c>
      <c r="G4125">
        <v>1675</v>
      </c>
      <c r="H4125">
        <v>1675</v>
      </c>
      <c r="I4125">
        <v>1675</v>
      </c>
      <c r="J4125">
        <v>1675</v>
      </c>
      <c r="L4125" s="3">
        <v>0</v>
      </c>
      <c r="M4125" s="3">
        <v>0</v>
      </c>
      <c r="N4125" s="3">
        <v>0</v>
      </c>
      <c r="O4125" s="3">
        <v>19.95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3">
        <f>+Tabla3[[#This Row],[V GRAVADAS]]</f>
        <v>19.95</v>
      </c>
      <c r="V4125">
        <v>2</v>
      </c>
    </row>
    <row r="4126" spans="1:22" x14ac:dyDescent="0.25">
      <c r="A4126" t="s">
        <v>784</v>
      </c>
      <c r="B4126" s="1" t="s">
        <v>786</v>
      </c>
      <c r="C4126" t="s">
        <v>1</v>
      </c>
      <c r="D4126" t="s">
        <v>89</v>
      </c>
      <c r="E4126" t="s">
        <v>553</v>
      </c>
      <c r="F4126" t="s">
        <v>554</v>
      </c>
      <c r="G4126">
        <v>1676</v>
      </c>
      <c r="H4126">
        <v>1676</v>
      </c>
      <c r="I4126">
        <v>1676</v>
      </c>
      <c r="J4126">
        <v>1676</v>
      </c>
      <c r="L4126" s="3">
        <v>0</v>
      </c>
      <c r="M4126" s="3">
        <v>0</v>
      </c>
      <c r="N4126" s="3">
        <v>0</v>
      </c>
      <c r="O4126" s="3">
        <v>159.6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3">
        <f>+Tabla3[[#This Row],[V GRAVADAS]]</f>
        <v>159.6</v>
      </c>
      <c r="V4126">
        <v>2</v>
      </c>
    </row>
    <row r="4127" spans="1:22" x14ac:dyDescent="0.25">
      <c r="A4127" t="s">
        <v>784</v>
      </c>
      <c r="B4127" s="1" t="s">
        <v>786</v>
      </c>
      <c r="C4127" t="s">
        <v>1</v>
      </c>
      <c r="D4127" t="s">
        <v>89</v>
      </c>
      <c r="E4127" t="s">
        <v>553</v>
      </c>
      <c r="F4127" t="s">
        <v>554</v>
      </c>
      <c r="G4127">
        <v>1677</v>
      </c>
      <c r="H4127">
        <v>1677</v>
      </c>
      <c r="I4127">
        <v>1677</v>
      </c>
      <c r="J4127">
        <v>1677</v>
      </c>
      <c r="L4127" s="3">
        <v>0</v>
      </c>
      <c r="M4127" s="3">
        <v>0</v>
      </c>
      <c r="N4127" s="3">
        <v>0</v>
      </c>
      <c r="O4127" s="3">
        <v>35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3">
        <f>+Tabla3[[#This Row],[V GRAVADAS]]</f>
        <v>35</v>
      </c>
      <c r="V4127">
        <v>2</v>
      </c>
    </row>
    <row r="4128" spans="1:22" x14ac:dyDescent="0.25">
      <c r="A4128" t="s">
        <v>784</v>
      </c>
      <c r="B4128" s="1" t="s">
        <v>786</v>
      </c>
      <c r="C4128" t="s">
        <v>1</v>
      </c>
      <c r="D4128" t="s">
        <v>89</v>
      </c>
      <c r="E4128" t="s">
        <v>553</v>
      </c>
      <c r="F4128" t="s">
        <v>554</v>
      </c>
      <c r="G4128">
        <v>1678</v>
      </c>
      <c r="H4128">
        <v>1678</v>
      </c>
      <c r="I4128">
        <v>1678</v>
      </c>
      <c r="J4128">
        <v>1678</v>
      </c>
      <c r="L4128" s="3">
        <v>0</v>
      </c>
      <c r="M4128" s="3">
        <v>0</v>
      </c>
      <c r="N4128" s="3">
        <v>0</v>
      </c>
      <c r="O4128" s="3">
        <v>727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3">
        <f>+Tabla3[[#This Row],[V GRAVADAS]]</f>
        <v>727</v>
      </c>
      <c r="V4128">
        <v>2</v>
      </c>
    </row>
    <row r="4129" spans="1:22" x14ac:dyDescent="0.25">
      <c r="A4129" t="s">
        <v>784</v>
      </c>
      <c r="B4129" s="1" t="s">
        <v>786</v>
      </c>
      <c r="C4129" t="s">
        <v>1</v>
      </c>
      <c r="D4129" t="s">
        <v>89</v>
      </c>
      <c r="E4129" t="s">
        <v>553</v>
      </c>
      <c r="F4129" t="s">
        <v>554</v>
      </c>
      <c r="G4129">
        <v>1679</v>
      </c>
      <c r="H4129">
        <v>1679</v>
      </c>
      <c r="I4129">
        <v>1679</v>
      </c>
      <c r="J4129">
        <v>1679</v>
      </c>
      <c r="L4129" s="3">
        <v>0</v>
      </c>
      <c r="M4129" s="3">
        <v>0</v>
      </c>
      <c r="N4129" s="3">
        <v>0</v>
      </c>
      <c r="O4129" s="3">
        <v>119.5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3">
        <f>+Tabla3[[#This Row],[V GRAVADAS]]</f>
        <v>119.5</v>
      </c>
      <c r="V4129">
        <v>2</v>
      </c>
    </row>
    <row r="4130" spans="1:22" x14ac:dyDescent="0.25">
      <c r="A4130" t="s">
        <v>784</v>
      </c>
      <c r="B4130" s="1" t="s">
        <v>787</v>
      </c>
      <c r="C4130" t="s">
        <v>1</v>
      </c>
      <c r="D4130" t="s">
        <v>89</v>
      </c>
      <c r="E4130" t="s">
        <v>553</v>
      </c>
      <c r="F4130" t="s">
        <v>554</v>
      </c>
      <c r="G4130">
        <v>1680</v>
      </c>
      <c r="H4130">
        <v>1680</v>
      </c>
      <c r="I4130">
        <v>1680</v>
      </c>
      <c r="J4130">
        <v>1680</v>
      </c>
      <c r="L4130" s="3">
        <v>0</v>
      </c>
      <c r="M4130" s="3">
        <v>0</v>
      </c>
      <c r="N4130" s="3">
        <v>0</v>
      </c>
      <c r="O4130" s="3">
        <v>193.5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3">
        <f>+Tabla3[[#This Row],[V GRAVADAS]]</f>
        <v>193.5</v>
      </c>
      <c r="V4130">
        <v>2</v>
      </c>
    </row>
    <row r="4131" spans="1:22" x14ac:dyDescent="0.25">
      <c r="A4131" t="s">
        <v>784</v>
      </c>
      <c r="B4131" s="1" t="s">
        <v>787</v>
      </c>
      <c r="C4131" t="s">
        <v>1</v>
      </c>
      <c r="D4131" t="s">
        <v>89</v>
      </c>
      <c r="E4131" t="s">
        <v>553</v>
      </c>
      <c r="F4131" t="s">
        <v>554</v>
      </c>
      <c r="G4131">
        <v>1681</v>
      </c>
      <c r="H4131">
        <v>1681</v>
      </c>
      <c r="I4131">
        <v>1681</v>
      </c>
      <c r="J4131">
        <v>1681</v>
      </c>
      <c r="L4131" s="3">
        <v>0</v>
      </c>
      <c r="M4131" s="3">
        <v>0</v>
      </c>
      <c r="N4131" s="3">
        <v>0</v>
      </c>
      <c r="O4131" s="3">
        <v>292.5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3">
        <f>+Tabla3[[#This Row],[V GRAVADAS]]</f>
        <v>292.5</v>
      </c>
      <c r="V4131">
        <v>2</v>
      </c>
    </row>
    <row r="4132" spans="1:22" x14ac:dyDescent="0.25">
      <c r="A4132" t="s">
        <v>784</v>
      </c>
      <c r="B4132" s="1" t="s">
        <v>787</v>
      </c>
      <c r="C4132" t="s">
        <v>1</v>
      </c>
      <c r="D4132" t="s">
        <v>89</v>
      </c>
      <c r="E4132" t="s">
        <v>553</v>
      </c>
      <c r="F4132" t="s">
        <v>554</v>
      </c>
      <c r="G4132">
        <v>1682</v>
      </c>
      <c r="H4132">
        <v>1682</v>
      </c>
      <c r="I4132">
        <v>1682</v>
      </c>
      <c r="J4132">
        <v>1682</v>
      </c>
      <c r="L4132" s="3">
        <v>0</v>
      </c>
      <c r="M4132" s="3">
        <v>0</v>
      </c>
      <c r="N4132" s="3">
        <v>0</v>
      </c>
      <c r="O4132" s="3">
        <v>420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3">
        <f>+Tabla3[[#This Row],[V GRAVADAS]]</f>
        <v>420</v>
      </c>
      <c r="V4132">
        <v>2</v>
      </c>
    </row>
    <row r="4133" spans="1:22" x14ac:dyDescent="0.25">
      <c r="A4133" t="s">
        <v>784</v>
      </c>
      <c r="B4133" s="1" t="s">
        <v>787</v>
      </c>
      <c r="C4133" t="s">
        <v>1</v>
      </c>
      <c r="D4133" t="s">
        <v>89</v>
      </c>
      <c r="E4133" t="s">
        <v>553</v>
      </c>
      <c r="F4133" t="s">
        <v>554</v>
      </c>
      <c r="G4133">
        <v>1683</v>
      </c>
      <c r="H4133">
        <v>1683</v>
      </c>
      <c r="I4133">
        <v>1683</v>
      </c>
      <c r="J4133">
        <v>1683</v>
      </c>
      <c r="L4133" s="3">
        <v>0</v>
      </c>
      <c r="M4133" s="3">
        <v>0</v>
      </c>
      <c r="N4133" s="3">
        <v>0</v>
      </c>
      <c r="O4133" s="3">
        <v>170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3">
        <f>+Tabla3[[#This Row],[V GRAVADAS]]</f>
        <v>170</v>
      </c>
      <c r="V4133">
        <v>2</v>
      </c>
    </row>
    <row r="4134" spans="1:22" x14ac:dyDescent="0.25">
      <c r="A4134" t="s">
        <v>784</v>
      </c>
      <c r="B4134" s="1" t="s">
        <v>787</v>
      </c>
      <c r="C4134" t="s">
        <v>1</v>
      </c>
      <c r="D4134" t="s">
        <v>89</v>
      </c>
      <c r="E4134" t="s">
        <v>553</v>
      </c>
      <c r="F4134" t="s">
        <v>554</v>
      </c>
      <c r="G4134">
        <v>1684</v>
      </c>
      <c r="H4134">
        <v>1684</v>
      </c>
      <c r="I4134">
        <v>1684</v>
      </c>
      <c r="J4134">
        <v>1684</v>
      </c>
      <c r="L4134" s="3">
        <v>0</v>
      </c>
      <c r="M4134" s="3">
        <v>0</v>
      </c>
      <c r="N4134" s="3">
        <v>0</v>
      </c>
      <c r="O4134" s="3">
        <v>5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3">
        <f>+Tabla3[[#This Row],[V GRAVADAS]]</f>
        <v>5</v>
      </c>
      <c r="V4134">
        <v>2</v>
      </c>
    </row>
    <row r="4135" spans="1:22" x14ac:dyDescent="0.25">
      <c r="A4135" t="s">
        <v>784</v>
      </c>
      <c r="B4135" s="1" t="s">
        <v>787</v>
      </c>
      <c r="C4135" t="s">
        <v>1</v>
      </c>
      <c r="D4135" t="s">
        <v>89</v>
      </c>
      <c r="E4135" t="s">
        <v>553</v>
      </c>
      <c r="F4135" t="s">
        <v>554</v>
      </c>
      <c r="G4135">
        <v>1685</v>
      </c>
      <c r="H4135">
        <v>1685</v>
      </c>
      <c r="I4135">
        <v>1685</v>
      </c>
      <c r="J4135">
        <v>1685</v>
      </c>
      <c r="L4135" s="3">
        <v>0</v>
      </c>
      <c r="M4135" s="3">
        <v>0</v>
      </c>
      <c r="N4135" s="3">
        <v>0</v>
      </c>
      <c r="O4135" s="3">
        <v>595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3">
        <f>+Tabla3[[#This Row],[V GRAVADAS]]</f>
        <v>595</v>
      </c>
      <c r="V4135">
        <v>2</v>
      </c>
    </row>
    <row r="4136" spans="1:22" x14ac:dyDescent="0.25">
      <c r="A4136" t="s">
        <v>784</v>
      </c>
      <c r="B4136" s="1" t="s">
        <v>787</v>
      </c>
      <c r="C4136" t="s">
        <v>1</v>
      </c>
      <c r="D4136" t="s">
        <v>89</v>
      </c>
      <c r="E4136" t="s">
        <v>553</v>
      </c>
      <c r="F4136" t="s">
        <v>554</v>
      </c>
      <c r="G4136">
        <v>1686</v>
      </c>
      <c r="H4136">
        <v>1686</v>
      </c>
      <c r="I4136">
        <v>1686</v>
      </c>
      <c r="J4136">
        <v>1686</v>
      </c>
      <c r="L4136" s="3">
        <v>0</v>
      </c>
      <c r="M4136" s="3">
        <v>0</v>
      </c>
      <c r="N4136" s="3">
        <v>0</v>
      </c>
      <c r="O4136" s="3">
        <v>7.8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3">
        <f>+Tabla3[[#This Row],[V GRAVADAS]]</f>
        <v>7.8</v>
      </c>
      <c r="V4136">
        <v>2</v>
      </c>
    </row>
    <row r="4137" spans="1:22" x14ac:dyDescent="0.25">
      <c r="A4137" t="s">
        <v>784</v>
      </c>
      <c r="B4137" s="1" t="s">
        <v>787</v>
      </c>
      <c r="C4137" t="s">
        <v>1</v>
      </c>
      <c r="D4137" t="s">
        <v>89</v>
      </c>
      <c r="E4137" t="s">
        <v>553</v>
      </c>
      <c r="F4137" t="s">
        <v>554</v>
      </c>
      <c r="G4137">
        <v>1687</v>
      </c>
      <c r="H4137">
        <v>1687</v>
      </c>
      <c r="I4137">
        <v>1687</v>
      </c>
      <c r="J4137">
        <v>1687</v>
      </c>
      <c r="L4137" s="3">
        <v>0</v>
      </c>
      <c r="M4137" s="3">
        <v>0</v>
      </c>
      <c r="N4137" s="3">
        <v>0</v>
      </c>
      <c r="O4137" s="3">
        <v>336.6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3">
        <f>+Tabla3[[#This Row],[V GRAVADAS]]</f>
        <v>336.6</v>
      </c>
      <c r="V4137">
        <v>2</v>
      </c>
    </row>
    <row r="4138" spans="1:22" x14ac:dyDescent="0.25">
      <c r="A4138" t="s">
        <v>784</v>
      </c>
      <c r="B4138" s="1" t="s">
        <v>787</v>
      </c>
      <c r="C4138" t="s">
        <v>1</v>
      </c>
      <c r="D4138" t="s">
        <v>89</v>
      </c>
      <c r="E4138" t="s">
        <v>553</v>
      </c>
      <c r="F4138" t="s">
        <v>554</v>
      </c>
      <c r="G4138">
        <v>1688</v>
      </c>
      <c r="H4138">
        <v>1688</v>
      </c>
      <c r="I4138">
        <v>1688</v>
      </c>
      <c r="J4138">
        <v>1688</v>
      </c>
      <c r="L4138" s="3">
        <v>0</v>
      </c>
      <c r="M4138" s="3">
        <v>0</v>
      </c>
      <c r="N4138" s="3">
        <v>0</v>
      </c>
      <c r="O4138" s="3">
        <v>80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3">
        <f>+Tabla3[[#This Row],[V GRAVADAS]]</f>
        <v>80</v>
      </c>
      <c r="V4138">
        <v>2</v>
      </c>
    </row>
    <row r="4139" spans="1:22" x14ac:dyDescent="0.25">
      <c r="A4139" t="s">
        <v>784</v>
      </c>
      <c r="B4139" s="1" t="s">
        <v>787</v>
      </c>
      <c r="C4139" t="s">
        <v>1</v>
      </c>
      <c r="D4139" t="s">
        <v>89</v>
      </c>
      <c r="E4139" t="s">
        <v>553</v>
      </c>
      <c r="F4139" t="s">
        <v>554</v>
      </c>
      <c r="G4139">
        <v>1689</v>
      </c>
      <c r="H4139">
        <v>1689</v>
      </c>
      <c r="I4139">
        <v>1689</v>
      </c>
      <c r="J4139">
        <v>1689</v>
      </c>
      <c r="L4139" s="3">
        <v>0</v>
      </c>
      <c r="M4139" s="3">
        <v>0</v>
      </c>
      <c r="N4139" s="3">
        <v>0</v>
      </c>
      <c r="O4139" s="3">
        <v>595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3">
        <f>+Tabla3[[#This Row],[V GRAVADAS]]</f>
        <v>595</v>
      </c>
      <c r="V4139">
        <v>2</v>
      </c>
    </row>
    <row r="4140" spans="1:22" x14ac:dyDescent="0.25">
      <c r="A4140" t="s">
        <v>784</v>
      </c>
      <c r="B4140" s="1" t="s">
        <v>787</v>
      </c>
      <c r="C4140" t="s">
        <v>1</v>
      </c>
      <c r="D4140" t="s">
        <v>89</v>
      </c>
      <c r="E4140" t="s">
        <v>553</v>
      </c>
      <c r="F4140" t="s">
        <v>554</v>
      </c>
      <c r="G4140">
        <v>1690</v>
      </c>
      <c r="H4140">
        <v>1690</v>
      </c>
      <c r="I4140">
        <v>1690</v>
      </c>
      <c r="J4140">
        <v>1690</v>
      </c>
      <c r="L4140" s="3">
        <v>0</v>
      </c>
      <c r="M4140" s="3">
        <v>0</v>
      </c>
      <c r="N4140" s="3">
        <v>0</v>
      </c>
      <c r="O4140" s="3">
        <v>90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3">
        <f>+Tabla3[[#This Row],[V GRAVADAS]]</f>
        <v>90</v>
      </c>
      <c r="V4140">
        <v>2</v>
      </c>
    </row>
    <row r="4141" spans="1:22" x14ac:dyDescent="0.25">
      <c r="A4141" t="s">
        <v>784</v>
      </c>
      <c r="B4141" s="1" t="s">
        <v>787</v>
      </c>
      <c r="C4141" t="s">
        <v>1</v>
      </c>
      <c r="D4141" t="s">
        <v>89</v>
      </c>
      <c r="E4141" t="s">
        <v>553</v>
      </c>
      <c r="F4141" t="s">
        <v>554</v>
      </c>
      <c r="G4141">
        <v>1691</v>
      </c>
      <c r="H4141">
        <v>1691</v>
      </c>
      <c r="I4141">
        <v>1691</v>
      </c>
      <c r="J4141">
        <v>1691</v>
      </c>
      <c r="L4141" s="3">
        <v>0</v>
      </c>
      <c r="M4141" s="3">
        <v>0</v>
      </c>
      <c r="N4141" s="3">
        <v>0</v>
      </c>
      <c r="O4141" s="3">
        <v>61.05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3">
        <f>+Tabla3[[#This Row],[V GRAVADAS]]</f>
        <v>61.05</v>
      </c>
      <c r="V4141">
        <v>2</v>
      </c>
    </row>
    <row r="4142" spans="1:22" x14ac:dyDescent="0.25">
      <c r="A4142" t="s">
        <v>784</v>
      </c>
      <c r="B4142" s="1" t="s">
        <v>788</v>
      </c>
      <c r="C4142" t="s">
        <v>1</v>
      </c>
      <c r="D4142" t="s">
        <v>89</v>
      </c>
      <c r="E4142" t="s">
        <v>553</v>
      </c>
      <c r="F4142" t="s">
        <v>554</v>
      </c>
      <c r="G4142">
        <v>1692</v>
      </c>
      <c r="H4142">
        <v>1692</v>
      </c>
      <c r="I4142">
        <v>1692</v>
      </c>
      <c r="J4142">
        <v>1692</v>
      </c>
      <c r="L4142" s="3">
        <v>0</v>
      </c>
      <c r="M4142" s="3">
        <v>0</v>
      </c>
      <c r="N4142" s="3">
        <v>0</v>
      </c>
      <c r="O4142" s="3">
        <v>508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3">
        <f>+Tabla3[[#This Row],[V GRAVADAS]]</f>
        <v>508</v>
      </c>
      <c r="V4142">
        <v>2</v>
      </c>
    </row>
    <row r="4143" spans="1:22" x14ac:dyDescent="0.25">
      <c r="A4143" t="s">
        <v>784</v>
      </c>
      <c r="B4143" s="1" t="s">
        <v>788</v>
      </c>
      <c r="C4143" t="s">
        <v>1</v>
      </c>
      <c r="D4143" t="s">
        <v>89</v>
      </c>
      <c r="E4143" t="s">
        <v>553</v>
      </c>
      <c r="F4143" t="s">
        <v>554</v>
      </c>
      <c r="G4143">
        <v>1693</v>
      </c>
      <c r="H4143">
        <v>1693</v>
      </c>
      <c r="I4143">
        <v>1693</v>
      </c>
      <c r="J4143">
        <v>1693</v>
      </c>
      <c r="L4143" s="3">
        <v>0</v>
      </c>
      <c r="M4143" s="3">
        <v>0</v>
      </c>
      <c r="N4143" s="3">
        <v>0</v>
      </c>
      <c r="O4143" s="3">
        <v>94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3">
        <f>+Tabla3[[#This Row],[V GRAVADAS]]</f>
        <v>94</v>
      </c>
      <c r="V4143">
        <v>2</v>
      </c>
    </row>
    <row r="4144" spans="1:22" x14ac:dyDescent="0.25">
      <c r="A4144" t="s">
        <v>784</v>
      </c>
      <c r="B4144" s="1" t="s">
        <v>788</v>
      </c>
      <c r="C4144" t="s">
        <v>1</v>
      </c>
      <c r="D4144" t="s">
        <v>89</v>
      </c>
      <c r="E4144" t="s">
        <v>553</v>
      </c>
      <c r="F4144" t="s">
        <v>554</v>
      </c>
      <c r="G4144">
        <v>1694</v>
      </c>
      <c r="H4144">
        <v>1694</v>
      </c>
      <c r="I4144">
        <v>1694</v>
      </c>
      <c r="J4144">
        <v>1694</v>
      </c>
      <c r="L4144" s="3">
        <v>0</v>
      </c>
      <c r="M4144" s="3">
        <v>0</v>
      </c>
      <c r="N4144" s="3">
        <v>0</v>
      </c>
      <c r="O4144" s="3">
        <v>12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3">
        <f>+Tabla3[[#This Row],[V GRAVADAS]]</f>
        <v>12</v>
      </c>
      <c r="V4144">
        <v>2</v>
      </c>
    </row>
    <row r="4145" spans="1:22" x14ac:dyDescent="0.25">
      <c r="A4145" t="s">
        <v>784</v>
      </c>
      <c r="B4145" s="1" t="s">
        <v>788</v>
      </c>
      <c r="C4145" t="s">
        <v>1</v>
      </c>
      <c r="D4145" t="s">
        <v>89</v>
      </c>
      <c r="E4145" t="s">
        <v>553</v>
      </c>
      <c r="F4145" t="s">
        <v>554</v>
      </c>
      <c r="G4145">
        <v>1695</v>
      </c>
      <c r="H4145">
        <v>1695</v>
      </c>
      <c r="I4145">
        <v>1695</v>
      </c>
      <c r="J4145">
        <v>1695</v>
      </c>
      <c r="L4145" s="3">
        <v>0</v>
      </c>
      <c r="M4145" s="3">
        <v>0</v>
      </c>
      <c r="N4145" s="3">
        <v>0</v>
      </c>
      <c r="O4145" s="3">
        <v>388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3">
        <f>+Tabla3[[#This Row],[V GRAVADAS]]</f>
        <v>388</v>
      </c>
      <c r="V4145">
        <v>2</v>
      </c>
    </row>
    <row r="4146" spans="1:22" x14ac:dyDescent="0.25">
      <c r="A4146" t="s">
        <v>784</v>
      </c>
      <c r="B4146" s="1" t="s">
        <v>788</v>
      </c>
      <c r="C4146" t="s">
        <v>1</v>
      </c>
      <c r="D4146" t="s">
        <v>89</v>
      </c>
      <c r="E4146" t="s">
        <v>553</v>
      </c>
      <c r="F4146" t="s">
        <v>554</v>
      </c>
      <c r="G4146">
        <v>1696</v>
      </c>
      <c r="H4146">
        <v>1696</v>
      </c>
      <c r="I4146">
        <v>1696</v>
      </c>
      <c r="J4146">
        <v>1696</v>
      </c>
      <c r="L4146" s="3">
        <v>0</v>
      </c>
      <c r="M4146" s="3">
        <v>0</v>
      </c>
      <c r="N4146" s="3">
        <v>0</v>
      </c>
      <c r="O4146" s="3">
        <v>452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3">
        <f>+Tabla3[[#This Row],[V GRAVADAS]]</f>
        <v>452</v>
      </c>
      <c r="V4146">
        <v>2</v>
      </c>
    </row>
    <row r="4147" spans="1:22" x14ac:dyDescent="0.25">
      <c r="A4147" t="s">
        <v>784</v>
      </c>
      <c r="B4147" s="1" t="s">
        <v>788</v>
      </c>
      <c r="C4147" t="s">
        <v>1</v>
      </c>
      <c r="D4147" t="s">
        <v>89</v>
      </c>
      <c r="E4147" t="s">
        <v>553</v>
      </c>
      <c r="F4147" t="s">
        <v>554</v>
      </c>
      <c r="G4147">
        <v>1697</v>
      </c>
      <c r="H4147">
        <v>1697</v>
      </c>
      <c r="I4147">
        <v>1697</v>
      </c>
      <c r="J4147">
        <v>1697</v>
      </c>
      <c r="L4147" s="3">
        <v>0</v>
      </c>
      <c r="M4147" s="3">
        <v>0</v>
      </c>
      <c r="N4147" s="3">
        <v>0</v>
      </c>
      <c r="O4147" s="3">
        <v>5.4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3">
        <f>+Tabla3[[#This Row],[V GRAVADAS]]</f>
        <v>5.4</v>
      </c>
      <c r="V4147">
        <v>2</v>
      </c>
    </row>
    <row r="4148" spans="1:22" x14ac:dyDescent="0.25">
      <c r="A4148" t="s">
        <v>784</v>
      </c>
      <c r="B4148" s="1" t="s">
        <v>788</v>
      </c>
      <c r="C4148" t="s">
        <v>1</v>
      </c>
      <c r="D4148" t="s">
        <v>89</v>
      </c>
      <c r="E4148" t="s">
        <v>553</v>
      </c>
      <c r="F4148" t="s">
        <v>554</v>
      </c>
      <c r="G4148">
        <v>1698</v>
      </c>
      <c r="H4148">
        <v>1698</v>
      </c>
      <c r="I4148">
        <v>1698</v>
      </c>
      <c r="J4148">
        <v>1698</v>
      </c>
      <c r="L4148" s="3">
        <v>0</v>
      </c>
      <c r="M4148" s="3">
        <v>0</v>
      </c>
      <c r="N4148" s="3">
        <v>0</v>
      </c>
      <c r="O4148" s="3">
        <v>256.2</v>
      </c>
      <c r="P4148" s="3">
        <v>0</v>
      </c>
      <c r="Q4148" s="3">
        <v>0</v>
      </c>
      <c r="R4148" s="3">
        <v>0</v>
      </c>
      <c r="S4148" s="3">
        <v>0</v>
      </c>
      <c r="T4148" s="3">
        <v>0</v>
      </c>
      <c r="U4148" s="33">
        <f>+Tabla3[[#This Row],[V GRAVADAS]]</f>
        <v>256.2</v>
      </c>
      <c r="V4148">
        <v>2</v>
      </c>
    </row>
    <row r="4149" spans="1:22" x14ac:dyDescent="0.25">
      <c r="A4149" t="s">
        <v>784</v>
      </c>
      <c r="B4149" s="1" t="s">
        <v>788</v>
      </c>
      <c r="C4149" t="s">
        <v>1</v>
      </c>
      <c r="D4149" t="s">
        <v>89</v>
      </c>
      <c r="E4149" t="s">
        <v>553</v>
      </c>
      <c r="F4149" t="s">
        <v>554</v>
      </c>
      <c r="G4149">
        <v>1699</v>
      </c>
      <c r="H4149">
        <v>1699</v>
      </c>
      <c r="I4149">
        <v>1699</v>
      </c>
      <c r="J4149">
        <v>1699</v>
      </c>
      <c r="L4149" s="3">
        <v>0</v>
      </c>
      <c r="M4149" s="3">
        <v>0</v>
      </c>
      <c r="N4149" s="3">
        <v>0</v>
      </c>
      <c r="O4149" s="3">
        <v>4.4800000000000004</v>
      </c>
      <c r="P4149" s="3">
        <v>0</v>
      </c>
      <c r="Q4149" s="3">
        <v>0</v>
      </c>
      <c r="R4149" s="3">
        <v>0</v>
      </c>
      <c r="S4149" s="3">
        <v>0</v>
      </c>
      <c r="T4149" s="3">
        <v>0</v>
      </c>
      <c r="U4149" s="33">
        <f>+Tabla3[[#This Row],[V GRAVADAS]]</f>
        <v>4.4800000000000004</v>
      </c>
      <c r="V4149">
        <v>2</v>
      </c>
    </row>
    <row r="4150" spans="1:22" x14ac:dyDescent="0.25">
      <c r="A4150" t="s">
        <v>784</v>
      </c>
      <c r="B4150" s="1" t="s">
        <v>788</v>
      </c>
      <c r="C4150" t="s">
        <v>1</v>
      </c>
      <c r="D4150" t="s">
        <v>89</v>
      </c>
      <c r="E4150" t="s">
        <v>553</v>
      </c>
      <c r="F4150" t="s">
        <v>554</v>
      </c>
      <c r="G4150">
        <v>1700</v>
      </c>
      <c r="H4150">
        <v>1700</v>
      </c>
      <c r="I4150">
        <v>1700</v>
      </c>
      <c r="J4150">
        <v>1700</v>
      </c>
      <c r="L4150" s="3">
        <v>0</v>
      </c>
      <c r="M4150" s="3">
        <v>0</v>
      </c>
      <c r="N4150" s="3">
        <v>0</v>
      </c>
      <c r="O4150" s="3">
        <v>92</v>
      </c>
      <c r="P4150" s="3">
        <v>0</v>
      </c>
      <c r="Q4150" s="3">
        <v>0</v>
      </c>
      <c r="R4150" s="3">
        <v>0</v>
      </c>
      <c r="S4150" s="3">
        <v>0</v>
      </c>
      <c r="T4150" s="3">
        <v>0</v>
      </c>
      <c r="U4150" s="33">
        <f>+Tabla3[[#This Row],[V GRAVADAS]]</f>
        <v>92</v>
      </c>
      <c r="V4150">
        <v>2</v>
      </c>
    </row>
    <row r="4151" spans="1:22" x14ac:dyDescent="0.25">
      <c r="A4151" t="s">
        <v>784</v>
      </c>
      <c r="B4151" s="1" t="s">
        <v>788</v>
      </c>
      <c r="C4151" t="s">
        <v>1</v>
      </c>
      <c r="D4151" t="s">
        <v>89</v>
      </c>
      <c r="E4151" t="s">
        <v>553</v>
      </c>
      <c r="F4151" t="s">
        <v>554</v>
      </c>
      <c r="G4151">
        <v>1701</v>
      </c>
      <c r="H4151">
        <v>1701</v>
      </c>
      <c r="I4151">
        <v>1701</v>
      </c>
      <c r="J4151">
        <v>1701</v>
      </c>
      <c r="L4151" s="3">
        <v>0</v>
      </c>
      <c r="M4151" s="3">
        <v>0</v>
      </c>
      <c r="N4151" s="3">
        <v>0</v>
      </c>
      <c r="O4151" s="3">
        <v>27</v>
      </c>
      <c r="P4151" s="3">
        <v>0</v>
      </c>
      <c r="Q4151" s="3">
        <v>0</v>
      </c>
      <c r="R4151" s="3">
        <v>0</v>
      </c>
      <c r="S4151" s="3">
        <v>0</v>
      </c>
      <c r="T4151" s="3">
        <v>0</v>
      </c>
      <c r="U4151" s="33">
        <f>+Tabla3[[#This Row],[V GRAVADAS]]</f>
        <v>27</v>
      </c>
      <c r="V4151">
        <v>2</v>
      </c>
    </row>
    <row r="4152" spans="1:22" x14ac:dyDescent="0.25">
      <c r="A4152" t="s">
        <v>784</v>
      </c>
      <c r="B4152" s="1" t="s">
        <v>788</v>
      </c>
      <c r="C4152" t="s">
        <v>1</v>
      </c>
      <c r="D4152" t="s">
        <v>89</v>
      </c>
      <c r="E4152" t="s">
        <v>553</v>
      </c>
      <c r="F4152" t="s">
        <v>554</v>
      </c>
      <c r="G4152">
        <v>1702</v>
      </c>
      <c r="H4152">
        <v>1702</v>
      </c>
      <c r="I4152">
        <v>1702</v>
      </c>
      <c r="J4152">
        <v>1702</v>
      </c>
      <c r="L4152" s="3">
        <v>0</v>
      </c>
      <c r="M4152" s="3">
        <v>0</v>
      </c>
      <c r="N4152" s="3">
        <v>0</v>
      </c>
      <c r="O4152" s="3">
        <v>535</v>
      </c>
      <c r="P4152" s="3">
        <v>0</v>
      </c>
      <c r="Q4152" s="3">
        <v>0</v>
      </c>
      <c r="R4152" s="3">
        <v>0</v>
      </c>
      <c r="S4152" s="3">
        <v>0</v>
      </c>
      <c r="T4152" s="3">
        <v>0</v>
      </c>
      <c r="U4152" s="33">
        <f>+Tabla3[[#This Row],[V GRAVADAS]]</f>
        <v>535</v>
      </c>
      <c r="V4152">
        <v>2</v>
      </c>
    </row>
    <row r="4153" spans="1:22" x14ac:dyDescent="0.25">
      <c r="A4153" t="s">
        <v>784</v>
      </c>
      <c r="B4153" s="1" t="s">
        <v>788</v>
      </c>
      <c r="C4153" t="s">
        <v>1</v>
      </c>
      <c r="D4153" t="s">
        <v>89</v>
      </c>
      <c r="E4153" t="s">
        <v>553</v>
      </c>
      <c r="F4153" t="s">
        <v>554</v>
      </c>
      <c r="G4153">
        <v>1703</v>
      </c>
      <c r="H4153">
        <v>1703</v>
      </c>
      <c r="I4153">
        <v>1703</v>
      </c>
      <c r="J4153">
        <v>1703</v>
      </c>
      <c r="L4153" s="3">
        <v>0</v>
      </c>
      <c r="M4153" s="3">
        <v>0</v>
      </c>
      <c r="N4153" s="3">
        <v>0</v>
      </c>
      <c r="O4153" s="3">
        <v>113.3</v>
      </c>
      <c r="P4153" s="3">
        <v>0</v>
      </c>
      <c r="Q4153" s="3">
        <v>0</v>
      </c>
      <c r="R4153" s="3">
        <v>0</v>
      </c>
      <c r="S4153" s="3">
        <v>0</v>
      </c>
      <c r="T4153" s="3">
        <v>0</v>
      </c>
      <c r="U4153" s="33">
        <f>+Tabla3[[#This Row],[V GRAVADAS]]</f>
        <v>113.3</v>
      </c>
      <c r="V4153">
        <v>2</v>
      </c>
    </row>
    <row r="4154" spans="1:22" x14ac:dyDescent="0.25">
      <c r="A4154" t="s">
        <v>784</v>
      </c>
      <c r="B4154" s="1" t="s">
        <v>788</v>
      </c>
      <c r="C4154" t="s">
        <v>1</v>
      </c>
      <c r="D4154" t="s">
        <v>89</v>
      </c>
      <c r="E4154" t="s">
        <v>553</v>
      </c>
      <c r="F4154" t="s">
        <v>554</v>
      </c>
      <c r="G4154">
        <v>1704</v>
      </c>
      <c r="H4154">
        <v>1704</v>
      </c>
      <c r="I4154">
        <v>1704</v>
      </c>
      <c r="J4154">
        <v>1704</v>
      </c>
      <c r="L4154" s="3">
        <v>0</v>
      </c>
      <c r="M4154" s="3">
        <v>0</v>
      </c>
      <c r="N4154" s="3">
        <v>0</v>
      </c>
      <c r="O4154" s="3">
        <v>459.6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3">
        <f>+Tabla3[[#This Row],[V GRAVADAS]]</f>
        <v>459.6</v>
      </c>
      <c r="V4154">
        <v>2</v>
      </c>
    </row>
    <row r="4155" spans="1:22" x14ac:dyDescent="0.25">
      <c r="A4155" t="s">
        <v>784</v>
      </c>
      <c r="B4155" s="1" t="s">
        <v>788</v>
      </c>
      <c r="C4155" t="s">
        <v>1</v>
      </c>
      <c r="D4155" t="s">
        <v>89</v>
      </c>
      <c r="E4155" t="s">
        <v>553</v>
      </c>
      <c r="F4155" t="s">
        <v>554</v>
      </c>
      <c r="G4155">
        <v>1705</v>
      </c>
      <c r="H4155">
        <v>1705</v>
      </c>
      <c r="I4155">
        <v>1705</v>
      </c>
      <c r="J4155">
        <v>1705</v>
      </c>
      <c r="L4155" s="3">
        <v>0</v>
      </c>
      <c r="M4155" s="3">
        <v>0</v>
      </c>
      <c r="N4155" s="3">
        <v>0</v>
      </c>
      <c r="O4155" s="3">
        <v>151.4</v>
      </c>
      <c r="P4155" s="3">
        <v>0</v>
      </c>
      <c r="Q4155" s="3">
        <v>0</v>
      </c>
      <c r="R4155" s="3">
        <v>0</v>
      </c>
      <c r="S4155" s="3">
        <v>0</v>
      </c>
      <c r="T4155" s="3">
        <v>0</v>
      </c>
      <c r="U4155" s="33">
        <f>+Tabla3[[#This Row],[V GRAVADAS]]</f>
        <v>151.4</v>
      </c>
      <c r="V4155">
        <v>2</v>
      </c>
    </row>
    <row r="4156" spans="1:22" x14ac:dyDescent="0.25">
      <c r="A4156" t="s">
        <v>784</v>
      </c>
      <c r="B4156" s="1" t="s">
        <v>788</v>
      </c>
      <c r="C4156" t="s">
        <v>1</v>
      </c>
      <c r="D4156" t="s">
        <v>89</v>
      </c>
      <c r="E4156" t="s">
        <v>553</v>
      </c>
      <c r="F4156" t="s">
        <v>554</v>
      </c>
      <c r="G4156">
        <v>1706</v>
      </c>
      <c r="H4156">
        <v>1706</v>
      </c>
      <c r="I4156">
        <v>1706</v>
      </c>
      <c r="J4156">
        <v>1706</v>
      </c>
      <c r="L4156" s="3">
        <v>0</v>
      </c>
      <c r="M4156" s="3">
        <v>0</v>
      </c>
      <c r="N4156" s="3">
        <v>0</v>
      </c>
      <c r="O4156" s="3">
        <v>46.5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3">
        <f>+Tabla3[[#This Row],[V GRAVADAS]]</f>
        <v>46.5</v>
      </c>
      <c r="V4156">
        <v>2</v>
      </c>
    </row>
    <row r="4157" spans="1:22" x14ac:dyDescent="0.25">
      <c r="A4157" t="s">
        <v>784</v>
      </c>
      <c r="B4157" s="1" t="s">
        <v>788</v>
      </c>
      <c r="C4157" t="s">
        <v>1</v>
      </c>
      <c r="D4157" t="s">
        <v>89</v>
      </c>
      <c r="E4157" t="s">
        <v>553</v>
      </c>
      <c r="F4157" t="s">
        <v>554</v>
      </c>
      <c r="G4157">
        <v>1707</v>
      </c>
      <c r="H4157">
        <v>1707</v>
      </c>
      <c r="I4157">
        <v>1707</v>
      </c>
      <c r="J4157">
        <v>1707</v>
      </c>
      <c r="L4157" s="3">
        <v>0</v>
      </c>
      <c r="M4157" s="3">
        <v>0</v>
      </c>
      <c r="N4157" s="3">
        <v>0</v>
      </c>
      <c r="O4157" s="3">
        <v>40</v>
      </c>
      <c r="P4157" s="3">
        <v>0</v>
      </c>
      <c r="Q4157" s="3">
        <v>0</v>
      </c>
      <c r="R4157" s="3">
        <v>0</v>
      </c>
      <c r="S4157" s="3">
        <v>0</v>
      </c>
      <c r="T4157" s="3">
        <v>0</v>
      </c>
      <c r="U4157" s="33">
        <f>+Tabla3[[#This Row],[V GRAVADAS]]</f>
        <v>40</v>
      </c>
      <c r="V4157">
        <v>2</v>
      </c>
    </row>
    <row r="4158" spans="1:22" x14ac:dyDescent="0.25">
      <c r="A4158" t="s">
        <v>784</v>
      </c>
      <c r="B4158" s="1" t="s">
        <v>788</v>
      </c>
      <c r="C4158" t="s">
        <v>1</v>
      </c>
      <c r="D4158" t="s">
        <v>89</v>
      </c>
      <c r="E4158" t="s">
        <v>553</v>
      </c>
      <c r="F4158" t="s">
        <v>554</v>
      </c>
      <c r="G4158">
        <v>1708</v>
      </c>
      <c r="H4158">
        <v>1708</v>
      </c>
      <c r="I4158">
        <v>1708</v>
      </c>
      <c r="J4158">
        <v>1708</v>
      </c>
      <c r="L4158" s="3">
        <v>0</v>
      </c>
      <c r="M4158" s="3">
        <v>0</v>
      </c>
      <c r="N4158" s="3">
        <v>0</v>
      </c>
      <c r="O4158" s="3">
        <v>31.5</v>
      </c>
      <c r="P4158" s="3">
        <v>0</v>
      </c>
      <c r="Q4158" s="3">
        <v>0</v>
      </c>
      <c r="R4158" s="3">
        <v>0</v>
      </c>
      <c r="S4158" s="3">
        <v>0</v>
      </c>
      <c r="T4158" s="3">
        <v>0</v>
      </c>
      <c r="U4158" s="33">
        <f>+Tabla3[[#This Row],[V GRAVADAS]]</f>
        <v>31.5</v>
      </c>
      <c r="V4158">
        <v>2</v>
      </c>
    </row>
    <row r="4159" spans="1:22" x14ac:dyDescent="0.25">
      <c r="A4159" t="s">
        <v>784</v>
      </c>
      <c r="B4159" s="1" t="s">
        <v>788</v>
      </c>
      <c r="C4159" t="s">
        <v>1</v>
      </c>
      <c r="D4159" t="s">
        <v>89</v>
      </c>
      <c r="E4159" t="s">
        <v>553</v>
      </c>
      <c r="F4159" t="s">
        <v>554</v>
      </c>
      <c r="G4159">
        <v>1709</v>
      </c>
      <c r="H4159">
        <v>1709</v>
      </c>
      <c r="I4159">
        <v>1709</v>
      </c>
      <c r="J4159">
        <v>1709</v>
      </c>
      <c r="L4159" s="3">
        <v>0</v>
      </c>
      <c r="M4159" s="3">
        <v>0</v>
      </c>
      <c r="N4159" s="3">
        <v>0</v>
      </c>
      <c r="O4159" s="3">
        <v>22.5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3">
        <f>+Tabla3[[#This Row],[V GRAVADAS]]</f>
        <v>22.5</v>
      </c>
      <c r="V4159">
        <v>2</v>
      </c>
    </row>
    <row r="4160" spans="1:22" x14ac:dyDescent="0.25">
      <c r="A4160" t="s">
        <v>784</v>
      </c>
      <c r="B4160" s="1" t="s">
        <v>789</v>
      </c>
      <c r="C4160" t="s">
        <v>1</v>
      </c>
      <c r="D4160" t="s">
        <v>89</v>
      </c>
      <c r="E4160" t="s">
        <v>553</v>
      </c>
      <c r="F4160" t="s">
        <v>554</v>
      </c>
      <c r="G4160">
        <v>1710</v>
      </c>
      <c r="H4160">
        <v>1710</v>
      </c>
      <c r="I4160">
        <v>1710</v>
      </c>
      <c r="J4160">
        <v>1710</v>
      </c>
      <c r="L4160" s="3">
        <v>0</v>
      </c>
      <c r="M4160" s="3">
        <v>0</v>
      </c>
      <c r="N4160" s="3">
        <v>0</v>
      </c>
      <c r="O4160" s="3">
        <v>542.45000000000005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3">
        <f>+Tabla3[[#This Row],[V GRAVADAS]]</f>
        <v>542.45000000000005</v>
      </c>
      <c r="V4160">
        <v>2</v>
      </c>
    </row>
    <row r="4161" spans="1:22" x14ac:dyDescent="0.25">
      <c r="A4161" t="s">
        <v>784</v>
      </c>
      <c r="B4161" s="1" t="s">
        <v>789</v>
      </c>
      <c r="C4161" t="s">
        <v>1</v>
      </c>
      <c r="D4161" t="s">
        <v>89</v>
      </c>
      <c r="E4161" t="s">
        <v>553</v>
      </c>
      <c r="F4161" t="s">
        <v>554</v>
      </c>
      <c r="G4161">
        <v>1711</v>
      </c>
      <c r="H4161">
        <v>1711</v>
      </c>
      <c r="I4161">
        <v>1711</v>
      </c>
      <c r="J4161">
        <v>1711</v>
      </c>
      <c r="L4161" s="3">
        <v>0</v>
      </c>
      <c r="M4161" s="3">
        <v>0</v>
      </c>
      <c r="N4161" s="3">
        <v>0</v>
      </c>
      <c r="O4161" s="3">
        <v>152.6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3">
        <f>+Tabla3[[#This Row],[V GRAVADAS]]</f>
        <v>152.6</v>
      </c>
      <c r="V4161">
        <v>2</v>
      </c>
    </row>
    <row r="4162" spans="1:22" x14ac:dyDescent="0.25">
      <c r="A4162" t="s">
        <v>784</v>
      </c>
      <c r="B4162" s="1" t="s">
        <v>789</v>
      </c>
      <c r="C4162" t="s">
        <v>1</v>
      </c>
      <c r="D4162" t="s">
        <v>89</v>
      </c>
      <c r="E4162" t="s">
        <v>553</v>
      </c>
      <c r="F4162" t="s">
        <v>554</v>
      </c>
      <c r="G4162">
        <v>1712</v>
      </c>
      <c r="H4162">
        <v>1712</v>
      </c>
      <c r="I4162">
        <v>1712</v>
      </c>
      <c r="J4162">
        <v>1712</v>
      </c>
      <c r="L4162" s="3">
        <v>0</v>
      </c>
      <c r="M4162" s="3">
        <v>0</v>
      </c>
      <c r="N4162" s="3">
        <v>0</v>
      </c>
      <c r="O4162" s="3">
        <v>525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3">
        <f>+Tabla3[[#This Row],[V GRAVADAS]]</f>
        <v>525</v>
      </c>
      <c r="V4162">
        <v>2</v>
      </c>
    </row>
    <row r="4163" spans="1:22" x14ac:dyDescent="0.25">
      <c r="A4163" t="s">
        <v>784</v>
      </c>
      <c r="B4163" s="1" t="s">
        <v>789</v>
      </c>
      <c r="C4163" t="s">
        <v>1</v>
      </c>
      <c r="D4163" t="s">
        <v>89</v>
      </c>
      <c r="E4163" t="s">
        <v>553</v>
      </c>
      <c r="F4163" t="s">
        <v>554</v>
      </c>
      <c r="G4163">
        <v>1713</v>
      </c>
      <c r="H4163">
        <v>1713</v>
      </c>
      <c r="I4163">
        <v>1713</v>
      </c>
      <c r="J4163">
        <v>1713</v>
      </c>
      <c r="L4163" s="3">
        <v>0</v>
      </c>
      <c r="M4163" s="3">
        <v>0</v>
      </c>
      <c r="N4163" s="3">
        <v>0</v>
      </c>
      <c r="O4163" s="3">
        <v>562.5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3">
        <f>+Tabla3[[#This Row],[V GRAVADAS]]</f>
        <v>562.5</v>
      </c>
      <c r="V4163">
        <v>2</v>
      </c>
    </row>
    <row r="4164" spans="1:22" x14ac:dyDescent="0.25">
      <c r="A4164" t="s">
        <v>784</v>
      </c>
      <c r="B4164" s="1" t="s">
        <v>789</v>
      </c>
      <c r="C4164" t="s">
        <v>1</v>
      </c>
      <c r="D4164" t="s">
        <v>89</v>
      </c>
      <c r="E4164" t="s">
        <v>553</v>
      </c>
      <c r="F4164" t="s">
        <v>554</v>
      </c>
      <c r="G4164">
        <v>1714</v>
      </c>
      <c r="H4164">
        <v>1714</v>
      </c>
      <c r="I4164">
        <v>1714</v>
      </c>
      <c r="J4164">
        <v>1714</v>
      </c>
      <c r="L4164" s="3">
        <v>0</v>
      </c>
      <c r="M4164" s="3">
        <v>0</v>
      </c>
      <c r="N4164" s="3">
        <v>0</v>
      </c>
      <c r="O4164" s="3">
        <v>29.25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3">
        <f>+Tabla3[[#This Row],[V GRAVADAS]]</f>
        <v>29.25</v>
      </c>
      <c r="V4164">
        <v>2</v>
      </c>
    </row>
    <row r="4165" spans="1:22" x14ac:dyDescent="0.25">
      <c r="A4165" t="s">
        <v>784</v>
      </c>
      <c r="B4165" s="1" t="s">
        <v>789</v>
      </c>
      <c r="C4165" t="s">
        <v>1</v>
      </c>
      <c r="D4165" t="s">
        <v>89</v>
      </c>
      <c r="E4165" t="s">
        <v>553</v>
      </c>
      <c r="F4165" t="s">
        <v>554</v>
      </c>
      <c r="G4165">
        <v>1715</v>
      </c>
      <c r="H4165">
        <v>1715</v>
      </c>
      <c r="I4165">
        <v>1715</v>
      </c>
      <c r="J4165">
        <v>1715</v>
      </c>
      <c r="L4165" s="3">
        <v>0</v>
      </c>
      <c r="M4165" s="3">
        <v>0</v>
      </c>
      <c r="N4165" s="3">
        <v>0</v>
      </c>
      <c r="O4165" s="3">
        <v>598</v>
      </c>
      <c r="P4165" s="3">
        <v>0</v>
      </c>
      <c r="Q4165" s="3">
        <v>0</v>
      </c>
      <c r="R4165" s="3">
        <v>0</v>
      </c>
      <c r="S4165" s="3">
        <v>0</v>
      </c>
      <c r="T4165" s="3">
        <v>0</v>
      </c>
      <c r="U4165" s="33">
        <f>+Tabla3[[#This Row],[V GRAVADAS]]</f>
        <v>598</v>
      </c>
      <c r="V4165">
        <v>2</v>
      </c>
    </row>
    <row r="4166" spans="1:22" x14ac:dyDescent="0.25">
      <c r="A4166" t="s">
        <v>784</v>
      </c>
      <c r="B4166" s="1" t="s">
        <v>789</v>
      </c>
      <c r="C4166" t="s">
        <v>1</v>
      </c>
      <c r="D4166" t="s">
        <v>89</v>
      </c>
      <c r="E4166" t="s">
        <v>553</v>
      </c>
      <c r="F4166" t="s">
        <v>554</v>
      </c>
      <c r="G4166">
        <v>1716</v>
      </c>
      <c r="H4166">
        <v>1716</v>
      </c>
      <c r="I4166">
        <v>1716</v>
      </c>
      <c r="J4166">
        <v>1716</v>
      </c>
      <c r="L4166" s="3">
        <v>0</v>
      </c>
      <c r="M4166" s="3">
        <v>0</v>
      </c>
      <c r="N4166" s="3">
        <v>0</v>
      </c>
      <c r="O4166" s="3">
        <v>120</v>
      </c>
      <c r="P4166" s="3">
        <v>0</v>
      </c>
      <c r="Q4166" s="3">
        <v>0</v>
      </c>
      <c r="R4166" s="3">
        <v>0</v>
      </c>
      <c r="S4166" s="3">
        <v>0</v>
      </c>
      <c r="T4166" s="3">
        <v>0</v>
      </c>
      <c r="U4166" s="33">
        <f>+Tabla3[[#This Row],[V GRAVADAS]]</f>
        <v>120</v>
      </c>
      <c r="V4166">
        <v>2</v>
      </c>
    </row>
    <row r="4167" spans="1:22" x14ac:dyDescent="0.25">
      <c r="A4167" t="s">
        <v>784</v>
      </c>
      <c r="B4167" s="1" t="s">
        <v>789</v>
      </c>
      <c r="C4167" t="s">
        <v>1</v>
      </c>
      <c r="D4167" t="s">
        <v>89</v>
      </c>
      <c r="E4167" t="s">
        <v>553</v>
      </c>
      <c r="F4167" t="s">
        <v>554</v>
      </c>
      <c r="G4167">
        <v>1717</v>
      </c>
      <c r="H4167">
        <v>1717</v>
      </c>
      <c r="I4167">
        <v>1717</v>
      </c>
      <c r="J4167">
        <v>1717</v>
      </c>
      <c r="L4167" s="3">
        <v>0</v>
      </c>
      <c r="M4167" s="3">
        <v>0</v>
      </c>
      <c r="N4167" s="3">
        <v>0</v>
      </c>
      <c r="O4167" s="3">
        <v>12</v>
      </c>
      <c r="P4167" s="3">
        <v>0</v>
      </c>
      <c r="Q4167" s="3">
        <v>0</v>
      </c>
      <c r="R4167" s="3">
        <v>0</v>
      </c>
      <c r="S4167" s="3">
        <v>0</v>
      </c>
      <c r="T4167" s="3">
        <v>0</v>
      </c>
      <c r="U4167" s="33">
        <f>+Tabla3[[#This Row],[V GRAVADAS]]</f>
        <v>12</v>
      </c>
      <c r="V4167">
        <v>2</v>
      </c>
    </row>
    <row r="4168" spans="1:22" x14ac:dyDescent="0.25">
      <c r="A4168" t="s">
        <v>784</v>
      </c>
      <c r="B4168" s="1" t="s">
        <v>789</v>
      </c>
      <c r="C4168" t="s">
        <v>1</v>
      </c>
      <c r="D4168" t="s">
        <v>89</v>
      </c>
      <c r="E4168" t="s">
        <v>553</v>
      </c>
      <c r="F4168" t="s">
        <v>554</v>
      </c>
      <c r="G4168">
        <v>1718</v>
      </c>
      <c r="H4168">
        <v>1718</v>
      </c>
      <c r="I4168">
        <v>1718</v>
      </c>
      <c r="J4168">
        <v>1718</v>
      </c>
      <c r="L4168" s="3">
        <v>0</v>
      </c>
      <c r="M4168" s="3">
        <v>0</v>
      </c>
      <c r="N4168" s="3">
        <v>0</v>
      </c>
      <c r="O4168" s="3">
        <v>220.32</v>
      </c>
      <c r="P4168" s="3">
        <v>0</v>
      </c>
      <c r="Q4168" s="3">
        <v>0</v>
      </c>
      <c r="R4168" s="3">
        <v>0</v>
      </c>
      <c r="S4168" s="3">
        <v>0</v>
      </c>
      <c r="T4168" s="3">
        <v>0</v>
      </c>
      <c r="U4168" s="33">
        <f>+Tabla3[[#This Row],[V GRAVADAS]]</f>
        <v>220.32</v>
      </c>
      <c r="V4168">
        <v>2</v>
      </c>
    </row>
    <row r="4169" spans="1:22" x14ac:dyDescent="0.25">
      <c r="A4169" t="s">
        <v>784</v>
      </c>
      <c r="B4169" s="1" t="s">
        <v>789</v>
      </c>
      <c r="C4169" t="s">
        <v>1</v>
      </c>
      <c r="D4169" t="s">
        <v>89</v>
      </c>
      <c r="E4169" t="s">
        <v>553</v>
      </c>
      <c r="F4169" t="s">
        <v>554</v>
      </c>
      <c r="G4169">
        <v>1719</v>
      </c>
      <c r="H4169">
        <v>1719</v>
      </c>
      <c r="I4169">
        <v>1719</v>
      </c>
      <c r="J4169">
        <v>1719</v>
      </c>
      <c r="L4169" s="3">
        <v>0</v>
      </c>
      <c r="M4169" s="3">
        <v>0</v>
      </c>
      <c r="N4169" s="3">
        <v>0</v>
      </c>
      <c r="O4169" s="3">
        <v>55</v>
      </c>
      <c r="P4169" s="3">
        <v>0</v>
      </c>
      <c r="Q4169" s="3">
        <v>0</v>
      </c>
      <c r="R4169" s="3">
        <v>0</v>
      </c>
      <c r="S4169" s="3">
        <v>0</v>
      </c>
      <c r="T4169" s="3">
        <v>0</v>
      </c>
      <c r="U4169" s="33">
        <f>+Tabla3[[#This Row],[V GRAVADAS]]</f>
        <v>55</v>
      </c>
      <c r="V4169">
        <v>2</v>
      </c>
    </row>
    <row r="4170" spans="1:22" x14ac:dyDescent="0.25">
      <c r="A4170" t="s">
        <v>784</v>
      </c>
      <c r="B4170" s="1" t="s">
        <v>789</v>
      </c>
      <c r="C4170" t="s">
        <v>1</v>
      </c>
      <c r="D4170" t="s">
        <v>89</v>
      </c>
      <c r="E4170" t="s">
        <v>553</v>
      </c>
      <c r="F4170" t="s">
        <v>554</v>
      </c>
      <c r="G4170">
        <v>1720</v>
      </c>
      <c r="H4170">
        <v>1720</v>
      </c>
      <c r="I4170">
        <v>1720</v>
      </c>
      <c r="J4170">
        <v>1720</v>
      </c>
      <c r="L4170" s="3">
        <v>0</v>
      </c>
      <c r="M4170" s="3">
        <v>0</v>
      </c>
      <c r="N4170" s="3">
        <v>0</v>
      </c>
      <c r="O4170" s="3">
        <v>52.99</v>
      </c>
      <c r="P4170" s="3">
        <v>0</v>
      </c>
      <c r="Q4170" s="3">
        <v>0</v>
      </c>
      <c r="R4170" s="3">
        <v>0</v>
      </c>
      <c r="S4170" s="3">
        <v>0</v>
      </c>
      <c r="T4170" s="3">
        <v>0</v>
      </c>
      <c r="U4170" s="33">
        <f>+Tabla3[[#This Row],[V GRAVADAS]]</f>
        <v>52.99</v>
      </c>
      <c r="V4170">
        <v>2</v>
      </c>
    </row>
    <row r="4171" spans="1:22" x14ac:dyDescent="0.25">
      <c r="A4171" t="s">
        <v>784</v>
      </c>
      <c r="B4171" s="1" t="s">
        <v>789</v>
      </c>
      <c r="C4171" t="s">
        <v>1</v>
      </c>
      <c r="D4171" t="s">
        <v>89</v>
      </c>
      <c r="E4171" t="s">
        <v>553</v>
      </c>
      <c r="F4171" t="s">
        <v>554</v>
      </c>
      <c r="G4171">
        <v>1721</v>
      </c>
      <c r="H4171">
        <v>1721</v>
      </c>
      <c r="I4171">
        <v>1721</v>
      </c>
      <c r="J4171">
        <v>1721</v>
      </c>
      <c r="L4171" s="3">
        <v>0</v>
      </c>
      <c r="M4171" s="3">
        <v>0</v>
      </c>
      <c r="N4171" s="3">
        <v>0</v>
      </c>
      <c r="O4171" s="3">
        <v>285</v>
      </c>
      <c r="P4171" s="3">
        <v>0</v>
      </c>
      <c r="Q4171" s="3">
        <v>0</v>
      </c>
      <c r="R4171" s="3">
        <v>0</v>
      </c>
      <c r="S4171" s="3">
        <v>0</v>
      </c>
      <c r="T4171" s="3">
        <v>0</v>
      </c>
      <c r="U4171" s="33">
        <f>+Tabla3[[#This Row],[V GRAVADAS]]</f>
        <v>285</v>
      </c>
      <c r="V4171">
        <v>2</v>
      </c>
    </row>
    <row r="4172" spans="1:22" x14ac:dyDescent="0.25">
      <c r="A4172" t="s">
        <v>784</v>
      </c>
      <c r="B4172" s="1" t="s">
        <v>789</v>
      </c>
      <c r="C4172" t="s">
        <v>1</v>
      </c>
      <c r="D4172" t="s">
        <v>89</v>
      </c>
      <c r="E4172" t="s">
        <v>553</v>
      </c>
      <c r="F4172" t="s">
        <v>554</v>
      </c>
      <c r="G4172">
        <v>1722</v>
      </c>
      <c r="H4172">
        <v>1722</v>
      </c>
      <c r="I4172">
        <v>1722</v>
      </c>
      <c r="J4172">
        <v>1722</v>
      </c>
      <c r="L4172" s="3">
        <v>0</v>
      </c>
      <c r="M4172" s="3">
        <v>0</v>
      </c>
      <c r="N4172" s="3">
        <v>0</v>
      </c>
      <c r="O4172" s="3">
        <v>154.5</v>
      </c>
      <c r="P4172" s="3">
        <v>0</v>
      </c>
      <c r="Q4172" s="3">
        <v>0</v>
      </c>
      <c r="R4172" s="3">
        <v>0</v>
      </c>
      <c r="S4172" s="3">
        <v>0</v>
      </c>
      <c r="T4172" s="3">
        <v>0</v>
      </c>
      <c r="U4172" s="33">
        <f>+Tabla3[[#This Row],[V GRAVADAS]]</f>
        <v>154.5</v>
      </c>
      <c r="V4172">
        <v>2</v>
      </c>
    </row>
    <row r="4173" spans="1:22" x14ac:dyDescent="0.25">
      <c r="A4173" t="s">
        <v>784</v>
      </c>
      <c r="B4173" s="1" t="s">
        <v>789</v>
      </c>
      <c r="C4173" t="s">
        <v>1</v>
      </c>
      <c r="D4173" t="s">
        <v>89</v>
      </c>
      <c r="E4173" t="s">
        <v>553</v>
      </c>
      <c r="F4173" t="s">
        <v>554</v>
      </c>
      <c r="G4173">
        <v>1723</v>
      </c>
      <c r="H4173">
        <v>1723</v>
      </c>
      <c r="I4173">
        <v>1723</v>
      </c>
      <c r="J4173">
        <v>1723</v>
      </c>
      <c r="L4173" s="3">
        <v>0</v>
      </c>
      <c r="M4173" s="3">
        <v>0</v>
      </c>
      <c r="N4173" s="3">
        <v>0</v>
      </c>
      <c r="O4173" s="3">
        <v>16</v>
      </c>
      <c r="P4173" s="3">
        <v>0</v>
      </c>
      <c r="Q4173" s="3">
        <v>0</v>
      </c>
      <c r="R4173" s="3">
        <v>0</v>
      </c>
      <c r="S4173" s="3">
        <v>0</v>
      </c>
      <c r="T4173" s="3">
        <v>0</v>
      </c>
      <c r="U4173" s="33">
        <f>+Tabla3[[#This Row],[V GRAVADAS]]</f>
        <v>16</v>
      </c>
      <c r="V4173">
        <v>2</v>
      </c>
    </row>
    <row r="4174" spans="1:22" x14ac:dyDescent="0.25">
      <c r="A4174" t="s">
        <v>784</v>
      </c>
      <c r="B4174" s="1" t="s">
        <v>789</v>
      </c>
      <c r="C4174" t="s">
        <v>1</v>
      </c>
      <c r="D4174" t="s">
        <v>89</v>
      </c>
      <c r="E4174" t="s">
        <v>553</v>
      </c>
      <c r="F4174" t="s">
        <v>554</v>
      </c>
      <c r="G4174">
        <v>1724</v>
      </c>
      <c r="H4174">
        <v>1724</v>
      </c>
      <c r="I4174">
        <v>1724</v>
      </c>
      <c r="J4174">
        <v>1724</v>
      </c>
      <c r="L4174" s="3">
        <v>0</v>
      </c>
      <c r="M4174" s="3">
        <v>0</v>
      </c>
      <c r="N4174" s="3">
        <v>0</v>
      </c>
      <c r="O4174" s="3">
        <v>20</v>
      </c>
      <c r="P4174" s="3">
        <v>0</v>
      </c>
      <c r="Q4174" s="3">
        <v>0</v>
      </c>
      <c r="R4174" s="3">
        <v>0</v>
      </c>
      <c r="S4174" s="3">
        <v>0</v>
      </c>
      <c r="T4174" s="3">
        <v>0</v>
      </c>
      <c r="U4174" s="33">
        <f>+Tabla3[[#This Row],[V GRAVADAS]]</f>
        <v>20</v>
      </c>
      <c r="V4174">
        <v>2</v>
      </c>
    </row>
    <row r="4175" spans="1:22" x14ac:dyDescent="0.25">
      <c r="A4175" t="s">
        <v>784</v>
      </c>
      <c r="B4175" s="1" t="s">
        <v>789</v>
      </c>
      <c r="C4175" t="s">
        <v>1</v>
      </c>
      <c r="D4175" t="s">
        <v>89</v>
      </c>
      <c r="E4175" t="s">
        <v>553</v>
      </c>
      <c r="F4175" t="s">
        <v>554</v>
      </c>
      <c r="G4175">
        <v>1725</v>
      </c>
      <c r="H4175">
        <v>1725</v>
      </c>
      <c r="I4175">
        <v>1725</v>
      </c>
      <c r="J4175">
        <v>1725</v>
      </c>
      <c r="L4175" s="3">
        <v>0</v>
      </c>
      <c r="M4175" s="3">
        <v>0</v>
      </c>
      <c r="N4175" s="3">
        <v>0</v>
      </c>
      <c r="O4175" s="3">
        <v>38.5</v>
      </c>
      <c r="P4175" s="3">
        <v>0</v>
      </c>
      <c r="Q4175" s="3">
        <v>0</v>
      </c>
      <c r="R4175" s="3">
        <v>0</v>
      </c>
      <c r="S4175" s="3">
        <v>0</v>
      </c>
      <c r="T4175" s="3">
        <v>0</v>
      </c>
      <c r="U4175" s="33">
        <f>+Tabla3[[#This Row],[V GRAVADAS]]</f>
        <v>38.5</v>
      </c>
      <c r="V4175">
        <v>2</v>
      </c>
    </row>
    <row r="4176" spans="1:22" x14ac:dyDescent="0.25">
      <c r="A4176" t="s">
        <v>784</v>
      </c>
      <c r="B4176" s="1" t="s">
        <v>789</v>
      </c>
      <c r="C4176" t="s">
        <v>1</v>
      </c>
      <c r="D4176" t="s">
        <v>89</v>
      </c>
      <c r="E4176" t="s">
        <v>553</v>
      </c>
      <c r="F4176" t="s">
        <v>554</v>
      </c>
      <c r="G4176">
        <v>1726</v>
      </c>
      <c r="H4176">
        <v>1726</v>
      </c>
      <c r="I4176">
        <v>1726</v>
      </c>
      <c r="J4176">
        <v>1726</v>
      </c>
      <c r="L4176" s="3">
        <v>0</v>
      </c>
      <c r="M4176" s="3">
        <v>0</v>
      </c>
      <c r="N4176" s="3">
        <v>0</v>
      </c>
      <c r="O4176" s="3">
        <v>60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3">
        <f>+Tabla3[[#This Row],[V GRAVADAS]]</f>
        <v>60</v>
      </c>
      <c r="V4176">
        <v>2</v>
      </c>
    </row>
    <row r="4177" spans="1:22" x14ac:dyDescent="0.25">
      <c r="A4177" t="s">
        <v>784</v>
      </c>
      <c r="B4177" s="1" t="s">
        <v>789</v>
      </c>
      <c r="C4177" t="s">
        <v>1</v>
      </c>
      <c r="D4177" t="s">
        <v>89</v>
      </c>
      <c r="E4177" t="s">
        <v>553</v>
      </c>
      <c r="F4177" t="s">
        <v>554</v>
      </c>
      <c r="G4177">
        <v>1727</v>
      </c>
      <c r="H4177">
        <v>1727</v>
      </c>
      <c r="I4177">
        <v>1727</v>
      </c>
      <c r="J4177">
        <v>1727</v>
      </c>
      <c r="L4177" s="3">
        <v>0</v>
      </c>
      <c r="M4177" s="3">
        <v>0</v>
      </c>
      <c r="N4177" s="3">
        <v>0</v>
      </c>
      <c r="O4177" s="3">
        <v>265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3">
        <f>+Tabla3[[#This Row],[V GRAVADAS]]</f>
        <v>265</v>
      </c>
      <c r="V4177">
        <v>2</v>
      </c>
    </row>
    <row r="4178" spans="1:22" x14ac:dyDescent="0.25">
      <c r="A4178" t="s">
        <v>784</v>
      </c>
      <c r="B4178" s="1" t="s">
        <v>790</v>
      </c>
      <c r="C4178" t="s">
        <v>1</v>
      </c>
      <c r="D4178" t="s">
        <v>89</v>
      </c>
      <c r="E4178" t="s">
        <v>553</v>
      </c>
      <c r="F4178" t="s">
        <v>554</v>
      </c>
      <c r="G4178">
        <v>1728</v>
      </c>
      <c r="H4178">
        <v>1728</v>
      </c>
      <c r="I4178">
        <v>1728</v>
      </c>
      <c r="J4178">
        <v>1728</v>
      </c>
      <c r="L4178" s="3">
        <v>0</v>
      </c>
      <c r="M4178" s="3">
        <v>0</v>
      </c>
      <c r="N4178" s="3">
        <v>0</v>
      </c>
      <c r="O4178" s="3">
        <v>235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3">
        <f>+Tabla3[[#This Row],[V GRAVADAS]]</f>
        <v>235</v>
      </c>
      <c r="V4178">
        <v>2</v>
      </c>
    </row>
    <row r="4179" spans="1:22" x14ac:dyDescent="0.25">
      <c r="A4179" t="s">
        <v>784</v>
      </c>
      <c r="B4179" s="1" t="s">
        <v>790</v>
      </c>
      <c r="C4179" t="s">
        <v>1</v>
      </c>
      <c r="D4179" t="s">
        <v>89</v>
      </c>
      <c r="E4179" t="s">
        <v>553</v>
      </c>
      <c r="F4179" t="s">
        <v>554</v>
      </c>
      <c r="G4179">
        <v>1729</v>
      </c>
      <c r="H4179">
        <v>1729</v>
      </c>
      <c r="I4179">
        <v>1729</v>
      </c>
      <c r="J4179">
        <v>1729</v>
      </c>
      <c r="L4179" s="3">
        <v>0</v>
      </c>
      <c r="M4179" s="3">
        <v>0</v>
      </c>
      <c r="N4179" s="3">
        <v>0</v>
      </c>
      <c r="O4179" s="3">
        <v>222.25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3">
        <f>+Tabla3[[#This Row],[V GRAVADAS]]</f>
        <v>222.25</v>
      </c>
      <c r="V4179">
        <v>2</v>
      </c>
    </row>
    <row r="4180" spans="1:22" x14ac:dyDescent="0.25">
      <c r="A4180" t="s">
        <v>784</v>
      </c>
      <c r="B4180" s="1" t="s">
        <v>790</v>
      </c>
      <c r="C4180" t="s">
        <v>1</v>
      </c>
      <c r="D4180" t="s">
        <v>89</v>
      </c>
      <c r="E4180" t="s">
        <v>553</v>
      </c>
      <c r="F4180" t="s">
        <v>554</v>
      </c>
      <c r="G4180">
        <v>1730</v>
      </c>
      <c r="H4180">
        <v>1730</v>
      </c>
      <c r="I4180">
        <v>1730</v>
      </c>
      <c r="J4180">
        <v>1730</v>
      </c>
      <c r="L4180" s="3">
        <v>0</v>
      </c>
      <c r="M4180" s="3">
        <v>0</v>
      </c>
      <c r="N4180" s="3">
        <v>0</v>
      </c>
      <c r="O4180" s="3">
        <v>489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3">
        <f>+Tabla3[[#This Row],[V GRAVADAS]]</f>
        <v>489</v>
      </c>
      <c r="V4180">
        <v>2</v>
      </c>
    </row>
    <row r="4181" spans="1:22" x14ac:dyDescent="0.25">
      <c r="A4181" t="s">
        <v>784</v>
      </c>
      <c r="B4181" s="1" t="s">
        <v>790</v>
      </c>
      <c r="C4181" t="s">
        <v>1</v>
      </c>
      <c r="D4181" t="s">
        <v>89</v>
      </c>
      <c r="E4181" t="s">
        <v>553</v>
      </c>
      <c r="F4181" t="s">
        <v>554</v>
      </c>
      <c r="G4181">
        <v>1731</v>
      </c>
      <c r="H4181">
        <v>1731</v>
      </c>
      <c r="I4181">
        <v>1731</v>
      </c>
      <c r="J4181">
        <v>1731</v>
      </c>
      <c r="L4181" s="3">
        <v>0</v>
      </c>
      <c r="M4181" s="3">
        <v>0</v>
      </c>
      <c r="N4181" s="3">
        <v>0</v>
      </c>
      <c r="O4181" s="3">
        <v>348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3">
        <f>+Tabla3[[#This Row],[V GRAVADAS]]</f>
        <v>348</v>
      </c>
      <c r="V4181">
        <v>2</v>
      </c>
    </row>
    <row r="4182" spans="1:22" x14ac:dyDescent="0.25">
      <c r="A4182" t="s">
        <v>784</v>
      </c>
      <c r="B4182" s="1" t="s">
        <v>790</v>
      </c>
      <c r="C4182" t="s">
        <v>1</v>
      </c>
      <c r="D4182" t="s">
        <v>89</v>
      </c>
      <c r="E4182" t="s">
        <v>553</v>
      </c>
      <c r="F4182" t="s">
        <v>554</v>
      </c>
      <c r="G4182">
        <v>1732</v>
      </c>
      <c r="H4182">
        <v>1732</v>
      </c>
      <c r="I4182">
        <v>1732</v>
      </c>
      <c r="J4182">
        <v>1732</v>
      </c>
      <c r="L4182" s="3">
        <v>0</v>
      </c>
      <c r="M4182" s="3">
        <v>0</v>
      </c>
      <c r="N4182" s="3">
        <v>0</v>
      </c>
      <c r="O4182" s="3">
        <v>52.5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3">
        <f>+Tabla3[[#This Row],[V GRAVADAS]]</f>
        <v>52.5</v>
      </c>
      <c r="V4182">
        <v>2</v>
      </c>
    </row>
    <row r="4183" spans="1:22" x14ac:dyDescent="0.25">
      <c r="A4183" t="s">
        <v>784</v>
      </c>
      <c r="B4183" s="1" t="s">
        <v>790</v>
      </c>
      <c r="C4183" t="s">
        <v>1</v>
      </c>
      <c r="D4183" t="s">
        <v>89</v>
      </c>
      <c r="E4183" t="s">
        <v>553</v>
      </c>
      <c r="F4183" t="s">
        <v>554</v>
      </c>
      <c r="G4183">
        <v>1733</v>
      </c>
      <c r="H4183">
        <v>1733</v>
      </c>
      <c r="I4183">
        <v>1733</v>
      </c>
      <c r="J4183">
        <v>1733</v>
      </c>
      <c r="L4183" s="3">
        <v>0</v>
      </c>
      <c r="M4183" s="3">
        <v>0</v>
      </c>
      <c r="N4183" s="3">
        <v>0</v>
      </c>
      <c r="O4183" s="3">
        <v>140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3">
        <f>+Tabla3[[#This Row],[V GRAVADAS]]</f>
        <v>140</v>
      </c>
      <c r="V4183">
        <v>2</v>
      </c>
    </row>
    <row r="4184" spans="1:22" x14ac:dyDescent="0.25">
      <c r="A4184" t="s">
        <v>784</v>
      </c>
      <c r="B4184" s="1" t="s">
        <v>790</v>
      </c>
      <c r="C4184" t="s">
        <v>1</v>
      </c>
      <c r="D4184" t="s">
        <v>89</v>
      </c>
      <c r="E4184" t="s">
        <v>553</v>
      </c>
      <c r="F4184" t="s">
        <v>554</v>
      </c>
      <c r="G4184">
        <v>1734</v>
      </c>
      <c r="H4184">
        <v>1734</v>
      </c>
      <c r="I4184">
        <v>1734</v>
      </c>
      <c r="J4184">
        <v>1734</v>
      </c>
      <c r="L4184" s="3">
        <v>0</v>
      </c>
      <c r="M4184" s="3">
        <v>0</v>
      </c>
      <c r="N4184" s="3">
        <v>0</v>
      </c>
      <c r="O4184" s="3">
        <v>189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3">
        <f>+Tabla3[[#This Row],[V GRAVADAS]]</f>
        <v>189</v>
      </c>
      <c r="V4184">
        <v>2</v>
      </c>
    </row>
    <row r="4185" spans="1:22" x14ac:dyDescent="0.25">
      <c r="A4185" t="s">
        <v>784</v>
      </c>
      <c r="B4185" s="1" t="s">
        <v>790</v>
      </c>
      <c r="C4185" t="s">
        <v>1</v>
      </c>
      <c r="D4185" t="s">
        <v>89</v>
      </c>
      <c r="E4185" t="s">
        <v>553</v>
      </c>
      <c r="F4185" t="s">
        <v>554</v>
      </c>
      <c r="G4185">
        <v>1735</v>
      </c>
      <c r="H4185">
        <v>1735</v>
      </c>
      <c r="I4185">
        <v>1735</v>
      </c>
      <c r="J4185">
        <v>1735</v>
      </c>
      <c r="L4185" s="3">
        <v>0</v>
      </c>
      <c r="M4185" s="3">
        <v>0</v>
      </c>
      <c r="N4185" s="3">
        <v>0</v>
      </c>
      <c r="O4185" s="3">
        <v>22.56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3">
        <f>+Tabla3[[#This Row],[V GRAVADAS]]</f>
        <v>22.56</v>
      </c>
      <c r="V4185">
        <v>2</v>
      </c>
    </row>
    <row r="4186" spans="1:22" x14ac:dyDescent="0.25">
      <c r="A4186" t="s">
        <v>784</v>
      </c>
      <c r="B4186" s="1" t="s">
        <v>790</v>
      </c>
      <c r="C4186" t="s">
        <v>1</v>
      </c>
      <c r="D4186" t="s">
        <v>89</v>
      </c>
      <c r="E4186" t="s">
        <v>553</v>
      </c>
      <c r="F4186" t="s">
        <v>554</v>
      </c>
      <c r="G4186">
        <v>1736</v>
      </c>
      <c r="H4186">
        <v>1736</v>
      </c>
      <c r="I4186">
        <v>1736</v>
      </c>
      <c r="J4186">
        <v>1736</v>
      </c>
      <c r="L4186" s="3">
        <v>0</v>
      </c>
      <c r="M4186" s="3">
        <v>0</v>
      </c>
      <c r="N4186" s="3">
        <v>0</v>
      </c>
      <c r="O4186" s="3">
        <v>100.8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3">
        <f>+Tabla3[[#This Row],[V GRAVADAS]]</f>
        <v>100.8</v>
      </c>
      <c r="V4186">
        <v>2</v>
      </c>
    </row>
    <row r="4187" spans="1:22" x14ac:dyDescent="0.25">
      <c r="A4187" t="s">
        <v>784</v>
      </c>
      <c r="B4187" s="1" t="s">
        <v>790</v>
      </c>
      <c r="C4187" t="s">
        <v>1</v>
      </c>
      <c r="D4187" t="s">
        <v>89</v>
      </c>
      <c r="E4187" t="s">
        <v>553</v>
      </c>
      <c r="F4187" t="s">
        <v>554</v>
      </c>
      <c r="G4187">
        <v>1737</v>
      </c>
      <c r="H4187">
        <v>1737</v>
      </c>
      <c r="I4187">
        <v>1737</v>
      </c>
      <c r="J4187">
        <v>1737</v>
      </c>
      <c r="L4187" s="3">
        <v>0</v>
      </c>
      <c r="M4187" s="3">
        <v>0</v>
      </c>
      <c r="N4187" s="3">
        <v>0</v>
      </c>
      <c r="O4187" s="3">
        <v>165.6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3">
        <f>+Tabla3[[#This Row],[V GRAVADAS]]</f>
        <v>165.6</v>
      </c>
      <c r="V4187">
        <v>2</v>
      </c>
    </row>
    <row r="4188" spans="1:22" x14ac:dyDescent="0.25">
      <c r="A4188" t="s">
        <v>784</v>
      </c>
      <c r="B4188" s="1" t="s">
        <v>790</v>
      </c>
      <c r="C4188" t="s">
        <v>1</v>
      </c>
      <c r="D4188" t="s">
        <v>89</v>
      </c>
      <c r="E4188" t="s">
        <v>553</v>
      </c>
      <c r="F4188" t="s">
        <v>554</v>
      </c>
      <c r="G4188">
        <v>1738</v>
      </c>
      <c r="H4188">
        <v>1738</v>
      </c>
      <c r="I4188">
        <v>1738</v>
      </c>
      <c r="J4188">
        <v>1738</v>
      </c>
      <c r="L4188" s="3">
        <v>0</v>
      </c>
      <c r="M4188" s="3">
        <v>0</v>
      </c>
      <c r="N4188" s="3">
        <v>0</v>
      </c>
      <c r="O4188" s="3">
        <v>8.0500000000000007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3">
        <f>+Tabla3[[#This Row],[V GRAVADAS]]</f>
        <v>8.0500000000000007</v>
      </c>
      <c r="V4188">
        <v>2</v>
      </c>
    </row>
    <row r="4189" spans="1:22" x14ac:dyDescent="0.25">
      <c r="A4189" t="s">
        <v>784</v>
      </c>
      <c r="B4189" s="1" t="s">
        <v>790</v>
      </c>
      <c r="C4189" t="s">
        <v>1</v>
      </c>
      <c r="D4189" t="s">
        <v>89</v>
      </c>
      <c r="E4189" t="s">
        <v>553</v>
      </c>
      <c r="F4189" t="s">
        <v>554</v>
      </c>
      <c r="G4189">
        <v>1739</v>
      </c>
      <c r="H4189">
        <v>1739</v>
      </c>
      <c r="I4189">
        <v>1739</v>
      </c>
      <c r="J4189">
        <v>1739</v>
      </c>
      <c r="L4189" s="3">
        <v>0</v>
      </c>
      <c r="M4189" s="3">
        <v>0</v>
      </c>
      <c r="N4189" s="3">
        <v>0</v>
      </c>
      <c r="O4189" s="3">
        <v>154.80000000000001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3">
        <f>+Tabla3[[#This Row],[V GRAVADAS]]</f>
        <v>154.80000000000001</v>
      </c>
      <c r="V4189">
        <v>2</v>
      </c>
    </row>
    <row r="4190" spans="1:22" x14ac:dyDescent="0.25">
      <c r="A4190" t="s">
        <v>784</v>
      </c>
      <c r="B4190" s="1" t="s">
        <v>790</v>
      </c>
      <c r="C4190" t="s">
        <v>1</v>
      </c>
      <c r="D4190" t="s">
        <v>89</v>
      </c>
      <c r="E4190" t="s">
        <v>553</v>
      </c>
      <c r="F4190" t="s">
        <v>554</v>
      </c>
      <c r="G4190">
        <v>1740</v>
      </c>
      <c r="H4190">
        <v>1740</v>
      </c>
      <c r="I4190">
        <v>1740</v>
      </c>
      <c r="J4190">
        <v>1740</v>
      </c>
      <c r="L4190" s="3">
        <v>0</v>
      </c>
      <c r="M4190" s="3">
        <v>0</v>
      </c>
      <c r="N4190" s="3">
        <v>0</v>
      </c>
      <c r="O4190" s="3">
        <v>11.25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3">
        <f>+Tabla3[[#This Row],[V GRAVADAS]]</f>
        <v>11.25</v>
      </c>
      <c r="V4190">
        <v>2</v>
      </c>
    </row>
    <row r="4191" spans="1:22" x14ac:dyDescent="0.25">
      <c r="A4191" t="s">
        <v>784</v>
      </c>
      <c r="B4191" s="1" t="s">
        <v>790</v>
      </c>
      <c r="C4191" t="s">
        <v>1</v>
      </c>
      <c r="D4191" t="s">
        <v>89</v>
      </c>
      <c r="E4191" t="s">
        <v>553</v>
      </c>
      <c r="F4191" t="s">
        <v>554</v>
      </c>
      <c r="G4191">
        <v>1741</v>
      </c>
      <c r="H4191">
        <v>1741</v>
      </c>
      <c r="I4191">
        <v>1741</v>
      </c>
      <c r="J4191">
        <v>1741</v>
      </c>
      <c r="L4191" s="3">
        <v>0</v>
      </c>
      <c r="M4191" s="3">
        <v>0</v>
      </c>
      <c r="N4191" s="3">
        <v>0</v>
      </c>
      <c r="O4191" s="3">
        <v>175.4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3">
        <f>+Tabla3[[#This Row],[V GRAVADAS]]</f>
        <v>175.4</v>
      </c>
      <c r="V4191">
        <v>2</v>
      </c>
    </row>
    <row r="4192" spans="1:22" x14ac:dyDescent="0.25">
      <c r="A4192" t="s">
        <v>784</v>
      </c>
      <c r="B4192" s="1" t="s">
        <v>790</v>
      </c>
      <c r="C4192" t="s">
        <v>1</v>
      </c>
      <c r="D4192" t="s">
        <v>89</v>
      </c>
      <c r="E4192" t="s">
        <v>553</v>
      </c>
      <c r="F4192" t="s">
        <v>554</v>
      </c>
      <c r="G4192">
        <v>1742</v>
      </c>
      <c r="H4192">
        <v>1742</v>
      </c>
      <c r="I4192">
        <v>1742</v>
      </c>
      <c r="J4192">
        <v>1742</v>
      </c>
      <c r="L4192" s="3">
        <v>0</v>
      </c>
      <c r="M4192" s="3">
        <v>0</v>
      </c>
      <c r="N4192" s="3">
        <v>0</v>
      </c>
      <c r="O4192" s="3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3">
        <f>+Tabla3[[#This Row],[V GRAVADAS]]</f>
        <v>0</v>
      </c>
      <c r="V4192">
        <v>2</v>
      </c>
    </row>
    <row r="4193" spans="1:22" x14ac:dyDescent="0.25">
      <c r="A4193" t="s">
        <v>784</v>
      </c>
      <c r="B4193" s="1" t="s">
        <v>790</v>
      </c>
      <c r="C4193" t="s">
        <v>1</v>
      </c>
      <c r="D4193" t="s">
        <v>89</v>
      </c>
      <c r="E4193" t="s">
        <v>553</v>
      </c>
      <c r="F4193" t="s">
        <v>554</v>
      </c>
      <c r="G4193">
        <v>1743</v>
      </c>
      <c r="H4193">
        <v>1743</v>
      </c>
      <c r="I4193">
        <v>1743</v>
      </c>
      <c r="J4193">
        <v>1743</v>
      </c>
      <c r="L4193" s="3">
        <v>0</v>
      </c>
      <c r="M4193" s="3">
        <v>0</v>
      </c>
      <c r="N4193" s="3">
        <v>0</v>
      </c>
      <c r="O4193" s="3">
        <v>52.8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3">
        <f>+Tabla3[[#This Row],[V GRAVADAS]]</f>
        <v>52.8</v>
      </c>
      <c r="V4193">
        <v>2</v>
      </c>
    </row>
    <row r="4194" spans="1:22" x14ac:dyDescent="0.25">
      <c r="A4194" t="s">
        <v>784</v>
      </c>
      <c r="B4194" s="1" t="s">
        <v>790</v>
      </c>
      <c r="C4194" t="s">
        <v>1</v>
      </c>
      <c r="D4194" t="s">
        <v>89</v>
      </c>
      <c r="E4194" t="s">
        <v>553</v>
      </c>
      <c r="F4194" t="s">
        <v>554</v>
      </c>
      <c r="G4194">
        <v>1744</v>
      </c>
      <c r="H4194">
        <v>1744</v>
      </c>
      <c r="I4194">
        <v>1744</v>
      </c>
      <c r="J4194">
        <v>1744</v>
      </c>
      <c r="L4194" s="3">
        <v>0</v>
      </c>
      <c r="M4194" s="3">
        <v>0</v>
      </c>
      <c r="N4194" s="3">
        <v>0</v>
      </c>
      <c r="O4194" s="3">
        <v>6.5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3">
        <f>+Tabla3[[#This Row],[V GRAVADAS]]</f>
        <v>6.5</v>
      </c>
      <c r="V4194">
        <v>2</v>
      </c>
    </row>
    <row r="4195" spans="1:22" x14ac:dyDescent="0.25">
      <c r="A4195" t="s">
        <v>784</v>
      </c>
      <c r="B4195" s="1" t="s">
        <v>790</v>
      </c>
      <c r="C4195" t="s">
        <v>1</v>
      </c>
      <c r="D4195" t="s">
        <v>89</v>
      </c>
      <c r="E4195" t="s">
        <v>553</v>
      </c>
      <c r="F4195" t="s">
        <v>554</v>
      </c>
      <c r="G4195">
        <v>1745</v>
      </c>
      <c r="H4195">
        <v>1745</v>
      </c>
      <c r="I4195">
        <v>1745</v>
      </c>
      <c r="J4195">
        <v>1745</v>
      </c>
      <c r="L4195" s="3">
        <v>0</v>
      </c>
      <c r="M4195" s="3">
        <v>0</v>
      </c>
      <c r="N4195" s="3">
        <v>0</v>
      </c>
      <c r="O4195" s="3">
        <v>6.36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3">
        <f>+Tabla3[[#This Row],[V GRAVADAS]]</f>
        <v>6.36</v>
      </c>
      <c r="V4195">
        <v>2</v>
      </c>
    </row>
    <row r="4196" spans="1:22" x14ac:dyDescent="0.25">
      <c r="A4196" t="s">
        <v>784</v>
      </c>
      <c r="B4196" s="1" t="s">
        <v>790</v>
      </c>
      <c r="C4196" t="s">
        <v>1</v>
      </c>
      <c r="D4196" t="s">
        <v>89</v>
      </c>
      <c r="E4196" t="s">
        <v>553</v>
      </c>
      <c r="F4196" t="s">
        <v>554</v>
      </c>
      <c r="G4196">
        <v>1746</v>
      </c>
      <c r="H4196">
        <v>1746</v>
      </c>
      <c r="I4196">
        <v>1746</v>
      </c>
      <c r="J4196">
        <v>1746</v>
      </c>
      <c r="L4196" s="3">
        <v>0</v>
      </c>
      <c r="M4196" s="3">
        <v>0</v>
      </c>
      <c r="N4196" s="3">
        <v>0</v>
      </c>
      <c r="O4196" s="3">
        <v>25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3">
        <f>+Tabla3[[#This Row],[V GRAVADAS]]</f>
        <v>25</v>
      </c>
      <c r="V4196">
        <v>2</v>
      </c>
    </row>
    <row r="4197" spans="1:22" x14ac:dyDescent="0.25">
      <c r="A4197" t="s">
        <v>784</v>
      </c>
      <c r="B4197" s="1" t="s">
        <v>791</v>
      </c>
      <c r="C4197" t="s">
        <v>1</v>
      </c>
      <c r="D4197" t="s">
        <v>89</v>
      </c>
      <c r="E4197" t="s">
        <v>553</v>
      </c>
      <c r="F4197" t="s">
        <v>554</v>
      </c>
      <c r="G4197">
        <v>1747</v>
      </c>
      <c r="H4197">
        <v>1747</v>
      </c>
      <c r="I4197">
        <v>1747</v>
      </c>
      <c r="J4197">
        <v>1747</v>
      </c>
      <c r="L4197" s="3">
        <v>0</v>
      </c>
      <c r="M4197" s="3">
        <v>0</v>
      </c>
      <c r="N4197" s="3">
        <v>0</v>
      </c>
      <c r="O4197" s="3">
        <v>166.2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3">
        <f>+Tabla3[[#This Row],[V GRAVADAS]]</f>
        <v>166.2</v>
      </c>
      <c r="V4197">
        <v>2</v>
      </c>
    </row>
    <row r="4198" spans="1:22" x14ac:dyDescent="0.25">
      <c r="A4198" t="s">
        <v>784</v>
      </c>
      <c r="B4198" s="1" t="s">
        <v>791</v>
      </c>
      <c r="C4198" t="s">
        <v>1</v>
      </c>
      <c r="D4198" t="s">
        <v>89</v>
      </c>
      <c r="E4198" t="s">
        <v>553</v>
      </c>
      <c r="F4198" t="s">
        <v>554</v>
      </c>
      <c r="G4198">
        <v>1748</v>
      </c>
      <c r="H4198">
        <v>1748</v>
      </c>
      <c r="I4198">
        <v>1748</v>
      </c>
      <c r="J4198">
        <v>1748</v>
      </c>
      <c r="L4198" s="3">
        <v>0</v>
      </c>
      <c r="M4198" s="3">
        <v>0</v>
      </c>
      <c r="N4198" s="3">
        <v>0</v>
      </c>
      <c r="O4198" s="3">
        <v>72.599999999999994</v>
      </c>
      <c r="P4198" s="3">
        <v>0</v>
      </c>
      <c r="Q4198" s="3">
        <v>0</v>
      </c>
      <c r="R4198" s="3">
        <v>0</v>
      </c>
      <c r="S4198" s="3">
        <v>0</v>
      </c>
      <c r="T4198" s="3">
        <v>0</v>
      </c>
      <c r="U4198" s="33">
        <f>+Tabla3[[#This Row],[V GRAVADAS]]</f>
        <v>72.599999999999994</v>
      </c>
      <c r="V4198">
        <v>2</v>
      </c>
    </row>
    <row r="4199" spans="1:22" x14ac:dyDescent="0.25">
      <c r="A4199" t="s">
        <v>784</v>
      </c>
      <c r="B4199" s="1" t="s">
        <v>791</v>
      </c>
      <c r="C4199" t="s">
        <v>1</v>
      </c>
      <c r="D4199" t="s">
        <v>89</v>
      </c>
      <c r="E4199" t="s">
        <v>553</v>
      </c>
      <c r="F4199" t="s">
        <v>554</v>
      </c>
      <c r="G4199">
        <v>1749</v>
      </c>
      <c r="H4199">
        <v>1749</v>
      </c>
      <c r="I4199">
        <v>1749</v>
      </c>
      <c r="J4199">
        <v>1749</v>
      </c>
      <c r="L4199" s="3">
        <v>0</v>
      </c>
      <c r="M4199" s="3">
        <v>0</v>
      </c>
      <c r="N4199" s="3">
        <v>0</v>
      </c>
      <c r="O4199" s="3">
        <v>563.79999999999995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3">
        <f>+Tabla3[[#This Row],[V GRAVADAS]]</f>
        <v>563.79999999999995</v>
      </c>
      <c r="V4199">
        <v>2</v>
      </c>
    </row>
    <row r="4200" spans="1:22" x14ac:dyDescent="0.25">
      <c r="A4200" t="s">
        <v>784</v>
      </c>
      <c r="B4200" s="1" t="s">
        <v>791</v>
      </c>
      <c r="C4200" t="s">
        <v>1</v>
      </c>
      <c r="D4200" t="s">
        <v>89</v>
      </c>
      <c r="E4200" t="s">
        <v>553</v>
      </c>
      <c r="F4200" t="s">
        <v>554</v>
      </c>
      <c r="G4200">
        <v>1750</v>
      </c>
      <c r="H4200">
        <v>1750</v>
      </c>
      <c r="I4200">
        <v>1750</v>
      </c>
      <c r="J4200">
        <v>1750</v>
      </c>
      <c r="L4200" s="3">
        <v>0</v>
      </c>
      <c r="M4200" s="3">
        <v>0</v>
      </c>
      <c r="N4200" s="3">
        <v>0</v>
      </c>
      <c r="O4200" s="3">
        <v>60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3">
        <f>+Tabla3[[#This Row],[V GRAVADAS]]</f>
        <v>60</v>
      </c>
      <c r="V4200">
        <v>2</v>
      </c>
    </row>
    <row r="4201" spans="1:22" x14ac:dyDescent="0.25">
      <c r="A4201" t="s">
        <v>784</v>
      </c>
      <c r="B4201" s="1" t="s">
        <v>791</v>
      </c>
      <c r="C4201" t="s">
        <v>1</v>
      </c>
      <c r="D4201" t="s">
        <v>89</v>
      </c>
      <c r="E4201" t="s">
        <v>553</v>
      </c>
      <c r="F4201" t="s">
        <v>554</v>
      </c>
      <c r="G4201">
        <v>1751</v>
      </c>
      <c r="H4201">
        <v>1751</v>
      </c>
      <c r="I4201">
        <v>1751</v>
      </c>
      <c r="J4201">
        <v>1751</v>
      </c>
      <c r="L4201" s="3">
        <v>0</v>
      </c>
      <c r="M4201" s="3">
        <v>0</v>
      </c>
      <c r="N4201" s="3">
        <v>0</v>
      </c>
      <c r="O4201" s="3">
        <v>53.6</v>
      </c>
      <c r="P4201" s="3">
        <v>0</v>
      </c>
      <c r="Q4201" s="3">
        <v>0</v>
      </c>
      <c r="R4201" s="3">
        <v>0</v>
      </c>
      <c r="S4201" s="3">
        <v>0</v>
      </c>
      <c r="T4201" s="3">
        <v>0</v>
      </c>
      <c r="U4201" s="33">
        <f>+Tabla3[[#This Row],[V GRAVADAS]]</f>
        <v>53.6</v>
      </c>
      <c r="V4201">
        <v>2</v>
      </c>
    </row>
    <row r="4202" spans="1:22" x14ac:dyDescent="0.25">
      <c r="A4202" t="s">
        <v>784</v>
      </c>
      <c r="B4202" s="1" t="s">
        <v>791</v>
      </c>
      <c r="C4202" t="s">
        <v>1</v>
      </c>
      <c r="D4202" t="s">
        <v>89</v>
      </c>
      <c r="E4202" t="s">
        <v>553</v>
      </c>
      <c r="F4202" t="s">
        <v>554</v>
      </c>
      <c r="G4202">
        <v>1752</v>
      </c>
      <c r="H4202">
        <v>1752</v>
      </c>
      <c r="I4202">
        <v>1752</v>
      </c>
      <c r="J4202">
        <v>1752</v>
      </c>
      <c r="L4202" s="3">
        <v>0</v>
      </c>
      <c r="M4202" s="3">
        <v>0</v>
      </c>
      <c r="N4202" s="3">
        <v>0</v>
      </c>
      <c r="O4202" s="3">
        <v>467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3">
        <f>+Tabla3[[#This Row],[V GRAVADAS]]</f>
        <v>467</v>
      </c>
      <c r="V4202">
        <v>2</v>
      </c>
    </row>
    <row r="4203" spans="1:22" x14ac:dyDescent="0.25">
      <c r="A4203" t="s">
        <v>784</v>
      </c>
      <c r="B4203" s="1" t="s">
        <v>791</v>
      </c>
      <c r="C4203" t="s">
        <v>1</v>
      </c>
      <c r="D4203" t="s">
        <v>89</v>
      </c>
      <c r="E4203" t="s">
        <v>553</v>
      </c>
      <c r="F4203" t="s">
        <v>554</v>
      </c>
      <c r="G4203">
        <v>1753</v>
      </c>
      <c r="H4203">
        <v>1753</v>
      </c>
      <c r="I4203">
        <v>1753</v>
      </c>
      <c r="J4203">
        <v>1753</v>
      </c>
      <c r="L4203" s="3">
        <v>0</v>
      </c>
      <c r="M4203" s="3">
        <v>0</v>
      </c>
      <c r="N4203" s="3">
        <v>0</v>
      </c>
      <c r="O4203" s="3">
        <v>56.92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3">
        <f>+Tabla3[[#This Row],[V GRAVADAS]]</f>
        <v>56.92</v>
      </c>
      <c r="V4203">
        <v>2</v>
      </c>
    </row>
    <row r="4204" spans="1:22" x14ac:dyDescent="0.25">
      <c r="A4204" t="s">
        <v>784</v>
      </c>
      <c r="B4204" s="1" t="s">
        <v>791</v>
      </c>
      <c r="C4204" t="s">
        <v>1</v>
      </c>
      <c r="D4204" t="s">
        <v>89</v>
      </c>
      <c r="E4204" t="s">
        <v>553</v>
      </c>
      <c r="F4204" t="s">
        <v>554</v>
      </c>
      <c r="G4204">
        <v>1754</v>
      </c>
      <c r="H4204">
        <v>1754</v>
      </c>
      <c r="I4204">
        <v>1754</v>
      </c>
      <c r="J4204">
        <v>1754</v>
      </c>
      <c r="L4204" s="3">
        <v>0</v>
      </c>
      <c r="M4204" s="3">
        <v>0</v>
      </c>
      <c r="N4204" s="3">
        <v>0</v>
      </c>
      <c r="O4204" s="3">
        <v>70.5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3">
        <f>+Tabla3[[#This Row],[V GRAVADAS]]</f>
        <v>70.5</v>
      </c>
      <c r="V4204">
        <v>2</v>
      </c>
    </row>
    <row r="4205" spans="1:22" x14ac:dyDescent="0.25">
      <c r="A4205" t="s">
        <v>784</v>
      </c>
      <c r="B4205" s="1" t="s">
        <v>791</v>
      </c>
      <c r="C4205" t="s">
        <v>1</v>
      </c>
      <c r="D4205" t="s">
        <v>89</v>
      </c>
      <c r="E4205" t="s">
        <v>553</v>
      </c>
      <c r="F4205" t="s">
        <v>554</v>
      </c>
      <c r="G4205">
        <v>1755</v>
      </c>
      <c r="H4205">
        <v>1755</v>
      </c>
      <c r="I4205">
        <v>1755</v>
      </c>
      <c r="J4205">
        <v>1755</v>
      </c>
      <c r="L4205" s="3">
        <v>0</v>
      </c>
      <c r="M4205" s="3">
        <v>0</v>
      </c>
      <c r="N4205" s="3">
        <v>0</v>
      </c>
      <c r="O4205" s="3">
        <v>14.35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3">
        <f>+Tabla3[[#This Row],[V GRAVADAS]]</f>
        <v>14.35</v>
      </c>
      <c r="V4205">
        <v>2</v>
      </c>
    </row>
    <row r="4206" spans="1:22" x14ac:dyDescent="0.25">
      <c r="A4206" t="s">
        <v>784</v>
      </c>
      <c r="B4206" s="1" t="s">
        <v>791</v>
      </c>
      <c r="C4206" t="s">
        <v>1</v>
      </c>
      <c r="D4206" t="s">
        <v>89</v>
      </c>
      <c r="E4206" t="s">
        <v>553</v>
      </c>
      <c r="F4206" t="s">
        <v>554</v>
      </c>
      <c r="G4206">
        <v>1756</v>
      </c>
      <c r="H4206">
        <v>1756</v>
      </c>
      <c r="I4206">
        <v>1756</v>
      </c>
      <c r="J4206">
        <v>1756</v>
      </c>
      <c r="L4206" s="3">
        <v>0</v>
      </c>
      <c r="M4206" s="3">
        <v>0</v>
      </c>
      <c r="N4206" s="3">
        <v>0</v>
      </c>
      <c r="O4206" s="3">
        <v>208.66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3">
        <f>+Tabla3[[#This Row],[V GRAVADAS]]</f>
        <v>208.66</v>
      </c>
      <c r="V4206">
        <v>2</v>
      </c>
    </row>
    <row r="4207" spans="1:22" x14ac:dyDescent="0.25">
      <c r="A4207" t="s">
        <v>784</v>
      </c>
      <c r="B4207" s="1" t="s">
        <v>791</v>
      </c>
      <c r="C4207" t="s">
        <v>1</v>
      </c>
      <c r="D4207" t="s">
        <v>89</v>
      </c>
      <c r="E4207" t="s">
        <v>553</v>
      </c>
      <c r="F4207" t="s">
        <v>554</v>
      </c>
      <c r="G4207">
        <v>1757</v>
      </c>
      <c r="H4207">
        <v>1757</v>
      </c>
      <c r="I4207">
        <v>1757</v>
      </c>
      <c r="J4207">
        <v>1757</v>
      </c>
      <c r="L4207" s="3">
        <v>0</v>
      </c>
      <c r="M4207" s="3">
        <v>0</v>
      </c>
      <c r="N4207" s="3">
        <v>0</v>
      </c>
      <c r="O4207" s="3">
        <v>521</v>
      </c>
      <c r="P4207" s="3">
        <v>0</v>
      </c>
      <c r="Q4207" s="3">
        <v>0</v>
      </c>
      <c r="R4207" s="3">
        <v>0</v>
      </c>
      <c r="S4207" s="3">
        <v>0</v>
      </c>
      <c r="T4207" s="3">
        <v>0</v>
      </c>
      <c r="U4207" s="33">
        <f>+Tabla3[[#This Row],[V GRAVADAS]]</f>
        <v>521</v>
      </c>
      <c r="V4207">
        <v>2</v>
      </c>
    </row>
    <row r="4208" spans="1:22" x14ac:dyDescent="0.25">
      <c r="A4208" t="s">
        <v>784</v>
      </c>
      <c r="B4208" s="1" t="s">
        <v>791</v>
      </c>
      <c r="C4208" t="s">
        <v>1</v>
      </c>
      <c r="D4208" t="s">
        <v>89</v>
      </c>
      <c r="E4208" t="s">
        <v>553</v>
      </c>
      <c r="F4208" t="s">
        <v>554</v>
      </c>
      <c r="G4208">
        <v>1758</v>
      </c>
      <c r="H4208">
        <v>1758</v>
      </c>
      <c r="I4208">
        <v>1758</v>
      </c>
      <c r="J4208">
        <v>1758</v>
      </c>
      <c r="L4208" s="3">
        <v>0</v>
      </c>
      <c r="M4208" s="3">
        <v>0</v>
      </c>
      <c r="N4208" s="3">
        <v>0</v>
      </c>
      <c r="O4208" s="3">
        <v>75</v>
      </c>
      <c r="P4208" s="3">
        <v>0</v>
      </c>
      <c r="Q4208" s="3">
        <v>0</v>
      </c>
      <c r="R4208" s="3">
        <v>0</v>
      </c>
      <c r="S4208" s="3">
        <v>0</v>
      </c>
      <c r="T4208" s="3">
        <v>0</v>
      </c>
      <c r="U4208" s="33">
        <f>+Tabla3[[#This Row],[V GRAVADAS]]</f>
        <v>75</v>
      </c>
      <c r="V4208">
        <v>2</v>
      </c>
    </row>
    <row r="4209" spans="1:22" x14ac:dyDescent="0.25">
      <c r="A4209" t="s">
        <v>784</v>
      </c>
      <c r="B4209" s="1" t="s">
        <v>791</v>
      </c>
      <c r="C4209" t="s">
        <v>1</v>
      </c>
      <c r="D4209" t="s">
        <v>89</v>
      </c>
      <c r="E4209" t="s">
        <v>553</v>
      </c>
      <c r="F4209" t="s">
        <v>554</v>
      </c>
      <c r="G4209">
        <v>1759</v>
      </c>
      <c r="H4209">
        <v>1759</v>
      </c>
      <c r="I4209">
        <v>1759</v>
      </c>
      <c r="J4209">
        <v>1759</v>
      </c>
      <c r="L4209" s="3">
        <v>0</v>
      </c>
      <c r="M4209" s="3">
        <v>0</v>
      </c>
      <c r="N4209" s="3">
        <v>0</v>
      </c>
      <c r="O4209" s="3">
        <v>108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3">
        <f>+Tabla3[[#This Row],[V GRAVADAS]]</f>
        <v>108</v>
      </c>
      <c r="V4209">
        <v>2</v>
      </c>
    </row>
    <row r="4210" spans="1:22" x14ac:dyDescent="0.25">
      <c r="A4210" t="s">
        <v>784</v>
      </c>
      <c r="B4210" s="1" t="s">
        <v>791</v>
      </c>
      <c r="C4210" t="s">
        <v>1</v>
      </c>
      <c r="D4210" t="s">
        <v>89</v>
      </c>
      <c r="E4210" t="s">
        <v>553</v>
      </c>
      <c r="F4210" t="s">
        <v>554</v>
      </c>
      <c r="G4210">
        <v>1760</v>
      </c>
      <c r="H4210">
        <v>1760</v>
      </c>
      <c r="I4210">
        <v>1760</v>
      </c>
      <c r="J4210">
        <v>1760</v>
      </c>
      <c r="L4210" s="3">
        <v>0</v>
      </c>
      <c r="M4210" s="3">
        <v>0</v>
      </c>
      <c r="N4210" s="3">
        <v>0</v>
      </c>
      <c r="O4210" s="3">
        <v>13.5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3">
        <f>+Tabla3[[#This Row],[V GRAVADAS]]</f>
        <v>13.5</v>
      </c>
      <c r="V4210">
        <v>2</v>
      </c>
    </row>
    <row r="4211" spans="1:22" x14ac:dyDescent="0.25">
      <c r="A4211" t="s">
        <v>784</v>
      </c>
      <c r="B4211" s="1" t="s">
        <v>791</v>
      </c>
      <c r="C4211" t="s">
        <v>1</v>
      </c>
      <c r="D4211" t="s">
        <v>89</v>
      </c>
      <c r="E4211" t="s">
        <v>553</v>
      </c>
      <c r="F4211" t="s">
        <v>554</v>
      </c>
      <c r="G4211">
        <v>1761</v>
      </c>
      <c r="H4211">
        <v>1761</v>
      </c>
      <c r="I4211">
        <v>1761</v>
      </c>
      <c r="J4211">
        <v>1761</v>
      </c>
      <c r="L4211" s="3">
        <v>0</v>
      </c>
      <c r="M4211" s="3">
        <v>0</v>
      </c>
      <c r="N4211" s="3">
        <v>0</v>
      </c>
      <c r="O4211" s="3">
        <v>4.4000000000000004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3">
        <f>+Tabla3[[#This Row],[V GRAVADAS]]</f>
        <v>4.4000000000000004</v>
      </c>
      <c r="V4211">
        <v>2</v>
      </c>
    </row>
    <row r="4212" spans="1:22" x14ac:dyDescent="0.25">
      <c r="A4212" t="s">
        <v>784</v>
      </c>
      <c r="B4212" s="1" t="s">
        <v>791</v>
      </c>
      <c r="C4212" t="s">
        <v>1</v>
      </c>
      <c r="D4212" t="s">
        <v>89</v>
      </c>
      <c r="E4212" t="s">
        <v>553</v>
      </c>
      <c r="F4212" t="s">
        <v>554</v>
      </c>
      <c r="G4212">
        <v>1762</v>
      </c>
      <c r="H4212">
        <v>1762</v>
      </c>
      <c r="I4212">
        <v>1762</v>
      </c>
      <c r="J4212">
        <v>1762</v>
      </c>
      <c r="L4212" s="3">
        <v>0</v>
      </c>
      <c r="M4212" s="3">
        <v>0</v>
      </c>
      <c r="N4212" s="3">
        <v>0</v>
      </c>
      <c r="O4212" s="3">
        <v>722.4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3">
        <f>+Tabla3[[#This Row],[V GRAVADAS]]</f>
        <v>722.4</v>
      </c>
      <c r="V4212">
        <v>2</v>
      </c>
    </row>
    <row r="4213" spans="1:22" x14ac:dyDescent="0.25">
      <c r="A4213" t="s">
        <v>784</v>
      </c>
      <c r="B4213" s="1" t="s">
        <v>791</v>
      </c>
      <c r="C4213" t="s">
        <v>1</v>
      </c>
      <c r="D4213" t="s">
        <v>89</v>
      </c>
      <c r="E4213" t="s">
        <v>553</v>
      </c>
      <c r="F4213" t="s">
        <v>554</v>
      </c>
      <c r="G4213">
        <v>1763</v>
      </c>
      <c r="H4213">
        <v>1763</v>
      </c>
      <c r="I4213">
        <v>1763</v>
      </c>
      <c r="J4213">
        <v>1763</v>
      </c>
      <c r="L4213" s="3">
        <v>0</v>
      </c>
      <c r="M4213" s="3">
        <v>0</v>
      </c>
      <c r="N4213" s="3">
        <v>0</v>
      </c>
      <c r="O4213" s="3">
        <v>140</v>
      </c>
      <c r="P4213" s="3">
        <v>0</v>
      </c>
      <c r="Q4213" s="3">
        <v>0</v>
      </c>
      <c r="R4213" s="3">
        <v>0</v>
      </c>
      <c r="S4213" s="3">
        <v>0</v>
      </c>
      <c r="T4213" s="3">
        <v>0</v>
      </c>
      <c r="U4213" s="33">
        <f>+Tabla3[[#This Row],[V GRAVADAS]]</f>
        <v>140</v>
      </c>
      <c r="V4213">
        <v>2</v>
      </c>
    </row>
    <row r="4214" spans="1:22" x14ac:dyDescent="0.25">
      <c r="A4214" t="s">
        <v>784</v>
      </c>
      <c r="B4214" s="1" t="s">
        <v>791</v>
      </c>
      <c r="C4214" t="s">
        <v>1</v>
      </c>
      <c r="D4214" t="s">
        <v>89</v>
      </c>
      <c r="E4214" t="s">
        <v>553</v>
      </c>
      <c r="F4214" t="s">
        <v>554</v>
      </c>
      <c r="G4214">
        <v>1764</v>
      </c>
      <c r="H4214">
        <v>1764</v>
      </c>
      <c r="I4214">
        <v>1764</v>
      </c>
      <c r="J4214">
        <v>1764</v>
      </c>
      <c r="L4214" s="3">
        <v>0</v>
      </c>
      <c r="M4214" s="3">
        <v>0</v>
      </c>
      <c r="N4214" s="3">
        <v>0</v>
      </c>
      <c r="O4214" s="3">
        <v>28.5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3">
        <f>+Tabla3[[#This Row],[V GRAVADAS]]</f>
        <v>28.5</v>
      </c>
      <c r="V4214">
        <v>2</v>
      </c>
    </row>
    <row r="4215" spans="1:22" x14ac:dyDescent="0.25">
      <c r="A4215" t="s">
        <v>784</v>
      </c>
      <c r="B4215" s="1" t="s">
        <v>791</v>
      </c>
      <c r="C4215" t="s">
        <v>1</v>
      </c>
      <c r="D4215" t="s">
        <v>89</v>
      </c>
      <c r="E4215" t="s">
        <v>553</v>
      </c>
      <c r="F4215" t="s">
        <v>554</v>
      </c>
      <c r="G4215">
        <v>1765</v>
      </c>
      <c r="H4215">
        <v>1765</v>
      </c>
      <c r="I4215">
        <v>1765</v>
      </c>
      <c r="J4215">
        <v>1765</v>
      </c>
      <c r="L4215" s="3">
        <v>0</v>
      </c>
      <c r="M4215" s="3">
        <v>0</v>
      </c>
      <c r="N4215" s="3">
        <v>0</v>
      </c>
      <c r="O4215" s="3">
        <v>12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3">
        <f>+Tabla3[[#This Row],[V GRAVADAS]]</f>
        <v>12</v>
      </c>
      <c r="V4215">
        <v>2</v>
      </c>
    </row>
    <row r="4216" spans="1:22" x14ac:dyDescent="0.25">
      <c r="A4216" t="s">
        <v>784</v>
      </c>
      <c r="B4216" s="1" t="s">
        <v>792</v>
      </c>
      <c r="C4216" t="s">
        <v>1</v>
      </c>
      <c r="D4216" t="s">
        <v>89</v>
      </c>
      <c r="E4216" t="s">
        <v>553</v>
      </c>
      <c r="F4216" t="s">
        <v>554</v>
      </c>
      <c r="G4216">
        <v>1766</v>
      </c>
      <c r="H4216">
        <v>1766</v>
      </c>
      <c r="I4216">
        <v>1766</v>
      </c>
      <c r="J4216">
        <v>1766</v>
      </c>
      <c r="L4216" s="3">
        <v>0</v>
      </c>
      <c r="M4216" s="3">
        <v>0</v>
      </c>
      <c r="N4216" s="3">
        <v>0</v>
      </c>
      <c r="O4216" s="3">
        <v>489.39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3">
        <f>+Tabla3[[#This Row],[V GRAVADAS]]</f>
        <v>489.39</v>
      </c>
      <c r="V4216">
        <v>2</v>
      </c>
    </row>
    <row r="4217" spans="1:22" x14ac:dyDescent="0.25">
      <c r="A4217" t="s">
        <v>784</v>
      </c>
      <c r="B4217" s="1" t="s">
        <v>792</v>
      </c>
      <c r="C4217" t="s">
        <v>1</v>
      </c>
      <c r="D4217" t="s">
        <v>89</v>
      </c>
      <c r="E4217" t="s">
        <v>553</v>
      </c>
      <c r="F4217" t="s">
        <v>554</v>
      </c>
      <c r="G4217">
        <v>1767</v>
      </c>
      <c r="H4217">
        <v>1767</v>
      </c>
      <c r="I4217">
        <v>1767</v>
      </c>
      <c r="J4217">
        <v>1767</v>
      </c>
      <c r="L4217" s="3">
        <v>0</v>
      </c>
      <c r="M4217" s="3">
        <v>0</v>
      </c>
      <c r="N4217" s="3">
        <v>0</v>
      </c>
      <c r="O4217" s="3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3">
        <f>+Tabla3[[#This Row],[V GRAVADAS]]</f>
        <v>0</v>
      </c>
      <c r="V4217">
        <v>2</v>
      </c>
    </row>
    <row r="4218" spans="1:22" x14ac:dyDescent="0.25">
      <c r="A4218" t="s">
        <v>784</v>
      </c>
      <c r="B4218" s="1" t="s">
        <v>792</v>
      </c>
      <c r="C4218" t="s">
        <v>1</v>
      </c>
      <c r="D4218" t="s">
        <v>89</v>
      </c>
      <c r="E4218" t="s">
        <v>553</v>
      </c>
      <c r="F4218" t="s">
        <v>554</v>
      </c>
      <c r="G4218">
        <v>1768</v>
      </c>
      <c r="H4218">
        <v>1768</v>
      </c>
      <c r="I4218">
        <v>1768</v>
      </c>
      <c r="J4218">
        <v>1768</v>
      </c>
      <c r="L4218" s="3">
        <v>0</v>
      </c>
      <c r="M4218" s="3">
        <v>0</v>
      </c>
      <c r="N4218" s="3">
        <v>0</v>
      </c>
      <c r="O4218" s="3">
        <v>565.5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3">
        <f>+Tabla3[[#This Row],[V GRAVADAS]]</f>
        <v>565.5</v>
      </c>
      <c r="V4218">
        <v>2</v>
      </c>
    </row>
    <row r="4219" spans="1:22" x14ac:dyDescent="0.25">
      <c r="A4219" t="s">
        <v>784</v>
      </c>
      <c r="B4219" s="1" t="s">
        <v>792</v>
      </c>
      <c r="C4219" t="s">
        <v>1</v>
      </c>
      <c r="D4219" t="s">
        <v>89</v>
      </c>
      <c r="E4219" t="s">
        <v>553</v>
      </c>
      <c r="F4219" t="s">
        <v>554</v>
      </c>
      <c r="G4219">
        <v>1769</v>
      </c>
      <c r="H4219">
        <v>1769</v>
      </c>
      <c r="I4219">
        <v>1769</v>
      </c>
      <c r="J4219">
        <v>1769</v>
      </c>
      <c r="L4219" s="3">
        <v>0</v>
      </c>
      <c r="M4219" s="3">
        <v>0</v>
      </c>
      <c r="N4219" s="3">
        <v>0</v>
      </c>
      <c r="O4219" s="3">
        <v>568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3">
        <f>+Tabla3[[#This Row],[V GRAVADAS]]</f>
        <v>568</v>
      </c>
      <c r="V4219">
        <v>2</v>
      </c>
    </row>
    <row r="4220" spans="1:22" x14ac:dyDescent="0.25">
      <c r="A4220" t="s">
        <v>784</v>
      </c>
      <c r="B4220" s="1" t="s">
        <v>792</v>
      </c>
      <c r="C4220" t="s">
        <v>1</v>
      </c>
      <c r="D4220" t="s">
        <v>89</v>
      </c>
      <c r="E4220" t="s">
        <v>553</v>
      </c>
      <c r="F4220" t="s">
        <v>554</v>
      </c>
      <c r="G4220">
        <v>1770</v>
      </c>
      <c r="H4220">
        <v>1770</v>
      </c>
      <c r="I4220">
        <v>1770</v>
      </c>
      <c r="J4220">
        <v>1770</v>
      </c>
      <c r="L4220" s="3">
        <v>0</v>
      </c>
      <c r="M4220" s="3">
        <v>0</v>
      </c>
      <c r="N4220" s="3">
        <v>0</v>
      </c>
      <c r="O4220" s="3">
        <v>150.5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3">
        <f>+Tabla3[[#This Row],[V GRAVADAS]]</f>
        <v>150.5</v>
      </c>
      <c r="V4220">
        <v>2</v>
      </c>
    </row>
    <row r="4221" spans="1:22" x14ac:dyDescent="0.25">
      <c r="A4221" t="s">
        <v>784</v>
      </c>
      <c r="B4221" s="1" t="s">
        <v>792</v>
      </c>
      <c r="C4221" t="s">
        <v>1</v>
      </c>
      <c r="D4221" t="s">
        <v>89</v>
      </c>
      <c r="E4221" t="s">
        <v>553</v>
      </c>
      <c r="F4221" t="s">
        <v>554</v>
      </c>
      <c r="G4221">
        <v>1771</v>
      </c>
      <c r="H4221">
        <v>1771</v>
      </c>
      <c r="I4221">
        <v>1771</v>
      </c>
      <c r="J4221">
        <v>1771</v>
      </c>
      <c r="L4221" s="3">
        <v>0</v>
      </c>
      <c r="M4221" s="3">
        <v>0</v>
      </c>
      <c r="N4221" s="3">
        <v>0</v>
      </c>
      <c r="O4221" s="3">
        <v>658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3">
        <f>+Tabla3[[#This Row],[V GRAVADAS]]</f>
        <v>658</v>
      </c>
      <c r="V4221">
        <v>2</v>
      </c>
    </row>
    <row r="4222" spans="1:22" x14ac:dyDescent="0.25">
      <c r="A4222" t="s">
        <v>784</v>
      </c>
      <c r="B4222" s="1" t="s">
        <v>792</v>
      </c>
      <c r="C4222" t="s">
        <v>1</v>
      </c>
      <c r="D4222" t="s">
        <v>89</v>
      </c>
      <c r="E4222" t="s">
        <v>553</v>
      </c>
      <c r="F4222" t="s">
        <v>554</v>
      </c>
      <c r="G4222">
        <v>1772</v>
      </c>
      <c r="H4222">
        <v>1772</v>
      </c>
      <c r="I4222">
        <v>1772</v>
      </c>
      <c r="J4222">
        <v>1772</v>
      </c>
      <c r="L4222" s="3">
        <v>0</v>
      </c>
      <c r="M4222" s="3">
        <v>0</v>
      </c>
      <c r="N4222" s="3">
        <v>0</v>
      </c>
      <c r="O4222" s="3">
        <v>69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3">
        <f>+Tabla3[[#This Row],[V GRAVADAS]]</f>
        <v>69</v>
      </c>
      <c r="V4222">
        <v>2</v>
      </c>
    </row>
    <row r="4223" spans="1:22" x14ac:dyDescent="0.25">
      <c r="A4223" t="s">
        <v>784</v>
      </c>
      <c r="B4223" s="1" t="s">
        <v>792</v>
      </c>
      <c r="C4223" t="s">
        <v>1</v>
      </c>
      <c r="D4223" t="s">
        <v>89</v>
      </c>
      <c r="E4223" t="s">
        <v>553</v>
      </c>
      <c r="F4223" t="s">
        <v>554</v>
      </c>
      <c r="G4223">
        <v>1773</v>
      </c>
      <c r="H4223">
        <v>1773</v>
      </c>
      <c r="I4223">
        <v>1773</v>
      </c>
      <c r="J4223">
        <v>1773</v>
      </c>
      <c r="L4223" s="3">
        <v>0</v>
      </c>
      <c r="M4223" s="3">
        <v>0</v>
      </c>
      <c r="N4223" s="3">
        <v>0</v>
      </c>
      <c r="O4223" s="3">
        <v>36.25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3">
        <f>+Tabla3[[#This Row],[V GRAVADAS]]</f>
        <v>36.25</v>
      </c>
      <c r="V4223">
        <v>2</v>
      </c>
    </row>
    <row r="4224" spans="1:22" x14ac:dyDescent="0.25">
      <c r="A4224" t="s">
        <v>784</v>
      </c>
      <c r="B4224" s="1" t="s">
        <v>792</v>
      </c>
      <c r="C4224" t="s">
        <v>1</v>
      </c>
      <c r="D4224" t="s">
        <v>89</v>
      </c>
      <c r="E4224" t="s">
        <v>553</v>
      </c>
      <c r="F4224" t="s">
        <v>554</v>
      </c>
      <c r="G4224">
        <v>1774</v>
      </c>
      <c r="H4224">
        <v>1774</v>
      </c>
      <c r="I4224">
        <v>1774</v>
      </c>
      <c r="J4224">
        <v>1774</v>
      </c>
      <c r="L4224" s="3">
        <v>0</v>
      </c>
      <c r="M4224" s="3">
        <v>0</v>
      </c>
      <c r="N4224" s="3">
        <v>0</v>
      </c>
      <c r="O4224" s="3">
        <v>135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3">
        <f>+Tabla3[[#This Row],[V GRAVADAS]]</f>
        <v>135</v>
      </c>
      <c r="V4224">
        <v>2</v>
      </c>
    </row>
    <row r="4225" spans="1:22" x14ac:dyDescent="0.25">
      <c r="A4225" t="s">
        <v>784</v>
      </c>
      <c r="B4225" s="1" t="s">
        <v>792</v>
      </c>
      <c r="C4225" t="s">
        <v>1</v>
      </c>
      <c r="D4225" t="s">
        <v>89</v>
      </c>
      <c r="E4225" t="s">
        <v>553</v>
      </c>
      <c r="F4225" t="s">
        <v>554</v>
      </c>
      <c r="G4225">
        <v>1775</v>
      </c>
      <c r="H4225">
        <v>1775</v>
      </c>
      <c r="I4225">
        <v>1775</v>
      </c>
      <c r="J4225">
        <v>1775</v>
      </c>
      <c r="L4225" s="3">
        <v>0</v>
      </c>
      <c r="M4225" s="3">
        <v>0</v>
      </c>
      <c r="N4225" s="3">
        <v>0</v>
      </c>
      <c r="O4225" s="3">
        <v>15.65</v>
      </c>
      <c r="P4225" s="3">
        <v>0</v>
      </c>
      <c r="Q4225" s="3">
        <v>0</v>
      </c>
      <c r="R4225" s="3">
        <v>0</v>
      </c>
      <c r="S4225" s="3">
        <v>0</v>
      </c>
      <c r="T4225" s="3">
        <v>0</v>
      </c>
      <c r="U4225" s="33">
        <f>+Tabla3[[#This Row],[V GRAVADAS]]</f>
        <v>15.65</v>
      </c>
      <c r="V4225">
        <v>2</v>
      </c>
    </row>
    <row r="4226" spans="1:22" x14ac:dyDescent="0.25">
      <c r="A4226" t="s">
        <v>784</v>
      </c>
      <c r="B4226" s="1" t="s">
        <v>792</v>
      </c>
      <c r="C4226" t="s">
        <v>1</v>
      </c>
      <c r="D4226" t="s">
        <v>89</v>
      </c>
      <c r="E4226" t="s">
        <v>553</v>
      </c>
      <c r="F4226" t="s">
        <v>554</v>
      </c>
      <c r="G4226">
        <v>1776</v>
      </c>
      <c r="H4226">
        <v>1776</v>
      </c>
      <c r="I4226">
        <v>1776</v>
      </c>
      <c r="J4226">
        <v>1776</v>
      </c>
      <c r="L4226" s="3">
        <v>0</v>
      </c>
      <c r="M4226" s="3">
        <v>0</v>
      </c>
      <c r="N4226" s="3">
        <v>0</v>
      </c>
      <c r="O4226" s="3">
        <v>571.25</v>
      </c>
      <c r="P4226" s="3">
        <v>0</v>
      </c>
      <c r="Q4226" s="3">
        <v>0</v>
      </c>
      <c r="R4226" s="3">
        <v>0</v>
      </c>
      <c r="S4226" s="3">
        <v>0</v>
      </c>
      <c r="T4226" s="3">
        <v>0</v>
      </c>
      <c r="U4226" s="33">
        <f>+Tabla3[[#This Row],[V GRAVADAS]]</f>
        <v>571.25</v>
      </c>
      <c r="V4226">
        <v>2</v>
      </c>
    </row>
    <row r="4227" spans="1:22" x14ac:dyDescent="0.25">
      <c r="A4227" t="s">
        <v>784</v>
      </c>
      <c r="B4227" s="1" t="s">
        <v>792</v>
      </c>
      <c r="C4227" t="s">
        <v>1</v>
      </c>
      <c r="D4227" t="s">
        <v>89</v>
      </c>
      <c r="E4227" t="s">
        <v>553</v>
      </c>
      <c r="F4227" t="s">
        <v>554</v>
      </c>
      <c r="G4227">
        <v>1777</v>
      </c>
      <c r="H4227">
        <v>1777</v>
      </c>
      <c r="I4227">
        <v>1777</v>
      </c>
      <c r="J4227">
        <v>1777</v>
      </c>
      <c r="L4227" s="3">
        <v>0</v>
      </c>
      <c r="M4227" s="3">
        <v>0</v>
      </c>
      <c r="N4227" s="3">
        <v>0</v>
      </c>
      <c r="O4227" s="3">
        <v>338.4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3">
        <f>+Tabla3[[#This Row],[V GRAVADAS]]</f>
        <v>338.4</v>
      </c>
      <c r="V4227">
        <v>2</v>
      </c>
    </row>
    <row r="4228" spans="1:22" x14ac:dyDescent="0.25">
      <c r="A4228" t="s">
        <v>784</v>
      </c>
      <c r="B4228" s="1" t="s">
        <v>792</v>
      </c>
      <c r="C4228" t="s">
        <v>1</v>
      </c>
      <c r="D4228" t="s">
        <v>89</v>
      </c>
      <c r="E4228" t="s">
        <v>553</v>
      </c>
      <c r="F4228" t="s">
        <v>554</v>
      </c>
      <c r="G4228">
        <v>1778</v>
      </c>
      <c r="H4228">
        <v>1778</v>
      </c>
      <c r="I4228">
        <v>1778</v>
      </c>
      <c r="J4228">
        <v>1778</v>
      </c>
      <c r="L4228" s="3">
        <v>0</v>
      </c>
      <c r="M4228" s="3">
        <v>0</v>
      </c>
      <c r="N4228" s="3">
        <v>0</v>
      </c>
      <c r="O4228" s="3">
        <v>520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3">
        <f>+Tabla3[[#This Row],[V GRAVADAS]]</f>
        <v>520</v>
      </c>
      <c r="V4228">
        <v>2</v>
      </c>
    </row>
    <row r="4229" spans="1:22" x14ac:dyDescent="0.25">
      <c r="A4229" t="s">
        <v>784</v>
      </c>
      <c r="B4229" s="1" t="s">
        <v>792</v>
      </c>
      <c r="C4229" t="s">
        <v>1</v>
      </c>
      <c r="D4229" t="s">
        <v>89</v>
      </c>
      <c r="E4229" t="s">
        <v>553</v>
      </c>
      <c r="F4229" t="s">
        <v>554</v>
      </c>
      <c r="G4229">
        <v>1779</v>
      </c>
      <c r="H4229">
        <v>1779</v>
      </c>
      <c r="I4229">
        <v>1779</v>
      </c>
      <c r="J4229">
        <v>1779</v>
      </c>
      <c r="L4229" s="3">
        <v>0</v>
      </c>
      <c r="M4229" s="3">
        <v>0</v>
      </c>
      <c r="N4229" s="3">
        <v>0</v>
      </c>
      <c r="O4229" s="3">
        <v>137.5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3">
        <f>+Tabla3[[#This Row],[V GRAVADAS]]</f>
        <v>137.5</v>
      </c>
      <c r="V4229">
        <v>2</v>
      </c>
    </row>
    <row r="4230" spans="1:22" x14ac:dyDescent="0.25">
      <c r="A4230" t="s">
        <v>784</v>
      </c>
      <c r="B4230" s="1" t="s">
        <v>792</v>
      </c>
      <c r="C4230" t="s">
        <v>1</v>
      </c>
      <c r="D4230" t="s">
        <v>89</v>
      </c>
      <c r="E4230" t="s">
        <v>553</v>
      </c>
      <c r="F4230" t="s">
        <v>554</v>
      </c>
      <c r="G4230">
        <v>1780</v>
      </c>
      <c r="H4230">
        <v>1780</v>
      </c>
      <c r="I4230">
        <v>1780</v>
      </c>
      <c r="J4230">
        <v>1780</v>
      </c>
      <c r="L4230" s="3">
        <v>0</v>
      </c>
      <c r="M4230" s="3">
        <v>0</v>
      </c>
      <c r="N4230" s="3">
        <v>0</v>
      </c>
      <c r="O4230" s="3">
        <v>50</v>
      </c>
      <c r="P4230" s="3">
        <v>0</v>
      </c>
      <c r="Q4230" s="3">
        <v>0</v>
      </c>
      <c r="R4230" s="3">
        <v>0</v>
      </c>
      <c r="S4230" s="3">
        <v>0</v>
      </c>
      <c r="T4230" s="3">
        <v>0</v>
      </c>
      <c r="U4230" s="33">
        <f>+Tabla3[[#This Row],[V GRAVADAS]]</f>
        <v>50</v>
      </c>
      <c r="V4230">
        <v>2</v>
      </c>
    </row>
    <row r="4231" spans="1:22" x14ac:dyDescent="0.25">
      <c r="A4231" t="s">
        <v>784</v>
      </c>
      <c r="B4231" s="1" t="s">
        <v>792</v>
      </c>
      <c r="C4231" t="s">
        <v>1</v>
      </c>
      <c r="D4231" t="s">
        <v>89</v>
      </c>
      <c r="E4231" t="s">
        <v>553</v>
      </c>
      <c r="F4231" t="s">
        <v>554</v>
      </c>
      <c r="G4231">
        <v>1781</v>
      </c>
      <c r="H4231">
        <v>1781</v>
      </c>
      <c r="I4231">
        <v>1781</v>
      </c>
      <c r="J4231">
        <v>1781</v>
      </c>
      <c r="L4231" s="3">
        <v>0</v>
      </c>
      <c r="M4231" s="3">
        <v>0</v>
      </c>
      <c r="N4231" s="3">
        <v>0</v>
      </c>
      <c r="O4231" s="3">
        <v>105</v>
      </c>
      <c r="P4231" s="3">
        <v>0</v>
      </c>
      <c r="Q4231" s="3">
        <v>0</v>
      </c>
      <c r="R4231" s="3">
        <v>0</v>
      </c>
      <c r="S4231" s="3">
        <v>0</v>
      </c>
      <c r="T4231" s="3">
        <v>0</v>
      </c>
      <c r="U4231" s="33">
        <f>+Tabla3[[#This Row],[V GRAVADAS]]</f>
        <v>105</v>
      </c>
      <c r="V4231">
        <v>2</v>
      </c>
    </row>
    <row r="4232" spans="1:22" x14ac:dyDescent="0.25">
      <c r="A4232" t="s">
        <v>784</v>
      </c>
      <c r="B4232" s="1" t="s">
        <v>792</v>
      </c>
      <c r="C4232" t="s">
        <v>1</v>
      </c>
      <c r="D4232" t="s">
        <v>89</v>
      </c>
      <c r="E4232" t="s">
        <v>553</v>
      </c>
      <c r="F4232" t="s">
        <v>554</v>
      </c>
      <c r="G4232">
        <v>1782</v>
      </c>
      <c r="H4232">
        <v>1782</v>
      </c>
      <c r="I4232">
        <v>1782</v>
      </c>
      <c r="J4232">
        <v>1782</v>
      </c>
      <c r="L4232" s="3">
        <v>0</v>
      </c>
      <c r="M4232" s="3">
        <v>0</v>
      </c>
      <c r="N4232" s="3">
        <v>0</v>
      </c>
      <c r="O4232" s="3">
        <v>22.5</v>
      </c>
      <c r="P4232" s="3">
        <v>0</v>
      </c>
      <c r="Q4232" s="3">
        <v>0</v>
      </c>
      <c r="R4232" s="3">
        <v>0</v>
      </c>
      <c r="S4232" s="3">
        <v>0</v>
      </c>
      <c r="T4232" s="3">
        <v>0</v>
      </c>
      <c r="U4232" s="33">
        <f>+Tabla3[[#This Row],[V GRAVADAS]]</f>
        <v>22.5</v>
      </c>
      <c r="V4232">
        <v>2</v>
      </c>
    </row>
    <row r="4233" spans="1:22" x14ac:dyDescent="0.25">
      <c r="A4233" t="s">
        <v>784</v>
      </c>
      <c r="B4233" s="1" t="s">
        <v>792</v>
      </c>
      <c r="C4233" t="s">
        <v>1</v>
      </c>
      <c r="D4233" t="s">
        <v>89</v>
      </c>
      <c r="E4233" t="s">
        <v>553</v>
      </c>
      <c r="F4233" t="s">
        <v>554</v>
      </c>
      <c r="G4233">
        <v>1783</v>
      </c>
      <c r="H4233">
        <v>1783</v>
      </c>
      <c r="I4233">
        <v>1783</v>
      </c>
      <c r="J4233">
        <v>1783</v>
      </c>
      <c r="L4233" s="3">
        <v>0</v>
      </c>
      <c r="M4233" s="3">
        <v>0</v>
      </c>
      <c r="N4233" s="3">
        <v>0</v>
      </c>
      <c r="O4233" s="3">
        <v>159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3">
        <f>+Tabla3[[#This Row],[V GRAVADAS]]</f>
        <v>159</v>
      </c>
      <c r="V4233">
        <v>2</v>
      </c>
    </row>
    <row r="4234" spans="1:22" x14ac:dyDescent="0.25">
      <c r="A4234" t="s">
        <v>784</v>
      </c>
      <c r="B4234" s="1" t="s">
        <v>792</v>
      </c>
      <c r="C4234" t="s">
        <v>1</v>
      </c>
      <c r="D4234" t="s">
        <v>89</v>
      </c>
      <c r="E4234" t="s">
        <v>553</v>
      </c>
      <c r="F4234" t="s">
        <v>554</v>
      </c>
      <c r="G4234">
        <v>1784</v>
      </c>
      <c r="H4234">
        <v>1784</v>
      </c>
      <c r="I4234">
        <v>1784</v>
      </c>
      <c r="J4234">
        <v>1784</v>
      </c>
      <c r="L4234" s="3">
        <v>0</v>
      </c>
      <c r="M4234" s="3">
        <v>0</v>
      </c>
      <c r="N4234" s="3">
        <v>0</v>
      </c>
      <c r="O4234" s="3">
        <v>60.85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3">
        <f>+Tabla3[[#This Row],[V GRAVADAS]]</f>
        <v>60.85</v>
      </c>
      <c r="V4234">
        <v>2</v>
      </c>
    </row>
    <row r="4235" spans="1:22" x14ac:dyDescent="0.25">
      <c r="A4235" t="s">
        <v>784</v>
      </c>
      <c r="B4235" s="1" t="s">
        <v>792</v>
      </c>
      <c r="C4235" t="s">
        <v>1</v>
      </c>
      <c r="D4235" t="s">
        <v>89</v>
      </c>
      <c r="E4235" t="s">
        <v>553</v>
      </c>
      <c r="F4235" t="s">
        <v>554</v>
      </c>
      <c r="G4235">
        <v>1785</v>
      </c>
      <c r="H4235">
        <v>1785</v>
      </c>
      <c r="I4235">
        <v>1785</v>
      </c>
      <c r="J4235">
        <v>1785</v>
      </c>
      <c r="L4235" s="3">
        <v>0</v>
      </c>
      <c r="M4235" s="3">
        <v>0</v>
      </c>
      <c r="N4235" s="3">
        <v>0</v>
      </c>
      <c r="O4235" s="3">
        <v>27.5</v>
      </c>
      <c r="P4235" s="3">
        <v>0</v>
      </c>
      <c r="Q4235" s="3">
        <v>0</v>
      </c>
      <c r="R4235" s="3">
        <v>0</v>
      </c>
      <c r="S4235" s="3">
        <v>0</v>
      </c>
      <c r="T4235" s="3">
        <v>0</v>
      </c>
      <c r="U4235" s="33">
        <f>+Tabla3[[#This Row],[V GRAVADAS]]</f>
        <v>27.5</v>
      </c>
      <c r="V4235">
        <v>2</v>
      </c>
    </row>
    <row r="4236" spans="1:22" x14ac:dyDescent="0.25">
      <c r="A4236" t="s">
        <v>784</v>
      </c>
      <c r="B4236" s="1" t="s">
        <v>792</v>
      </c>
      <c r="C4236" t="s">
        <v>1</v>
      </c>
      <c r="D4236" t="s">
        <v>89</v>
      </c>
      <c r="E4236" t="s">
        <v>553</v>
      </c>
      <c r="F4236" t="s">
        <v>554</v>
      </c>
      <c r="G4236">
        <v>1786</v>
      </c>
      <c r="H4236">
        <v>1786</v>
      </c>
      <c r="I4236">
        <v>1786</v>
      </c>
      <c r="J4236">
        <v>1786</v>
      </c>
      <c r="L4236" s="3">
        <v>0</v>
      </c>
      <c r="M4236" s="3">
        <v>0</v>
      </c>
      <c r="N4236" s="3">
        <v>0</v>
      </c>
      <c r="O4236" s="3">
        <v>50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3">
        <f>+Tabla3[[#This Row],[V GRAVADAS]]</f>
        <v>50</v>
      </c>
      <c r="V4236">
        <v>2</v>
      </c>
    </row>
    <row r="4237" spans="1:22" x14ac:dyDescent="0.25">
      <c r="A4237" t="s">
        <v>784</v>
      </c>
      <c r="B4237" s="1" t="s">
        <v>792</v>
      </c>
      <c r="C4237" t="s">
        <v>1</v>
      </c>
      <c r="D4237" t="s">
        <v>89</v>
      </c>
      <c r="E4237" t="s">
        <v>553</v>
      </c>
      <c r="F4237" t="s">
        <v>554</v>
      </c>
      <c r="G4237">
        <v>1787</v>
      </c>
      <c r="H4237">
        <v>1787</v>
      </c>
      <c r="I4237">
        <v>1787</v>
      </c>
      <c r="J4237">
        <v>1787</v>
      </c>
      <c r="L4237" s="3">
        <v>0</v>
      </c>
      <c r="M4237" s="3">
        <v>0</v>
      </c>
      <c r="N4237" s="3">
        <v>0</v>
      </c>
      <c r="O4237" s="3">
        <v>60.5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3">
        <f>+Tabla3[[#This Row],[V GRAVADAS]]</f>
        <v>60.5</v>
      </c>
      <c r="V4237">
        <v>2</v>
      </c>
    </row>
    <row r="4238" spans="1:22" x14ac:dyDescent="0.25">
      <c r="A4238" t="s">
        <v>784</v>
      </c>
      <c r="B4238" s="1" t="s">
        <v>792</v>
      </c>
      <c r="C4238" t="s">
        <v>1</v>
      </c>
      <c r="D4238" t="s">
        <v>89</v>
      </c>
      <c r="E4238" t="s">
        <v>553</v>
      </c>
      <c r="F4238" t="s">
        <v>554</v>
      </c>
      <c r="G4238">
        <v>1788</v>
      </c>
      <c r="H4238">
        <v>1788</v>
      </c>
      <c r="I4238">
        <v>1788</v>
      </c>
      <c r="J4238">
        <v>1788</v>
      </c>
      <c r="L4238" s="3">
        <v>0</v>
      </c>
      <c r="M4238" s="3">
        <v>0</v>
      </c>
      <c r="N4238" s="3">
        <v>0</v>
      </c>
      <c r="O4238" s="3">
        <v>53.2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3">
        <f>+Tabla3[[#This Row],[V GRAVADAS]]</f>
        <v>53.2</v>
      </c>
      <c r="V4238">
        <v>2</v>
      </c>
    </row>
    <row r="4239" spans="1:22" x14ac:dyDescent="0.25">
      <c r="A4239" t="s">
        <v>784</v>
      </c>
      <c r="B4239" s="1" t="s">
        <v>793</v>
      </c>
      <c r="C4239" t="s">
        <v>1</v>
      </c>
      <c r="D4239" t="s">
        <v>89</v>
      </c>
      <c r="E4239" t="s">
        <v>553</v>
      </c>
      <c r="F4239" t="s">
        <v>554</v>
      </c>
      <c r="G4239">
        <v>1789</v>
      </c>
      <c r="H4239">
        <v>1789</v>
      </c>
      <c r="I4239">
        <v>1789</v>
      </c>
      <c r="J4239">
        <v>1789</v>
      </c>
      <c r="L4239" s="3">
        <v>0</v>
      </c>
      <c r="M4239" s="3">
        <v>0</v>
      </c>
      <c r="N4239" s="3">
        <v>0</v>
      </c>
      <c r="O4239" s="3">
        <v>85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3">
        <f>+Tabla3[[#This Row],[V GRAVADAS]]</f>
        <v>85</v>
      </c>
      <c r="V4239">
        <v>2</v>
      </c>
    </row>
    <row r="4240" spans="1:22" x14ac:dyDescent="0.25">
      <c r="A4240" t="s">
        <v>784</v>
      </c>
      <c r="B4240" s="1" t="s">
        <v>793</v>
      </c>
      <c r="C4240" t="s">
        <v>1</v>
      </c>
      <c r="D4240" t="s">
        <v>89</v>
      </c>
      <c r="E4240" t="s">
        <v>553</v>
      </c>
      <c r="F4240" t="s">
        <v>554</v>
      </c>
      <c r="G4240">
        <v>1790</v>
      </c>
      <c r="H4240">
        <v>1790</v>
      </c>
      <c r="I4240">
        <v>1790</v>
      </c>
      <c r="J4240">
        <v>1790</v>
      </c>
      <c r="L4240" s="3">
        <v>0</v>
      </c>
      <c r="M4240" s="3">
        <v>0</v>
      </c>
      <c r="N4240" s="3">
        <v>0</v>
      </c>
      <c r="O4240" s="3">
        <v>286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3">
        <f>+Tabla3[[#This Row],[V GRAVADAS]]</f>
        <v>286</v>
      </c>
      <c r="V4240">
        <v>2</v>
      </c>
    </row>
    <row r="4241" spans="1:22" x14ac:dyDescent="0.25">
      <c r="A4241" t="s">
        <v>784</v>
      </c>
      <c r="B4241" s="1" t="s">
        <v>793</v>
      </c>
      <c r="C4241" t="s">
        <v>1</v>
      </c>
      <c r="D4241" t="s">
        <v>89</v>
      </c>
      <c r="E4241" t="s">
        <v>553</v>
      </c>
      <c r="F4241" t="s">
        <v>554</v>
      </c>
      <c r="G4241">
        <v>1791</v>
      </c>
      <c r="H4241">
        <v>1791</v>
      </c>
      <c r="I4241">
        <v>1791</v>
      </c>
      <c r="J4241">
        <v>1791</v>
      </c>
      <c r="L4241" s="3">
        <v>0</v>
      </c>
      <c r="M4241" s="3">
        <v>0</v>
      </c>
      <c r="N4241" s="3">
        <v>0</v>
      </c>
      <c r="O4241" s="3">
        <v>347.15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3">
        <f>+Tabla3[[#This Row],[V GRAVADAS]]</f>
        <v>347.15</v>
      </c>
      <c r="V4241">
        <v>2</v>
      </c>
    </row>
    <row r="4242" spans="1:22" x14ac:dyDescent="0.25">
      <c r="A4242" t="s">
        <v>784</v>
      </c>
      <c r="B4242" s="1" t="s">
        <v>793</v>
      </c>
      <c r="C4242" t="s">
        <v>1</v>
      </c>
      <c r="D4242" t="s">
        <v>89</v>
      </c>
      <c r="E4242" t="s">
        <v>553</v>
      </c>
      <c r="F4242" t="s">
        <v>554</v>
      </c>
      <c r="G4242">
        <v>1792</v>
      </c>
      <c r="H4242">
        <v>1792</v>
      </c>
      <c r="I4242">
        <v>1792</v>
      </c>
      <c r="J4242">
        <v>1792</v>
      </c>
      <c r="L4242" s="3">
        <v>0</v>
      </c>
      <c r="M4242" s="3">
        <v>0</v>
      </c>
      <c r="N4242" s="3">
        <v>0</v>
      </c>
      <c r="O4242" s="3">
        <v>14.4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3">
        <f>+Tabla3[[#This Row],[V GRAVADAS]]</f>
        <v>14.4</v>
      </c>
      <c r="V4242">
        <v>2</v>
      </c>
    </row>
    <row r="4243" spans="1:22" x14ac:dyDescent="0.25">
      <c r="A4243" t="s">
        <v>784</v>
      </c>
      <c r="B4243" s="1" t="s">
        <v>793</v>
      </c>
      <c r="C4243" t="s">
        <v>1</v>
      </c>
      <c r="D4243" t="s">
        <v>89</v>
      </c>
      <c r="E4243" t="s">
        <v>553</v>
      </c>
      <c r="F4243" t="s">
        <v>554</v>
      </c>
      <c r="G4243">
        <v>1793</v>
      </c>
      <c r="H4243">
        <v>1793</v>
      </c>
      <c r="I4243">
        <v>1793</v>
      </c>
      <c r="J4243">
        <v>1793</v>
      </c>
      <c r="L4243" s="3">
        <v>0</v>
      </c>
      <c r="M4243" s="3">
        <v>0</v>
      </c>
      <c r="N4243" s="3">
        <v>0</v>
      </c>
      <c r="O4243" s="3">
        <v>455.2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3">
        <f>+Tabla3[[#This Row],[V GRAVADAS]]</f>
        <v>455.2</v>
      </c>
      <c r="V4243">
        <v>2</v>
      </c>
    </row>
    <row r="4244" spans="1:22" x14ac:dyDescent="0.25">
      <c r="A4244" t="s">
        <v>784</v>
      </c>
      <c r="B4244" s="1" t="s">
        <v>793</v>
      </c>
      <c r="C4244" t="s">
        <v>1</v>
      </c>
      <c r="D4244" t="s">
        <v>89</v>
      </c>
      <c r="E4244" t="s">
        <v>553</v>
      </c>
      <c r="F4244" t="s">
        <v>554</v>
      </c>
      <c r="G4244">
        <v>1794</v>
      </c>
      <c r="H4244">
        <v>1794</v>
      </c>
      <c r="I4244">
        <v>1794</v>
      </c>
      <c r="J4244">
        <v>1794</v>
      </c>
      <c r="L4244" s="3">
        <v>0</v>
      </c>
      <c r="M4244" s="3">
        <v>0</v>
      </c>
      <c r="N4244" s="3">
        <v>0</v>
      </c>
      <c r="O4244" s="3">
        <v>301.57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3">
        <f>+Tabla3[[#This Row],[V GRAVADAS]]</f>
        <v>301.57</v>
      </c>
      <c r="V4244">
        <v>2</v>
      </c>
    </row>
    <row r="4245" spans="1:22" x14ac:dyDescent="0.25">
      <c r="A4245" t="s">
        <v>784</v>
      </c>
      <c r="B4245" s="1" t="s">
        <v>793</v>
      </c>
      <c r="C4245" t="s">
        <v>1</v>
      </c>
      <c r="D4245" t="s">
        <v>89</v>
      </c>
      <c r="E4245" t="s">
        <v>553</v>
      </c>
      <c r="F4245" t="s">
        <v>554</v>
      </c>
      <c r="G4245">
        <v>1795</v>
      </c>
      <c r="H4245">
        <v>1795</v>
      </c>
      <c r="I4245">
        <v>1795</v>
      </c>
      <c r="J4245">
        <v>1795</v>
      </c>
      <c r="L4245" s="3">
        <v>0</v>
      </c>
      <c r="M4245" s="3">
        <v>0</v>
      </c>
      <c r="N4245" s="3">
        <v>0</v>
      </c>
      <c r="O4245" s="3">
        <v>27.12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3">
        <f>+Tabla3[[#This Row],[V GRAVADAS]]</f>
        <v>27.12</v>
      </c>
      <c r="V4245">
        <v>2</v>
      </c>
    </row>
    <row r="4246" spans="1:22" x14ac:dyDescent="0.25">
      <c r="A4246" t="s">
        <v>784</v>
      </c>
      <c r="B4246" s="1" t="s">
        <v>794</v>
      </c>
      <c r="C4246" t="s">
        <v>1</v>
      </c>
      <c r="D4246" t="s">
        <v>89</v>
      </c>
      <c r="E4246" t="s">
        <v>553</v>
      </c>
      <c r="F4246" t="s">
        <v>554</v>
      </c>
      <c r="G4246">
        <v>1796</v>
      </c>
      <c r="H4246">
        <v>1796</v>
      </c>
      <c r="I4246">
        <v>1796</v>
      </c>
      <c r="J4246">
        <v>1796</v>
      </c>
      <c r="L4246" s="3">
        <v>0</v>
      </c>
      <c r="M4246" s="3">
        <v>0</v>
      </c>
      <c r="N4246" s="3">
        <v>0</v>
      </c>
      <c r="O4246" s="3">
        <v>82.5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3">
        <f>+Tabla3[[#This Row],[V GRAVADAS]]</f>
        <v>82.5</v>
      </c>
      <c r="V4246">
        <v>2</v>
      </c>
    </row>
    <row r="4247" spans="1:22" x14ac:dyDescent="0.25">
      <c r="A4247" t="s">
        <v>784</v>
      </c>
      <c r="B4247" s="1" t="s">
        <v>794</v>
      </c>
      <c r="C4247" t="s">
        <v>1</v>
      </c>
      <c r="D4247" t="s">
        <v>89</v>
      </c>
      <c r="E4247" t="s">
        <v>553</v>
      </c>
      <c r="F4247" t="s">
        <v>554</v>
      </c>
      <c r="G4247">
        <v>1797</v>
      </c>
      <c r="H4247">
        <v>1797</v>
      </c>
      <c r="I4247">
        <v>1797</v>
      </c>
      <c r="J4247">
        <v>1797</v>
      </c>
      <c r="L4247" s="3">
        <v>0</v>
      </c>
      <c r="M4247" s="3">
        <v>0</v>
      </c>
      <c r="N4247" s="3">
        <v>0</v>
      </c>
      <c r="O4247" s="3">
        <v>386</v>
      </c>
      <c r="P4247" s="3">
        <v>0</v>
      </c>
      <c r="Q4247" s="3">
        <v>0</v>
      </c>
      <c r="R4247" s="3">
        <v>0</v>
      </c>
      <c r="S4247" s="3">
        <v>0</v>
      </c>
      <c r="T4247" s="3">
        <v>0</v>
      </c>
      <c r="U4247" s="33">
        <f>+Tabla3[[#This Row],[V GRAVADAS]]</f>
        <v>386</v>
      </c>
      <c r="V4247">
        <v>2</v>
      </c>
    </row>
    <row r="4248" spans="1:22" x14ac:dyDescent="0.25">
      <c r="A4248" t="s">
        <v>784</v>
      </c>
      <c r="B4248" s="1" t="s">
        <v>794</v>
      </c>
      <c r="C4248" t="s">
        <v>1</v>
      </c>
      <c r="D4248" t="s">
        <v>89</v>
      </c>
      <c r="E4248" t="s">
        <v>553</v>
      </c>
      <c r="F4248" t="s">
        <v>554</v>
      </c>
      <c r="G4248">
        <v>1798</v>
      </c>
      <c r="H4248">
        <v>1798</v>
      </c>
      <c r="I4248">
        <v>1798</v>
      </c>
      <c r="J4248">
        <v>1798</v>
      </c>
      <c r="L4248" s="3">
        <v>0</v>
      </c>
      <c r="M4248" s="3">
        <v>0</v>
      </c>
      <c r="N4248" s="3">
        <v>0</v>
      </c>
      <c r="O4248" s="3">
        <v>495</v>
      </c>
      <c r="P4248" s="3">
        <v>0</v>
      </c>
      <c r="Q4248" s="3">
        <v>0</v>
      </c>
      <c r="R4248" s="3">
        <v>0</v>
      </c>
      <c r="S4248" s="3">
        <v>0</v>
      </c>
      <c r="T4248" s="3">
        <v>0</v>
      </c>
      <c r="U4248" s="33">
        <f>+Tabla3[[#This Row],[V GRAVADAS]]</f>
        <v>495</v>
      </c>
      <c r="V4248">
        <v>2</v>
      </c>
    </row>
    <row r="4249" spans="1:22" x14ac:dyDescent="0.25">
      <c r="A4249" t="s">
        <v>784</v>
      </c>
      <c r="B4249" s="1" t="s">
        <v>794</v>
      </c>
      <c r="C4249" t="s">
        <v>1</v>
      </c>
      <c r="D4249" t="s">
        <v>89</v>
      </c>
      <c r="E4249" t="s">
        <v>553</v>
      </c>
      <c r="F4249" t="s">
        <v>554</v>
      </c>
      <c r="G4249">
        <v>1799</v>
      </c>
      <c r="H4249">
        <v>1799</v>
      </c>
      <c r="I4249">
        <v>1799</v>
      </c>
      <c r="J4249">
        <v>1799</v>
      </c>
      <c r="L4249" s="3">
        <v>0</v>
      </c>
      <c r="M4249" s="3">
        <v>0</v>
      </c>
      <c r="N4249" s="3">
        <v>0</v>
      </c>
      <c r="O4249" s="3">
        <v>101.25</v>
      </c>
      <c r="P4249" s="3">
        <v>0</v>
      </c>
      <c r="Q4249" s="3">
        <v>0</v>
      </c>
      <c r="R4249" s="3">
        <v>0</v>
      </c>
      <c r="S4249" s="3">
        <v>0</v>
      </c>
      <c r="T4249" s="3">
        <v>0</v>
      </c>
      <c r="U4249" s="33">
        <f>+Tabla3[[#This Row],[V GRAVADAS]]</f>
        <v>101.25</v>
      </c>
      <c r="V4249">
        <v>2</v>
      </c>
    </row>
    <row r="4250" spans="1:22" x14ac:dyDescent="0.25">
      <c r="A4250" t="s">
        <v>784</v>
      </c>
      <c r="B4250" s="1" t="s">
        <v>794</v>
      </c>
      <c r="C4250" t="s">
        <v>1</v>
      </c>
      <c r="D4250" t="s">
        <v>89</v>
      </c>
      <c r="E4250" t="s">
        <v>553</v>
      </c>
      <c r="F4250" t="s">
        <v>554</v>
      </c>
      <c r="G4250">
        <v>1800</v>
      </c>
      <c r="H4250">
        <v>1800</v>
      </c>
      <c r="I4250">
        <v>1800</v>
      </c>
      <c r="J4250">
        <v>1800</v>
      </c>
      <c r="L4250" s="3">
        <v>0</v>
      </c>
      <c r="M4250" s="3">
        <v>0</v>
      </c>
      <c r="N4250" s="3">
        <v>0</v>
      </c>
      <c r="O4250" s="3">
        <v>456.3</v>
      </c>
      <c r="P4250" s="3">
        <v>0</v>
      </c>
      <c r="Q4250" s="3">
        <v>0</v>
      </c>
      <c r="R4250" s="3">
        <v>0</v>
      </c>
      <c r="S4250" s="3">
        <v>0</v>
      </c>
      <c r="T4250" s="3">
        <v>0</v>
      </c>
      <c r="U4250" s="33">
        <f>+Tabla3[[#This Row],[V GRAVADAS]]</f>
        <v>456.3</v>
      </c>
      <c r="V4250">
        <v>2</v>
      </c>
    </row>
    <row r="4251" spans="1:22" x14ac:dyDescent="0.25">
      <c r="A4251" t="s">
        <v>784</v>
      </c>
      <c r="B4251" s="1" t="s">
        <v>794</v>
      </c>
      <c r="C4251" t="s">
        <v>1</v>
      </c>
      <c r="D4251" t="s">
        <v>89</v>
      </c>
      <c r="E4251" t="s">
        <v>553</v>
      </c>
      <c r="F4251" t="s">
        <v>554</v>
      </c>
      <c r="G4251">
        <v>1801</v>
      </c>
      <c r="H4251">
        <v>1801</v>
      </c>
      <c r="I4251">
        <v>1801</v>
      </c>
      <c r="J4251">
        <v>1801</v>
      </c>
      <c r="L4251" s="3">
        <v>0</v>
      </c>
      <c r="M4251" s="3">
        <v>0</v>
      </c>
      <c r="N4251" s="3">
        <v>0</v>
      </c>
      <c r="O4251" s="3">
        <v>110</v>
      </c>
      <c r="P4251" s="3">
        <v>0</v>
      </c>
      <c r="Q4251" s="3">
        <v>0</v>
      </c>
      <c r="R4251" s="3">
        <v>0</v>
      </c>
      <c r="S4251" s="3">
        <v>0</v>
      </c>
      <c r="T4251" s="3">
        <v>0</v>
      </c>
      <c r="U4251" s="33">
        <f>+Tabla3[[#This Row],[V GRAVADAS]]</f>
        <v>110</v>
      </c>
      <c r="V4251">
        <v>2</v>
      </c>
    </row>
    <row r="4252" spans="1:22" x14ac:dyDescent="0.25">
      <c r="A4252" t="s">
        <v>784</v>
      </c>
      <c r="B4252" s="1" t="s">
        <v>794</v>
      </c>
      <c r="C4252" t="s">
        <v>1</v>
      </c>
      <c r="D4252" t="s">
        <v>89</v>
      </c>
      <c r="E4252" t="s">
        <v>553</v>
      </c>
      <c r="F4252" t="s">
        <v>554</v>
      </c>
      <c r="G4252">
        <v>1802</v>
      </c>
      <c r="H4252">
        <v>1802</v>
      </c>
      <c r="I4252">
        <v>1802</v>
      </c>
      <c r="J4252">
        <v>1802</v>
      </c>
      <c r="L4252" s="3">
        <v>0</v>
      </c>
      <c r="M4252" s="3">
        <v>0</v>
      </c>
      <c r="N4252" s="3">
        <v>0</v>
      </c>
      <c r="O4252" s="3">
        <v>53.2</v>
      </c>
      <c r="P4252" s="3">
        <v>0</v>
      </c>
      <c r="Q4252" s="3">
        <v>0</v>
      </c>
      <c r="R4252" s="3">
        <v>0</v>
      </c>
      <c r="S4252" s="3">
        <v>0</v>
      </c>
      <c r="T4252" s="3">
        <v>0</v>
      </c>
      <c r="U4252" s="33">
        <f>+Tabla3[[#This Row],[V GRAVADAS]]</f>
        <v>53.2</v>
      </c>
      <c r="V4252">
        <v>2</v>
      </c>
    </row>
    <row r="4253" spans="1:22" x14ac:dyDescent="0.25">
      <c r="A4253" t="s">
        <v>784</v>
      </c>
      <c r="B4253" s="1" t="s">
        <v>794</v>
      </c>
      <c r="C4253" t="s">
        <v>1</v>
      </c>
      <c r="D4253" t="s">
        <v>89</v>
      </c>
      <c r="E4253" t="s">
        <v>553</v>
      </c>
      <c r="F4253" t="s">
        <v>554</v>
      </c>
      <c r="G4253">
        <v>1803</v>
      </c>
      <c r="H4253">
        <v>1803</v>
      </c>
      <c r="I4253">
        <v>1803</v>
      </c>
      <c r="J4253">
        <v>1803</v>
      </c>
      <c r="L4253" s="3">
        <v>0</v>
      </c>
      <c r="M4253" s="3">
        <v>0</v>
      </c>
      <c r="N4253" s="3">
        <v>0</v>
      </c>
      <c r="O4253" s="3">
        <v>72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3">
        <f>+Tabla3[[#This Row],[V GRAVADAS]]</f>
        <v>72</v>
      </c>
      <c r="V4253">
        <v>2</v>
      </c>
    </row>
    <row r="4254" spans="1:22" x14ac:dyDescent="0.25">
      <c r="A4254" t="s">
        <v>784</v>
      </c>
      <c r="B4254" s="1" t="s">
        <v>794</v>
      </c>
      <c r="C4254" t="s">
        <v>1</v>
      </c>
      <c r="D4254" t="s">
        <v>89</v>
      </c>
      <c r="E4254" t="s">
        <v>553</v>
      </c>
      <c r="F4254" t="s">
        <v>554</v>
      </c>
      <c r="G4254">
        <v>1804</v>
      </c>
      <c r="H4254">
        <v>1804</v>
      </c>
      <c r="I4254">
        <v>1804</v>
      </c>
      <c r="J4254">
        <v>1804</v>
      </c>
      <c r="L4254" s="3">
        <v>0</v>
      </c>
      <c r="M4254" s="3">
        <v>0</v>
      </c>
      <c r="N4254" s="3">
        <v>0</v>
      </c>
      <c r="O4254" s="3">
        <v>621.5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3">
        <f>+Tabla3[[#This Row],[V GRAVADAS]]</f>
        <v>621.5</v>
      </c>
      <c r="V4254">
        <v>2</v>
      </c>
    </row>
    <row r="4255" spans="1:22" x14ac:dyDescent="0.25">
      <c r="A4255" t="s">
        <v>784</v>
      </c>
      <c r="B4255" s="1" t="s">
        <v>794</v>
      </c>
      <c r="C4255" t="s">
        <v>1</v>
      </c>
      <c r="D4255" t="s">
        <v>89</v>
      </c>
      <c r="E4255" t="s">
        <v>553</v>
      </c>
      <c r="F4255" t="s">
        <v>554</v>
      </c>
      <c r="G4255">
        <v>1805</v>
      </c>
      <c r="H4255">
        <v>1805</v>
      </c>
      <c r="I4255">
        <v>1805</v>
      </c>
      <c r="J4255">
        <v>1805</v>
      </c>
      <c r="L4255" s="3">
        <v>0</v>
      </c>
      <c r="M4255" s="3">
        <v>0</v>
      </c>
      <c r="N4255" s="3">
        <v>0</v>
      </c>
      <c r="O4255" s="3">
        <v>104.85</v>
      </c>
      <c r="P4255" s="3">
        <v>0</v>
      </c>
      <c r="Q4255" s="3">
        <v>0</v>
      </c>
      <c r="R4255" s="3">
        <v>0</v>
      </c>
      <c r="S4255" s="3">
        <v>0</v>
      </c>
      <c r="T4255" s="3">
        <v>0</v>
      </c>
      <c r="U4255" s="33">
        <f>+Tabla3[[#This Row],[V GRAVADAS]]</f>
        <v>104.85</v>
      </c>
      <c r="V4255">
        <v>2</v>
      </c>
    </row>
    <row r="4256" spans="1:22" x14ac:dyDescent="0.25">
      <c r="A4256" t="s">
        <v>784</v>
      </c>
      <c r="B4256" s="1" t="s">
        <v>794</v>
      </c>
      <c r="C4256" t="s">
        <v>1</v>
      </c>
      <c r="D4256" t="s">
        <v>89</v>
      </c>
      <c r="E4256" t="s">
        <v>553</v>
      </c>
      <c r="F4256" t="s">
        <v>554</v>
      </c>
      <c r="G4256">
        <v>1806</v>
      </c>
      <c r="H4256">
        <v>1806</v>
      </c>
      <c r="I4256">
        <v>1806</v>
      </c>
      <c r="J4256">
        <v>1806</v>
      </c>
      <c r="L4256" s="3">
        <v>0</v>
      </c>
      <c r="M4256" s="3">
        <v>0</v>
      </c>
      <c r="N4256" s="3">
        <v>0</v>
      </c>
      <c r="O4256" s="3">
        <v>31.2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3">
        <f>+Tabla3[[#This Row],[V GRAVADAS]]</f>
        <v>31.2</v>
      </c>
      <c r="V4256">
        <v>2</v>
      </c>
    </row>
    <row r="4257" spans="1:22" x14ac:dyDescent="0.25">
      <c r="A4257" t="s">
        <v>784</v>
      </c>
      <c r="B4257" s="1" t="s">
        <v>794</v>
      </c>
      <c r="C4257" t="s">
        <v>1</v>
      </c>
      <c r="D4257" t="s">
        <v>89</v>
      </c>
      <c r="E4257" t="s">
        <v>553</v>
      </c>
      <c r="F4257" t="s">
        <v>554</v>
      </c>
      <c r="G4257">
        <v>1807</v>
      </c>
      <c r="H4257">
        <v>1807</v>
      </c>
      <c r="I4257">
        <v>1807</v>
      </c>
      <c r="J4257">
        <v>1807</v>
      </c>
      <c r="L4257" s="3">
        <v>0</v>
      </c>
      <c r="M4257" s="3">
        <v>0</v>
      </c>
      <c r="N4257" s="3">
        <v>0</v>
      </c>
      <c r="O4257" s="3">
        <v>520.25</v>
      </c>
      <c r="P4257" s="3">
        <v>0</v>
      </c>
      <c r="Q4257" s="3">
        <v>0</v>
      </c>
      <c r="R4257" s="3">
        <v>0</v>
      </c>
      <c r="S4257" s="3">
        <v>0</v>
      </c>
      <c r="T4257" s="3">
        <v>0</v>
      </c>
      <c r="U4257" s="33">
        <f>+Tabla3[[#This Row],[V GRAVADAS]]</f>
        <v>520.25</v>
      </c>
      <c r="V4257">
        <v>2</v>
      </c>
    </row>
    <row r="4258" spans="1:22" x14ac:dyDescent="0.25">
      <c r="A4258" t="s">
        <v>784</v>
      </c>
      <c r="B4258" s="1" t="s">
        <v>794</v>
      </c>
      <c r="C4258" t="s">
        <v>1</v>
      </c>
      <c r="D4258" t="s">
        <v>89</v>
      </c>
      <c r="E4258" t="s">
        <v>553</v>
      </c>
      <c r="F4258" t="s">
        <v>554</v>
      </c>
      <c r="G4258">
        <v>1808</v>
      </c>
      <c r="H4258">
        <v>1808</v>
      </c>
      <c r="I4258">
        <v>1808</v>
      </c>
      <c r="J4258">
        <v>1808</v>
      </c>
      <c r="L4258" s="3">
        <v>0</v>
      </c>
      <c r="M4258" s="3">
        <v>0</v>
      </c>
      <c r="N4258" s="3">
        <v>0</v>
      </c>
      <c r="O4258" s="3">
        <v>512.5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3">
        <f>+Tabla3[[#This Row],[V GRAVADAS]]</f>
        <v>512.5</v>
      </c>
      <c r="V4258">
        <v>2</v>
      </c>
    </row>
    <row r="4259" spans="1:22" x14ac:dyDescent="0.25">
      <c r="A4259" t="s">
        <v>784</v>
      </c>
      <c r="B4259" s="1" t="s">
        <v>794</v>
      </c>
      <c r="C4259" t="s">
        <v>1</v>
      </c>
      <c r="D4259" t="s">
        <v>89</v>
      </c>
      <c r="E4259" t="s">
        <v>553</v>
      </c>
      <c r="F4259" t="s">
        <v>554</v>
      </c>
      <c r="G4259">
        <v>1809</v>
      </c>
      <c r="H4259">
        <v>1809</v>
      </c>
      <c r="I4259">
        <v>1809</v>
      </c>
      <c r="J4259">
        <v>1809</v>
      </c>
      <c r="L4259" s="3">
        <v>0</v>
      </c>
      <c r="M4259" s="3">
        <v>0</v>
      </c>
      <c r="N4259" s="3">
        <v>0</v>
      </c>
      <c r="O4259" s="3">
        <v>210.1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3">
        <f>+Tabla3[[#This Row],[V GRAVADAS]]</f>
        <v>210.1</v>
      </c>
      <c r="V4259">
        <v>2</v>
      </c>
    </row>
    <row r="4260" spans="1:22" x14ac:dyDescent="0.25">
      <c r="A4260" t="s">
        <v>784</v>
      </c>
      <c r="B4260" s="1" t="s">
        <v>794</v>
      </c>
      <c r="C4260" t="s">
        <v>1</v>
      </c>
      <c r="D4260" t="s">
        <v>89</v>
      </c>
      <c r="E4260" t="s">
        <v>553</v>
      </c>
      <c r="F4260" t="s">
        <v>554</v>
      </c>
      <c r="G4260">
        <v>1810</v>
      </c>
      <c r="H4260">
        <v>1810</v>
      </c>
      <c r="I4260">
        <v>1810</v>
      </c>
      <c r="J4260">
        <v>1810</v>
      </c>
      <c r="L4260" s="3">
        <v>0</v>
      </c>
      <c r="M4260" s="3">
        <v>0</v>
      </c>
      <c r="N4260" s="3">
        <v>0</v>
      </c>
      <c r="O4260" s="3">
        <v>40.4</v>
      </c>
      <c r="P4260" s="3">
        <v>0</v>
      </c>
      <c r="Q4260" s="3">
        <v>0</v>
      </c>
      <c r="R4260" s="3">
        <v>0</v>
      </c>
      <c r="S4260" s="3">
        <v>0</v>
      </c>
      <c r="T4260" s="3">
        <v>0</v>
      </c>
      <c r="U4260" s="33">
        <f>+Tabla3[[#This Row],[V GRAVADAS]]</f>
        <v>40.4</v>
      </c>
      <c r="V4260">
        <v>2</v>
      </c>
    </row>
    <row r="4261" spans="1:22" x14ac:dyDescent="0.25">
      <c r="A4261" t="s">
        <v>784</v>
      </c>
      <c r="B4261" s="1" t="s">
        <v>794</v>
      </c>
      <c r="C4261" t="s">
        <v>1</v>
      </c>
      <c r="D4261" t="s">
        <v>89</v>
      </c>
      <c r="E4261" t="s">
        <v>553</v>
      </c>
      <c r="F4261" t="s">
        <v>554</v>
      </c>
      <c r="G4261">
        <v>1811</v>
      </c>
      <c r="H4261">
        <v>1811</v>
      </c>
      <c r="I4261">
        <v>1811</v>
      </c>
      <c r="J4261">
        <v>1811</v>
      </c>
      <c r="L4261" s="3">
        <v>0</v>
      </c>
      <c r="M4261" s="3">
        <v>0</v>
      </c>
      <c r="N4261" s="3">
        <v>0</v>
      </c>
      <c r="O4261" s="3">
        <v>10.4</v>
      </c>
      <c r="P4261" s="3">
        <v>0</v>
      </c>
      <c r="Q4261" s="3">
        <v>0</v>
      </c>
      <c r="R4261" s="3">
        <v>0</v>
      </c>
      <c r="S4261" s="3">
        <v>0</v>
      </c>
      <c r="T4261" s="3">
        <v>0</v>
      </c>
      <c r="U4261" s="33">
        <f>+Tabla3[[#This Row],[V GRAVADAS]]</f>
        <v>10.4</v>
      </c>
      <c r="V4261">
        <v>2</v>
      </c>
    </row>
    <row r="4262" spans="1:22" x14ac:dyDescent="0.25">
      <c r="A4262" t="s">
        <v>784</v>
      </c>
      <c r="B4262" s="1" t="s">
        <v>794</v>
      </c>
      <c r="C4262" t="s">
        <v>1</v>
      </c>
      <c r="D4262" t="s">
        <v>89</v>
      </c>
      <c r="E4262" t="s">
        <v>553</v>
      </c>
      <c r="F4262" t="s">
        <v>554</v>
      </c>
      <c r="G4262">
        <v>1812</v>
      </c>
      <c r="H4262">
        <v>1812</v>
      </c>
      <c r="I4262">
        <v>1812</v>
      </c>
      <c r="J4262">
        <v>1812</v>
      </c>
      <c r="L4262" s="3">
        <v>0</v>
      </c>
      <c r="M4262" s="3">
        <v>0</v>
      </c>
      <c r="N4262" s="3">
        <v>0</v>
      </c>
      <c r="O4262" s="3">
        <v>63</v>
      </c>
      <c r="P4262" s="3">
        <v>0</v>
      </c>
      <c r="Q4262" s="3">
        <v>0</v>
      </c>
      <c r="R4262" s="3">
        <v>0</v>
      </c>
      <c r="S4262" s="3">
        <v>0</v>
      </c>
      <c r="T4262" s="3">
        <v>0</v>
      </c>
      <c r="U4262" s="33">
        <f>+Tabla3[[#This Row],[V GRAVADAS]]</f>
        <v>63</v>
      </c>
      <c r="V4262">
        <v>2</v>
      </c>
    </row>
    <row r="4263" spans="1:22" x14ac:dyDescent="0.25">
      <c r="A4263" t="s">
        <v>784</v>
      </c>
      <c r="B4263" s="1" t="s">
        <v>794</v>
      </c>
      <c r="C4263" t="s">
        <v>1</v>
      </c>
      <c r="D4263" t="s">
        <v>89</v>
      </c>
      <c r="E4263" t="s">
        <v>553</v>
      </c>
      <c r="F4263" t="s">
        <v>554</v>
      </c>
      <c r="G4263">
        <v>1813</v>
      </c>
      <c r="H4263">
        <v>1813</v>
      </c>
      <c r="I4263">
        <v>1813</v>
      </c>
      <c r="J4263">
        <v>1813</v>
      </c>
      <c r="L4263" s="3">
        <v>0</v>
      </c>
      <c r="M4263" s="3">
        <v>0</v>
      </c>
      <c r="N4263" s="3">
        <v>0</v>
      </c>
      <c r="O4263" s="3">
        <v>249.55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3">
        <f>+Tabla3[[#This Row],[V GRAVADAS]]</f>
        <v>249.55</v>
      </c>
      <c r="V4263">
        <v>2</v>
      </c>
    </row>
    <row r="4264" spans="1:22" x14ac:dyDescent="0.25">
      <c r="A4264" t="s">
        <v>784</v>
      </c>
      <c r="B4264" s="1" t="s">
        <v>795</v>
      </c>
      <c r="C4264" t="s">
        <v>1</v>
      </c>
      <c r="D4264" t="s">
        <v>89</v>
      </c>
      <c r="E4264" t="s">
        <v>553</v>
      </c>
      <c r="F4264" t="s">
        <v>554</v>
      </c>
      <c r="G4264">
        <v>1814</v>
      </c>
      <c r="H4264">
        <v>1814</v>
      </c>
      <c r="I4264">
        <v>1814</v>
      </c>
      <c r="J4264">
        <v>1814</v>
      </c>
      <c r="L4264" s="3">
        <v>0</v>
      </c>
      <c r="M4264" s="3">
        <v>0</v>
      </c>
      <c r="N4264" s="3">
        <v>0</v>
      </c>
      <c r="O4264" s="3">
        <v>32.9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3">
        <f>+Tabla3[[#This Row],[V GRAVADAS]]</f>
        <v>32.9</v>
      </c>
      <c r="V4264">
        <v>2</v>
      </c>
    </row>
    <row r="4265" spans="1:22" x14ac:dyDescent="0.25">
      <c r="A4265" t="s">
        <v>784</v>
      </c>
      <c r="B4265" s="1" t="s">
        <v>795</v>
      </c>
      <c r="C4265" t="s">
        <v>1</v>
      </c>
      <c r="D4265" t="s">
        <v>89</v>
      </c>
      <c r="E4265" t="s">
        <v>553</v>
      </c>
      <c r="F4265" t="s">
        <v>554</v>
      </c>
      <c r="G4265">
        <v>1815</v>
      </c>
      <c r="H4265">
        <v>1815</v>
      </c>
      <c r="I4265">
        <v>1815</v>
      </c>
      <c r="J4265">
        <v>1815</v>
      </c>
      <c r="L4265" s="3">
        <v>0</v>
      </c>
      <c r="M4265" s="3">
        <v>0</v>
      </c>
      <c r="N4265" s="3">
        <v>0</v>
      </c>
      <c r="O4265" s="3">
        <v>487.4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3">
        <f>+Tabla3[[#This Row],[V GRAVADAS]]</f>
        <v>487.4</v>
      </c>
      <c r="V4265">
        <v>2</v>
      </c>
    </row>
    <row r="4266" spans="1:22" x14ac:dyDescent="0.25">
      <c r="A4266" t="s">
        <v>784</v>
      </c>
      <c r="B4266" s="1" t="s">
        <v>795</v>
      </c>
      <c r="C4266" t="s">
        <v>1</v>
      </c>
      <c r="D4266" t="s">
        <v>89</v>
      </c>
      <c r="E4266" t="s">
        <v>553</v>
      </c>
      <c r="F4266" t="s">
        <v>554</v>
      </c>
      <c r="G4266">
        <v>1816</v>
      </c>
      <c r="H4266">
        <v>1816</v>
      </c>
      <c r="I4266">
        <v>1816</v>
      </c>
      <c r="J4266">
        <v>1816</v>
      </c>
      <c r="L4266" s="3">
        <v>0</v>
      </c>
      <c r="M4266" s="3">
        <v>0</v>
      </c>
      <c r="N4266" s="3">
        <v>0</v>
      </c>
      <c r="O4266" s="3">
        <v>70</v>
      </c>
      <c r="P4266" s="3">
        <v>0</v>
      </c>
      <c r="Q4266" s="3">
        <v>0</v>
      </c>
      <c r="R4266" s="3">
        <v>0</v>
      </c>
      <c r="S4266" s="3">
        <v>0</v>
      </c>
      <c r="T4266" s="3">
        <v>0</v>
      </c>
      <c r="U4266" s="33">
        <f>+Tabla3[[#This Row],[V GRAVADAS]]</f>
        <v>70</v>
      </c>
      <c r="V4266">
        <v>2</v>
      </c>
    </row>
    <row r="4267" spans="1:22" x14ac:dyDescent="0.25">
      <c r="A4267" t="s">
        <v>784</v>
      </c>
      <c r="B4267" s="1" t="s">
        <v>795</v>
      </c>
      <c r="C4267" t="s">
        <v>1</v>
      </c>
      <c r="D4267" t="s">
        <v>89</v>
      </c>
      <c r="E4267" t="s">
        <v>553</v>
      </c>
      <c r="F4267" t="s">
        <v>554</v>
      </c>
      <c r="G4267">
        <v>1817</v>
      </c>
      <c r="H4267">
        <v>1817</v>
      </c>
      <c r="I4267">
        <v>1817</v>
      </c>
      <c r="J4267">
        <v>1817</v>
      </c>
      <c r="L4267" s="3">
        <v>0</v>
      </c>
      <c r="M4267" s="3">
        <v>0</v>
      </c>
      <c r="N4267" s="3">
        <v>0</v>
      </c>
      <c r="O4267" s="3">
        <v>546.5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3">
        <f>+Tabla3[[#This Row],[V GRAVADAS]]</f>
        <v>546.5</v>
      </c>
      <c r="V4267">
        <v>2</v>
      </c>
    </row>
    <row r="4268" spans="1:22" x14ac:dyDescent="0.25">
      <c r="A4268" t="s">
        <v>784</v>
      </c>
      <c r="B4268" s="1" t="s">
        <v>795</v>
      </c>
      <c r="C4268" t="s">
        <v>1</v>
      </c>
      <c r="D4268" t="s">
        <v>89</v>
      </c>
      <c r="E4268" t="s">
        <v>553</v>
      </c>
      <c r="F4268" t="s">
        <v>554</v>
      </c>
      <c r="G4268">
        <v>1818</v>
      </c>
      <c r="H4268">
        <v>1818</v>
      </c>
      <c r="I4268">
        <v>1818</v>
      </c>
      <c r="J4268">
        <v>1818</v>
      </c>
      <c r="L4268" s="3">
        <v>0</v>
      </c>
      <c r="M4268" s="3">
        <v>0</v>
      </c>
      <c r="N4268" s="3">
        <v>0</v>
      </c>
      <c r="O4268" s="3">
        <v>20.61</v>
      </c>
      <c r="P4268" s="3">
        <v>0</v>
      </c>
      <c r="Q4268" s="3">
        <v>0</v>
      </c>
      <c r="R4268" s="3">
        <v>0</v>
      </c>
      <c r="S4268" s="3">
        <v>0</v>
      </c>
      <c r="T4268" s="3">
        <v>0</v>
      </c>
      <c r="U4268" s="33">
        <f>+Tabla3[[#This Row],[V GRAVADAS]]</f>
        <v>20.61</v>
      </c>
      <c r="V4268">
        <v>2</v>
      </c>
    </row>
    <row r="4269" spans="1:22" x14ac:dyDescent="0.25">
      <c r="A4269" t="s">
        <v>784</v>
      </c>
      <c r="B4269" s="1" t="s">
        <v>795</v>
      </c>
      <c r="C4269" t="s">
        <v>1</v>
      </c>
      <c r="D4269" t="s">
        <v>89</v>
      </c>
      <c r="E4269" t="s">
        <v>553</v>
      </c>
      <c r="F4269" t="s">
        <v>554</v>
      </c>
      <c r="G4269">
        <v>1819</v>
      </c>
      <c r="H4269">
        <v>1819</v>
      </c>
      <c r="I4269">
        <v>1819</v>
      </c>
      <c r="J4269">
        <v>1819</v>
      </c>
      <c r="L4269" s="3">
        <v>0</v>
      </c>
      <c r="M4269" s="3">
        <v>0</v>
      </c>
      <c r="N4269" s="3">
        <v>0</v>
      </c>
      <c r="O4269" s="3">
        <v>326.5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3">
        <f>+Tabla3[[#This Row],[V GRAVADAS]]</f>
        <v>326.5</v>
      </c>
      <c r="V4269">
        <v>2</v>
      </c>
    </row>
    <row r="4270" spans="1:22" x14ac:dyDescent="0.25">
      <c r="A4270" t="s">
        <v>784</v>
      </c>
      <c r="B4270" s="1" t="s">
        <v>795</v>
      </c>
      <c r="C4270" t="s">
        <v>1</v>
      </c>
      <c r="D4270" t="s">
        <v>89</v>
      </c>
      <c r="E4270" t="s">
        <v>553</v>
      </c>
      <c r="F4270" t="s">
        <v>554</v>
      </c>
      <c r="G4270">
        <v>1820</v>
      </c>
      <c r="H4270">
        <v>1820</v>
      </c>
      <c r="I4270">
        <v>1820</v>
      </c>
      <c r="J4270">
        <v>1820</v>
      </c>
      <c r="L4270" s="3">
        <v>0</v>
      </c>
      <c r="M4270" s="3">
        <v>0</v>
      </c>
      <c r="N4270" s="3">
        <v>0</v>
      </c>
      <c r="O4270" s="3">
        <v>104.9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3">
        <f>+Tabla3[[#This Row],[V GRAVADAS]]</f>
        <v>104.9</v>
      </c>
      <c r="V4270">
        <v>2</v>
      </c>
    </row>
    <row r="4271" spans="1:22" x14ac:dyDescent="0.25">
      <c r="A4271" t="s">
        <v>784</v>
      </c>
      <c r="B4271" s="1" t="s">
        <v>795</v>
      </c>
      <c r="C4271" t="s">
        <v>1</v>
      </c>
      <c r="D4271" t="s">
        <v>89</v>
      </c>
      <c r="E4271" t="s">
        <v>553</v>
      </c>
      <c r="F4271" t="s">
        <v>554</v>
      </c>
      <c r="G4271">
        <v>1821</v>
      </c>
      <c r="H4271">
        <v>1821</v>
      </c>
      <c r="I4271">
        <v>1821</v>
      </c>
      <c r="J4271">
        <v>1821</v>
      </c>
      <c r="L4271" s="3">
        <v>0</v>
      </c>
      <c r="M4271" s="3">
        <v>0</v>
      </c>
      <c r="N4271" s="3">
        <v>0</v>
      </c>
      <c r="O4271" s="3">
        <v>432</v>
      </c>
      <c r="P4271" s="3">
        <v>0</v>
      </c>
      <c r="Q4271" s="3">
        <v>0</v>
      </c>
      <c r="R4271" s="3">
        <v>0</v>
      </c>
      <c r="S4271" s="3">
        <v>0</v>
      </c>
      <c r="T4271" s="3">
        <v>0</v>
      </c>
      <c r="U4271" s="33">
        <f>+Tabla3[[#This Row],[V GRAVADAS]]</f>
        <v>432</v>
      </c>
      <c r="V4271">
        <v>2</v>
      </c>
    </row>
    <row r="4272" spans="1:22" x14ac:dyDescent="0.25">
      <c r="A4272" t="s">
        <v>784</v>
      </c>
      <c r="B4272" s="1" t="s">
        <v>795</v>
      </c>
      <c r="C4272" t="s">
        <v>1</v>
      </c>
      <c r="D4272" t="s">
        <v>89</v>
      </c>
      <c r="E4272" t="s">
        <v>553</v>
      </c>
      <c r="F4272" t="s">
        <v>554</v>
      </c>
      <c r="G4272">
        <v>1822</v>
      </c>
      <c r="H4272">
        <v>1822</v>
      </c>
      <c r="I4272">
        <v>1822</v>
      </c>
      <c r="J4272">
        <v>1822</v>
      </c>
      <c r="L4272" s="3">
        <v>0</v>
      </c>
      <c r="M4272" s="3">
        <v>0</v>
      </c>
      <c r="N4272" s="3">
        <v>0</v>
      </c>
      <c r="O4272" s="3">
        <v>45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3">
        <f>+Tabla3[[#This Row],[V GRAVADAS]]</f>
        <v>45</v>
      </c>
      <c r="V4272">
        <v>2</v>
      </c>
    </row>
    <row r="4273" spans="1:22" x14ac:dyDescent="0.25">
      <c r="A4273" t="s">
        <v>784</v>
      </c>
      <c r="B4273" s="1" t="s">
        <v>795</v>
      </c>
      <c r="C4273" t="s">
        <v>1</v>
      </c>
      <c r="D4273" t="s">
        <v>89</v>
      </c>
      <c r="E4273" t="s">
        <v>553</v>
      </c>
      <c r="F4273" t="s">
        <v>554</v>
      </c>
      <c r="G4273">
        <v>1823</v>
      </c>
      <c r="H4273">
        <v>1823</v>
      </c>
      <c r="I4273">
        <v>1823</v>
      </c>
      <c r="J4273">
        <v>1823</v>
      </c>
      <c r="L4273" s="3">
        <v>0</v>
      </c>
      <c r="M4273" s="3">
        <v>0</v>
      </c>
      <c r="N4273" s="3">
        <v>0</v>
      </c>
      <c r="O4273" s="3">
        <v>60.75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3">
        <f>+Tabla3[[#This Row],[V GRAVADAS]]</f>
        <v>60.75</v>
      </c>
      <c r="V4273">
        <v>2</v>
      </c>
    </row>
    <row r="4274" spans="1:22" x14ac:dyDescent="0.25">
      <c r="A4274" t="s">
        <v>784</v>
      </c>
      <c r="B4274" s="1" t="s">
        <v>795</v>
      </c>
      <c r="C4274" t="s">
        <v>1</v>
      </c>
      <c r="D4274" t="s">
        <v>89</v>
      </c>
      <c r="E4274" t="s">
        <v>553</v>
      </c>
      <c r="F4274" t="s">
        <v>554</v>
      </c>
      <c r="G4274">
        <v>1824</v>
      </c>
      <c r="H4274">
        <v>1824</v>
      </c>
      <c r="I4274">
        <v>1824</v>
      </c>
      <c r="J4274">
        <v>1824</v>
      </c>
      <c r="L4274" s="3">
        <v>0</v>
      </c>
      <c r="M4274" s="3">
        <v>0</v>
      </c>
      <c r="N4274" s="3">
        <v>0</v>
      </c>
      <c r="O4274" s="3">
        <v>163.1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3">
        <f>+Tabla3[[#This Row],[V GRAVADAS]]</f>
        <v>163.1</v>
      </c>
      <c r="V4274">
        <v>2</v>
      </c>
    </row>
    <row r="4275" spans="1:22" x14ac:dyDescent="0.25">
      <c r="A4275" t="s">
        <v>784</v>
      </c>
      <c r="B4275" s="1" t="s">
        <v>795</v>
      </c>
      <c r="C4275" t="s">
        <v>1</v>
      </c>
      <c r="D4275" t="s">
        <v>89</v>
      </c>
      <c r="E4275" t="s">
        <v>553</v>
      </c>
      <c r="F4275" t="s">
        <v>554</v>
      </c>
      <c r="G4275">
        <v>1825</v>
      </c>
      <c r="H4275">
        <v>1825</v>
      </c>
      <c r="I4275">
        <v>1825</v>
      </c>
      <c r="J4275">
        <v>1825</v>
      </c>
      <c r="L4275" s="3">
        <v>0</v>
      </c>
      <c r="M4275" s="3">
        <v>0</v>
      </c>
      <c r="N4275" s="3">
        <v>0</v>
      </c>
      <c r="O4275" s="3">
        <v>180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3">
        <f>+Tabla3[[#This Row],[V GRAVADAS]]</f>
        <v>180</v>
      </c>
      <c r="V4275">
        <v>2</v>
      </c>
    </row>
    <row r="4276" spans="1:22" x14ac:dyDescent="0.25">
      <c r="A4276" t="s">
        <v>784</v>
      </c>
      <c r="B4276" s="1" t="s">
        <v>795</v>
      </c>
      <c r="C4276" t="s">
        <v>1</v>
      </c>
      <c r="D4276" t="s">
        <v>89</v>
      </c>
      <c r="E4276" t="s">
        <v>553</v>
      </c>
      <c r="F4276" t="s">
        <v>554</v>
      </c>
      <c r="G4276">
        <v>1826</v>
      </c>
      <c r="H4276">
        <v>1826</v>
      </c>
      <c r="I4276">
        <v>1826</v>
      </c>
      <c r="J4276">
        <v>1826</v>
      </c>
      <c r="L4276" s="3">
        <v>0</v>
      </c>
      <c r="M4276" s="3">
        <v>0</v>
      </c>
      <c r="N4276" s="3">
        <v>0</v>
      </c>
      <c r="O4276" s="3">
        <v>325.83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3">
        <f>+Tabla3[[#This Row],[V GRAVADAS]]</f>
        <v>325.83</v>
      </c>
      <c r="V4276">
        <v>2</v>
      </c>
    </row>
    <row r="4277" spans="1:22" x14ac:dyDescent="0.25">
      <c r="A4277" t="s">
        <v>784</v>
      </c>
      <c r="B4277" s="1" t="s">
        <v>795</v>
      </c>
      <c r="C4277" t="s">
        <v>1</v>
      </c>
      <c r="D4277" t="s">
        <v>89</v>
      </c>
      <c r="E4277" t="s">
        <v>553</v>
      </c>
      <c r="F4277" t="s">
        <v>554</v>
      </c>
      <c r="G4277">
        <v>1827</v>
      </c>
      <c r="H4277">
        <v>1827</v>
      </c>
      <c r="I4277">
        <v>1827</v>
      </c>
      <c r="J4277">
        <v>1827</v>
      </c>
      <c r="L4277" s="3">
        <v>0</v>
      </c>
      <c r="M4277" s="3">
        <v>0</v>
      </c>
      <c r="N4277" s="3">
        <v>0</v>
      </c>
      <c r="O4277" s="3">
        <v>11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3">
        <f>+Tabla3[[#This Row],[V GRAVADAS]]</f>
        <v>11</v>
      </c>
      <c r="V4277">
        <v>2</v>
      </c>
    </row>
    <row r="4278" spans="1:22" x14ac:dyDescent="0.25">
      <c r="A4278" t="s">
        <v>784</v>
      </c>
      <c r="B4278" s="1" t="s">
        <v>795</v>
      </c>
      <c r="C4278" t="s">
        <v>1</v>
      </c>
      <c r="D4278" t="s">
        <v>89</v>
      </c>
      <c r="E4278" t="s">
        <v>553</v>
      </c>
      <c r="F4278" t="s">
        <v>554</v>
      </c>
      <c r="G4278">
        <v>1828</v>
      </c>
      <c r="H4278">
        <v>1828</v>
      </c>
      <c r="I4278">
        <v>1828</v>
      </c>
      <c r="J4278">
        <v>1828</v>
      </c>
      <c r="L4278" s="3">
        <v>0</v>
      </c>
      <c r="M4278" s="3">
        <v>0</v>
      </c>
      <c r="N4278" s="3">
        <v>0</v>
      </c>
      <c r="O4278" s="3">
        <v>27.5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3">
        <f>+Tabla3[[#This Row],[V GRAVADAS]]</f>
        <v>27.5</v>
      </c>
      <c r="V4278">
        <v>2</v>
      </c>
    </row>
    <row r="4279" spans="1:22" x14ac:dyDescent="0.25">
      <c r="A4279" t="s">
        <v>784</v>
      </c>
      <c r="B4279" s="1" t="s">
        <v>795</v>
      </c>
      <c r="C4279" t="s">
        <v>1</v>
      </c>
      <c r="D4279" t="s">
        <v>89</v>
      </c>
      <c r="E4279" t="s">
        <v>553</v>
      </c>
      <c r="F4279" t="s">
        <v>554</v>
      </c>
      <c r="G4279">
        <v>1829</v>
      </c>
      <c r="H4279">
        <v>1829</v>
      </c>
      <c r="I4279">
        <v>1829</v>
      </c>
      <c r="J4279">
        <v>1829</v>
      </c>
      <c r="L4279" s="3">
        <v>0</v>
      </c>
      <c r="M4279" s="3">
        <v>0</v>
      </c>
      <c r="N4279" s="3">
        <v>0</v>
      </c>
      <c r="O4279" s="3">
        <v>480.5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3">
        <f>+Tabla3[[#This Row],[V GRAVADAS]]</f>
        <v>480.5</v>
      </c>
      <c r="V4279">
        <v>2</v>
      </c>
    </row>
    <row r="4280" spans="1:22" x14ac:dyDescent="0.25">
      <c r="A4280" t="s">
        <v>784</v>
      </c>
      <c r="B4280" s="1" t="s">
        <v>795</v>
      </c>
      <c r="C4280" t="s">
        <v>1</v>
      </c>
      <c r="D4280" t="s">
        <v>89</v>
      </c>
      <c r="E4280" t="s">
        <v>553</v>
      </c>
      <c r="F4280" t="s">
        <v>554</v>
      </c>
      <c r="G4280">
        <v>1830</v>
      </c>
      <c r="H4280">
        <v>1830</v>
      </c>
      <c r="I4280">
        <v>1830</v>
      </c>
      <c r="J4280">
        <v>1830</v>
      </c>
      <c r="L4280" s="3">
        <v>0</v>
      </c>
      <c r="M4280" s="3">
        <v>0</v>
      </c>
      <c r="N4280" s="3">
        <v>0</v>
      </c>
      <c r="O4280" s="3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3">
        <f>+Tabla3[[#This Row],[V GRAVADAS]]</f>
        <v>0</v>
      </c>
      <c r="V4280">
        <v>2</v>
      </c>
    </row>
    <row r="4281" spans="1:22" x14ac:dyDescent="0.25">
      <c r="A4281" t="s">
        <v>784</v>
      </c>
      <c r="B4281" s="1" t="s">
        <v>795</v>
      </c>
      <c r="C4281" t="s">
        <v>1</v>
      </c>
      <c r="D4281" t="s">
        <v>89</v>
      </c>
      <c r="E4281" t="s">
        <v>553</v>
      </c>
      <c r="F4281" t="s">
        <v>554</v>
      </c>
      <c r="G4281">
        <v>1831</v>
      </c>
      <c r="H4281">
        <v>1831</v>
      </c>
      <c r="I4281">
        <v>1831</v>
      </c>
      <c r="J4281">
        <v>1831</v>
      </c>
      <c r="L4281" s="3">
        <v>0</v>
      </c>
      <c r="M4281" s="3">
        <v>0</v>
      </c>
      <c r="N4281" s="3">
        <v>0</v>
      </c>
      <c r="O4281" s="3">
        <v>82.5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3">
        <f>+Tabla3[[#This Row],[V GRAVADAS]]</f>
        <v>82.5</v>
      </c>
      <c r="V4281">
        <v>2</v>
      </c>
    </row>
    <row r="4282" spans="1:22" x14ac:dyDescent="0.25">
      <c r="A4282" t="s">
        <v>784</v>
      </c>
      <c r="B4282" s="1" t="s">
        <v>795</v>
      </c>
      <c r="C4282" t="s">
        <v>1</v>
      </c>
      <c r="D4282" t="s">
        <v>89</v>
      </c>
      <c r="E4282" t="s">
        <v>553</v>
      </c>
      <c r="F4282" t="s">
        <v>554</v>
      </c>
      <c r="G4282">
        <v>1832</v>
      </c>
      <c r="H4282">
        <v>1832</v>
      </c>
      <c r="I4282">
        <v>1832</v>
      </c>
      <c r="J4282">
        <v>1832</v>
      </c>
      <c r="L4282" s="3">
        <v>0</v>
      </c>
      <c r="M4282" s="3">
        <v>0</v>
      </c>
      <c r="N4282" s="3">
        <v>0</v>
      </c>
      <c r="O4282" s="3">
        <v>197.5</v>
      </c>
      <c r="P4282" s="3">
        <v>0</v>
      </c>
      <c r="Q4282" s="3">
        <v>0</v>
      </c>
      <c r="R4282" s="3">
        <v>0</v>
      </c>
      <c r="S4282" s="3">
        <v>0</v>
      </c>
      <c r="T4282" s="3">
        <v>0</v>
      </c>
      <c r="U4282" s="33">
        <f>+Tabla3[[#This Row],[V GRAVADAS]]</f>
        <v>197.5</v>
      </c>
      <c r="V4282">
        <v>2</v>
      </c>
    </row>
    <row r="4283" spans="1:22" x14ac:dyDescent="0.25">
      <c r="A4283" t="s">
        <v>784</v>
      </c>
      <c r="B4283" s="1" t="s">
        <v>795</v>
      </c>
      <c r="C4283" t="s">
        <v>1</v>
      </c>
      <c r="D4283" t="s">
        <v>89</v>
      </c>
      <c r="E4283" t="s">
        <v>553</v>
      </c>
      <c r="F4283" t="s">
        <v>554</v>
      </c>
      <c r="G4283">
        <v>1833</v>
      </c>
      <c r="H4283">
        <v>1833</v>
      </c>
      <c r="I4283">
        <v>1833</v>
      </c>
      <c r="J4283">
        <v>1833</v>
      </c>
      <c r="L4283" s="3">
        <v>0</v>
      </c>
      <c r="M4283" s="3">
        <v>0</v>
      </c>
      <c r="N4283" s="3">
        <v>0</v>
      </c>
      <c r="O4283" s="3">
        <v>4.5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3">
        <f>+Tabla3[[#This Row],[V GRAVADAS]]</f>
        <v>4.5</v>
      </c>
      <c r="V4283">
        <v>2</v>
      </c>
    </row>
    <row r="4284" spans="1:22" x14ac:dyDescent="0.25">
      <c r="A4284" t="s">
        <v>784</v>
      </c>
      <c r="B4284" s="1" t="s">
        <v>795</v>
      </c>
      <c r="C4284" t="s">
        <v>1</v>
      </c>
      <c r="D4284" t="s">
        <v>89</v>
      </c>
      <c r="E4284" t="s">
        <v>553</v>
      </c>
      <c r="F4284" t="s">
        <v>554</v>
      </c>
      <c r="G4284">
        <v>1834</v>
      </c>
      <c r="H4284">
        <v>1834</v>
      </c>
      <c r="I4284">
        <v>1834</v>
      </c>
      <c r="J4284">
        <v>1834</v>
      </c>
      <c r="L4284" s="3">
        <v>0</v>
      </c>
      <c r="M4284" s="3">
        <v>0</v>
      </c>
      <c r="N4284" s="3">
        <v>0</v>
      </c>
      <c r="O4284" s="3">
        <v>34</v>
      </c>
      <c r="P4284" s="3">
        <v>0</v>
      </c>
      <c r="Q4284" s="3">
        <v>0</v>
      </c>
      <c r="R4284" s="3">
        <v>0</v>
      </c>
      <c r="S4284" s="3">
        <v>0</v>
      </c>
      <c r="T4284" s="3">
        <v>0</v>
      </c>
      <c r="U4284" s="33">
        <f>+Tabla3[[#This Row],[V GRAVADAS]]</f>
        <v>34</v>
      </c>
      <c r="V4284">
        <v>2</v>
      </c>
    </row>
    <row r="4285" spans="1:22" x14ac:dyDescent="0.25">
      <c r="A4285" t="s">
        <v>784</v>
      </c>
      <c r="B4285" s="1" t="s">
        <v>795</v>
      </c>
      <c r="C4285" t="s">
        <v>1</v>
      </c>
      <c r="D4285" t="s">
        <v>89</v>
      </c>
      <c r="E4285" t="s">
        <v>553</v>
      </c>
      <c r="F4285" t="s">
        <v>554</v>
      </c>
      <c r="G4285">
        <v>1835</v>
      </c>
      <c r="H4285">
        <v>1835</v>
      </c>
      <c r="I4285">
        <v>1835</v>
      </c>
      <c r="J4285">
        <v>1835</v>
      </c>
      <c r="L4285" s="3">
        <v>0</v>
      </c>
      <c r="M4285" s="3">
        <v>0</v>
      </c>
      <c r="N4285" s="3">
        <v>0</v>
      </c>
      <c r="O4285" s="3">
        <v>13.8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3">
        <f>+Tabla3[[#This Row],[V GRAVADAS]]</f>
        <v>13.8</v>
      </c>
      <c r="V4285">
        <v>2</v>
      </c>
    </row>
    <row r="4286" spans="1:22" x14ac:dyDescent="0.25">
      <c r="A4286" t="s">
        <v>784</v>
      </c>
      <c r="B4286" s="1" t="s">
        <v>795</v>
      </c>
      <c r="C4286" t="s">
        <v>1</v>
      </c>
      <c r="D4286" t="s">
        <v>89</v>
      </c>
      <c r="E4286" t="s">
        <v>553</v>
      </c>
      <c r="F4286" t="s">
        <v>554</v>
      </c>
      <c r="G4286">
        <v>1836</v>
      </c>
      <c r="H4286">
        <v>1836</v>
      </c>
      <c r="I4286">
        <v>1836</v>
      </c>
      <c r="J4286">
        <v>1836</v>
      </c>
      <c r="L4286" s="3">
        <v>0</v>
      </c>
      <c r="M4286" s="3">
        <v>0</v>
      </c>
      <c r="N4286" s="3">
        <v>0</v>
      </c>
      <c r="O4286" s="3">
        <v>82.5</v>
      </c>
      <c r="P4286" s="3">
        <v>0</v>
      </c>
      <c r="Q4286" s="3">
        <v>0</v>
      </c>
      <c r="R4286" s="3">
        <v>0</v>
      </c>
      <c r="S4286" s="3">
        <v>0</v>
      </c>
      <c r="T4286" s="3">
        <v>0</v>
      </c>
      <c r="U4286" s="33">
        <f>+Tabla3[[#This Row],[V GRAVADAS]]</f>
        <v>82.5</v>
      </c>
      <c r="V4286">
        <v>2</v>
      </c>
    </row>
    <row r="4287" spans="1:22" x14ac:dyDescent="0.25">
      <c r="A4287" t="s">
        <v>784</v>
      </c>
      <c r="B4287" s="1" t="s">
        <v>795</v>
      </c>
      <c r="C4287" t="s">
        <v>1</v>
      </c>
      <c r="D4287" t="s">
        <v>89</v>
      </c>
      <c r="E4287" t="s">
        <v>553</v>
      </c>
      <c r="F4287" t="s">
        <v>554</v>
      </c>
      <c r="G4287">
        <v>1837</v>
      </c>
      <c r="H4287">
        <v>1837</v>
      </c>
      <c r="I4287">
        <v>1837</v>
      </c>
      <c r="J4287">
        <v>1837</v>
      </c>
      <c r="L4287" s="3">
        <v>0</v>
      </c>
      <c r="M4287" s="3">
        <v>0</v>
      </c>
      <c r="N4287" s="3">
        <v>0</v>
      </c>
      <c r="O4287" s="3">
        <v>692.5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3">
        <f>+Tabla3[[#This Row],[V GRAVADAS]]</f>
        <v>692.5</v>
      </c>
      <c r="V4287">
        <v>2</v>
      </c>
    </row>
    <row r="4288" spans="1:22" x14ac:dyDescent="0.25">
      <c r="A4288" t="s">
        <v>784</v>
      </c>
      <c r="B4288" s="1" t="s">
        <v>795</v>
      </c>
      <c r="C4288" t="s">
        <v>1</v>
      </c>
      <c r="D4288" t="s">
        <v>89</v>
      </c>
      <c r="E4288" t="s">
        <v>553</v>
      </c>
      <c r="F4288" t="s">
        <v>554</v>
      </c>
      <c r="G4288">
        <v>1838</v>
      </c>
      <c r="H4288">
        <v>1838</v>
      </c>
      <c r="I4288">
        <v>1838</v>
      </c>
      <c r="J4288">
        <v>1838</v>
      </c>
      <c r="L4288" s="3">
        <v>0</v>
      </c>
      <c r="M4288" s="3">
        <v>0</v>
      </c>
      <c r="N4288" s="3">
        <v>0</v>
      </c>
      <c r="O4288" s="3">
        <v>45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3">
        <f>+Tabla3[[#This Row],[V GRAVADAS]]</f>
        <v>45</v>
      </c>
      <c r="V4288">
        <v>2</v>
      </c>
    </row>
    <row r="4289" spans="1:22" x14ac:dyDescent="0.25">
      <c r="A4289" t="s">
        <v>784</v>
      </c>
      <c r="B4289" s="1" t="s">
        <v>795</v>
      </c>
      <c r="C4289" t="s">
        <v>1</v>
      </c>
      <c r="D4289" t="s">
        <v>89</v>
      </c>
      <c r="E4289" t="s">
        <v>553</v>
      </c>
      <c r="F4289" t="s">
        <v>554</v>
      </c>
      <c r="G4289">
        <v>1839</v>
      </c>
      <c r="H4289">
        <v>1839</v>
      </c>
      <c r="I4289">
        <v>1839</v>
      </c>
      <c r="J4289">
        <v>1839</v>
      </c>
      <c r="L4289" s="3">
        <v>0</v>
      </c>
      <c r="M4289" s="3">
        <v>0</v>
      </c>
      <c r="N4289" s="3">
        <v>0</v>
      </c>
      <c r="O4289" s="3">
        <v>45.5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3">
        <f>+Tabla3[[#This Row],[V GRAVADAS]]</f>
        <v>45.5</v>
      </c>
      <c r="V4289">
        <v>2</v>
      </c>
    </row>
    <row r="4290" spans="1:22" x14ac:dyDescent="0.25">
      <c r="A4290" t="s">
        <v>784</v>
      </c>
      <c r="B4290" s="1" t="s">
        <v>795</v>
      </c>
      <c r="C4290" t="s">
        <v>1</v>
      </c>
      <c r="D4290" t="s">
        <v>89</v>
      </c>
      <c r="E4290" t="s">
        <v>553</v>
      </c>
      <c r="F4290" t="s">
        <v>554</v>
      </c>
      <c r="G4290">
        <v>1840</v>
      </c>
      <c r="H4290">
        <v>1840</v>
      </c>
      <c r="I4290">
        <v>1840</v>
      </c>
      <c r="J4290">
        <v>1840</v>
      </c>
      <c r="L4290" s="3">
        <v>0</v>
      </c>
      <c r="M4290" s="3">
        <v>0</v>
      </c>
      <c r="N4290" s="3">
        <v>0</v>
      </c>
      <c r="O4290" s="3">
        <v>63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3">
        <f>+Tabla3[[#This Row],[V GRAVADAS]]</f>
        <v>63</v>
      </c>
      <c r="V4290">
        <v>2</v>
      </c>
    </row>
    <row r="4291" spans="1:22" x14ac:dyDescent="0.25">
      <c r="A4291" t="s">
        <v>784</v>
      </c>
      <c r="B4291" s="1" t="s">
        <v>795</v>
      </c>
      <c r="C4291" t="s">
        <v>1</v>
      </c>
      <c r="D4291" t="s">
        <v>89</v>
      </c>
      <c r="E4291" t="s">
        <v>553</v>
      </c>
      <c r="F4291" t="s">
        <v>554</v>
      </c>
      <c r="G4291">
        <v>1841</v>
      </c>
      <c r="H4291">
        <v>1841</v>
      </c>
      <c r="I4291">
        <v>1841</v>
      </c>
      <c r="J4291">
        <v>1841</v>
      </c>
      <c r="L4291" s="3">
        <v>0</v>
      </c>
      <c r="M4291" s="3">
        <v>0</v>
      </c>
      <c r="N4291" s="3">
        <v>0</v>
      </c>
      <c r="O4291" s="3">
        <v>66</v>
      </c>
      <c r="P4291" s="3">
        <v>0</v>
      </c>
      <c r="Q4291" s="3">
        <v>0</v>
      </c>
      <c r="R4291" s="3">
        <v>0</v>
      </c>
      <c r="S4291" s="3">
        <v>0</v>
      </c>
      <c r="T4291" s="3">
        <v>0</v>
      </c>
      <c r="U4291" s="33">
        <f>+Tabla3[[#This Row],[V GRAVADAS]]</f>
        <v>66</v>
      </c>
      <c r="V4291">
        <v>2</v>
      </c>
    </row>
    <row r="4292" spans="1:22" x14ac:dyDescent="0.25">
      <c r="A4292" t="s">
        <v>784</v>
      </c>
      <c r="B4292" s="1" t="s">
        <v>795</v>
      </c>
      <c r="C4292" t="s">
        <v>1</v>
      </c>
      <c r="D4292" t="s">
        <v>89</v>
      </c>
      <c r="E4292" t="s">
        <v>553</v>
      </c>
      <c r="F4292" t="s">
        <v>554</v>
      </c>
      <c r="G4292">
        <v>1842</v>
      </c>
      <c r="H4292">
        <v>1842</v>
      </c>
      <c r="I4292">
        <v>1842</v>
      </c>
      <c r="J4292">
        <v>1842</v>
      </c>
      <c r="L4292" s="3">
        <v>0</v>
      </c>
      <c r="M4292" s="3">
        <v>0</v>
      </c>
      <c r="N4292" s="3">
        <v>0</v>
      </c>
      <c r="O4292" s="3">
        <v>27.5</v>
      </c>
      <c r="P4292" s="3">
        <v>0</v>
      </c>
      <c r="Q4292" s="3">
        <v>0</v>
      </c>
      <c r="R4292" s="3">
        <v>0</v>
      </c>
      <c r="S4292" s="3">
        <v>0</v>
      </c>
      <c r="T4292" s="3">
        <v>0</v>
      </c>
      <c r="U4292" s="33">
        <f>+Tabla3[[#This Row],[V GRAVADAS]]</f>
        <v>27.5</v>
      </c>
      <c r="V4292">
        <v>2</v>
      </c>
    </row>
    <row r="4293" spans="1:22" x14ac:dyDescent="0.25">
      <c r="A4293" t="s">
        <v>784</v>
      </c>
      <c r="B4293" s="1" t="s">
        <v>795</v>
      </c>
      <c r="C4293" t="s">
        <v>1</v>
      </c>
      <c r="D4293" t="s">
        <v>89</v>
      </c>
      <c r="E4293" t="s">
        <v>553</v>
      </c>
      <c r="F4293" t="s">
        <v>554</v>
      </c>
      <c r="G4293">
        <v>1843</v>
      </c>
      <c r="H4293">
        <v>1843</v>
      </c>
      <c r="I4293">
        <v>1843</v>
      </c>
      <c r="J4293">
        <v>1843</v>
      </c>
      <c r="L4293" s="3">
        <v>0</v>
      </c>
      <c r="M4293" s="3">
        <v>0</v>
      </c>
      <c r="N4293" s="3">
        <v>0</v>
      </c>
      <c r="O4293" s="3">
        <v>242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3">
        <f>+Tabla3[[#This Row],[V GRAVADAS]]</f>
        <v>242</v>
      </c>
      <c r="V4293">
        <v>2</v>
      </c>
    </row>
    <row r="4294" spans="1:22" x14ac:dyDescent="0.25">
      <c r="A4294" t="s">
        <v>784</v>
      </c>
      <c r="B4294" s="1" t="s">
        <v>795</v>
      </c>
      <c r="C4294" t="s">
        <v>1</v>
      </c>
      <c r="D4294" t="s">
        <v>89</v>
      </c>
      <c r="E4294" t="s">
        <v>553</v>
      </c>
      <c r="F4294" t="s">
        <v>554</v>
      </c>
      <c r="G4294">
        <v>1844</v>
      </c>
      <c r="H4294">
        <v>1844</v>
      </c>
      <c r="I4294">
        <v>1844</v>
      </c>
      <c r="J4294">
        <v>1844</v>
      </c>
      <c r="L4294" s="3">
        <v>0</v>
      </c>
      <c r="M4294" s="3">
        <v>0</v>
      </c>
      <c r="N4294" s="3">
        <v>0</v>
      </c>
      <c r="O4294" s="3">
        <v>79.8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3">
        <f>+Tabla3[[#This Row],[V GRAVADAS]]</f>
        <v>79.8</v>
      </c>
      <c r="V4294">
        <v>2</v>
      </c>
    </row>
    <row r="4295" spans="1:22" x14ac:dyDescent="0.25">
      <c r="A4295" t="s">
        <v>784</v>
      </c>
      <c r="B4295" s="1" t="s">
        <v>795</v>
      </c>
      <c r="C4295" t="s">
        <v>1</v>
      </c>
      <c r="D4295" t="s">
        <v>89</v>
      </c>
      <c r="E4295" t="s">
        <v>553</v>
      </c>
      <c r="F4295" t="s">
        <v>554</v>
      </c>
      <c r="G4295">
        <v>1845</v>
      </c>
      <c r="H4295">
        <v>1845</v>
      </c>
      <c r="I4295">
        <v>1845</v>
      </c>
      <c r="J4295">
        <v>1845</v>
      </c>
      <c r="L4295" s="3">
        <v>0</v>
      </c>
      <c r="M4295" s="3">
        <v>0</v>
      </c>
      <c r="N4295" s="3">
        <v>0</v>
      </c>
      <c r="O4295" s="3">
        <v>126.9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3">
        <f>+Tabla3[[#This Row],[V GRAVADAS]]</f>
        <v>126.9</v>
      </c>
      <c r="V4295">
        <v>2</v>
      </c>
    </row>
    <row r="4296" spans="1:22" x14ac:dyDescent="0.25">
      <c r="A4296" t="s">
        <v>784</v>
      </c>
      <c r="B4296" s="1" t="s">
        <v>796</v>
      </c>
      <c r="C4296" t="s">
        <v>1</v>
      </c>
      <c r="D4296" t="s">
        <v>89</v>
      </c>
      <c r="E4296" t="s">
        <v>553</v>
      </c>
      <c r="F4296" t="s">
        <v>554</v>
      </c>
      <c r="G4296">
        <v>1846</v>
      </c>
      <c r="H4296">
        <v>1846</v>
      </c>
      <c r="I4296">
        <v>1846</v>
      </c>
      <c r="J4296">
        <v>1846</v>
      </c>
      <c r="L4296" s="3">
        <v>0</v>
      </c>
      <c r="M4296" s="3">
        <v>0</v>
      </c>
      <c r="N4296" s="3">
        <v>0</v>
      </c>
      <c r="O4296" s="3">
        <v>109.3</v>
      </c>
      <c r="P4296" s="3">
        <v>0</v>
      </c>
      <c r="Q4296" s="3">
        <v>0</v>
      </c>
      <c r="R4296" s="3">
        <v>0</v>
      </c>
      <c r="S4296" s="3">
        <v>0</v>
      </c>
      <c r="T4296" s="3">
        <v>0</v>
      </c>
      <c r="U4296" s="33">
        <f>+Tabla3[[#This Row],[V GRAVADAS]]</f>
        <v>109.3</v>
      </c>
      <c r="V4296">
        <v>2</v>
      </c>
    </row>
    <row r="4297" spans="1:22" x14ac:dyDescent="0.25">
      <c r="A4297" t="s">
        <v>784</v>
      </c>
      <c r="B4297" s="1" t="s">
        <v>796</v>
      </c>
      <c r="C4297" t="s">
        <v>1</v>
      </c>
      <c r="D4297" t="s">
        <v>89</v>
      </c>
      <c r="E4297" t="s">
        <v>553</v>
      </c>
      <c r="F4297" t="s">
        <v>554</v>
      </c>
      <c r="G4297">
        <v>1847</v>
      </c>
      <c r="H4297">
        <v>1847</v>
      </c>
      <c r="I4297">
        <v>1847</v>
      </c>
      <c r="J4297">
        <v>1847</v>
      </c>
      <c r="L4297" s="3">
        <v>0</v>
      </c>
      <c r="M4297" s="3">
        <v>0</v>
      </c>
      <c r="N4297" s="3">
        <v>0</v>
      </c>
      <c r="O4297" s="3">
        <v>526.54999999999995</v>
      </c>
      <c r="P4297" s="3">
        <v>0</v>
      </c>
      <c r="Q4297" s="3">
        <v>0</v>
      </c>
      <c r="R4297" s="3">
        <v>0</v>
      </c>
      <c r="S4297" s="3">
        <v>0</v>
      </c>
      <c r="T4297" s="3">
        <v>0</v>
      </c>
      <c r="U4297" s="33">
        <f>+Tabla3[[#This Row],[V GRAVADAS]]</f>
        <v>526.54999999999995</v>
      </c>
      <c r="V4297">
        <v>2</v>
      </c>
    </row>
    <row r="4298" spans="1:22" x14ac:dyDescent="0.25">
      <c r="A4298" t="s">
        <v>784</v>
      </c>
      <c r="B4298" s="1" t="s">
        <v>796</v>
      </c>
      <c r="C4298" t="s">
        <v>1</v>
      </c>
      <c r="D4298" t="s">
        <v>89</v>
      </c>
      <c r="E4298" t="s">
        <v>553</v>
      </c>
      <c r="F4298" t="s">
        <v>554</v>
      </c>
      <c r="G4298">
        <v>1848</v>
      </c>
      <c r="H4298">
        <v>1848</v>
      </c>
      <c r="I4298">
        <v>1848</v>
      </c>
      <c r="J4298">
        <v>1848</v>
      </c>
      <c r="L4298" s="3">
        <v>0</v>
      </c>
      <c r="M4298" s="3">
        <v>0</v>
      </c>
      <c r="N4298" s="3">
        <v>0</v>
      </c>
      <c r="O4298" s="3">
        <v>359.05</v>
      </c>
      <c r="P4298" s="3">
        <v>0</v>
      </c>
      <c r="Q4298" s="3">
        <v>0</v>
      </c>
      <c r="R4298" s="3">
        <v>0</v>
      </c>
      <c r="S4298" s="3">
        <v>0</v>
      </c>
      <c r="T4298" s="3">
        <v>0</v>
      </c>
      <c r="U4298" s="33">
        <f>+Tabla3[[#This Row],[V GRAVADAS]]</f>
        <v>359.05</v>
      </c>
      <c r="V4298">
        <v>2</v>
      </c>
    </row>
    <row r="4299" spans="1:22" x14ac:dyDescent="0.25">
      <c r="A4299" t="s">
        <v>784</v>
      </c>
      <c r="B4299" s="1" t="s">
        <v>796</v>
      </c>
      <c r="C4299" t="s">
        <v>1</v>
      </c>
      <c r="D4299" t="s">
        <v>89</v>
      </c>
      <c r="E4299" t="s">
        <v>553</v>
      </c>
      <c r="F4299" t="s">
        <v>554</v>
      </c>
      <c r="G4299">
        <v>1849</v>
      </c>
      <c r="H4299">
        <v>1849</v>
      </c>
      <c r="I4299">
        <v>1849</v>
      </c>
      <c r="J4299">
        <v>1849</v>
      </c>
      <c r="L4299" s="3">
        <v>0</v>
      </c>
      <c r="M4299" s="3">
        <v>0</v>
      </c>
      <c r="N4299" s="3">
        <v>0</v>
      </c>
      <c r="O4299" s="3">
        <v>278.39999999999998</v>
      </c>
      <c r="P4299" s="3">
        <v>0</v>
      </c>
      <c r="Q4299" s="3">
        <v>0</v>
      </c>
      <c r="R4299" s="3">
        <v>0</v>
      </c>
      <c r="S4299" s="3">
        <v>0</v>
      </c>
      <c r="T4299" s="3">
        <v>0</v>
      </c>
      <c r="U4299" s="33">
        <f>+Tabla3[[#This Row],[V GRAVADAS]]</f>
        <v>278.39999999999998</v>
      </c>
      <c r="V4299">
        <v>2</v>
      </c>
    </row>
    <row r="4300" spans="1:22" x14ac:dyDescent="0.25">
      <c r="A4300" t="s">
        <v>784</v>
      </c>
      <c r="B4300" s="1" t="s">
        <v>796</v>
      </c>
      <c r="C4300" t="s">
        <v>1</v>
      </c>
      <c r="D4300" t="s">
        <v>89</v>
      </c>
      <c r="E4300" t="s">
        <v>553</v>
      </c>
      <c r="F4300" t="s">
        <v>554</v>
      </c>
      <c r="G4300">
        <v>1850</v>
      </c>
      <c r="H4300">
        <v>1850</v>
      </c>
      <c r="I4300">
        <v>1850</v>
      </c>
      <c r="J4300">
        <v>1850</v>
      </c>
      <c r="L4300" s="3">
        <v>0</v>
      </c>
      <c r="M4300" s="3">
        <v>0</v>
      </c>
      <c r="N4300" s="3">
        <v>0</v>
      </c>
      <c r="O4300" s="3">
        <v>442.9</v>
      </c>
      <c r="P4300" s="3">
        <v>0</v>
      </c>
      <c r="Q4300" s="3">
        <v>0</v>
      </c>
      <c r="R4300" s="3">
        <v>0</v>
      </c>
      <c r="S4300" s="3">
        <v>0</v>
      </c>
      <c r="T4300" s="3">
        <v>0</v>
      </c>
      <c r="U4300" s="33">
        <f>+Tabla3[[#This Row],[V GRAVADAS]]</f>
        <v>442.9</v>
      </c>
      <c r="V4300">
        <v>2</v>
      </c>
    </row>
    <row r="4301" spans="1:22" x14ac:dyDescent="0.25">
      <c r="A4301" t="s">
        <v>784</v>
      </c>
      <c r="B4301" s="1" t="s">
        <v>796</v>
      </c>
      <c r="C4301" t="s">
        <v>1</v>
      </c>
      <c r="D4301" t="s">
        <v>89</v>
      </c>
      <c r="E4301" t="s">
        <v>553</v>
      </c>
      <c r="F4301" t="s">
        <v>554</v>
      </c>
      <c r="G4301">
        <v>1851</v>
      </c>
      <c r="H4301">
        <v>1851</v>
      </c>
      <c r="I4301">
        <v>1851</v>
      </c>
      <c r="J4301">
        <v>1851</v>
      </c>
      <c r="L4301" s="3">
        <v>0</v>
      </c>
      <c r="M4301" s="3">
        <v>0</v>
      </c>
      <c r="N4301" s="3">
        <v>0</v>
      </c>
      <c r="O4301" s="3">
        <v>32</v>
      </c>
      <c r="P4301" s="3">
        <v>0</v>
      </c>
      <c r="Q4301" s="3">
        <v>0</v>
      </c>
      <c r="R4301" s="3">
        <v>0</v>
      </c>
      <c r="S4301" s="3">
        <v>0</v>
      </c>
      <c r="T4301" s="3">
        <v>0</v>
      </c>
      <c r="U4301" s="33">
        <f>+Tabla3[[#This Row],[V GRAVADAS]]</f>
        <v>32</v>
      </c>
      <c r="V4301">
        <v>2</v>
      </c>
    </row>
    <row r="4302" spans="1:22" x14ac:dyDescent="0.25">
      <c r="A4302" t="s">
        <v>784</v>
      </c>
      <c r="B4302" s="1" t="s">
        <v>796</v>
      </c>
      <c r="C4302" t="s">
        <v>1</v>
      </c>
      <c r="D4302" t="s">
        <v>89</v>
      </c>
      <c r="E4302" t="s">
        <v>553</v>
      </c>
      <c r="F4302" t="s">
        <v>554</v>
      </c>
      <c r="G4302">
        <v>1852</v>
      </c>
      <c r="H4302">
        <v>1852</v>
      </c>
      <c r="I4302">
        <v>1852</v>
      </c>
      <c r="J4302">
        <v>1852</v>
      </c>
      <c r="L4302" s="3">
        <v>0</v>
      </c>
      <c r="M4302" s="3">
        <v>0</v>
      </c>
      <c r="N4302" s="3">
        <v>0</v>
      </c>
      <c r="O4302" s="3">
        <v>931.7</v>
      </c>
      <c r="P4302" s="3">
        <v>0</v>
      </c>
      <c r="Q4302" s="3">
        <v>0</v>
      </c>
      <c r="R4302" s="3">
        <v>0</v>
      </c>
      <c r="S4302" s="3">
        <v>0</v>
      </c>
      <c r="T4302" s="3">
        <v>0</v>
      </c>
      <c r="U4302" s="33">
        <f>+Tabla3[[#This Row],[V GRAVADAS]]</f>
        <v>931.7</v>
      </c>
      <c r="V4302">
        <v>2</v>
      </c>
    </row>
    <row r="4303" spans="1:22" x14ac:dyDescent="0.25">
      <c r="A4303" t="s">
        <v>784</v>
      </c>
      <c r="B4303" s="1" t="s">
        <v>796</v>
      </c>
      <c r="C4303" t="s">
        <v>1</v>
      </c>
      <c r="D4303" t="s">
        <v>89</v>
      </c>
      <c r="E4303" t="s">
        <v>553</v>
      </c>
      <c r="F4303" t="s">
        <v>554</v>
      </c>
      <c r="G4303">
        <v>1853</v>
      </c>
      <c r="H4303">
        <v>1853</v>
      </c>
      <c r="I4303">
        <v>1853</v>
      </c>
      <c r="J4303">
        <v>1853</v>
      </c>
      <c r="L4303" s="3">
        <v>0</v>
      </c>
      <c r="M4303" s="3">
        <v>0</v>
      </c>
      <c r="N4303" s="3">
        <v>0</v>
      </c>
      <c r="O4303" s="3">
        <v>86.5</v>
      </c>
      <c r="P4303" s="3">
        <v>0</v>
      </c>
      <c r="Q4303" s="3">
        <v>0</v>
      </c>
      <c r="R4303" s="3">
        <v>0</v>
      </c>
      <c r="S4303" s="3">
        <v>0</v>
      </c>
      <c r="T4303" s="3">
        <v>0</v>
      </c>
      <c r="U4303" s="33">
        <f>+Tabla3[[#This Row],[V GRAVADAS]]</f>
        <v>86.5</v>
      </c>
      <c r="V4303">
        <v>2</v>
      </c>
    </row>
    <row r="4304" spans="1:22" x14ac:dyDescent="0.25">
      <c r="A4304" t="s">
        <v>784</v>
      </c>
      <c r="B4304" s="1" t="s">
        <v>796</v>
      </c>
      <c r="C4304" t="s">
        <v>1</v>
      </c>
      <c r="D4304" t="s">
        <v>89</v>
      </c>
      <c r="E4304" t="s">
        <v>553</v>
      </c>
      <c r="F4304" t="s">
        <v>554</v>
      </c>
      <c r="G4304">
        <v>1854</v>
      </c>
      <c r="H4304">
        <v>1854</v>
      </c>
      <c r="I4304">
        <v>1854</v>
      </c>
      <c r="J4304">
        <v>1854</v>
      </c>
      <c r="L4304" s="3">
        <v>0</v>
      </c>
      <c r="M4304" s="3">
        <v>0</v>
      </c>
      <c r="N4304" s="3">
        <v>0</v>
      </c>
      <c r="O4304" s="3">
        <v>205.25</v>
      </c>
      <c r="P4304" s="3">
        <v>0</v>
      </c>
      <c r="Q4304" s="3">
        <v>0</v>
      </c>
      <c r="R4304" s="3">
        <v>0</v>
      </c>
      <c r="S4304" s="3">
        <v>0</v>
      </c>
      <c r="T4304" s="3">
        <v>0</v>
      </c>
      <c r="U4304" s="33">
        <f>+Tabla3[[#This Row],[V GRAVADAS]]</f>
        <v>205.25</v>
      </c>
      <c r="V4304">
        <v>2</v>
      </c>
    </row>
    <row r="4305" spans="1:22" x14ac:dyDescent="0.25">
      <c r="A4305" t="s">
        <v>784</v>
      </c>
      <c r="B4305" s="1" t="s">
        <v>796</v>
      </c>
      <c r="C4305" t="s">
        <v>1</v>
      </c>
      <c r="D4305" t="s">
        <v>89</v>
      </c>
      <c r="E4305" t="s">
        <v>553</v>
      </c>
      <c r="F4305" t="s">
        <v>554</v>
      </c>
      <c r="G4305">
        <v>1855</v>
      </c>
      <c r="H4305">
        <v>1855</v>
      </c>
      <c r="I4305">
        <v>1855</v>
      </c>
      <c r="J4305">
        <v>1855</v>
      </c>
      <c r="L4305" s="3">
        <v>0</v>
      </c>
      <c r="M4305" s="3">
        <v>0</v>
      </c>
      <c r="N4305" s="3">
        <v>0</v>
      </c>
      <c r="O4305" s="3">
        <v>12.8</v>
      </c>
      <c r="P4305" s="3">
        <v>0</v>
      </c>
      <c r="Q4305" s="3">
        <v>0</v>
      </c>
      <c r="R4305" s="3">
        <v>0</v>
      </c>
      <c r="S4305" s="3">
        <v>0</v>
      </c>
      <c r="T4305" s="3">
        <v>0</v>
      </c>
      <c r="U4305" s="33">
        <f>+Tabla3[[#This Row],[V GRAVADAS]]</f>
        <v>12.8</v>
      </c>
      <c r="V4305">
        <v>2</v>
      </c>
    </row>
    <row r="4306" spans="1:22" x14ac:dyDescent="0.25">
      <c r="A4306" t="s">
        <v>784</v>
      </c>
      <c r="B4306" s="1" t="s">
        <v>796</v>
      </c>
      <c r="C4306" t="s">
        <v>1</v>
      </c>
      <c r="D4306" t="s">
        <v>89</v>
      </c>
      <c r="E4306" t="s">
        <v>553</v>
      </c>
      <c r="F4306" t="s">
        <v>554</v>
      </c>
      <c r="G4306">
        <v>1856</v>
      </c>
      <c r="H4306">
        <v>1856</v>
      </c>
      <c r="I4306">
        <v>1856</v>
      </c>
      <c r="J4306">
        <v>1856</v>
      </c>
      <c r="L4306" s="3">
        <v>0</v>
      </c>
      <c r="M4306" s="3">
        <v>0</v>
      </c>
      <c r="N4306" s="3">
        <v>0</v>
      </c>
      <c r="O4306" s="3">
        <v>520</v>
      </c>
      <c r="P4306" s="3">
        <v>0</v>
      </c>
      <c r="Q4306" s="3">
        <v>0</v>
      </c>
      <c r="R4306" s="3">
        <v>0</v>
      </c>
      <c r="S4306" s="3">
        <v>0</v>
      </c>
      <c r="T4306" s="3">
        <v>0</v>
      </c>
      <c r="U4306" s="33">
        <f>+Tabla3[[#This Row],[V GRAVADAS]]</f>
        <v>520</v>
      </c>
      <c r="V4306">
        <v>2</v>
      </c>
    </row>
    <row r="4307" spans="1:22" x14ac:dyDescent="0.25">
      <c r="A4307" t="s">
        <v>784</v>
      </c>
      <c r="B4307" s="1" t="s">
        <v>796</v>
      </c>
      <c r="C4307" t="s">
        <v>1</v>
      </c>
      <c r="D4307" t="s">
        <v>89</v>
      </c>
      <c r="E4307" t="s">
        <v>553</v>
      </c>
      <c r="F4307" t="s">
        <v>554</v>
      </c>
      <c r="G4307">
        <v>1857</v>
      </c>
      <c r="H4307">
        <v>1857</v>
      </c>
      <c r="I4307">
        <v>1857</v>
      </c>
      <c r="J4307">
        <v>1857</v>
      </c>
      <c r="L4307" s="3">
        <v>0</v>
      </c>
      <c r="M4307" s="3">
        <v>0</v>
      </c>
      <c r="N4307" s="3">
        <v>0</v>
      </c>
      <c r="O4307" s="3">
        <v>441.1</v>
      </c>
      <c r="P4307" s="3">
        <v>0</v>
      </c>
      <c r="Q4307" s="3">
        <v>0</v>
      </c>
      <c r="R4307" s="3">
        <v>0</v>
      </c>
      <c r="S4307" s="3">
        <v>0</v>
      </c>
      <c r="T4307" s="3">
        <v>0</v>
      </c>
      <c r="U4307" s="33">
        <f>+Tabla3[[#This Row],[V GRAVADAS]]</f>
        <v>441.1</v>
      </c>
      <c r="V4307">
        <v>2</v>
      </c>
    </row>
    <row r="4308" spans="1:22" x14ac:dyDescent="0.25">
      <c r="A4308" t="s">
        <v>784</v>
      </c>
      <c r="B4308" s="1" t="s">
        <v>796</v>
      </c>
      <c r="C4308" t="s">
        <v>1</v>
      </c>
      <c r="D4308" t="s">
        <v>89</v>
      </c>
      <c r="E4308" t="s">
        <v>553</v>
      </c>
      <c r="F4308" t="s">
        <v>554</v>
      </c>
      <c r="G4308">
        <v>1858</v>
      </c>
      <c r="H4308">
        <v>1858</v>
      </c>
      <c r="I4308">
        <v>1858</v>
      </c>
      <c r="J4308">
        <v>1858</v>
      </c>
      <c r="L4308" s="3">
        <v>0</v>
      </c>
      <c r="M4308" s="3">
        <v>0</v>
      </c>
      <c r="N4308" s="3">
        <v>0</v>
      </c>
      <c r="O4308" s="3">
        <v>586.1</v>
      </c>
      <c r="P4308" s="3">
        <v>0</v>
      </c>
      <c r="Q4308" s="3">
        <v>0</v>
      </c>
      <c r="R4308" s="3">
        <v>0</v>
      </c>
      <c r="S4308" s="3">
        <v>0</v>
      </c>
      <c r="T4308" s="3">
        <v>0</v>
      </c>
      <c r="U4308" s="33">
        <f>+Tabla3[[#This Row],[V GRAVADAS]]</f>
        <v>586.1</v>
      </c>
      <c r="V4308">
        <v>2</v>
      </c>
    </row>
    <row r="4309" spans="1:22" x14ac:dyDescent="0.25">
      <c r="A4309" t="s">
        <v>784</v>
      </c>
      <c r="B4309" s="1" t="s">
        <v>796</v>
      </c>
      <c r="C4309" t="s">
        <v>1</v>
      </c>
      <c r="D4309" t="s">
        <v>89</v>
      </c>
      <c r="E4309" t="s">
        <v>553</v>
      </c>
      <c r="F4309" t="s">
        <v>554</v>
      </c>
      <c r="G4309">
        <v>1859</v>
      </c>
      <c r="H4309">
        <v>1859</v>
      </c>
      <c r="I4309">
        <v>1859</v>
      </c>
      <c r="J4309">
        <v>1859</v>
      </c>
      <c r="L4309" s="3">
        <v>0</v>
      </c>
      <c r="M4309" s="3">
        <v>0</v>
      </c>
      <c r="N4309" s="3">
        <v>0</v>
      </c>
      <c r="O4309" s="3">
        <v>12.6</v>
      </c>
      <c r="P4309" s="3">
        <v>0</v>
      </c>
      <c r="Q4309" s="3">
        <v>0</v>
      </c>
      <c r="R4309" s="3">
        <v>0</v>
      </c>
      <c r="S4309" s="3">
        <v>0</v>
      </c>
      <c r="T4309" s="3">
        <v>0</v>
      </c>
      <c r="U4309" s="33">
        <f>+Tabla3[[#This Row],[V GRAVADAS]]</f>
        <v>12.6</v>
      </c>
      <c r="V4309">
        <v>2</v>
      </c>
    </row>
    <row r="4310" spans="1:22" x14ac:dyDescent="0.25">
      <c r="A4310" t="s">
        <v>784</v>
      </c>
      <c r="B4310" s="1" t="s">
        <v>796</v>
      </c>
      <c r="C4310" t="s">
        <v>1</v>
      </c>
      <c r="D4310" t="s">
        <v>89</v>
      </c>
      <c r="E4310" t="s">
        <v>553</v>
      </c>
      <c r="F4310" t="s">
        <v>554</v>
      </c>
      <c r="G4310">
        <v>1860</v>
      </c>
      <c r="H4310">
        <v>1860</v>
      </c>
      <c r="I4310">
        <v>1860</v>
      </c>
      <c r="J4310">
        <v>1860</v>
      </c>
      <c r="L4310" s="3">
        <v>0</v>
      </c>
      <c r="M4310" s="3">
        <v>0</v>
      </c>
      <c r="N4310" s="3">
        <v>0</v>
      </c>
      <c r="O4310" s="3">
        <v>762.1</v>
      </c>
      <c r="P4310" s="3">
        <v>0</v>
      </c>
      <c r="Q4310" s="3">
        <v>0</v>
      </c>
      <c r="R4310" s="3">
        <v>0</v>
      </c>
      <c r="S4310" s="3">
        <v>0</v>
      </c>
      <c r="T4310" s="3">
        <v>0</v>
      </c>
      <c r="U4310" s="33">
        <f>+Tabla3[[#This Row],[V GRAVADAS]]</f>
        <v>762.1</v>
      </c>
      <c r="V4310">
        <v>2</v>
      </c>
    </row>
    <row r="4311" spans="1:22" x14ac:dyDescent="0.25">
      <c r="A4311" t="s">
        <v>784</v>
      </c>
      <c r="B4311" s="1" t="s">
        <v>796</v>
      </c>
      <c r="C4311" t="s">
        <v>1</v>
      </c>
      <c r="D4311" t="s">
        <v>89</v>
      </c>
      <c r="E4311" t="s">
        <v>553</v>
      </c>
      <c r="F4311" t="s">
        <v>554</v>
      </c>
      <c r="G4311">
        <v>1861</v>
      </c>
      <c r="H4311">
        <v>1861</v>
      </c>
      <c r="I4311">
        <v>1861</v>
      </c>
      <c r="J4311">
        <v>1861</v>
      </c>
      <c r="L4311" s="3">
        <v>0</v>
      </c>
      <c r="M4311" s="3">
        <v>0</v>
      </c>
      <c r="N4311" s="3">
        <v>0</v>
      </c>
      <c r="O4311" s="3">
        <v>626</v>
      </c>
      <c r="P4311" s="3">
        <v>0</v>
      </c>
      <c r="Q4311" s="3">
        <v>0</v>
      </c>
      <c r="R4311" s="3">
        <v>0</v>
      </c>
      <c r="S4311" s="3">
        <v>0</v>
      </c>
      <c r="T4311" s="3">
        <v>0</v>
      </c>
      <c r="U4311" s="33">
        <f>+Tabla3[[#This Row],[V GRAVADAS]]</f>
        <v>626</v>
      </c>
      <c r="V4311">
        <v>2</v>
      </c>
    </row>
    <row r="4312" spans="1:22" x14ac:dyDescent="0.25">
      <c r="A4312" t="s">
        <v>784</v>
      </c>
      <c r="B4312" s="1" t="s">
        <v>796</v>
      </c>
      <c r="C4312" t="s">
        <v>1</v>
      </c>
      <c r="D4312" t="s">
        <v>89</v>
      </c>
      <c r="E4312" t="s">
        <v>553</v>
      </c>
      <c r="F4312" t="s">
        <v>554</v>
      </c>
      <c r="G4312">
        <v>1862</v>
      </c>
      <c r="H4312">
        <v>1862</v>
      </c>
      <c r="I4312">
        <v>1862</v>
      </c>
      <c r="J4312">
        <v>1862</v>
      </c>
      <c r="L4312" s="3">
        <v>0</v>
      </c>
      <c r="M4312" s="3">
        <v>0</v>
      </c>
      <c r="N4312" s="3">
        <v>0</v>
      </c>
      <c r="O4312" s="3">
        <v>41.06</v>
      </c>
      <c r="P4312" s="3">
        <v>0</v>
      </c>
      <c r="Q4312" s="3">
        <v>0</v>
      </c>
      <c r="R4312" s="3">
        <v>0</v>
      </c>
      <c r="S4312" s="3">
        <v>0</v>
      </c>
      <c r="T4312" s="3">
        <v>0</v>
      </c>
      <c r="U4312" s="33">
        <f>+Tabla3[[#This Row],[V GRAVADAS]]</f>
        <v>41.06</v>
      </c>
      <c r="V4312">
        <v>2</v>
      </c>
    </row>
    <row r="4313" spans="1:22" x14ac:dyDescent="0.25">
      <c r="A4313" t="s">
        <v>784</v>
      </c>
      <c r="B4313" s="1" t="s">
        <v>796</v>
      </c>
      <c r="C4313" t="s">
        <v>1</v>
      </c>
      <c r="D4313" t="s">
        <v>89</v>
      </c>
      <c r="E4313" t="s">
        <v>553</v>
      </c>
      <c r="F4313" t="s">
        <v>554</v>
      </c>
      <c r="G4313">
        <v>1863</v>
      </c>
      <c r="H4313">
        <v>1863</v>
      </c>
      <c r="I4313">
        <v>1863</v>
      </c>
      <c r="J4313">
        <v>1863</v>
      </c>
      <c r="L4313" s="3">
        <v>0</v>
      </c>
      <c r="M4313" s="3">
        <v>0</v>
      </c>
      <c r="N4313" s="3">
        <v>0</v>
      </c>
      <c r="O4313" s="3">
        <v>250</v>
      </c>
      <c r="P4313" s="3">
        <v>0</v>
      </c>
      <c r="Q4313" s="3">
        <v>0</v>
      </c>
      <c r="R4313" s="3">
        <v>0</v>
      </c>
      <c r="S4313" s="3">
        <v>0</v>
      </c>
      <c r="T4313" s="3">
        <v>0</v>
      </c>
      <c r="U4313" s="33">
        <f>+Tabla3[[#This Row],[V GRAVADAS]]</f>
        <v>250</v>
      </c>
      <c r="V4313">
        <v>2</v>
      </c>
    </row>
    <row r="4314" spans="1:22" x14ac:dyDescent="0.25">
      <c r="A4314" t="s">
        <v>784</v>
      </c>
      <c r="B4314" s="1" t="s">
        <v>796</v>
      </c>
      <c r="C4314" t="s">
        <v>1</v>
      </c>
      <c r="D4314" t="s">
        <v>89</v>
      </c>
      <c r="E4314" t="s">
        <v>553</v>
      </c>
      <c r="F4314" t="s">
        <v>554</v>
      </c>
      <c r="G4314">
        <v>1864</v>
      </c>
      <c r="H4314">
        <v>1864</v>
      </c>
      <c r="I4314">
        <v>1864</v>
      </c>
      <c r="J4314">
        <v>1864</v>
      </c>
      <c r="L4314" s="3">
        <v>0</v>
      </c>
      <c r="M4314" s="3">
        <v>0</v>
      </c>
      <c r="N4314" s="3">
        <v>0</v>
      </c>
      <c r="O4314" s="3">
        <v>18</v>
      </c>
      <c r="P4314" s="3">
        <v>0</v>
      </c>
      <c r="Q4314" s="3">
        <v>0</v>
      </c>
      <c r="R4314" s="3">
        <v>0</v>
      </c>
      <c r="S4314" s="3">
        <v>0</v>
      </c>
      <c r="T4314" s="3">
        <v>0</v>
      </c>
      <c r="U4314" s="33">
        <f>+Tabla3[[#This Row],[V GRAVADAS]]</f>
        <v>18</v>
      </c>
      <c r="V4314">
        <v>2</v>
      </c>
    </row>
    <row r="4315" spans="1:22" x14ac:dyDescent="0.25">
      <c r="A4315" t="s">
        <v>784</v>
      </c>
      <c r="B4315" s="1" t="s">
        <v>796</v>
      </c>
      <c r="C4315" t="s">
        <v>1</v>
      </c>
      <c r="D4315" t="s">
        <v>89</v>
      </c>
      <c r="E4315" t="s">
        <v>553</v>
      </c>
      <c r="F4315" t="s">
        <v>554</v>
      </c>
      <c r="G4315">
        <v>1865</v>
      </c>
      <c r="H4315">
        <v>1865</v>
      </c>
      <c r="I4315">
        <v>1865</v>
      </c>
      <c r="J4315">
        <v>1865</v>
      </c>
      <c r="L4315" s="3">
        <v>0</v>
      </c>
      <c r="M4315" s="3">
        <v>0</v>
      </c>
      <c r="N4315" s="3">
        <v>0</v>
      </c>
      <c r="O4315" s="3">
        <v>577</v>
      </c>
      <c r="P4315" s="3">
        <v>0</v>
      </c>
      <c r="Q4315" s="3">
        <v>0</v>
      </c>
      <c r="R4315" s="3">
        <v>0</v>
      </c>
      <c r="S4315" s="3">
        <v>0</v>
      </c>
      <c r="T4315" s="3">
        <v>0</v>
      </c>
      <c r="U4315" s="33">
        <f>+Tabla3[[#This Row],[V GRAVADAS]]</f>
        <v>577</v>
      </c>
      <c r="V4315">
        <v>2</v>
      </c>
    </row>
    <row r="4316" spans="1:22" x14ac:dyDescent="0.25">
      <c r="A4316" t="s">
        <v>784</v>
      </c>
      <c r="B4316" s="1" t="s">
        <v>796</v>
      </c>
      <c r="C4316" t="s">
        <v>1</v>
      </c>
      <c r="D4316" t="s">
        <v>89</v>
      </c>
      <c r="E4316" t="s">
        <v>553</v>
      </c>
      <c r="F4316" t="s">
        <v>554</v>
      </c>
      <c r="G4316">
        <v>1866</v>
      </c>
      <c r="H4316">
        <v>1866</v>
      </c>
      <c r="I4316">
        <v>1866</v>
      </c>
      <c r="J4316">
        <v>1866</v>
      </c>
      <c r="L4316" s="3">
        <v>0</v>
      </c>
      <c r="M4316" s="3">
        <v>0</v>
      </c>
      <c r="N4316" s="3">
        <v>0</v>
      </c>
      <c r="O4316" s="3">
        <v>436.15</v>
      </c>
      <c r="P4316" s="3">
        <v>0</v>
      </c>
      <c r="Q4316" s="3">
        <v>0</v>
      </c>
      <c r="R4316" s="3">
        <v>0</v>
      </c>
      <c r="S4316" s="3">
        <v>0</v>
      </c>
      <c r="T4316" s="3">
        <v>0</v>
      </c>
      <c r="U4316" s="33">
        <f>+Tabla3[[#This Row],[V GRAVADAS]]</f>
        <v>436.15</v>
      </c>
      <c r="V4316">
        <v>2</v>
      </c>
    </row>
    <row r="4317" spans="1:22" x14ac:dyDescent="0.25">
      <c r="A4317" t="s">
        <v>784</v>
      </c>
      <c r="B4317" s="1" t="s">
        <v>796</v>
      </c>
      <c r="C4317" t="s">
        <v>1</v>
      </c>
      <c r="D4317" t="s">
        <v>89</v>
      </c>
      <c r="E4317" t="s">
        <v>553</v>
      </c>
      <c r="F4317" t="s">
        <v>554</v>
      </c>
      <c r="G4317">
        <v>1867</v>
      </c>
      <c r="H4317">
        <v>1867</v>
      </c>
      <c r="I4317">
        <v>1867</v>
      </c>
      <c r="J4317">
        <v>1867</v>
      </c>
      <c r="L4317" s="3">
        <v>0</v>
      </c>
      <c r="M4317" s="3">
        <v>0</v>
      </c>
      <c r="N4317" s="3">
        <v>0</v>
      </c>
      <c r="O4317" s="3">
        <v>504</v>
      </c>
      <c r="P4317" s="3">
        <v>0</v>
      </c>
      <c r="Q4317" s="3">
        <v>0</v>
      </c>
      <c r="R4317" s="3">
        <v>0</v>
      </c>
      <c r="S4317" s="3">
        <v>0</v>
      </c>
      <c r="T4317" s="3">
        <v>0</v>
      </c>
      <c r="U4317" s="33">
        <f>+Tabla3[[#This Row],[V GRAVADAS]]</f>
        <v>504</v>
      </c>
      <c r="V4317">
        <v>2</v>
      </c>
    </row>
    <row r="4318" spans="1:22" x14ac:dyDescent="0.25">
      <c r="A4318" t="s">
        <v>784</v>
      </c>
      <c r="B4318" s="1" t="s">
        <v>816</v>
      </c>
      <c r="C4318" t="s">
        <v>1</v>
      </c>
      <c r="D4318" t="s">
        <v>89</v>
      </c>
      <c r="E4318" t="s">
        <v>553</v>
      </c>
      <c r="F4318" t="s">
        <v>554</v>
      </c>
      <c r="G4318">
        <v>1868</v>
      </c>
      <c r="H4318">
        <v>1868</v>
      </c>
      <c r="I4318">
        <v>1868</v>
      </c>
      <c r="J4318">
        <v>1868</v>
      </c>
      <c r="L4318" s="3">
        <v>0</v>
      </c>
      <c r="M4318" s="3">
        <v>0</v>
      </c>
      <c r="N4318" s="3">
        <v>0</v>
      </c>
      <c r="O4318" s="3">
        <v>360</v>
      </c>
      <c r="P4318" s="3">
        <v>0</v>
      </c>
      <c r="Q4318" s="3">
        <v>0</v>
      </c>
      <c r="R4318" s="3">
        <v>0</v>
      </c>
      <c r="S4318" s="3">
        <v>0</v>
      </c>
      <c r="T4318" s="3">
        <v>0</v>
      </c>
      <c r="U4318" s="33">
        <f>+Tabla3[[#This Row],[V GRAVADAS]]</f>
        <v>360</v>
      </c>
      <c r="V4318">
        <v>2</v>
      </c>
    </row>
    <row r="4319" spans="1:22" x14ac:dyDescent="0.25">
      <c r="A4319" t="s">
        <v>784</v>
      </c>
      <c r="B4319" s="1" t="s">
        <v>816</v>
      </c>
      <c r="C4319" t="s">
        <v>1</v>
      </c>
      <c r="D4319" t="s">
        <v>89</v>
      </c>
      <c r="E4319" t="s">
        <v>553</v>
      </c>
      <c r="F4319" t="s">
        <v>554</v>
      </c>
      <c r="G4319">
        <v>1869</v>
      </c>
      <c r="H4319">
        <v>1869</v>
      </c>
      <c r="I4319">
        <v>1869</v>
      </c>
      <c r="J4319">
        <v>1869</v>
      </c>
      <c r="L4319" s="3">
        <v>0</v>
      </c>
      <c r="M4319" s="3">
        <v>0</v>
      </c>
      <c r="N4319" s="3">
        <v>0</v>
      </c>
      <c r="O4319" s="3">
        <v>504</v>
      </c>
      <c r="P4319" s="3">
        <v>0</v>
      </c>
      <c r="Q4319" s="3">
        <v>0</v>
      </c>
      <c r="R4319" s="3">
        <v>0</v>
      </c>
      <c r="S4319" s="3">
        <v>0</v>
      </c>
      <c r="T4319" s="3">
        <v>0</v>
      </c>
      <c r="U4319" s="33">
        <f>+Tabla3[[#This Row],[V GRAVADAS]]</f>
        <v>504</v>
      </c>
      <c r="V4319">
        <v>2</v>
      </c>
    </row>
    <row r="4320" spans="1:22" x14ac:dyDescent="0.25">
      <c r="A4320" t="s">
        <v>784</v>
      </c>
      <c r="B4320" s="1" t="s">
        <v>816</v>
      </c>
      <c r="C4320" t="s">
        <v>1</v>
      </c>
      <c r="D4320" t="s">
        <v>89</v>
      </c>
      <c r="E4320" t="s">
        <v>553</v>
      </c>
      <c r="F4320" t="s">
        <v>554</v>
      </c>
      <c r="G4320">
        <v>1870</v>
      </c>
      <c r="H4320">
        <v>1870</v>
      </c>
      <c r="I4320">
        <v>1870</v>
      </c>
      <c r="J4320">
        <v>1870</v>
      </c>
      <c r="L4320" s="3">
        <v>0</v>
      </c>
      <c r="M4320" s="3">
        <v>0</v>
      </c>
      <c r="N4320" s="3">
        <v>0</v>
      </c>
      <c r="O4320" s="3">
        <v>26.35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3">
        <f>+Tabla3[[#This Row],[V GRAVADAS]]</f>
        <v>26.35</v>
      </c>
      <c r="V4320">
        <v>2</v>
      </c>
    </row>
    <row r="4321" spans="1:22" x14ac:dyDescent="0.25">
      <c r="A4321" t="s">
        <v>784</v>
      </c>
      <c r="B4321" s="1" t="s">
        <v>816</v>
      </c>
      <c r="C4321" t="s">
        <v>1</v>
      </c>
      <c r="D4321" t="s">
        <v>89</v>
      </c>
      <c r="E4321" t="s">
        <v>553</v>
      </c>
      <c r="F4321" t="s">
        <v>554</v>
      </c>
      <c r="G4321">
        <v>1871</v>
      </c>
      <c r="H4321">
        <v>1871</v>
      </c>
      <c r="I4321">
        <v>1871</v>
      </c>
      <c r="J4321">
        <v>1871</v>
      </c>
      <c r="L4321" s="3">
        <v>0</v>
      </c>
      <c r="M4321" s="3">
        <v>0</v>
      </c>
      <c r="N4321" s="3">
        <v>0</v>
      </c>
      <c r="O4321" s="3">
        <v>150.19999999999999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3">
        <f>+Tabla3[[#This Row],[V GRAVADAS]]</f>
        <v>150.19999999999999</v>
      </c>
      <c r="V4321">
        <v>2</v>
      </c>
    </row>
    <row r="4322" spans="1:22" x14ac:dyDescent="0.25">
      <c r="A4322" t="s">
        <v>784</v>
      </c>
      <c r="B4322" s="1" t="s">
        <v>816</v>
      </c>
      <c r="C4322" t="s">
        <v>1</v>
      </c>
      <c r="D4322" t="s">
        <v>89</v>
      </c>
      <c r="E4322" t="s">
        <v>553</v>
      </c>
      <c r="F4322" t="s">
        <v>554</v>
      </c>
      <c r="G4322">
        <v>1872</v>
      </c>
      <c r="H4322">
        <v>1872</v>
      </c>
      <c r="I4322">
        <v>1872</v>
      </c>
      <c r="J4322">
        <v>1872</v>
      </c>
      <c r="L4322" s="3">
        <v>0</v>
      </c>
      <c r="M4322" s="3">
        <v>0</v>
      </c>
      <c r="N4322" s="3">
        <v>0</v>
      </c>
      <c r="O4322" s="3">
        <v>30.1</v>
      </c>
      <c r="P4322" s="3">
        <v>0</v>
      </c>
      <c r="Q4322" s="3">
        <v>0</v>
      </c>
      <c r="R4322" s="3">
        <v>0</v>
      </c>
      <c r="S4322" s="3">
        <v>0</v>
      </c>
      <c r="T4322" s="3">
        <v>0</v>
      </c>
      <c r="U4322" s="33">
        <f>+Tabla3[[#This Row],[V GRAVADAS]]</f>
        <v>30.1</v>
      </c>
      <c r="V4322">
        <v>2</v>
      </c>
    </row>
    <row r="4323" spans="1:22" x14ac:dyDescent="0.25">
      <c r="A4323" t="s">
        <v>784</v>
      </c>
      <c r="B4323" s="1" t="s">
        <v>816</v>
      </c>
      <c r="C4323" t="s">
        <v>1</v>
      </c>
      <c r="D4323" t="s">
        <v>89</v>
      </c>
      <c r="E4323" t="s">
        <v>553</v>
      </c>
      <c r="F4323" t="s">
        <v>554</v>
      </c>
      <c r="G4323">
        <v>1873</v>
      </c>
      <c r="H4323">
        <v>1873</v>
      </c>
      <c r="I4323">
        <v>1873</v>
      </c>
      <c r="J4323">
        <v>1873</v>
      </c>
      <c r="L4323" s="3">
        <v>0</v>
      </c>
      <c r="M4323" s="3">
        <v>0</v>
      </c>
      <c r="N4323" s="3">
        <v>0</v>
      </c>
      <c r="O4323" s="3">
        <v>502.25</v>
      </c>
      <c r="P4323" s="3">
        <v>0</v>
      </c>
      <c r="Q4323" s="3">
        <v>0</v>
      </c>
      <c r="R4323" s="3">
        <v>0</v>
      </c>
      <c r="S4323" s="3">
        <v>0</v>
      </c>
      <c r="T4323" s="3">
        <v>0</v>
      </c>
      <c r="U4323" s="33">
        <f>+Tabla3[[#This Row],[V GRAVADAS]]</f>
        <v>502.25</v>
      </c>
      <c r="V4323">
        <v>2</v>
      </c>
    </row>
    <row r="4324" spans="1:22" x14ac:dyDescent="0.25">
      <c r="A4324" t="s">
        <v>784</v>
      </c>
      <c r="B4324" s="1" t="s">
        <v>816</v>
      </c>
      <c r="C4324" t="s">
        <v>1</v>
      </c>
      <c r="D4324" t="s">
        <v>89</v>
      </c>
      <c r="E4324" t="s">
        <v>553</v>
      </c>
      <c r="F4324" t="s">
        <v>554</v>
      </c>
      <c r="G4324">
        <v>1874</v>
      </c>
      <c r="H4324">
        <v>1874</v>
      </c>
      <c r="I4324">
        <v>1874</v>
      </c>
      <c r="J4324">
        <v>1874</v>
      </c>
      <c r="L4324" s="3">
        <v>0</v>
      </c>
      <c r="M4324" s="3">
        <v>0</v>
      </c>
      <c r="N4324" s="3">
        <v>0</v>
      </c>
      <c r="O4324" s="3">
        <v>48.95</v>
      </c>
      <c r="P4324" s="3">
        <v>0</v>
      </c>
      <c r="Q4324" s="3">
        <v>0</v>
      </c>
      <c r="R4324" s="3">
        <v>0</v>
      </c>
      <c r="S4324" s="3">
        <v>0</v>
      </c>
      <c r="T4324" s="3">
        <v>0</v>
      </c>
      <c r="U4324" s="33">
        <f>+Tabla3[[#This Row],[V GRAVADAS]]</f>
        <v>48.95</v>
      </c>
      <c r="V4324">
        <v>2</v>
      </c>
    </row>
    <row r="4325" spans="1:22" x14ac:dyDescent="0.25">
      <c r="A4325" t="s">
        <v>784</v>
      </c>
      <c r="B4325" s="1" t="s">
        <v>816</v>
      </c>
      <c r="C4325" t="s">
        <v>1</v>
      </c>
      <c r="D4325" t="s">
        <v>89</v>
      </c>
      <c r="E4325" t="s">
        <v>553</v>
      </c>
      <c r="F4325" t="s">
        <v>554</v>
      </c>
      <c r="G4325">
        <v>1875</v>
      </c>
      <c r="H4325">
        <v>1875</v>
      </c>
      <c r="I4325">
        <v>1875</v>
      </c>
      <c r="J4325">
        <v>1875</v>
      </c>
      <c r="L4325" s="3">
        <v>0</v>
      </c>
      <c r="M4325" s="3">
        <v>0</v>
      </c>
      <c r="N4325" s="3">
        <v>0</v>
      </c>
      <c r="O4325" s="3">
        <v>41.25</v>
      </c>
      <c r="P4325" s="3">
        <v>0</v>
      </c>
      <c r="Q4325" s="3">
        <v>0</v>
      </c>
      <c r="R4325" s="3">
        <v>0</v>
      </c>
      <c r="S4325" s="3">
        <v>0</v>
      </c>
      <c r="T4325" s="3">
        <v>0</v>
      </c>
      <c r="U4325" s="33">
        <f>+Tabla3[[#This Row],[V GRAVADAS]]</f>
        <v>41.25</v>
      </c>
      <c r="V4325">
        <v>2</v>
      </c>
    </row>
    <row r="4326" spans="1:22" x14ac:dyDescent="0.25">
      <c r="A4326" t="s">
        <v>784</v>
      </c>
      <c r="B4326" s="1" t="s">
        <v>816</v>
      </c>
      <c r="C4326" t="s">
        <v>1</v>
      </c>
      <c r="D4326" t="s">
        <v>89</v>
      </c>
      <c r="E4326" t="s">
        <v>553</v>
      </c>
      <c r="F4326" t="s">
        <v>554</v>
      </c>
      <c r="G4326">
        <v>1876</v>
      </c>
      <c r="H4326">
        <v>1876</v>
      </c>
      <c r="I4326">
        <v>1876</v>
      </c>
      <c r="J4326">
        <v>1876</v>
      </c>
      <c r="L4326" s="3">
        <v>0</v>
      </c>
      <c r="M4326" s="3">
        <v>0</v>
      </c>
      <c r="N4326" s="3">
        <v>0</v>
      </c>
      <c r="O4326" s="3">
        <v>9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3">
        <f>+Tabla3[[#This Row],[V GRAVADAS]]</f>
        <v>9</v>
      </c>
      <c r="V4326">
        <v>2</v>
      </c>
    </row>
    <row r="4327" spans="1:22" x14ac:dyDescent="0.25">
      <c r="A4327" t="s">
        <v>784</v>
      </c>
      <c r="B4327" s="1" t="s">
        <v>816</v>
      </c>
      <c r="C4327" t="s">
        <v>1</v>
      </c>
      <c r="D4327" t="s">
        <v>89</v>
      </c>
      <c r="E4327" t="s">
        <v>553</v>
      </c>
      <c r="F4327" t="s">
        <v>554</v>
      </c>
      <c r="G4327">
        <v>1877</v>
      </c>
      <c r="H4327">
        <v>1877</v>
      </c>
      <c r="I4327">
        <v>1877</v>
      </c>
      <c r="J4327">
        <v>1877</v>
      </c>
      <c r="L4327" s="3">
        <v>0</v>
      </c>
      <c r="M4327" s="3">
        <v>0</v>
      </c>
      <c r="N4327" s="3">
        <v>0</v>
      </c>
      <c r="O4327" s="3">
        <v>10.5</v>
      </c>
      <c r="P4327" s="3">
        <v>0</v>
      </c>
      <c r="Q4327" s="3">
        <v>0</v>
      </c>
      <c r="R4327" s="3">
        <v>0</v>
      </c>
      <c r="S4327" s="3">
        <v>0</v>
      </c>
      <c r="T4327" s="3">
        <v>0</v>
      </c>
      <c r="U4327" s="33">
        <f>+Tabla3[[#This Row],[V GRAVADAS]]</f>
        <v>10.5</v>
      </c>
      <c r="V4327">
        <v>2</v>
      </c>
    </row>
    <row r="4328" spans="1:22" x14ac:dyDescent="0.25">
      <c r="A4328" t="s">
        <v>784</v>
      </c>
      <c r="B4328" s="1" t="s">
        <v>816</v>
      </c>
      <c r="C4328" t="s">
        <v>1</v>
      </c>
      <c r="D4328" t="s">
        <v>89</v>
      </c>
      <c r="E4328" t="s">
        <v>553</v>
      </c>
      <c r="F4328" t="s">
        <v>554</v>
      </c>
      <c r="G4328">
        <v>1878</v>
      </c>
      <c r="H4328">
        <v>1878</v>
      </c>
      <c r="I4328">
        <v>1878</v>
      </c>
      <c r="J4328">
        <v>1878</v>
      </c>
      <c r="L4328" s="3">
        <v>0</v>
      </c>
      <c r="M4328" s="3">
        <v>0</v>
      </c>
      <c r="N4328" s="3">
        <v>0</v>
      </c>
      <c r="O4328" s="3">
        <v>81.55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3">
        <f>+Tabla3[[#This Row],[V GRAVADAS]]</f>
        <v>81.55</v>
      </c>
      <c r="V4328">
        <v>2</v>
      </c>
    </row>
    <row r="4329" spans="1:22" x14ac:dyDescent="0.25">
      <c r="A4329" t="s">
        <v>784</v>
      </c>
      <c r="B4329" s="1" t="s">
        <v>816</v>
      </c>
      <c r="C4329" t="s">
        <v>1</v>
      </c>
      <c r="D4329" t="s">
        <v>89</v>
      </c>
      <c r="E4329" t="s">
        <v>553</v>
      </c>
      <c r="F4329" t="s">
        <v>554</v>
      </c>
      <c r="G4329">
        <v>1879</v>
      </c>
      <c r="H4329">
        <v>1879</v>
      </c>
      <c r="I4329">
        <v>1879</v>
      </c>
      <c r="J4329">
        <v>1879</v>
      </c>
      <c r="L4329" s="3">
        <v>0</v>
      </c>
      <c r="M4329" s="3">
        <v>0</v>
      </c>
      <c r="N4329" s="3">
        <v>0</v>
      </c>
      <c r="O4329" s="3">
        <v>55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3">
        <f>+Tabla3[[#This Row],[V GRAVADAS]]</f>
        <v>55</v>
      </c>
      <c r="V4329">
        <v>2</v>
      </c>
    </row>
    <row r="4330" spans="1:22" x14ac:dyDescent="0.25">
      <c r="A4330" t="s">
        <v>784</v>
      </c>
      <c r="B4330" s="1" t="s">
        <v>816</v>
      </c>
      <c r="C4330" t="s">
        <v>1</v>
      </c>
      <c r="D4330" t="s">
        <v>89</v>
      </c>
      <c r="E4330" t="s">
        <v>553</v>
      </c>
      <c r="F4330" t="s">
        <v>554</v>
      </c>
      <c r="G4330">
        <v>1880</v>
      </c>
      <c r="H4330">
        <v>1880</v>
      </c>
      <c r="I4330">
        <v>1880</v>
      </c>
      <c r="J4330">
        <v>1880</v>
      </c>
      <c r="L4330" s="3">
        <v>0</v>
      </c>
      <c r="M4330" s="3">
        <v>0</v>
      </c>
      <c r="N4330" s="3">
        <v>0</v>
      </c>
      <c r="O4330" s="3">
        <v>68.2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3">
        <f>+Tabla3[[#This Row],[V GRAVADAS]]</f>
        <v>68.2</v>
      </c>
      <c r="V4330">
        <v>2</v>
      </c>
    </row>
    <row r="4331" spans="1:22" x14ac:dyDescent="0.25">
      <c r="A4331" t="s">
        <v>784</v>
      </c>
      <c r="B4331" s="1" t="s">
        <v>816</v>
      </c>
      <c r="C4331" t="s">
        <v>1</v>
      </c>
      <c r="D4331" t="s">
        <v>89</v>
      </c>
      <c r="E4331" t="s">
        <v>553</v>
      </c>
      <c r="F4331" t="s">
        <v>554</v>
      </c>
      <c r="G4331">
        <v>1881</v>
      </c>
      <c r="H4331">
        <v>1881</v>
      </c>
      <c r="I4331">
        <v>1881</v>
      </c>
      <c r="J4331">
        <v>1881</v>
      </c>
      <c r="L4331" s="3">
        <v>0</v>
      </c>
      <c r="M4331" s="3">
        <v>0</v>
      </c>
      <c r="N4331" s="3">
        <v>0</v>
      </c>
      <c r="O4331" s="3">
        <v>32</v>
      </c>
      <c r="P4331" s="3">
        <v>0</v>
      </c>
      <c r="Q4331" s="3">
        <v>0</v>
      </c>
      <c r="R4331" s="3">
        <v>0</v>
      </c>
      <c r="S4331" s="3">
        <v>0</v>
      </c>
      <c r="T4331" s="3">
        <v>0</v>
      </c>
      <c r="U4331" s="33">
        <f>+Tabla3[[#This Row],[V GRAVADAS]]</f>
        <v>32</v>
      </c>
      <c r="V4331">
        <v>2</v>
      </c>
    </row>
    <row r="4332" spans="1:22" x14ac:dyDescent="0.25">
      <c r="A4332" t="s">
        <v>784</v>
      </c>
      <c r="B4332" s="1" t="s">
        <v>816</v>
      </c>
      <c r="C4332" t="s">
        <v>1</v>
      </c>
      <c r="D4332" t="s">
        <v>89</v>
      </c>
      <c r="E4332" t="s">
        <v>553</v>
      </c>
      <c r="F4332" t="s">
        <v>554</v>
      </c>
      <c r="G4332">
        <v>1882</v>
      </c>
      <c r="H4332">
        <v>1882</v>
      </c>
      <c r="I4332">
        <v>1882</v>
      </c>
      <c r="J4332">
        <v>1882</v>
      </c>
      <c r="L4332" s="3">
        <v>0</v>
      </c>
      <c r="M4332" s="3">
        <v>0</v>
      </c>
      <c r="N4332" s="3">
        <v>0</v>
      </c>
      <c r="O4332" s="3">
        <v>20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3">
        <f>+Tabla3[[#This Row],[V GRAVADAS]]</f>
        <v>20</v>
      </c>
      <c r="V4332">
        <v>2</v>
      </c>
    </row>
    <row r="4333" spans="1:22" x14ac:dyDescent="0.25">
      <c r="A4333" t="s">
        <v>784</v>
      </c>
      <c r="B4333" s="1" t="s">
        <v>816</v>
      </c>
      <c r="C4333" t="s">
        <v>1</v>
      </c>
      <c r="D4333" t="s">
        <v>89</v>
      </c>
      <c r="E4333" t="s">
        <v>553</v>
      </c>
      <c r="F4333" t="s">
        <v>554</v>
      </c>
      <c r="G4333">
        <v>1883</v>
      </c>
      <c r="H4333">
        <v>1883</v>
      </c>
      <c r="I4333">
        <v>1883</v>
      </c>
      <c r="J4333">
        <v>1883</v>
      </c>
      <c r="L4333" s="3">
        <v>0</v>
      </c>
      <c r="M4333" s="3">
        <v>0</v>
      </c>
      <c r="N4333" s="3">
        <v>0</v>
      </c>
      <c r="O4333" s="3">
        <v>6</v>
      </c>
      <c r="P4333" s="3">
        <v>0</v>
      </c>
      <c r="Q4333" s="3">
        <v>0</v>
      </c>
      <c r="R4333" s="3">
        <v>0</v>
      </c>
      <c r="S4333" s="3">
        <v>0</v>
      </c>
      <c r="T4333" s="3">
        <v>0</v>
      </c>
      <c r="U4333" s="33">
        <f>+Tabla3[[#This Row],[V GRAVADAS]]</f>
        <v>6</v>
      </c>
      <c r="V4333">
        <v>2</v>
      </c>
    </row>
    <row r="4334" spans="1:22" x14ac:dyDescent="0.25">
      <c r="A4334" t="s">
        <v>784</v>
      </c>
      <c r="B4334" s="1" t="s">
        <v>816</v>
      </c>
      <c r="C4334" t="s">
        <v>1</v>
      </c>
      <c r="D4334" t="s">
        <v>89</v>
      </c>
      <c r="E4334" t="s">
        <v>553</v>
      </c>
      <c r="F4334" t="s">
        <v>554</v>
      </c>
      <c r="G4334">
        <v>1884</v>
      </c>
      <c r="H4334">
        <v>1884</v>
      </c>
      <c r="I4334">
        <v>1884</v>
      </c>
      <c r="J4334">
        <v>1884</v>
      </c>
      <c r="L4334" s="3">
        <v>0</v>
      </c>
      <c r="M4334" s="3">
        <v>0</v>
      </c>
      <c r="N4334" s="3">
        <v>0</v>
      </c>
      <c r="O4334" s="3">
        <v>108.25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3">
        <f>+Tabla3[[#This Row],[V GRAVADAS]]</f>
        <v>108.25</v>
      </c>
      <c r="V4334">
        <v>2</v>
      </c>
    </row>
    <row r="4335" spans="1:22" x14ac:dyDescent="0.25">
      <c r="A4335" t="s">
        <v>784</v>
      </c>
      <c r="B4335" s="1" t="s">
        <v>816</v>
      </c>
      <c r="C4335" t="s">
        <v>1</v>
      </c>
      <c r="D4335" t="s">
        <v>89</v>
      </c>
      <c r="E4335" t="s">
        <v>553</v>
      </c>
      <c r="F4335" t="s">
        <v>554</v>
      </c>
      <c r="G4335">
        <v>1885</v>
      </c>
      <c r="H4335">
        <v>1885</v>
      </c>
      <c r="I4335">
        <v>1885</v>
      </c>
      <c r="J4335">
        <v>1885</v>
      </c>
      <c r="L4335" s="3">
        <v>0</v>
      </c>
      <c r="M4335" s="3">
        <v>0</v>
      </c>
      <c r="N4335" s="3">
        <v>0</v>
      </c>
      <c r="O4335" s="3">
        <v>152.4</v>
      </c>
      <c r="P4335" s="3">
        <v>0</v>
      </c>
      <c r="Q4335" s="3">
        <v>0</v>
      </c>
      <c r="R4335" s="3">
        <v>0</v>
      </c>
      <c r="S4335" s="3">
        <v>0</v>
      </c>
      <c r="T4335" s="3">
        <v>0</v>
      </c>
      <c r="U4335" s="33">
        <f>+Tabla3[[#This Row],[V GRAVADAS]]</f>
        <v>152.4</v>
      </c>
      <c r="V4335">
        <v>2</v>
      </c>
    </row>
    <row r="4336" spans="1:22" x14ac:dyDescent="0.25">
      <c r="A4336" t="s">
        <v>784</v>
      </c>
      <c r="B4336" s="1" t="s">
        <v>816</v>
      </c>
      <c r="C4336" t="s">
        <v>1</v>
      </c>
      <c r="D4336" t="s">
        <v>89</v>
      </c>
      <c r="E4336" t="s">
        <v>553</v>
      </c>
      <c r="F4336" t="s">
        <v>554</v>
      </c>
      <c r="G4336">
        <v>1886</v>
      </c>
      <c r="H4336">
        <v>1886</v>
      </c>
      <c r="I4336">
        <v>1886</v>
      </c>
      <c r="J4336">
        <v>1886</v>
      </c>
      <c r="L4336" s="3">
        <v>0</v>
      </c>
      <c r="M4336" s="3">
        <v>0</v>
      </c>
      <c r="N4336" s="3">
        <v>0</v>
      </c>
      <c r="O4336" s="3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3">
        <f>+Tabla3[[#This Row],[V GRAVADAS]]</f>
        <v>0</v>
      </c>
      <c r="V4336">
        <v>2</v>
      </c>
    </row>
    <row r="4337" spans="1:22" x14ac:dyDescent="0.25">
      <c r="A4337" t="s">
        <v>784</v>
      </c>
      <c r="B4337" s="1" t="s">
        <v>816</v>
      </c>
      <c r="C4337" t="s">
        <v>1</v>
      </c>
      <c r="D4337" t="s">
        <v>89</v>
      </c>
      <c r="E4337" t="s">
        <v>553</v>
      </c>
      <c r="F4337" t="s">
        <v>554</v>
      </c>
      <c r="G4337">
        <v>1887</v>
      </c>
      <c r="H4337">
        <v>1887</v>
      </c>
      <c r="I4337">
        <v>1887</v>
      </c>
      <c r="J4337">
        <v>1887</v>
      </c>
      <c r="L4337" s="3">
        <v>0</v>
      </c>
      <c r="M4337" s="3">
        <v>0</v>
      </c>
      <c r="N4337" s="3">
        <v>0</v>
      </c>
      <c r="O4337" s="3">
        <v>225</v>
      </c>
      <c r="P4337" s="3">
        <v>0</v>
      </c>
      <c r="Q4337" s="3">
        <v>0</v>
      </c>
      <c r="R4337" s="3">
        <v>0</v>
      </c>
      <c r="S4337" s="3">
        <v>0</v>
      </c>
      <c r="T4337" s="3">
        <v>0</v>
      </c>
      <c r="U4337" s="33">
        <f>+Tabla3[[#This Row],[V GRAVADAS]]</f>
        <v>225</v>
      </c>
      <c r="V4337">
        <v>2</v>
      </c>
    </row>
    <row r="4338" spans="1:22" x14ac:dyDescent="0.25">
      <c r="A4338" t="s">
        <v>784</v>
      </c>
      <c r="B4338" s="1" t="s">
        <v>816</v>
      </c>
      <c r="C4338" t="s">
        <v>1</v>
      </c>
      <c r="D4338" t="s">
        <v>89</v>
      </c>
      <c r="E4338" t="s">
        <v>553</v>
      </c>
      <c r="F4338" t="s">
        <v>554</v>
      </c>
      <c r="G4338">
        <v>1888</v>
      </c>
      <c r="H4338">
        <v>1888</v>
      </c>
      <c r="I4338">
        <v>1888</v>
      </c>
      <c r="J4338">
        <v>1888</v>
      </c>
      <c r="L4338" s="3">
        <v>0</v>
      </c>
      <c r="M4338" s="3">
        <v>0</v>
      </c>
      <c r="N4338" s="3">
        <v>0</v>
      </c>
      <c r="O4338" s="3">
        <v>60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3">
        <f>+Tabla3[[#This Row],[V GRAVADAS]]</f>
        <v>60</v>
      </c>
      <c r="V4338">
        <v>2</v>
      </c>
    </row>
    <row r="4339" spans="1:22" x14ac:dyDescent="0.25">
      <c r="A4339" t="s">
        <v>784</v>
      </c>
      <c r="B4339" s="1" t="s">
        <v>816</v>
      </c>
      <c r="C4339" t="s">
        <v>1</v>
      </c>
      <c r="D4339" t="s">
        <v>89</v>
      </c>
      <c r="E4339" t="s">
        <v>553</v>
      </c>
      <c r="F4339" t="s">
        <v>554</v>
      </c>
      <c r="G4339">
        <v>1889</v>
      </c>
      <c r="H4339">
        <v>1889</v>
      </c>
      <c r="I4339">
        <v>1889</v>
      </c>
      <c r="J4339">
        <v>1889</v>
      </c>
      <c r="L4339" s="3">
        <v>0</v>
      </c>
      <c r="M4339" s="3">
        <v>0</v>
      </c>
      <c r="N4339" s="3">
        <v>0</v>
      </c>
      <c r="O4339" s="3">
        <v>80.75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3">
        <f>+Tabla3[[#This Row],[V GRAVADAS]]</f>
        <v>80.75</v>
      </c>
      <c r="V4339">
        <v>2</v>
      </c>
    </row>
    <row r="4340" spans="1:22" x14ac:dyDescent="0.25">
      <c r="A4340" t="s">
        <v>784</v>
      </c>
      <c r="B4340" s="1" t="s">
        <v>816</v>
      </c>
      <c r="C4340" t="s">
        <v>1</v>
      </c>
      <c r="D4340" t="s">
        <v>89</v>
      </c>
      <c r="E4340" t="s">
        <v>553</v>
      </c>
      <c r="F4340" t="s">
        <v>554</v>
      </c>
      <c r="G4340">
        <v>1890</v>
      </c>
      <c r="H4340">
        <v>1890</v>
      </c>
      <c r="I4340">
        <v>1890</v>
      </c>
      <c r="J4340">
        <v>1890</v>
      </c>
      <c r="L4340" s="3">
        <v>0</v>
      </c>
      <c r="M4340" s="3">
        <v>0</v>
      </c>
      <c r="N4340" s="3">
        <v>0</v>
      </c>
      <c r="O4340" s="3">
        <v>22.5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3">
        <f>+Tabla3[[#This Row],[V GRAVADAS]]</f>
        <v>22.5</v>
      </c>
      <c r="V4340">
        <v>2</v>
      </c>
    </row>
    <row r="4341" spans="1:22" x14ac:dyDescent="0.25">
      <c r="A4341" t="s">
        <v>784</v>
      </c>
      <c r="B4341" s="1" t="s">
        <v>797</v>
      </c>
      <c r="C4341" t="s">
        <v>1</v>
      </c>
      <c r="D4341" t="s">
        <v>89</v>
      </c>
      <c r="E4341" t="s">
        <v>553</v>
      </c>
      <c r="F4341" t="s">
        <v>554</v>
      </c>
      <c r="G4341">
        <v>1891</v>
      </c>
      <c r="H4341">
        <v>1891</v>
      </c>
      <c r="I4341">
        <v>1891</v>
      </c>
      <c r="J4341">
        <v>1891</v>
      </c>
      <c r="L4341" s="3">
        <v>0</v>
      </c>
      <c r="M4341" s="3">
        <v>0</v>
      </c>
      <c r="N4341" s="3">
        <v>0</v>
      </c>
      <c r="O4341" s="3">
        <v>164.2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3">
        <f>+Tabla3[[#This Row],[V GRAVADAS]]</f>
        <v>164.2</v>
      </c>
      <c r="V4341">
        <v>2</v>
      </c>
    </row>
    <row r="4342" spans="1:22" x14ac:dyDescent="0.25">
      <c r="A4342" t="s">
        <v>784</v>
      </c>
      <c r="B4342" s="1" t="s">
        <v>797</v>
      </c>
      <c r="C4342" t="s">
        <v>1</v>
      </c>
      <c r="D4342" t="s">
        <v>89</v>
      </c>
      <c r="E4342" t="s">
        <v>553</v>
      </c>
      <c r="F4342" t="s">
        <v>554</v>
      </c>
      <c r="G4342">
        <v>1892</v>
      </c>
      <c r="H4342">
        <v>1892</v>
      </c>
      <c r="I4342">
        <v>1892</v>
      </c>
      <c r="J4342">
        <v>1892</v>
      </c>
      <c r="L4342" s="3">
        <v>0</v>
      </c>
      <c r="M4342" s="3">
        <v>0</v>
      </c>
      <c r="N4342" s="3">
        <v>0</v>
      </c>
      <c r="O4342" s="3">
        <v>176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3">
        <f>+Tabla3[[#This Row],[V GRAVADAS]]</f>
        <v>176</v>
      </c>
      <c r="V4342">
        <v>2</v>
      </c>
    </row>
    <row r="4343" spans="1:22" x14ac:dyDescent="0.25">
      <c r="A4343" t="s">
        <v>784</v>
      </c>
      <c r="B4343" s="1" t="s">
        <v>797</v>
      </c>
      <c r="C4343" t="s">
        <v>1</v>
      </c>
      <c r="D4343" t="s">
        <v>89</v>
      </c>
      <c r="E4343" t="s">
        <v>553</v>
      </c>
      <c r="F4343" t="s">
        <v>554</v>
      </c>
      <c r="G4343">
        <v>1893</v>
      </c>
      <c r="H4343">
        <v>1893</v>
      </c>
      <c r="I4343">
        <v>1893</v>
      </c>
      <c r="J4343">
        <v>1893</v>
      </c>
      <c r="L4343" s="3">
        <v>0</v>
      </c>
      <c r="M4343" s="3">
        <v>0</v>
      </c>
      <c r="N4343" s="3">
        <v>0</v>
      </c>
      <c r="O4343" s="3">
        <v>60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3">
        <f>+Tabla3[[#This Row],[V GRAVADAS]]</f>
        <v>60</v>
      </c>
      <c r="V4343">
        <v>2</v>
      </c>
    </row>
    <row r="4344" spans="1:22" x14ac:dyDescent="0.25">
      <c r="A4344" t="s">
        <v>784</v>
      </c>
      <c r="B4344" s="1" t="s">
        <v>797</v>
      </c>
      <c r="C4344" t="s">
        <v>1</v>
      </c>
      <c r="D4344" t="s">
        <v>89</v>
      </c>
      <c r="E4344" t="s">
        <v>553</v>
      </c>
      <c r="F4344" t="s">
        <v>554</v>
      </c>
      <c r="G4344">
        <v>1894</v>
      </c>
      <c r="H4344">
        <v>1894</v>
      </c>
      <c r="I4344">
        <v>1894</v>
      </c>
      <c r="J4344">
        <v>1894</v>
      </c>
      <c r="L4344" s="3">
        <v>0</v>
      </c>
      <c r="M4344" s="3">
        <v>0</v>
      </c>
      <c r="N4344" s="3">
        <v>0</v>
      </c>
      <c r="O4344" s="3">
        <v>78.75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3">
        <f>+Tabla3[[#This Row],[V GRAVADAS]]</f>
        <v>78.75</v>
      </c>
      <c r="V4344">
        <v>2</v>
      </c>
    </row>
    <row r="4345" spans="1:22" x14ac:dyDescent="0.25">
      <c r="A4345" t="s">
        <v>784</v>
      </c>
      <c r="B4345" s="1" t="s">
        <v>797</v>
      </c>
      <c r="C4345" t="s">
        <v>1</v>
      </c>
      <c r="D4345" t="s">
        <v>89</v>
      </c>
      <c r="E4345" t="s">
        <v>553</v>
      </c>
      <c r="F4345" t="s">
        <v>554</v>
      </c>
      <c r="G4345">
        <v>1895</v>
      </c>
      <c r="H4345">
        <v>1895</v>
      </c>
      <c r="I4345">
        <v>1895</v>
      </c>
      <c r="J4345">
        <v>1895</v>
      </c>
      <c r="L4345" s="3">
        <v>0</v>
      </c>
      <c r="M4345" s="3">
        <v>0</v>
      </c>
      <c r="N4345" s="3">
        <v>0</v>
      </c>
      <c r="O4345" s="3">
        <v>140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3">
        <f>+Tabla3[[#This Row],[V GRAVADAS]]</f>
        <v>140</v>
      </c>
      <c r="V4345">
        <v>2</v>
      </c>
    </row>
    <row r="4346" spans="1:22" x14ac:dyDescent="0.25">
      <c r="A4346" t="s">
        <v>784</v>
      </c>
      <c r="B4346" s="1" t="s">
        <v>797</v>
      </c>
      <c r="C4346" t="s">
        <v>1</v>
      </c>
      <c r="D4346" t="s">
        <v>89</v>
      </c>
      <c r="E4346" t="s">
        <v>553</v>
      </c>
      <c r="F4346" t="s">
        <v>554</v>
      </c>
      <c r="G4346">
        <v>1896</v>
      </c>
      <c r="H4346">
        <v>1896</v>
      </c>
      <c r="I4346">
        <v>1896</v>
      </c>
      <c r="J4346">
        <v>1896</v>
      </c>
      <c r="L4346" s="3">
        <v>0</v>
      </c>
      <c r="M4346" s="3">
        <v>0</v>
      </c>
      <c r="N4346" s="3">
        <v>0</v>
      </c>
      <c r="O4346" s="3">
        <v>437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3">
        <f>+Tabla3[[#This Row],[V GRAVADAS]]</f>
        <v>437</v>
      </c>
      <c r="V4346">
        <v>2</v>
      </c>
    </row>
    <row r="4347" spans="1:22" x14ac:dyDescent="0.25">
      <c r="A4347" t="s">
        <v>784</v>
      </c>
      <c r="B4347" s="1" t="s">
        <v>797</v>
      </c>
      <c r="C4347" t="s">
        <v>1</v>
      </c>
      <c r="D4347" t="s">
        <v>89</v>
      </c>
      <c r="E4347" t="s">
        <v>553</v>
      </c>
      <c r="F4347" t="s">
        <v>554</v>
      </c>
      <c r="G4347">
        <v>1897</v>
      </c>
      <c r="H4347">
        <v>1897</v>
      </c>
      <c r="I4347">
        <v>1897</v>
      </c>
      <c r="J4347">
        <v>1897</v>
      </c>
      <c r="L4347" s="3">
        <v>0</v>
      </c>
      <c r="M4347" s="3">
        <v>0</v>
      </c>
      <c r="N4347" s="3">
        <v>0</v>
      </c>
      <c r="O4347" s="3">
        <v>92.76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3">
        <f>+Tabla3[[#This Row],[V GRAVADAS]]</f>
        <v>92.76</v>
      </c>
      <c r="V4347">
        <v>2</v>
      </c>
    </row>
    <row r="4348" spans="1:22" x14ac:dyDescent="0.25">
      <c r="A4348" t="s">
        <v>784</v>
      </c>
      <c r="B4348" s="1" t="s">
        <v>797</v>
      </c>
      <c r="C4348" t="s">
        <v>1</v>
      </c>
      <c r="D4348" t="s">
        <v>89</v>
      </c>
      <c r="E4348" t="s">
        <v>553</v>
      </c>
      <c r="F4348" t="s">
        <v>554</v>
      </c>
      <c r="G4348">
        <v>1898</v>
      </c>
      <c r="H4348">
        <v>1898</v>
      </c>
      <c r="I4348">
        <v>1898</v>
      </c>
      <c r="J4348">
        <v>1898</v>
      </c>
      <c r="L4348" s="3">
        <v>0</v>
      </c>
      <c r="M4348" s="3">
        <v>0</v>
      </c>
      <c r="N4348" s="3">
        <v>0</v>
      </c>
      <c r="O4348" s="3">
        <v>45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3">
        <f>+Tabla3[[#This Row],[V GRAVADAS]]</f>
        <v>45</v>
      </c>
      <c r="V4348">
        <v>2</v>
      </c>
    </row>
    <row r="4349" spans="1:22" x14ac:dyDescent="0.25">
      <c r="A4349" t="s">
        <v>784</v>
      </c>
      <c r="B4349" s="1" t="s">
        <v>797</v>
      </c>
      <c r="C4349" t="s">
        <v>1</v>
      </c>
      <c r="D4349" t="s">
        <v>89</v>
      </c>
      <c r="E4349" t="s">
        <v>553</v>
      </c>
      <c r="F4349" t="s">
        <v>554</v>
      </c>
      <c r="G4349">
        <v>1899</v>
      </c>
      <c r="H4349">
        <v>1899</v>
      </c>
      <c r="I4349">
        <v>1899</v>
      </c>
      <c r="J4349">
        <v>1899</v>
      </c>
      <c r="L4349" s="3">
        <v>0</v>
      </c>
      <c r="M4349" s="3">
        <v>0</v>
      </c>
      <c r="N4349" s="3">
        <v>0</v>
      </c>
      <c r="O4349" s="3">
        <v>73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3">
        <f>+Tabla3[[#This Row],[V GRAVADAS]]</f>
        <v>73</v>
      </c>
      <c r="V4349">
        <v>2</v>
      </c>
    </row>
    <row r="4350" spans="1:22" x14ac:dyDescent="0.25">
      <c r="A4350" t="s">
        <v>784</v>
      </c>
      <c r="B4350" s="1" t="s">
        <v>797</v>
      </c>
      <c r="C4350" t="s">
        <v>1</v>
      </c>
      <c r="D4350" t="s">
        <v>89</v>
      </c>
      <c r="E4350" t="s">
        <v>553</v>
      </c>
      <c r="F4350" t="s">
        <v>554</v>
      </c>
      <c r="G4350">
        <v>1900</v>
      </c>
      <c r="H4350">
        <v>1900</v>
      </c>
      <c r="I4350">
        <v>1900</v>
      </c>
      <c r="J4350">
        <v>1900</v>
      </c>
      <c r="L4350" s="3">
        <v>0</v>
      </c>
      <c r="M4350" s="3">
        <v>0</v>
      </c>
      <c r="N4350" s="3">
        <v>0</v>
      </c>
      <c r="O4350" s="3">
        <v>950.76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3">
        <f>+Tabla3[[#This Row],[V GRAVADAS]]</f>
        <v>950.76</v>
      </c>
      <c r="V4350">
        <v>2</v>
      </c>
    </row>
    <row r="4351" spans="1:22" x14ac:dyDescent="0.25">
      <c r="A4351" t="s">
        <v>784</v>
      </c>
      <c r="B4351" s="1" t="s">
        <v>797</v>
      </c>
      <c r="C4351" t="s">
        <v>1</v>
      </c>
      <c r="D4351" t="s">
        <v>89</v>
      </c>
      <c r="E4351" t="s">
        <v>553</v>
      </c>
      <c r="F4351" t="s">
        <v>554</v>
      </c>
      <c r="G4351">
        <v>1901</v>
      </c>
      <c r="H4351">
        <v>1901</v>
      </c>
      <c r="I4351">
        <v>1901</v>
      </c>
      <c r="J4351">
        <v>1901</v>
      </c>
      <c r="L4351" s="3">
        <v>0</v>
      </c>
      <c r="M4351" s="3">
        <v>0</v>
      </c>
      <c r="N4351" s="3">
        <v>0</v>
      </c>
      <c r="O4351" s="3">
        <v>214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3">
        <f>+Tabla3[[#This Row],[V GRAVADAS]]</f>
        <v>214</v>
      </c>
      <c r="V4351">
        <v>2</v>
      </c>
    </row>
    <row r="4352" spans="1:22" x14ac:dyDescent="0.25">
      <c r="A4352" t="s">
        <v>784</v>
      </c>
      <c r="B4352" s="1" t="s">
        <v>797</v>
      </c>
      <c r="C4352" t="s">
        <v>1</v>
      </c>
      <c r="D4352" t="s">
        <v>89</v>
      </c>
      <c r="E4352" t="s">
        <v>553</v>
      </c>
      <c r="F4352" t="s">
        <v>554</v>
      </c>
      <c r="G4352">
        <v>1902</v>
      </c>
      <c r="H4352">
        <v>1902</v>
      </c>
      <c r="I4352">
        <v>1902</v>
      </c>
      <c r="J4352">
        <v>1902</v>
      </c>
      <c r="L4352" s="3">
        <v>0</v>
      </c>
      <c r="M4352" s="3">
        <v>0</v>
      </c>
      <c r="N4352" s="3">
        <v>0</v>
      </c>
      <c r="O4352" s="3">
        <v>22.26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3">
        <f>+Tabla3[[#This Row],[V GRAVADAS]]</f>
        <v>22.26</v>
      </c>
      <c r="V4352">
        <v>2</v>
      </c>
    </row>
    <row r="4353" spans="1:22" x14ac:dyDescent="0.25">
      <c r="A4353" t="s">
        <v>784</v>
      </c>
      <c r="B4353" s="1" t="s">
        <v>797</v>
      </c>
      <c r="C4353" t="s">
        <v>1</v>
      </c>
      <c r="D4353" t="s">
        <v>89</v>
      </c>
      <c r="E4353" t="s">
        <v>553</v>
      </c>
      <c r="F4353" t="s">
        <v>554</v>
      </c>
      <c r="G4353">
        <v>1903</v>
      </c>
      <c r="H4353">
        <v>1903</v>
      </c>
      <c r="I4353">
        <v>1903</v>
      </c>
      <c r="J4353">
        <v>1903</v>
      </c>
      <c r="L4353" s="3">
        <v>0</v>
      </c>
      <c r="M4353" s="3">
        <v>0</v>
      </c>
      <c r="N4353" s="3">
        <v>0</v>
      </c>
      <c r="O4353" s="3">
        <v>204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3">
        <f>+Tabla3[[#This Row],[V GRAVADAS]]</f>
        <v>204</v>
      </c>
      <c r="V4353">
        <v>2</v>
      </c>
    </row>
    <row r="4354" spans="1:22" x14ac:dyDescent="0.25">
      <c r="A4354" t="s">
        <v>784</v>
      </c>
      <c r="B4354" s="1" t="s">
        <v>797</v>
      </c>
      <c r="C4354" t="s">
        <v>1</v>
      </c>
      <c r="D4354" t="s">
        <v>89</v>
      </c>
      <c r="E4354" t="s">
        <v>553</v>
      </c>
      <c r="F4354" t="s">
        <v>554</v>
      </c>
      <c r="G4354">
        <v>1904</v>
      </c>
      <c r="H4354">
        <v>1904</v>
      </c>
      <c r="I4354">
        <v>1904</v>
      </c>
      <c r="J4354">
        <v>1904</v>
      </c>
      <c r="L4354" s="3">
        <v>0</v>
      </c>
      <c r="M4354" s="3">
        <v>0</v>
      </c>
      <c r="N4354" s="3">
        <v>0</v>
      </c>
      <c r="O4354" s="3">
        <v>100.36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3">
        <f>+Tabla3[[#This Row],[V GRAVADAS]]</f>
        <v>100.36</v>
      </c>
      <c r="V4354">
        <v>2</v>
      </c>
    </row>
    <row r="4355" spans="1:22" x14ac:dyDescent="0.25">
      <c r="A4355" t="s">
        <v>784</v>
      </c>
      <c r="B4355" s="1" t="s">
        <v>797</v>
      </c>
      <c r="C4355" t="s">
        <v>1</v>
      </c>
      <c r="D4355" t="s">
        <v>89</v>
      </c>
      <c r="E4355" t="s">
        <v>553</v>
      </c>
      <c r="F4355" t="s">
        <v>554</v>
      </c>
      <c r="G4355">
        <v>1905</v>
      </c>
      <c r="H4355">
        <v>1905</v>
      </c>
      <c r="I4355">
        <v>1905</v>
      </c>
      <c r="J4355">
        <v>1905</v>
      </c>
      <c r="L4355" s="3">
        <v>0</v>
      </c>
      <c r="M4355" s="3">
        <v>0</v>
      </c>
      <c r="N4355" s="3">
        <v>0</v>
      </c>
      <c r="O4355" s="3">
        <v>520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3">
        <f>+Tabla3[[#This Row],[V GRAVADAS]]</f>
        <v>520</v>
      </c>
      <c r="V4355">
        <v>2</v>
      </c>
    </row>
    <row r="4356" spans="1:22" x14ac:dyDescent="0.25">
      <c r="A4356" t="s">
        <v>784</v>
      </c>
      <c r="B4356" s="1" t="s">
        <v>797</v>
      </c>
      <c r="C4356" t="s">
        <v>1</v>
      </c>
      <c r="D4356" t="s">
        <v>89</v>
      </c>
      <c r="E4356" t="s">
        <v>553</v>
      </c>
      <c r="F4356" t="s">
        <v>554</v>
      </c>
      <c r="G4356">
        <v>1906</v>
      </c>
      <c r="H4356">
        <v>1906</v>
      </c>
      <c r="I4356">
        <v>1906</v>
      </c>
      <c r="J4356">
        <v>1906</v>
      </c>
      <c r="L4356" s="3">
        <v>0</v>
      </c>
      <c r="M4356" s="3">
        <v>0</v>
      </c>
      <c r="N4356" s="3">
        <v>0</v>
      </c>
      <c r="O4356" s="3">
        <v>23.1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3">
        <f>+Tabla3[[#This Row],[V GRAVADAS]]</f>
        <v>23.1</v>
      </c>
      <c r="V4356">
        <v>2</v>
      </c>
    </row>
    <row r="4357" spans="1:22" x14ac:dyDescent="0.25">
      <c r="A4357" t="s">
        <v>784</v>
      </c>
      <c r="B4357" s="1" t="s">
        <v>797</v>
      </c>
      <c r="C4357" t="s">
        <v>1</v>
      </c>
      <c r="D4357" t="s">
        <v>89</v>
      </c>
      <c r="E4357" t="s">
        <v>553</v>
      </c>
      <c r="F4357" t="s">
        <v>554</v>
      </c>
      <c r="G4357">
        <v>1907</v>
      </c>
      <c r="H4357">
        <v>1907</v>
      </c>
      <c r="I4357">
        <v>1907</v>
      </c>
      <c r="J4357">
        <v>1907</v>
      </c>
      <c r="L4357" s="3">
        <v>0</v>
      </c>
      <c r="M4357" s="3">
        <v>0</v>
      </c>
      <c r="N4357" s="3">
        <v>0</v>
      </c>
      <c r="O4357" s="3">
        <v>595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3">
        <f>+Tabla3[[#This Row],[V GRAVADAS]]</f>
        <v>595</v>
      </c>
      <c r="V4357">
        <v>2</v>
      </c>
    </row>
    <row r="4358" spans="1:22" x14ac:dyDescent="0.25">
      <c r="A4358" t="s">
        <v>784</v>
      </c>
      <c r="B4358" s="1" t="s">
        <v>797</v>
      </c>
      <c r="C4358" t="s">
        <v>1</v>
      </c>
      <c r="D4358" t="s">
        <v>89</v>
      </c>
      <c r="E4358" t="s">
        <v>553</v>
      </c>
      <c r="F4358" t="s">
        <v>554</v>
      </c>
      <c r="G4358">
        <v>1908</v>
      </c>
      <c r="H4358">
        <v>1908</v>
      </c>
      <c r="I4358">
        <v>1908</v>
      </c>
      <c r="J4358">
        <v>1908</v>
      </c>
      <c r="L4358" s="3">
        <v>0</v>
      </c>
      <c r="M4358" s="3">
        <v>0</v>
      </c>
      <c r="N4358" s="3">
        <v>0</v>
      </c>
      <c r="O4358" s="3">
        <v>31.5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3">
        <f>+Tabla3[[#This Row],[V GRAVADAS]]</f>
        <v>31.5</v>
      </c>
      <c r="V4358">
        <v>2</v>
      </c>
    </row>
    <row r="4359" spans="1:22" x14ac:dyDescent="0.25">
      <c r="A4359" t="s">
        <v>784</v>
      </c>
      <c r="B4359" s="1" t="s">
        <v>797</v>
      </c>
      <c r="C4359" t="s">
        <v>1</v>
      </c>
      <c r="D4359" t="s">
        <v>89</v>
      </c>
      <c r="E4359" t="s">
        <v>553</v>
      </c>
      <c r="F4359" t="s">
        <v>554</v>
      </c>
      <c r="G4359">
        <v>1909</v>
      </c>
      <c r="H4359">
        <v>1909</v>
      </c>
      <c r="I4359">
        <v>1909</v>
      </c>
      <c r="J4359">
        <v>1909</v>
      </c>
      <c r="L4359" s="3">
        <v>0</v>
      </c>
      <c r="M4359" s="3">
        <v>0</v>
      </c>
      <c r="N4359" s="3">
        <v>0</v>
      </c>
      <c r="O4359" s="3">
        <v>535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3">
        <f>+Tabla3[[#This Row],[V GRAVADAS]]</f>
        <v>535</v>
      </c>
      <c r="V4359">
        <v>2</v>
      </c>
    </row>
    <row r="4360" spans="1:22" x14ac:dyDescent="0.25">
      <c r="A4360" t="s">
        <v>784</v>
      </c>
      <c r="B4360" s="1" t="s">
        <v>797</v>
      </c>
      <c r="C4360" t="s">
        <v>1</v>
      </c>
      <c r="D4360" t="s">
        <v>89</v>
      </c>
      <c r="E4360" t="s">
        <v>553</v>
      </c>
      <c r="F4360" t="s">
        <v>554</v>
      </c>
      <c r="G4360">
        <v>1910</v>
      </c>
      <c r="H4360">
        <v>1910</v>
      </c>
      <c r="I4360">
        <v>1910</v>
      </c>
      <c r="J4360">
        <v>1910</v>
      </c>
      <c r="L4360" s="3">
        <v>0</v>
      </c>
      <c r="M4360" s="3">
        <v>0</v>
      </c>
      <c r="N4360" s="3">
        <v>0</v>
      </c>
      <c r="O4360" s="3">
        <v>79.099999999999994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3">
        <f>+Tabla3[[#This Row],[V GRAVADAS]]</f>
        <v>79.099999999999994</v>
      </c>
      <c r="V4360">
        <v>2</v>
      </c>
    </row>
    <row r="4361" spans="1:22" x14ac:dyDescent="0.25">
      <c r="A4361" t="s">
        <v>784</v>
      </c>
      <c r="B4361" s="1" t="s">
        <v>798</v>
      </c>
      <c r="C4361" t="s">
        <v>1</v>
      </c>
      <c r="D4361" t="s">
        <v>89</v>
      </c>
      <c r="E4361" t="s">
        <v>553</v>
      </c>
      <c r="F4361" t="s">
        <v>554</v>
      </c>
      <c r="G4361">
        <v>1911</v>
      </c>
      <c r="H4361">
        <v>1911</v>
      </c>
      <c r="I4361">
        <v>1911</v>
      </c>
      <c r="J4361">
        <v>1911</v>
      </c>
      <c r="L4361" s="3">
        <v>0</v>
      </c>
      <c r="M4361" s="3">
        <v>0</v>
      </c>
      <c r="N4361" s="3">
        <v>0</v>
      </c>
      <c r="O4361" s="3">
        <v>110</v>
      </c>
      <c r="P4361" s="3">
        <v>0</v>
      </c>
      <c r="Q4361" s="3">
        <v>0</v>
      </c>
      <c r="R4361" s="3">
        <v>0</v>
      </c>
      <c r="S4361" s="3">
        <v>0</v>
      </c>
      <c r="T4361" s="3">
        <v>0</v>
      </c>
      <c r="U4361" s="33">
        <f>+Tabla3[[#This Row],[V GRAVADAS]]</f>
        <v>110</v>
      </c>
      <c r="V4361">
        <v>2</v>
      </c>
    </row>
    <row r="4362" spans="1:22" x14ac:dyDescent="0.25">
      <c r="A4362" t="s">
        <v>784</v>
      </c>
      <c r="B4362" s="1" t="s">
        <v>798</v>
      </c>
      <c r="C4362" t="s">
        <v>1</v>
      </c>
      <c r="D4362" t="s">
        <v>89</v>
      </c>
      <c r="E4362" t="s">
        <v>553</v>
      </c>
      <c r="F4362" t="s">
        <v>554</v>
      </c>
      <c r="G4362">
        <v>1912</v>
      </c>
      <c r="H4362">
        <v>1912</v>
      </c>
      <c r="I4362">
        <v>1912</v>
      </c>
      <c r="J4362">
        <v>1912</v>
      </c>
      <c r="L4362" s="3">
        <v>0</v>
      </c>
      <c r="M4362" s="3">
        <v>0</v>
      </c>
      <c r="N4362" s="3">
        <v>0</v>
      </c>
      <c r="O4362" s="3">
        <v>475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3">
        <f>+Tabla3[[#This Row],[V GRAVADAS]]</f>
        <v>475</v>
      </c>
      <c r="V4362">
        <v>2</v>
      </c>
    </row>
    <row r="4363" spans="1:22" x14ac:dyDescent="0.25">
      <c r="A4363" t="s">
        <v>784</v>
      </c>
      <c r="B4363" s="1" t="s">
        <v>798</v>
      </c>
      <c r="C4363" t="s">
        <v>1</v>
      </c>
      <c r="D4363" t="s">
        <v>89</v>
      </c>
      <c r="E4363" t="s">
        <v>553</v>
      </c>
      <c r="F4363" t="s">
        <v>554</v>
      </c>
      <c r="G4363">
        <v>1913</v>
      </c>
      <c r="H4363">
        <v>1913</v>
      </c>
      <c r="I4363">
        <v>1913</v>
      </c>
      <c r="J4363">
        <v>1913</v>
      </c>
      <c r="L4363" s="3">
        <v>0</v>
      </c>
      <c r="M4363" s="3">
        <v>0</v>
      </c>
      <c r="N4363" s="3">
        <v>0</v>
      </c>
      <c r="O4363" s="3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3">
        <f>+Tabla3[[#This Row],[V GRAVADAS]]</f>
        <v>0</v>
      </c>
      <c r="V4363">
        <v>2</v>
      </c>
    </row>
    <row r="4364" spans="1:22" x14ac:dyDescent="0.25">
      <c r="A4364" t="s">
        <v>784</v>
      </c>
      <c r="B4364" s="1" t="s">
        <v>798</v>
      </c>
      <c r="C4364" t="s">
        <v>1</v>
      </c>
      <c r="D4364" t="s">
        <v>89</v>
      </c>
      <c r="E4364" t="s">
        <v>553</v>
      </c>
      <c r="F4364" t="s">
        <v>554</v>
      </c>
      <c r="G4364">
        <v>1914</v>
      </c>
      <c r="H4364">
        <v>1914</v>
      </c>
      <c r="I4364">
        <v>1914</v>
      </c>
      <c r="J4364">
        <v>1914</v>
      </c>
      <c r="L4364" s="3">
        <v>0</v>
      </c>
      <c r="M4364" s="3">
        <v>0</v>
      </c>
      <c r="N4364" s="3">
        <v>0</v>
      </c>
      <c r="O4364" s="3">
        <v>57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3">
        <f>+Tabla3[[#This Row],[V GRAVADAS]]</f>
        <v>57</v>
      </c>
      <c r="V4364">
        <v>2</v>
      </c>
    </row>
    <row r="4365" spans="1:22" x14ac:dyDescent="0.25">
      <c r="A4365" t="s">
        <v>784</v>
      </c>
      <c r="B4365" s="1" t="s">
        <v>798</v>
      </c>
      <c r="C4365" t="s">
        <v>1</v>
      </c>
      <c r="D4365" t="s">
        <v>89</v>
      </c>
      <c r="E4365" t="s">
        <v>553</v>
      </c>
      <c r="F4365" t="s">
        <v>554</v>
      </c>
      <c r="G4365">
        <v>1915</v>
      </c>
      <c r="H4365">
        <v>1915</v>
      </c>
      <c r="I4365">
        <v>1915</v>
      </c>
      <c r="J4365">
        <v>1915</v>
      </c>
      <c r="L4365" s="3">
        <v>0</v>
      </c>
      <c r="M4365" s="3">
        <v>0</v>
      </c>
      <c r="N4365" s="3">
        <v>0</v>
      </c>
      <c r="O4365" s="3">
        <v>711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3">
        <f>+Tabla3[[#This Row],[V GRAVADAS]]</f>
        <v>711</v>
      </c>
      <c r="V4365">
        <v>2</v>
      </c>
    </row>
    <row r="4366" spans="1:22" x14ac:dyDescent="0.25">
      <c r="A4366" t="s">
        <v>784</v>
      </c>
      <c r="B4366" s="1" t="s">
        <v>798</v>
      </c>
      <c r="C4366" t="s">
        <v>1</v>
      </c>
      <c r="D4366" t="s">
        <v>89</v>
      </c>
      <c r="E4366" t="s">
        <v>553</v>
      </c>
      <c r="F4366" t="s">
        <v>554</v>
      </c>
      <c r="G4366">
        <v>1916</v>
      </c>
      <c r="H4366">
        <v>1916</v>
      </c>
      <c r="I4366">
        <v>1916</v>
      </c>
      <c r="J4366">
        <v>1916</v>
      </c>
      <c r="L4366" s="3">
        <v>0</v>
      </c>
      <c r="M4366" s="3">
        <v>0</v>
      </c>
      <c r="N4366" s="3">
        <v>0</v>
      </c>
      <c r="O4366" s="3">
        <v>408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3">
        <f>+Tabla3[[#This Row],[V GRAVADAS]]</f>
        <v>408</v>
      </c>
      <c r="V4366">
        <v>2</v>
      </c>
    </row>
    <row r="4367" spans="1:22" x14ac:dyDescent="0.25">
      <c r="A4367" t="s">
        <v>784</v>
      </c>
      <c r="B4367" s="1" t="s">
        <v>798</v>
      </c>
      <c r="C4367" t="s">
        <v>1</v>
      </c>
      <c r="D4367" t="s">
        <v>89</v>
      </c>
      <c r="E4367" t="s">
        <v>553</v>
      </c>
      <c r="F4367" t="s">
        <v>554</v>
      </c>
      <c r="G4367">
        <v>1917</v>
      </c>
      <c r="H4367">
        <v>1917</v>
      </c>
      <c r="I4367">
        <v>1917</v>
      </c>
      <c r="J4367">
        <v>1917</v>
      </c>
      <c r="L4367" s="3">
        <v>0</v>
      </c>
      <c r="M4367" s="3">
        <v>0</v>
      </c>
      <c r="N4367" s="3">
        <v>0</v>
      </c>
      <c r="O4367" s="3">
        <v>186.6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3">
        <f>+Tabla3[[#This Row],[V GRAVADAS]]</f>
        <v>186.6</v>
      </c>
      <c r="V4367">
        <v>2</v>
      </c>
    </row>
    <row r="4368" spans="1:22" x14ac:dyDescent="0.25">
      <c r="A4368" t="s">
        <v>784</v>
      </c>
      <c r="B4368" s="1" t="s">
        <v>798</v>
      </c>
      <c r="C4368" t="s">
        <v>1</v>
      </c>
      <c r="D4368" t="s">
        <v>89</v>
      </c>
      <c r="E4368" t="s">
        <v>553</v>
      </c>
      <c r="F4368" t="s">
        <v>554</v>
      </c>
      <c r="G4368">
        <v>1918</v>
      </c>
      <c r="H4368">
        <v>1918</v>
      </c>
      <c r="I4368">
        <v>1918</v>
      </c>
      <c r="J4368">
        <v>1918</v>
      </c>
      <c r="L4368" s="3">
        <v>0</v>
      </c>
      <c r="M4368" s="3">
        <v>0</v>
      </c>
      <c r="N4368" s="3">
        <v>0</v>
      </c>
      <c r="O4368" s="3">
        <v>639.5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3">
        <f>+Tabla3[[#This Row],[V GRAVADAS]]</f>
        <v>639.5</v>
      </c>
      <c r="V4368">
        <v>2</v>
      </c>
    </row>
    <row r="4369" spans="1:22" x14ac:dyDescent="0.25">
      <c r="A4369" t="s">
        <v>784</v>
      </c>
      <c r="B4369" s="1" t="s">
        <v>798</v>
      </c>
      <c r="C4369" t="s">
        <v>1</v>
      </c>
      <c r="D4369" t="s">
        <v>89</v>
      </c>
      <c r="E4369" t="s">
        <v>553</v>
      </c>
      <c r="F4369" t="s">
        <v>554</v>
      </c>
      <c r="G4369">
        <v>1919</v>
      </c>
      <c r="H4369">
        <v>1919</v>
      </c>
      <c r="I4369">
        <v>1919</v>
      </c>
      <c r="J4369">
        <v>1919</v>
      </c>
      <c r="L4369" s="3">
        <v>0</v>
      </c>
      <c r="M4369" s="3">
        <v>0</v>
      </c>
      <c r="N4369" s="3">
        <v>0</v>
      </c>
      <c r="O4369" s="3">
        <v>72.5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3">
        <f>+Tabla3[[#This Row],[V GRAVADAS]]</f>
        <v>72.5</v>
      </c>
      <c r="V4369">
        <v>2</v>
      </c>
    </row>
    <row r="4370" spans="1:22" x14ac:dyDescent="0.25">
      <c r="A4370" t="s">
        <v>784</v>
      </c>
      <c r="B4370" s="1" t="s">
        <v>798</v>
      </c>
      <c r="C4370" t="s">
        <v>1</v>
      </c>
      <c r="D4370" t="s">
        <v>89</v>
      </c>
      <c r="E4370" t="s">
        <v>553</v>
      </c>
      <c r="F4370" t="s">
        <v>554</v>
      </c>
      <c r="G4370">
        <v>1920</v>
      </c>
      <c r="H4370">
        <v>1920</v>
      </c>
      <c r="I4370">
        <v>1920</v>
      </c>
      <c r="J4370">
        <v>1920</v>
      </c>
      <c r="L4370" s="3">
        <v>0</v>
      </c>
      <c r="M4370" s="3">
        <v>0</v>
      </c>
      <c r="N4370" s="3">
        <v>0</v>
      </c>
      <c r="O4370" s="3">
        <v>24</v>
      </c>
      <c r="P4370" s="3">
        <v>0</v>
      </c>
      <c r="Q4370" s="3">
        <v>0</v>
      </c>
      <c r="R4370" s="3">
        <v>0</v>
      </c>
      <c r="S4370" s="3">
        <v>0</v>
      </c>
      <c r="T4370" s="3">
        <v>0</v>
      </c>
      <c r="U4370" s="33">
        <f>+Tabla3[[#This Row],[V GRAVADAS]]</f>
        <v>24</v>
      </c>
      <c r="V4370">
        <v>2</v>
      </c>
    </row>
    <row r="4371" spans="1:22" x14ac:dyDescent="0.25">
      <c r="A4371" t="s">
        <v>784</v>
      </c>
      <c r="B4371" s="1" t="s">
        <v>798</v>
      </c>
      <c r="C4371" t="s">
        <v>1</v>
      </c>
      <c r="D4371" t="s">
        <v>89</v>
      </c>
      <c r="E4371" t="s">
        <v>553</v>
      </c>
      <c r="F4371" t="s">
        <v>554</v>
      </c>
      <c r="G4371">
        <v>1921</v>
      </c>
      <c r="H4371">
        <v>1921</v>
      </c>
      <c r="I4371">
        <v>1921</v>
      </c>
      <c r="J4371">
        <v>1921</v>
      </c>
      <c r="L4371" s="3">
        <v>0</v>
      </c>
      <c r="M4371" s="3">
        <v>0</v>
      </c>
      <c r="N4371" s="3">
        <v>0</v>
      </c>
      <c r="O4371" s="3">
        <v>128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3">
        <f>+Tabla3[[#This Row],[V GRAVADAS]]</f>
        <v>128</v>
      </c>
      <c r="V4371">
        <v>2</v>
      </c>
    </row>
    <row r="4372" spans="1:22" x14ac:dyDescent="0.25">
      <c r="A4372" t="s">
        <v>784</v>
      </c>
      <c r="B4372" s="1" t="s">
        <v>798</v>
      </c>
      <c r="C4372" t="s">
        <v>1</v>
      </c>
      <c r="D4372" t="s">
        <v>89</v>
      </c>
      <c r="E4372" t="s">
        <v>553</v>
      </c>
      <c r="F4372" t="s">
        <v>554</v>
      </c>
      <c r="G4372">
        <v>1922</v>
      </c>
      <c r="H4372">
        <v>1922</v>
      </c>
      <c r="I4372">
        <v>1922</v>
      </c>
      <c r="J4372">
        <v>1922</v>
      </c>
      <c r="L4372" s="3">
        <v>0</v>
      </c>
      <c r="M4372" s="3">
        <v>0</v>
      </c>
      <c r="N4372" s="3">
        <v>0</v>
      </c>
      <c r="O4372" s="3">
        <v>228.1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3">
        <f>+Tabla3[[#This Row],[V GRAVADAS]]</f>
        <v>228.1</v>
      </c>
      <c r="V4372">
        <v>2</v>
      </c>
    </row>
    <row r="4373" spans="1:22" x14ac:dyDescent="0.25">
      <c r="A4373" t="s">
        <v>784</v>
      </c>
      <c r="B4373" s="1" t="s">
        <v>798</v>
      </c>
      <c r="C4373" t="s">
        <v>1</v>
      </c>
      <c r="D4373" t="s">
        <v>89</v>
      </c>
      <c r="E4373" t="s">
        <v>553</v>
      </c>
      <c r="F4373" t="s">
        <v>554</v>
      </c>
      <c r="G4373">
        <v>1923</v>
      </c>
      <c r="H4373">
        <v>1923</v>
      </c>
      <c r="I4373">
        <v>1923</v>
      </c>
      <c r="J4373">
        <v>1923</v>
      </c>
      <c r="L4373" s="3">
        <v>0</v>
      </c>
      <c r="M4373" s="3">
        <v>0</v>
      </c>
      <c r="N4373" s="3">
        <v>0</v>
      </c>
      <c r="O4373" s="3">
        <v>168.6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3">
        <f>+Tabla3[[#This Row],[V GRAVADAS]]</f>
        <v>168.6</v>
      </c>
      <c r="V4373">
        <v>2</v>
      </c>
    </row>
    <row r="4374" spans="1:22" x14ac:dyDescent="0.25">
      <c r="A4374" t="s">
        <v>784</v>
      </c>
      <c r="B4374" s="1" t="s">
        <v>798</v>
      </c>
      <c r="C4374" t="s">
        <v>1</v>
      </c>
      <c r="D4374" t="s">
        <v>89</v>
      </c>
      <c r="E4374" t="s">
        <v>553</v>
      </c>
      <c r="F4374" t="s">
        <v>554</v>
      </c>
      <c r="G4374">
        <v>1924</v>
      </c>
      <c r="H4374">
        <v>1924</v>
      </c>
      <c r="I4374">
        <v>1924</v>
      </c>
      <c r="J4374">
        <v>1924</v>
      </c>
      <c r="L4374" s="3">
        <v>0</v>
      </c>
      <c r="M4374" s="3">
        <v>0</v>
      </c>
      <c r="N4374" s="3">
        <v>0</v>
      </c>
      <c r="O4374" s="3">
        <v>103.1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3">
        <f>+Tabla3[[#This Row],[V GRAVADAS]]</f>
        <v>103.1</v>
      </c>
      <c r="V4374">
        <v>2</v>
      </c>
    </row>
    <row r="4375" spans="1:22" x14ac:dyDescent="0.25">
      <c r="A4375" t="s">
        <v>784</v>
      </c>
      <c r="B4375" s="1" t="s">
        <v>798</v>
      </c>
      <c r="C4375" t="s">
        <v>1</v>
      </c>
      <c r="D4375" t="s">
        <v>89</v>
      </c>
      <c r="E4375" t="s">
        <v>553</v>
      </c>
      <c r="F4375" t="s">
        <v>554</v>
      </c>
      <c r="G4375">
        <v>1925</v>
      </c>
      <c r="H4375">
        <v>1925</v>
      </c>
      <c r="I4375">
        <v>1925</v>
      </c>
      <c r="J4375">
        <v>1925</v>
      </c>
      <c r="L4375" s="3">
        <v>0</v>
      </c>
      <c r="M4375" s="3">
        <v>0</v>
      </c>
      <c r="N4375" s="3">
        <v>0</v>
      </c>
      <c r="O4375" s="3">
        <v>112.5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3">
        <f>+Tabla3[[#This Row],[V GRAVADAS]]</f>
        <v>112.5</v>
      </c>
      <c r="V4375">
        <v>2</v>
      </c>
    </row>
    <row r="4376" spans="1:22" x14ac:dyDescent="0.25">
      <c r="A4376" t="s">
        <v>784</v>
      </c>
      <c r="B4376" s="1" t="s">
        <v>798</v>
      </c>
      <c r="C4376" t="s">
        <v>1</v>
      </c>
      <c r="D4376" t="s">
        <v>89</v>
      </c>
      <c r="E4376" t="s">
        <v>553</v>
      </c>
      <c r="F4376" t="s">
        <v>554</v>
      </c>
      <c r="G4376">
        <v>1926</v>
      </c>
      <c r="H4376">
        <v>1926</v>
      </c>
      <c r="I4376">
        <v>1926</v>
      </c>
      <c r="J4376">
        <v>1926</v>
      </c>
      <c r="L4376" s="3">
        <v>0</v>
      </c>
      <c r="M4376" s="3">
        <v>0</v>
      </c>
      <c r="N4376" s="3">
        <v>0</v>
      </c>
      <c r="O4376" s="3">
        <v>487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3">
        <f>+Tabla3[[#This Row],[V GRAVADAS]]</f>
        <v>487</v>
      </c>
      <c r="V4376">
        <v>2</v>
      </c>
    </row>
    <row r="4377" spans="1:22" x14ac:dyDescent="0.25">
      <c r="A4377" t="s">
        <v>784</v>
      </c>
      <c r="B4377" s="1" t="s">
        <v>798</v>
      </c>
      <c r="C4377" t="s">
        <v>1</v>
      </c>
      <c r="D4377" t="s">
        <v>89</v>
      </c>
      <c r="E4377" t="s">
        <v>553</v>
      </c>
      <c r="F4377" t="s">
        <v>554</v>
      </c>
      <c r="G4377">
        <v>1927</v>
      </c>
      <c r="H4377">
        <v>1927</v>
      </c>
      <c r="I4377">
        <v>1927</v>
      </c>
      <c r="J4377">
        <v>1927</v>
      </c>
      <c r="L4377" s="3">
        <v>0</v>
      </c>
      <c r="M4377" s="3">
        <v>0</v>
      </c>
      <c r="N4377" s="3">
        <v>0</v>
      </c>
      <c r="O4377" s="3">
        <v>154.25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3">
        <f>+Tabla3[[#This Row],[V GRAVADAS]]</f>
        <v>154.25</v>
      </c>
      <c r="V4377">
        <v>2</v>
      </c>
    </row>
    <row r="4378" spans="1:22" x14ac:dyDescent="0.25">
      <c r="A4378" t="s">
        <v>784</v>
      </c>
      <c r="B4378" s="1" t="s">
        <v>798</v>
      </c>
      <c r="C4378" t="s">
        <v>1</v>
      </c>
      <c r="D4378" t="s">
        <v>89</v>
      </c>
      <c r="E4378" t="s">
        <v>553</v>
      </c>
      <c r="F4378" t="s">
        <v>554</v>
      </c>
      <c r="G4378">
        <v>1928</v>
      </c>
      <c r="H4378">
        <v>1928</v>
      </c>
      <c r="I4378">
        <v>1928</v>
      </c>
      <c r="J4378">
        <v>1928</v>
      </c>
      <c r="L4378" s="3">
        <v>0</v>
      </c>
      <c r="M4378" s="3">
        <v>0</v>
      </c>
      <c r="N4378" s="3">
        <v>0</v>
      </c>
      <c r="O4378" s="3">
        <v>50.4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3">
        <f>+Tabla3[[#This Row],[V GRAVADAS]]</f>
        <v>50.4</v>
      </c>
      <c r="V4378">
        <v>2</v>
      </c>
    </row>
    <row r="4379" spans="1:22" x14ac:dyDescent="0.25">
      <c r="A4379" t="s">
        <v>784</v>
      </c>
      <c r="B4379" s="1" t="s">
        <v>798</v>
      </c>
      <c r="C4379" t="s">
        <v>1</v>
      </c>
      <c r="D4379" t="s">
        <v>89</v>
      </c>
      <c r="E4379" t="s">
        <v>553</v>
      </c>
      <c r="F4379" t="s">
        <v>554</v>
      </c>
      <c r="G4379">
        <v>1929</v>
      </c>
      <c r="H4379">
        <v>1929</v>
      </c>
      <c r="I4379">
        <v>1929</v>
      </c>
      <c r="J4379">
        <v>1929</v>
      </c>
      <c r="L4379" s="3">
        <v>0</v>
      </c>
      <c r="M4379" s="3">
        <v>0</v>
      </c>
      <c r="N4379" s="3">
        <v>0</v>
      </c>
      <c r="O4379" s="3">
        <v>351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3">
        <f>+Tabla3[[#This Row],[V GRAVADAS]]</f>
        <v>351</v>
      </c>
      <c r="V4379">
        <v>2</v>
      </c>
    </row>
    <row r="4380" spans="1:22" x14ac:dyDescent="0.25">
      <c r="A4380" t="s">
        <v>784</v>
      </c>
      <c r="B4380" s="1" t="s">
        <v>798</v>
      </c>
      <c r="C4380" t="s">
        <v>1</v>
      </c>
      <c r="D4380" t="s">
        <v>89</v>
      </c>
      <c r="E4380" t="s">
        <v>553</v>
      </c>
      <c r="F4380" t="s">
        <v>554</v>
      </c>
      <c r="G4380">
        <v>1930</v>
      </c>
      <c r="H4380">
        <v>1930</v>
      </c>
      <c r="I4380">
        <v>1930</v>
      </c>
      <c r="J4380">
        <v>1930</v>
      </c>
      <c r="L4380" s="3">
        <v>0</v>
      </c>
      <c r="M4380" s="3">
        <v>0</v>
      </c>
      <c r="N4380" s="3">
        <v>0</v>
      </c>
      <c r="O4380" s="3">
        <v>88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3">
        <f>+Tabla3[[#This Row],[V GRAVADAS]]</f>
        <v>88</v>
      </c>
      <c r="V4380">
        <v>2</v>
      </c>
    </row>
    <row r="4381" spans="1:22" x14ac:dyDescent="0.25">
      <c r="A4381" t="s">
        <v>784</v>
      </c>
      <c r="B4381" s="1" t="s">
        <v>798</v>
      </c>
      <c r="C4381" t="s">
        <v>1</v>
      </c>
      <c r="D4381" t="s">
        <v>89</v>
      </c>
      <c r="E4381" t="s">
        <v>553</v>
      </c>
      <c r="F4381" t="s">
        <v>554</v>
      </c>
      <c r="G4381">
        <v>1931</v>
      </c>
      <c r="H4381">
        <v>1931</v>
      </c>
      <c r="I4381">
        <v>1931</v>
      </c>
      <c r="J4381">
        <v>1931</v>
      </c>
      <c r="L4381" s="3">
        <v>0</v>
      </c>
      <c r="M4381" s="3">
        <v>0</v>
      </c>
      <c r="N4381" s="3">
        <v>0</v>
      </c>
      <c r="O4381" s="3">
        <v>2.4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3">
        <f>+Tabla3[[#This Row],[V GRAVADAS]]</f>
        <v>2.4</v>
      </c>
      <c r="V4381">
        <v>2</v>
      </c>
    </row>
    <row r="4382" spans="1:22" x14ac:dyDescent="0.25">
      <c r="A4382" t="s">
        <v>784</v>
      </c>
      <c r="B4382" s="1" t="s">
        <v>798</v>
      </c>
      <c r="C4382" t="s">
        <v>1</v>
      </c>
      <c r="D4382" t="s">
        <v>89</v>
      </c>
      <c r="E4382" t="s">
        <v>553</v>
      </c>
      <c r="F4382" t="s">
        <v>554</v>
      </c>
      <c r="G4382">
        <v>1932</v>
      </c>
      <c r="H4382">
        <v>1932</v>
      </c>
      <c r="I4382">
        <v>1932</v>
      </c>
      <c r="J4382">
        <v>1932</v>
      </c>
      <c r="L4382" s="3">
        <v>0</v>
      </c>
      <c r="M4382" s="3">
        <v>0</v>
      </c>
      <c r="N4382" s="3">
        <v>0</v>
      </c>
      <c r="O4382" s="3">
        <v>450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3">
        <f>+Tabla3[[#This Row],[V GRAVADAS]]</f>
        <v>450</v>
      </c>
      <c r="V4382">
        <v>2</v>
      </c>
    </row>
    <row r="4383" spans="1:22" x14ac:dyDescent="0.25">
      <c r="A4383" t="s">
        <v>784</v>
      </c>
      <c r="B4383" s="1" t="s">
        <v>798</v>
      </c>
      <c r="C4383" t="s">
        <v>1</v>
      </c>
      <c r="D4383" t="s">
        <v>89</v>
      </c>
      <c r="E4383" t="s">
        <v>553</v>
      </c>
      <c r="F4383" t="s">
        <v>554</v>
      </c>
      <c r="G4383">
        <v>1933</v>
      </c>
      <c r="H4383">
        <v>1933</v>
      </c>
      <c r="I4383">
        <v>1933</v>
      </c>
      <c r="J4383">
        <v>1933</v>
      </c>
      <c r="L4383" s="3">
        <v>0</v>
      </c>
      <c r="M4383" s="3">
        <v>0</v>
      </c>
      <c r="N4383" s="3">
        <v>0</v>
      </c>
      <c r="O4383" s="3">
        <v>707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3">
        <f>+Tabla3[[#This Row],[V GRAVADAS]]</f>
        <v>707</v>
      </c>
      <c r="V4383">
        <v>2</v>
      </c>
    </row>
    <row r="4384" spans="1:22" x14ac:dyDescent="0.25">
      <c r="A4384" t="s">
        <v>784</v>
      </c>
      <c r="B4384" s="1" t="s">
        <v>798</v>
      </c>
      <c r="C4384" t="s">
        <v>1</v>
      </c>
      <c r="D4384" t="s">
        <v>89</v>
      </c>
      <c r="E4384" t="s">
        <v>553</v>
      </c>
      <c r="F4384" t="s">
        <v>554</v>
      </c>
      <c r="G4384">
        <v>1934</v>
      </c>
      <c r="H4384">
        <v>1934</v>
      </c>
      <c r="I4384">
        <v>1934</v>
      </c>
      <c r="J4384">
        <v>1934</v>
      </c>
      <c r="L4384" s="3">
        <v>0</v>
      </c>
      <c r="M4384" s="3">
        <v>0</v>
      </c>
      <c r="N4384" s="3">
        <v>0</v>
      </c>
      <c r="O4384" s="3">
        <v>495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3">
        <f>+Tabla3[[#This Row],[V GRAVADAS]]</f>
        <v>495</v>
      </c>
      <c r="V4384">
        <v>2</v>
      </c>
    </row>
    <row r="4385" spans="1:22" x14ac:dyDescent="0.25">
      <c r="A4385" t="s">
        <v>784</v>
      </c>
      <c r="B4385" s="1" t="s">
        <v>798</v>
      </c>
      <c r="C4385" t="s">
        <v>1</v>
      </c>
      <c r="D4385" t="s">
        <v>89</v>
      </c>
      <c r="E4385" t="s">
        <v>553</v>
      </c>
      <c r="F4385" t="s">
        <v>554</v>
      </c>
      <c r="G4385">
        <v>1935</v>
      </c>
      <c r="H4385">
        <v>1935</v>
      </c>
      <c r="I4385">
        <v>1935</v>
      </c>
      <c r="J4385">
        <v>1935</v>
      </c>
      <c r="L4385" s="3">
        <v>0</v>
      </c>
      <c r="M4385" s="3">
        <v>0</v>
      </c>
      <c r="N4385" s="3">
        <v>0</v>
      </c>
      <c r="O4385" s="3">
        <v>180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3">
        <f>+Tabla3[[#This Row],[V GRAVADAS]]</f>
        <v>180</v>
      </c>
      <c r="V4385">
        <v>2</v>
      </c>
    </row>
    <row r="4386" spans="1:22" x14ac:dyDescent="0.25">
      <c r="A4386" t="s">
        <v>784</v>
      </c>
      <c r="B4386" s="1" t="s">
        <v>798</v>
      </c>
      <c r="C4386" t="s">
        <v>1</v>
      </c>
      <c r="D4386" t="s">
        <v>89</v>
      </c>
      <c r="E4386" t="s">
        <v>553</v>
      </c>
      <c r="F4386" t="s">
        <v>554</v>
      </c>
      <c r="G4386">
        <v>1936</v>
      </c>
      <c r="H4386">
        <v>1936</v>
      </c>
      <c r="I4386">
        <v>1936</v>
      </c>
      <c r="J4386">
        <v>1936</v>
      </c>
      <c r="L4386" s="3">
        <v>0</v>
      </c>
      <c r="M4386" s="3">
        <v>0</v>
      </c>
      <c r="N4386" s="3">
        <v>0</v>
      </c>
      <c r="O4386" s="3">
        <v>78.25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3">
        <f>+Tabla3[[#This Row],[V GRAVADAS]]</f>
        <v>78.25</v>
      </c>
      <c r="V4386">
        <v>2</v>
      </c>
    </row>
    <row r="4387" spans="1:22" x14ac:dyDescent="0.25">
      <c r="A4387" t="s">
        <v>784</v>
      </c>
      <c r="B4387" s="1" t="s">
        <v>798</v>
      </c>
      <c r="C4387" t="s">
        <v>1</v>
      </c>
      <c r="D4387" t="s">
        <v>89</v>
      </c>
      <c r="E4387" t="s">
        <v>553</v>
      </c>
      <c r="F4387" t="s">
        <v>554</v>
      </c>
      <c r="G4387">
        <v>1937</v>
      </c>
      <c r="H4387">
        <v>1937</v>
      </c>
      <c r="I4387">
        <v>1937</v>
      </c>
      <c r="J4387">
        <v>1937</v>
      </c>
      <c r="L4387" s="3">
        <v>0</v>
      </c>
      <c r="M4387" s="3">
        <v>0</v>
      </c>
      <c r="N4387" s="3">
        <v>0</v>
      </c>
      <c r="O4387" s="3">
        <v>54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3">
        <f>+Tabla3[[#This Row],[V GRAVADAS]]</f>
        <v>54</v>
      </c>
      <c r="V4387">
        <v>2</v>
      </c>
    </row>
    <row r="4388" spans="1:22" x14ac:dyDescent="0.25">
      <c r="A4388" t="s">
        <v>784</v>
      </c>
      <c r="B4388" s="1" t="s">
        <v>798</v>
      </c>
      <c r="C4388" t="s">
        <v>1</v>
      </c>
      <c r="D4388" t="s">
        <v>89</v>
      </c>
      <c r="E4388" t="s">
        <v>553</v>
      </c>
      <c r="F4388" t="s">
        <v>554</v>
      </c>
      <c r="G4388">
        <v>1938</v>
      </c>
      <c r="H4388">
        <v>1938</v>
      </c>
      <c r="I4388">
        <v>1938</v>
      </c>
      <c r="J4388">
        <v>1938</v>
      </c>
      <c r="L4388" s="3">
        <v>0</v>
      </c>
      <c r="M4388" s="3">
        <v>0</v>
      </c>
      <c r="N4388" s="3">
        <v>0</v>
      </c>
      <c r="O4388" s="3">
        <v>120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3">
        <f>+Tabla3[[#This Row],[V GRAVADAS]]</f>
        <v>120</v>
      </c>
      <c r="V4388">
        <v>2</v>
      </c>
    </row>
    <row r="4389" spans="1:22" x14ac:dyDescent="0.25">
      <c r="A4389" t="s">
        <v>784</v>
      </c>
      <c r="B4389" s="1" t="s">
        <v>798</v>
      </c>
      <c r="C4389" t="s">
        <v>1</v>
      </c>
      <c r="D4389" t="s">
        <v>89</v>
      </c>
      <c r="E4389" t="s">
        <v>553</v>
      </c>
      <c r="F4389" t="s">
        <v>554</v>
      </c>
      <c r="G4389">
        <v>1939</v>
      </c>
      <c r="H4389">
        <v>1939</v>
      </c>
      <c r="I4389">
        <v>1939</v>
      </c>
      <c r="J4389">
        <v>1939</v>
      </c>
      <c r="L4389" s="3">
        <v>0</v>
      </c>
      <c r="M4389" s="3">
        <v>0</v>
      </c>
      <c r="N4389" s="3">
        <v>0</v>
      </c>
      <c r="O4389" s="3">
        <v>1129.3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3">
        <f>+Tabla3[[#This Row],[V GRAVADAS]]</f>
        <v>1129.3</v>
      </c>
      <c r="V4389">
        <v>2</v>
      </c>
    </row>
    <row r="4390" spans="1:22" x14ac:dyDescent="0.25">
      <c r="A4390" t="s">
        <v>784</v>
      </c>
      <c r="B4390" s="1" t="s">
        <v>798</v>
      </c>
      <c r="C4390" t="s">
        <v>1</v>
      </c>
      <c r="D4390" t="s">
        <v>89</v>
      </c>
      <c r="E4390" t="s">
        <v>553</v>
      </c>
      <c r="F4390" t="s">
        <v>554</v>
      </c>
      <c r="G4390">
        <v>1940</v>
      </c>
      <c r="H4390">
        <v>1940</v>
      </c>
      <c r="I4390">
        <v>1940</v>
      </c>
      <c r="J4390">
        <v>1940</v>
      </c>
      <c r="L4390" s="3">
        <v>0</v>
      </c>
      <c r="M4390" s="3">
        <v>0</v>
      </c>
      <c r="N4390" s="3">
        <v>0</v>
      </c>
      <c r="O4390" s="3">
        <v>104.95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3">
        <f>+Tabla3[[#This Row],[V GRAVADAS]]</f>
        <v>104.95</v>
      </c>
      <c r="V4390">
        <v>2</v>
      </c>
    </row>
    <row r="4391" spans="1:22" x14ac:dyDescent="0.25">
      <c r="A4391" t="s">
        <v>784</v>
      </c>
      <c r="B4391" s="1" t="s">
        <v>798</v>
      </c>
      <c r="C4391" t="s">
        <v>1</v>
      </c>
      <c r="D4391" t="s">
        <v>89</v>
      </c>
      <c r="E4391" t="s">
        <v>553</v>
      </c>
      <c r="F4391" t="s">
        <v>554</v>
      </c>
      <c r="G4391">
        <v>1941</v>
      </c>
      <c r="H4391">
        <v>1941</v>
      </c>
      <c r="I4391">
        <v>1941</v>
      </c>
      <c r="J4391">
        <v>1941</v>
      </c>
      <c r="L4391" s="3">
        <v>0</v>
      </c>
      <c r="M4391" s="3">
        <v>0</v>
      </c>
      <c r="N4391" s="3">
        <v>0</v>
      </c>
      <c r="O4391" s="3">
        <v>274.5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3">
        <f>+Tabla3[[#This Row],[V GRAVADAS]]</f>
        <v>274.5</v>
      </c>
      <c r="V4391">
        <v>2</v>
      </c>
    </row>
    <row r="4392" spans="1:22" x14ac:dyDescent="0.25">
      <c r="A4392" t="s">
        <v>784</v>
      </c>
      <c r="B4392" s="1" t="s">
        <v>798</v>
      </c>
      <c r="C4392" t="s">
        <v>1</v>
      </c>
      <c r="D4392" t="s">
        <v>89</v>
      </c>
      <c r="E4392" t="s">
        <v>553</v>
      </c>
      <c r="F4392" t="s">
        <v>554</v>
      </c>
      <c r="G4392">
        <v>1942</v>
      </c>
      <c r="H4392">
        <v>1942</v>
      </c>
      <c r="I4392">
        <v>1942</v>
      </c>
      <c r="J4392">
        <v>1942</v>
      </c>
      <c r="L4392" s="3">
        <v>0</v>
      </c>
      <c r="M4392" s="3">
        <v>0</v>
      </c>
      <c r="N4392" s="3">
        <v>0</v>
      </c>
      <c r="O4392" s="3">
        <v>1659.8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3">
        <f>+Tabla3[[#This Row],[V GRAVADAS]]</f>
        <v>1659.8</v>
      </c>
      <c r="V4392">
        <v>2</v>
      </c>
    </row>
    <row r="4393" spans="1:22" x14ac:dyDescent="0.25">
      <c r="A4393" t="s">
        <v>784</v>
      </c>
      <c r="B4393" s="1" t="s">
        <v>799</v>
      </c>
      <c r="C4393" t="s">
        <v>1</v>
      </c>
      <c r="D4393" t="s">
        <v>89</v>
      </c>
      <c r="E4393" t="s">
        <v>553</v>
      </c>
      <c r="F4393" t="s">
        <v>554</v>
      </c>
      <c r="G4393">
        <v>1943</v>
      </c>
      <c r="H4393">
        <v>1943</v>
      </c>
      <c r="I4393">
        <v>1943</v>
      </c>
      <c r="J4393">
        <v>1943</v>
      </c>
      <c r="L4393" s="3">
        <v>0</v>
      </c>
      <c r="M4393" s="3">
        <v>0</v>
      </c>
      <c r="N4393" s="3">
        <v>0</v>
      </c>
      <c r="O4393" s="3">
        <v>329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3">
        <f>+Tabla3[[#This Row],[V GRAVADAS]]</f>
        <v>329</v>
      </c>
      <c r="V4393">
        <v>2</v>
      </c>
    </row>
    <row r="4394" spans="1:22" x14ac:dyDescent="0.25">
      <c r="A4394" t="s">
        <v>784</v>
      </c>
      <c r="B4394" s="1" t="s">
        <v>799</v>
      </c>
      <c r="C4394" t="s">
        <v>1</v>
      </c>
      <c r="D4394" t="s">
        <v>89</v>
      </c>
      <c r="E4394" t="s">
        <v>553</v>
      </c>
      <c r="F4394" t="s">
        <v>554</v>
      </c>
      <c r="G4394">
        <v>1944</v>
      </c>
      <c r="H4394">
        <v>1944</v>
      </c>
      <c r="I4394">
        <v>1944</v>
      </c>
      <c r="J4394">
        <v>1944</v>
      </c>
      <c r="L4394" s="3">
        <v>0</v>
      </c>
      <c r="M4394" s="3">
        <v>0</v>
      </c>
      <c r="N4394" s="3">
        <v>0</v>
      </c>
      <c r="O4394" s="3">
        <v>425.2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3">
        <f>+Tabla3[[#This Row],[V GRAVADAS]]</f>
        <v>425.2</v>
      </c>
      <c r="V4394">
        <v>2</v>
      </c>
    </row>
    <row r="4395" spans="1:22" x14ac:dyDescent="0.25">
      <c r="A4395" t="s">
        <v>784</v>
      </c>
      <c r="B4395" s="1" t="s">
        <v>799</v>
      </c>
      <c r="C4395" t="s">
        <v>1</v>
      </c>
      <c r="D4395" t="s">
        <v>89</v>
      </c>
      <c r="E4395" t="s">
        <v>553</v>
      </c>
      <c r="F4395" t="s">
        <v>554</v>
      </c>
      <c r="G4395">
        <v>1945</v>
      </c>
      <c r="H4395">
        <v>1945</v>
      </c>
      <c r="I4395">
        <v>1945</v>
      </c>
      <c r="J4395">
        <v>1945</v>
      </c>
      <c r="L4395" s="3">
        <v>0</v>
      </c>
      <c r="M4395" s="3">
        <v>0</v>
      </c>
      <c r="N4395" s="3">
        <v>0</v>
      </c>
      <c r="O4395" s="3">
        <v>450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3">
        <f>+Tabla3[[#This Row],[V GRAVADAS]]</f>
        <v>450</v>
      </c>
      <c r="V4395">
        <v>2</v>
      </c>
    </row>
    <row r="4396" spans="1:22" x14ac:dyDescent="0.25">
      <c r="A4396" t="s">
        <v>784</v>
      </c>
      <c r="B4396" s="1" t="s">
        <v>799</v>
      </c>
      <c r="C4396" t="s">
        <v>1</v>
      </c>
      <c r="D4396" t="s">
        <v>89</v>
      </c>
      <c r="E4396" t="s">
        <v>553</v>
      </c>
      <c r="F4396" t="s">
        <v>554</v>
      </c>
      <c r="G4396">
        <v>1946</v>
      </c>
      <c r="H4396">
        <v>1946</v>
      </c>
      <c r="I4396">
        <v>1946</v>
      </c>
      <c r="J4396">
        <v>1946</v>
      </c>
      <c r="L4396" s="3">
        <v>0</v>
      </c>
      <c r="M4396" s="3">
        <v>0</v>
      </c>
      <c r="N4396" s="3">
        <v>0</v>
      </c>
      <c r="O4396" s="3">
        <v>530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3">
        <f>+Tabla3[[#This Row],[V GRAVADAS]]</f>
        <v>530</v>
      </c>
      <c r="V4396">
        <v>2</v>
      </c>
    </row>
    <row r="4397" spans="1:22" x14ac:dyDescent="0.25">
      <c r="A4397" t="s">
        <v>784</v>
      </c>
      <c r="B4397" s="1" t="s">
        <v>799</v>
      </c>
      <c r="C4397" t="s">
        <v>1</v>
      </c>
      <c r="D4397" t="s">
        <v>89</v>
      </c>
      <c r="E4397" t="s">
        <v>553</v>
      </c>
      <c r="F4397" t="s">
        <v>554</v>
      </c>
      <c r="G4397">
        <v>1947</v>
      </c>
      <c r="H4397">
        <v>1947</v>
      </c>
      <c r="I4397">
        <v>1947</v>
      </c>
      <c r="J4397">
        <v>1947</v>
      </c>
      <c r="L4397" s="3">
        <v>0</v>
      </c>
      <c r="M4397" s="3">
        <v>0</v>
      </c>
      <c r="N4397" s="3">
        <v>0</v>
      </c>
      <c r="O4397" s="3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3">
        <f>+Tabla3[[#This Row],[V GRAVADAS]]</f>
        <v>0</v>
      </c>
      <c r="V4397">
        <v>2</v>
      </c>
    </row>
    <row r="4398" spans="1:22" x14ac:dyDescent="0.25">
      <c r="A4398" t="s">
        <v>784</v>
      </c>
      <c r="B4398" s="1" t="s">
        <v>799</v>
      </c>
      <c r="C4398" t="s">
        <v>1</v>
      </c>
      <c r="D4398" t="s">
        <v>89</v>
      </c>
      <c r="E4398" t="s">
        <v>553</v>
      </c>
      <c r="F4398" t="s">
        <v>554</v>
      </c>
      <c r="G4398">
        <v>1948</v>
      </c>
      <c r="H4398">
        <v>1948</v>
      </c>
      <c r="I4398">
        <v>1948</v>
      </c>
      <c r="J4398">
        <v>1948</v>
      </c>
      <c r="L4398" s="3">
        <v>0</v>
      </c>
      <c r="M4398" s="3">
        <v>0</v>
      </c>
      <c r="N4398" s="3">
        <v>0</v>
      </c>
      <c r="O4398" s="3">
        <v>254.12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3">
        <f>+Tabla3[[#This Row],[V GRAVADAS]]</f>
        <v>254.12</v>
      </c>
      <c r="V4398">
        <v>2</v>
      </c>
    </row>
    <row r="4399" spans="1:22" x14ac:dyDescent="0.25">
      <c r="A4399" t="s">
        <v>784</v>
      </c>
      <c r="B4399" s="1" t="s">
        <v>799</v>
      </c>
      <c r="C4399" t="s">
        <v>1</v>
      </c>
      <c r="D4399" t="s">
        <v>89</v>
      </c>
      <c r="E4399" t="s">
        <v>553</v>
      </c>
      <c r="F4399" t="s">
        <v>554</v>
      </c>
      <c r="G4399">
        <v>1949</v>
      </c>
      <c r="H4399">
        <v>1949</v>
      </c>
      <c r="I4399">
        <v>1949</v>
      </c>
      <c r="J4399">
        <v>1949</v>
      </c>
      <c r="L4399" s="3">
        <v>0</v>
      </c>
      <c r="M4399" s="3">
        <v>0</v>
      </c>
      <c r="N4399" s="3">
        <v>0</v>
      </c>
      <c r="O4399" s="3">
        <v>437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3">
        <f>+Tabla3[[#This Row],[V GRAVADAS]]</f>
        <v>437</v>
      </c>
      <c r="V4399">
        <v>2</v>
      </c>
    </row>
    <row r="4400" spans="1:22" x14ac:dyDescent="0.25">
      <c r="A4400" t="s">
        <v>784</v>
      </c>
      <c r="B4400" s="1" t="s">
        <v>799</v>
      </c>
      <c r="C4400" t="s">
        <v>1</v>
      </c>
      <c r="D4400" t="s">
        <v>89</v>
      </c>
      <c r="E4400" t="s">
        <v>553</v>
      </c>
      <c r="F4400" t="s">
        <v>554</v>
      </c>
      <c r="G4400">
        <v>1950</v>
      </c>
      <c r="H4400">
        <v>1950</v>
      </c>
      <c r="I4400">
        <v>1950</v>
      </c>
      <c r="J4400">
        <v>1950</v>
      </c>
      <c r="L4400" s="3">
        <v>0</v>
      </c>
      <c r="M4400" s="3">
        <v>0</v>
      </c>
      <c r="N4400" s="3">
        <v>0</v>
      </c>
      <c r="O4400" s="3">
        <v>360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3">
        <f>+Tabla3[[#This Row],[V GRAVADAS]]</f>
        <v>360</v>
      </c>
      <c r="V4400">
        <v>2</v>
      </c>
    </row>
    <row r="4401" spans="1:22" x14ac:dyDescent="0.25">
      <c r="A4401" t="s">
        <v>784</v>
      </c>
      <c r="B4401" s="1" t="s">
        <v>799</v>
      </c>
      <c r="C4401" t="s">
        <v>1</v>
      </c>
      <c r="D4401" t="s">
        <v>89</v>
      </c>
      <c r="E4401" t="s">
        <v>553</v>
      </c>
      <c r="F4401" t="s">
        <v>554</v>
      </c>
      <c r="G4401">
        <v>1951</v>
      </c>
      <c r="H4401">
        <v>1951</v>
      </c>
      <c r="I4401">
        <v>1951</v>
      </c>
      <c r="J4401">
        <v>1951</v>
      </c>
      <c r="L4401" s="3">
        <v>0</v>
      </c>
      <c r="M4401" s="3">
        <v>0</v>
      </c>
      <c r="N4401" s="3">
        <v>0</v>
      </c>
      <c r="O4401" s="3">
        <v>540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3">
        <f>+Tabla3[[#This Row],[V GRAVADAS]]</f>
        <v>540</v>
      </c>
      <c r="V4401">
        <v>2</v>
      </c>
    </row>
    <row r="4402" spans="1:22" x14ac:dyDescent="0.25">
      <c r="A4402" t="s">
        <v>784</v>
      </c>
      <c r="B4402" s="1" t="s">
        <v>799</v>
      </c>
      <c r="C4402" t="s">
        <v>1</v>
      </c>
      <c r="D4402" t="s">
        <v>89</v>
      </c>
      <c r="E4402" t="s">
        <v>553</v>
      </c>
      <c r="F4402" t="s">
        <v>554</v>
      </c>
      <c r="G4402">
        <v>1952</v>
      </c>
      <c r="H4402">
        <v>1952</v>
      </c>
      <c r="I4402">
        <v>1952</v>
      </c>
      <c r="J4402">
        <v>1952</v>
      </c>
      <c r="L4402" s="3">
        <v>0</v>
      </c>
      <c r="M4402" s="3">
        <v>0</v>
      </c>
      <c r="N4402" s="3">
        <v>0</v>
      </c>
      <c r="O4402" s="3">
        <v>360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3">
        <f>+Tabla3[[#This Row],[V GRAVADAS]]</f>
        <v>360</v>
      </c>
      <c r="V4402">
        <v>2</v>
      </c>
    </row>
    <row r="4403" spans="1:22" x14ac:dyDescent="0.25">
      <c r="A4403" t="s">
        <v>784</v>
      </c>
      <c r="B4403" s="1" t="s">
        <v>799</v>
      </c>
      <c r="C4403" t="s">
        <v>1</v>
      </c>
      <c r="D4403" t="s">
        <v>89</v>
      </c>
      <c r="E4403" t="s">
        <v>553</v>
      </c>
      <c r="F4403" t="s">
        <v>554</v>
      </c>
      <c r="G4403">
        <v>1953</v>
      </c>
      <c r="H4403">
        <v>1953</v>
      </c>
      <c r="I4403">
        <v>1953</v>
      </c>
      <c r="J4403">
        <v>1953</v>
      </c>
      <c r="L4403" s="3">
        <v>0</v>
      </c>
      <c r="M4403" s="3">
        <v>0</v>
      </c>
      <c r="N4403" s="3">
        <v>0</v>
      </c>
      <c r="O4403" s="3">
        <v>40.25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3">
        <f>+Tabla3[[#This Row],[V GRAVADAS]]</f>
        <v>40.25</v>
      </c>
      <c r="V4403">
        <v>2</v>
      </c>
    </row>
    <row r="4404" spans="1:22" x14ac:dyDescent="0.25">
      <c r="A4404" t="s">
        <v>784</v>
      </c>
      <c r="B4404" s="1" t="s">
        <v>799</v>
      </c>
      <c r="C4404" t="s">
        <v>1</v>
      </c>
      <c r="D4404" t="s">
        <v>89</v>
      </c>
      <c r="E4404" t="s">
        <v>553</v>
      </c>
      <c r="F4404" t="s">
        <v>554</v>
      </c>
      <c r="G4404">
        <v>1954</v>
      </c>
      <c r="H4404">
        <v>1954</v>
      </c>
      <c r="I4404">
        <v>1954</v>
      </c>
      <c r="J4404">
        <v>1954</v>
      </c>
      <c r="L4404" s="3">
        <v>0</v>
      </c>
      <c r="M4404" s="3">
        <v>0</v>
      </c>
      <c r="N4404" s="3">
        <v>0</v>
      </c>
      <c r="O4404" s="3">
        <v>49.3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3">
        <f>+Tabla3[[#This Row],[V GRAVADAS]]</f>
        <v>49.3</v>
      </c>
      <c r="V4404">
        <v>2</v>
      </c>
    </row>
    <row r="4405" spans="1:22" x14ac:dyDescent="0.25">
      <c r="A4405" t="s">
        <v>784</v>
      </c>
      <c r="B4405" s="1" t="s">
        <v>799</v>
      </c>
      <c r="C4405" t="s">
        <v>1</v>
      </c>
      <c r="D4405" t="s">
        <v>89</v>
      </c>
      <c r="E4405" t="s">
        <v>553</v>
      </c>
      <c r="F4405" t="s">
        <v>554</v>
      </c>
      <c r="G4405">
        <v>1955</v>
      </c>
      <c r="H4405">
        <v>1955</v>
      </c>
      <c r="I4405">
        <v>1955</v>
      </c>
      <c r="J4405">
        <v>1955</v>
      </c>
      <c r="L4405" s="3">
        <v>0</v>
      </c>
      <c r="M4405" s="3">
        <v>0</v>
      </c>
      <c r="N4405" s="3">
        <v>0</v>
      </c>
      <c r="O4405" s="3">
        <v>52.57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3">
        <f>+Tabla3[[#This Row],[V GRAVADAS]]</f>
        <v>52.57</v>
      </c>
      <c r="V4405">
        <v>2</v>
      </c>
    </row>
    <row r="4406" spans="1:22" x14ac:dyDescent="0.25">
      <c r="A4406" t="s">
        <v>784</v>
      </c>
      <c r="B4406" s="1" t="s">
        <v>799</v>
      </c>
      <c r="C4406" t="s">
        <v>1</v>
      </c>
      <c r="D4406" t="s">
        <v>89</v>
      </c>
      <c r="E4406" t="s">
        <v>553</v>
      </c>
      <c r="F4406" t="s">
        <v>554</v>
      </c>
      <c r="G4406">
        <v>1956</v>
      </c>
      <c r="H4406">
        <v>1956</v>
      </c>
      <c r="I4406">
        <v>1956</v>
      </c>
      <c r="J4406">
        <v>1956</v>
      </c>
      <c r="L4406" s="3">
        <v>0</v>
      </c>
      <c r="M4406" s="3">
        <v>0</v>
      </c>
      <c r="N4406" s="3">
        <v>0</v>
      </c>
      <c r="O4406" s="3">
        <v>99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3">
        <f>+Tabla3[[#This Row],[V GRAVADAS]]</f>
        <v>99</v>
      </c>
      <c r="V4406">
        <v>2</v>
      </c>
    </row>
    <row r="4407" spans="1:22" x14ac:dyDescent="0.25">
      <c r="A4407" t="s">
        <v>784</v>
      </c>
      <c r="B4407" s="1" t="s">
        <v>799</v>
      </c>
      <c r="C4407" t="s">
        <v>1</v>
      </c>
      <c r="D4407" t="s">
        <v>89</v>
      </c>
      <c r="E4407" t="s">
        <v>553</v>
      </c>
      <c r="F4407" t="s">
        <v>554</v>
      </c>
      <c r="G4407">
        <v>1957</v>
      </c>
      <c r="H4407">
        <v>1957</v>
      </c>
      <c r="I4407">
        <v>1957</v>
      </c>
      <c r="J4407">
        <v>1957</v>
      </c>
      <c r="L4407" s="3">
        <v>0</v>
      </c>
      <c r="M4407" s="3">
        <v>0</v>
      </c>
      <c r="N4407" s="3">
        <v>0</v>
      </c>
      <c r="O4407" s="3">
        <v>4.3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3">
        <f>+Tabla3[[#This Row],[V GRAVADAS]]</f>
        <v>4.3</v>
      </c>
      <c r="V4407">
        <v>2</v>
      </c>
    </row>
    <row r="4408" spans="1:22" x14ac:dyDescent="0.25">
      <c r="A4408" t="s">
        <v>784</v>
      </c>
      <c r="B4408" s="1" t="s">
        <v>799</v>
      </c>
      <c r="C4408" t="s">
        <v>1</v>
      </c>
      <c r="D4408" t="s">
        <v>89</v>
      </c>
      <c r="E4408" t="s">
        <v>553</v>
      </c>
      <c r="F4408" t="s">
        <v>554</v>
      </c>
      <c r="G4408">
        <v>1958</v>
      </c>
      <c r="H4408">
        <v>1958</v>
      </c>
      <c r="I4408">
        <v>1958</v>
      </c>
      <c r="J4408">
        <v>1958</v>
      </c>
      <c r="L4408" s="3">
        <v>0</v>
      </c>
      <c r="M4408" s="3">
        <v>0</v>
      </c>
      <c r="N4408" s="3">
        <v>0</v>
      </c>
      <c r="O4408" s="3">
        <v>61.9</v>
      </c>
      <c r="P4408" s="3">
        <v>0</v>
      </c>
      <c r="Q4408" s="3">
        <v>0</v>
      </c>
      <c r="R4408" s="3">
        <v>0</v>
      </c>
      <c r="S4408" s="3">
        <v>0</v>
      </c>
      <c r="T4408" s="3">
        <v>0</v>
      </c>
      <c r="U4408" s="33">
        <f>+Tabla3[[#This Row],[V GRAVADAS]]</f>
        <v>61.9</v>
      </c>
      <c r="V4408">
        <v>2</v>
      </c>
    </row>
    <row r="4409" spans="1:22" x14ac:dyDescent="0.25">
      <c r="A4409" t="s">
        <v>784</v>
      </c>
      <c r="B4409" s="1" t="s">
        <v>799</v>
      </c>
      <c r="C4409" t="s">
        <v>1</v>
      </c>
      <c r="D4409" t="s">
        <v>89</v>
      </c>
      <c r="E4409" t="s">
        <v>553</v>
      </c>
      <c r="F4409" t="s">
        <v>554</v>
      </c>
      <c r="G4409">
        <v>1959</v>
      </c>
      <c r="H4409">
        <v>1959</v>
      </c>
      <c r="I4409">
        <v>1959</v>
      </c>
      <c r="J4409">
        <v>1959</v>
      </c>
      <c r="L4409" s="3">
        <v>0</v>
      </c>
      <c r="M4409" s="3">
        <v>0</v>
      </c>
      <c r="N4409" s="3">
        <v>0</v>
      </c>
      <c r="O4409" s="3">
        <v>3.84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3">
        <f>+Tabla3[[#This Row],[V GRAVADAS]]</f>
        <v>3.84</v>
      </c>
      <c r="V4409">
        <v>2</v>
      </c>
    </row>
    <row r="4410" spans="1:22" x14ac:dyDescent="0.25">
      <c r="A4410" t="s">
        <v>784</v>
      </c>
      <c r="B4410" s="1" t="s">
        <v>799</v>
      </c>
      <c r="C4410" t="s">
        <v>1</v>
      </c>
      <c r="D4410" t="s">
        <v>89</v>
      </c>
      <c r="E4410" t="s">
        <v>553</v>
      </c>
      <c r="F4410" t="s">
        <v>554</v>
      </c>
      <c r="G4410">
        <v>1960</v>
      </c>
      <c r="H4410">
        <v>1960</v>
      </c>
      <c r="I4410">
        <v>1960</v>
      </c>
      <c r="J4410">
        <v>1960</v>
      </c>
      <c r="L4410" s="3">
        <v>0</v>
      </c>
      <c r="M4410" s="3">
        <v>0</v>
      </c>
      <c r="N4410" s="3">
        <v>0</v>
      </c>
      <c r="O4410" s="3">
        <v>510.1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3">
        <f>+Tabla3[[#This Row],[V GRAVADAS]]</f>
        <v>510.1</v>
      </c>
      <c r="V4410">
        <v>2</v>
      </c>
    </row>
    <row r="4411" spans="1:22" x14ac:dyDescent="0.25">
      <c r="A4411" t="s">
        <v>784</v>
      </c>
      <c r="B4411" s="1" t="s">
        <v>799</v>
      </c>
      <c r="C4411" t="s">
        <v>1</v>
      </c>
      <c r="D4411" t="s">
        <v>89</v>
      </c>
      <c r="E4411" t="s">
        <v>553</v>
      </c>
      <c r="F4411" t="s">
        <v>554</v>
      </c>
      <c r="G4411">
        <v>1961</v>
      </c>
      <c r="H4411">
        <v>1961</v>
      </c>
      <c r="I4411">
        <v>1961</v>
      </c>
      <c r="J4411">
        <v>1961</v>
      </c>
      <c r="L4411" s="3">
        <v>0</v>
      </c>
      <c r="M4411" s="3">
        <v>0</v>
      </c>
      <c r="N4411" s="3">
        <v>0</v>
      </c>
      <c r="O4411" s="3">
        <v>12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3">
        <f>+Tabla3[[#This Row],[V GRAVADAS]]</f>
        <v>12</v>
      </c>
      <c r="V4411">
        <v>2</v>
      </c>
    </row>
    <row r="4412" spans="1:22" x14ac:dyDescent="0.25">
      <c r="A4412" t="s">
        <v>784</v>
      </c>
      <c r="B4412" s="1" t="s">
        <v>799</v>
      </c>
      <c r="C4412" t="s">
        <v>1</v>
      </c>
      <c r="D4412" t="s">
        <v>89</v>
      </c>
      <c r="E4412" t="s">
        <v>553</v>
      </c>
      <c r="F4412" t="s">
        <v>554</v>
      </c>
      <c r="G4412">
        <v>1962</v>
      </c>
      <c r="H4412">
        <v>1962</v>
      </c>
      <c r="I4412">
        <v>1962</v>
      </c>
      <c r="J4412">
        <v>1962</v>
      </c>
      <c r="L4412" s="3">
        <v>0</v>
      </c>
      <c r="M4412" s="3">
        <v>0</v>
      </c>
      <c r="N4412" s="3">
        <v>0</v>
      </c>
      <c r="O4412" s="3">
        <v>518.97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3">
        <f>+Tabla3[[#This Row],[V GRAVADAS]]</f>
        <v>518.97</v>
      </c>
      <c r="V4412">
        <v>2</v>
      </c>
    </row>
    <row r="4413" spans="1:22" x14ac:dyDescent="0.25">
      <c r="A4413" t="s">
        <v>784</v>
      </c>
      <c r="B4413" s="1" t="s">
        <v>799</v>
      </c>
      <c r="C4413" t="s">
        <v>1</v>
      </c>
      <c r="D4413" t="s">
        <v>89</v>
      </c>
      <c r="E4413" t="s">
        <v>553</v>
      </c>
      <c r="F4413" t="s">
        <v>554</v>
      </c>
      <c r="G4413">
        <v>1963</v>
      </c>
      <c r="H4413">
        <v>1963</v>
      </c>
      <c r="I4413">
        <v>1963</v>
      </c>
      <c r="J4413">
        <v>1963</v>
      </c>
      <c r="L4413" s="3">
        <v>0</v>
      </c>
      <c r="M4413" s="3">
        <v>0</v>
      </c>
      <c r="N4413" s="3">
        <v>0</v>
      </c>
      <c r="O4413" s="3">
        <v>131.75</v>
      </c>
      <c r="P4413" s="3">
        <v>0</v>
      </c>
      <c r="Q4413" s="3">
        <v>0</v>
      </c>
      <c r="R4413" s="3">
        <v>0</v>
      </c>
      <c r="S4413" s="3">
        <v>0</v>
      </c>
      <c r="T4413" s="3">
        <v>0</v>
      </c>
      <c r="U4413" s="33">
        <f>+Tabla3[[#This Row],[V GRAVADAS]]</f>
        <v>131.75</v>
      </c>
      <c r="V4413">
        <v>2</v>
      </c>
    </row>
    <row r="4414" spans="1:22" x14ac:dyDescent="0.25">
      <c r="A4414" t="s">
        <v>784</v>
      </c>
      <c r="B4414" s="1" t="s">
        <v>800</v>
      </c>
      <c r="C4414" t="s">
        <v>1</v>
      </c>
      <c r="D4414" t="s">
        <v>89</v>
      </c>
      <c r="E4414" t="s">
        <v>553</v>
      </c>
      <c r="F4414" t="s">
        <v>554</v>
      </c>
      <c r="G4414">
        <v>1964</v>
      </c>
      <c r="H4414">
        <v>1964</v>
      </c>
      <c r="I4414">
        <v>1964</v>
      </c>
      <c r="J4414">
        <v>1964</v>
      </c>
      <c r="L4414" s="3">
        <v>0</v>
      </c>
      <c r="M4414" s="3">
        <v>0</v>
      </c>
      <c r="N4414" s="3">
        <v>0</v>
      </c>
      <c r="O4414" s="3">
        <v>389.2</v>
      </c>
      <c r="P4414" s="3">
        <v>0</v>
      </c>
      <c r="Q4414" s="3">
        <v>0</v>
      </c>
      <c r="R4414" s="3">
        <v>0</v>
      </c>
      <c r="S4414" s="3">
        <v>0</v>
      </c>
      <c r="T4414" s="3">
        <v>0</v>
      </c>
      <c r="U4414" s="33">
        <f>+Tabla3[[#This Row],[V GRAVADAS]]</f>
        <v>389.2</v>
      </c>
      <c r="V4414">
        <v>2</v>
      </c>
    </row>
    <row r="4415" spans="1:22" x14ac:dyDescent="0.25">
      <c r="A4415" t="s">
        <v>784</v>
      </c>
      <c r="B4415" s="1" t="s">
        <v>800</v>
      </c>
      <c r="C4415" t="s">
        <v>1</v>
      </c>
      <c r="D4415" t="s">
        <v>89</v>
      </c>
      <c r="E4415" t="s">
        <v>553</v>
      </c>
      <c r="F4415" t="s">
        <v>554</v>
      </c>
      <c r="G4415">
        <v>1965</v>
      </c>
      <c r="H4415">
        <v>1965</v>
      </c>
      <c r="I4415">
        <v>1965</v>
      </c>
      <c r="J4415">
        <v>1965</v>
      </c>
      <c r="L4415" s="3">
        <v>0</v>
      </c>
      <c r="M4415" s="3">
        <v>0</v>
      </c>
      <c r="N4415" s="3">
        <v>0</v>
      </c>
      <c r="O4415" s="3">
        <v>118.1</v>
      </c>
      <c r="P4415" s="3">
        <v>0</v>
      </c>
      <c r="Q4415" s="3">
        <v>0</v>
      </c>
      <c r="R4415" s="3">
        <v>0</v>
      </c>
      <c r="S4415" s="3">
        <v>0</v>
      </c>
      <c r="T4415" s="3">
        <v>0</v>
      </c>
      <c r="U4415" s="33">
        <f>+Tabla3[[#This Row],[V GRAVADAS]]</f>
        <v>118.1</v>
      </c>
      <c r="V4415">
        <v>2</v>
      </c>
    </row>
    <row r="4416" spans="1:22" x14ac:dyDescent="0.25">
      <c r="A4416" t="s">
        <v>784</v>
      </c>
      <c r="B4416" s="1" t="s">
        <v>800</v>
      </c>
      <c r="C4416" t="s">
        <v>1</v>
      </c>
      <c r="D4416" t="s">
        <v>89</v>
      </c>
      <c r="E4416" t="s">
        <v>553</v>
      </c>
      <c r="F4416" t="s">
        <v>554</v>
      </c>
      <c r="G4416">
        <v>1966</v>
      </c>
      <c r="H4416">
        <v>1966</v>
      </c>
      <c r="I4416">
        <v>1966</v>
      </c>
      <c r="J4416">
        <v>1966</v>
      </c>
      <c r="L4416" s="3">
        <v>0</v>
      </c>
      <c r="M4416" s="3">
        <v>0</v>
      </c>
      <c r="N4416" s="3">
        <v>0</v>
      </c>
      <c r="O4416" s="3">
        <v>466</v>
      </c>
      <c r="P4416" s="3">
        <v>0</v>
      </c>
      <c r="Q4416" s="3">
        <v>0</v>
      </c>
      <c r="R4416" s="3">
        <v>0</v>
      </c>
      <c r="S4416" s="3">
        <v>0</v>
      </c>
      <c r="T4416" s="3">
        <v>0</v>
      </c>
      <c r="U4416" s="33">
        <f>+Tabla3[[#This Row],[V GRAVADAS]]</f>
        <v>466</v>
      </c>
      <c r="V4416">
        <v>2</v>
      </c>
    </row>
    <row r="4417" spans="1:22" x14ac:dyDescent="0.25">
      <c r="A4417" t="s">
        <v>784</v>
      </c>
      <c r="B4417" s="1" t="s">
        <v>800</v>
      </c>
      <c r="C4417" t="s">
        <v>1</v>
      </c>
      <c r="D4417" t="s">
        <v>89</v>
      </c>
      <c r="E4417" t="s">
        <v>553</v>
      </c>
      <c r="F4417" t="s">
        <v>554</v>
      </c>
      <c r="G4417">
        <v>1967</v>
      </c>
      <c r="H4417">
        <v>1967</v>
      </c>
      <c r="I4417">
        <v>1967</v>
      </c>
      <c r="J4417">
        <v>1967</v>
      </c>
      <c r="L4417" s="3">
        <v>0</v>
      </c>
      <c r="M4417" s="3">
        <v>0</v>
      </c>
      <c r="N4417" s="3">
        <v>0</v>
      </c>
      <c r="O4417" s="3">
        <v>449</v>
      </c>
      <c r="P4417" s="3">
        <v>0</v>
      </c>
      <c r="Q4417" s="3">
        <v>0</v>
      </c>
      <c r="R4417" s="3">
        <v>0</v>
      </c>
      <c r="S4417" s="3">
        <v>0</v>
      </c>
      <c r="T4417" s="3">
        <v>0</v>
      </c>
      <c r="U4417" s="33">
        <f>+Tabla3[[#This Row],[V GRAVADAS]]</f>
        <v>449</v>
      </c>
      <c r="V4417">
        <v>2</v>
      </c>
    </row>
    <row r="4418" spans="1:22" x14ac:dyDescent="0.25">
      <c r="A4418" t="s">
        <v>784</v>
      </c>
      <c r="B4418" s="1" t="s">
        <v>800</v>
      </c>
      <c r="C4418" t="s">
        <v>1</v>
      </c>
      <c r="D4418" t="s">
        <v>89</v>
      </c>
      <c r="E4418" t="s">
        <v>553</v>
      </c>
      <c r="F4418" t="s">
        <v>554</v>
      </c>
      <c r="G4418">
        <v>1968</v>
      </c>
      <c r="H4418">
        <v>1968</v>
      </c>
      <c r="I4418">
        <v>1968</v>
      </c>
      <c r="J4418">
        <v>1968</v>
      </c>
      <c r="L4418" s="3">
        <v>0</v>
      </c>
      <c r="M4418" s="3">
        <v>0</v>
      </c>
      <c r="N4418" s="3">
        <v>0</v>
      </c>
      <c r="O4418" s="3">
        <v>0</v>
      </c>
      <c r="P4418" s="3">
        <v>0</v>
      </c>
      <c r="Q4418" s="3">
        <v>0</v>
      </c>
      <c r="R4418" s="3">
        <v>0</v>
      </c>
      <c r="S4418" s="3">
        <v>0</v>
      </c>
      <c r="T4418" s="3">
        <v>0</v>
      </c>
      <c r="U4418" s="33">
        <f>+Tabla3[[#This Row],[V GRAVADAS]]</f>
        <v>0</v>
      </c>
      <c r="V4418">
        <v>2</v>
      </c>
    </row>
    <row r="4419" spans="1:22" x14ac:dyDescent="0.25">
      <c r="A4419" t="s">
        <v>784</v>
      </c>
      <c r="B4419" s="1" t="s">
        <v>800</v>
      </c>
      <c r="C4419" t="s">
        <v>1</v>
      </c>
      <c r="D4419" t="s">
        <v>89</v>
      </c>
      <c r="E4419" t="s">
        <v>553</v>
      </c>
      <c r="F4419" t="s">
        <v>554</v>
      </c>
      <c r="G4419">
        <v>1969</v>
      </c>
      <c r="H4419">
        <v>1969</v>
      </c>
      <c r="I4419">
        <v>1969</v>
      </c>
      <c r="J4419">
        <v>1969</v>
      </c>
      <c r="L4419" s="3">
        <v>0</v>
      </c>
      <c r="M4419" s="3">
        <v>0</v>
      </c>
      <c r="N4419" s="3">
        <v>0</v>
      </c>
      <c r="O4419" s="3">
        <v>364.38</v>
      </c>
      <c r="P4419" s="3">
        <v>0</v>
      </c>
      <c r="Q4419" s="3">
        <v>0</v>
      </c>
      <c r="R4419" s="3">
        <v>0</v>
      </c>
      <c r="S4419" s="3">
        <v>0</v>
      </c>
      <c r="T4419" s="3">
        <v>0</v>
      </c>
      <c r="U4419" s="33">
        <f>+Tabla3[[#This Row],[V GRAVADAS]]</f>
        <v>364.38</v>
      </c>
      <c r="V4419">
        <v>2</v>
      </c>
    </row>
    <row r="4420" spans="1:22" x14ac:dyDescent="0.25">
      <c r="A4420" t="s">
        <v>784</v>
      </c>
      <c r="B4420" s="1" t="s">
        <v>800</v>
      </c>
      <c r="C4420" t="s">
        <v>1</v>
      </c>
      <c r="D4420" t="s">
        <v>89</v>
      </c>
      <c r="E4420" t="s">
        <v>553</v>
      </c>
      <c r="F4420" t="s">
        <v>554</v>
      </c>
      <c r="G4420">
        <v>1970</v>
      </c>
      <c r="H4420">
        <v>1970</v>
      </c>
      <c r="I4420">
        <v>1970</v>
      </c>
      <c r="J4420">
        <v>1970</v>
      </c>
      <c r="L4420" s="3">
        <v>0</v>
      </c>
      <c r="M4420" s="3">
        <v>0</v>
      </c>
      <c r="N4420" s="3">
        <v>0</v>
      </c>
      <c r="O4420" s="3">
        <v>450</v>
      </c>
      <c r="P4420" s="3">
        <v>0</v>
      </c>
      <c r="Q4420" s="3">
        <v>0</v>
      </c>
      <c r="R4420" s="3">
        <v>0</v>
      </c>
      <c r="S4420" s="3">
        <v>0</v>
      </c>
      <c r="T4420" s="3">
        <v>0</v>
      </c>
      <c r="U4420" s="33">
        <f>+Tabla3[[#This Row],[V GRAVADAS]]</f>
        <v>450</v>
      </c>
      <c r="V4420">
        <v>2</v>
      </c>
    </row>
    <row r="4421" spans="1:22" x14ac:dyDescent="0.25">
      <c r="A4421" t="s">
        <v>784</v>
      </c>
      <c r="B4421" s="1" t="s">
        <v>800</v>
      </c>
      <c r="C4421" t="s">
        <v>1</v>
      </c>
      <c r="D4421" t="s">
        <v>89</v>
      </c>
      <c r="E4421" t="s">
        <v>553</v>
      </c>
      <c r="F4421" t="s">
        <v>554</v>
      </c>
      <c r="G4421">
        <v>1971</v>
      </c>
      <c r="H4421">
        <v>1971</v>
      </c>
      <c r="I4421">
        <v>1971</v>
      </c>
      <c r="J4421">
        <v>1971</v>
      </c>
      <c r="L4421" s="3">
        <v>0</v>
      </c>
      <c r="M4421" s="3">
        <v>0</v>
      </c>
      <c r="N4421" s="3">
        <v>0</v>
      </c>
      <c r="O4421" s="3">
        <v>92</v>
      </c>
      <c r="P4421" s="3">
        <v>0</v>
      </c>
      <c r="Q4421" s="3">
        <v>0</v>
      </c>
      <c r="R4421" s="3">
        <v>0</v>
      </c>
      <c r="S4421" s="3">
        <v>0</v>
      </c>
      <c r="T4421" s="3">
        <v>0</v>
      </c>
      <c r="U4421" s="33">
        <f>+Tabla3[[#This Row],[V GRAVADAS]]</f>
        <v>92</v>
      </c>
      <c r="V4421">
        <v>2</v>
      </c>
    </row>
    <row r="4422" spans="1:22" x14ac:dyDescent="0.25">
      <c r="A4422" t="s">
        <v>784</v>
      </c>
      <c r="B4422" s="1" t="s">
        <v>800</v>
      </c>
      <c r="C4422" t="s">
        <v>1</v>
      </c>
      <c r="D4422" t="s">
        <v>89</v>
      </c>
      <c r="E4422" t="s">
        <v>553</v>
      </c>
      <c r="F4422" t="s">
        <v>554</v>
      </c>
      <c r="G4422">
        <v>1972</v>
      </c>
      <c r="H4422">
        <v>1972</v>
      </c>
      <c r="I4422">
        <v>1972</v>
      </c>
      <c r="J4422">
        <v>1972</v>
      </c>
      <c r="L4422" s="3">
        <v>0</v>
      </c>
      <c r="M4422" s="3">
        <v>0</v>
      </c>
      <c r="N4422" s="3">
        <v>0</v>
      </c>
      <c r="O4422" s="3">
        <v>600.29999999999995</v>
      </c>
      <c r="P4422" s="3">
        <v>0</v>
      </c>
      <c r="Q4422" s="3">
        <v>0</v>
      </c>
      <c r="R4422" s="3">
        <v>0</v>
      </c>
      <c r="S4422" s="3">
        <v>0</v>
      </c>
      <c r="T4422" s="3">
        <v>0</v>
      </c>
      <c r="U4422" s="33">
        <f>+Tabla3[[#This Row],[V GRAVADAS]]</f>
        <v>600.29999999999995</v>
      </c>
      <c r="V4422">
        <v>2</v>
      </c>
    </row>
    <row r="4423" spans="1:22" x14ac:dyDescent="0.25">
      <c r="A4423" t="s">
        <v>784</v>
      </c>
      <c r="B4423" s="1" t="s">
        <v>800</v>
      </c>
      <c r="C4423" t="s">
        <v>1</v>
      </c>
      <c r="D4423" t="s">
        <v>89</v>
      </c>
      <c r="E4423" t="s">
        <v>553</v>
      </c>
      <c r="F4423" t="s">
        <v>554</v>
      </c>
      <c r="G4423">
        <v>1973</v>
      </c>
      <c r="H4423">
        <v>1973</v>
      </c>
      <c r="I4423">
        <v>1973</v>
      </c>
      <c r="J4423">
        <v>1973</v>
      </c>
      <c r="L4423" s="3">
        <v>0</v>
      </c>
      <c r="M4423" s="3">
        <v>0</v>
      </c>
      <c r="N4423" s="3">
        <v>0</v>
      </c>
      <c r="O4423" s="3">
        <v>532</v>
      </c>
      <c r="P4423" s="3">
        <v>0</v>
      </c>
      <c r="Q4423" s="3">
        <v>0</v>
      </c>
      <c r="R4423" s="3">
        <v>0</v>
      </c>
      <c r="S4423" s="3">
        <v>0</v>
      </c>
      <c r="T4423" s="3">
        <v>0</v>
      </c>
      <c r="U4423" s="33">
        <f>+Tabla3[[#This Row],[V GRAVADAS]]</f>
        <v>532</v>
      </c>
      <c r="V4423">
        <v>2</v>
      </c>
    </row>
    <row r="4424" spans="1:22" x14ac:dyDescent="0.25">
      <c r="A4424" t="s">
        <v>784</v>
      </c>
      <c r="B4424" s="1" t="s">
        <v>800</v>
      </c>
      <c r="C4424" t="s">
        <v>1</v>
      </c>
      <c r="D4424" t="s">
        <v>89</v>
      </c>
      <c r="E4424" t="s">
        <v>553</v>
      </c>
      <c r="F4424" t="s">
        <v>554</v>
      </c>
      <c r="G4424">
        <v>1974</v>
      </c>
      <c r="H4424">
        <v>1974</v>
      </c>
      <c r="I4424">
        <v>1974</v>
      </c>
      <c r="J4424">
        <v>1974</v>
      </c>
      <c r="L4424" s="3">
        <v>0</v>
      </c>
      <c r="M4424" s="3">
        <v>0</v>
      </c>
      <c r="N4424" s="3">
        <v>0</v>
      </c>
      <c r="O4424" s="3">
        <v>120</v>
      </c>
      <c r="P4424" s="3">
        <v>0</v>
      </c>
      <c r="Q4424" s="3">
        <v>0</v>
      </c>
      <c r="R4424" s="3">
        <v>0</v>
      </c>
      <c r="S4424" s="3">
        <v>0</v>
      </c>
      <c r="T4424" s="3">
        <v>0</v>
      </c>
      <c r="U4424" s="33">
        <f>+Tabla3[[#This Row],[V GRAVADAS]]</f>
        <v>120</v>
      </c>
      <c r="V4424">
        <v>2</v>
      </c>
    </row>
    <row r="4425" spans="1:22" x14ac:dyDescent="0.25">
      <c r="A4425" t="s">
        <v>784</v>
      </c>
      <c r="B4425" s="1" t="s">
        <v>800</v>
      </c>
      <c r="C4425" t="s">
        <v>1</v>
      </c>
      <c r="D4425" t="s">
        <v>89</v>
      </c>
      <c r="E4425" t="s">
        <v>553</v>
      </c>
      <c r="F4425" t="s">
        <v>554</v>
      </c>
      <c r="G4425">
        <v>1975</v>
      </c>
      <c r="H4425">
        <v>1975</v>
      </c>
      <c r="I4425">
        <v>1975</v>
      </c>
      <c r="J4425">
        <v>1975</v>
      </c>
      <c r="L4425" s="3">
        <v>0</v>
      </c>
      <c r="M4425" s="3">
        <v>0</v>
      </c>
      <c r="N4425" s="3">
        <v>0</v>
      </c>
      <c r="O4425" s="3">
        <v>530</v>
      </c>
      <c r="P4425" s="3">
        <v>0</v>
      </c>
      <c r="Q4425" s="3">
        <v>0</v>
      </c>
      <c r="R4425" s="3">
        <v>0</v>
      </c>
      <c r="S4425" s="3">
        <v>0</v>
      </c>
      <c r="T4425" s="3">
        <v>0</v>
      </c>
      <c r="U4425" s="33">
        <f>+Tabla3[[#This Row],[V GRAVADAS]]</f>
        <v>530</v>
      </c>
      <c r="V4425">
        <v>2</v>
      </c>
    </row>
    <row r="4426" spans="1:22" x14ac:dyDescent="0.25">
      <c r="A4426" t="s">
        <v>784</v>
      </c>
      <c r="B4426" s="1" t="s">
        <v>800</v>
      </c>
      <c r="C4426" t="s">
        <v>1</v>
      </c>
      <c r="D4426" t="s">
        <v>89</v>
      </c>
      <c r="E4426" t="s">
        <v>553</v>
      </c>
      <c r="F4426" t="s">
        <v>554</v>
      </c>
      <c r="G4426">
        <v>1976</v>
      </c>
      <c r="H4426">
        <v>1976</v>
      </c>
      <c r="I4426">
        <v>1976</v>
      </c>
      <c r="J4426">
        <v>1976</v>
      </c>
      <c r="L4426" s="3">
        <v>0</v>
      </c>
      <c r="M4426" s="3">
        <v>0</v>
      </c>
      <c r="N4426" s="3">
        <v>0</v>
      </c>
      <c r="O4426" s="3">
        <v>156</v>
      </c>
      <c r="P4426" s="3">
        <v>0</v>
      </c>
      <c r="Q4426" s="3">
        <v>0</v>
      </c>
      <c r="R4426" s="3">
        <v>0</v>
      </c>
      <c r="S4426" s="3">
        <v>0</v>
      </c>
      <c r="T4426" s="3">
        <v>0</v>
      </c>
      <c r="U4426" s="33">
        <f>+Tabla3[[#This Row],[V GRAVADAS]]</f>
        <v>156</v>
      </c>
      <c r="V4426">
        <v>2</v>
      </c>
    </row>
    <row r="4427" spans="1:22" x14ac:dyDescent="0.25">
      <c r="A4427" t="s">
        <v>784</v>
      </c>
      <c r="B4427" s="1" t="s">
        <v>800</v>
      </c>
      <c r="C4427" t="s">
        <v>1</v>
      </c>
      <c r="D4427" t="s">
        <v>89</v>
      </c>
      <c r="E4427" t="s">
        <v>553</v>
      </c>
      <c r="F4427" t="s">
        <v>554</v>
      </c>
      <c r="G4427">
        <v>1977</v>
      </c>
      <c r="H4427">
        <v>1977</v>
      </c>
      <c r="I4427">
        <v>1977</v>
      </c>
      <c r="J4427">
        <v>1977</v>
      </c>
      <c r="L4427" s="3">
        <v>0</v>
      </c>
      <c r="M4427" s="3">
        <v>0</v>
      </c>
      <c r="N4427" s="3">
        <v>0</v>
      </c>
      <c r="O4427" s="3">
        <v>137.5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3">
        <f>+Tabla3[[#This Row],[V GRAVADAS]]</f>
        <v>137.5</v>
      </c>
      <c r="V4427">
        <v>2</v>
      </c>
    </row>
    <row r="4428" spans="1:22" x14ac:dyDescent="0.25">
      <c r="A4428" t="s">
        <v>784</v>
      </c>
      <c r="B4428" s="1" t="s">
        <v>800</v>
      </c>
      <c r="C4428" t="s">
        <v>1</v>
      </c>
      <c r="D4428" t="s">
        <v>89</v>
      </c>
      <c r="E4428" t="s">
        <v>553</v>
      </c>
      <c r="F4428" t="s">
        <v>554</v>
      </c>
      <c r="G4428">
        <v>1978</v>
      </c>
      <c r="H4428">
        <v>1978</v>
      </c>
      <c r="I4428">
        <v>1978</v>
      </c>
      <c r="J4428">
        <v>1978</v>
      </c>
      <c r="L4428" s="3">
        <v>0</v>
      </c>
      <c r="M4428" s="3">
        <v>0</v>
      </c>
      <c r="N4428" s="3">
        <v>0</v>
      </c>
      <c r="O4428" s="3">
        <v>75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3">
        <f>+Tabla3[[#This Row],[V GRAVADAS]]</f>
        <v>75</v>
      </c>
      <c r="V4428">
        <v>2</v>
      </c>
    </row>
    <row r="4429" spans="1:22" x14ac:dyDescent="0.25">
      <c r="A4429" t="s">
        <v>784</v>
      </c>
      <c r="B4429" s="1" t="s">
        <v>800</v>
      </c>
      <c r="C4429" t="s">
        <v>1</v>
      </c>
      <c r="D4429" t="s">
        <v>89</v>
      </c>
      <c r="E4429" t="s">
        <v>553</v>
      </c>
      <c r="F4429" t="s">
        <v>554</v>
      </c>
      <c r="G4429">
        <v>1979</v>
      </c>
      <c r="H4429">
        <v>1979</v>
      </c>
      <c r="I4429">
        <v>1979</v>
      </c>
      <c r="J4429">
        <v>1979</v>
      </c>
      <c r="L4429" s="3">
        <v>0</v>
      </c>
      <c r="M4429" s="3">
        <v>0</v>
      </c>
      <c r="N4429" s="3">
        <v>0</v>
      </c>
      <c r="O4429" s="3">
        <v>99.78</v>
      </c>
      <c r="P4429" s="3">
        <v>0</v>
      </c>
      <c r="Q4429" s="3">
        <v>0</v>
      </c>
      <c r="R4429" s="3">
        <v>0</v>
      </c>
      <c r="S4429" s="3">
        <v>0</v>
      </c>
      <c r="T4429" s="3">
        <v>0</v>
      </c>
      <c r="U4429" s="33">
        <f>+Tabla3[[#This Row],[V GRAVADAS]]</f>
        <v>99.78</v>
      </c>
      <c r="V4429">
        <v>2</v>
      </c>
    </row>
    <row r="4430" spans="1:22" x14ac:dyDescent="0.25">
      <c r="A4430" t="s">
        <v>784</v>
      </c>
      <c r="B4430" s="1" t="s">
        <v>800</v>
      </c>
      <c r="C4430" t="s">
        <v>1</v>
      </c>
      <c r="D4430" t="s">
        <v>89</v>
      </c>
      <c r="E4430" t="s">
        <v>553</v>
      </c>
      <c r="F4430" t="s">
        <v>554</v>
      </c>
      <c r="G4430">
        <v>1980</v>
      </c>
      <c r="H4430">
        <v>1980</v>
      </c>
      <c r="I4430">
        <v>1980</v>
      </c>
      <c r="J4430">
        <v>1980</v>
      </c>
      <c r="L4430" s="3">
        <v>0</v>
      </c>
      <c r="M4430" s="3">
        <v>0</v>
      </c>
      <c r="N4430" s="3">
        <v>0</v>
      </c>
      <c r="O4430" s="3">
        <v>509.5</v>
      </c>
      <c r="P4430" s="3">
        <v>0</v>
      </c>
      <c r="Q4430" s="3">
        <v>0</v>
      </c>
      <c r="R4430" s="3">
        <v>0</v>
      </c>
      <c r="S4430" s="3">
        <v>0</v>
      </c>
      <c r="T4430" s="3">
        <v>0</v>
      </c>
      <c r="U4430" s="33">
        <f>+Tabla3[[#This Row],[V GRAVADAS]]</f>
        <v>509.5</v>
      </c>
      <c r="V4430">
        <v>2</v>
      </c>
    </row>
    <row r="4431" spans="1:22" x14ac:dyDescent="0.25">
      <c r="A4431" t="s">
        <v>784</v>
      </c>
      <c r="B4431" s="1" t="s">
        <v>800</v>
      </c>
      <c r="C4431" t="s">
        <v>1</v>
      </c>
      <c r="D4431" t="s">
        <v>89</v>
      </c>
      <c r="E4431" t="s">
        <v>553</v>
      </c>
      <c r="F4431" t="s">
        <v>554</v>
      </c>
      <c r="G4431">
        <v>1981</v>
      </c>
      <c r="H4431">
        <v>1981</v>
      </c>
      <c r="I4431">
        <v>1981</v>
      </c>
      <c r="J4431">
        <v>1981</v>
      </c>
      <c r="L4431" s="3">
        <v>0</v>
      </c>
      <c r="M4431" s="3">
        <v>0</v>
      </c>
      <c r="N4431" s="3">
        <v>0</v>
      </c>
      <c r="O4431" s="3">
        <v>24</v>
      </c>
      <c r="P4431" s="3">
        <v>0</v>
      </c>
      <c r="Q4431" s="3">
        <v>0</v>
      </c>
      <c r="R4431" s="3">
        <v>0</v>
      </c>
      <c r="S4431" s="3">
        <v>0</v>
      </c>
      <c r="T4431" s="3">
        <v>0</v>
      </c>
      <c r="U4431" s="33">
        <f>+Tabla3[[#This Row],[V GRAVADAS]]</f>
        <v>24</v>
      </c>
      <c r="V4431">
        <v>2</v>
      </c>
    </row>
    <row r="4432" spans="1:22" x14ac:dyDescent="0.25">
      <c r="A4432" t="s">
        <v>784</v>
      </c>
      <c r="B4432" s="1" t="s">
        <v>800</v>
      </c>
      <c r="C4432" t="s">
        <v>1</v>
      </c>
      <c r="D4432" t="s">
        <v>89</v>
      </c>
      <c r="E4432" t="s">
        <v>553</v>
      </c>
      <c r="F4432" t="s">
        <v>554</v>
      </c>
      <c r="G4432">
        <v>1982</v>
      </c>
      <c r="H4432">
        <v>1982</v>
      </c>
      <c r="I4432">
        <v>1982</v>
      </c>
      <c r="J4432">
        <v>1982</v>
      </c>
      <c r="L4432" s="3">
        <v>0</v>
      </c>
      <c r="M4432" s="3">
        <v>0</v>
      </c>
      <c r="N4432" s="3">
        <v>0</v>
      </c>
      <c r="O4432" s="3">
        <v>381.28</v>
      </c>
      <c r="P4432" s="3">
        <v>0</v>
      </c>
      <c r="Q4432" s="3">
        <v>0</v>
      </c>
      <c r="R4432" s="3">
        <v>0</v>
      </c>
      <c r="S4432" s="3">
        <v>0</v>
      </c>
      <c r="T4432" s="3">
        <v>0</v>
      </c>
      <c r="U4432" s="33">
        <f>+Tabla3[[#This Row],[V GRAVADAS]]</f>
        <v>381.28</v>
      </c>
      <c r="V4432">
        <v>2</v>
      </c>
    </row>
    <row r="4433" spans="1:22" x14ac:dyDescent="0.25">
      <c r="A4433" t="s">
        <v>784</v>
      </c>
      <c r="B4433" s="1" t="s">
        <v>800</v>
      </c>
      <c r="C4433" t="s">
        <v>1</v>
      </c>
      <c r="D4433" t="s">
        <v>89</v>
      </c>
      <c r="E4433" t="s">
        <v>553</v>
      </c>
      <c r="F4433" t="s">
        <v>554</v>
      </c>
      <c r="G4433">
        <v>1983</v>
      </c>
      <c r="H4433">
        <v>1983</v>
      </c>
      <c r="I4433">
        <v>1983</v>
      </c>
      <c r="J4433">
        <v>1983</v>
      </c>
      <c r="L4433" s="3">
        <v>0</v>
      </c>
      <c r="M4433" s="3">
        <v>0</v>
      </c>
      <c r="N4433" s="3">
        <v>0</v>
      </c>
      <c r="O4433" s="3">
        <v>225</v>
      </c>
      <c r="P4433" s="3">
        <v>0</v>
      </c>
      <c r="Q4433" s="3">
        <v>0</v>
      </c>
      <c r="R4433" s="3">
        <v>0</v>
      </c>
      <c r="S4433" s="3">
        <v>0</v>
      </c>
      <c r="T4433" s="3">
        <v>0</v>
      </c>
      <c r="U4433" s="33">
        <f>+Tabla3[[#This Row],[V GRAVADAS]]</f>
        <v>225</v>
      </c>
      <c r="V4433">
        <v>2</v>
      </c>
    </row>
    <row r="4434" spans="1:22" x14ac:dyDescent="0.25">
      <c r="A4434" t="s">
        <v>784</v>
      </c>
      <c r="B4434" s="1" t="s">
        <v>800</v>
      </c>
      <c r="C4434" t="s">
        <v>1</v>
      </c>
      <c r="D4434" t="s">
        <v>89</v>
      </c>
      <c r="E4434" t="s">
        <v>553</v>
      </c>
      <c r="F4434" t="s">
        <v>554</v>
      </c>
      <c r="G4434">
        <v>1984</v>
      </c>
      <c r="H4434">
        <v>1984</v>
      </c>
      <c r="I4434">
        <v>1984</v>
      </c>
      <c r="J4434">
        <v>1984</v>
      </c>
      <c r="L4434" s="3">
        <v>0</v>
      </c>
      <c r="M4434" s="3">
        <v>0</v>
      </c>
      <c r="N4434" s="3">
        <v>0</v>
      </c>
      <c r="O4434" s="3">
        <v>27.5</v>
      </c>
      <c r="P4434" s="3">
        <v>0</v>
      </c>
      <c r="Q4434" s="3">
        <v>0</v>
      </c>
      <c r="R4434" s="3">
        <v>0</v>
      </c>
      <c r="S4434" s="3">
        <v>0</v>
      </c>
      <c r="T4434" s="3">
        <v>0</v>
      </c>
      <c r="U4434" s="33">
        <f>+Tabla3[[#This Row],[V GRAVADAS]]</f>
        <v>27.5</v>
      </c>
      <c r="V4434">
        <v>2</v>
      </c>
    </row>
    <row r="4435" spans="1:22" x14ac:dyDescent="0.25">
      <c r="A4435" t="s">
        <v>784</v>
      </c>
      <c r="B4435" s="1" t="s">
        <v>800</v>
      </c>
      <c r="C4435" t="s">
        <v>1</v>
      </c>
      <c r="D4435" t="s">
        <v>89</v>
      </c>
      <c r="E4435" t="s">
        <v>553</v>
      </c>
      <c r="F4435" t="s">
        <v>554</v>
      </c>
      <c r="G4435">
        <v>1985</v>
      </c>
      <c r="H4435">
        <v>1985</v>
      </c>
      <c r="I4435">
        <v>1985</v>
      </c>
      <c r="J4435">
        <v>1985</v>
      </c>
      <c r="L4435" s="3">
        <v>0</v>
      </c>
      <c r="M4435" s="3">
        <v>0</v>
      </c>
      <c r="N4435" s="3">
        <v>0</v>
      </c>
      <c r="O4435" s="3">
        <v>65.099999999999994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3">
        <f>+Tabla3[[#This Row],[V GRAVADAS]]</f>
        <v>65.099999999999994</v>
      </c>
      <c r="V4435">
        <v>2</v>
      </c>
    </row>
    <row r="4436" spans="1:22" x14ac:dyDescent="0.25">
      <c r="A4436" t="s">
        <v>784</v>
      </c>
      <c r="B4436" s="1" t="s">
        <v>800</v>
      </c>
      <c r="C4436" t="s">
        <v>1</v>
      </c>
      <c r="D4436" t="s">
        <v>89</v>
      </c>
      <c r="E4436" t="s">
        <v>553</v>
      </c>
      <c r="F4436" t="s">
        <v>554</v>
      </c>
      <c r="G4436">
        <v>1986</v>
      </c>
      <c r="H4436">
        <v>1986</v>
      </c>
      <c r="I4436">
        <v>1986</v>
      </c>
      <c r="J4436">
        <v>1986</v>
      </c>
      <c r="L4436" s="3">
        <v>0</v>
      </c>
      <c r="M4436" s="3">
        <v>0</v>
      </c>
      <c r="N4436" s="3">
        <v>0</v>
      </c>
      <c r="O4436" s="3">
        <v>21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3">
        <f>+Tabla3[[#This Row],[V GRAVADAS]]</f>
        <v>21</v>
      </c>
      <c r="V4436">
        <v>2</v>
      </c>
    </row>
    <row r="4437" spans="1:22" x14ac:dyDescent="0.25">
      <c r="A4437" t="s">
        <v>784</v>
      </c>
      <c r="B4437" s="1" t="s">
        <v>800</v>
      </c>
      <c r="C4437" t="s">
        <v>1</v>
      </c>
      <c r="D4437" t="s">
        <v>89</v>
      </c>
      <c r="E4437" t="s">
        <v>553</v>
      </c>
      <c r="F4437" t="s">
        <v>554</v>
      </c>
      <c r="G4437">
        <v>1987</v>
      </c>
      <c r="H4437">
        <v>1987</v>
      </c>
      <c r="I4437">
        <v>1987</v>
      </c>
      <c r="J4437">
        <v>1987</v>
      </c>
      <c r="L4437" s="3">
        <v>0</v>
      </c>
      <c r="M4437" s="3">
        <v>0</v>
      </c>
      <c r="N4437" s="3">
        <v>0</v>
      </c>
      <c r="O4437" s="3">
        <v>137.5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3">
        <f>+Tabla3[[#This Row],[V GRAVADAS]]</f>
        <v>137.5</v>
      </c>
      <c r="V4437">
        <v>2</v>
      </c>
    </row>
    <row r="4438" spans="1:22" x14ac:dyDescent="0.25">
      <c r="A4438" t="s">
        <v>784</v>
      </c>
      <c r="B4438" s="1" t="s">
        <v>800</v>
      </c>
      <c r="C4438" t="s">
        <v>1</v>
      </c>
      <c r="D4438" t="s">
        <v>89</v>
      </c>
      <c r="E4438" t="s">
        <v>553</v>
      </c>
      <c r="F4438" t="s">
        <v>554</v>
      </c>
      <c r="G4438">
        <v>1988</v>
      </c>
      <c r="H4438">
        <v>1988</v>
      </c>
      <c r="I4438">
        <v>1988</v>
      </c>
      <c r="J4438">
        <v>1988</v>
      </c>
      <c r="L4438" s="3">
        <v>0</v>
      </c>
      <c r="M4438" s="3">
        <v>0</v>
      </c>
      <c r="N4438" s="3">
        <v>0</v>
      </c>
      <c r="O4438" s="3">
        <v>10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3">
        <f>+Tabla3[[#This Row],[V GRAVADAS]]</f>
        <v>10</v>
      </c>
      <c r="V4438">
        <v>2</v>
      </c>
    </row>
    <row r="4439" spans="1:22" x14ac:dyDescent="0.25">
      <c r="A4439" t="s">
        <v>784</v>
      </c>
      <c r="B4439" s="1" t="s">
        <v>800</v>
      </c>
      <c r="C4439" t="s">
        <v>1</v>
      </c>
      <c r="D4439" t="s">
        <v>89</v>
      </c>
      <c r="E4439" t="s">
        <v>553</v>
      </c>
      <c r="F4439" t="s">
        <v>554</v>
      </c>
      <c r="G4439">
        <v>1989</v>
      </c>
      <c r="H4439">
        <v>1989</v>
      </c>
      <c r="I4439">
        <v>1989</v>
      </c>
      <c r="J4439">
        <v>1989</v>
      </c>
      <c r="L4439" s="3">
        <v>0</v>
      </c>
      <c r="M4439" s="3">
        <v>0</v>
      </c>
      <c r="N4439" s="3">
        <v>0</v>
      </c>
      <c r="O4439" s="3">
        <v>75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3">
        <f>+Tabla3[[#This Row],[V GRAVADAS]]</f>
        <v>75</v>
      </c>
      <c r="V4439">
        <v>2</v>
      </c>
    </row>
    <row r="4440" spans="1:22" x14ac:dyDescent="0.25">
      <c r="A4440" t="s">
        <v>784</v>
      </c>
      <c r="B4440" s="1" t="s">
        <v>800</v>
      </c>
      <c r="C4440" t="s">
        <v>1</v>
      </c>
      <c r="D4440" t="s">
        <v>89</v>
      </c>
      <c r="E4440" t="s">
        <v>553</v>
      </c>
      <c r="F4440" t="s">
        <v>554</v>
      </c>
      <c r="G4440">
        <v>1990</v>
      </c>
      <c r="H4440">
        <v>1990</v>
      </c>
      <c r="I4440">
        <v>1990</v>
      </c>
      <c r="J4440">
        <v>1990</v>
      </c>
      <c r="L4440" s="3">
        <v>0</v>
      </c>
      <c r="M4440" s="3">
        <v>0</v>
      </c>
      <c r="N4440" s="3">
        <v>0</v>
      </c>
      <c r="O4440" s="3">
        <v>4.5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3">
        <f>+Tabla3[[#This Row],[V GRAVADAS]]</f>
        <v>4.5</v>
      </c>
      <c r="V4440">
        <v>2</v>
      </c>
    </row>
    <row r="4441" spans="1:22" x14ac:dyDescent="0.25">
      <c r="A4441" t="s">
        <v>784</v>
      </c>
      <c r="B4441" s="1" t="s">
        <v>800</v>
      </c>
      <c r="C4441" t="s">
        <v>1</v>
      </c>
      <c r="D4441" t="s">
        <v>89</v>
      </c>
      <c r="E4441" t="s">
        <v>553</v>
      </c>
      <c r="F4441" t="s">
        <v>554</v>
      </c>
      <c r="G4441">
        <v>1991</v>
      </c>
      <c r="H4441">
        <v>1991</v>
      </c>
      <c r="I4441">
        <v>1991</v>
      </c>
      <c r="J4441">
        <v>1991</v>
      </c>
      <c r="L4441" s="3">
        <v>0</v>
      </c>
      <c r="M4441" s="3">
        <v>0</v>
      </c>
      <c r="N4441" s="3">
        <v>0</v>
      </c>
      <c r="O4441" s="3">
        <v>180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3">
        <f>+Tabla3[[#This Row],[V GRAVADAS]]</f>
        <v>180</v>
      </c>
      <c r="V4441">
        <v>2</v>
      </c>
    </row>
    <row r="4442" spans="1:22" x14ac:dyDescent="0.25">
      <c r="A4442" t="s">
        <v>784</v>
      </c>
      <c r="B4442" s="1" t="s">
        <v>800</v>
      </c>
      <c r="C4442" t="s">
        <v>1</v>
      </c>
      <c r="D4442" t="s">
        <v>89</v>
      </c>
      <c r="E4442" t="s">
        <v>553</v>
      </c>
      <c r="F4442" t="s">
        <v>554</v>
      </c>
      <c r="G4442">
        <v>1992</v>
      </c>
      <c r="H4442">
        <v>1992</v>
      </c>
      <c r="I4442">
        <v>1992</v>
      </c>
      <c r="J4442">
        <v>1992</v>
      </c>
      <c r="L4442" s="3">
        <v>0</v>
      </c>
      <c r="M4442" s="3">
        <v>0</v>
      </c>
      <c r="N4442" s="3">
        <v>0</v>
      </c>
      <c r="O4442" s="3">
        <v>167.9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3">
        <f>+Tabla3[[#This Row],[V GRAVADAS]]</f>
        <v>167.9</v>
      </c>
      <c r="V4442">
        <v>2</v>
      </c>
    </row>
    <row r="4443" spans="1:22" x14ac:dyDescent="0.25">
      <c r="A4443" t="s">
        <v>784</v>
      </c>
      <c r="B4443" s="1" t="s">
        <v>801</v>
      </c>
      <c r="C4443" t="s">
        <v>1</v>
      </c>
      <c r="D4443" t="s">
        <v>89</v>
      </c>
      <c r="E4443" t="s">
        <v>553</v>
      </c>
      <c r="F4443" t="s">
        <v>554</v>
      </c>
      <c r="G4443">
        <v>1993</v>
      </c>
      <c r="H4443">
        <v>1993</v>
      </c>
      <c r="I4443">
        <v>1993</v>
      </c>
      <c r="J4443">
        <v>1993</v>
      </c>
      <c r="L4443" s="3">
        <v>0</v>
      </c>
      <c r="M4443" s="3">
        <v>0</v>
      </c>
      <c r="N4443" s="3">
        <v>0</v>
      </c>
      <c r="O4443" s="3">
        <v>214.1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3">
        <f>+Tabla3[[#This Row],[V GRAVADAS]]</f>
        <v>214.1</v>
      </c>
      <c r="V4443">
        <v>2</v>
      </c>
    </row>
    <row r="4444" spans="1:22" x14ac:dyDescent="0.25">
      <c r="A4444" t="s">
        <v>784</v>
      </c>
      <c r="B4444" s="1" t="s">
        <v>801</v>
      </c>
      <c r="C4444" t="s">
        <v>1</v>
      </c>
      <c r="D4444" t="s">
        <v>89</v>
      </c>
      <c r="E4444" t="s">
        <v>553</v>
      </c>
      <c r="F4444" t="s">
        <v>554</v>
      </c>
      <c r="G4444">
        <v>1994</v>
      </c>
      <c r="H4444">
        <v>1994</v>
      </c>
      <c r="I4444">
        <v>1994</v>
      </c>
      <c r="J4444">
        <v>1994</v>
      </c>
      <c r="L4444" s="3">
        <v>0</v>
      </c>
      <c r="M4444" s="3">
        <v>0</v>
      </c>
      <c r="N4444" s="3">
        <v>0</v>
      </c>
      <c r="O4444" s="3">
        <v>450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3">
        <f>+Tabla3[[#This Row],[V GRAVADAS]]</f>
        <v>450</v>
      </c>
      <c r="V4444">
        <v>2</v>
      </c>
    </row>
    <row r="4445" spans="1:22" x14ac:dyDescent="0.25">
      <c r="A4445" t="s">
        <v>784</v>
      </c>
      <c r="B4445" s="1" t="s">
        <v>801</v>
      </c>
      <c r="C4445" t="s">
        <v>1</v>
      </c>
      <c r="D4445" t="s">
        <v>89</v>
      </c>
      <c r="E4445" t="s">
        <v>553</v>
      </c>
      <c r="F4445" t="s">
        <v>554</v>
      </c>
      <c r="G4445">
        <v>1995</v>
      </c>
      <c r="H4445">
        <v>1995</v>
      </c>
      <c r="I4445">
        <v>1995</v>
      </c>
      <c r="J4445">
        <v>1995</v>
      </c>
      <c r="L4445" s="3">
        <v>0</v>
      </c>
      <c r="M4445" s="3">
        <v>0</v>
      </c>
      <c r="N4445" s="3">
        <v>0</v>
      </c>
      <c r="O4445" s="3">
        <v>211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3">
        <f>+Tabla3[[#This Row],[V GRAVADAS]]</f>
        <v>211</v>
      </c>
      <c r="V4445">
        <v>2</v>
      </c>
    </row>
    <row r="4446" spans="1:22" x14ac:dyDescent="0.25">
      <c r="A4446" t="s">
        <v>784</v>
      </c>
      <c r="B4446" s="1" t="s">
        <v>801</v>
      </c>
      <c r="C4446" t="s">
        <v>1</v>
      </c>
      <c r="D4446" t="s">
        <v>89</v>
      </c>
      <c r="E4446" t="s">
        <v>553</v>
      </c>
      <c r="F4446" t="s">
        <v>554</v>
      </c>
      <c r="G4446">
        <v>1996</v>
      </c>
      <c r="H4446">
        <v>1996</v>
      </c>
      <c r="I4446">
        <v>1996</v>
      </c>
      <c r="J4446">
        <v>1996</v>
      </c>
      <c r="L4446" s="3">
        <v>0</v>
      </c>
      <c r="M4446" s="3">
        <v>0</v>
      </c>
      <c r="N4446" s="3">
        <v>0</v>
      </c>
      <c r="O4446" s="3">
        <v>59.5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3">
        <f>+Tabla3[[#This Row],[V GRAVADAS]]</f>
        <v>59.5</v>
      </c>
      <c r="V4446">
        <v>2</v>
      </c>
    </row>
    <row r="4447" spans="1:22" x14ac:dyDescent="0.25">
      <c r="A4447" t="s">
        <v>784</v>
      </c>
      <c r="B4447" s="1" t="s">
        <v>801</v>
      </c>
      <c r="C4447" t="s">
        <v>1</v>
      </c>
      <c r="D4447" t="s">
        <v>89</v>
      </c>
      <c r="E4447" t="s">
        <v>553</v>
      </c>
      <c r="F4447" t="s">
        <v>554</v>
      </c>
      <c r="G4447">
        <v>1997</v>
      </c>
      <c r="H4447">
        <v>1997</v>
      </c>
      <c r="I4447">
        <v>1997</v>
      </c>
      <c r="J4447">
        <v>1997</v>
      </c>
      <c r="L4447" s="3">
        <v>0</v>
      </c>
      <c r="M4447" s="3">
        <v>0</v>
      </c>
      <c r="N4447" s="3">
        <v>0</v>
      </c>
      <c r="O4447" s="3">
        <v>100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3">
        <f>+Tabla3[[#This Row],[V GRAVADAS]]</f>
        <v>100</v>
      </c>
      <c r="V4447">
        <v>2</v>
      </c>
    </row>
    <row r="4448" spans="1:22" x14ac:dyDescent="0.25">
      <c r="A4448" t="s">
        <v>784</v>
      </c>
      <c r="B4448" s="1" t="s">
        <v>801</v>
      </c>
      <c r="C4448" t="s">
        <v>1</v>
      </c>
      <c r="D4448" t="s">
        <v>89</v>
      </c>
      <c r="E4448" t="s">
        <v>553</v>
      </c>
      <c r="F4448" t="s">
        <v>554</v>
      </c>
      <c r="G4448">
        <v>1998</v>
      </c>
      <c r="H4448">
        <v>1998</v>
      </c>
      <c r="I4448">
        <v>1998</v>
      </c>
      <c r="J4448">
        <v>1998</v>
      </c>
      <c r="L4448" s="3">
        <v>0</v>
      </c>
      <c r="M4448" s="3">
        <v>0</v>
      </c>
      <c r="N4448" s="3">
        <v>0</v>
      </c>
      <c r="O4448" s="3">
        <v>522.1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3">
        <f>+Tabla3[[#This Row],[V GRAVADAS]]</f>
        <v>522.1</v>
      </c>
      <c r="V4448">
        <v>2</v>
      </c>
    </row>
    <row r="4449" spans="1:22" x14ac:dyDescent="0.25">
      <c r="A4449" t="s">
        <v>784</v>
      </c>
      <c r="B4449" s="1" t="s">
        <v>801</v>
      </c>
      <c r="C4449" t="s">
        <v>1</v>
      </c>
      <c r="D4449" t="s">
        <v>89</v>
      </c>
      <c r="E4449" t="s">
        <v>553</v>
      </c>
      <c r="F4449" t="s">
        <v>554</v>
      </c>
      <c r="G4449">
        <v>1999</v>
      </c>
      <c r="H4449">
        <v>1999</v>
      </c>
      <c r="I4449">
        <v>1999</v>
      </c>
      <c r="J4449">
        <v>1999</v>
      </c>
      <c r="L4449" s="3">
        <v>0</v>
      </c>
      <c r="M4449" s="3">
        <v>0</v>
      </c>
      <c r="N4449" s="3">
        <v>0</v>
      </c>
      <c r="O4449" s="3">
        <v>30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3">
        <f>+Tabla3[[#This Row],[V GRAVADAS]]</f>
        <v>30</v>
      </c>
      <c r="V4449">
        <v>2</v>
      </c>
    </row>
    <row r="4450" spans="1:22" x14ac:dyDescent="0.25">
      <c r="A4450" t="s">
        <v>784</v>
      </c>
      <c r="B4450" s="1" t="s">
        <v>801</v>
      </c>
      <c r="C4450" t="s">
        <v>1</v>
      </c>
      <c r="D4450" t="s">
        <v>89</v>
      </c>
      <c r="E4450" t="s">
        <v>553</v>
      </c>
      <c r="F4450" t="s">
        <v>554</v>
      </c>
      <c r="G4450">
        <v>2000</v>
      </c>
      <c r="H4450">
        <v>2000</v>
      </c>
      <c r="I4450">
        <v>2000</v>
      </c>
      <c r="J4450">
        <v>2000</v>
      </c>
      <c r="L4450" s="3">
        <v>0</v>
      </c>
      <c r="M4450" s="3">
        <v>0</v>
      </c>
      <c r="N4450" s="3">
        <v>0</v>
      </c>
      <c r="O4450" s="3">
        <v>9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3">
        <f>+Tabla3[[#This Row],[V GRAVADAS]]</f>
        <v>9</v>
      </c>
      <c r="V4450">
        <v>2</v>
      </c>
    </row>
    <row r="4451" spans="1:22" x14ac:dyDescent="0.25">
      <c r="A4451" t="s">
        <v>784</v>
      </c>
      <c r="B4451" s="1" t="s">
        <v>801</v>
      </c>
      <c r="C4451" t="s">
        <v>1</v>
      </c>
      <c r="D4451" t="s">
        <v>89</v>
      </c>
      <c r="E4451" t="s">
        <v>553</v>
      </c>
      <c r="F4451" t="s">
        <v>554</v>
      </c>
      <c r="G4451">
        <v>2001</v>
      </c>
      <c r="H4451">
        <v>2001</v>
      </c>
      <c r="I4451">
        <v>2001</v>
      </c>
      <c r="J4451">
        <v>2001</v>
      </c>
      <c r="L4451" s="3">
        <v>0</v>
      </c>
      <c r="M4451" s="3">
        <v>0</v>
      </c>
      <c r="N4451" s="3">
        <v>0</v>
      </c>
      <c r="O4451" s="3">
        <v>184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3">
        <f>+Tabla3[[#This Row],[V GRAVADAS]]</f>
        <v>184</v>
      </c>
      <c r="V4451">
        <v>2</v>
      </c>
    </row>
    <row r="4452" spans="1:22" x14ac:dyDescent="0.25">
      <c r="A4452" t="s">
        <v>784</v>
      </c>
      <c r="B4452" s="1" t="s">
        <v>801</v>
      </c>
      <c r="C4452" t="s">
        <v>1</v>
      </c>
      <c r="D4452" t="s">
        <v>89</v>
      </c>
      <c r="E4452" t="s">
        <v>553</v>
      </c>
      <c r="F4452" t="s">
        <v>554</v>
      </c>
      <c r="G4452">
        <v>2002</v>
      </c>
      <c r="H4452">
        <v>2002</v>
      </c>
      <c r="I4452">
        <v>2002</v>
      </c>
      <c r="J4452">
        <v>2002</v>
      </c>
      <c r="L4452" s="3">
        <v>0</v>
      </c>
      <c r="M4452" s="3">
        <v>0</v>
      </c>
      <c r="N4452" s="3">
        <v>0</v>
      </c>
      <c r="O4452" s="3">
        <v>199.5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3">
        <f>+Tabla3[[#This Row],[V GRAVADAS]]</f>
        <v>199.5</v>
      </c>
      <c r="V4452">
        <v>2</v>
      </c>
    </row>
    <row r="4453" spans="1:22" x14ac:dyDescent="0.25">
      <c r="A4453" t="s">
        <v>784</v>
      </c>
      <c r="B4453" s="1" t="s">
        <v>801</v>
      </c>
      <c r="C4453" t="s">
        <v>1</v>
      </c>
      <c r="D4453" t="s">
        <v>89</v>
      </c>
      <c r="E4453" t="s">
        <v>553</v>
      </c>
      <c r="F4453" t="s">
        <v>554</v>
      </c>
      <c r="G4453">
        <v>2003</v>
      </c>
      <c r="H4453">
        <v>2003</v>
      </c>
      <c r="I4453">
        <v>2003</v>
      </c>
      <c r="J4453">
        <v>2003</v>
      </c>
      <c r="L4453" s="3">
        <v>0</v>
      </c>
      <c r="M4453" s="3">
        <v>0</v>
      </c>
      <c r="N4453" s="3">
        <v>0</v>
      </c>
      <c r="O4453" s="3">
        <v>6.3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3">
        <f>+Tabla3[[#This Row],[V GRAVADAS]]</f>
        <v>6.3</v>
      </c>
      <c r="V4453">
        <v>2</v>
      </c>
    </row>
    <row r="4454" spans="1:22" x14ac:dyDescent="0.25">
      <c r="A4454" t="s">
        <v>784</v>
      </c>
      <c r="B4454" s="1" t="s">
        <v>801</v>
      </c>
      <c r="C4454" t="s">
        <v>1</v>
      </c>
      <c r="D4454" t="s">
        <v>89</v>
      </c>
      <c r="E4454" t="s">
        <v>553</v>
      </c>
      <c r="F4454" t="s">
        <v>554</v>
      </c>
      <c r="G4454">
        <v>2004</v>
      </c>
      <c r="H4454">
        <v>2004</v>
      </c>
      <c r="I4454">
        <v>2004</v>
      </c>
      <c r="J4454">
        <v>2004</v>
      </c>
      <c r="L4454" s="3">
        <v>0</v>
      </c>
      <c r="M4454" s="3">
        <v>0</v>
      </c>
      <c r="N4454" s="3">
        <v>0</v>
      </c>
      <c r="O4454" s="3">
        <v>135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3">
        <f>+Tabla3[[#This Row],[V GRAVADAS]]</f>
        <v>135</v>
      </c>
      <c r="V4454">
        <v>2</v>
      </c>
    </row>
    <row r="4455" spans="1:22" x14ac:dyDescent="0.25">
      <c r="A4455" t="s">
        <v>784</v>
      </c>
      <c r="B4455" s="1" t="s">
        <v>801</v>
      </c>
      <c r="C4455" t="s">
        <v>1</v>
      </c>
      <c r="D4455" t="s">
        <v>89</v>
      </c>
      <c r="E4455" t="s">
        <v>553</v>
      </c>
      <c r="F4455" t="s">
        <v>554</v>
      </c>
      <c r="G4455">
        <v>2005</v>
      </c>
      <c r="H4455">
        <v>2005</v>
      </c>
      <c r="I4455">
        <v>2005</v>
      </c>
      <c r="J4455">
        <v>2005</v>
      </c>
      <c r="L4455" s="3">
        <v>0</v>
      </c>
      <c r="M4455" s="3">
        <v>0</v>
      </c>
      <c r="N4455" s="3">
        <v>0</v>
      </c>
      <c r="O4455" s="3">
        <v>56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3">
        <f>+Tabla3[[#This Row],[V GRAVADAS]]</f>
        <v>56</v>
      </c>
      <c r="V4455">
        <v>2</v>
      </c>
    </row>
    <row r="4456" spans="1:22" x14ac:dyDescent="0.25">
      <c r="A4456" t="s">
        <v>784</v>
      </c>
      <c r="B4456" s="1" t="s">
        <v>802</v>
      </c>
      <c r="C4456" t="s">
        <v>1</v>
      </c>
      <c r="D4456" t="s">
        <v>89</v>
      </c>
      <c r="E4456" t="s">
        <v>553</v>
      </c>
      <c r="F4456" t="s">
        <v>554</v>
      </c>
      <c r="G4456">
        <v>2006</v>
      </c>
      <c r="H4456">
        <v>2006</v>
      </c>
      <c r="I4456">
        <v>2006</v>
      </c>
      <c r="J4456">
        <v>2006</v>
      </c>
      <c r="L4456" s="3">
        <v>0</v>
      </c>
      <c r="M4456" s="3">
        <v>0</v>
      </c>
      <c r="N4456" s="3">
        <v>0</v>
      </c>
      <c r="O4456" s="3">
        <v>290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3">
        <f>+Tabla3[[#This Row],[V GRAVADAS]]</f>
        <v>290</v>
      </c>
      <c r="V4456">
        <v>2</v>
      </c>
    </row>
    <row r="4457" spans="1:22" x14ac:dyDescent="0.25">
      <c r="A4457" t="s">
        <v>784</v>
      </c>
      <c r="B4457" s="1" t="s">
        <v>802</v>
      </c>
      <c r="C4457" t="s">
        <v>1</v>
      </c>
      <c r="D4457" t="s">
        <v>89</v>
      </c>
      <c r="E4457" t="s">
        <v>553</v>
      </c>
      <c r="F4457" t="s">
        <v>554</v>
      </c>
      <c r="G4457">
        <v>2007</v>
      </c>
      <c r="H4457">
        <v>2007</v>
      </c>
      <c r="I4457">
        <v>2007</v>
      </c>
      <c r="J4457">
        <v>2007</v>
      </c>
      <c r="L4457" s="3">
        <v>0</v>
      </c>
      <c r="M4457" s="3">
        <v>0</v>
      </c>
      <c r="N4457" s="3">
        <v>0</v>
      </c>
      <c r="O4457" s="3">
        <v>450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3">
        <f>+Tabla3[[#This Row],[V GRAVADAS]]</f>
        <v>450</v>
      </c>
      <c r="V4457">
        <v>2</v>
      </c>
    </row>
    <row r="4458" spans="1:22" x14ac:dyDescent="0.25">
      <c r="A4458" t="s">
        <v>784</v>
      </c>
      <c r="B4458" s="1" t="s">
        <v>802</v>
      </c>
      <c r="C4458" t="s">
        <v>1</v>
      </c>
      <c r="D4458" t="s">
        <v>89</v>
      </c>
      <c r="E4458" t="s">
        <v>553</v>
      </c>
      <c r="F4458" t="s">
        <v>554</v>
      </c>
      <c r="G4458">
        <v>2008</v>
      </c>
      <c r="H4458">
        <v>2008</v>
      </c>
      <c r="I4458">
        <v>2008</v>
      </c>
      <c r="J4458">
        <v>2008</v>
      </c>
      <c r="L4458" s="3">
        <v>0</v>
      </c>
      <c r="M4458" s="3">
        <v>0</v>
      </c>
      <c r="N4458" s="3">
        <v>0</v>
      </c>
      <c r="O4458" s="3">
        <v>220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3">
        <f>+Tabla3[[#This Row],[V GRAVADAS]]</f>
        <v>220</v>
      </c>
      <c r="V4458">
        <v>2</v>
      </c>
    </row>
    <row r="4459" spans="1:22" x14ac:dyDescent="0.25">
      <c r="A4459" t="s">
        <v>784</v>
      </c>
      <c r="B4459" s="1" t="s">
        <v>802</v>
      </c>
      <c r="C4459" t="s">
        <v>1</v>
      </c>
      <c r="D4459" t="s">
        <v>89</v>
      </c>
      <c r="E4459" t="s">
        <v>553</v>
      </c>
      <c r="F4459" t="s">
        <v>554</v>
      </c>
      <c r="G4459">
        <v>2009</v>
      </c>
      <c r="H4459">
        <v>2009</v>
      </c>
      <c r="I4459">
        <v>2009</v>
      </c>
      <c r="J4459">
        <v>2009</v>
      </c>
      <c r="L4459" s="3">
        <v>0</v>
      </c>
      <c r="M4459" s="3">
        <v>0</v>
      </c>
      <c r="N4459" s="3">
        <v>0</v>
      </c>
      <c r="O4459" s="3">
        <v>469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3">
        <f>+Tabla3[[#This Row],[V GRAVADAS]]</f>
        <v>469</v>
      </c>
      <c r="V4459">
        <v>2</v>
      </c>
    </row>
    <row r="4460" spans="1:22" x14ac:dyDescent="0.25">
      <c r="A4460" t="s">
        <v>784</v>
      </c>
      <c r="B4460" s="1" t="s">
        <v>802</v>
      </c>
      <c r="C4460" t="s">
        <v>1</v>
      </c>
      <c r="D4460" t="s">
        <v>89</v>
      </c>
      <c r="E4460" t="s">
        <v>553</v>
      </c>
      <c r="F4460" t="s">
        <v>554</v>
      </c>
      <c r="G4460">
        <v>2010</v>
      </c>
      <c r="H4460">
        <v>2010</v>
      </c>
      <c r="I4460">
        <v>2010</v>
      </c>
      <c r="J4460">
        <v>2010</v>
      </c>
      <c r="L4460" s="3">
        <v>0</v>
      </c>
      <c r="M4460" s="3">
        <v>0</v>
      </c>
      <c r="N4460" s="3">
        <v>0</v>
      </c>
      <c r="O4460" s="3">
        <v>61.2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3">
        <f>+Tabla3[[#This Row],[V GRAVADAS]]</f>
        <v>61.2</v>
      </c>
      <c r="V4460">
        <v>2</v>
      </c>
    </row>
    <row r="4461" spans="1:22" x14ac:dyDescent="0.25">
      <c r="A4461" t="s">
        <v>784</v>
      </c>
      <c r="B4461" s="1" t="s">
        <v>802</v>
      </c>
      <c r="C4461" t="s">
        <v>1</v>
      </c>
      <c r="D4461" t="s">
        <v>89</v>
      </c>
      <c r="E4461" t="s">
        <v>553</v>
      </c>
      <c r="F4461" t="s">
        <v>554</v>
      </c>
      <c r="G4461">
        <v>2011</v>
      </c>
      <c r="H4461">
        <v>2011</v>
      </c>
      <c r="I4461">
        <v>2011</v>
      </c>
      <c r="J4461">
        <v>2011</v>
      </c>
      <c r="L4461" s="3">
        <v>0</v>
      </c>
      <c r="M4461" s="3">
        <v>0</v>
      </c>
      <c r="N4461" s="3">
        <v>0</v>
      </c>
      <c r="O4461" s="3">
        <v>457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3">
        <f>+Tabla3[[#This Row],[V GRAVADAS]]</f>
        <v>457</v>
      </c>
      <c r="V4461">
        <v>2</v>
      </c>
    </row>
    <row r="4462" spans="1:22" x14ac:dyDescent="0.25">
      <c r="A4462" t="s">
        <v>784</v>
      </c>
      <c r="B4462" s="1" t="s">
        <v>802</v>
      </c>
      <c r="C4462" t="s">
        <v>1</v>
      </c>
      <c r="D4462" t="s">
        <v>89</v>
      </c>
      <c r="E4462" t="s">
        <v>553</v>
      </c>
      <c r="F4462" t="s">
        <v>554</v>
      </c>
      <c r="G4462">
        <v>2012</v>
      </c>
      <c r="H4462">
        <v>2012</v>
      </c>
      <c r="I4462">
        <v>2012</v>
      </c>
      <c r="J4462">
        <v>2012</v>
      </c>
      <c r="L4462" s="3">
        <v>0</v>
      </c>
      <c r="M4462" s="3">
        <v>0</v>
      </c>
      <c r="N4462" s="3">
        <v>0</v>
      </c>
      <c r="O4462" s="3">
        <v>7.45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3">
        <f>+Tabla3[[#This Row],[V GRAVADAS]]</f>
        <v>7.45</v>
      </c>
      <c r="V4462">
        <v>2</v>
      </c>
    </row>
    <row r="4463" spans="1:22" x14ac:dyDescent="0.25">
      <c r="A4463" t="s">
        <v>784</v>
      </c>
      <c r="B4463" s="1" t="s">
        <v>802</v>
      </c>
      <c r="C4463" t="s">
        <v>1</v>
      </c>
      <c r="D4463" t="s">
        <v>89</v>
      </c>
      <c r="E4463" t="s">
        <v>553</v>
      </c>
      <c r="F4463" t="s">
        <v>554</v>
      </c>
      <c r="G4463">
        <v>2013</v>
      </c>
      <c r="H4463">
        <v>2013</v>
      </c>
      <c r="I4463">
        <v>2013</v>
      </c>
      <c r="J4463">
        <v>2013</v>
      </c>
      <c r="L4463" s="3">
        <v>0</v>
      </c>
      <c r="M4463" s="3">
        <v>0</v>
      </c>
      <c r="N4463" s="3">
        <v>0</v>
      </c>
      <c r="O4463" s="3">
        <v>493.4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3">
        <f>+Tabla3[[#This Row],[V GRAVADAS]]</f>
        <v>493.4</v>
      </c>
      <c r="V4463">
        <v>2</v>
      </c>
    </row>
    <row r="4464" spans="1:22" x14ac:dyDescent="0.25">
      <c r="A4464" t="s">
        <v>784</v>
      </c>
      <c r="B4464" s="1" t="s">
        <v>802</v>
      </c>
      <c r="C4464" t="s">
        <v>1</v>
      </c>
      <c r="D4464" t="s">
        <v>89</v>
      </c>
      <c r="E4464" t="s">
        <v>553</v>
      </c>
      <c r="F4464" t="s">
        <v>554</v>
      </c>
      <c r="G4464">
        <v>2014</v>
      </c>
      <c r="H4464">
        <v>2014</v>
      </c>
      <c r="I4464">
        <v>2014</v>
      </c>
      <c r="J4464">
        <v>2014</v>
      </c>
      <c r="L4464" s="3">
        <v>0</v>
      </c>
      <c r="M4464" s="3">
        <v>0</v>
      </c>
      <c r="N4464" s="3">
        <v>0</v>
      </c>
      <c r="O4464" s="3">
        <v>370.95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3">
        <f>+Tabla3[[#This Row],[V GRAVADAS]]</f>
        <v>370.95</v>
      </c>
      <c r="V4464">
        <v>2</v>
      </c>
    </row>
    <row r="4465" spans="1:22" x14ac:dyDescent="0.25">
      <c r="A4465" t="s">
        <v>784</v>
      </c>
      <c r="B4465" s="1" t="s">
        <v>802</v>
      </c>
      <c r="C4465" t="s">
        <v>1</v>
      </c>
      <c r="D4465" t="s">
        <v>89</v>
      </c>
      <c r="E4465" t="s">
        <v>553</v>
      </c>
      <c r="F4465" t="s">
        <v>554</v>
      </c>
      <c r="G4465">
        <v>2015</v>
      </c>
      <c r="H4465">
        <v>2015</v>
      </c>
      <c r="I4465">
        <v>2015</v>
      </c>
      <c r="J4465">
        <v>2015</v>
      </c>
      <c r="L4465" s="3">
        <v>0</v>
      </c>
      <c r="M4465" s="3">
        <v>0</v>
      </c>
      <c r="N4465" s="3">
        <v>0</v>
      </c>
      <c r="O4465" s="3">
        <v>832.4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3">
        <f>+Tabla3[[#This Row],[V GRAVADAS]]</f>
        <v>832.4</v>
      </c>
      <c r="V4465">
        <v>2</v>
      </c>
    </row>
    <row r="4466" spans="1:22" x14ac:dyDescent="0.25">
      <c r="A4466" t="s">
        <v>784</v>
      </c>
      <c r="B4466" s="1" t="s">
        <v>802</v>
      </c>
      <c r="C4466" t="s">
        <v>1</v>
      </c>
      <c r="D4466" t="s">
        <v>89</v>
      </c>
      <c r="E4466" t="s">
        <v>553</v>
      </c>
      <c r="F4466" t="s">
        <v>554</v>
      </c>
      <c r="G4466">
        <v>2016</v>
      </c>
      <c r="H4466">
        <v>2016</v>
      </c>
      <c r="I4466">
        <v>2016</v>
      </c>
      <c r="J4466">
        <v>2016</v>
      </c>
      <c r="L4466" s="3">
        <v>0</v>
      </c>
      <c r="M4466" s="3">
        <v>0</v>
      </c>
      <c r="N4466" s="3">
        <v>0</v>
      </c>
      <c r="O4466" s="3">
        <v>30.78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3">
        <f>+Tabla3[[#This Row],[V GRAVADAS]]</f>
        <v>30.78</v>
      </c>
      <c r="V4466">
        <v>2</v>
      </c>
    </row>
    <row r="4467" spans="1:22" x14ac:dyDescent="0.25">
      <c r="A4467" t="s">
        <v>784</v>
      </c>
      <c r="B4467" s="1" t="s">
        <v>802</v>
      </c>
      <c r="C4467" t="s">
        <v>1</v>
      </c>
      <c r="D4467" t="s">
        <v>89</v>
      </c>
      <c r="E4467" t="s">
        <v>553</v>
      </c>
      <c r="F4467" t="s">
        <v>554</v>
      </c>
      <c r="G4467">
        <v>2017</v>
      </c>
      <c r="H4467">
        <v>2017</v>
      </c>
      <c r="I4467">
        <v>2017</v>
      </c>
      <c r="J4467">
        <v>2017</v>
      </c>
      <c r="L4467" s="3">
        <v>0</v>
      </c>
      <c r="M4467" s="3">
        <v>0</v>
      </c>
      <c r="N4467" s="3">
        <v>0</v>
      </c>
      <c r="O4467" s="3">
        <v>58.3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3">
        <f>+Tabla3[[#This Row],[V GRAVADAS]]</f>
        <v>58.3</v>
      </c>
      <c r="V4467">
        <v>2</v>
      </c>
    </row>
    <row r="4468" spans="1:22" x14ac:dyDescent="0.25">
      <c r="A4468" t="s">
        <v>784</v>
      </c>
      <c r="B4468" s="1" t="s">
        <v>802</v>
      </c>
      <c r="C4468" t="s">
        <v>1</v>
      </c>
      <c r="D4468" t="s">
        <v>89</v>
      </c>
      <c r="E4468" t="s">
        <v>553</v>
      </c>
      <c r="F4468" t="s">
        <v>554</v>
      </c>
      <c r="G4468">
        <v>2018</v>
      </c>
      <c r="H4468">
        <v>2018</v>
      </c>
      <c r="I4468">
        <v>2018</v>
      </c>
      <c r="J4468">
        <v>2018</v>
      </c>
      <c r="L4468" s="3">
        <v>0</v>
      </c>
      <c r="M4468" s="3">
        <v>0</v>
      </c>
      <c r="N4468" s="3">
        <v>0</v>
      </c>
      <c r="O4468" s="3">
        <v>36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3">
        <f>+Tabla3[[#This Row],[V GRAVADAS]]</f>
        <v>36</v>
      </c>
      <c r="V4468">
        <v>2</v>
      </c>
    </row>
    <row r="4469" spans="1:22" x14ac:dyDescent="0.25">
      <c r="A4469" t="s">
        <v>784</v>
      </c>
      <c r="B4469" s="1" t="s">
        <v>802</v>
      </c>
      <c r="C4469" t="s">
        <v>1</v>
      </c>
      <c r="D4469" t="s">
        <v>89</v>
      </c>
      <c r="E4469" t="s">
        <v>553</v>
      </c>
      <c r="F4469" t="s">
        <v>554</v>
      </c>
      <c r="G4469">
        <v>2019</v>
      </c>
      <c r="H4469">
        <v>2019</v>
      </c>
      <c r="I4469">
        <v>2019</v>
      </c>
      <c r="J4469">
        <v>2019</v>
      </c>
      <c r="L4469" s="3">
        <v>0</v>
      </c>
      <c r="M4469" s="3">
        <v>0</v>
      </c>
      <c r="N4469" s="3">
        <v>0</v>
      </c>
      <c r="O4469" s="3">
        <v>12</v>
      </c>
      <c r="P4469" s="3">
        <v>0</v>
      </c>
      <c r="Q4469" s="3">
        <v>0</v>
      </c>
      <c r="R4469" s="3">
        <v>0</v>
      </c>
      <c r="S4469" s="3">
        <v>0</v>
      </c>
      <c r="T4469" s="3">
        <v>0</v>
      </c>
      <c r="U4469" s="33">
        <f>+Tabla3[[#This Row],[V GRAVADAS]]</f>
        <v>12</v>
      </c>
      <c r="V4469">
        <v>2</v>
      </c>
    </row>
    <row r="4470" spans="1:22" x14ac:dyDescent="0.25">
      <c r="A4470" t="s">
        <v>784</v>
      </c>
      <c r="B4470" s="1" t="s">
        <v>803</v>
      </c>
      <c r="C4470" t="s">
        <v>1</v>
      </c>
      <c r="D4470" t="s">
        <v>89</v>
      </c>
      <c r="E4470" t="s">
        <v>553</v>
      </c>
      <c r="F4470" t="s">
        <v>554</v>
      </c>
      <c r="G4470">
        <v>2020</v>
      </c>
      <c r="H4470">
        <v>2020</v>
      </c>
      <c r="I4470">
        <v>2020</v>
      </c>
      <c r="J4470">
        <v>2020</v>
      </c>
      <c r="L4470" s="3">
        <v>0</v>
      </c>
      <c r="M4470" s="3">
        <v>0</v>
      </c>
      <c r="N4470" s="3">
        <v>0</v>
      </c>
      <c r="O4470" s="3">
        <v>540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3">
        <f>+Tabla3[[#This Row],[V GRAVADAS]]</f>
        <v>540</v>
      </c>
      <c r="V4470">
        <v>2</v>
      </c>
    </row>
    <row r="4471" spans="1:22" x14ac:dyDescent="0.25">
      <c r="A4471" t="s">
        <v>784</v>
      </c>
      <c r="B4471" s="1" t="s">
        <v>803</v>
      </c>
      <c r="C4471" t="s">
        <v>1</v>
      </c>
      <c r="D4471" t="s">
        <v>89</v>
      </c>
      <c r="E4471" t="s">
        <v>553</v>
      </c>
      <c r="F4471" t="s">
        <v>554</v>
      </c>
      <c r="G4471">
        <v>2021</v>
      </c>
      <c r="H4471">
        <v>2021</v>
      </c>
      <c r="I4471">
        <v>2021</v>
      </c>
      <c r="J4471">
        <v>2021</v>
      </c>
      <c r="L4471" s="3">
        <v>0</v>
      </c>
      <c r="M4471" s="3">
        <v>0</v>
      </c>
      <c r="N4471" s="3">
        <v>0</v>
      </c>
      <c r="O4471" s="3">
        <v>572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3">
        <f>+Tabla3[[#This Row],[V GRAVADAS]]</f>
        <v>572</v>
      </c>
      <c r="V4471">
        <v>2</v>
      </c>
    </row>
    <row r="4472" spans="1:22" x14ac:dyDescent="0.25">
      <c r="A4472" t="s">
        <v>784</v>
      </c>
      <c r="B4472" s="1" t="s">
        <v>803</v>
      </c>
      <c r="C4472" t="s">
        <v>1</v>
      </c>
      <c r="D4472" t="s">
        <v>89</v>
      </c>
      <c r="E4472" t="s">
        <v>553</v>
      </c>
      <c r="F4472" t="s">
        <v>554</v>
      </c>
      <c r="G4472">
        <v>2022</v>
      </c>
      <c r="H4472">
        <v>2022</v>
      </c>
      <c r="I4472">
        <v>2022</v>
      </c>
      <c r="J4472">
        <v>2022</v>
      </c>
      <c r="L4472" s="3">
        <v>0</v>
      </c>
      <c r="M4472" s="3">
        <v>0</v>
      </c>
      <c r="N4472" s="3">
        <v>0</v>
      </c>
      <c r="O4472" s="3">
        <v>277.2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3">
        <f>+Tabla3[[#This Row],[V GRAVADAS]]</f>
        <v>277.2</v>
      </c>
      <c r="V4472">
        <v>2</v>
      </c>
    </row>
    <row r="4473" spans="1:22" x14ac:dyDescent="0.25">
      <c r="A4473" t="s">
        <v>784</v>
      </c>
      <c r="B4473" s="1" t="s">
        <v>803</v>
      </c>
      <c r="C4473" t="s">
        <v>1</v>
      </c>
      <c r="D4473" t="s">
        <v>89</v>
      </c>
      <c r="E4473" t="s">
        <v>553</v>
      </c>
      <c r="F4473" t="s">
        <v>554</v>
      </c>
      <c r="G4473">
        <v>2023</v>
      </c>
      <c r="H4473">
        <v>2023</v>
      </c>
      <c r="I4473">
        <v>2023</v>
      </c>
      <c r="J4473">
        <v>2023</v>
      </c>
      <c r="L4473" s="3">
        <v>0</v>
      </c>
      <c r="M4473" s="3">
        <v>0</v>
      </c>
      <c r="N4473" s="3">
        <v>0</v>
      </c>
      <c r="O4473" s="3">
        <v>490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3">
        <f>+Tabla3[[#This Row],[V GRAVADAS]]</f>
        <v>490</v>
      </c>
      <c r="V4473">
        <v>2</v>
      </c>
    </row>
    <row r="4474" spans="1:22" x14ac:dyDescent="0.25">
      <c r="A4474" t="s">
        <v>784</v>
      </c>
      <c r="B4474" s="1" t="s">
        <v>803</v>
      </c>
      <c r="C4474" t="s">
        <v>1</v>
      </c>
      <c r="D4474" t="s">
        <v>89</v>
      </c>
      <c r="E4474" t="s">
        <v>553</v>
      </c>
      <c r="F4474" t="s">
        <v>554</v>
      </c>
      <c r="G4474">
        <v>2024</v>
      </c>
      <c r="H4474">
        <v>2024</v>
      </c>
      <c r="I4474">
        <v>2024</v>
      </c>
      <c r="J4474">
        <v>2024</v>
      </c>
      <c r="L4474" s="3">
        <v>0</v>
      </c>
      <c r="M4474" s="3">
        <v>0</v>
      </c>
      <c r="N4474" s="3">
        <v>0</v>
      </c>
      <c r="O4474" s="3">
        <v>28.1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3">
        <f>+Tabla3[[#This Row],[V GRAVADAS]]</f>
        <v>28.1</v>
      </c>
      <c r="V4474">
        <v>2</v>
      </c>
    </row>
    <row r="4475" spans="1:22" x14ac:dyDescent="0.25">
      <c r="A4475" t="s">
        <v>784</v>
      </c>
      <c r="B4475" s="1" t="s">
        <v>803</v>
      </c>
      <c r="C4475" t="s">
        <v>1</v>
      </c>
      <c r="D4475" t="s">
        <v>89</v>
      </c>
      <c r="E4475" t="s">
        <v>553</v>
      </c>
      <c r="F4475" t="s">
        <v>554</v>
      </c>
      <c r="G4475">
        <v>2025</v>
      </c>
      <c r="H4475">
        <v>2025</v>
      </c>
      <c r="I4475">
        <v>2025</v>
      </c>
      <c r="J4475">
        <v>2025</v>
      </c>
      <c r="L4475" s="3">
        <v>0</v>
      </c>
      <c r="M4475" s="3">
        <v>0</v>
      </c>
      <c r="N4475" s="3">
        <v>0</v>
      </c>
      <c r="O4475" s="3">
        <v>29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3">
        <f>+Tabla3[[#This Row],[V GRAVADAS]]</f>
        <v>29</v>
      </c>
      <c r="V4475">
        <v>2</v>
      </c>
    </row>
    <row r="4476" spans="1:22" x14ac:dyDescent="0.25">
      <c r="A4476" t="s">
        <v>784</v>
      </c>
      <c r="B4476" s="1" t="s">
        <v>803</v>
      </c>
      <c r="C4476" t="s">
        <v>1</v>
      </c>
      <c r="D4476" t="s">
        <v>89</v>
      </c>
      <c r="E4476" t="s">
        <v>553</v>
      </c>
      <c r="F4476" t="s">
        <v>554</v>
      </c>
      <c r="G4476">
        <v>2026</v>
      </c>
      <c r="H4476">
        <v>2026</v>
      </c>
      <c r="I4476">
        <v>2026</v>
      </c>
      <c r="J4476">
        <v>2026</v>
      </c>
      <c r="L4476" s="3">
        <v>0</v>
      </c>
      <c r="M4476" s="3">
        <v>0</v>
      </c>
      <c r="N4476" s="3">
        <v>0</v>
      </c>
      <c r="O4476" s="3">
        <v>57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3">
        <f>+Tabla3[[#This Row],[V GRAVADAS]]</f>
        <v>57</v>
      </c>
      <c r="V4476">
        <v>2</v>
      </c>
    </row>
    <row r="4477" spans="1:22" x14ac:dyDescent="0.25">
      <c r="A4477" t="s">
        <v>784</v>
      </c>
      <c r="B4477" s="1" t="s">
        <v>803</v>
      </c>
      <c r="C4477" t="s">
        <v>1</v>
      </c>
      <c r="D4477" t="s">
        <v>89</v>
      </c>
      <c r="E4477" t="s">
        <v>553</v>
      </c>
      <c r="F4477" t="s">
        <v>554</v>
      </c>
      <c r="G4477">
        <v>2027</v>
      </c>
      <c r="H4477">
        <v>2027</v>
      </c>
      <c r="I4477">
        <v>2027</v>
      </c>
      <c r="J4477">
        <v>2027</v>
      </c>
      <c r="L4477" s="3">
        <v>0</v>
      </c>
      <c r="M4477" s="3">
        <v>0</v>
      </c>
      <c r="N4477" s="3">
        <v>0</v>
      </c>
      <c r="O4477" s="3">
        <v>60.48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3">
        <f>+Tabla3[[#This Row],[V GRAVADAS]]</f>
        <v>60.48</v>
      </c>
      <c r="V4477">
        <v>2</v>
      </c>
    </row>
    <row r="4478" spans="1:22" x14ac:dyDescent="0.25">
      <c r="A4478" t="s">
        <v>784</v>
      </c>
      <c r="B4478" s="1" t="s">
        <v>803</v>
      </c>
      <c r="C4478" t="s">
        <v>1</v>
      </c>
      <c r="D4478" t="s">
        <v>89</v>
      </c>
      <c r="E4478" t="s">
        <v>553</v>
      </c>
      <c r="F4478" t="s">
        <v>554</v>
      </c>
      <c r="G4478">
        <v>2028</v>
      </c>
      <c r="H4478">
        <v>2028</v>
      </c>
      <c r="I4478">
        <v>2028</v>
      </c>
      <c r="J4478">
        <v>2028</v>
      </c>
      <c r="L4478" s="3">
        <v>0</v>
      </c>
      <c r="M4478" s="3">
        <v>0</v>
      </c>
      <c r="N4478" s="3">
        <v>0</v>
      </c>
      <c r="O4478" s="3">
        <v>206.66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3">
        <f>+Tabla3[[#This Row],[V GRAVADAS]]</f>
        <v>206.66</v>
      </c>
      <c r="V4478">
        <v>2</v>
      </c>
    </row>
    <row r="4479" spans="1:22" x14ac:dyDescent="0.25">
      <c r="A4479" t="s">
        <v>784</v>
      </c>
      <c r="B4479" s="1" t="s">
        <v>803</v>
      </c>
      <c r="C4479" t="s">
        <v>1</v>
      </c>
      <c r="D4479" t="s">
        <v>89</v>
      </c>
      <c r="E4479" t="s">
        <v>553</v>
      </c>
      <c r="F4479" t="s">
        <v>554</v>
      </c>
      <c r="G4479">
        <v>2029</v>
      </c>
      <c r="H4479">
        <v>2029</v>
      </c>
      <c r="I4479">
        <v>2029</v>
      </c>
      <c r="J4479">
        <v>2029</v>
      </c>
      <c r="L4479" s="3">
        <v>0</v>
      </c>
      <c r="M4479" s="3">
        <v>0</v>
      </c>
      <c r="N4479" s="3">
        <v>0</v>
      </c>
      <c r="O4479" s="3">
        <v>823.9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3">
        <f>+Tabla3[[#This Row],[V GRAVADAS]]</f>
        <v>823.9</v>
      </c>
      <c r="V4479">
        <v>2</v>
      </c>
    </row>
    <row r="4480" spans="1:22" x14ac:dyDescent="0.25">
      <c r="A4480" t="s">
        <v>784</v>
      </c>
      <c r="B4480" s="1" t="s">
        <v>803</v>
      </c>
      <c r="C4480" t="s">
        <v>1</v>
      </c>
      <c r="D4480" t="s">
        <v>89</v>
      </c>
      <c r="E4480" t="s">
        <v>553</v>
      </c>
      <c r="F4480" t="s">
        <v>554</v>
      </c>
      <c r="G4480">
        <v>2030</v>
      </c>
      <c r="H4480">
        <v>2030</v>
      </c>
      <c r="I4480">
        <v>2030</v>
      </c>
      <c r="J4480">
        <v>2030</v>
      </c>
      <c r="L4480" s="3">
        <v>0</v>
      </c>
      <c r="M4480" s="3">
        <v>0</v>
      </c>
      <c r="N4480" s="3">
        <v>0</v>
      </c>
      <c r="O4480" s="3">
        <v>502.5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3">
        <f>+Tabla3[[#This Row],[V GRAVADAS]]</f>
        <v>502.5</v>
      </c>
      <c r="V4480">
        <v>2</v>
      </c>
    </row>
    <row r="4481" spans="1:22" x14ac:dyDescent="0.25">
      <c r="A4481" t="s">
        <v>784</v>
      </c>
      <c r="B4481" s="1" t="s">
        <v>803</v>
      </c>
      <c r="C4481" t="s">
        <v>1</v>
      </c>
      <c r="D4481" t="s">
        <v>89</v>
      </c>
      <c r="E4481" t="s">
        <v>553</v>
      </c>
      <c r="F4481" t="s">
        <v>554</v>
      </c>
      <c r="G4481">
        <v>2031</v>
      </c>
      <c r="H4481">
        <v>2031</v>
      </c>
      <c r="I4481">
        <v>2031</v>
      </c>
      <c r="J4481">
        <v>2031</v>
      </c>
      <c r="L4481" s="3">
        <v>0</v>
      </c>
      <c r="M4481" s="3">
        <v>0</v>
      </c>
      <c r="N4481" s="3">
        <v>0</v>
      </c>
      <c r="O4481" s="3">
        <v>463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3">
        <f>+Tabla3[[#This Row],[V GRAVADAS]]</f>
        <v>463</v>
      </c>
      <c r="V4481">
        <v>2</v>
      </c>
    </row>
    <row r="4482" spans="1:22" x14ac:dyDescent="0.25">
      <c r="A4482" t="s">
        <v>784</v>
      </c>
      <c r="B4482" s="1" t="s">
        <v>803</v>
      </c>
      <c r="C4482" t="s">
        <v>1</v>
      </c>
      <c r="D4482" t="s">
        <v>89</v>
      </c>
      <c r="E4482" t="s">
        <v>553</v>
      </c>
      <c r="F4482" t="s">
        <v>554</v>
      </c>
      <c r="G4482">
        <v>2032</v>
      </c>
      <c r="H4482">
        <v>2032</v>
      </c>
      <c r="I4482">
        <v>2032</v>
      </c>
      <c r="J4482">
        <v>2032</v>
      </c>
      <c r="L4482" s="3">
        <v>0</v>
      </c>
      <c r="M4482" s="3">
        <v>0</v>
      </c>
      <c r="N4482" s="3">
        <v>0</v>
      </c>
      <c r="O4482" s="3">
        <v>468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3">
        <f>+Tabla3[[#This Row],[V GRAVADAS]]</f>
        <v>468</v>
      </c>
      <c r="V4482">
        <v>2</v>
      </c>
    </row>
    <row r="4483" spans="1:22" x14ac:dyDescent="0.25">
      <c r="A4483" t="s">
        <v>784</v>
      </c>
      <c r="B4483" s="1" t="s">
        <v>803</v>
      </c>
      <c r="C4483" t="s">
        <v>1</v>
      </c>
      <c r="D4483" t="s">
        <v>89</v>
      </c>
      <c r="E4483" t="s">
        <v>553</v>
      </c>
      <c r="F4483" t="s">
        <v>554</v>
      </c>
      <c r="G4483">
        <v>2033</v>
      </c>
      <c r="H4483">
        <v>2033</v>
      </c>
      <c r="I4483">
        <v>2033</v>
      </c>
      <c r="J4483">
        <v>2033</v>
      </c>
      <c r="L4483" s="3">
        <v>0</v>
      </c>
      <c r="M4483" s="3">
        <v>0</v>
      </c>
      <c r="N4483" s="3">
        <v>0</v>
      </c>
      <c r="O4483" s="3">
        <v>12.9</v>
      </c>
      <c r="P4483" s="3">
        <v>0</v>
      </c>
      <c r="Q4483" s="3">
        <v>0</v>
      </c>
      <c r="R4483" s="3">
        <v>0</v>
      </c>
      <c r="S4483" s="3">
        <v>0</v>
      </c>
      <c r="T4483" s="3">
        <v>0</v>
      </c>
      <c r="U4483" s="33">
        <f>+Tabla3[[#This Row],[V GRAVADAS]]</f>
        <v>12.9</v>
      </c>
      <c r="V4483">
        <v>2</v>
      </c>
    </row>
    <row r="4484" spans="1:22" x14ac:dyDescent="0.25">
      <c r="A4484" t="s">
        <v>784</v>
      </c>
      <c r="B4484" s="1" t="s">
        <v>803</v>
      </c>
      <c r="C4484" t="s">
        <v>1</v>
      </c>
      <c r="D4484" t="s">
        <v>89</v>
      </c>
      <c r="E4484" t="s">
        <v>553</v>
      </c>
      <c r="F4484" t="s">
        <v>554</v>
      </c>
      <c r="G4484">
        <v>2034</v>
      </c>
      <c r="H4484">
        <v>2034</v>
      </c>
      <c r="I4484">
        <v>2034</v>
      </c>
      <c r="J4484">
        <v>2034</v>
      </c>
      <c r="L4484" s="3">
        <v>0</v>
      </c>
      <c r="M4484" s="3">
        <v>0</v>
      </c>
      <c r="N4484" s="3">
        <v>0</v>
      </c>
      <c r="O4484" s="3">
        <v>47.5</v>
      </c>
      <c r="P4484" s="3">
        <v>0</v>
      </c>
      <c r="Q4484" s="3">
        <v>0</v>
      </c>
      <c r="R4484" s="3">
        <v>0</v>
      </c>
      <c r="S4484" s="3">
        <v>0</v>
      </c>
      <c r="T4484" s="3">
        <v>0</v>
      </c>
      <c r="U4484" s="33">
        <f>+Tabla3[[#This Row],[V GRAVADAS]]</f>
        <v>47.5</v>
      </c>
      <c r="V4484">
        <v>2</v>
      </c>
    </row>
    <row r="4485" spans="1:22" x14ac:dyDescent="0.25">
      <c r="A4485" t="s">
        <v>784</v>
      </c>
      <c r="B4485" s="1" t="s">
        <v>803</v>
      </c>
      <c r="C4485" t="s">
        <v>1</v>
      </c>
      <c r="D4485" t="s">
        <v>89</v>
      </c>
      <c r="E4485" t="s">
        <v>553</v>
      </c>
      <c r="F4485" t="s">
        <v>554</v>
      </c>
      <c r="G4485">
        <v>2035</v>
      </c>
      <c r="H4485">
        <v>2035</v>
      </c>
      <c r="I4485">
        <v>2035</v>
      </c>
      <c r="J4485">
        <v>2035</v>
      </c>
      <c r="L4485" s="3">
        <v>0</v>
      </c>
      <c r="M4485" s="3">
        <v>0</v>
      </c>
      <c r="N4485" s="3">
        <v>0</v>
      </c>
      <c r="O4485" s="3">
        <v>530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3">
        <f>+Tabla3[[#This Row],[V GRAVADAS]]</f>
        <v>530</v>
      </c>
      <c r="V4485">
        <v>2</v>
      </c>
    </row>
    <row r="4486" spans="1:22" x14ac:dyDescent="0.25">
      <c r="A4486" t="s">
        <v>784</v>
      </c>
      <c r="B4486" s="1" t="s">
        <v>804</v>
      </c>
      <c r="C4486" t="s">
        <v>1</v>
      </c>
      <c r="D4486" t="s">
        <v>89</v>
      </c>
      <c r="E4486" t="s">
        <v>553</v>
      </c>
      <c r="F4486" t="s">
        <v>554</v>
      </c>
      <c r="G4486">
        <v>2036</v>
      </c>
      <c r="H4486">
        <v>2036</v>
      </c>
      <c r="I4486">
        <v>2036</v>
      </c>
      <c r="J4486">
        <v>2036</v>
      </c>
      <c r="L4486" s="3">
        <v>0</v>
      </c>
      <c r="M4486" s="3">
        <v>0</v>
      </c>
      <c r="N4486" s="3">
        <v>0</v>
      </c>
      <c r="O4486" s="3">
        <v>229</v>
      </c>
      <c r="P4486" s="3">
        <v>0</v>
      </c>
      <c r="Q4486" s="3">
        <v>0</v>
      </c>
      <c r="R4486" s="3">
        <v>0</v>
      </c>
      <c r="S4486" s="3">
        <v>0</v>
      </c>
      <c r="T4486" s="3">
        <v>0</v>
      </c>
      <c r="U4486" s="33">
        <f>+Tabla3[[#This Row],[V GRAVADAS]]</f>
        <v>229</v>
      </c>
      <c r="V4486">
        <v>2</v>
      </c>
    </row>
    <row r="4487" spans="1:22" x14ac:dyDescent="0.25">
      <c r="A4487" t="s">
        <v>784</v>
      </c>
      <c r="B4487" s="1" t="s">
        <v>804</v>
      </c>
      <c r="C4487" t="s">
        <v>1</v>
      </c>
      <c r="D4487" t="s">
        <v>89</v>
      </c>
      <c r="E4487" t="s">
        <v>553</v>
      </c>
      <c r="F4487" t="s">
        <v>554</v>
      </c>
      <c r="G4487">
        <v>2037</v>
      </c>
      <c r="H4487">
        <v>2037</v>
      </c>
      <c r="I4487">
        <v>2037</v>
      </c>
      <c r="J4487">
        <v>2037</v>
      </c>
      <c r="L4487" s="3">
        <v>0</v>
      </c>
      <c r="M4487" s="3">
        <v>0</v>
      </c>
      <c r="N4487" s="3">
        <v>0</v>
      </c>
      <c r="O4487" s="3">
        <v>216.04</v>
      </c>
      <c r="P4487" s="3">
        <v>0</v>
      </c>
      <c r="Q4487" s="3">
        <v>0</v>
      </c>
      <c r="R4487" s="3">
        <v>0</v>
      </c>
      <c r="S4487" s="3">
        <v>0</v>
      </c>
      <c r="T4487" s="3">
        <v>0</v>
      </c>
      <c r="U4487" s="33">
        <f>+Tabla3[[#This Row],[V GRAVADAS]]</f>
        <v>216.04</v>
      </c>
      <c r="V4487">
        <v>2</v>
      </c>
    </row>
    <row r="4488" spans="1:22" x14ac:dyDescent="0.25">
      <c r="A4488" t="s">
        <v>784</v>
      </c>
      <c r="B4488" s="1" t="s">
        <v>804</v>
      </c>
      <c r="C4488" t="s">
        <v>1</v>
      </c>
      <c r="D4488" t="s">
        <v>89</v>
      </c>
      <c r="E4488" t="s">
        <v>553</v>
      </c>
      <c r="F4488" t="s">
        <v>554</v>
      </c>
      <c r="G4488">
        <v>2038</v>
      </c>
      <c r="H4488">
        <v>2038</v>
      </c>
      <c r="I4488">
        <v>2038</v>
      </c>
      <c r="J4488">
        <v>2038</v>
      </c>
      <c r="L4488" s="3">
        <v>0</v>
      </c>
      <c r="M4488" s="3">
        <v>0</v>
      </c>
      <c r="N4488" s="3">
        <v>0</v>
      </c>
      <c r="O4488" s="3">
        <v>95.7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3">
        <f>+Tabla3[[#This Row],[V GRAVADAS]]</f>
        <v>95.7</v>
      </c>
      <c r="V4488">
        <v>2</v>
      </c>
    </row>
    <row r="4489" spans="1:22" x14ac:dyDescent="0.25">
      <c r="A4489" t="s">
        <v>784</v>
      </c>
      <c r="B4489" s="1" t="s">
        <v>804</v>
      </c>
      <c r="C4489" t="s">
        <v>1</v>
      </c>
      <c r="D4489" t="s">
        <v>89</v>
      </c>
      <c r="E4489" t="s">
        <v>553</v>
      </c>
      <c r="F4489" t="s">
        <v>554</v>
      </c>
      <c r="G4489">
        <v>2039</v>
      </c>
      <c r="H4489">
        <v>2039</v>
      </c>
      <c r="I4489">
        <v>2039</v>
      </c>
      <c r="J4489">
        <v>2039</v>
      </c>
      <c r="L4489" s="3">
        <v>0</v>
      </c>
      <c r="M4489" s="3">
        <v>0</v>
      </c>
      <c r="N4489" s="3">
        <v>0</v>
      </c>
      <c r="O4489" s="3">
        <v>1025.2</v>
      </c>
      <c r="P4489" s="3">
        <v>0</v>
      </c>
      <c r="Q4489" s="3">
        <v>0</v>
      </c>
      <c r="R4489" s="3">
        <v>0</v>
      </c>
      <c r="S4489" s="3">
        <v>0</v>
      </c>
      <c r="T4489" s="3">
        <v>0</v>
      </c>
      <c r="U4489" s="33">
        <f>+Tabla3[[#This Row],[V GRAVADAS]]</f>
        <v>1025.2</v>
      </c>
      <c r="V4489">
        <v>2</v>
      </c>
    </row>
    <row r="4490" spans="1:22" x14ac:dyDescent="0.25">
      <c r="A4490" t="s">
        <v>784</v>
      </c>
      <c r="B4490" s="1" t="s">
        <v>804</v>
      </c>
      <c r="C4490" t="s">
        <v>1</v>
      </c>
      <c r="D4490" t="s">
        <v>89</v>
      </c>
      <c r="E4490" t="s">
        <v>553</v>
      </c>
      <c r="F4490" t="s">
        <v>554</v>
      </c>
      <c r="G4490">
        <v>2040</v>
      </c>
      <c r="H4490">
        <v>2040</v>
      </c>
      <c r="I4490">
        <v>2040</v>
      </c>
      <c r="J4490">
        <v>2040</v>
      </c>
      <c r="L4490" s="3">
        <v>0</v>
      </c>
      <c r="M4490" s="3">
        <v>0</v>
      </c>
      <c r="N4490" s="3">
        <v>0</v>
      </c>
      <c r="O4490" s="3">
        <v>93.75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3">
        <f>+Tabla3[[#This Row],[V GRAVADAS]]</f>
        <v>93.75</v>
      </c>
      <c r="V4490">
        <v>2</v>
      </c>
    </row>
    <row r="4491" spans="1:22" x14ac:dyDescent="0.25">
      <c r="A4491" t="s">
        <v>784</v>
      </c>
      <c r="B4491" s="1" t="s">
        <v>804</v>
      </c>
      <c r="C4491" t="s">
        <v>1</v>
      </c>
      <c r="D4491" t="s">
        <v>89</v>
      </c>
      <c r="E4491" t="s">
        <v>553</v>
      </c>
      <c r="F4491" t="s">
        <v>554</v>
      </c>
      <c r="G4491">
        <v>2041</v>
      </c>
      <c r="H4491">
        <v>2041</v>
      </c>
      <c r="I4491">
        <v>2041</v>
      </c>
      <c r="J4491">
        <v>2041</v>
      </c>
      <c r="L4491" s="3">
        <v>0</v>
      </c>
      <c r="M4491" s="3">
        <v>0</v>
      </c>
      <c r="N4491" s="3">
        <v>0</v>
      </c>
      <c r="O4491" s="3">
        <v>163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3">
        <f>+Tabla3[[#This Row],[V GRAVADAS]]</f>
        <v>163</v>
      </c>
      <c r="V4491">
        <v>2</v>
      </c>
    </row>
    <row r="4492" spans="1:22" x14ac:dyDescent="0.25">
      <c r="A4492" t="s">
        <v>784</v>
      </c>
      <c r="B4492" s="1" t="s">
        <v>804</v>
      </c>
      <c r="C4492" t="s">
        <v>1</v>
      </c>
      <c r="D4492" t="s">
        <v>89</v>
      </c>
      <c r="E4492" t="s">
        <v>553</v>
      </c>
      <c r="F4492" t="s">
        <v>554</v>
      </c>
      <c r="G4492">
        <v>2042</v>
      </c>
      <c r="H4492">
        <v>2042</v>
      </c>
      <c r="I4492">
        <v>2042</v>
      </c>
      <c r="J4492">
        <v>2042</v>
      </c>
      <c r="L4492" s="3">
        <v>0</v>
      </c>
      <c r="M4492" s="3">
        <v>0</v>
      </c>
      <c r="N4492" s="3">
        <v>0</v>
      </c>
      <c r="O4492" s="3">
        <v>489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3">
        <f>+Tabla3[[#This Row],[V GRAVADAS]]</f>
        <v>489</v>
      </c>
      <c r="V4492">
        <v>2</v>
      </c>
    </row>
    <row r="4493" spans="1:22" x14ac:dyDescent="0.25">
      <c r="A4493" t="s">
        <v>784</v>
      </c>
      <c r="B4493" s="1" t="s">
        <v>804</v>
      </c>
      <c r="C4493" t="s">
        <v>1</v>
      </c>
      <c r="D4493" t="s">
        <v>89</v>
      </c>
      <c r="E4493" t="s">
        <v>553</v>
      </c>
      <c r="F4493" t="s">
        <v>554</v>
      </c>
      <c r="G4493">
        <v>2043</v>
      </c>
      <c r="H4493">
        <v>2043</v>
      </c>
      <c r="I4493">
        <v>2043</v>
      </c>
      <c r="J4493">
        <v>2043</v>
      </c>
      <c r="L4493" s="3">
        <v>0</v>
      </c>
      <c r="M4493" s="3">
        <v>0</v>
      </c>
      <c r="N4493" s="3">
        <v>0</v>
      </c>
      <c r="O4493" s="3">
        <v>409.5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3">
        <f>+Tabla3[[#This Row],[V GRAVADAS]]</f>
        <v>409.5</v>
      </c>
      <c r="V4493">
        <v>2</v>
      </c>
    </row>
    <row r="4494" spans="1:22" x14ac:dyDescent="0.25">
      <c r="A4494" t="s">
        <v>784</v>
      </c>
      <c r="B4494" s="1" t="s">
        <v>804</v>
      </c>
      <c r="C4494" t="s">
        <v>1</v>
      </c>
      <c r="D4494" t="s">
        <v>89</v>
      </c>
      <c r="E4494" t="s">
        <v>553</v>
      </c>
      <c r="F4494" t="s">
        <v>554</v>
      </c>
      <c r="G4494">
        <v>2044</v>
      </c>
      <c r="H4494">
        <v>2044</v>
      </c>
      <c r="I4494">
        <v>2044</v>
      </c>
      <c r="J4494">
        <v>2044</v>
      </c>
      <c r="L4494" s="3">
        <v>0</v>
      </c>
      <c r="M4494" s="3">
        <v>0</v>
      </c>
      <c r="N4494" s="3">
        <v>0</v>
      </c>
      <c r="O4494" s="3">
        <v>540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3">
        <f>+Tabla3[[#This Row],[V GRAVADAS]]</f>
        <v>540</v>
      </c>
      <c r="V4494">
        <v>2</v>
      </c>
    </row>
    <row r="4495" spans="1:22" x14ac:dyDescent="0.25">
      <c r="A4495" t="s">
        <v>784</v>
      </c>
      <c r="B4495" s="1" t="s">
        <v>804</v>
      </c>
      <c r="C4495" t="s">
        <v>1</v>
      </c>
      <c r="D4495" t="s">
        <v>89</v>
      </c>
      <c r="E4495" t="s">
        <v>553</v>
      </c>
      <c r="F4495" t="s">
        <v>554</v>
      </c>
      <c r="G4495">
        <v>2045</v>
      </c>
      <c r="H4495">
        <v>2045</v>
      </c>
      <c r="I4495">
        <v>2045</v>
      </c>
      <c r="J4495">
        <v>2045</v>
      </c>
      <c r="L4495" s="3">
        <v>0</v>
      </c>
      <c r="M4495" s="3">
        <v>0</v>
      </c>
      <c r="N4495" s="3">
        <v>0</v>
      </c>
      <c r="O4495" s="3">
        <v>51.04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3">
        <f>+Tabla3[[#This Row],[V GRAVADAS]]</f>
        <v>51.04</v>
      </c>
      <c r="V4495">
        <v>2</v>
      </c>
    </row>
    <row r="4496" spans="1:22" x14ac:dyDescent="0.25">
      <c r="A4496" t="s">
        <v>784</v>
      </c>
      <c r="B4496" s="1" t="s">
        <v>804</v>
      </c>
      <c r="C4496" t="s">
        <v>1</v>
      </c>
      <c r="D4496" t="s">
        <v>89</v>
      </c>
      <c r="E4496" t="s">
        <v>553</v>
      </c>
      <c r="F4496" t="s">
        <v>554</v>
      </c>
      <c r="G4496">
        <v>2046</v>
      </c>
      <c r="H4496">
        <v>2046</v>
      </c>
      <c r="I4496">
        <v>2046</v>
      </c>
      <c r="J4496">
        <v>2046</v>
      </c>
      <c r="L4496" s="3">
        <v>0</v>
      </c>
      <c r="M4496" s="3">
        <v>0</v>
      </c>
      <c r="N4496" s="3">
        <v>0</v>
      </c>
      <c r="O4496" s="3">
        <v>146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3">
        <f>+Tabla3[[#This Row],[V GRAVADAS]]</f>
        <v>146</v>
      </c>
      <c r="V4496">
        <v>2</v>
      </c>
    </row>
    <row r="4497" spans="1:22" x14ac:dyDescent="0.25">
      <c r="A4497" t="s">
        <v>784</v>
      </c>
      <c r="B4497" s="1" t="s">
        <v>804</v>
      </c>
      <c r="C4497" t="s">
        <v>1</v>
      </c>
      <c r="D4497" t="s">
        <v>89</v>
      </c>
      <c r="E4497" t="s">
        <v>553</v>
      </c>
      <c r="F4497" t="s">
        <v>554</v>
      </c>
      <c r="G4497">
        <v>2047</v>
      </c>
      <c r="H4497">
        <v>2047</v>
      </c>
      <c r="I4497">
        <v>2047</v>
      </c>
      <c r="J4497">
        <v>2047</v>
      </c>
      <c r="L4497" s="3">
        <v>0</v>
      </c>
      <c r="M4497" s="3">
        <v>0</v>
      </c>
      <c r="N4497" s="3">
        <v>0</v>
      </c>
      <c r="O4497" s="3">
        <v>1437.25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3">
        <f>+Tabla3[[#This Row],[V GRAVADAS]]</f>
        <v>1437.25</v>
      </c>
      <c r="V4497">
        <v>2</v>
      </c>
    </row>
    <row r="4498" spans="1:22" x14ac:dyDescent="0.25">
      <c r="A4498" t="s">
        <v>784</v>
      </c>
      <c r="B4498" s="1" t="s">
        <v>804</v>
      </c>
      <c r="C4498" t="s">
        <v>1</v>
      </c>
      <c r="D4498" t="s">
        <v>89</v>
      </c>
      <c r="E4498" t="s">
        <v>553</v>
      </c>
      <c r="F4498" t="s">
        <v>554</v>
      </c>
      <c r="G4498">
        <v>2048</v>
      </c>
      <c r="H4498">
        <v>2048</v>
      </c>
      <c r="I4498">
        <v>2048</v>
      </c>
      <c r="J4498">
        <v>2048</v>
      </c>
      <c r="L4498" s="3">
        <v>0</v>
      </c>
      <c r="M4498" s="3">
        <v>0</v>
      </c>
      <c r="N4498" s="3">
        <v>0</v>
      </c>
      <c r="O4498" s="3">
        <v>305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3">
        <f>+Tabla3[[#This Row],[V GRAVADAS]]</f>
        <v>305</v>
      </c>
      <c r="V4498">
        <v>2</v>
      </c>
    </row>
    <row r="4499" spans="1:22" x14ac:dyDescent="0.25">
      <c r="A4499" t="s">
        <v>784</v>
      </c>
      <c r="B4499" s="1" t="s">
        <v>804</v>
      </c>
      <c r="C4499" t="s">
        <v>1</v>
      </c>
      <c r="D4499" t="s">
        <v>89</v>
      </c>
      <c r="E4499" t="s">
        <v>553</v>
      </c>
      <c r="F4499" t="s">
        <v>554</v>
      </c>
      <c r="G4499">
        <v>2049</v>
      </c>
      <c r="H4499">
        <v>2049</v>
      </c>
      <c r="I4499">
        <v>2049</v>
      </c>
      <c r="J4499">
        <v>2049</v>
      </c>
      <c r="L4499" s="3">
        <v>0</v>
      </c>
      <c r="M4499" s="3">
        <v>0</v>
      </c>
      <c r="N4499" s="3">
        <v>0</v>
      </c>
      <c r="O4499" s="3">
        <v>270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3">
        <f>+Tabla3[[#This Row],[V GRAVADAS]]</f>
        <v>270</v>
      </c>
      <c r="V4499">
        <v>2</v>
      </c>
    </row>
    <row r="4500" spans="1:22" x14ac:dyDescent="0.25">
      <c r="A4500" t="s">
        <v>784</v>
      </c>
      <c r="B4500" s="1" t="s">
        <v>804</v>
      </c>
      <c r="C4500" t="s">
        <v>1</v>
      </c>
      <c r="D4500" t="s">
        <v>89</v>
      </c>
      <c r="E4500" t="s">
        <v>553</v>
      </c>
      <c r="F4500" t="s">
        <v>554</v>
      </c>
      <c r="G4500">
        <v>2050</v>
      </c>
      <c r="H4500">
        <v>2050</v>
      </c>
      <c r="I4500">
        <v>2050</v>
      </c>
      <c r="J4500">
        <v>2050</v>
      </c>
      <c r="L4500" s="3">
        <v>0</v>
      </c>
      <c r="M4500" s="3">
        <v>0</v>
      </c>
      <c r="N4500" s="3">
        <v>0</v>
      </c>
      <c r="O4500" s="3">
        <v>57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3">
        <f>+Tabla3[[#This Row],[V GRAVADAS]]</f>
        <v>57</v>
      </c>
      <c r="V4500">
        <v>2</v>
      </c>
    </row>
    <row r="4501" spans="1:22" x14ac:dyDescent="0.25">
      <c r="A4501" t="s">
        <v>784</v>
      </c>
      <c r="B4501" s="1" t="s">
        <v>804</v>
      </c>
      <c r="C4501" t="s">
        <v>1</v>
      </c>
      <c r="D4501" t="s">
        <v>89</v>
      </c>
      <c r="E4501" t="s">
        <v>553</v>
      </c>
      <c r="F4501" t="s">
        <v>554</v>
      </c>
      <c r="G4501">
        <v>2051</v>
      </c>
      <c r="H4501">
        <v>2051</v>
      </c>
      <c r="I4501">
        <v>2051</v>
      </c>
      <c r="J4501">
        <v>2051</v>
      </c>
      <c r="L4501" s="3">
        <v>0</v>
      </c>
      <c r="M4501" s="3">
        <v>0</v>
      </c>
      <c r="N4501" s="3">
        <v>0</v>
      </c>
      <c r="O4501" s="3">
        <v>582.79999999999995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3">
        <f>+Tabla3[[#This Row],[V GRAVADAS]]</f>
        <v>582.79999999999995</v>
      </c>
      <c r="V4501">
        <v>2</v>
      </c>
    </row>
    <row r="4502" spans="1:22" x14ac:dyDescent="0.25">
      <c r="A4502" t="s">
        <v>784</v>
      </c>
      <c r="B4502" s="1" t="s">
        <v>804</v>
      </c>
      <c r="C4502" t="s">
        <v>1</v>
      </c>
      <c r="D4502" t="s">
        <v>89</v>
      </c>
      <c r="E4502" t="s">
        <v>553</v>
      </c>
      <c r="F4502" t="s">
        <v>554</v>
      </c>
      <c r="G4502">
        <v>2052</v>
      </c>
      <c r="H4502">
        <v>2052</v>
      </c>
      <c r="I4502">
        <v>2052</v>
      </c>
      <c r="J4502">
        <v>2052</v>
      </c>
      <c r="L4502" s="3">
        <v>0</v>
      </c>
      <c r="M4502" s="3">
        <v>0</v>
      </c>
      <c r="N4502" s="3">
        <v>0</v>
      </c>
      <c r="O4502" s="3">
        <v>58</v>
      </c>
      <c r="P4502" s="3">
        <v>0</v>
      </c>
      <c r="Q4502" s="3">
        <v>0</v>
      </c>
      <c r="R4502" s="3">
        <v>0</v>
      </c>
      <c r="S4502" s="3">
        <v>0</v>
      </c>
      <c r="T4502" s="3">
        <v>0</v>
      </c>
      <c r="U4502" s="33">
        <f>+Tabla3[[#This Row],[V GRAVADAS]]</f>
        <v>58</v>
      </c>
      <c r="V4502">
        <v>2</v>
      </c>
    </row>
    <row r="4503" spans="1:22" x14ac:dyDescent="0.25">
      <c r="A4503" t="s">
        <v>784</v>
      </c>
      <c r="B4503" s="1" t="s">
        <v>804</v>
      </c>
      <c r="C4503" t="s">
        <v>1</v>
      </c>
      <c r="D4503" t="s">
        <v>89</v>
      </c>
      <c r="E4503" t="s">
        <v>553</v>
      </c>
      <c r="F4503" t="s">
        <v>554</v>
      </c>
      <c r="G4503">
        <v>2053</v>
      </c>
      <c r="H4503">
        <v>2053</v>
      </c>
      <c r="I4503">
        <v>2053</v>
      </c>
      <c r="J4503">
        <v>2053</v>
      </c>
      <c r="L4503" s="3">
        <v>0</v>
      </c>
      <c r="M4503" s="3">
        <v>0</v>
      </c>
      <c r="N4503" s="3">
        <v>0</v>
      </c>
      <c r="O4503" s="3">
        <v>8.1</v>
      </c>
      <c r="P4503" s="3">
        <v>0</v>
      </c>
      <c r="Q4503" s="3">
        <v>0</v>
      </c>
      <c r="R4503" s="3">
        <v>0</v>
      </c>
      <c r="S4503" s="3">
        <v>0</v>
      </c>
      <c r="T4503" s="3">
        <v>0</v>
      </c>
      <c r="U4503" s="33">
        <f>+Tabla3[[#This Row],[V GRAVADAS]]</f>
        <v>8.1</v>
      </c>
      <c r="V4503">
        <v>2</v>
      </c>
    </row>
    <row r="4504" spans="1:22" x14ac:dyDescent="0.25">
      <c r="A4504" t="s">
        <v>784</v>
      </c>
      <c r="B4504" s="1" t="s">
        <v>804</v>
      </c>
      <c r="C4504" t="s">
        <v>1</v>
      </c>
      <c r="D4504" t="s">
        <v>89</v>
      </c>
      <c r="E4504" t="s">
        <v>553</v>
      </c>
      <c r="F4504" t="s">
        <v>554</v>
      </c>
      <c r="G4504">
        <v>2054</v>
      </c>
      <c r="H4504">
        <v>2054</v>
      </c>
      <c r="I4504">
        <v>2054</v>
      </c>
      <c r="J4504">
        <v>2054</v>
      </c>
      <c r="L4504" s="3">
        <v>0</v>
      </c>
      <c r="M4504" s="3">
        <v>0</v>
      </c>
      <c r="N4504" s="3">
        <v>0</v>
      </c>
      <c r="O4504" s="3">
        <v>127.5</v>
      </c>
      <c r="P4504" s="3">
        <v>0</v>
      </c>
      <c r="Q4504" s="3">
        <v>0</v>
      </c>
      <c r="R4504" s="3">
        <v>0</v>
      </c>
      <c r="S4504" s="3">
        <v>0</v>
      </c>
      <c r="T4504" s="3">
        <v>0</v>
      </c>
      <c r="U4504" s="33">
        <f>+Tabla3[[#This Row],[V GRAVADAS]]</f>
        <v>127.5</v>
      </c>
      <c r="V4504">
        <v>2</v>
      </c>
    </row>
    <row r="4505" spans="1:22" x14ac:dyDescent="0.25">
      <c r="A4505" t="s">
        <v>784</v>
      </c>
      <c r="B4505" s="1" t="s">
        <v>805</v>
      </c>
      <c r="C4505" t="s">
        <v>1</v>
      </c>
      <c r="D4505" t="s">
        <v>89</v>
      </c>
      <c r="E4505" t="s">
        <v>553</v>
      </c>
      <c r="F4505" t="s">
        <v>554</v>
      </c>
      <c r="G4505">
        <v>2055</v>
      </c>
      <c r="H4505">
        <v>2055</v>
      </c>
      <c r="I4505">
        <v>2055</v>
      </c>
      <c r="J4505">
        <v>2055</v>
      </c>
      <c r="L4505" s="3">
        <v>0</v>
      </c>
      <c r="M4505" s="3">
        <v>0</v>
      </c>
      <c r="N4505" s="3">
        <v>0</v>
      </c>
      <c r="O4505" s="3">
        <v>599.79999999999995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3">
        <f>+Tabla3[[#This Row],[V GRAVADAS]]</f>
        <v>599.79999999999995</v>
      </c>
      <c r="V4505">
        <v>2</v>
      </c>
    </row>
    <row r="4506" spans="1:22" x14ac:dyDescent="0.25">
      <c r="A4506" t="s">
        <v>784</v>
      </c>
      <c r="B4506" s="1" t="s">
        <v>805</v>
      </c>
      <c r="C4506" t="s">
        <v>1</v>
      </c>
      <c r="D4506" t="s">
        <v>89</v>
      </c>
      <c r="E4506" t="s">
        <v>553</v>
      </c>
      <c r="F4506" t="s">
        <v>554</v>
      </c>
      <c r="G4506">
        <v>2056</v>
      </c>
      <c r="H4506">
        <v>2056</v>
      </c>
      <c r="I4506">
        <v>2056</v>
      </c>
      <c r="J4506">
        <v>2056</v>
      </c>
      <c r="L4506" s="3">
        <v>0</v>
      </c>
      <c r="M4506" s="3">
        <v>0</v>
      </c>
      <c r="N4506" s="3">
        <v>0</v>
      </c>
      <c r="O4506" s="3">
        <v>506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3">
        <f>+Tabla3[[#This Row],[V GRAVADAS]]</f>
        <v>506</v>
      </c>
      <c r="V4506">
        <v>2</v>
      </c>
    </row>
    <row r="4507" spans="1:22" x14ac:dyDescent="0.25">
      <c r="A4507" t="s">
        <v>784</v>
      </c>
      <c r="B4507" s="1" t="s">
        <v>805</v>
      </c>
      <c r="C4507" t="s">
        <v>1</v>
      </c>
      <c r="D4507" t="s">
        <v>89</v>
      </c>
      <c r="E4507" t="s">
        <v>553</v>
      </c>
      <c r="F4507" t="s">
        <v>554</v>
      </c>
      <c r="G4507">
        <v>2057</v>
      </c>
      <c r="H4507">
        <v>2057</v>
      </c>
      <c r="I4507">
        <v>2057</v>
      </c>
      <c r="J4507">
        <v>2057</v>
      </c>
      <c r="L4507" s="3">
        <v>0</v>
      </c>
      <c r="M4507" s="3">
        <v>0</v>
      </c>
      <c r="N4507" s="3">
        <v>0</v>
      </c>
      <c r="O4507" s="3">
        <v>436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3">
        <f>+Tabla3[[#This Row],[V GRAVADAS]]</f>
        <v>436</v>
      </c>
      <c r="V4507">
        <v>2</v>
      </c>
    </row>
    <row r="4508" spans="1:22" x14ac:dyDescent="0.25">
      <c r="A4508" t="s">
        <v>784</v>
      </c>
      <c r="B4508" s="1" t="s">
        <v>805</v>
      </c>
      <c r="C4508" t="s">
        <v>1</v>
      </c>
      <c r="D4508" t="s">
        <v>89</v>
      </c>
      <c r="E4508" t="s">
        <v>553</v>
      </c>
      <c r="F4508" t="s">
        <v>554</v>
      </c>
      <c r="G4508">
        <v>2058</v>
      </c>
      <c r="H4508">
        <v>2058</v>
      </c>
      <c r="I4508">
        <v>2058</v>
      </c>
      <c r="J4508">
        <v>2058</v>
      </c>
      <c r="L4508" s="3">
        <v>0</v>
      </c>
      <c r="M4508" s="3">
        <v>0</v>
      </c>
      <c r="N4508" s="3">
        <v>0</v>
      </c>
      <c r="O4508" s="3">
        <v>348.75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3">
        <f>+Tabla3[[#This Row],[V GRAVADAS]]</f>
        <v>348.75</v>
      </c>
      <c r="V4508">
        <v>2</v>
      </c>
    </row>
    <row r="4509" spans="1:22" x14ac:dyDescent="0.25">
      <c r="A4509" t="s">
        <v>784</v>
      </c>
      <c r="B4509" s="1" t="s">
        <v>805</v>
      </c>
      <c r="C4509" t="s">
        <v>1</v>
      </c>
      <c r="D4509" t="s">
        <v>89</v>
      </c>
      <c r="E4509" t="s">
        <v>553</v>
      </c>
      <c r="F4509" t="s">
        <v>554</v>
      </c>
      <c r="G4509">
        <v>2059</v>
      </c>
      <c r="H4509">
        <v>2059</v>
      </c>
      <c r="I4509">
        <v>2059</v>
      </c>
      <c r="J4509">
        <v>2059</v>
      </c>
      <c r="L4509" s="3">
        <v>0</v>
      </c>
      <c r="M4509" s="3">
        <v>0</v>
      </c>
      <c r="N4509" s="3">
        <v>0</v>
      </c>
      <c r="O4509" s="3">
        <v>207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3">
        <f>+Tabla3[[#This Row],[V GRAVADAS]]</f>
        <v>207</v>
      </c>
      <c r="V4509">
        <v>2</v>
      </c>
    </row>
    <row r="4510" spans="1:22" x14ac:dyDescent="0.25">
      <c r="A4510" t="s">
        <v>784</v>
      </c>
      <c r="B4510" s="1" t="s">
        <v>805</v>
      </c>
      <c r="C4510" t="s">
        <v>1</v>
      </c>
      <c r="D4510" t="s">
        <v>89</v>
      </c>
      <c r="E4510" t="s">
        <v>553</v>
      </c>
      <c r="F4510" t="s">
        <v>554</v>
      </c>
      <c r="G4510">
        <v>2060</v>
      </c>
      <c r="H4510">
        <v>2060</v>
      </c>
      <c r="I4510">
        <v>2060</v>
      </c>
      <c r="J4510">
        <v>2060</v>
      </c>
      <c r="L4510" s="3">
        <v>0</v>
      </c>
      <c r="M4510" s="3">
        <v>0</v>
      </c>
      <c r="N4510" s="3">
        <v>0</v>
      </c>
      <c r="O4510" s="3">
        <v>712</v>
      </c>
      <c r="P4510" s="3">
        <v>0</v>
      </c>
      <c r="Q4510" s="3">
        <v>0</v>
      </c>
      <c r="R4510" s="3">
        <v>0</v>
      </c>
      <c r="S4510" s="3">
        <v>0</v>
      </c>
      <c r="T4510" s="3">
        <v>0</v>
      </c>
      <c r="U4510" s="33">
        <f>+Tabla3[[#This Row],[V GRAVADAS]]</f>
        <v>712</v>
      </c>
      <c r="V4510">
        <v>2</v>
      </c>
    </row>
    <row r="4511" spans="1:22" x14ac:dyDescent="0.25">
      <c r="A4511" t="s">
        <v>784</v>
      </c>
      <c r="B4511" s="1" t="s">
        <v>805</v>
      </c>
      <c r="C4511" t="s">
        <v>1</v>
      </c>
      <c r="D4511" t="s">
        <v>89</v>
      </c>
      <c r="E4511" t="s">
        <v>553</v>
      </c>
      <c r="F4511" t="s">
        <v>554</v>
      </c>
      <c r="G4511">
        <v>2061</v>
      </c>
      <c r="H4511">
        <v>2061</v>
      </c>
      <c r="I4511">
        <v>2061</v>
      </c>
      <c r="J4511">
        <v>2061</v>
      </c>
      <c r="L4511" s="3">
        <v>0</v>
      </c>
      <c r="M4511" s="3">
        <v>0</v>
      </c>
      <c r="N4511" s="3">
        <v>0</v>
      </c>
      <c r="O4511" s="3">
        <v>127.5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3">
        <f>+Tabla3[[#This Row],[V GRAVADAS]]</f>
        <v>127.5</v>
      </c>
      <c r="V4511">
        <v>2</v>
      </c>
    </row>
    <row r="4512" spans="1:22" x14ac:dyDescent="0.25">
      <c r="A4512" t="s">
        <v>784</v>
      </c>
      <c r="B4512" s="1" t="s">
        <v>805</v>
      </c>
      <c r="C4512" t="s">
        <v>1</v>
      </c>
      <c r="D4512" t="s">
        <v>89</v>
      </c>
      <c r="E4512" t="s">
        <v>553</v>
      </c>
      <c r="F4512" t="s">
        <v>554</v>
      </c>
      <c r="G4512">
        <v>2062</v>
      </c>
      <c r="H4512">
        <v>2062</v>
      </c>
      <c r="I4512">
        <v>2062</v>
      </c>
      <c r="J4512">
        <v>2062</v>
      </c>
      <c r="L4512" s="3">
        <v>0</v>
      </c>
      <c r="M4512" s="3">
        <v>0</v>
      </c>
      <c r="N4512" s="3">
        <v>0</v>
      </c>
      <c r="O4512" s="3">
        <v>132.4</v>
      </c>
      <c r="P4512" s="3">
        <v>0</v>
      </c>
      <c r="Q4512" s="3">
        <v>0</v>
      </c>
      <c r="R4512" s="3">
        <v>0</v>
      </c>
      <c r="S4512" s="3">
        <v>0</v>
      </c>
      <c r="T4512" s="3">
        <v>0</v>
      </c>
      <c r="U4512" s="33">
        <f>+Tabla3[[#This Row],[V GRAVADAS]]</f>
        <v>132.4</v>
      </c>
      <c r="V4512">
        <v>2</v>
      </c>
    </row>
    <row r="4513" spans="1:22" x14ac:dyDescent="0.25">
      <c r="A4513" t="s">
        <v>784</v>
      </c>
      <c r="B4513" s="1" t="s">
        <v>805</v>
      </c>
      <c r="C4513" t="s">
        <v>1</v>
      </c>
      <c r="D4513" t="s">
        <v>89</v>
      </c>
      <c r="E4513" t="s">
        <v>553</v>
      </c>
      <c r="F4513" t="s">
        <v>554</v>
      </c>
      <c r="G4513">
        <v>2063</v>
      </c>
      <c r="H4513">
        <v>2063</v>
      </c>
      <c r="I4513">
        <v>2063</v>
      </c>
      <c r="J4513">
        <v>2063</v>
      </c>
      <c r="L4513" s="3">
        <v>0</v>
      </c>
      <c r="M4513" s="3">
        <v>0</v>
      </c>
      <c r="N4513" s="3">
        <v>0</v>
      </c>
      <c r="O4513" s="3">
        <v>166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3">
        <f>+Tabla3[[#This Row],[V GRAVADAS]]</f>
        <v>166</v>
      </c>
      <c r="V4513">
        <v>2</v>
      </c>
    </row>
    <row r="4514" spans="1:22" x14ac:dyDescent="0.25">
      <c r="A4514" t="s">
        <v>784</v>
      </c>
      <c r="B4514" s="1" t="s">
        <v>805</v>
      </c>
      <c r="C4514" t="s">
        <v>1</v>
      </c>
      <c r="D4514" t="s">
        <v>89</v>
      </c>
      <c r="E4514" t="s">
        <v>553</v>
      </c>
      <c r="F4514" t="s">
        <v>554</v>
      </c>
      <c r="G4514">
        <v>2064</v>
      </c>
      <c r="H4514">
        <v>2064</v>
      </c>
      <c r="I4514">
        <v>2064</v>
      </c>
      <c r="J4514">
        <v>2064</v>
      </c>
      <c r="L4514" s="3">
        <v>0</v>
      </c>
      <c r="M4514" s="3">
        <v>0</v>
      </c>
      <c r="N4514" s="3">
        <v>0</v>
      </c>
      <c r="O4514" s="3">
        <v>156.75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3">
        <f>+Tabla3[[#This Row],[V GRAVADAS]]</f>
        <v>156.75</v>
      </c>
      <c r="V4514">
        <v>2</v>
      </c>
    </row>
    <row r="4515" spans="1:22" x14ac:dyDescent="0.25">
      <c r="A4515" t="s">
        <v>784</v>
      </c>
      <c r="B4515" s="1" t="s">
        <v>805</v>
      </c>
      <c r="C4515" t="s">
        <v>1</v>
      </c>
      <c r="D4515" t="s">
        <v>89</v>
      </c>
      <c r="E4515" t="s">
        <v>553</v>
      </c>
      <c r="F4515" t="s">
        <v>554</v>
      </c>
      <c r="G4515">
        <v>2065</v>
      </c>
      <c r="H4515">
        <v>2065</v>
      </c>
      <c r="I4515">
        <v>2065</v>
      </c>
      <c r="J4515">
        <v>2065</v>
      </c>
      <c r="L4515" s="3">
        <v>0</v>
      </c>
      <c r="M4515" s="3">
        <v>0</v>
      </c>
      <c r="N4515" s="3">
        <v>0</v>
      </c>
      <c r="O4515" s="3">
        <v>109.75</v>
      </c>
      <c r="P4515" s="3">
        <v>0</v>
      </c>
      <c r="Q4515" s="3">
        <v>0</v>
      </c>
      <c r="R4515" s="3">
        <v>0</v>
      </c>
      <c r="S4515" s="3">
        <v>0</v>
      </c>
      <c r="T4515" s="3">
        <v>0</v>
      </c>
      <c r="U4515" s="33">
        <f>+Tabla3[[#This Row],[V GRAVADAS]]</f>
        <v>109.75</v>
      </c>
      <c r="V4515">
        <v>2</v>
      </c>
    </row>
    <row r="4516" spans="1:22" x14ac:dyDescent="0.25">
      <c r="A4516" t="s">
        <v>784</v>
      </c>
      <c r="B4516" s="1" t="s">
        <v>805</v>
      </c>
      <c r="C4516" t="s">
        <v>1</v>
      </c>
      <c r="D4516" t="s">
        <v>89</v>
      </c>
      <c r="E4516" t="s">
        <v>553</v>
      </c>
      <c r="F4516" t="s">
        <v>554</v>
      </c>
      <c r="G4516">
        <v>2066</v>
      </c>
      <c r="H4516">
        <v>2066</v>
      </c>
      <c r="I4516">
        <v>2066</v>
      </c>
      <c r="J4516">
        <v>2066</v>
      </c>
      <c r="L4516" s="3">
        <v>0</v>
      </c>
      <c r="M4516" s="3">
        <v>0</v>
      </c>
      <c r="N4516" s="3">
        <v>0</v>
      </c>
      <c r="O4516" s="3">
        <v>174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3">
        <f>+Tabla3[[#This Row],[V GRAVADAS]]</f>
        <v>174</v>
      </c>
      <c r="V4516">
        <v>2</v>
      </c>
    </row>
    <row r="4517" spans="1:22" x14ac:dyDescent="0.25">
      <c r="A4517" t="s">
        <v>784</v>
      </c>
      <c r="B4517" s="1" t="s">
        <v>805</v>
      </c>
      <c r="C4517" t="s">
        <v>1</v>
      </c>
      <c r="D4517" t="s">
        <v>89</v>
      </c>
      <c r="E4517" t="s">
        <v>553</v>
      </c>
      <c r="F4517" t="s">
        <v>554</v>
      </c>
      <c r="G4517">
        <v>2067</v>
      </c>
      <c r="H4517">
        <v>2067</v>
      </c>
      <c r="I4517">
        <v>2067</v>
      </c>
      <c r="J4517">
        <v>2067</v>
      </c>
      <c r="L4517" s="3">
        <v>0</v>
      </c>
      <c r="M4517" s="3">
        <v>0</v>
      </c>
      <c r="N4517" s="3">
        <v>0</v>
      </c>
      <c r="O4517" s="3">
        <v>35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3">
        <f>+Tabla3[[#This Row],[V GRAVADAS]]</f>
        <v>35</v>
      </c>
      <c r="V4517">
        <v>2</v>
      </c>
    </row>
    <row r="4518" spans="1:22" x14ac:dyDescent="0.25">
      <c r="A4518" t="s">
        <v>784</v>
      </c>
      <c r="B4518" s="1" t="s">
        <v>805</v>
      </c>
      <c r="C4518" t="s">
        <v>1</v>
      </c>
      <c r="D4518" t="s">
        <v>89</v>
      </c>
      <c r="E4518" t="s">
        <v>553</v>
      </c>
      <c r="F4518" t="s">
        <v>554</v>
      </c>
      <c r="G4518">
        <v>2068</v>
      </c>
      <c r="H4518">
        <v>2068</v>
      </c>
      <c r="I4518">
        <v>2068</v>
      </c>
      <c r="J4518">
        <v>2068</v>
      </c>
      <c r="L4518" s="3">
        <v>0</v>
      </c>
      <c r="M4518" s="3">
        <v>0</v>
      </c>
      <c r="N4518" s="3">
        <v>0</v>
      </c>
      <c r="O4518" s="3">
        <v>23.35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3">
        <f>+Tabla3[[#This Row],[V GRAVADAS]]</f>
        <v>23.35</v>
      </c>
      <c r="V4518">
        <v>2</v>
      </c>
    </row>
    <row r="4519" spans="1:22" x14ac:dyDescent="0.25">
      <c r="A4519" t="s">
        <v>784</v>
      </c>
      <c r="B4519" s="1" t="s">
        <v>805</v>
      </c>
      <c r="C4519" t="s">
        <v>1</v>
      </c>
      <c r="D4519" t="s">
        <v>89</v>
      </c>
      <c r="E4519" t="s">
        <v>553</v>
      </c>
      <c r="F4519" t="s">
        <v>554</v>
      </c>
      <c r="G4519">
        <v>2069</v>
      </c>
      <c r="H4519">
        <v>2069</v>
      </c>
      <c r="I4519">
        <v>2069</v>
      </c>
      <c r="J4519">
        <v>2069</v>
      </c>
      <c r="L4519" s="3">
        <v>0</v>
      </c>
      <c r="M4519" s="3">
        <v>0</v>
      </c>
      <c r="N4519" s="3">
        <v>0</v>
      </c>
      <c r="O4519" s="3">
        <v>12.6</v>
      </c>
      <c r="P4519" s="3">
        <v>0</v>
      </c>
      <c r="Q4519" s="3">
        <v>0</v>
      </c>
      <c r="R4519" s="3">
        <v>0</v>
      </c>
      <c r="S4519" s="3">
        <v>0</v>
      </c>
      <c r="T4519" s="3">
        <v>0</v>
      </c>
      <c r="U4519" s="33">
        <f>+Tabla3[[#This Row],[V GRAVADAS]]</f>
        <v>12.6</v>
      </c>
      <c r="V4519">
        <v>2</v>
      </c>
    </row>
    <row r="4520" spans="1:22" x14ac:dyDescent="0.25">
      <c r="A4520" t="s">
        <v>784</v>
      </c>
      <c r="B4520" s="1" t="s">
        <v>805</v>
      </c>
      <c r="C4520" t="s">
        <v>1</v>
      </c>
      <c r="D4520" t="s">
        <v>89</v>
      </c>
      <c r="E4520" t="s">
        <v>553</v>
      </c>
      <c r="F4520" t="s">
        <v>554</v>
      </c>
      <c r="G4520">
        <v>2070</v>
      </c>
      <c r="H4520">
        <v>2070</v>
      </c>
      <c r="I4520">
        <v>2070</v>
      </c>
      <c r="J4520">
        <v>2070</v>
      </c>
      <c r="L4520" s="3">
        <v>0</v>
      </c>
      <c r="M4520" s="3">
        <v>0</v>
      </c>
      <c r="N4520" s="3">
        <v>0</v>
      </c>
      <c r="O4520" s="3">
        <v>79.5</v>
      </c>
      <c r="P4520" s="3">
        <v>0</v>
      </c>
      <c r="Q4520" s="3">
        <v>0</v>
      </c>
      <c r="R4520" s="3">
        <v>0</v>
      </c>
      <c r="S4520" s="3">
        <v>0</v>
      </c>
      <c r="T4520" s="3">
        <v>0</v>
      </c>
      <c r="U4520" s="33">
        <f>+Tabla3[[#This Row],[V GRAVADAS]]</f>
        <v>79.5</v>
      </c>
      <c r="V4520">
        <v>2</v>
      </c>
    </row>
    <row r="4521" spans="1:22" x14ac:dyDescent="0.25">
      <c r="A4521" t="s">
        <v>784</v>
      </c>
      <c r="B4521" s="1" t="s">
        <v>805</v>
      </c>
      <c r="C4521" t="s">
        <v>1</v>
      </c>
      <c r="D4521" t="s">
        <v>89</v>
      </c>
      <c r="E4521" t="s">
        <v>553</v>
      </c>
      <c r="F4521" t="s">
        <v>554</v>
      </c>
      <c r="G4521">
        <v>2071</v>
      </c>
      <c r="H4521">
        <v>2071</v>
      </c>
      <c r="I4521">
        <v>2071</v>
      </c>
      <c r="J4521">
        <v>2071</v>
      </c>
      <c r="L4521" s="3">
        <v>0</v>
      </c>
      <c r="M4521" s="3">
        <v>0</v>
      </c>
      <c r="N4521" s="3">
        <v>0</v>
      </c>
      <c r="O4521" s="3">
        <v>187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3">
        <f>+Tabla3[[#This Row],[V GRAVADAS]]</f>
        <v>187</v>
      </c>
      <c r="V4521">
        <v>2</v>
      </c>
    </row>
    <row r="4522" spans="1:22" x14ac:dyDescent="0.25">
      <c r="A4522" t="s">
        <v>784</v>
      </c>
      <c r="B4522" s="1" t="s">
        <v>805</v>
      </c>
      <c r="C4522" t="s">
        <v>1</v>
      </c>
      <c r="D4522" t="s">
        <v>89</v>
      </c>
      <c r="E4522" t="s">
        <v>553</v>
      </c>
      <c r="F4522" t="s">
        <v>554</v>
      </c>
      <c r="G4522">
        <v>2072</v>
      </c>
      <c r="H4522">
        <v>2072</v>
      </c>
      <c r="I4522">
        <v>2072</v>
      </c>
      <c r="J4522">
        <v>2072</v>
      </c>
      <c r="L4522" s="3">
        <v>0</v>
      </c>
      <c r="M4522" s="3">
        <v>0</v>
      </c>
      <c r="N4522" s="3">
        <v>0</v>
      </c>
      <c r="O4522" s="3">
        <v>43</v>
      </c>
      <c r="P4522" s="3">
        <v>0</v>
      </c>
      <c r="Q4522" s="3">
        <v>0</v>
      </c>
      <c r="R4522" s="3">
        <v>0</v>
      </c>
      <c r="S4522" s="3">
        <v>0</v>
      </c>
      <c r="T4522" s="3">
        <v>0</v>
      </c>
      <c r="U4522" s="33">
        <f>+Tabla3[[#This Row],[V GRAVADAS]]</f>
        <v>43</v>
      </c>
      <c r="V4522">
        <v>2</v>
      </c>
    </row>
    <row r="4523" spans="1:22" x14ac:dyDescent="0.25">
      <c r="A4523" t="s">
        <v>784</v>
      </c>
      <c r="B4523" s="1" t="s">
        <v>805</v>
      </c>
      <c r="C4523" t="s">
        <v>1</v>
      </c>
      <c r="D4523" t="s">
        <v>89</v>
      </c>
      <c r="E4523" t="s">
        <v>553</v>
      </c>
      <c r="F4523" t="s">
        <v>554</v>
      </c>
      <c r="G4523">
        <v>2073</v>
      </c>
      <c r="H4523">
        <v>2073</v>
      </c>
      <c r="I4523">
        <v>2073</v>
      </c>
      <c r="J4523">
        <v>2073</v>
      </c>
      <c r="L4523" s="3">
        <v>0</v>
      </c>
      <c r="M4523" s="3">
        <v>0</v>
      </c>
      <c r="N4523" s="3">
        <v>0</v>
      </c>
      <c r="O4523" s="3">
        <v>22.5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3">
        <f>+Tabla3[[#This Row],[V GRAVADAS]]</f>
        <v>22.5</v>
      </c>
      <c r="V4523">
        <v>2</v>
      </c>
    </row>
    <row r="4524" spans="1:22" x14ac:dyDescent="0.25">
      <c r="A4524" t="s">
        <v>784</v>
      </c>
      <c r="B4524" s="1" t="s">
        <v>805</v>
      </c>
      <c r="C4524" t="s">
        <v>1</v>
      </c>
      <c r="D4524" t="s">
        <v>89</v>
      </c>
      <c r="E4524" t="s">
        <v>553</v>
      </c>
      <c r="F4524" t="s">
        <v>554</v>
      </c>
      <c r="G4524">
        <v>2074</v>
      </c>
      <c r="H4524">
        <v>2074</v>
      </c>
      <c r="I4524">
        <v>2074</v>
      </c>
      <c r="J4524">
        <v>2074</v>
      </c>
      <c r="L4524" s="3">
        <v>0</v>
      </c>
      <c r="M4524" s="3">
        <v>0</v>
      </c>
      <c r="N4524" s="3">
        <v>0</v>
      </c>
      <c r="O4524" s="3">
        <v>700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3">
        <f>+Tabla3[[#This Row],[V GRAVADAS]]</f>
        <v>700</v>
      </c>
      <c r="V4524">
        <v>2</v>
      </c>
    </row>
    <row r="4525" spans="1:22" x14ac:dyDescent="0.25">
      <c r="A4525" t="s">
        <v>784</v>
      </c>
      <c r="B4525" s="1" t="s">
        <v>805</v>
      </c>
      <c r="C4525" t="s">
        <v>1</v>
      </c>
      <c r="D4525" t="s">
        <v>89</v>
      </c>
      <c r="E4525" t="s">
        <v>553</v>
      </c>
      <c r="F4525" t="s">
        <v>554</v>
      </c>
      <c r="G4525">
        <v>2075</v>
      </c>
      <c r="H4525">
        <v>2075</v>
      </c>
      <c r="I4525">
        <v>2075</v>
      </c>
      <c r="J4525">
        <v>2075</v>
      </c>
      <c r="L4525" s="3">
        <v>0</v>
      </c>
      <c r="M4525" s="3">
        <v>0</v>
      </c>
      <c r="N4525" s="3">
        <v>0</v>
      </c>
      <c r="O4525" s="3">
        <v>42</v>
      </c>
      <c r="P4525" s="3">
        <v>0</v>
      </c>
      <c r="Q4525" s="3">
        <v>0</v>
      </c>
      <c r="R4525" s="3">
        <v>0</v>
      </c>
      <c r="S4525" s="3">
        <v>0</v>
      </c>
      <c r="T4525" s="3">
        <v>0</v>
      </c>
      <c r="U4525" s="33">
        <f>+Tabla3[[#This Row],[V GRAVADAS]]</f>
        <v>42</v>
      </c>
      <c r="V4525">
        <v>2</v>
      </c>
    </row>
    <row r="4526" spans="1:22" x14ac:dyDescent="0.25">
      <c r="A4526" t="s">
        <v>784</v>
      </c>
      <c r="B4526" s="1" t="s">
        <v>805</v>
      </c>
      <c r="C4526" t="s">
        <v>1</v>
      </c>
      <c r="D4526" t="s">
        <v>89</v>
      </c>
      <c r="E4526" t="s">
        <v>553</v>
      </c>
      <c r="F4526" t="s">
        <v>554</v>
      </c>
      <c r="G4526">
        <v>2076</v>
      </c>
      <c r="H4526">
        <v>2076</v>
      </c>
      <c r="I4526">
        <v>2076</v>
      </c>
      <c r="J4526">
        <v>2076</v>
      </c>
      <c r="L4526" s="3">
        <v>0</v>
      </c>
      <c r="M4526" s="3">
        <v>0</v>
      </c>
      <c r="N4526" s="3">
        <v>0</v>
      </c>
      <c r="O4526" s="3">
        <v>72.5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3">
        <f>+Tabla3[[#This Row],[V GRAVADAS]]</f>
        <v>72.5</v>
      </c>
      <c r="V4526">
        <v>2</v>
      </c>
    </row>
    <row r="4527" spans="1:22" x14ac:dyDescent="0.25">
      <c r="A4527" t="s">
        <v>784</v>
      </c>
      <c r="B4527" s="1" t="s">
        <v>805</v>
      </c>
      <c r="C4527" t="s">
        <v>1</v>
      </c>
      <c r="D4527" t="s">
        <v>89</v>
      </c>
      <c r="E4527" t="s">
        <v>553</v>
      </c>
      <c r="F4527" t="s">
        <v>554</v>
      </c>
      <c r="G4527">
        <v>2077</v>
      </c>
      <c r="H4527">
        <v>2077</v>
      </c>
      <c r="I4527">
        <v>2077</v>
      </c>
      <c r="J4527">
        <v>2077</v>
      </c>
      <c r="L4527" s="3">
        <v>0</v>
      </c>
      <c r="M4527" s="3">
        <v>0</v>
      </c>
      <c r="N4527" s="3">
        <v>0</v>
      </c>
      <c r="O4527" s="3">
        <v>180</v>
      </c>
      <c r="P4527" s="3">
        <v>0</v>
      </c>
      <c r="Q4527" s="3">
        <v>0</v>
      </c>
      <c r="R4527" s="3">
        <v>0</v>
      </c>
      <c r="S4527" s="3">
        <v>0</v>
      </c>
      <c r="T4527" s="3">
        <v>0</v>
      </c>
      <c r="U4527" s="33">
        <f>+Tabla3[[#This Row],[V GRAVADAS]]</f>
        <v>180</v>
      </c>
      <c r="V4527">
        <v>2</v>
      </c>
    </row>
    <row r="4528" spans="1:22" x14ac:dyDescent="0.25">
      <c r="A4528" t="s">
        <v>784</v>
      </c>
      <c r="B4528" s="1" t="s">
        <v>805</v>
      </c>
      <c r="C4528" t="s">
        <v>1</v>
      </c>
      <c r="D4528" t="s">
        <v>89</v>
      </c>
      <c r="E4528" t="s">
        <v>553</v>
      </c>
      <c r="F4528" t="s">
        <v>554</v>
      </c>
      <c r="G4528">
        <v>2078</v>
      </c>
      <c r="H4528">
        <v>2078</v>
      </c>
      <c r="I4528">
        <v>2078</v>
      </c>
      <c r="J4528">
        <v>2078</v>
      </c>
      <c r="L4528" s="3">
        <v>0</v>
      </c>
      <c r="M4528" s="3">
        <v>0</v>
      </c>
      <c r="N4528" s="3">
        <v>0</v>
      </c>
      <c r="O4528" s="3">
        <v>50.8</v>
      </c>
      <c r="P4528" s="3">
        <v>0</v>
      </c>
      <c r="Q4528" s="3">
        <v>0</v>
      </c>
      <c r="R4528" s="3">
        <v>0</v>
      </c>
      <c r="S4528" s="3">
        <v>0</v>
      </c>
      <c r="T4528" s="3">
        <v>0</v>
      </c>
      <c r="U4528" s="33">
        <f>+Tabla3[[#This Row],[V GRAVADAS]]</f>
        <v>50.8</v>
      </c>
      <c r="V4528">
        <v>2</v>
      </c>
    </row>
    <row r="4529" spans="1:22" x14ac:dyDescent="0.25">
      <c r="A4529" t="s">
        <v>784</v>
      </c>
      <c r="B4529" s="1" t="s">
        <v>805</v>
      </c>
      <c r="C4529" t="s">
        <v>1</v>
      </c>
      <c r="D4529" t="s">
        <v>89</v>
      </c>
      <c r="E4529" t="s">
        <v>553</v>
      </c>
      <c r="F4529" t="s">
        <v>554</v>
      </c>
      <c r="G4529">
        <v>2079</v>
      </c>
      <c r="H4529">
        <v>2079</v>
      </c>
      <c r="I4529">
        <v>2079</v>
      </c>
      <c r="J4529">
        <v>2079</v>
      </c>
      <c r="L4529" s="3">
        <v>0</v>
      </c>
      <c r="M4529" s="3">
        <v>0</v>
      </c>
      <c r="N4529" s="3">
        <v>0</v>
      </c>
      <c r="O4529" s="3">
        <v>32.4</v>
      </c>
      <c r="P4529" s="3">
        <v>0</v>
      </c>
      <c r="Q4529" s="3">
        <v>0</v>
      </c>
      <c r="R4529" s="3">
        <v>0</v>
      </c>
      <c r="S4529" s="3">
        <v>0</v>
      </c>
      <c r="T4529" s="3">
        <v>0</v>
      </c>
      <c r="U4529" s="33">
        <f>+Tabla3[[#This Row],[V GRAVADAS]]</f>
        <v>32.4</v>
      </c>
      <c r="V4529">
        <v>2</v>
      </c>
    </row>
    <row r="4530" spans="1:22" x14ac:dyDescent="0.25">
      <c r="A4530" t="s">
        <v>784</v>
      </c>
      <c r="B4530" s="1" t="s">
        <v>806</v>
      </c>
      <c r="C4530" t="s">
        <v>1</v>
      </c>
      <c r="D4530" t="s">
        <v>89</v>
      </c>
      <c r="E4530" t="s">
        <v>553</v>
      </c>
      <c r="F4530" t="s">
        <v>554</v>
      </c>
      <c r="G4530">
        <v>2080</v>
      </c>
      <c r="H4530">
        <v>2080</v>
      </c>
      <c r="I4530">
        <v>2080</v>
      </c>
      <c r="J4530">
        <v>2080</v>
      </c>
      <c r="L4530" s="3">
        <v>0</v>
      </c>
      <c r="M4530" s="3">
        <v>0</v>
      </c>
      <c r="N4530" s="3">
        <v>0</v>
      </c>
      <c r="O4530" s="3">
        <v>470</v>
      </c>
      <c r="P4530" s="3">
        <v>0</v>
      </c>
      <c r="Q4530" s="3">
        <v>0</v>
      </c>
      <c r="R4530" s="3">
        <v>0</v>
      </c>
      <c r="S4530" s="3">
        <v>0</v>
      </c>
      <c r="T4530" s="3">
        <v>0</v>
      </c>
      <c r="U4530" s="33">
        <f>+Tabla3[[#This Row],[V GRAVADAS]]</f>
        <v>470</v>
      </c>
      <c r="V4530">
        <v>2</v>
      </c>
    </row>
    <row r="4531" spans="1:22" x14ac:dyDescent="0.25">
      <c r="A4531" t="s">
        <v>784</v>
      </c>
      <c r="B4531" s="1" t="s">
        <v>806</v>
      </c>
      <c r="C4531" t="s">
        <v>1</v>
      </c>
      <c r="D4531" t="s">
        <v>89</v>
      </c>
      <c r="E4531" t="s">
        <v>553</v>
      </c>
      <c r="F4531" t="s">
        <v>554</v>
      </c>
      <c r="G4531">
        <v>2081</v>
      </c>
      <c r="H4531">
        <v>2081</v>
      </c>
      <c r="I4531">
        <v>2081</v>
      </c>
      <c r="J4531">
        <v>2081</v>
      </c>
      <c r="L4531" s="3">
        <v>0</v>
      </c>
      <c r="M4531" s="3">
        <v>0</v>
      </c>
      <c r="N4531" s="3">
        <v>0</v>
      </c>
      <c r="O4531" s="3">
        <v>615</v>
      </c>
      <c r="P4531" s="3">
        <v>0</v>
      </c>
      <c r="Q4531" s="3">
        <v>0</v>
      </c>
      <c r="R4531" s="3">
        <v>0</v>
      </c>
      <c r="S4531" s="3">
        <v>0</v>
      </c>
      <c r="T4531" s="3">
        <v>0</v>
      </c>
      <c r="U4531" s="33">
        <f>+Tabla3[[#This Row],[V GRAVADAS]]</f>
        <v>615</v>
      </c>
      <c r="V4531">
        <v>2</v>
      </c>
    </row>
    <row r="4532" spans="1:22" x14ac:dyDescent="0.25">
      <c r="A4532" t="s">
        <v>784</v>
      </c>
      <c r="B4532" s="1" t="s">
        <v>806</v>
      </c>
      <c r="C4532" t="s">
        <v>1</v>
      </c>
      <c r="D4532" t="s">
        <v>89</v>
      </c>
      <c r="E4532" t="s">
        <v>553</v>
      </c>
      <c r="F4532" t="s">
        <v>554</v>
      </c>
      <c r="G4532">
        <v>2082</v>
      </c>
      <c r="H4532">
        <v>2082</v>
      </c>
      <c r="I4532">
        <v>2082</v>
      </c>
      <c r="J4532">
        <v>2082</v>
      </c>
      <c r="L4532" s="3">
        <v>0</v>
      </c>
      <c r="M4532" s="3">
        <v>0</v>
      </c>
      <c r="N4532" s="3">
        <v>0</v>
      </c>
      <c r="O4532" s="3">
        <v>358.4</v>
      </c>
      <c r="P4532" s="3">
        <v>0</v>
      </c>
      <c r="Q4532" s="3">
        <v>0</v>
      </c>
      <c r="R4532" s="3">
        <v>0</v>
      </c>
      <c r="S4532" s="3">
        <v>0</v>
      </c>
      <c r="T4532" s="3">
        <v>0</v>
      </c>
      <c r="U4532" s="33">
        <f>+Tabla3[[#This Row],[V GRAVADAS]]</f>
        <v>358.4</v>
      </c>
      <c r="V4532">
        <v>2</v>
      </c>
    </row>
    <row r="4533" spans="1:22" x14ac:dyDescent="0.25">
      <c r="A4533" t="s">
        <v>784</v>
      </c>
      <c r="B4533" s="1" t="s">
        <v>806</v>
      </c>
      <c r="C4533" t="s">
        <v>1</v>
      </c>
      <c r="D4533" t="s">
        <v>89</v>
      </c>
      <c r="E4533" t="s">
        <v>553</v>
      </c>
      <c r="F4533" t="s">
        <v>554</v>
      </c>
      <c r="G4533">
        <v>2083</v>
      </c>
      <c r="H4533">
        <v>2083</v>
      </c>
      <c r="I4533">
        <v>2083</v>
      </c>
      <c r="J4533">
        <v>2083</v>
      </c>
      <c r="L4533" s="3">
        <v>0</v>
      </c>
      <c r="M4533" s="3">
        <v>0</v>
      </c>
      <c r="N4533" s="3">
        <v>0</v>
      </c>
      <c r="O4533" s="3">
        <v>311.5</v>
      </c>
      <c r="P4533" s="3">
        <v>0</v>
      </c>
      <c r="Q4533" s="3">
        <v>0</v>
      </c>
      <c r="R4533" s="3">
        <v>0</v>
      </c>
      <c r="S4533" s="3">
        <v>0</v>
      </c>
      <c r="T4533" s="3">
        <v>0</v>
      </c>
      <c r="U4533" s="33">
        <f>+Tabla3[[#This Row],[V GRAVADAS]]</f>
        <v>311.5</v>
      </c>
      <c r="V4533">
        <v>2</v>
      </c>
    </row>
    <row r="4534" spans="1:22" x14ac:dyDescent="0.25">
      <c r="A4534" t="s">
        <v>784</v>
      </c>
      <c r="B4534" s="1" t="s">
        <v>806</v>
      </c>
      <c r="C4534" t="s">
        <v>1</v>
      </c>
      <c r="D4534" t="s">
        <v>89</v>
      </c>
      <c r="E4534" t="s">
        <v>553</v>
      </c>
      <c r="F4534" t="s">
        <v>554</v>
      </c>
      <c r="G4534">
        <v>2084</v>
      </c>
      <c r="H4534">
        <v>2084</v>
      </c>
      <c r="I4534">
        <v>2084</v>
      </c>
      <c r="J4534">
        <v>2084</v>
      </c>
      <c r="L4534" s="3">
        <v>0</v>
      </c>
      <c r="M4534" s="3">
        <v>0</v>
      </c>
      <c r="N4534" s="3">
        <v>0</v>
      </c>
      <c r="O4534" s="3">
        <v>455</v>
      </c>
      <c r="P4534" s="3">
        <v>0</v>
      </c>
      <c r="Q4534" s="3">
        <v>0</v>
      </c>
      <c r="R4534" s="3">
        <v>0</v>
      </c>
      <c r="S4534" s="3">
        <v>0</v>
      </c>
      <c r="T4534" s="3">
        <v>0</v>
      </c>
      <c r="U4534" s="33">
        <f>+Tabla3[[#This Row],[V GRAVADAS]]</f>
        <v>455</v>
      </c>
      <c r="V4534">
        <v>2</v>
      </c>
    </row>
    <row r="4535" spans="1:22" x14ac:dyDescent="0.25">
      <c r="A4535" t="s">
        <v>784</v>
      </c>
      <c r="B4535" s="1" t="s">
        <v>806</v>
      </c>
      <c r="C4535" t="s">
        <v>1</v>
      </c>
      <c r="D4535" t="s">
        <v>89</v>
      </c>
      <c r="E4535" t="s">
        <v>553</v>
      </c>
      <c r="F4535" t="s">
        <v>554</v>
      </c>
      <c r="G4535">
        <v>2085</v>
      </c>
      <c r="H4535">
        <v>2085</v>
      </c>
      <c r="I4535">
        <v>2085</v>
      </c>
      <c r="J4535">
        <v>2085</v>
      </c>
      <c r="L4535" s="3">
        <v>0</v>
      </c>
      <c r="M4535" s="3">
        <v>0</v>
      </c>
      <c r="N4535" s="3">
        <v>0</v>
      </c>
      <c r="O4535" s="3">
        <v>15</v>
      </c>
      <c r="P4535" s="3">
        <v>0</v>
      </c>
      <c r="Q4535" s="3">
        <v>0</v>
      </c>
      <c r="R4535" s="3">
        <v>0</v>
      </c>
      <c r="S4535" s="3">
        <v>0</v>
      </c>
      <c r="T4535" s="3">
        <v>0</v>
      </c>
      <c r="U4535" s="33">
        <f>+Tabla3[[#This Row],[V GRAVADAS]]</f>
        <v>15</v>
      </c>
      <c r="V4535">
        <v>2</v>
      </c>
    </row>
    <row r="4536" spans="1:22" x14ac:dyDescent="0.25">
      <c r="A4536" t="s">
        <v>784</v>
      </c>
      <c r="B4536" s="1" t="s">
        <v>806</v>
      </c>
      <c r="C4536" t="s">
        <v>1</v>
      </c>
      <c r="D4536" t="s">
        <v>89</v>
      </c>
      <c r="E4536" t="s">
        <v>553</v>
      </c>
      <c r="F4536" t="s">
        <v>554</v>
      </c>
      <c r="G4536">
        <v>2086</v>
      </c>
      <c r="H4536">
        <v>2086</v>
      </c>
      <c r="I4536">
        <v>2086</v>
      </c>
      <c r="J4536">
        <v>2086</v>
      </c>
      <c r="L4536" s="3">
        <v>0</v>
      </c>
      <c r="M4536" s="3">
        <v>0</v>
      </c>
      <c r="N4536" s="3">
        <v>0</v>
      </c>
      <c r="O4536" s="3">
        <v>207</v>
      </c>
      <c r="P4536" s="3">
        <v>0</v>
      </c>
      <c r="Q4536" s="3">
        <v>0</v>
      </c>
      <c r="R4536" s="3">
        <v>0</v>
      </c>
      <c r="S4536" s="3">
        <v>0</v>
      </c>
      <c r="T4536" s="3">
        <v>0</v>
      </c>
      <c r="U4536" s="33">
        <f>+Tabla3[[#This Row],[V GRAVADAS]]</f>
        <v>207</v>
      </c>
      <c r="V4536">
        <v>2</v>
      </c>
    </row>
    <row r="4537" spans="1:22" x14ac:dyDescent="0.25">
      <c r="A4537" t="s">
        <v>784</v>
      </c>
      <c r="B4537" s="1" t="s">
        <v>806</v>
      </c>
      <c r="C4537" t="s">
        <v>1</v>
      </c>
      <c r="D4537" t="s">
        <v>89</v>
      </c>
      <c r="E4537" t="s">
        <v>553</v>
      </c>
      <c r="F4537" t="s">
        <v>554</v>
      </c>
      <c r="G4537">
        <v>2087</v>
      </c>
      <c r="H4537">
        <v>2087</v>
      </c>
      <c r="I4537">
        <v>2087</v>
      </c>
      <c r="J4537">
        <v>2087</v>
      </c>
      <c r="L4537" s="3">
        <v>0</v>
      </c>
      <c r="M4537" s="3">
        <v>0</v>
      </c>
      <c r="N4537" s="3">
        <v>0</v>
      </c>
      <c r="O4537" s="3">
        <v>30</v>
      </c>
      <c r="P4537" s="3">
        <v>0</v>
      </c>
      <c r="Q4537" s="3">
        <v>0</v>
      </c>
      <c r="R4537" s="3">
        <v>0</v>
      </c>
      <c r="S4537" s="3">
        <v>0</v>
      </c>
      <c r="T4537" s="3">
        <v>0</v>
      </c>
      <c r="U4537" s="33">
        <f>+Tabla3[[#This Row],[V GRAVADAS]]</f>
        <v>30</v>
      </c>
      <c r="V4537">
        <v>2</v>
      </c>
    </row>
    <row r="4538" spans="1:22" x14ac:dyDescent="0.25">
      <c r="A4538" t="s">
        <v>784</v>
      </c>
      <c r="B4538" s="1" t="s">
        <v>806</v>
      </c>
      <c r="C4538" t="s">
        <v>1</v>
      </c>
      <c r="D4538" t="s">
        <v>89</v>
      </c>
      <c r="E4538" t="s">
        <v>553</v>
      </c>
      <c r="F4538" t="s">
        <v>554</v>
      </c>
      <c r="G4538">
        <v>2088</v>
      </c>
      <c r="H4538">
        <v>2088</v>
      </c>
      <c r="I4538">
        <v>2088</v>
      </c>
      <c r="J4538">
        <v>2088</v>
      </c>
      <c r="L4538" s="3">
        <v>0</v>
      </c>
      <c r="M4538" s="3">
        <v>0</v>
      </c>
      <c r="N4538" s="3">
        <v>0</v>
      </c>
      <c r="O4538" s="3">
        <v>57.5</v>
      </c>
      <c r="P4538" s="3">
        <v>0</v>
      </c>
      <c r="Q4538" s="3">
        <v>0</v>
      </c>
      <c r="R4538" s="3">
        <v>0</v>
      </c>
      <c r="S4538" s="3">
        <v>0</v>
      </c>
      <c r="T4538" s="3">
        <v>0</v>
      </c>
      <c r="U4538" s="33">
        <f>+Tabla3[[#This Row],[V GRAVADAS]]</f>
        <v>57.5</v>
      </c>
      <c r="V4538">
        <v>2</v>
      </c>
    </row>
    <row r="4539" spans="1:22" x14ac:dyDescent="0.25">
      <c r="A4539" t="s">
        <v>784</v>
      </c>
      <c r="B4539" s="1" t="s">
        <v>806</v>
      </c>
      <c r="C4539" t="s">
        <v>1</v>
      </c>
      <c r="D4539" t="s">
        <v>89</v>
      </c>
      <c r="E4539" t="s">
        <v>553</v>
      </c>
      <c r="F4539" t="s">
        <v>554</v>
      </c>
      <c r="G4539">
        <v>2089</v>
      </c>
      <c r="H4539">
        <v>2089</v>
      </c>
      <c r="I4539">
        <v>2089</v>
      </c>
      <c r="J4539">
        <v>2089</v>
      </c>
      <c r="L4539" s="3">
        <v>0</v>
      </c>
      <c r="M4539" s="3">
        <v>0</v>
      </c>
      <c r="N4539" s="3">
        <v>0</v>
      </c>
      <c r="O4539" s="3">
        <v>52.8</v>
      </c>
      <c r="P4539" s="3">
        <v>0</v>
      </c>
      <c r="Q4539" s="3">
        <v>0</v>
      </c>
      <c r="R4539" s="3">
        <v>0</v>
      </c>
      <c r="S4539" s="3">
        <v>0</v>
      </c>
      <c r="T4539" s="3">
        <v>0</v>
      </c>
      <c r="U4539" s="33">
        <f>+Tabla3[[#This Row],[V GRAVADAS]]</f>
        <v>52.8</v>
      </c>
      <c r="V4539">
        <v>2</v>
      </c>
    </row>
    <row r="4540" spans="1:22" x14ac:dyDescent="0.25">
      <c r="A4540" t="s">
        <v>784</v>
      </c>
      <c r="B4540" s="1" t="s">
        <v>806</v>
      </c>
      <c r="C4540" t="s">
        <v>1</v>
      </c>
      <c r="D4540" t="s">
        <v>89</v>
      </c>
      <c r="E4540" t="s">
        <v>553</v>
      </c>
      <c r="F4540" t="s">
        <v>554</v>
      </c>
      <c r="G4540">
        <v>2090</v>
      </c>
      <c r="H4540">
        <v>2090</v>
      </c>
      <c r="I4540">
        <v>2090</v>
      </c>
      <c r="J4540">
        <v>2090</v>
      </c>
      <c r="L4540" s="3">
        <v>0</v>
      </c>
      <c r="M4540" s="3">
        <v>0</v>
      </c>
      <c r="N4540" s="3">
        <v>0</v>
      </c>
      <c r="O4540" s="3">
        <v>33</v>
      </c>
      <c r="P4540" s="3">
        <v>0</v>
      </c>
      <c r="Q4540" s="3">
        <v>0</v>
      </c>
      <c r="R4540" s="3">
        <v>0</v>
      </c>
      <c r="S4540" s="3">
        <v>0</v>
      </c>
      <c r="T4540" s="3">
        <v>0</v>
      </c>
      <c r="U4540" s="33">
        <f>+Tabla3[[#This Row],[V GRAVADAS]]</f>
        <v>33</v>
      </c>
      <c r="V4540">
        <v>2</v>
      </c>
    </row>
    <row r="4541" spans="1:22" x14ac:dyDescent="0.25">
      <c r="A4541" t="s">
        <v>784</v>
      </c>
      <c r="B4541" s="1" t="s">
        <v>806</v>
      </c>
      <c r="C4541" t="s">
        <v>1</v>
      </c>
      <c r="D4541" t="s">
        <v>89</v>
      </c>
      <c r="E4541" t="s">
        <v>553</v>
      </c>
      <c r="F4541" t="s">
        <v>554</v>
      </c>
      <c r="G4541">
        <v>2091</v>
      </c>
      <c r="H4541">
        <v>2091</v>
      </c>
      <c r="I4541">
        <v>2091</v>
      </c>
      <c r="J4541">
        <v>2091</v>
      </c>
      <c r="L4541" s="3">
        <v>0</v>
      </c>
      <c r="M4541" s="3">
        <v>0</v>
      </c>
      <c r="N4541" s="3">
        <v>0</v>
      </c>
      <c r="O4541" s="3">
        <v>175</v>
      </c>
      <c r="P4541" s="3">
        <v>0</v>
      </c>
      <c r="Q4541" s="3">
        <v>0</v>
      </c>
      <c r="R4541" s="3">
        <v>0</v>
      </c>
      <c r="S4541" s="3">
        <v>0</v>
      </c>
      <c r="T4541" s="3">
        <v>0</v>
      </c>
      <c r="U4541" s="33">
        <f>+Tabla3[[#This Row],[V GRAVADAS]]</f>
        <v>175</v>
      </c>
      <c r="V4541">
        <v>2</v>
      </c>
    </row>
    <row r="4542" spans="1:22" x14ac:dyDescent="0.25">
      <c r="A4542" t="s">
        <v>784</v>
      </c>
      <c r="B4542" s="1" t="s">
        <v>806</v>
      </c>
      <c r="C4542" t="s">
        <v>1</v>
      </c>
      <c r="D4542" t="s">
        <v>89</v>
      </c>
      <c r="E4542" t="s">
        <v>553</v>
      </c>
      <c r="F4542" t="s">
        <v>554</v>
      </c>
      <c r="G4542">
        <v>2092</v>
      </c>
      <c r="H4542">
        <v>2092</v>
      </c>
      <c r="I4542">
        <v>2092</v>
      </c>
      <c r="J4542">
        <v>2092</v>
      </c>
      <c r="L4542" s="3">
        <v>0</v>
      </c>
      <c r="M4542" s="3">
        <v>0</v>
      </c>
      <c r="N4542" s="3">
        <v>0</v>
      </c>
      <c r="O4542" s="3">
        <v>52</v>
      </c>
      <c r="P4542" s="3">
        <v>0</v>
      </c>
      <c r="Q4542" s="3">
        <v>0</v>
      </c>
      <c r="R4542" s="3">
        <v>0</v>
      </c>
      <c r="S4542" s="3">
        <v>0</v>
      </c>
      <c r="T4542" s="3">
        <v>0</v>
      </c>
      <c r="U4542" s="33">
        <f>+Tabla3[[#This Row],[V GRAVADAS]]</f>
        <v>52</v>
      </c>
      <c r="V4542">
        <v>2</v>
      </c>
    </row>
    <row r="4543" spans="1:22" x14ac:dyDescent="0.25">
      <c r="A4543" t="s">
        <v>784</v>
      </c>
      <c r="B4543" s="1" t="s">
        <v>806</v>
      </c>
      <c r="C4543" t="s">
        <v>1</v>
      </c>
      <c r="D4543" t="s">
        <v>89</v>
      </c>
      <c r="E4543" t="s">
        <v>553</v>
      </c>
      <c r="F4543" t="s">
        <v>554</v>
      </c>
      <c r="G4543">
        <v>2093</v>
      </c>
      <c r="H4543">
        <v>2093</v>
      </c>
      <c r="I4543">
        <v>2093</v>
      </c>
      <c r="J4543">
        <v>2093</v>
      </c>
      <c r="L4543" s="3">
        <v>0</v>
      </c>
      <c r="M4543" s="3">
        <v>0</v>
      </c>
      <c r="N4543" s="3">
        <v>0</v>
      </c>
      <c r="O4543" s="3">
        <v>476.48</v>
      </c>
      <c r="P4543" s="3">
        <v>0</v>
      </c>
      <c r="Q4543" s="3">
        <v>0</v>
      </c>
      <c r="R4543" s="3">
        <v>0</v>
      </c>
      <c r="S4543" s="3">
        <v>0</v>
      </c>
      <c r="T4543" s="3">
        <v>0</v>
      </c>
      <c r="U4543" s="33">
        <f>+Tabla3[[#This Row],[V GRAVADAS]]</f>
        <v>476.48</v>
      </c>
      <c r="V4543">
        <v>2</v>
      </c>
    </row>
    <row r="4544" spans="1:22" x14ac:dyDescent="0.25">
      <c r="A4544" t="s">
        <v>784</v>
      </c>
      <c r="B4544" s="1" t="s">
        <v>806</v>
      </c>
      <c r="C4544" t="s">
        <v>1</v>
      </c>
      <c r="D4544" t="s">
        <v>89</v>
      </c>
      <c r="E4544" t="s">
        <v>553</v>
      </c>
      <c r="F4544" t="s">
        <v>554</v>
      </c>
      <c r="G4544">
        <v>2094</v>
      </c>
      <c r="H4544">
        <v>2094</v>
      </c>
      <c r="I4544">
        <v>2094</v>
      </c>
      <c r="J4544">
        <v>2094</v>
      </c>
      <c r="L4544" s="3">
        <v>0</v>
      </c>
      <c r="M4544" s="3">
        <v>0</v>
      </c>
      <c r="N4544" s="3">
        <v>0</v>
      </c>
      <c r="O4544" s="3">
        <v>11.25</v>
      </c>
      <c r="P4544" s="3">
        <v>0</v>
      </c>
      <c r="Q4544" s="3">
        <v>0</v>
      </c>
      <c r="R4544" s="3">
        <v>0</v>
      </c>
      <c r="S4544" s="3">
        <v>0</v>
      </c>
      <c r="T4544" s="3">
        <v>0</v>
      </c>
      <c r="U4544" s="33">
        <f>+Tabla3[[#This Row],[V GRAVADAS]]</f>
        <v>11.25</v>
      </c>
      <c r="V4544">
        <v>2</v>
      </c>
    </row>
    <row r="4545" spans="1:22" x14ac:dyDescent="0.25">
      <c r="A4545" t="s">
        <v>784</v>
      </c>
      <c r="B4545" s="1" t="s">
        <v>806</v>
      </c>
      <c r="C4545" t="s">
        <v>1</v>
      </c>
      <c r="D4545" t="s">
        <v>89</v>
      </c>
      <c r="E4545" t="s">
        <v>553</v>
      </c>
      <c r="F4545" t="s">
        <v>554</v>
      </c>
      <c r="G4545">
        <v>2095</v>
      </c>
      <c r="H4545">
        <v>2095</v>
      </c>
      <c r="I4545">
        <v>2095</v>
      </c>
      <c r="J4545">
        <v>2095</v>
      </c>
      <c r="L4545" s="3">
        <v>0</v>
      </c>
      <c r="M4545" s="3">
        <v>0</v>
      </c>
      <c r="N4545" s="3">
        <v>0</v>
      </c>
      <c r="O4545" s="3">
        <v>102.5</v>
      </c>
      <c r="P4545" s="3">
        <v>0</v>
      </c>
      <c r="Q4545" s="3">
        <v>0</v>
      </c>
      <c r="R4545" s="3">
        <v>0</v>
      </c>
      <c r="S4545" s="3">
        <v>0</v>
      </c>
      <c r="T4545" s="3">
        <v>0</v>
      </c>
      <c r="U4545" s="33">
        <f>+Tabla3[[#This Row],[V GRAVADAS]]</f>
        <v>102.5</v>
      </c>
      <c r="V4545">
        <v>2</v>
      </c>
    </row>
    <row r="4546" spans="1:22" x14ac:dyDescent="0.25">
      <c r="A4546" t="s">
        <v>784</v>
      </c>
      <c r="B4546" s="1" t="s">
        <v>806</v>
      </c>
      <c r="C4546" t="s">
        <v>1</v>
      </c>
      <c r="D4546" t="s">
        <v>89</v>
      </c>
      <c r="E4546" t="s">
        <v>553</v>
      </c>
      <c r="F4546" t="s">
        <v>554</v>
      </c>
      <c r="G4546">
        <v>2096</v>
      </c>
      <c r="H4546">
        <v>2096</v>
      </c>
      <c r="I4546">
        <v>2096</v>
      </c>
      <c r="J4546">
        <v>2096</v>
      </c>
      <c r="L4546" s="3">
        <v>0</v>
      </c>
      <c r="M4546" s="3">
        <v>0</v>
      </c>
      <c r="N4546" s="3">
        <v>0</v>
      </c>
      <c r="O4546" s="3">
        <v>98</v>
      </c>
      <c r="P4546" s="3">
        <v>0</v>
      </c>
      <c r="Q4546" s="3">
        <v>0</v>
      </c>
      <c r="R4546" s="3">
        <v>0</v>
      </c>
      <c r="S4546" s="3">
        <v>0</v>
      </c>
      <c r="T4546" s="3">
        <v>0</v>
      </c>
      <c r="U4546" s="33">
        <f>+Tabla3[[#This Row],[V GRAVADAS]]</f>
        <v>98</v>
      </c>
      <c r="V4546">
        <v>2</v>
      </c>
    </row>
    <row r="4547" spans="1:22" x14ac:dyDescent="0.25">
      <c r="A4547" t="s">
        <v>784</v>
      </c>
      <c r="B4547" s="1" t="s">
        <v>806</v>
      </c>
      <c r="C4547" t="s">
        <v>1</v>
      </c>
      <c r="D4547" t="s">
        <v>89</v>
      </c>
      <c r="E4547" t="s">
        <v>553</v>
      </c>
      <c r="F4547" t="s">
        <v>554</v>
      </c>
      <c r="G4547">
        <v>2097</v>
      </c>
      <c r="H4547">
        <v>2097</v>
      </c>
      <c r="I4547">
        <v>2097</v>
      </c>
      <c r="J4547">
        <v>2097</v>
      </c>
      <c r="L4547" s="3">
        <v>0</v>
      </c>
      <c r="M4547" s="3">
        <v>0</v>
      </c>
      <c r="N4547" s="3">
        <v>0</v>
      </c>
      <c r="O4547" s="3">
        <v>59.5</v>
      </c>
      <c r="P4547" s="3">
        <v>0</v>
      </c>
      <c r="Q4547" s="3">
        <v>0</v>
      </c>
      <c r="R4547" s="3">
        <v>0</v>
      </c>
      <c r="S4547" s="3">
        <v>0</v>
      </c>
      <c r="T4547" s="3">
        <v>0</v>
      </c>
      <c r="U4547" s="33">
        <f>+Tabla3[[#This Row],[V GRAVADAS]]</f>
        <v>59.5</v>
      </c>
      <c r="V4547">
        <v>2</v>
      </c>
    </row>
    <row r="4548" spans="1:22" x14ac:dyDescent="0.25">
      <c r="A4548" t="s">
        <v>784</v>
      </c>
      <c r="B4548" s="1" t="s">
        <v>806</v>
      </c>
      <c r="C4548" t="s">
        <v>1</v>
      </c>
      <c r="D4548" t="s">
        <v>89</v>
      </c>
      <c r="E4548" t="s">
        <v>553</v>
      </c>
      <c r="F4548" t="s">
        <v>554</v>
      </c>
      <c r="G4548">
        <v>2098</v>
      </c>
      <c r="H4548">
        <v>2098</v>
      </c>
      <c r="I4548">
        <v>2098</v>
      </c>
      <c r="J4548">
        <v>2098</v>
      </c>
      <c r="L4548" s="3">
        <v>0</v>
      </c>
      <c r="M4548" s="3">
        <v>0</v>
      </c>
      <c r="N4548" s="3">
        <v>0</v>
      </c>
      <c r="O4548" s="3">
        <v>14.2</v>
      </c>
      <c r="P4548" s="3">
        <v>0</v>
      </c>
      <c r="Q4548" s="3">
        <v>0</v>
      </c>
      <c r="R4548" s="3">
        <v>0</v>
      </c>
      <c r="S4548" s="3">
        <v>0</v>
      </c>
      <c r="T4548" s="3">
        <v>0</v>
      </c>
      <c r="U4548" s="33">
        <f>+Tabla3[[#This Row],[V GRAVADAS]]</f>
        <v>14.2</v>
      </c>
      <c r="V4548">
        <v>2</v>
      </c>
    </row>
    <row r="4549" spans="1:22" x14ac:dyDescent="0.25">
      <c r="A4549" t="s">
        <v>784</v>
      </c>
      <c r="B4549" s="1" t="s">
        <v>807</v>
      </c>
      <c r="C4549" t="s">
        <v>1</v>
      </c>
      <c r="D4549" t="s">
        <v>89</v>
      </c>
      <c r="E4549" t="s">
        <v>553</v>
      </c>
      <c r="F4549" t="s">
        <v>554</v>
      </c>
      <c r="G4549">
        <v>2099</v>
      </c>
      <c r="H4549">
        <v>2099</v>
      </c>
      <c r="I4549">
        <v>2099</v>
      </c>
      <c r="J4549">
        <v>2099</v>
      </c>
      <c r="L4549" s="3">
        <v>0</v>
      </c>
      <c r="M4549" s="3">
        <v>0</v>
      </c>
      <c r="N4549" s="3">
        <v>0</v>
      </c>
      <c r="O4549" s="3">
        <v>1135</v>
      </c>
      <c r="P4549" s="3">
        <v>0</v>
      </c>
      <c r="Q4549" s="3">
        <v>0</v>
      </c>
      <c r="R4549" s="3">
        <v>0</v>
      </c>
      <c r="S4549" s="3">
        <v>0</v>
      </c>
      <c r="T4549" s="3">
        <v>0</v>
      </c>
      <c r="U4549" s="33">
        <f>+Tabla3[[#This Row],[V GRAVADAS]]</f>
        <v>1135</v>
      </c>
      <c r="V4549">
        <v>2</v>
      </c>
    </row>
    <row r="4550" spans="1:22" x14ac:dyDescent="0.25">
      <c r="A4550" t="s">
        <v>784</v>
      </c>
      <c r="B4550" s="1" t="s">
        <v>807</v>
      </c>
      <c r="C4550" t="s">
        <v>1</v>
      </c>
      <c r="D4550" t="s">
        <v>89</v>
      </c>
      <c r="E4550" t="s">
        <v>553</v>
      </c>
      <c r="F4550" t="s">
        <v>554</v>
      </c>
      <c r="G4550">
        <v>2100</v>
      </c>
      <c r="H4550">
        <v>2100</v>
      </c>
      <c r="I4550">
        <v>2100</v>
      </c>
      <c r="J4550">
        <v>2100</v>
      </c>
      <c r="L4550" s="3">
        <v>0</v>
      </c>
      <c r="M4550" s="3">
        <v>0</v>
      </c>
      <c r="N4550" s="3">
        <v>0</v>
      </c>
      <c r="O4550" s="3">
        <v>441.75</v>
      </c>
      <c r="P4550" s="3">
        <v>0</v>
      </c>
      <c r="Q4550" s="3">
        <v>0</v>
      </c>
      <c r="R4550" s="3">
        <v>0</v>
      </c>
      <c r="S4550" s="3">
        <v>0</v>
      </c>
      <c r="T4550" s="3">
        <v>0</v>
      </c>
      <c r="U4550" s="33">
        <f>+Tabla3[[#This Row],[V GRAVADAS]]</f>
        <v>441.75</v>
      </c>
      <c r="V4550">
        <v>2</v>
      </c>
    </row>
    <row r="4551" spans="1:22" x14ac:dyDescent="0.25">
      <c r="A4551" t="s">
        <v>784</v>
      </c>
      <c r="B4551" s="1" t="s">
        <v>807</v>
      </c>
      <c r="C4551" t="s">
        <v>1</v>
      </c>
      <c r="D4551" t="s">
        <v>89</v>
      </c>
      <c r="E4551" t="s">
        <v>553</v>
      </c>
      <c r="F4551" t="s">
        <v>554</v>
      </c>
      <c r="G4551">
        <v>2101</v>
      </c>
      <c r="H4551">
        <v>2101</v>
      </c>
      <c r="I4551">
        <v>2101</v>
      </c>
      <c r="J4551">
        <v>2101</v>
      </c>
      <c r="L4551" s="3">
        <v>0</v>
      </c>
      <c r="M4551" s="3">
        <v>0</v>
      </c>
      <c r="N4551" s="3">
        <v>0</v>
      </c>
      <c r="O4551" s="3">
        <v>225</v>
      </c>
      <c r="P4551" s="3">
        <v>0</v>
      </c>
      <c r="Q4551" s="3">
        <v>0</v>
      </c>
      <c r="R4551" s="3">
        <v>0</v>
      </c>
      <c r="S4551" s="3">
        <v>0</v>
      </c>
      <c r="T4551" s="3">
        <v>0</v>
      </c>
      <c r="U4551" s="33">
        <f>+Tabla3[[#This Row],[V GRAVADAS]]</f>
        <v>225</v>
      </c>
      <c r="V4551">
        <v>2</v>
      </c>
    </row>
    <row r="4552" spans="1:22" x14ac:dyDescent="0.25">
      <c r="A4552" t="s">
        <v>784</v>
      </c>
      <c r="B4552" s="1" t="s">
        <v>807</v>
      </c>
      <c r="C4552" t="s">
        <v>1</v>
      </c>
      <c r="D4552" t="s">
        <v>89</v>
      </c>
      <c r="E4552" t="s">
        <v>553</v>
      </c>
      <c r="F4552" t="s">
        <v>554</v>
      </c>
      <c r="G4552">
        <v>2102</v>
      </c>
      <c r="H4552">
        <v>2102</v>
      </c>
      <c r="I4552">
        <v>2102</v>
      </c>
      <c r="J4552">
        <v>2102</v>
      </c>
      <c r="L4552" s="3">
        <v>0</v>
      </c>
      <c r="M4552" s="3">
        <v>0</v>
      </c>
      <c r="N4552" s="3">
        <v>0</v>
      </c>
      <c r="O4552" s="3">
        <v>16.399999999999999</v>
      </c>
      <c r="P4552" s="3">
        <v>0</v>
      </c>
      <c r="Q4552" s="3">
        <v>0</v>
      </c>
      <c r="R4552" s="3">
        <v>0</v>
      </c>
      <c r="S4552" s="3">
        <v>0</v>
      </c>
      <c r="T4552" s="3">
        <v>0</v>
      </c>
      <c r="U4552" s="33">
        <f>+Tabla3[[#This Row],[V GRAVADAS]]</f>
        <v>16.399999999999999</v>
      </c>
      <c r="V4552">
        <v>2</v>
      </c>
    </row>
    <row r="4553" spans="1:22" x14ac:dyDescent="0.25">
      <c r="A4553" t="s">
        <v>784</v>
      </c>
      <c r="B4553" s="1" t="s">
        <v>807</v>
      </c>
      <c r="C4553" t="s">
        <v>1</v>
      </c>
      <c r="D4553" t="s">
        <v>89</v>
      </c>
      <c r="E4553" t="s">
        <v>553</v>
      </c>
      <c r="F4553" t="s">
        <v>554</v>
      </c>
      <c r="G4553">
        <v>2103</v>
      </c>
      <c r="H4553">
        <v>2103</v>
      </c>
      <c r="I4553">
        <v>2103</v>
      </c>
      <c r="J4553">
        <v>2103</v>
      </c>
      <c r="L4553" s="3">
        <v>0</v>
      </c>
      <c r="M4553" s="3">
        <v>0</v>
      </c>
      <c r="N4553" s="3">
        <v>0</v>
      </c>
      <c r="O4553" s="3">
        <v>180.8</v>
      </c>
      <c r="P4553" s="3">
        <v>0</v>
      </c>
      <c r="Q4553" s="3">
        <v>0</v>
      </c>
      <c r="R4553" s="3">
        <v>0</v>
      </c>
      <c r="S4553" s="3">
        <v>0</v>
      </c>
      <c r="T4553" s="3">
        <v>0</v>
      </c>
      <c r="U4553" s="33">
        <f>+Tabla3[[#This Row],[V GRAVADAS]]</f>
        <v>180.8</v>
      </c>
      <c r="V4553">
        <v>2</v>
      </c>
    </row>
    <row r="4554" spans="1:22" x14ac:dyDescent="0.25">
      <c r="A4554" t="s">
        <v>784</v>
      </c>
      <c r="B4554" s="1" t="s">
        <v>807</v>
      </c>
      <c r="C4554" t="s">
        <v>1</v>
      </c>
      <c r="D4554" t="s">
        <v>89</v>
      </c>
      <c r="E4554" t="s">
        <v>553</v>
      </c>
      <c r="F4554" t="s">
        <v>554</v>
      </c>
      <c r="G4554">
        <v>2104</v>
      </c>
      <c r="H4554">
        <v>2104</v>
      </c>
      <c r="I4554">
        <v>2104</v>
      </c>
      <c r="J4554">
        <v>2104</v>
      </c>
      <c r="L4554" s="3">
        <v>0</v>
      </c>
      <c r="M4554" s="3">
        <v>0</v>
      </c>
      <c r="N4554" s="3">
        <v>0</v>
      </c>
      <c r="O4554" s="3">
        <v>573</v>
      </c>
      <c r="P4554" s="3">
        <v>0</v>
      </c>
      <c r="Q4554" s="3">
        <v>0</v>
      </c>
      <c r="R4554" s="3">
        <v>0</v>
      </c>
      <c r="S4554" s="3">
        <v>0</v>
      </c>
      <c r="T4554" s="3">
        <v>0</v>
      </c>
      <c r="U4554" s="33">
        <f>+Tabla3[[#This Row],[V GRAVADAS]]</f>
        <v>573</v>
      </c>
      <c r="V4554">
        <v>2</v>
      </c>
    </row>
    <row r="4555" spans="1:22" x14ac:dyDescent="0.25">
      <c r="A4555" t="s">
        <v>784</v>
      </c>
      <c r="B4555" s="1" t="s">
        <v>807</v>
      </c>
      <c r="C4555" t="s">
        <v>1</v>
      </c>
      <c r="D4555" t="s">
        <v>89</v>
      </c>
      <c r="E4555" t="s">
        <v>553</v>
      </c>
      <c r="F4555" t="s">
        <v>554</v>
      </c>
      <c r="G4555">
        <v>2105</v>
      </c>
      <c r="H4555">
        <v>2105</v>
      </c>
      <c r="I4555">
        <v>2105</v>
      </c>
      <c r="J4555">
        <v>2105</v>
      </c>
      <c r="L4555" s="3">
        <v>0</v>
      </c>
      <c r="M4555" s="3">
        <v>0</v>
      </c>
      <c r="N4555" s="3">
        <v>0</v>
      </c>
      <c r="O4555" s="3">
        <v>427</v>
      </c>
      <c r="P4555" s="3">
        <v>0</v>
      </c>
      <c r="Q4555" s="3">
        <v>0</v>
      </c>
      <c r="R4555" s="3">
        <v>0</v>
      </c>
      <c r="S4555" s="3">
        <v>0</v>
      </c>
      <c r="T4555" s="3">
        <v>0</v>
      </c>
      <c r="U4555" s="33">
        <f>+Tabla3[[#This Row],[V GRAVADAS]]</f>
        <v>427</v>
      </c>
      <c r="V4555">
        <v>2</v>
      </c>
    </row>
    <row r="4556" spans="1:22" x14ac:dyDescent="0.25">
      <c r="A4556" t="s">
        <v>784</v>
      </c>
      <c r="B4556" s="1" t="s">
        <v>807</v>
      </c>
      <c r="C4556" t="s">
        <v>1</v>
      </c>
      <c r="D4556" t="s">
        <v>89</v>
      </c>
      <c r="E4556" t="s">
        <v>553</v>
      </c>
      <c r="F4556" t="s">
        <v>554</v>
      </c>
      <c r="G4556">
        <v>2106</v>
      </c>
      <c r="H4556">
        <v>2106</v>
      </c>
      <c r="I4556">
        <v>2106</v>
      </c>
      <c r="J4556">
        <v>2106</v>
      </c>
      <c r="L4556" s="3">
        <v>0</v>
      </c>
      <c r="M4556" s="3">
        <v>0</v>
      </c>
      <c r="N4556" s="3">
        <v>0</v>
      </c>
      <c r="O4556" s="3">
        <v>15.9</v>
      </c>
      <c r="P4556" s="3">
        <v>0</v>
      </c>
      <c r="Q4556" s="3">
        <v>0</v>
      </c>
      <c r="R4556" s="3">
        <v>0</v>
      </c>
      <c r="S4556" s="3">
        <v>0</v>
      </c>
      <c r="T4556" s="3">
        <v>0</v>
      </c>
      <c r="U4556" s="33">
        <f>+Tabla3[[#This Row],[V GRAVADAS]]</f>
        <v>15.9</v>
      </c>
      <c r="V4556">
        <v>2</v>
      </c>
    </row>
    <row r="4557" spans="1:22" x14ac:dyDescent="0.25">
      <c r="A4557" t="s">
        <v>784</v>
      </c>
      <c r="B4557" s="1" t="s">
        <v>807</v>
      </c>
      <c r="C4557" t="s">
        <v>1</v>
      </c>
      <c r="D4557" t="s">
        <v>89</v>
      </c>
      <c r="E4557" t="s">
        <v>553</v>
      </c>
      <c r="F4557" t="s">
        <v>554</v>
      </c>
      <c r="G4557">
        <v>2107</v>
      </c>
      <c r="H4557">
        <v>2107</v>
      </c>
      <c r="I4557">
        <v>2107</v>
      </c>
      <c r="J4557">
        <v>2107</v>
      </c>
      <c r="L4557" s="3">
        <v>0</v>
      </c>
      <c r="M4557" s="3">
        <v>0</v>
      </c>
      <c r="N4557" s="3">
        <v>0</v>
      </c>
      <c r="O4557" s="3">
        <v>164</v>
      </c>
      <c r="P4557" s="3">
        <v>0</v>
      </c>
      <c r="Q4557" s="3">
        <v>0</v>
      </c>
      <c r="R4557" s="3">
        <v>0</v>
      </c>
      <c r="S4557" s="3">
        <v>0</v>
      </c>
      <c r="T4557" s="3">
        <v>0</v>
      </c>
      <c r="U4557" s="33">
        <f>+Tabla3[[#This Row],[V GRAVADAS]]</f>
        <v>164</v>
      </c>
      <c r="V4557">
        <v>2</v>
      </c>
    </row>
    <row r="4558" spans="1:22" x14ac:dyDescent="0.25">
      <c r="A4558" t="s">
        <v>784</v>
      </c>
      <c r="B4558" s="1" t="s">
        <v>807</v>
      </c>
      <c r="C4558" t="s">
        <v>1</v>
      </c>
      <c r="D4558" t="s">
        <v>89</v>
      </c>
      <c r="E4558" t="s">
        <v>553</v>
      </c>
      <c r="F4558" t="s">
        <v>554</v>
      </c>
      <c r="G4558">
        <v>2108</v>
      </c>
      <c r="H4558">
        <v>2108</v>
      </c>
      <c r="I4558">
        <v>2108</v>
      </c>
      <c r="J4558">
        <v>2108</v>
      </c>
      <c r="L4558" s="3">
        <v>0</v>
      </c>
      <c r="M4558" s="3">
        <v>0</v>
      </c>
      <c r="N4558" s="3">
        <v>0</v>
      </c>
      <c r="O4558" s="3">
        <v>211.2</v>
      </c>
      <c r="P4558" s="3">
        <v>0</v>
      </c>
      <c r="Q4558" s="3">
        <v>0</v>
      </c>
      <c r="R4558" s="3">
        <v>0</v>
      </c>
      <c r="S4558" s="3">
        <v>0</v>
      </c>
      <c r="T4558" s="3">
        <v>0</v>
      </c>
      <c r="U4558" s="33">
        <f>+Tabla3[[#This Row],[V GRAVADAS]]</f>
        <v>211.2</v>
      </c>
      <c r="V4558">
        <v>2</v>
      </c>
    </row>
    <row r="4559" spans="1:22" x14ac:dyDescent="0.25">
      <c r="A4559" t="s">
        <v>784</v>
      </c>
      <c r="B4559" s="1" t="s">
        <v>808</v>
      </c>
      <c r="C4559" t="s">
        <v>1</v>
      </c>
      <c r="D4559" t="s">
        <v>89</v>
      </c>
      <c r="E4559" t="s">
        <v>553</v>
      </c>
      <c r="F4559" t="s">
        <v>554</v>
      </c>
      <c r="G4559">
        <v>2109</v>
      </c>
      <c r="H4559">
        <v>2109</v>
      </c>
      <c r="I4559">
        <v>2109</v>
      </c>
      <c r="J4559">
        <v>2109</v>
      </c>
      <c r="L4559" s="3">
        <v>0</v>
      </c>
      <c r="M4559" s="3">
        <v>0</v>
      </c>
      <c r="N4559" s="3">
        <v>0</v>
      </c>
      <c r="O4559" s="3">
        <v>47</v>
      </c>
      <c r="P4559" s="3">
        <v>0</v>
      </c>
      <c r="Q4559" s="3">
        <v>0</v>
      </c>
      <c r="R4559" s="3">
        <v>0</v>
      </c>
      <c r="S4559" s="3">
        <v>0</v>
      </c>
      <c r="T4559" s="3">
        <v>0</v>
      </c>
      <c r="U4559" s="33">
        <f>+Tabla3[[#This Row],[V GRAVADAS]]</f>
        <v>47</v>
      </c>
      <c r="V4559">
        <v>2</v>
      </c>
    </row>
    <row r="4560" spans="1:22" x14ac:dyDescent="0.25">
      <c r="A4560" t="s">
        <v>784</v>
      </c>
      <c r="B4560" s="1" t="s">
        <v>808</v>
      </c>
      <c r="C4560" t="s">
        <v>1</v>
      </c>
      <c r="D4560" t="s">
        <v>89</v>
      </c>
      <c r="E4560" t="s">
        <v>553</v>
      </c>
      <c r="F4560" t="s">
        <v>554</v>
      </c>
      <c r="G4560">
        <v>2110</v>
      </c>
      <c r="H4560">
        <v>2110</v>
      </c>
      <c r="I4560">
        <v>2110</v>
      </c>
      <c r="J4560">
        <v>2110</v>
      </c>
      <c r="L4560" s="3">
        <v>0</v>
      </c>
      <c r="M4560" s="3">
        <v>0</v>
      </c>
      <c r="N4560" s="3">
        <v>0</v>
      </c>
      <c r="O4560" s="3">
        <v>184</v>
      </c>
      <c r="P4560" s="3">
        <v>0</v>
      </c>
      <c r="Q4560" s="3">
        <v>0</v>
      </c>
      <c r="R4560" s="3">
        <v>0</v>
      </c>
      <c r="S4560" s="3">
        <v>0</v>
      </c>
      <c r="T4560" s="3">
        <v>0</v>
      </c>
      <c r="U4560" s="33">
        <f>+Tabla3[[#This Row],[V GRAVADAS]]</f>
        <v>184</v>
      </c>
      <c r="V4560">
        <v>2</v>
      </c>
    </row>
    <row r="4561" spans="1:22" x14ac:dyDescent="0.25">
      <c r="A4561" t="s">
        <v>784</v>
      </c>
      <c r="B4561" s="1" t="s">
        <v>808</v>
      </c>
      <c r="C4561" t="s">
        <v>1</v>
      </c>
      <c r="D4561" t="s">
        <v>89</v>
      </c>
      <c r="E4561" t="s">
        <v>553</v>
      </c>
      <c r="F4561" t="s">
        <v>554</v>
      </c>
      <c r="G4561">
        <v>2111</v>
      </c>
      <c r="H4561">
        <v>2111</v>
      </c>
      <c r="I4561">
        <v>2111</v>
      </c>
      <c r="J4561">
        <v>2111</v>
      </c>
      <c r="L4561" s="3">
        <v>0</v>
      </c>
      <c r="M4561" s="3">
        <v>0</v>
      </c>
      <c r="N4561" s="3">
        <v>0</v>
      </c>
      <c r="O4561" s="3">
        <v>475.5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3">
        <f>+Tabla3[[#This Row],[V GRAVADAS]]</f>
        <v>475.5</v>
      </c>
      <c r="V4561">
        <v>2</v>
      </c>
    </row>
    <row r="4562" spans="1:22" x14ac:dyDescent="0.25">
      <c r="A4562" t="s">
        <v>784</v>
      </c>
      <c r="B4562" s="1" t="s">
        <v>808</v>
      </c>
      <c r="C4562" t="s">
        <v>1</v>
      </c>
      <c r="D4562" t="s">
        <v>89</v>
      </c>
      <c r="E4562" t="s">
        <v>553</v>
      </c>
      <c r="F4562" t="s">
        <v>554</v>
      </c>
      <c r="G4562">
        <v>2112</v>
      </c>
      <c r="H4562">
        <v>2112</v>
      </c>
      <c r="I4562">
        <v>2112</v>
      </c>
      <c r="J4562">
        <v>2112</v>
      </c>
      <c r="L4562" s="3">
        <v>0</v>
      </c>
      <c r="M4562" s="3">
        <v>0</v>
      </c>
      <c r="N4562" s="3">
        <v>0</v>
      </c>
      <c r="O4562" s="3">
        <v>410.7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3">
        <f>+Tabla3[[#This Row],[V GRAVADAS]]</f>
        <v>410.7</v>
      </c>
      <c r="V4562">
        <v>2</v>
      </c>
    </row>
    <row r="4563" spans="1:22" x14ac:dyDescent="0.25">
      <c r="A4563" t="s">
        <v>784</v>
      </c>
      <c r="B4563" s="1" t="s">
        <v>808</v>
      </c>
      <c r="C4563" t="s">
        <v>1</v>
      </c>
      <c r="D4563" t="s">
        <v>89</v>
      </c>
      <c r="E4563" t="s">
        <v>553</v>
      </c>
      <c r="F4563" t="s">
        <v>554</v>
      </c>
      <c r="G4563">
        <v>2113</v>
      </c>
      <c r="H4563">
        <v>2113</v>
      </c>
      <c r="I4563">
        <v>2113</v>
      </c>
      <c r="J4563">
        <v>2113</v>
      </c>
      <c r="L4563" s="3">
        <v>0</v>
      </c>
      <c r="M4563" s="3">
        <v>0</v>
      </c>
      <c r="N4563" s="3">
        <v>0</v>
      </c>
      <c r="O4563" s="3">
        <v>226.5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3">
        <f>+Tabla3[[#This Row],[V GRAVADAS]]</f>
        <v>226.5</v>
      </c>
      <c r="V4563">
        <v>2</v>
      </c>
    </row>
    <row r="4564" spans="1:22" x14ac:dyDescent="0.25">
      <c r="A4564" t="s">
        <v>784</v>
      </c>
      <c r="B4564" s="1" t="s">
        <v>808</v>
      </c>
      <c r="C4564" t="s">
        <v>1</v>
      </c>
      <c r="D4564" t="s">
        <v>89</v>
      </c>
      <c r="E4564" t="s">
        <v>553</v>
      </c>
      <c r="F4564" t="s">
        <v>554</v>
      </c>
      <c r="G4564">
        <v>2114</v>
      </c>
      <c r="H4564">
        <v>2114</v>
      </c>
      <c r="I4564">
        <v>2114</v>
      </c>
      <c r="J4564">
        <v>2114</v>
      </c>
      <c r="L4564" s="3">
        <v>0</v>
      </c>
      <c r="M4564" s="3">
        <v>0</v>
      </c>
      <c r="N4564" s="3">
        <v>0</v>
      </c>
      <c r="O4564" s="3">
        <v>411.94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3">
        <f>+Tabla3[[#This Row],[V GRAVADAS]]</f>
        <v>411.94</v>
      </c>
      <c r="V4564">
        <v>2</v>
      </c>
    </row>
    <row r="4565" spans="1:22" x14ac:dyDescent="0.25">
      <c r="A4565" t="s">
        <v>784</v>
      </c>
      <c r="B4565" s="1" t="s">
        <v>808</v>
      </c>
      <c r="C4565" t="s">
        <v>1</v>
      </c>
      <c r="D4565" t="s">
        <v>89</v>
      </c>
      <c r="E4565" t="s">
        <v>553</v>
      </c>
      <c r="F4565" t="s">
        <v>554</v>
      </c>
      <c r="G4565">
        <v>2115</v>
      </c>
      <c r="H4565">
        <v>2115</v>
      </c>
      <c r="I4565">
        <v>2115</v>
      </c>
      <c r="J4565">
        <v>2115</v>
      </c>
      <c r="L4565" s="3">
        <v>0</v>
      </c>
      <c r="M4565" s="3">
        <v>0</v>
      </c>
      <c r="N4565" s="3">
        <v>0</v>
      </c>
      <c r="O4565" s="3">
        <v>11.25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3">
        <f>+Tabla3[[#This Row],[V GRAVADAS]]</f>
        <v>11.25</v>
      </c>
      <c r="V4565">
        <v>2</v>
      </c>
    </row>
    <row r="4566" spans="1:22" x14ac:dyDescent="0.25">
      <c r="A4566" t="s">
        <v>784</v>
      </c>
      <c r="B4566" s="1" t="s">
        <v>808</v>
      </c>
      <c r="C4566" t="s">
        <v>1</v>
      </c>
      <c r="D4566" t="s">
        <v>89</v>
      </c>
      <c r="E4566" t="s">
        <v>553</v>
      </c>
      <c r="F4566" t="s">
        <v>554</v>
      </c>
      <c r="G4566">
        <v>2116</v>
      </c>
      <c r="H4566">
        <v>2116</v>
      </c>
      <c r="I4566">
        <v>2116</v>
      </c>
      <c r="J4566">
        <v>2116</v>
      </c>
      <c r="L4566" s="3">
        <v>0</v>
      </c>
      <c r="M4566" s="3">
        <v>0</v>
      </c>
      <c r="N4566" s="3">
        <v>0</v>
      </c>
      <c r="O4566" s="3">
        <v>51.3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3">
        <f>+Tabla3[[#This Row],[V GRAVADAS]]</f>
        <v>51.3</v>
      </c>
      <c r="V4566">
        <v>2</v>
      </c>
    </row>
    <row r="4567" spans="1:22" x14ac:dyDescent="0.25">
      <c r="A4567" t="s">
        <v>784</v>
      </c>
      <c r="B4567" s="1" t="s">
        <v>808</v>
      </c>
      <c r="C4567" t="s">
        <v>1</v>
      </c>
      <c r="D4567" t="s">
        <v>89</v>
      </c>
      <c r="E4567" t="s">
        <v>553</v>
      </c>
      <c r="F4567" t="s">
        <v>554</v>
      </c>
      <c r="G4567">
        <v>2117</v>
      </c>
      <c r="H4567">
        <v>2117</v>
      </c>
      <c r="I4567">
        <v>2117</v>
      </c>
      <c r="J4567">
        <v>2117</v>
      </c>
      <c r="L4567" s="3">
        <v>0</v>
      </c>
      <c r="M4567" s="3">
        <v>0</v>
      </c>
      <c r="N4567" s="3">
        <v>0</v>
      </c>
      <c r="O4567" s="3">
        <v>704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3">
        <f>+Tabla3[[#This Row],[V GRAVADAS]]</f>
        <v>704</v>
      </c>
      <c r="V4567">
        <v>2</v>
      </c>
    </row>
    <row r="4568" spans="1:22" x14ac:dyDescent="0.25">
      <c r="A4568" t="s">
        <v>784</v>
      </c>
      <c r="B4568" s="1" t="s">
        <v>808</v>
      </c>
      <c r="C4568" t="s">
        <v>1</v>
      </c>
      <c r="D4568" t="s">
        <v>89</v>
      </c>
      <c r="E4568" t="s">
        <v>553</v>
      </c>
      <c r="F4568" t="s">
        <v>554</v>
      </c>
      <c r="G4568">
        <v>2118</v>
      </c>
      <c r="H4568">
        <v>2118</v>
      </c>
      <c r="I4568">
        <v>2118</v>
      </c>
      <c r="J4568">
        <v>2118</v>
      </c>
      <c r="L4568" s="3">
        <v>0</v>
      </c>
      <c r="M4568" s="3">
        <v>0</v>
      </c>
      <c r="N4568" s="3">
        <v>0</v>
      </c>
      <c r="O4568" s="3">
        <v>479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3">
        <f>+Tabla3[[#This Row],[V GRAVADAS]]</f>
        <v>479</v>
      </c>
      <c r="V4568">
        <v>2</v>
      </c>
    </row>
    <row r="4569" spans="1:22" x14ac:dyDescent="0.25">
      <c r="A4569" t="s">
        <v>784</v>
      </c>
      <c r="B4569" s="1" t="s">
        <v>808</v>
      </c>
      <c r="C4569" t="s">
        <v>1</v>
      </c>
      <c r="D4569" t="s">
        <v>89</v>
      </c>
      <c r="E4569" t="s">
        <v>553</v>
      </c>
      <c r="F4569" t="s">
        <v>554</v>
      </c>
      <c r="G4569">
        <v>2119</v>
      </c>
      <c r="H4569">
        <v>2119</v>
      </c>
      <c r="I4569">
        <v>2119</v>
      </c>
      <c r="J4569">
        <v>2119</v>
      </c>
      <c r="L4569" s="3">
        <v>0</v>
      </c>
      <c r="M4569" s="3">
        <v>0</v>
      </c>
      <c r="N4569" s="3">
        <v>0</v>
      </c>
      <c r="O4569" s="3">
        <v>460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3">
        <f>+Tabla3[[#This Row],[V GRAVADAS]]</f>
        <v>460</v>
      </c>
      <c r="V4569">
        <v>2</v>
      </c>
    </row>
    <row r="4570" spans="1:22" x14ac:dyDescent="0.25">
      <c r="A4570" t="s">
        <v>784</v>
      </c>
      <c r="B4570" s="1" t="s">
        <v>808</v>
      </c>
      <c r="C4570" t="s">
        <v>1</v>
      </c>
      <c r="D4570" t="s">
        <v>89</v>
      </c>
      <c r="E4570" t="s">
        <v>553</v>
      </c>
      <c r="F4570" t="s">
        <v>554</v>
      </c>
      <c r="G4570">
        <v>2120</v>
      </c>
      <c r="H4570">
        <v>2120</v>
      </c>
      <c r="I4570">
        <v>2120</v>
      </c>
      <c r="J4570">
        <v>2120</v>
      </c>
      <c r="L4570" s="3">
        <v>0</v>
      </c>
      <c r="M4570" s="3">
        <v>0</v>
      </c>
      <c r="N4570" s="3">
        <v>0</v>
      </c>
      <c r="O4570" s="3">
        <v>120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3">
        <f>+Tabla3[[#This Row],[V GRAVADAS]]</f>
        <v>120</v>
      </c>
      <c r="V4570">
        <v>2</v>
      </c>
    </row>
    <row r="4571" spans="1:22" x14ac:dyDescent="0.25">
      <c r="A4571" t="s">
        <v>784</v>
      </c>
      <c r="B4571" s="1" t="s">
        <v>808</v>
      </c>
      <c r="C4571" t="s">
        <v>1</v>
      </c>
      <c r="D4571" t="s">
        <v>89</v>
      </c>
      <c r="E4571" t="s">
        <v>553</v>
      </c>
      <c r="F4571" t="s">
        <v>554</v>
      </c>
      <c r="G4571">
        <v>2121</v>
      </c>
      <c r="H4571">
        <v>2121</v>
      </c>
      <c r="I4571">
        <v>2121</v>
      </c>
      <c r="J4571">
        <v>2121</v>
      </c>
      <c r="L4571" s="3">
        <v>0</v>
      </c>
      <c r="M4571" s="3">
        <v>0</v>
      </c>
      <c r="N4571" s="3">
        <v>0</v>
      </c>
      <c r="O4571" s="3">
        <v>57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3">
        <f>+Tabla3[[#This Row],[V GRAVADAS]]</f>
        <v>57</v>
      </c>
      <c r="V4571">
        <v>2</v>
      </c>
    </row>
    <row r="4572" spans="1:22" x14ac:dyDescent="0.25">
      <c r="A4572" t="s">
        <v>784</v>
      </c>
      <c r="B4572" s="1" t="s">
        <v>808</v>
      </c>
      <c r="C4572" t="s">
        <v>1</v>
      </c>
      <c r="D4572" t="s">
        <v>89</v>
      </c>
      <c r="E4572" t="s">
        <v>553</v>
      </c>
      <c r="F4572" t="s">
        <v>554</v>
      </c>
      <c r="G4572">
        <v>2122</v>
      </c>
      <c r="H4572">
        <v>2122</v>
      </c>
      <c r="I4572">
        <v>2122</v>
      </c>
      <c r="J4572">
        <v>2122</v>
      </c>
      <c r="L4572" s="3">
        <v>0</v>
      </c>
      <c r="M4572" s="3">
        <v>0</v>
      </c>
      <c r="N4572" s="3">
        <v>0</v>
      </c>
      <c r="O4572" s="3">
        <v>19.8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3">
        <f>+Tabla3[[#This Row],[V GRAVADAS]]</f>
        <v>19.8</v>
      </c>
      <c r="V4572">
        <v>2</v>
      </c>
    </row>
    <row r="4573" spans="1:22" x14ac:dyDescent="0.25">
      <c r="A4573" t="s">
        <v>784</v>
      </c>
      <c r="B4573" s="1" t="s">
        <v>808</v>
      </c>
      <c r="C4573" t="s">
        <v>1</v>
      </c>
      <c r="D4573" t="s">
        <v>89</v>
      </c>
      <c r="E4573" t="s">
        <v>553</v>
      </c>
      <c r="F4573" t="s">
        <v>554</v>
      </c>
      <c r="G4573">
        <v>2123</v>
      </c>
      <c r="H4573">
        <v>2123</v>
      </c>
      <c r="I4573">
        <v>2123</v>
      </c>
      <c r="J4573">
        <v>2123</v>
      </c>
      <c r="L4573" s="3">
        <v>0</v>
      </c>
      <c r="M4573" s="3">
        <v>0</v>
      </c>
      <c r="N4573" s="3">
        <v>0</v>
      </c>
      <c r="O4573" s="3">
        <v>186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3">
        <f>+Tabla3[[#This Row],[V GRAVADAS]]</f>
        <v>186</v>
      </c>
      <c r="V4573">
        <v>2</v>
      </c>
    </row>
    <row r="4574" spans="1:22" x14ac:dyDescent="0.25">
      <c r="A4574" t="s">
        <v>784</v>
      </c>
      <c r="B4574" s="1" t="s">
        <v>808</v>
      </c>
      <c r="C4574" t="s">
        <v>1</v>
      </c>
      <c r="D4574" t="s">
        <v>89</v>
      </c>
      <c r="E4574" t="s">
        <v>553</v>
      </c>
      <c r="F4574" t="s">
        <v>554</v>
      </c>
      <c r="G4574">
        <v>2124</v>
      </c>
      <c r="H4574">
        <v>2124</v>
      </c>
      <c r="I4574">
        <v>2124</v>
      </c>
      <c r="J4574">
        <v>2124</v>
      </c>
      <c r="L4574" s="3">
        <v>0</v>
      </c>
      <c r="M4574" s="3">
        <v>0</v>
      </c>
      <c r="N4574" s="3">
        <v>0</v>
      </c>
      <c r="O4574" s="3">
        <v>180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3">
        <f>+Tabla3[[#This Row],[V GRAVADAS]]</f>
        <v>180</v>
      </c>
      <c r="V4574">
        <v>2</v>
      </c>
    </row>
    <row r="4575" spans="1:22" x14ac:dyDescent="0.25">
      <c r="A4575" t="s">
        <v>843</v>
      </c>
      <c r="B4575" s="1" t="s">
        <v>844</v>
      </c>
      <c r="C4575" t="s">
        <v>1</v>
      </c>
      <c r="D4575" t="s">
        <v>89</v>
      </c>
      <c r="E4575" t="s">
        <v>553</v>
      </c>
      <c r="F4575" t="s">
        <v>554</v>
      </c>
      <c r="G4575">
        <v>2125</v>
      </c>
      <c r="H4575">
        <v>2125</v>
      </c>
      <c r="I4575">
        <v>2125</v>
      </c>
      <c r="J4575">
        <v>2125</v>
      </c>
      <c r="L4575" s="3">
        <v>0</v>
      </c>
      <c r="M4575" s="3">
        <v>0</v>
      </c>
      <c r="N4575" s="3">
        <v>0</v>
      </c>
      <c r="O4575" s="3">
        <v>225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3">
        <f>+Tabla3[[#This Row],[V GRAVADAS]]</f>
        <v>225</v>
      </c>
      <c r="V4575">
        <v>2</v>
      </c>
    </row>
    <row r="4576" spans="1:22" x14ac:dyDescent="0.25">
      <c r="A4576" t="s">
        <v>843</v>
      </c>
      <c r="B4576" s="1" t="s">
        <v>844</v>
      </c>
      <c r="C4576" t="s">
        <v>1</v>
      </c>
      <c r="D4576" t="s">
        <v>89</v>
      </c>
      <c r="E4576" t="s">
        <v>553</v>
      </c>
      <c r="F4576" t="s">
        <v>554</v>
      </c>
      <c r="G4576">
        <v>2126</v>
      </c>
      <c r="H4576">
        <v>2126</v>
      </c>
      <c r="I4576">
        <v>2126</v>
      </c>
      <c r="J4576">
        <v>2126</v>
      </c>
      <c r="L4576" s="3">
        <v>0</v>
      </c>
      <c r="M4576" s="3">
        <v>0</v>
      </c>
      <c r="N4576" s="3">
        <v>0</v>
      </c>
      <c r="O4576" s="3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3">
        <f>+Tabla3[[#This Row],[V GRAVADAS]]</f>
        <v>0</v>
      </c>
      <c r="V4576">
        <v>2</v>
      </c>
    </row>
    <row r="4577" spans="1:22" x14ac:dyDescent="0.25">
      <c r="A4577" t="s">
        <v>843</v>
      </c>
      <c r="B4577" s="1" t="s">
        <v>844</v>
      </c>
      <c r="C4577" t="s">
        <v>1</v>
      </c>
      <c r="D4577" t="s">
        <v>89</v>
      </c>
      <c r="E4577" t="s">
        <v>553</v>
      </c>
      <c r="F4577" t="s">
        <v>554</v>
      </c>
      <c r="G4577">
        <v>2127</v>
      </c>
      <c r="H4577">
        <v>2127</v>
      </c>
      <c r="I4577">
        <v>2127</v>
      </c>
      <c r="J4577">
        <v>2127</v>
      </c>
      <c r="L4577" s="3">
        <v>0</v>
      </c>
      <c r="M4577" s="3">
        <v>0</v>
      </c>
      <c r="N4577" s="3">
        <v>0</v>
      </c>
      <c r="O4577" s="3">
        <v>616.17999999999995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3">
        <f>+Tabla3[[#This Row],[V GRAVADAS]]</f>
        <v>616.17999999999995</v>
      </c>
      <c r="V4577">
        <v>2</v>
      </c>
    </row>
    <row r="4578" spans="1:22" x14ac:dyDescent="0.25">
      <c r="A4578" t="s">
        <v>843</v>
      </c>
      <c r="B4578" s="1" t="s">
        <v>844</v>
      </c>
      <c r="C4578" t="s">
        <v>1</v>
      </c>
      <c r="D4578" t="s">
        <v>89</v>
      </c>
      <c r="E4578" t="s">
        <v>553</v>
      </c>
      <c r="F4578" t="s">
        <v>554</v>
      </c>
      <c r="G4578">
        <v>2128</v>
      </c>
      <c r="H4578">
        <v>2128</v>
      </c>
      <c r="I4578">
        <v>2128</v>
      </c>
      <c r="J4578">
        <v>2128</v>
      </c>
      <c r="L4578" s="3">
        <v>0</v>
      </c>
      <c r="M4578" s="3">
        <v>0</v>
      </c>
      <c r="N4578" s="3">
        <v>0</v>
      </c>
      <c r="O4578" s="3">
        <v>22.5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3">
        <f>+Tabla3[[#This Row],[V GRAVADAS]]</f>
        <v>22.5</v>
      </c>
      <c r="V4578">
        <v>2</v>
      </c>
    </row>
    <row r="4579" spans="1:22" x14ac:dyDescent="0.25">
      <c r="A4579" t="s">
        <v>843</v>
      </c>
      <c r="B4579" s="1" t="s">
        <v>844</v>
      </c>
      <c r="C4579" t="s">
        <v>1</v>
      </c>
      <c r="D4579" t="s">
        <v>89</v>
      </c>
      <c r="E4579" t="s">
        <v>553</v>
      </c>
      <c r="F4579" t="s">
        <v>554</v>
      </c>
      <c r="G4579">
        <v>2129</v>
      </c>
      <c r="H4579">
        <v>2129</v>
      </c>
      <c r="I4579">
        <v>2129</v>
      </c>
      <c r="J4579">
        <v>2129</v>
      </c>
      <c r="L4579" s="3">
        <v>0</v>
      </c>
      <c r="M4579" s="3">
        <v>0</v>
      </c>
      <c r="N4579" s="3">
        <v>0</v>
      </c>
      <c r="O4579" s="3">
        <v>52.7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3">
        <f>+Tabla3[[#This Row],[V GRAVADAS]]</f>
        <v>52.7</v>
      </c>
      <c r="V4579">
        <v>2</v>
      </c>
    </row>
    <row r="4580" spans="1:22" x14ac:dyDescent="0.25">
      <c r="A4580" t="s">
        <v>843</v>
      </c>
      <c r="B4580" s="1" t="s">
        <v>844</v>
      </c>
      <c r="C4580" t="s">
        <v>1</v>
      </c>
      <c r="D4580" t="s">
        <v>89</v>
      </c>
      <c r="E4580" t="s">
        <v>553</v>
      </c>
      <c r="F4580" t="s">
        <v>554</v>
      </c>
      <c r="G4580">
        <v>2130</v>
      </c>
      <c r="H4580">
        <v>2130</v>
      </c>
      <c r="I4580">
        <v>2130</v>
      </c>
      <c r="J4580">
        <v>2130</v>
      </c>
      <c r="L4580" s="3">
        <v>0</v>
      </c>
      <c r="M4580" s="3">
        <v>0</v>
      </c>
      <c r="N4580" s="3">
        <v>0</v>
      </c>
      <c r="O4580" s="3">
        <v>80.5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3">
        <f>+Tabla3[[#This Row],[V GRAVADAS]]</f>
        <v>80.5</v>
      </c>
      <c r="V4580">
        <v>2</v>
      </c>
    </row>
    <row r="4581" spans="1:22" x14ac:dyDescent="0.25">
      <c r="A4581" t="s">
        <v>843</v>
      </c>
      <c r="B4581" s="1" t="s">
        <v>844</v>
      </c>
      <c r="C4581" t="s">
        <v>1</v>
      </c>
      <c r="D4581" t="s">
        <v>89</v>
      </c>
      <c r="E4581" t="s">
        <v>553</v>
      </c>
      <c r="F4581" t="s">
        <v>554</v>
      </c>
      <c r="G4581">
        <v>2131</v>
      </c>
      <c r="H4581">
        <v>2131</v>
      </c>
      <c r="I4581">
        <v>2131</v>
      </c>
      <c r="J4581">
        <v>2131</v>
      </c>
      <c r="L4581" s="3">
        <v>0</v>
      </c>
      <c r="M4581" s="3">
        <v>0</v>
      </c>
      <c r="N4581" s="3">
        <v>0</v>
      </c>
      <c r="O4581" s="3">
        <v>18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3">
        <f>+Tabla3[[#This Row],[V GRAVADAS]]</f>
        <v>18</v>
      </c>
      <c r="V4581">
        <v>2</v>
      </c>
    </row>
    <row r="4582" spans="1:22" x14ac:dyDescent="0.25">
      <c r="A4582" t="s">
        <v>843</v>
      </c>
      <c r="B4582" s="1" t="s">
        <v>844</v>
      </c>
      <c r="C4582" t="s">
        <v>1</v>
      </c>
      <c r="D4582" t="s">
        <v>89</v>
      </c>
      <c r="E4582" t="s">
        <v>553</v>
      </c>
      <c r="F4582" t="s">
        <v>554</v>
      </c>
      <c r="G4582">
        <v>2132</v>
      </c>
      <c r="H4582">
        <v>2132</v>
      </c>
      <c r="I4582">
        <v>2132</v>
      </c>
      <c r="J4582">
        <v>2132</v>
      </c>
      <c r="L4582" s="3">
        <v>0</v>
      </c>
      <c r="M4582" s="3">
        <v>0</v>
      </c>
      <c r="N4582" s="3">
        <v>0</v>
      </c>
      <c r="O4582" s="3">
        <v>29.7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3">
        <f>+Tabla3[[#This Row],[V GRAVADAS]]</f>
        <v>29.7</v>
      </c>
      <c r="V4582">
        <v>2</v>
      </c>
    </row>
    <row r="4583" spans="1:22" x14ac:dyDescent="0.25">
      <c r="A4583" t="s">
        <v>843</v>
      </c>
      <c r="B4583" s="1" t="s">
        <v>844</v>
      </c>
      <c r="C4583" t="s">
        <v>1</v>
      </c>
      <c r="D4583" t="s">
        <v>89</v>
      </c>
      <c r="E4583" t="s">
        <v>553</v>
      </c>
      <c r="F4583" t="s">
        <v>554</v>
      </c>
      <c r="G4583">
        <v>2133</v>
      </c>
      <c r="H4583">
        <v>2133</v>
      </c>
      <c r="I4583">
        <v>2133</v>
      </c>
      <c r="J4583">
        <v>2133</v>
      </c>
      <c r="L4583" s="3">
        <v>0</v>
      </c>
      <c r="M4583" s="3">
        <v>0</v>
      </c>
      <c r="N4583" s="3">
        <v>0</v>
      </c>
      <c r="O4583" s="3">
        <v>8.25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3">
        <f>+Tabla3[[#This Row],[V GRAVADAS]]</f>
        <v>8.25</v>
      </c>
      <c r="V4583">
        <v>2</v>
      </c>
    </row>
    <row r="4584" spans="1:22" x14ac:dyDescent="0.25">
      <c r="A4584" t="s">
        <v>843</v>
      </c>
      <c r="B4584" s="1" t="s">
        <v>844</v>
      </c>
      <c r="C4584" t="s">
        <v>1</v>
      </c>
      <c r="D4584" t="s">
        <v>89</v>
      </c>
      <c r="E4584" t="s">
        <v>553</v>
      </c>
      <c r="F4584" t="s">
        <v>554</v>
      </c>
      <c r="G4584">
        <v>2134</v>
      </c>
      <c r="H4584">
        <v>2134</v>
      </c>
      <c r="I4584">
        <v>2134</v>
      </c>
      <c r="J4584">
        <v>2134</v>
      </c>
      <c r="L4584" s="3">
        <v>0</v>
      </c>
      <c r="M4584" s="3">
        <v>0</v>
      </c>
      <c r="N4584" s="3">
        <v>0</v>
      </c>
      <c r="O4584" s="3">
        <v>47.15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3">
        <f>+Tabla3[[#This Row],[V GRAVADAS]]</f>
        <v>47.15</v>
      </c>
      <c r="V4584">
        <v>2</v>
      </c>
    </row>
    <row r="4585" spans="1:22" x14ac:dyDescent="0.25">
      <c r="A4585" t="s">
        <v>843</v>
      </c>
      <c r="B4585" s="1" t="s">
        <v>844</v>
      </c>
      <c r="C4585" t="s">
        <v>1</v>
      </c>
      <c r="D4585" t="s">
        <v>89</v>
      </c>
      <c r="E4585" t="s">
        <v>553</v>
      </c>
      <c r="F4585" t="s">
        <v>554</v>
      </c>
      <c r="G4585">
        <v>2135</v>
      </c>
      <c r="H4585">
        <v>2135</v>
      </c>
      <c r="I4585">
        <v>2135</v>
      </c>
      <c r="J4585">
        <v>2135</v>
      </c>
      <c r="L4585" s="3">
        <v>0</v>
      </c>
      <c r="M4585" s="3">
        <v>0</v>
      </c>
      <c r="N4585" s="3">
        <v>0</v>
      </c>
      <c r="O4585" s="3">
        <v>67.5</v>
      </c>
      <c r="P4585" s="3">
        <v>0</v>
      </c>
      <c r="Q4585" s="3">
        <v>0</v>
      </c>
      <c r="R4585" s="3">
        <v>0</v>
      </c>
      <c r="S4585" s="3">
        <v>0</v>
      </c>
      <c r="T4585" s="3">
        <v>0</v>
      </c>
      <c r="U4585" s="33">
        <f>+Tabla3[[#This Row],[V GRAVADAS]]</f>
        <v>67.5</v>
      </c>
      <c r="V4585">
        <v>2</v>
      </c>
    </row>
    <row r="4586" spans="1:22" x14ac:dyDescent="0.25">
      <c r="A4586" t="s">
        <v>843</v>
      </c>
      <c r="B4586" s="1" t="s">
        <v>844</v>
      </c>
      <c r="C4586" t="s">
        <v>1</v>
      </c>
      <c r="D4586" t="s">
        <v>89</v>
      </c>
      <c r="E4586" t="s">
        <v>553</v>
      </c>
      <c r="F4586" t="s">
        <v>554</v>
      </c>
      <c r="G4586">
        <v>2136</v>
      </c>
      <c r="H4586">
        <v>2136</v>
      </c>
      <c r="I4586">
        <v>2136</v>
      </c>
      <c r="J4586">
        <v>2136</v>
      </c>
      <c r="L4586" s="3">
        <v>0</v>
      </c>
      <c r="M4586" s="3">
        <v>0</v>
      </c>
      <c r="N4586" s="3">
        <v>0</v>
      </c>
      <c r="O4586" s="3">
        <v>25.85</v>
      </c>
      <c r="P4586" s="3">
        <v>0</v>
      </c>
      <c r="Q4586" s="3">
        <v>0</v>
      </c>
      <c r="R4586" s="3">
        <v>0</v>
      </c>
      <c r="S4586" s="3">
        <v>0</v>
      </c>
      <c r="T4586" s="3">
        <v>0</v>
      </c>
      <c r="U4586" s="33">
        <f>+Tabla3[[#This Row],[V GRAVADAS]]</f>
        <v>25.85</v>
      </c>
      <c r="V4586">
        <v>2</v>
      </c>
    </row>
    <row r="4587" spans="1:22" x14ac:dyDescent="0.25">
      <c r="A4587" t="s">
        <v>843</v>
      </c>
      <c r="B4587" s="1" t="s">
        <v>844</v>
      </c>
      <c r="C4587" t="s">
        <v>1</v>
      </c>
      <c r="D4587" t="s">
        <v>89</v>
      </c>
      <c r="E4587" t="s">
        <v>553</v>
      </c>
      <c r="F4587" t="s">
        <v>554</v>
      </c>
      <c r="G4587">
        <v>2137</v>
      </c>
      <c r="H4587">
        <v>2137</v>
      </c>
      <c r="I4587">
        <v>2137</v>
      </c>
      <c r="J4587">
        <v>2137</v>
      </c>
      <c r="L4587" s="3">
        <v>0</v>
      </c>
      <c r="M4587" s="3">
        <v>0</v>
      </c>
      <c r="N4587" s="3">
        <v>0</v>
      </c>
      <c r="O4587" s="3">
        <v>707</v>
      </c>
      <c r="P4587" s="3">
        <v>0</v>
      </c>
      <c r="Q4587" s="3">
        <v>0</v>
      </c>
      <c r="R4587" s="3">
        <v>0</v>
      </c>
      <c r="S4587" s="3">
        <v>0</v>
      </c>
      <c r="T4587" s="3">
        <v>0</v>
      </c>
      <c r="U4587" s="33">
        <f>+Tabla3[[#This Row],[V GRAVADAS]]</f>
        <v>707</v>
      </c>
      <c r="V4587">
        <v>2</v>
      </c>
    </row>
    <row r="4588" spans="1:22" x14ac:dyDescent="0.25">
      <c r="A4588" t="s">
        <v>843</v>
      </c>
      <c r="B4588" s="1" t="s">
        <v>845</v>
      </c>
      <c r="C4588" t="s">
        <v>1</v>
      </c>
      <c r="D4588" t="s">
        <v>89</v>
      </c>
      <c r="E4588" t="s">
        <v>553</v>
      </c>
      <c r="F4588" t="s">
        <v>554</v>
      </c>
      <c r="G4588">
        <v>2138</v>
      </c>
      <c r="H4588">
        <v>2138</v>
      </c>
      <c r="I4588">
        <v>2138</v>
      </c>
      <c r="J4588">
        <v>2138</v>
      </c>
      <c r="L4588" s="3">
        <v>0</v>
      </c>
      <c r="M4588" s="3">
        <v>0</v>
      </c>
      <c r="N4588" s="3">
        <v>0</v>
      </c>
      <c r="O4588" s="3">
        <v>27.5</v>
      </c>
      <c r="P4588" s="3">
        <v>0</v>
      </c>
      <c r="Q4588" s="3">
        <v>0</v>
      </c>
      <c r="R4588" s="3">
        <v>0</v>
      </c>
      <c r="S4588" s="3">
        <v>0</v>
      </c>
      <c r="T4588" s="3">
        <v>0</v>
      </c>
      <c r="U4588" s="33">
        <f>+Tabla3[[#This Row],[V GRAVADAS]]</f>
        <v>27.5</v>
      </c>
      <c r="V4588">
        <v>2</v>
      </c>
    </row>
    <row r="4589" spans="1:22" x14ac:dyDescent="0.25">
      <c r="A4589" t="s">
        <v>843</v>
      </c>
      <c r="B4589" s="1" t="s">
        <v>845</v>
      </c>
      <c r="C4589" t="s">
        <v>1</v>
      </c>
      <c r="D4589" t="s">
        <v>89</v>
      </c>
      <c r="E4589" t="s">
        <v>553</v>
      </c>
      <c r="F4589" t="s">
        <v>554</v>
      </c>
      <c r="G4589">
        <v>2139</v>
      </c>
      <c r="H4589">
        <v>2139</v>
      </c>
      <c r="I4589">
        <v>2139</v>
      </c>
      <c r="J4589">
        <v>2139</v>
      </c>
      <c r="L4589" s="3">
        <v>0</v>
      </c>
      <c r="M4589" s="3">
        <v>0</v>
      </c>
      <c r="N4589" s="3">
        <v>0</v>
      </c>
      <c r="O4589" s="3">
        <v>57</v>
      </c>
      <c r="P4589" s="3">
        <v>0</v>
      </c>
      <c r="Q4589" s="3">
        <v>0</v>
      </c>
      <c r="R4589" s="3">
        <v>0</v>
      </c>
      <c r="S4589" s="3">
        <v>0</v>
      </c>
      <c r="T4589" s="3">
        <v>0</v>
      </c>
      <c r="U4589" s="33">
        <f>+Tabla3[[#This Row],[V GRAVADAS]]</f>
        <v>57</v>
      </c>
      <c r="V4589">
        <v>2</v>
      </c>
    </row>
    <row r="4590" spans="1:22" x14ac:dyDescent="0.25">
      <c r="A4590" t="s">
        <v>843</v>
      </c>
      <c r="B4590" s="1" t="s">
        <v>845</v>
      </c>
      <c r="C4590" t="s">
        <v>1</v>
      </c>
      <c r="D4590" t="s">
        <v>89</v>
      </c>
      <c r="E4590" t="s">
        <v>553</v>
      </c>
      <c r="F4590" t="s">
        <v>554</v>
      </c>
      <c r="G4590">
        <v>2140</v>
      </c>
      <c r="H4590">
        <v>2140</v>
      </c>
      <c r="I4590">
        <v>2140</v>
      </c>
      <c r="J4590">
        <v>2140</v>
      </c>
      <c r="L4590" s="3">
        <v>0</v>
      </c>
      <c r="M4590" s="3">
        <v>0</v>
      </c>
      <c r="N4590" s="3">
        <v>0</v>
      </c>
      <c r="O4590" s="3">
        <v>456</v>
      </c>
      <c r="P4590" s="3">
        <v>0</v>
      </c>
      <c r="Q4590" s="3">
        <v>0</v>
      </c>
      <c r="R4590" s="3">
        <v>0</v>
      </c>
      <c r="S4590" s="3">
        <v>0</v>
      </c>
      <c r="T4590" s="3">
        <v>0</v>
      </c>
      <c r="U4590" s="33">
        <f>+Tabla3[[#This Row],[V GRAVADAS]]</f>
        <v>456</v>
      </c>
      <c r="V4590">
        <v>2</v>
      </c>
    </row>
    <row r="4591" spans="1:22" x14ac:dyDescent="0.25">
      <c r="A4591" t="s">
        <v>843</v>
      </c>
      <c r="B4591" s="1" t="s">
        <v>845</v>
      </c>
      <c r="C4591" t="s">
        <v>1</v>
      </c>
      <c r="D4591" t="s">
        <v>89</v>
      </c>
      <c r="E4591" t="s">
        <v>553</v>
      </c>
      <c r="F4591" t="s">
        <v>554</v>
      </c>
      <c r="G4591">
        <v>2141</v>
      </c>
      <c r="H4591">
        <v>2141</v>
      </c>
      <c r="I4591">
        <v>2141</v>
      </c>
      <c r="J4591">
        <v>2141</v>
      </c>
      <c r="L4591" s="3">
        <v>0</v>
      </c>
      <c r="M4591" s="3">
        <v>0</v>
      </c>
      <c r="N4591" s="3">
        <v>0</v>
      </c>
      <c r="O4591" s="3">
        <v>532</v>
      </c>
      <c r="P4591" s="3">
        <v>0</v>
      </c>
      <c r="Q4591" s="3">
        <v>0</v>
      </c>
      <c r="R4591" s="3">
        <v>0</v>
      </c>
      <c r="S4591" s="3">
        <v>0</v>
      </c>
      <c r="T4591" s="3">
        <v>0</v>
      </c>
      <c r="U4591" s="33">
        <f>+Tabla3[[#This Row],[V GRAVADAS]]</f>
        <v>532</v>
      </c>
      <c r="V4591">
        <v>2</v>
      </c>
    </row>
    <row r="4592" spans="1:22" x14ac:dyDescent="0.25">
      <c r="A4592" t="s">
        <v>843</v>
      </c>
      <c r="B4592" s="1" t="s">
        <v>845</v>
      </c>
      <c r="C4592" t="s">
        <v>1</v>
      </c>
      <c r="D4592" t="s">
        <v>89</v>
      </c>
      <c r="E4592" t="s">
        <v>553</v>
      </c>
      <c r="F4592" t="s">
        <v>554</v>
      </c>
      <c r="G4592">
        <v>2142</v>
      </c>
      <c r="H4592">
        <v>2142</v>
      </c>
      <c r="I4592">
        <v>2142</v>
      </c>
      <c r="J4592">
        <v>2142</v>
      </c>
      <c r="L4592" s="3">
        <v>0</v>
      </c>
      <c r="M4592" s="3">
        <v>0</v>
      </c>
      <c r="N4592" s="3">
        <v>0</v>
      </c>
      <c r="O4592" s="3">
        <v>546.92999999999995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3">
        <f>+Tabla3[[#This Row],[V GRAVADAS]]</f>
        <v>546.92999999999995</v>
      </c>
      <c r="V4592">
        <v>2</v>
      </c>
    </row>
    <row r="4593" spans="1:22" x14ac:dyDescent="0.25">
      <c r="A4593" t="s">
        <v>843</v>
      </c>
      <c r="B4593" s="1" t="s">
        <v>845</v>
      </c>
      <c r="C4593" t="s">
        <v>1</v>
      </c>
      <c r="D4593" t="s">
        <v>89</v>
      </c>
      <c r="E4593" t="s">
        <v>553</v>
      </c>
      <c r="F4593" t="s">
        <v>554</v>
      </c>
      <c r="G4593">
        <v>2143</v>
      </c>
      <c r="H4593">
        <v>2143</v>
      </c>
      <c r="I4593">
        <v>2143</v>
      </c>
      <c r="J4593">
        <v>2143</v>
      </c>
      <c r="L4593" s="3">
        <v>0</v>
      </c>
      <c r="M4593" s="3">
        <v>0</v>
      </c>
      <c r="N4593" s="3">
        <v>0</v>
      </c>
      <c r="O4593" s="3">
        <v>37.200000000000003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3">
        <f>+Tabla3[[#This Row],[V GRAVADAS]]</f>
        <v>37.200000000000003</v>
      </c>
      <c r="V4593">
        <v>2</v>
      </c>
    </row>
    <row r="4594" spans="1:22" x14ac:dyDescent="0.25">
      <c r="A4594" t="s">
        <v>843</v>
      </c>
      <c r="B4594" s="1" t="s">
        <v>845</v>
      </c>
      <c r="C4594" t="s">
        <v>1</v>
      </c>
      <c r="D4594" t="s">
        <v>89</v>
      </c>
      <c r="E4594" t="s">
        <v>553</v>
      </c>
      <c r="F4594" t="s">
        <v>554</v>
      </c>
      <c r="G4594">
        <v>2144</v>
      </c>
      <c r="H4594">
        <v>2144</v>
      </c>
      <c r="I4594">
        <v>2144</v>
      </c>
      <c r="J4594">
        <v>2144</v>
      </c>
      <c r="L4594" s="3">
        <v>0</v>
      </c>
      <c r="M4594" s="3">
        <v>0</v>
      </c>
      <c r="N4594" s="3">
        <v>0</v>
      </c>
      <c r="O4594" s="3">
        <v>617.5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3">
        <f>+Tabla3[[#This Row],[V GRAVADAS]]</f>
        <v>617.5</v>
      </c>
      <c r="V4594">
        <v>2</v>
      </c>
    </row>
    <row r="4595" spans="1:22" x14ac:dyDescent="0.25">
      <c r="A4595" t="s">
        <v>843</v>
      </c>
      <c r="B4595" s="1" t="s">
        <v>845</v>
      </c>
      <c r="C4595" t="s">
        <v>1</v>
      </c>
      <c r="D4595" t="s">
        <v>89</v>
      </c>
      <c r="E4595" t="s">
        <v>553</v>
      </c>
      <c r="F4595" t="s">
        <v>554</v>
      </c>
      <c r="G4595">
        <v>2145</v>
      </c>
      <c r="H4595">
        <v>2145</v>
      </c>
      <c r="I4595">
        <v>2145</v>
      </c>
      <c r="J4595">
        <v>2145</v>
      </c>
      <c r="L4595" s="3">
        <v>0</v>
      </c>
      <c r="M4595" s="3">
        <v>0</v>
      </c>
      <c r="N4595" s="3">
        <v>0</v>
      </c>
      <c r="O4595" s="3">
        <v>307.5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3">
        <f>+Tabla3[[#This Row],[V GRAVADAS]]</f>
        <v>307.5</v>
      </c>
      <c r="V4595">
        <v>2</v>
      </c>
    </row>
    <row r="4596" spans="1:22" x14ac:dyDescent="0.25">
      <c r="A4596" t="s">
        <v>843</v>
      </c>
      <c r="B4596" s="1" t="s">
        <v>845</v>
      </c>
      <c r="C4596" t="s">
        <v>1</v>
      </c>
      <c r="D4596" t="s">
        <v>89</v>
      </c>
      <c r="E4596" t="s">
        <v>553</v>
      </c>
      <c r="F4596" t="s">
        <v>554</v>
      </c>
      <c r="G4596">
        <v>2146</v>
      </c>
      <c r="H4596">
        <v>2146</v>
      </c>
      <c r="I4596">
        <v>2146</v>
      </c>
      <c r="J4596">
        <v>2146</v>
      </c>
      <c r="L4596" s="3">
        <v>0</v>
      </c>
      <c r="M4596" s="3">
        <v>0</v>
      </c>
      <c r="N4596" s="3">
        <v>0</v>
      </c>
      <c r="O4596" s="3">
        <v>46.35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3">
        <f>+Tabla3[[#This Row],[V GRAVADAS]]</f>
        <v>46.35</v>
      </c>
      <c r="V4596">
        <v>2</v>
      </c>
    </row>
    <row r="4597" spans="1:22" x14ac:dyDescent="0.25">
      <c r="A4597" t="s">
        <v>843</v>
      </c>
      <c r="B4597" s="1" t="s">
        <v>845</v>
      </c>
      <c r="C4597" t="s">
        <v>1</v>
      </c>
      <c r="D4597" t="s">
        <v>89</v>
      </c>
      <c r="E4597" t="s">
        <v>553</v>
      </c>
      <c r="F4597" t="s">
        <v>554</v>
      </c>
      <c r="G4597">
        <v>2147</v>
      </c>
      <c r="H4597">
        <v>2147</v>
      </c>
      <c r="I4597">
        <v>2147</v>
      </c>
      <c r="J4597">
        <v>2147</v>
      </c>
      <c r="L4597" s="3">
        <v>0</v>
      </c>
      <c r="M4597" s="3">
        <v>0</v>
      </c>
      <c r="N4597" s="3">
        <v>0</v>
      </c>
      <c r="O4597" s="3">
        <v>509.8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3">
        <f>+Tabla3[[#This Row],[V GRAVADAS]]</f>
        <v>509.8</v>
      </c>
      <c r="V4597">
        <v>2</v>
      </c>
    </row>
    <row r="4598" spans="1:22" x14ac:dyDescent="0.25">
      <c r="A4598" t="s">
        <v>843</v>
      </c>
      <c r="B4598" s="1" t="s">
        <v>845</v>
      </c>
      <c r="C4598" t="s">
        <v>1</v>
      </c>
      <c r="D4598" t="s">
        <v>89</v>
      </c>
      <c r="E4598" t="s">
        <v>553</v>
      </c>
      <c r="F4598" t="s">
        <v>554</v>
      </c>
      <c r="G4598">
        <v>2148</v>
      </c>
      <c r="H4598">
        <v>2148</v>
      </c>
      <c r="I4598">
        <v>2148</v>
      </c>
      <c r="J4598">
        <v>2148</v>
      </c>
      <c r="L4598" s="3">
        <v>0</v>
      </c>
      <c r="M4598" s="3">
        <v>0</v>
      </c>
      <c r="N4598" s="3">
        <v>0</v>
      </c>
      <c r="O4598" s="3">
        <v>208.4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3">
        <f>+Tabla3[[#This Row],[V GRAVADAS]]</f>
        <v>208.4</v>
      </c>
      <c r="V4598">
        <v>2</v>
      </c>
    </row>
    <row r="4599" spans="1:22" x14ac:dyDescent="0.25">
      <c r="A4599" t="s">
        <v>843</v>
      </c>
      <c r="B4599" s="1" t="s">
        <v>845</v>
      </c>
      <c r="C4599" t="s">
        <v>1</v>
      </c>
      <c r="D4599" t="s">
        <v>89</v>
      </c>
      <c r="E4599" t="s">
        <v>553</v>
      </c>
      <c r="F4599" t="s">
        <v>554</v>
      </c>
      <c r="G4599">
        <v>2149</v>
      </c>
      <c r="H4599">
        <v>2149</v>
      </c>
      <c r="I4599">
        <v>2149</v>
      </c>
      <c r="J4599">
        <v>2149</v>
      </c>
      <c r="L4599" s="3">
        <v>0</v>
      </c>
      <c r="M4599" s="3">
        <v>0</v>
      </c>
      <c r="N4599" s="3">
        <v>0</v>
      </c>
      <c r="O4599" s="3">
        <v>100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3">
        <f>+Tabla3[[#This Row],[V GRAVADAS]]</f>
        <v>100</v>
      </c>
      <c r="V4599">
        <v>2</v>
      </c>
    </row>
    <row r="4600" spans="1:22" x14ac:dyDescent="0.25">
      <c r="A4600" t="s">
        <v>843</v>
      </c>
      <c r="B4600" s="1" t="s">
        <v>845</v>
      </c>
      <c r="C4600" t="s">
        <v>1</v>
      </c>
      <c r="D4600" t="s">
        <v>89</v>
      </c>
      <c r="E4600" t="s">
        <v>553</v>
      </c>
      <c r="F4600" t="s">
        <v>554</v>
      </c>
      <c r="G4600">
        <v>2150</v>
      </c>
      <c r="H4600">
        <v>2150</v>
      </c>
      <c r="I4600">
        <v>2150</v>
      </c>
      <c r="J4600">
        <v>2150</v>
      </c>
      <c r="L4600" s="3">
        <v>0</v>
      </c>
      <c r="M4600" s="3">
        <v>0</v>
      </c>
      <c r="N4600" s="3">
        <v>0</v>
      </c>
      <c r="O4600" s="3">
        <v>0</v>
      </c>
      <c r="P4600" s="3">
        <v>0</v>
      </c>
      <c r="Q4600" s="3">
        <v>0</v>
      </c>
      <c r="R4600" s="3">
        <v>0</v>
      </c>
      <c r="S4600" s="3">
        <v>0</v>
      </c>
      <c r="T4600" s="3">
        <v>0</v>
      </c>
      <c r="U4600" s="33">
        <f>+Tabla3[[#This Row],[V GRAVADAS]]</f>
        <v>0</v>
      </c>
      <c r="V4600">
        <v>2</v>
      </c>
    </row>
    <row r="4601" spans="1:22" x14ac:dyDescent="0.25">
      <c r="A4601" t="s">
        <v>843</v>
      </c>
      <c r="B4601" s="1" t="s">
        <v>845</v>
      </c>
      <c r="C4601" t="s">
        <v>1</v>
      </c>
      <c r="D4601" t="s">
        <v>89</v>
      </c>
      <c r="E4601" t="s">
        <v>553</v>
      </c>
      <c r="F4601" t="s">
        <v>554</v>
      </c>
      <c r="G4601">
        <v>2151</v>
      </c>
      <c r="H4601">
        <v>2151</v>
      </c>
      <c r="I4601">
        <v>2151</v>
      </c>
      <c r="J4601">
        <v>2151</v>
      </c>
      <c r="L4601" s="3">
        <v>0</v>
      </c>
      <c r="M4601" s="3">
        <v>0</v>
      </c>
      <c r="N4601" s="3">
        <v>0</v>
      </c>
      <c r="O4601" s="3">
        <v>667.35</v>
      </c>
      <c r="P4601" s="3">
        <v>0</v>
      </c>
      <c r="Q4601" s="3">
        <v>0</v>
      </c>
      <c r="R4601" s="3">
        <v>0</v>
      </c>
      <c r="S4601" s="3">
        <v>0</v>
      </c>
      <c r="T4601" s="3">
        <v>0</v>
      </c>
      <c r="U4601" s="33">
        <f>+Tabla3[[#This Row],[V GRAVADAS]]</f>
        <v>667.35</v>
      </c>
      <c r="V4601">
        <v>2</v>
      </c>
    </row>
    <row r="4602" spans="1:22" x14ac:dyDescent="0.25">
      <c r="A4602" t="s">
        <v>843</v>
      </c>
      <c r="B4602" s="1" t="s">
        <v>845</v>
      </c>
      <c r="C4602" t="s">
        <v>1</v>
      </c>
      <c r="D4602" t="s">
        <v>89</v>
      </c>
      <c r="E4602" t="s">
        <v>553</v>
      </c>
      <c r="F4602" t="s">
        <v>554</v>
      </c>
      <c r="G4602">
        <v>2152</v>
      </c>
      <c r="H4602">
        <v>2152</v>
      </c>
      <c r="I4602">
        <v>2152</v>
      </c>
      <c r="J4602">
        <v>2152</v>
      </c>
      <c r="L4602" s="3">
        <v>0</v>
      </c>
      <c r="M4602" s="3">
        <v>0</v>
      </c>
      <c r="N4602" s="3">
        <v>0</v>
      </c>
      <c r="O4602" s="3">
        <v>40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3">
        <f>+Tabla3[[#This Row],[V GRAVADAS]]</f>
        <v>40</v>
      </c>
      <c r="V4602">
        <v>2</v>
      </c>
    </row>
    <row r="4603" spans="1:22" x14ac:dyDescent="0.25">
      <c r="A4603" t="s">
        <v>843</v>
      </c>
      <c r="B4603" s="1" t="s">
        <v>845</v>
      </c>
      <c r="C4603" t="s">
        <v>1</v>
      </c>
      <c r="D4603" t="s">
        <v>89</v>
      </c>
      <c r="E4603" t="s">
        <v>553</v>
      </c>
      <c r="F4603" t="s">
        <v>554</v>
      </c>
      <c r="G4603">
        <v>2153</v>
      </c>
      <c r="H4603">
        <v>2153</v>
      </c>
      <c r="I4603">
        <v>2153</v>
      </c>
      <c r="J4603">
        <v>2153</v>
      </c>
      <c r="L4603" s="3">
        <v>0</v>
      </c>
      <c r="M4603" s="3">
        <v>0</v>
      </c>
      <c r="N4603" s="3">
        <v>0</v>
      </c>
      <c r="O4603" s="3">
        <v>7.5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3">
        <f>+Tabla3[[#This Row],[V GRAVADAS]]</f>
        <v>7.5</v>
      </c>
      <c r="V4603">
        <v>2</v>
      </c>
    </row>
    <row r="4604" spans="1:22" x14ac:dyDescent="0.25">
      <c r="A4604" t="s">
        <v>843</v>
      </c>
      <c r="B4604" s="1" t="s">
        <v>845</v>
      </c>
      <c r="C4604" t="s">
        <v>1</v>
      </c>
      <c r="D4604" t="s">
        <v>89</v>
      </c>
      <c r="E4604" t="s">
        <v>553</v>
      </c>
      <c r="F4604" t="s">
        <v>554</v>
      </c>
      <c r="G4604">
        <v>2154</v>
      </c>
      <c r="H4604">
        <v>2154</v>
      </c>
      <c r="I4604">
        <v>2154</v>
      </c>
      <c r="J4604">
        <v>2154</v>
      </c>
      <c r="L4604" s="3">
        <v>0</v>
      </c>
      <c r="M4604" s="3">
        <v>0</v>
      </c>
      <c r="N4604" s="3">
        <v>0</v>
      </c>
      <c r="O4604" s="3">
        <v>146.63999999999999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3">
        <f>+Tabla3[[#This Row],[V GRAVADAS]]</f>
        <v>146.63999999999999</v>
      </c>
      <c r="V4604">
        <v>2</v>
      </c>
    </row>
    <row r="4605" spans="1:22" x14ac:dyDescent="0.25">
      <c r="A4605" t="s">
        <v>843</v>
      </c>
      <c r="B4605" s="1" t="s">
        <v>845</v>
      </c>
      <c r="C4605" t="s">
        <v>1</v>
      </c>
      <c r="D4605" t="s">
        <v>89</v>
      </c>
      <c r="E4605" t="s">
        <v>553</v>
      </c>
      <c r="F4605" t="s">
        <v>554</v>
      </c>
      <c r="G4605">
        <v>2155</v>
      </c>
      <c r="H4605">
        <v>2155</v>
      </c>
      <c r="I4605">
        <v>2155</v>
      </c>
      <c r="J4605">
        <v>2155</v>
      </c>
      <c r="L4605" s="3">
        <v>0</v>
      </c>
      <c r="M4605" s="3">
        <v>0</v>
      </c>
      <c r="N4605" s="3">
        <v>0</v>
      </c>
      <c r="O4605" s="3">
        <v>26.2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3">
        <f>+Tabla3[[#This Row],[V GRAVADAS]]</f>
        <v>26.2</v>
      </c>
      <c r="V4605">
        <v>2</v>
      </c>
    </row>
    <row r="4606" spans="1:22" x14ac:dyDescent="0.25">
      <c r="A4606" t="s">
        <v>843</v>
      </c>
      <c r="B4606" s="1" t="s">
        <v>845</v>
      </c>
      <c r="C4606" t="s">
        <v>1</v>
      </c>
      <c r="D4606" t="s">
        <v>89</v>
      </c>
      <c r="E4606" t="s">
        <v>553</v>
      </c>
      <c r="F4606" t="s">
        <v>554</v>
      </c>
      <c r="G4606">
        <v>2156</v>
      </c>
      <c r="H4606">
        <v>2156</v>
      </c>
      <c r="I4606">
        <v>2156</v>
      </c>
      <c r="J4606">
        <v>2156</v>
      </c>
      <c r="L4606" s="3">
        <v>0</v>
      </c>
      <c r="M4606" s="3">
        <v>0</v>
      </c>
      <c r="N4606" s="3">
        <v>0</v>
      </c>
      <c r="O4606" s="3">
        <v>464.5</v>
      </c>
      <c r="P4606" s="3">
        <v>0</v>
      </c>
      <c r="Q4606" s="3">
        <v>0</v>
      </c>
      <c r="R4606" s="3">
        <v>0</v>
      </c>
      <c r="S4606" s="3">
        <v>0</v>
      </c>
      <c r="T4606" s="3">
        <v>0</v>
      </c>
      <c r="U4606" s="33">
        <f>+Tabla3[[#This Row],[V GRAVADAS]]</f>
        <v>464.5</v>
      </c>
      <c r="V4606">
        <v>2</v>
      </c>
    </row>
    <row r="4607" spans="1:22" x14ac:dyDescent="0.25">
      <c r="A4607" t="s">
        <v>843</v>
      </c>
      <c r="B4607" s="1" t="s">
        <v>845</v>
      </c>
      <c r="C4607" t="s">
        <v>1</v>
      </c>
      <c r="D4607" t="s">
        <v>89</v>
      </c>
      <c r="E4607" t="s">
        <v>553</v>
      </c>
      <c r="F4607" t="s">
        <v>554</v>
      </c>
      <c r="G4607">
        <v>2157</v>
      </c>
      <c r="H4607">
        <v>2157</v>
      </c>
      <c r="I4607">
        <v>2157</v>
      </c>
      <c r="J4607">
        <v>2157</v>
      </c>
      <c r="L4607" s="3">
        <v>0</v>
      </c>
      <c r="M4607" s="3">
        <v>0</v>
      </c>
      <c r="N4607" s="3">
        <v>0</v>
      </c>
      <c r="O4607" s="3">
        <v>6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3">
        <f>+Tabla3[[#This Row],[V GRAVADAS]]</f>
        <v>6</v>
      </c>
      <c r="V4607">
        <v>2</v>
      </c>
    </row>
    <row r="4608" spans="1:22" x14ac:dyDescent="0.25">
      <c r="A4608" t="s">
        <v>843</v>
      </c>
      <c r="B4608" s="1" t="s">
        <v>845</v>
      </c>
      <c r="C4608" t="s">
        <v>1</v>
      </c>
      <c r="D4608" t="s">
        <v>89</v>
      </c>
      <c r="E4608" t="s">
        <v>553</v>
      </c>
      <c r="F4608" t="s">
        <v>554</v>
      </c>
      <c r="G4608">
        <v>2158</v>
      </c>
      <c r="H4608">
        <v>2158</v>
      </c>
      <c r="I4608">
        <v>2158</v>
      </c>
      <c r="J4608">
        <v>2158</v>
      </c>
      <c r="L4608" s="3">
        <v>0</v>
      </c>
      <c r="M4608" s="3">
        <v>0</v>
      </c>
      <c r="N4608" s="3">
        <v>0</v>
      </c>
      <c r="O4608" s="3">
        <v>90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3">
        <f>+Tabla3[[#This Row],[V GRAVADAS]]</f>
        <v>90</v>
      </c>
      <c r="V4608">
        <v>2</v>
      </c>
    </row>
    <row r="4609" spans="1:22" x14ac:dyDescent="0.25">
      <c r="A4609" t="s">
        <v>843</v>
      </c>
      <c r="B4609" s="1" t="s">
        <v>845</v>
      </c>
      <c r="C4609" t="s">
        <v>1</v>
      </c>
      <c r="D4609" t="s">
        <v>89</v>
      </c>
      <c r="E4609" t="s">
        <v>553</v>
      </c>
      <c r="F4609" t="s">
        <v>554</v>
      </c>
      <c r="G4609">
        <v>2159</v>
      </c>
      <c r="H4609">
        <v>2159</v>
      </c>
      <c r="I4609">
        <v>2159</v>
      </c>
      <c r="J4609">
        <v>2159</v>
      </c>
      <c r="L4609" s="3">
        <v>0</v>
      </c>
      <c r="M4609" s="3">
        <v>0</v>
      </c>
      <c r="N4609" s="3">
        <v>0</v>
      </c>
      <c r="O4609" s="3">
        <v>72.400000000000006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3">
        <f>+Tabla3[[#This Row],[V GRAVADAS]]</f>
        <v>72.400000000000006</v>
      </c>
      <c r="V4609">
        <v>2</v>
      </c>
    </row>
    <row r="4610" spans="1:22" x14ac:dyDescent="0.25">
      <c r="A4610" t="s">
        <v>843</v>
      </c>
      <c r="B4610" s="1" t="s">
        <v>845</v>
      </c>
      <c r="C4610" t="s">
        <v>1</v>
      </c>
      <c r="D4610" t="s">
        <v>89</v>
      </c>
      <c r="E4610" t="s">
        <v>553</v>
      </c>
      <c r="F4610" t="s">
        <v>554</v>
      </c>
      <c r="G4610">
        <v>2160</v>
      </c>
      <c r="H4610">
        <v>2160</v>
      </c>
      <c r="I4610">
        <v>2160</v>
      </c>
      <c r="J4610">
        <v>2160</v>
      </c>
      <c r="L4610" s="3">
        <v>0</v>
      </c>
      <c r="M4610" s="3">
        <v>0</v>
      </c>
      <c r="N4610" s="3">
        <v>0</v>
      </c>
      <c r="O4610" s="3">
        <v>153</v>
      </c>
      <c r="P4610" s="3">
        <v>0</v>
      </c>
      <c r="Q4610" s="3">
        <v>0</v>
      </c>
      <c r="R4610" s="3">
        <v>0</v>
      </c>
      <c r="S4610" s="3">
        <v>0</v>
      </c>
      <c r="T4610" s="3">
        <v>0</v>
      </c>
      <c r="U4610" s="33">
        <f>+Tabla3[[#This Row],[V GRAVADAS]]</f>
        <v>153</v>
      </c>
      <c r="V4610">
        <v>2</v>
      </c>
    </row>
    <row r="4611" spans="1:22" x14ac:dyDescent="0.25">
      <c r="A4611" t="s">
        <v>843</v>
      </c>
      <c r="B4611" s="1" t="s">
        <v>845</v>
      </c>
      <c r="C4611" t="s">
        <v>1</v>
      </c>
      <c r="D4611" t="s">
        <v>89</v>
      </c>
      <c r="E4611" t="s">
        <v>553</v>
      </c>
      <c r="F4611" t="s">
        <v>554</v>
      </c>
      <c r="G4611">
        <v>2161</v>
      </c>
      <c r="H4611">
        <v>2161</v>
      </c>
      <c r="I4611">
        <v>2161</v>
      </c>
      <c r="J4611">
        <v>2161</v>
      </c>
      <c r="L4611" s="3">
        <v>0</v>
      </c>
      <c r="M4611" s="3">
        <v>0</v>
      </c>
      <c r="N4611" s="3">
        <v>0</v>
      </c>
      <c r="O4611" s="3">
        <v>420.5</v>
      </c>
      <c r="P4611" s="3">
        <v>0</v>
      </c>
      <c r="Q4611" s="3">
        <v>0</v>
      </c>
      <c r="R4611" s="3">
        <v>0</v>
      </c>
      <c r="S4611" s="3">
        <v>0</v>
      </c>
      <c r="T4611" s="3">
        <v>0</v>
      </c>
      <c r="U4611" s="33">
        <f>+Tabla3[[#This Row],[V GRAVADAS]]</f>
        <v>420.5</v>
      </c>
      <c r="V4611">
        <v>2</v>
      </c>
    </row>
    <row r="4612" spans="1:22" x14ac:dyDescent="0.25">
      <c r="A4612" t="s">
        <v>843</v>
      </c>
      <c r="B4612" s="1" t="s">
        <v>845</v>
      </c>
      <c r="C4612" t="s">
        <v>1</v>
      </c>
      <c r="D4612" t="s">
        <v>89</v>
      </c>
      <c r="E4612" t="s">
        <v>553</v>
      </c>
      <c r="F4612" t="s">
        <v>554</v>
      </c>
      <c r="G4612">
        <v>2162</v>
      </c>
      <c r="H4612">
        <v>2162</v>
      </c>
      <c r="I4612">
        <v>2162</v>
      </c>
      <c r="J4612">
        <v>2162</v>
      </c>
      <c r="L4612" s="3">
        <v>0</v>
      </c>
      <c r="M4612" s="3">
        <v>0</v>
      </c>
      <c r="N4612" s="3">
        <v>0</v>
      </c>
      <c r="O4612" s="3">
        <v>210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3">
        <f>+Tabla3[[#This Row],[V GRAVADAS]]</f>
        <v>210</v>
      </c>
      <c r="V4612">
        <v>2</v>
      </c>
    </row>
    <row r="4613" spans="1:22" x14ac:dyDescent="0.25">
      <c r="A4613" t="s">
        <v>843</v>
      </c>
      <c r="B4613" s="1" t="s">
        <v>846</v>
      </c>
      <c r="C4613" t="s">
        <v>1</v>
      </c>
      <c r="D4613" t="s">
        <v>89</v>
      </c>
      <c r="E4613" t="s">
        <v>553</v>
      </c>
      <c r="F4613" t="s">
        <v>554</v>
      </c>
      <c r="G4613">
        <v>2163</v>
      </c>
      <c r="H4613">
        <v>2163</v>
      </c>
      <c r="I4613">
        <v>2163</v>
      </c>
      <c r="J4613">
        <v>2163</v>
      </c>
      <c r="L4613" s="3">
        <v>0</v>
      </c>
      <c r="M4613" s="3">
        <v>0</v>
      </c>
      <c r="N4613" s="3">
        <v>0</v>
      </c>
      <c r="O4613" s="3">
        <v>644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3">
        <f>+Tabla3[[#This Row],[V GRAVADAS]]</f>
        <v>644</v>
      </c>
      <c r="V4613">
        <v>2</v>
      </c>
    </row>
    <row r="4614" spans="1:22" x14ac:dyDescent="0.25">
      <c r="A4614" t="s">
        <v>843</v>
      </c>
      <c r="B4614" s="1" t="s">
        <v>846</v>
      </c>
      <c r="C4614" t="s">
        <v>1</v>
      </c>
      <c r="D4614" t="s">
        <v>89</v>
      </c>
      <c r="E4614" t="s">
        <v>553</v>
      </c>
      <c r="F4614" t="s">
        <v>554</v>
      </c>
      <c r="G4614">
        <v>2164</v>
      </c>
      <c r="H4614">
        <v>2164</v>
      </c>
      <c r="I4614">
        <v>2164</v>
      </c>
      <c r="J4614">
        <v>2164</v>
      </c>
      <c r="L4614" s="3">
        <v>0</v>
      </c>
      <c r="M4614" s="3">
        <v>0</v>
      </c>
      <c r="N4614" s="3">
        <v>0</v>
      </c>
      <c r="O4614" s="3">
        <v>573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3">
        <f>+Tabla3[[#This Row],[V GRAVADAS]]</f>
        <v>573</v>
      </c>
      <c r="V4614">
        <v>2</v>
      </c>
    </row>
    <row r="4615" spans="1:22" x14ac:dyDescent="0.25">
      <c r="A4615" t="s">
        <v>843</v>
      </c>
      <c r="B4615" s="1" t="s">
        <v>846</v>
      </c>
      <c r="C4615" t="s">
        <v>1</v>
      </c>
      <c r="D4615" t="s">
        <v>89</v>
      </c>
      <c r="E4615" t="s">
        <v>553</v>
      </c>
      <c r="F4615" t="s">
        <v>554</v>
      </c>
      <c r="G4615">
        <v>2165</v>
      </c>
      <c r="H4615">
        <v>2165</v>
      </c>
      <c r="I4615">
        <v>2165</v>
      </c>
      <c r="J4615">
        <v>2165</v>
      </c>
      <c r="L4615" s="3">
        <v>0</v>
      </c>
      <c r="M4615" s="3">
        <v>0</v>
      </c>
      <c r="N4615" s="3">
        <v>0</v>
      </c>
      <c r="O4615" s="3">
        <v>5.4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3">
        <f>+Tabla3[[#This Row],[V GRAVADAS]]</f>
        <v>5.4</v>
      </c>
      <c r="V4615">
        <v>2</v>
      </c>
    </row>
    <row r="4616" spans="1:22" x14ac:dyDescent="0.25">
      <c r="A4616" t="s">
        <v>843</v>
      </c>
      <c r="B4616" s="1" t="s">
        <v>846</v>
      </c>
      <c r="C4616" t="s">
        <v>1</v>
      </c>
      <c r="D4616" t="s">
        <v>89</v>
      </c>
      <c r="E4616" t="s">
        <v>553</v>
      </c>
      <c r="F4616" t="s">
        <v>554</v>
      </c>
      <c r="G4616">
        <v>2166</v>
      </c>
      <c r="H4616">
        <v>2166</v>
      </c>
      <c r="I4616">
        <v>2166</v>
      </c>
      <c r="J4616">
        <v>2166</v>
      </c>
      <c r="L4616" s="3">
        <v>0</v>
      </c>
      <c r="M4616" s="3">
        <v>0</v>
      </c>
      <c r="N4616" s="3">
        <v>0</v>
      </c>
      <c r="O4616" s="3">
        <v>183.4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3">
        <f>+Tabla3[[#This Row],[V GRAVADAS]]</f>
        <v>183.4</v>
      </c>
      <c r="V4616">
        <v>2</v>
      </c>
    </row>
    <row r="4617" spans="1:22" x14ac:dyDescent="0.25">
      <c r="A4617" t="s">
        <v>843</v>
      </c>
      <c r="B4617" s="1" t="s">
        <v>846</v>
      </c>
      <c r="C4617" t="s">
        <v>1</v>
      </c>
      <c r="D4617" t="s">
        <v>89</v>
      </c>
      <c r="E4617" t="s">
        <v>553</v>
      </c>
      <c r="F4617" t="s">
        <v>554</v>
      </c>
      <c r="G4617">
        <v>2167</v>
      </c>
      <c r="H4617">
        <v>2167</v>
      </c>
      <c r="I4617">
        <v>2167</v>
      </c>
      <c r="J4617">
        <v>2167</v>
      </c>
      <c r="L4617" s="3">
        <v>0</v>
      </c>
      <c r="M4617" s="3">
        <v>0</v>
      </c>
      <c r="N4617" s="3">
        <v>0</v>
      </c>
      <c r="O4617" s="3">
        <v>573.66999999999996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3">
        <f>+Tabla3[[#This Row],[V GRAVADAS]]</f>
        <v>573.66999999999996</v>
      </c>
      <c r="V4617">
        <v>2</v>
      </c>
    </row>
    <row r="4618" spans="1:22" x14ac:dyDescent="0.25">
      <c r="A4618" t="s">
        <v>843</v>
      </c>
      <c r="B4618" s="1" t="s">
        <v>846</v>
      </c>
      <c r="C4618" t="s">
        <v>1</v>
      </c>
      <c r="D4618" t="s">
        <v>89</v>
      </c>
      <c r="E4618" t="s">
        <v>553</v>
      </c>
      <c r="F4618" t="s">
        <v>554</v>
      </c>
      <c r="G4618">
        <v>2168</v>
      </c>
      <c r="H4618">
        <v>2168</v>
      </c>
      <c r="I4618">
        <v>2168</v>
      </c>
      <c r="J4618">
        <v>2168</v>
      </c>
      <c r="L4618" s="3">
        <v>0</v>
      </c>
      <c r="M4618" s="3">
        <v>0</v>
      </c>
      <c r="N4618" s="3">
        <v>0</v>
      </c>
      <c r="O4618" s="3">
        <v>7.56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3">
        <f>+Tabla3[[#This Row],[V GRAVADAS]]</f>
        <v>7.56</v>
      </c>
      <c r="V4618">
        <v>2</v>
      </c>
    </row>
    <row r="4619" spans="1:22" x14ac:dyDescent="0.25">
      <c r="A4619" t="s">
        <v>843</v>
      </c>
      <c r="B4619" s="1" t="s">
        <v>846</v>
      </c>
      <c r="C4619" t="s">
        <v>1</v>
      </c>
      <c r="D4619" t="s">
        <v>89</v>
      </c>
      <c r="E4619" t="s">
        <v>553</v>
      </c>
      <c r="F4619" t="s">
        <v>554</v>
      </c>
      <c r="G4619">
        <v>2169</v>
      </c>
      <c r="H4619">
        <v>2169</v>
      </c>
      <c r="I4619">
        <v>2169</v>
      </c>
      <c r="J4619">
        <v>2169</v>
      </c>
      <c r="L4619" s="3">
        <v>0</v>
      </c>
      <c r="M4619" s="3">
        <v>0</v>
      </c>
      <c r="N4619" s="3">
        <v>0</v>
      </c>
      <c r="O4619" s="3">
        <v>9.9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3">
        <f>+Tabla3[[#This Row],[V GRAVADAS]]</f>
        <v>9.9</v>
      </c>
      <c r="V4619">
        <v>2</v>
      </c>
    </row>
    <row r="4620" spans="1:22" x14ac:dyDescent="0.25">
      <c r="A4620" t="s">
        <v>843</v>
      </c>
      <c r="B4620" s="1" t="s">
        <v>846</v>
      </c>
      <c r="C4620" t="s">
        <v>1</v>
      </c>
      <c r="D4620" t="s">
        <v>89</v>
      </c>
      <c r="E4620" t="s">
        <v>553</v>
      </c>
      <c r="F4620" t="s">
        <v>554</v>
      </c>
      <c r="G4620">
        <v>2170</v>
      </c>
      <c r="H4620">
        <v>2170</v>
      </c>
      <c r="I4620">
        <v>2170</v>
      </c>
      <c r="J4620">
        <v>2170</v>
      </c>
      <c r="L4620" s="3">
        <v>0</v>
      </c>
      <c r="M4620" s="3">
        <v>0</v>
      </c>
      <c r="N4620" s="3">
        <v>0</v>
      </c>
      <c r="O4620" s="3">
        <v>74.25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3">
        <f>+Tabla3[[#This Row],[V GRAVADAS]]</f>
        <v>74.25</v>
      </c>
      <c r="V4620">
        <v>2</v>
      </c>
    </row>
    <row r="4621" spans="1:22" x14ac:dyDescent="0.25">
      <c r="A4621" t="s">
        <v>843</v>
      </c>
      <c r="B4621" s="1" t="s">
        <v>846</v>
      </c>
      <c r="C4621" t="s">
        <v>1</v>
      </c>
      <c r="D4621" t="s">
        <v>89</v>
      </c>
      <c r="E4621" t="s">
        <v>553</v>
      </c>
      <c r="F4621" t="s">
        <v>554</v>
      </c>
      <c r="G4621">
        <v>2171</v>
      </c>
      <c r="H4621">
        <v>2171</v>
      </c>
      <c r="I4621">
        <v>2171</v>
      </c>
      <c r="J4621">
        <v>2171</v>
      </c>
      <c r="L4621" s="3">
        <v>0</v>
      </c>
      <c r="M4621" s="3">
        <v>0</v>
      </c>
      <c r="N4621" s="3">
        <v>0</v>
      </c>
      <c r="O4621" s="3">
        <v>348.5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3">
        <f>+Tabla3[[#This Row],[V GRAVADAS]]</f>
        <v>348.5</v>
      </c>
      <c r="V4621">
        <v>2</v>
      </c>
    </row>
    <row r="4622" spans="1:22" x14ac:dyDescent="0.25">
      <c r="A4622" t="s">
        <v>843</v>
      </c>
      <c r="B4622" s="1" t="s">
        <v>846</v>
      </c>
      <c r="C4622" t="s">
        <v>1</v>
      </c>
      <c r="D4622" t="s">
        <v>89</v>
      </c>
      <c r="E4622" t="s">
        <v>553</v>
      </c>
      <c r="F4622" t="s">
        <v>554</v>
      </c>
      <c r="G4622">
        <v>2172</v>
      </c>
      <c r="H4622">
        <v>2172</v>
      </c>
      <c r="I4622">
        <v>2172</v>
      </c>
      <c r="J4622">
        <v>2172</v>
      </c>
      <c r="L4622" s="3">
        <v>0</v>
      </c>
      <c r="M4622" s="3">
        <v>0</v>
      </c>
      <c r="N4622" s="3">
        <v>0</v>
      </c>
      <c r="O4622" s="3">
        <v>0</v>
      </c>
      <c r="P4622" s="3">
        <v>0</v>
      </c>
      <c r="Q4622" s="3">
        <v>0</v>
      </c>
      <c r="R4622" s="3">
        <v>0</v>
      </c>
      <c r="S4622" s="3">
        <v>0</v>
      </c>
      <c r="T4622" s="3">
        <v>0</v>
      </c>
      <c r="U4622" s="33">
        <f>+Tabla3[[#This Row],[V GRAVADAS]]</f>
        <v>0</v>
      </c>
      <c r="V4622">
        <v>2</v>
      </c>
    </row>
    <row r="4623" spans="1:22" x14ac:dyDescent="0.25">
      <c r="A4623" t="s">
        <v>843</v>
      </c>
      <c r="B4623" s="1" t="s">
        <v>846</v>
      </c>
      <c r="C4623" t="s">
        <v>1</v>
      </c>
      <c r="D4623" t="s">
        <v>89</v>
      </c>
      <c r="E4623" t="s">
        <v>553</v>
      </c>
      <c r="F4623" t="s">
        <v>554</v>
      </c>
      <c r="G4623">
        <v>2173</v>
      </c>
      <c r="H4623">
        <v>2173</v>
      </c>
      <c r="I4623">
        <v>2173</v>
      </c>
      <c r="J4623">
        <v>2173</v>
      </c>
      <c r="L4623" s="3">
        <v>0</v>
      </c>
      <c r="M4623" s="3">
        <v>0</v>
      </c>
      <c r="N4623" s="3">
        <v>0</v>
      </c>
      <c r="O4623" s="3">
        <v>710.7</v>
      </c>
      <c r="P4623" s="3">
        <v>0</v>
      </c>
      <c r="Q4623" s="3">
        <v>0</v>
      </c>
      <c r="R4623" s="3">
        <v>0</v>
      </c>
      <c r="S4623" s="3">
        <v>0</v>
      </c>
      <c r="T4623" s="3">
        <v>0</v>
      </c>
      <c r="U4623" s="33">
        <f>+Tabla3[[#This Row],[V GRAVADAS]]</f>
        <v>710.7</v>
      </c>
      <c r="V4623">
        <v>2</v>
      </c>
    </row>
    <row r="4624" spans="1:22" x14ac:dyDescent="0.25">
      <c r="A4624" t="s">
        <v>843</v>
      </c>
      <c r="B4624" s="1" t="s">
        <v>846</v>
      </c>
      <c r="C4624" t="s">
        <v>1</v>
      </c>
      <c r="D4624" t="s">
        <v>89</v>
      </c>
      <c r="E4624" t="s">
        <v>553</v>
      </c>
      <c r="F4624" t="s">
        <v>554</v>
      </c>
      <c r="G4624">
        <v>2174</v>
      </c>
      <c r="H4624">
        <v>2174</v>
      </c>
      <c r="I4624">
        <v>2174</v>
      </c>
      <c r="J4624">
        <v>2174</v>
      </c>
      <c r="L4624" s="3">
        <v>0</v>
      </c>
      <c r="M4624" s="3">
        <v>0</v>
      </c>
      <c r="N4624" s="3">
        <v>0</v>
      </c>
      <c r="O4624" s="3">
        <v>132.83000000000001</v>
      </c>
      <c r="P4624" s="3">
        <v>0</v>
      </c>
      <c r="Q4624" s="3">
        <v>0</v>
      </c>
      <c r="R4624" s="3">
        <v>0</v>
      </c>
      <c r="S4624" s="3">
        <v>0</v>
      </c>
      <c r="T4624" s="3">
        <v>0</v>
      </c>
      <c r="U4624" s="33">
        <f>+Tabla3[[#This Row],[V GRAVADAS]]</f>
        <v>132.83000000000001</v>
      </c>
      <c r="V4624">
        <v>2</v>
      </c>
    </row>
    <row r="4625" spans="1:22" x14ac:dyDescent="0.25">
      <c r="A4625" t="s">
        <v>843</v>
      </c>
      <c r="B4625" s="1" t="s">
        <v>846</v>
      </c>
      <c r="C4625" t="s">
        <v>1</v>
      </c>
      <c r="D4625" t="s">
        <v>89</v>
      </c>
      <c r="E4625" t="s">
        <v>553</v>
      </c>
      <c r="F4625" t="s">
        <v>554</v>
      </c>
      <c r="G4625">
        <v>2175</v>
      </c>
      <c r="H4625">
        <v>2175</v>
      </c>
      <c r="I4625">
        <v>2175</v>
      </c>
      <c r="J4625">
        <v>2175</v>
      </c>
      <c r="L4625" s="3">
        <v>0</v>
      </c>
      <c r="M4625" s="3">
        <v>0</v>
      </c>
      <c r="N4625" s="3">
        <v>0</v>
      </c>
      <c r="O4625" s="3">
        <v>85.7</v>
      </c>
      <c r="P4625" s="3">
        <v>0</v>
      </c>
      <c r="Q4625" s="3">
        <v>0</v>
      </c>
      <c r="R4625" s="3">
        <v>0</v>
      </c>
      <c r="S4625" s="3">
        <v>0</v>
      </c>
      <c r="T4625" s="3">
        <v>0</v>
      </c>
      <c r="U4625" s="33">
        <f>+Tabla3[[#This Row],[V GRAVADAS]]</f>
        <v>85.7</v>
      </c>
      <c r="V4625">
        <v>2</v>
      </c>
    </row>
    <row r="4626" spans="1:22" x14ac:dyDescent="0.25">
      <c r="A4626" t="s">
        <v>843</v>
      </c>
      <c r="B4626" s="1" t="s">
        <v>846</v>
      </c>
      <c r="C4626" t="s">
        <v>1</v>
      </c>
      <c r="D4626" t="s">
        <v>89</v>
      </c>
      <c r="E4626" t="s">
        <v>553</v>
      </c>
      <c r="F4626" t="s">
        <v>554</v>
      </c>
      <c r="G4626">
        <v>2176</v>
      </c>
      <c r="H4626">
        <v>2176</v>
      </c>
      <c r="I4626">
        <v>2176</v>
      </c>
      <c r="J4626">
        <v>2176</v>
      </c>
      <c r="L4626" s="3">
        <v>0</v>
      </c>
      <c r="M4626" s="3">
        <v>0</v>
      </c>
      <c r="N4626" s="3">
        <v>0</v>
      </c>
      <c r="O4626" s="3">
        <v>190</v>
      </c>
      <c r="P4626" s="3">
        <v>0</v>
      </c>
      <c r="Q4626" s="3">
        <v>0</v>
      </c>
      <c r="R4626" s="3">
        <v>0</v>
      </c>
      <c r="S4626" s="3">
        <v>0</v>
      </c>
      <c r="T4626" s="3">
        <v>0</v>
      </c>
      <c r="U4626" s="33">
        <f>+Tabla3[[#This Row],[V GRAVADAS]]</f>
        <v>190</v>
      </c>
      <c r="V4626">
        <v>2</v>
      </c>
    </row>
    <row r="4627" spans="1:22" x14ac:dyDescent="0.25">
      <c r="A4627" t="s">
        <v>843</v>
      </c>
      <c r="B4627" s="1" t="s">
        <v>846</v>
      </c>
      <c r="C4627" t="s">
        <v>1</v>
      </c>
      <c r="D4627" t="s">
        <v>89</v>
      </c>
      <c r="E4627" t="s">
        <v>553</v>
      </c>
      <c r="F4627" t="s">
        <v>554</v>
      </c>
      <c r="G4627">
        <v>2177</v>
      </c>
      <c r="H4627">
        <v>2177</v>
      </c>
      <c r="I4627">
        <v>2177</v>
      </c>
      <c r="J4627">
        <v>2177</v>
      </c>
      <c r="L4627" s="3">
        <v>0</v>
      </c>
      <c r="M4627" s="3">
        <v>0</v>
      </c>
      <c r="N4627" s="3">
        <v>0</v>
      </c>
      <c r="O4627" s="3">
        <v>55</v>
      </c>
      <c r="P4627" s="3">
        <v>0</v>
      </c>
      <c r="Q4627" s="3">
        <v>0</v>
      </c>
      <c r="R4627" s="3">
        <v>0</v>
      </c>
      <c r="S4627" s="3">
        <v>0</v>
      </c>
      <c r="T4627" s="3">
        <v>0</v>
      </c>
      <c r="U4627" s="33">
        <f>+Tabla3[[#This Row],[V GRAVADAS]]</f>
        <v>55</v>
      </c>
      <c r="V4627">
        <v>2</v>
      </c>
    </row>
    <row r="4628" spans="1:22" x14ac:dyDescent="0.25">
      <c r="A4628" t="s">
        <v>843</v>
      </c>
      <c r="B4628" s="1" t="s">
        <v>846</v>
      </c>
      <c r="C4628" t="s">
        <v>1</v>
      </c>
      <c r="D4628" t="s">
        <v>89</v>
      </c>
      <c r="E4628" t="s">
        <v>553</v>
      </c>
      <c r="F4628" t="s">
        <v>554</v>
      </c>
      <c r="G4628">
        <v>2178</v>
      </c>
      <c r="H4628">
        <v>2178</v>
      </c>
      <c r="I4628">
        <v>2178</v>
      </c>
      <c r="J4628">
        <v>2178</v>
      </c>
      <c r="L4628" s="3">
        <v>0</v>
      </c>
      <c r="M4628" s="3">
        <v>0</v>
      </c>
      <c r="N4628" s="3">
        <v>0</v>
      </c>
      <c r="O4628" s="3">
        <v>4.75</v>
      </c>
      <c r="P4628" s="3">
        <v>0</v>
      </c>
      <c r="Q4628" s="3">
        <v>0</v>
      </c>
      <c r="R4628" s="3">
        <v>0</v>
      </c>
      <c r="S4628" s="3">
        <v>0</v>
      </c>
      <c r="T4628" s="3">
        <v>0</v>
      </c>
      <c r="U4628" s="33">
        <f>+Tabla3[[#This Row],[V GRAVADAS]]</f>
        <v>4.75</v>
      </c>
      <c r="V4628">
        <v>2</v>
      </c>
    </row>
    <row r="4629" spans="1:22" x14ac:dyDescent="0.25">
      <c r="A4629" t="s">
        <v>843</v>
      </c>
      <c r="B4629" s="1" t="s">
        <v>846</v>
      </c>
      <c r="C4629" t="s">
        <v>1</v>
      </c>
      <c r="D4629" t="s">
        <v>89</v>
      </c>
      <c r="E4629" t="s">
        <v>553</v>
      </c>
      <c r="F4629" t="s">
        <v>554</v>
      </c>
      <c r="G4629">
        <v>2179</v>
      </c>
      <c r="H4629">
        <v>2179</v>
      </c>
      <c r="I4629">
        <v>2179</v>
      </c>
      <c r="J4629">
        <v>2179</v>
      </c>
      <c r="L4629" s="3">
        <v>0</v>
      </c>
      <c r="M4629" s="3">
        <v>0</v>
      </c>
      <c r="N4629" s="3">
        <v>0</v>
      </c>
      <c r="O4629" s="3">
        <v>18</v>
      </c>
      <c r="P4629" s="3">
        <v>0</v>
      </c>
      <c r="Q4629" s="3">
        <v>0</v>
      </c>
      <c r="R4629" s="3">
        <v>0</v>
      </c>
      <c r="S4629" s="3">
        <v>0</v>
      </c>
      <c r="T4629" s="3">
        <v>0</v>
      </c>
      <c r="U4629" s="33">
        <f>+Tabla3[[#This Row],[V GRAVADAS]]</f>
        <v>18</v>
      </c>
      <c r="V4629">
        <v>2</v>
      </c>
    </row>
    <row r="4630" spans="1:22" x14ac:dyDescent="0.25">
      <c r="A4630" t="s">
        <v>843</v>
      </c>
      <c r="B4630" s="1" t="s">
        <v>847</v>
      </c>
      <c r="C4630" t="s">
        <v>1</v>
      </c>
      <c r="D4630" t="s">
        <v>89</v>
      </c>
      <c r="E4630" t="s">
        <v>553</v>
      </c>
      <c r="F4630" t="s">
        <v>554</v>
      </c>
      <c r="G4630">
        <v>2180</v>
      </c>
      <c r="H4630">
        <v>2180</v>
      </c>
      <c r="I4630">
        <v>2180</v>
      </c>
      <c r="J4630">
        <v>2180</v>
      </c>
      <c r="L4630" s="3">
        <v>0</v>
      </c>
      <c r="M4630" s="3">
        <v>0</v>
      </c>
      <c r="N4630" s="3">
        <v>0</v>
      </c>
      <c r="O4630" s="3">
        <v>180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3">
        <f>+Tabla3[[#This Row],[V GRAVADAS]]</f>
        <v>180</v>
      </c>
      <c r="V4630">
        <v>2</v>
      </c>
    </row>
    <row r="4631" spans="1:22" x14ac:dyDescent="0.25">
      <c r="A4631" t="s">
        <v>843</v>
      </c>
      <c r="B4631" s="1" t="s">
        <v>847</v>
      </c>
      <c r="C4631" t="s">
        <v>1</v>
      </c>
      <c r="D4631" t="s">
        <v>89</v>
      </c>
      <c r="E4631" t="s">
        <v>553</v>
      </c>
      <c r="F4631" t="s">
        <v>554</v>
      </c>
      <c r="G4631">
        <v>2181</v>
      </c>
      <c r="H4631">
        <v>2181</v>
      </c>
      <c r="I4631">
        <v>2181</v>
      </c>
      <c r="J4631">
        <v>2181</v>
      </c>
      <c r="L4631" s="3">
        <v>0</v>
      </c>
      <c r="M4631" s="3">
        <v>0</v>
      </c>
      <c r="N4631" s="3">
        <v>0</v>
      </c>
      <c r="O4631" s="3">
        <v>420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3">
        <f>+Tabla3[[#This Row],[V GRAVADAS]]</f>
        <v>420</v>
      </c>
      <c r="V4631">
        <v>2</v>
      </c>
    </row>
    <row r="4632" spans="1:22" x14ac:dyDescent="0.25">
      <c r="A4632" t="s">
        <v>843</v>
      </c>
      <c r="B4632" s="1" t="s">
        <v>847</v>
      </c>
      <c r="C4632" t="s">
        <v>1</v>
      </c>
      <c r="D4632" t="s">
        <v>89</v>
      </c>
      <c r="E4632" t="s">
        <v>553</v>
      </c>
      <c r="F4632" t="s">
        <v>554</v>
      </c>
      <c r="G4632">
        <v>2182</v>
      </c>
      <c r="H4632">
        <v>2182</v>
      </c>
      <c r="I4632">
        <v>2182</v>
      </c>
      <c r="J4632">
        <v>2182</v>
      </c>
      <c r="L4632" s="3">
        <v>0</v>
      </c>
      <c r="M4632" s="3">
        <v>0</v>
      </c>
      <c r="N4632" s="3">
        <v>0</v>
      </c>
      <c r="O4632" s="3">
        <v>463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3">
        <f>+Tabla3[[#This Row],[V GRAVADAS]]</f>
        <v>463</v>
      </c>
      <c r="V4632">
        <v>2</v>
      </c>
    </row>
    <row r="4633" spans="1:22" x14ac:dyDescent="0.25">
      <c r="A4633" t="s">
        <v>843</v>
      </c>
      <c r="B4633" s="1" t="s">
        <v>847</v>
      </c>
      <c r="C4633" t="s">
        <v>1</v>
      </c>
      <c r="D4633" t="s">
        <v>89</v>
      </c>
      <c r="E4633" t="s">
        <v>553</v>
      </c>
      <c r="F4633" t="s">
        <v>554</v>
      </c>
      <c r="G4633">
        <v>2183</v>
      </c>
      <c r="H4633">
        <v>2183</v>
      </c>
      <c r="I4633">
        <v>2183</v>
      </c>
      <c r="J4633">
        <v>2183</v>
      </c>
      <c r="L4633" s="3">
        <v>0</v>
      </c>
      <c r="M4633" s="3">
        <v>0</v>
      </c>
      <c r="N4633" s="3">
        <v>0</v>
      </c>
      <c r="O4633" s="3">
        <v>20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3">
        <f>+Tabla3[[#This Row],[V GRAVADAS]]</f>
        <v>20</v>
      </c>
      <c r="V4633">
        <v>2</v>
      </c>
    </row>
    <row r="4634" spans="1:22" x14ac:dyDescent="0.25">
      <c r="A4634" t="s">
        <v>843</v>
      </c>
      <c r="B4634" s="1" t="s">
        <v>847</v>
      </c>
      <c r="C4634" t="s">
        <v>1</v>
      </c>
      <c r="D4634" t="s">
        <v>89</v>
      </c>
      <c r="E4634" t="s">
        <v>553</v>
      </c>
      <c r="F4634" t="s">
        <v>554</v>
      </c>
      <c r="G4634">
        <v>2184</v>
      </c>
      <c r="H4634">
        <v>2184</v>
      </c>
      <c r="I4634">
        <v>2184</v>
      </c>
      <c r="J4634">
        <v>2184</v>
      </c>
      <c r="L4634" s="3">
        <v>0</v>
      </c>
      <c r="M4634" s="3">
        <v>0</v>
      </c>
      <c r="N4634" s="3">
        <v>0</v>
      </c>
      <c r="O4634" s="3">
        <v>4.5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3">
        <f>+Tabla3[[#This Row],[V GRAVADAS]]</f>
        <v>4.5</v>
      </c>
      <c r="V4634">
        <v>2</v>
      </c>
    </row>
    <row r="4635" spans="1:22" x14ac:dyDescent="0.25">
      <c r="A4635" t="s">
        <v>843</v>
      </c>
      <c r="B4635" s="1" t="s">
        <v>847</v>
      </c>
      <c r="C4635" t="s">
        <v>1</v>
      </c>
      <c r="D4635" t="s">
        <v>89</v>
      </c>
      <c r="E4635" t="s">
        <v>553</v>
      </c>
      <c r="F4635" t="s">
        <v>554</v>
      </c>
      <c r="G4635">
        <v>2185</v>
      </c>
      <c r="H4635">
        <v>2185</v>
      </c>
      <c r="I4635">
        <v>2185</v>
      </c>
      <c r="J4635">
        <v>2185</v>
      </c>
      <c r="L4635" s="3">
        <v>0</v>
      </c>
      <c r="M4635" s="3">
        <v>0</v>
      </c>
      <c r="N4635" s="3">
        <v>0</v>
      </c>
      <c r="O4635" s="3">
        <v>87.5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3">
        <f>+Tabla3[[#This Row],[V GRAVADAS]]</f>
        <v>87.5</v>
      </c>
      <c r="V4635">
        <v>2</v>
      </c>
    </row>
    <row r="4636" spans="1:22" x14ac:dyDescent="0.25">
      <c r="A4636" t="s">
        <v>843</v>
      </c>
      <c r="B4636" s="1" t="s">
        <v>847</v>
      </c>
      <c r="C4636" t="s">
        <v>1</v>
      </c>
      <c r="D4636" t="s">
        <v>89</v>
      </c>
      <c r="E4636" t="s">
        <v>553</v>
      </c>
      <c r="F4636" t="s">
        <v>554</v>
      </c>
      <c r="G4636">
        <v>2186</v>
      </c>
      <c r="H4636">
        <v>2186</v>
      </c>
      <c r="I4636">
        <v>2186</v>
      </c>
      <c r="J4636">
        <v>2186</v>
      </c>
      <c r="L4636" s="3">
        <v>0</v>
      </c>
      <c r="M4636" s="3">
        <v>0</v>
      </c>
      <c r="N4636" s="3">
        <v>0</v>
      </c>
      <c r="O4636" s="3">
        <v>24.37</v>
      </c>
      <c r="P4636" s="3">
        <v>0</v>
      </c>
      <c r="Q4636" s="3">
        <v>0</v>
      </c>
      <c r="R4636" s="3">
        <v>0</v>
      </c>
      <c r="S4636" s="3">
        <v>0</v>
      </c>
      <c r="T4636" s="3">
        <v>0</v>
      </c>
      <c r="U4636" s="33">
        <f>+Tabla3[[#This Row],[V GRAVADAS]]</f>
        <v>24.37</v>
      </c>
      <c r="V4636">
        <v>2</v>
      </c>
    </row>
    <row r="4637" spans="1:22" x14ac:dyDescent="0.25">
      <c r="A4637" t="s">
        <v>843</v>
      </c>
      <c r="B4637" s="1" t="s">
        <v>847</v>
      </c>
      <c r="C4637" t="s">
        <v>1</v>
      </c>
      <c r="D4637" t="s">
        <v>89</v>
      </c>
      <c r="E4637" t="s">
        <v>553</v>
      </c>
      <c r="F4637" t="s">
        <v>554</v>
      </c>
      <c r="G4637">
        <v>2187</v>
      </c>
      <c r="H4637">
        <v>2187</v>
      </c>
      <c r="I4637">
        <v>2187</v>
      </c>
      <c r="J4637">
        <v>2187</v>
      </c>
      <c r="L4637" s="3">
        <v>0</v>
      </c>
      <c r="M4637" s="3">
        <v>0</v>
      </c>
      <c r="N4637" s="3">
        <v>0</v>
      </c>
      <c r="O4637" s="3">
        <v>30.55</v>
      </c>
      <c r="P4637" s="3">
        <v>0</v>
      </c>
      <c r="Q4637" s="3">
        <v>0</v>
      </c>
      <c r="R4637" s="3">
        <v>0</v>
      </c>
      <c r="S4637" s="3">
        <v>0</v>
      </c>
      <c r="T4637" s="3">
        <v>0</v>
      </c>
      <c r="U4637" s="33">
        <f>+Tabla3[[#This Row],[V GRAVADAS]]</f>
        <v>30.55</v>
      </c>
      <c r="V4637">
        <v>2</v>
      </c>
    </row>
    <row r="4638" spans="1:22" x14ac:dyDescent="0.25">
      <c r="A4638" t="s">
        <v>843</v>
      </c>
      <c r="B4638" s="1" t="s">
        <v>847</v>
      </c>
      <c r="C4638" t="s">
        <v>1</v>
      </c>
      <c r="D4638" t="s">
        <v>89</v>
      </c>
      <c r="E4638" t="s">
        <v>553</v>
      </c>
      <c r="F4638" t="s">
        <v>554</v>
      </c>
      <c r="G4638">
        <v>2188</v>
      </c>
      <c r="H4638">
        <v>2188</v>
      </c>
      <c r="I4638">
        <v>2188</v>
      </c>
      <c r="J4638">
        <v>2188</v>
      </c>
      <c r="L4638" s="3">
        <v>0</v>
      </c>
      <c r="M4638" s="3">
        <v>0</v>
      </c>
      <c r="N4638" s="3">
        <v>0</v>
      </c>
      <c r="O4638" s="3">
        <v>530.9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3">
        <f>+Tabla3[[#This Row],[V GRAVADAS]]</f>
        <v>530.9</v>
      </c>
      <c r="V4638">
        <v>2</v>
      </c>
    </row>
    <row r="4639" spans="1:22" x14ac:dyDescent="0.25">
      <c r="A4639" t="s">
        <v>843</v>
      </c>
      <c r="B4639" s="1" t="s">
        <v>847</v>
      </c>
      <c r="C4639" t="s">
        <v>1</v>
      </c>
      <c r="D4639" t="s">
        <v>89</v>
      </c>
      <c r="E4639" t="s">
        <v>553</v>
      </c>
      <c r="F4639" t="s">
        <v>554</v>
      </c>
      <c r="G4639">
        <v>2189</v>
      </c>
      <c r="H4639">
        <v>2189</v>
      </c>
      <c r="I4639">
        <v>2189</v>
      </c>
      <c r="J4639">
        <v>2189</v>
      </c>
      <c r="L4639" s="3">
        <v>0</v>
      </c>
      <c r="M4639" s="3">
        <v>0</v>
      </c>
      <c r="N4639" s="3">
        <v>0</v>
      </c>
      <c r="O4639" s="3">
        <v>13.6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3">
        <f>+Tabla3[[#This Row],[V GRAVADAS]]</f>
        <v>13.6</v>
      </c>
      <c r="V4639">
        <v>2</v>
      </c>
    </row>
    <row r="4640" spans="1:22" x14ac:dyDescent="0.25">
      <c r="A4640" t="s">
        <v>843</v>
      </c>
      <c r="B4640" s="1" t="s">
        <v>847</v>
      </c>
      <c r="C4640" t="s">
        <v>1</v>
      </c>
      <c r="D4640" t="s">
        <v>89</v>
      </c>
      <c r="E4640" t="s">
        <v>553</v>
      </c>
      <c r="F4640" t="s">
        <v>554</v>
      </c>
      <c r="G4640">
        <v>2190</v>
      </c>
      <c r="H4640">
        <v>2190</v>
      </c>
      <c r="I4640">
        <v>2190</v>
      </c>
      <c r="J4640">
        <v>2190</v>
      </c>
      <c r="L4640" s="3">
        <v>0</v>
      </c>
      <c r="M4640" s="3">
        <v>0</v>
      </c>
      <c r="N4640" s="3">
        <v>0</v>
      </c>
      <c r="O4640" s="3">
        <v>438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3">
        <f>+Tabla3[[#This Row],[V GRAVADAS]]</f>
        <v>438</v>
      </c>
      <c r="V4640">
        <v>2</v>
      </c>
    </row>
    <row r="4641" spans="1:22" x14ac:dyDescent="0.25">
      <c r="A4641" t="s">
        <v>843</v>
      </c>
      <c r="B4641" s="1" t="s">
        <v>847</v>
      </c>
      <c r="C4641" t="s">
        <v>1</v>
      </c>
      <c r="D4641" t="s">
        <v>89</v>
      </c>
      <c r="E4641" t="s">
        <v>553</v>
      </c>
      <c r="F4641" t="s">
        <v>554</v>
      </c>
      <c r="G4641">
        <v>2191</v>
      </c>
      <c r="H4641">
        <v>2191</v>
      </c>
      <c r="I4641">
        <v>2191</v>
      </c>
      <c r="J4641">
        <v>2191</v>
      </c>
      <c r="L4641" s="3">
        <v>0</v>
      </c>
      <c r="M4641" s="3">
        <v>0</v>
      </c>
      <c r="N4641" s="3">
        <v>0</v>
      </c>
      <c r="O4641" s="3">
        <v>111.74</v>
      </c>
      <c r="P4641" s="3">
        <v>0</v>
      </c>
      <c r="Q4641" s="3">
        <v>0</v>
      </c>
      <c r="R4641" s="3">
        <v>0</v>
      </c>
      <c r="S4641" s="3">
        <v>0</v>
      </c>
      <c r="T4641" s="3">
        <v>0</v>
      </c>
      <c r="U4641" s="33">
        <f>+Tabla3[[#This Row],[V GRAVADAS]]</f>
        <v>111.74</v>
      </c>
      <c r="V4641">
        <v>2</v>
      </c>
    </row>
    <row r="4642" spans="1:22" x14ac:dyDescent="0.25">
      <c r="A4642" t="s">
        <v>843</v>
      </c>
      <c r="B4642" s="1" t="s">
        <v>847</v>
      </c>
      <c r="C4642" t="s">
        <v>1</v>
      </c>
      <c r="D4642" t="s">
        <v>89</v>
      </c>
      <c r="E4642" t="s">
        <v>553</v>
      </c>
      <c r="F4642" t="s">
        <v>554</v>
      </c>
      <c r="G4642">
        <v>2192</v>
      </c>
      <c r="H4642">
        <v>2192</v>
      </c>
      <c r="I4642">
        <v>2192</v>
      </c>
      <c r="J4642">
        <v>2192</v>
      </c>
      <c r="L4642" s="3">
        <v>0</v>
      </c>
      <c r="M4642" s="3">
        <v>0</v>
      </c>
      <c r="N4642" s="3">
        <v>0</v>
      </c>
      <c r="O4642" s="3">
        <v>257.39999999999998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3">
        <f>+Tabla3[[#This Row],[V GRAVADAS]]</f>
        <v>257.39999999999998</v>
      </c>
      <c r="V4642">
        <v>2</v>
      </c>
    </row>
    <row r="4643" spans="1:22" x14ac:dyDescent="0.25">
      <c r="A4643" t="s">
        <v>843</v>
      </c>
      <c r="B4643" s="1" t="s">
        <v>847</v>
      </c>
      <c r="C4643" t="s">
        <v>1</v>
      </c>
      <c r="D4643" t="s">
        <v>89</v>
      </c>
      <c r="E4643" t="s">
        <v>553</v>
      </c>
      <c r="F4643" t="s">
        <v>554</v>
      </c>
      <c r="G4643">
        <v>2193</v>
      </c>
      <c r="H4643">
        <v>2193</v>
      </c>
      <c r="I4643">
        <v>2193</v>
      </c>
      <c r="J4643">
        <v>2193</v>
      </c>
      <c r="L4643" s="3">
        <v>0</v>
      </c>
      <c r="M4643" s="3">
        <v>0</v>
      </c>
      <c r="N4643" s="3">
        <v>0</v>
      </c>
      <c r="O4643" s="3">
        <v>91.4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3">
        <f>+Tabla3[[#This Row],[V GRAVADAS]]</f>
        <v>91.4</v>
      </c>
      <c r="V4643">
        <v>2</v>
      </c>
    </row>
    <row r="4644" spans="1:22" x14ac:dyDescent="0.25">
      <c r="A4644" t="s">
        <v>843</v>
      </c>
      <c r="B4644" s="1" t="s">
        <v>848</v>
      </c>
      <c r="C4644" t="s">
        <v>1</v>
      </c>
      <c r="D4644" t="s">
        <v>89</v>
      </c>
      <c r="E4644" t="s">
        <v>553</v>
      </c>
      <c r="F4644" t="s">
        <v>554</v>
      </c>
      <c r="G4644">
        <v>2194</v>
      </c>
      <c r="H4644">
        <v>2194</v>
      </c>
      <c r="I4644">
        <v>2194</v>
      </c>
      <c r="J4644">
        <v>2194</v>
      </c>
      <c r="L4644" s="3">
        <v>0</v>
      </c>
      <c r="M4644" s="3">
        <v>0</v>
      </c>
      <c r="N4644" s="3">
        <v>0</v>
      </c>
      <c r="O4644" s="3">
        <v>55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3">
        <f>+Tabla3[[#This Row],[V GRAVADAS]]</f>
        <v>55</v>
      </c>
      <c r="V4644">
        <v>2</v>
      </c>
    </row>
    <row r="4645" spans="1:22" x14ac:dyDescent="0.25">
      <c r="A4645" t="s">
        <v>843</v>
      </c>
      <c r="B4645" s="1" t="s">
        <v>848</v>
      </c>
      <c r="C4645" t="s">
        <v>1</v>
      </c>
      <c r="D4645" t="s">
        <v>89</v>
      </c>
      <c r="E4645" t="s">
        <v>553</v>
      </c>
      <c r="F4645" t="s">
        <v>554</v>
      </c>
      <c r="G4645">
        <v>2195</v>
      </c>
      <c r="H4645">
        <v>2195</v>
      </c>
      <c r="I4645">
        <v>2195</v>
      </c>
      <c r="J4645">
        <v>2195</v>
      </c>
      <c r="L4645" s="3">
        <v>0</v>
      </c>
      <c r="M4645" s="3">
        <v>0</v>
      </c>
      <c r="N4645" s="3">
        <v>0</v>
      </c>
      <c r="O4645" s="3">
        <v>698.25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3">
        <f>+Tabla3[[#This Row],[V GRAVADAS]]</f>
        <v>698.25</v>
      </c>
      <c r="V4645">
        <v>2</v>
      </c>
    </row>
    <row r="4646" spans="1:22" x14ac:dyDescent="0.25">
      <c r="A4646" t="s">
        <v>843</v>
      </c>
      <c r="B4646" s="1" t="s">
        <v>848</v>
      </c>
      <c r="C4646" t="s">
        <v>1</v>
      </c>
      <c r="D4646" t="s">
        <v>89</v>
      </c>
      <c r="E4646" t="s">
        <v>553</v>
      </c>
      <c r="F4646" t="s">
        <v>554</v>
      </c>
      <c r="G4646">
        <v>2196</v>
      </c>
      <c r="H4646">
        <v>2196</v>
      </c>
      <c r="I4646">
        <v>2196</v>
      </c>
      <c r="J4646">
        <v>2196</v>
      </c>
      <c r="L4646" s="3">
        <v>0</v>
      </c>
      <c r="M4646" s="3">
        <v>0</v>
      </c>
      <c r="N4646" s="3">
        <v>0</v>
      </c>
      <c r="O4646" s="3">
        <v>565</v>
      </c>
      <c r="P4646" s="3">
        <v>0</v>
      </c>
      <c r="Q4646" s="3">
        <v>0</v>
      </c>
      <c r="R4646" s="3">
        <v>0</v>
      </c>
      <c r="S4646" s="3">
        <v>0</v>
      </c>
      <c r="T4646" s="3">
        <v>0</v>
      </c>
      <c r="U4646" s="33">
        <f>+Tabla3[[#This Row],[V GRAVADAS]]</f>
        <v>565</v>
      </c>
      <c r="V4646">
        <v>2</v>
      </c>
    </row>
    <row r="4647" spans="1:22" x14ac:dyDescent="0.25">
      <c r="A4647" t="s">
        <v>843</v>
      </c>
      <c r="B4647" s="1" t="s">
        <v>848</v>
      </c>
      <c r="C4647" t="s">
        <v>1</v>
      </c>
      <c r="D4647" t="s">
        <v>89</v>
      </c>
      <c r="E4647" t="s">
        <v>553</v>
      </c>
      <c r="F4647" t="s">
        <v>554</v>
      </c>
      <c r="G4647">
        <v>2197</v>
      </c>
      <c r="H4647">
        <v>2197</v>
      </c>
      <c r="I4647">
        <v>2197</v>
      </c>
      <c r="J4647">
        <v>2197</v>
      </c>
      <c r="L4647" s="3">
        <v>0</v>
      </c>
      <c r="M4647" s="3">
        <v>0</v>
      </c>
      <c r="N4647" s="3">
        <v>0</v>
      </c>
      <c r="O4647" s="3">
        <v>501</v>
      </c>
      <c r="P4647" s="3">
        <v>0</v>
      </c>
      <c r="Q4647" s="3">
        <v>0</v>
      </c>
      <c r="R4647" s="3">
        <v>0</v>
      </c>
      <c r="S4647" s="3">
        <v>0</v>
      </c>
      <c r="T4647" s="3">
        <v>0</v>
      </c>
      <c r="U4647" s="33">
        <f>+Tabla3[[#This Row],[V GRAVADAS]]</f>
        <v>501</v>
      </c>
      <c r="V4647">
        <v>2</v>
      </c>
    </row>
    <row r="4648" spans="1:22" x14ac:dyDescent="0.25">
      <c r="A4648" t="s">
        <v>843</v>
      </c>
      <c r="B4648" s="1" t="s">
        <v>848</v>
      </c>
      <c r="C4648" t="s">
        <v>1</v>
      </c>
      <c r="D4648" t="s">
        <v>89</v>
      </c>
      <c r="E4648" t="s">
        <v>553</v>
      </c>
      <c r="F4648" t="s">
        <v>554</v>
      </c>
      <c r="G4648">
        <v>2198</v>
      </c>
      <c r="H4648">
        <v>2198</v>
      </c>
      <c r="I4648">
        <v>2198</v>
      </c>
      <c r="J4648">
        <v>2198</v>
      </c>
      <c r="L4648" s="3">
        <v>0</v>
      </c>
      <c r="M4648" s="3">
        <v>0</v>
      </c>
      <c r="N4648" s="3">
        <v>0</v>
      </c>
      <c r="O4648" s="3">
        <v>9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3">
        <f>+Tabla3[[#This Row],[V GRAVADAS]]</f>
        <v>9</v>
      </c>
      <c r="V4648">
        <v>2</v>
      </c>
    </row>
    <row r="4649" spans="1:22" x14ac:dyDescent="0.25">
      <c r="A4649" t="s">
        <v>843</v>
      </c>
      <c r="B4649" s="1" t="s">
        <v>848</v>
      </c>
      <c r="C4649" t="s">
        <v>1</v>
      </c>
      <c r="D4649" t="s">
        <v>89</v>
      </c>
      <c r="E4649" t="s">
        <v>553</v>
      </c>
      <c r="F4649" t="s">
        <v>554</v>
      </c>
      <c r="G4649">
        <v>2199</v>
      </c>
      <c r="H4649">
        <v>2199</v>
      </c>
      <c r="I4649">
        <v>2199</v>
      </c>
      <c r="J4649">
        <v>2199</v>
      </c>
      <c r="L4649" s="3">
        <v>0</v>
      </c>
      <c r="M4649" s="3">
        <v>0</v>
      </c>
      <c r="N4649" s="3">
        <v>0</v>
      </c>
      <c r="O4649" s="3">
        <v>89</v>
      </c>
      <c r="P4649" s="3">
        <v>0</v>
      </c>
      <c r="Q4649" s="3">
        <v>0</v>
      </c>
      <c r="R4649" s="3">
        <v>0</v>
      </c>
      <c r="S4649" s="3">
        <v>0</v>
      </c>
      <c r="T4649" s="3">
        <v>0</v>
      </c>
      <c r="U4649" s="33">
        <f>+Tabla3[[#This Row],[V GRAVADAS]]</f>
        <v>89</v>
      </c>
      <c r="V4649">
        <v>2</v>
      </c>
    </row>
    <row r="4650" spans="1:22" x14ac:dyDescent="0.25">
      <c r="A4650" t="s">
        <v>843</v>
      </c>
      <c r="B4650" s="1" t="s">
        <v>848</v>
      </c>
      <c r="C4650" t="s">
        <v>1</v>
      </c>
      <c r="D4650" t="s">
        <v>89</v>
      </c>
      <c r="E4650" t="s">
        <v>553</v>
      </c>
      <c r="F4650" t="s">
        <v>554</v>
      </c>
      <c r="G4650">
        <v>2200</v>
      </c>
      <c r="H4650">
        <v>2200</v>
      </c>
      <c r="I4650">
        <v>2200</v>
      </c>
      <c r="J4650">
        <v>2200</v>
      </c>
      <c r="L4650" s="3">
        <v>0</v>
      </c>
      <c r="M4650" s="3">
        <v>0</v>
      </c>
      <c r="N4650" s="3">
        <v>0</v>
      </c>
      <c r="O4650" s="3">
        <v>78.599999999999994</v>
      </c>
      <c r="P4650" s="3">
        <v>0</v>
      </c>
      <c r="Q4650" s="3">
        <v>0</v>
      </c>
      <c r="R4650" s="3">
        <v>0</v>
      </c>
      <c r="S4650" s="3">
        <v>0</v>
      </c>
      <c r="T4650" s="3">
        <v>0</v>
      </c>
      <c r="U4650" s="33">
        <f>+Tabla3[[#This Row],[V GRAVADAS]]</f>
        <v>78.599999999999994</v>
      </c>
      <c r="V4650">
        <v>2</v>
      </c>
    </row>
    <row r="4651" spans="1:22" x14ac:dyDescent="0.25">
      <c r="A4651" t="s">
        <v>843</v>
      </c>
      <c r="B4651" s="1" t="s">
        <v>848</v>
      </c>
      <c r="C4651" t="s">
        <v>1</v>
      </c>
      <c r="D4651" t="s">
        <v>89</v>
      </c>
      <c r="E4651" t="s">
        <v>553</v>
      </c>
      <c r="F4651" t="s">
        <v>554</v>
      </c>
      <c r="G4651">
        <v>2201</v>
      </c>
      <c r="H4651">
        <v>2201</v>
      </c>
      <c r="I4651">
        <v>2201</v>
      </c>
      <c r="J4651">
        <v>2201</v>
      </c>
      <c r="L4651" s="3">
        <v>0</v>
      </c>
      <c r="M4651" s="3">
        <v>0</v>
      </c>
      <c r="N4651" s="3">
        <v>0</v>
      </c>
      <c r="O4651" s="3">
        <v>12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3">
        <f>+Tabla3[[#This Row],[V GRAVADAS]]</f>
        <v>12</v>
      </c>
      <c r="V4651">
        <v>2</v>
      </c>
    </row>
    <row r="4652" spans="1:22" x14ac:dyDescent="0.25">
      <c r="A4652" t="s">
        <v>843</v>
      </c>
      <c r="B4652" s="1" t="s">
        <v>848</v>
      </c>
      <c r="C4652" t="s">
        <v>1</v>
      </c>
      <c r="D4652" t="s">
        <v>89</v>
      </c>
      <c r="E4652" t="s">
        <v>553</v>
      </c>
      <c r="F4652" t="s">
        <v>554</v>
      </c>
      <c r="G4652">
        <v>2202</v>
      </c>
      <c r="H4652">
        <v>2202</v>
      </c>
      <c r="I4652">
        <v>2202</v>
      </c>
      <c r="J4652">
        <v>2202</v>
      </c>
      <c r="L4652" s="3">
        <v>0</v>
      </c>
      <c r="M4652" s="3">
        <v>0</v>
      </c>
      <c r="N4652" s="3">
        <v>0</v>
      </c>
      <c r="O4652" s="3">
        <v>23.5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3">
        <f>+Tabla3[[#This Row],[V GRAVADAS]]</f>
        <v>23.5</v>
      </c>
      <c r="V4652">
        <v>2</v>
      </c>
    </row>
    <row r="4653" spans="1:22" x14ac:dyDescent="0.25">
      <c r="A4653" t="s">
        <v>843</v>
      </c>
      <c r="B4653" s="1" t="s">
        <v>848</v>
      </c>
      <c r="C4653" t="s">
        <v>1</v>
      </c>
      <c r="D4653" t="s">
        <v>89</v>
      </c>
      <c r="E4653" t="s">
        <v>553</v>
      </c>
      <c r="F4653" t="s">
        <v>554</v>
      </c>
      <c r="G4653">
        <v>2203</v>
      </c>
      <c r="H4653">
        <v>2203</v>
      </c>
      <c r="I4653">
        <v>2203</v>
      </c>
      <c r="J4653">
        <v>2203</v>
      </c>
      <c r="L4653" s="3">
        <v>0</v>
      </c>
      <c r="M4653" s="3">
        <v>0</v>
      </c>
      <c r="N4653" s="3">
        <v>0</v>
      </c>
      <c r="O4653" s="3">
        <v>11.25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3">
        <f>+Tabla3[[#This Row],[V GRAVADAS]]</f>
        <v>11.25</v>
      </c>
      <c r="V4653">
        <v>2</v>
      </c>
    </row>
    <row r="4654" spans="1:22" x14ac:dyDescent="0.25">
      <c r="A4654" t="s">
        <v>843</v>
      </c>
      <c r="B4654" s="1" t="s">
        <v>848</v>
      </c>
      <c r="C4654" t="s">
        <v>1</v>
      </c>
      <c r="D4654" t="s">
        <v>89</v>
      </c>
      <c r="E4654" t="s">
        <v>553</v>
      </c>
      <c r="F4654" t="s">
        <v>554</v>
      </c>
      <c r="G4654">
        <v>2204</v>
      </c>
      <c r="H4654">
        <v>2204</v>
      </c>
      <c r="I4654">
        <v>2204</v>
      </c>
      <c r="J4654">
        <v>2204</v>
      </c>
      <c r="L4654" s="3">
        <v>0</v>
      </c>
      <c r="M4654" s="3">
        <v>0</v>
      </c>
      <c r="N4654" s="3">
        <v>0</v>
      </c>
      <c r="O4654" s="3">
        <v>57.45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3">
        <f>+Tabla3[[#This Row],[V GRAVADAS]]</f>
        <v>57.45</v>
      </c>
      <c r="V4654">
        <v>2</v>
      </c>
    </row>
    <row r="4655" spans="1:22" x14ac:dyDescent="0.25">
      <c r="A4655" t="s">
        <v>843</v>
      </c>
      <c r="B4655" s="1" t="s">
        <v>848</v>
      </c>
      <c r="C4655" t="s">
        <v>1</v>
      </c>
      <c r="D4655" t="s">
        <v>89</v>
      </c>
      <c r="E4655" t="s">
        <v>553</v>
      </c>
      <c r="F4655" t="s">
        <v>554</v>
      </c>
      <c r="G4655">
        <v>2205</v>
      </c>
      <c r="H4655">
        <v>2205</v>
      </c>
      <c r="I4655">
        <v>2205</v>
      </c>
      <c r="J4655">
        <v>2205</v>
      </c>
      <c r="L4655" s="3">
        <v>0</v>
      </c>
      <c r="M4655" s="3">
        <v>0</v>
      </c>
      <c r="N4655" s="3">
        <v>0</v>
      </c>
      <c r="O4655" s="3">
        <v>181.8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3">
        <f>+Tabla3[[#This Row],[V GRAVADAS]]</f>
        <v>181.8</v>
      </c>
      <c r="V4655">
        <v>2</v>
      </c>
    </row>
    <row r="4656" spans="1:22" x14ac:dyDescent="0.25">
      <c r="A4656" t="s">
        <v>843</v>
      </c>
      <c r="B4656" s="1" t="s">
        <v>848</v>
      </c>
      <c r="C4656" t="s">
        <v>1</v>
      </c>
      <c r="D4656" t="s">
        <v>89</v>
      </c>
      <c r="E4656" t="s">
        <v>553</v>
      </c>
      <c r="F4656" t="s">
        <v>554</v>
      </c>
      <c r="G4656">
        <v>2206</v>
      </c>
      <c r="H4656">
        <v>2206</v>
      </c>
      <c r="I4656">
        <v>2206</v>
      </c>
      <c r="J4656">
        <v>2206</v>
      </c>
      <c r="L4656" s="3">
        <v>0</v>
      </c>
      <c r="M4656" s="3">
        <v>0</v>
      </c>
      <c r="N4656" s="3">
        <v>0</v>
      </c>
      <c r="O4656" s="3">
        <v>13.5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3">
        <f>+Tabla3[[#This Row],[V GRAVADAS]]</f>
        <v>13.5</v>
      </c>
      <c r="V4656">
        <v>2</v>
      </c>
    </row>
    <row r="4657" spans="1:22" x14ac:dyDescent="0.25">
      <c r="A4657" t="s">
        <v>843</v>
      </c>
      <c r="B4657" s="1" t="s">
        <v>848</v>
      </c>
      <c r="C4657" t="s">
        <v>1</v>
      </c>
      <c r="D4657" t="s">
        <v>89</v>
      </c>
      <c r="E4657" t="s">
        <v>553</v>
      </c>
      <c r="F4657" t="s">
        <v>554</v>
      </c>
      <c r="G4657">
        <v>2207</v>
      </c>
      <c r="H4657">
        <v>2207</v>
      </c>
      <c r="I4657">
        <v>2207</v>
      </c>
      <c r="J4657">
        <v>2207</v>
      </c>
      <c r="L4657" s="3">
        <v>0</v>
      </c>
      <c r="M4657" s="3">
        <v>0</v>
      </c>
      <c r="N4657" s="3">
        <v>0</v>
      </c>
      <c r="O4657" s="3">
        <v>126</v>
      </c>
      <c r="P4657" s="3">
        <v>0</v>
      </c>
      <c r="Q4657" s="3">
        <v>0</v>
      </c>
      <c r="R4657" s="3">
        <v>0</v>
      </c>
      <c r="S4657" s="3">
        <v>0</v>
      </c>
      <c r="T4657" s="3">
        <v>0</v>
      </c>
      <c r="U4657" s="33">
        <f>+Tabla3[[#This Row],[V GRAVADAS]]</f>
        <v>126</v>
      </c>
      <c r="V4657">
        <v>2</v>
      </c>
    </row>
    <row r="4658" spans="1:22" x14ac:dyDescent="0.25">
      <c r="A4658" t="s">
        <v>843</v>
      </c>
      <c r="B4658" s="1" t="s">
        <v>848</v>
      </c>
      <c r="C4658" t="s">
        <v>1</v>
      </c>
      <c r="D4658" t="s">
        <v>89</v>
      </c>
      <c r="E4658" t="s">
        <v>553</v>
      </c>
      <c r="F4658" t="s">
        <v>554</v>
      </c>
      <c r="G4658">
        <v>2208</v>
      </c>
      <c r="H4658">
        <v>2208</v>
      </c>
      <c r="I4658">
        <v>2208</v>
      </c>
      <c r="J4658">
        <v>2208</v>
      </c>
      <c r="L4658" s="3">
        <v>0</v>
      </c>
      <c r="M4658" s="3">
        <v>0</v>
      </c>
      <c r="N4658" s="3">
        <v>0</v>
      </c>
      <c r="O4658" s="3">
        <v>132.30000000000001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3">
        <f>+Tabla3[[#This Row],[V GRAVADAS]]</f>
        <v>132.30000000000001</v>
      </c>
      <c r="V4658">
        <v>2</v>
      </c>
    </row>
    <row r="4659" spans="1:22" x14ac:dyDescent="0.25">
      <c r="A4659" t="s">
        <v>843</v>
      </c>
      <c r="B4659" s="1" t="s">
        <v>848</v>
      </c>
      <c r="C4659" t="s">
        <v>1</v>
      </c>
      <c r="D4659" t="s">
        <v>89</v>
      </c>
      <c r="E4659" t="s">
        <v>553</v>
      </c>
      <c r="F4659" t="s">
        <v>554</v>
      </c>
      <c r="G4659">
        <v>2209</v>
      </c>
      <c r="H4659">
        <v>2209</v>
      </c>
      <c r="I4659">
        <v>2209</v>
      </c>
      <c r="J4659">
        <v>2209</v>
      </c>
      <c r="L4659" s="3">
        <v>0</v>
      </c>
      <c r="M4659" s="3">
        <v>0</v>
      </c>
      <c r="N4659" s="3">
        <v>0</v>
      </c>
      <c r="O4659" s="3">
        <v>40.5</v>
      </c>
      <c r="P4659" s="3">
        <v>0</v>
      </c>
      <c r="Q4659" s="3">
        <v>0</v>
      </c>
      <c r="R4659" s="3">
        <v>0</v>
      </c>
      <c r="S4659" s="3">
        <v>0</v>
      </c>
      <c r="T4659" s="3">
        <v>0</v>
      </c>
      <c r="U4659" s="33">
        <f>+Tabla3[[#This Row],[V GRAVADAS]]</f>
        <v>40.5</v>
      </c>
      <c r="V4659">
        <v>2</v>
      </c>
    </row>
    <row r="4660" spans="1:22" x14ac:dyDescent="0.25">
      <c r="A4660" t="s">
        <v>843</v>
      </c>
      <c r="B4660" s="1" t="s">
        <v>848</v>
      </c>
      <c r="C4660" t="s">
        <v>1</v>
      </c>
      <c r="D4660" t="s">
        <v>89</v>
      </c>
      <c r="E4660" t="s">
        <v>553</v>
      </c>
      <c r="F4660" t="s">
        <v>554</v>
      </c>
      <c r="G4660">
        <v>2210</v>
      </c>
      <c r="H4660">
        <v>2210</v>
      </c>
      <c r="I4660">
        <v>2210</v>
      </c>
      <c r="J4660">
        <v>2210</v>
      </c>
      <c r="L4660" s="3">
        <v>0</v>
      </c>
      <c r="M4660" s="3">
        <v>0</v>
      </c>
      <c r="N4660" s="3">
        <v>0</v>
      </c>
      <c r="O4660" s="3">
        <v>43</v>
      </c>
      <c r="P4660" s="3">
        <v>0</v>
      </c>
      <c r="Q4660" s="3">
        <v>0</v>
      </c>
      <c r="R4660" s="3">
        <v>0</v>
      </c>
      <c r="S4660" s="3">
        <v>0</v>
      </c>
      <c r="T4660" s="3">
        <v>0</v>
      </c>
      <c r="U4660" s="33">
        <f>+Tabla3[[#This Row],[V GRAVADAS]]</f>
        <v>43</v>
      </c>
      <c r="V4660">
        <v>2</v>
      </c>
    </row>
    <row r="4661" spans="1:22" x14ac:dyDescent="0.25">
      <c r="A4661" t="s">
        <v>843</v>
      </c>
      <c r="B4661" s="1" t="s">
        <v>848</v>
      </c>
      <c r="C4661" t="s">
        <v>1</v>
      </c>
      <c r="D4661" t="s">
        <v>89</v>
      </c>
      <c r="E4661" t="s">
        <v>553</v>
      </c>
      <c r="F4661" t="s">
        <v>554</v>
      </c>
      <c r="G4661">
        <v>2211</v>
      </c>
      <c r="H4661">
        <v>2211</v>
      </c>
      <c r="I4661">
        <v>2211</v>
      </c>
      <c r="J4661">
        <v>2211</v>
      </c>
      <c r="L4661" s="3">
        <v>0</v>
      </c>
      <c r="M4661" s="3">
        <v>0</v>
      </c>
      <c r="N4661" s="3">
        <v>0</v>
      </c>
      <c r="O4661" s="3">
        <v>56.8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3">
        <f>+Tabla3[[#This Row],[V GRAVADAS]]</f>
        <v>56.8</v>
      </c>
      <c r="V4661">
        <v>2</v>
      </c>
    </row>
    <row r="4662" spans="1:22" x14ac:dyDescent="0.25">
      <c r="A4662" t="s">
        <v>843</v>
      </c>
      <c r="B4662" s="1" t="s">
        <v>848</v>
      </c>
      <c r="C4662" t="s">
        <v>1</v>
      </c>
      <c r="D4662" t="s">
        <v>89</v>
      </c>
      <c r="E4662" t="s">
        <v>553</v>
      </c>
      <c r="F4662" t="s">
        <v>554</v>
      </c>
      <c r="G4662">
        <v>2212</v>
      </c>
      <c r="H4662">
        <v>2212</v>
      </c>
      <c r="I4662">
        <v>2212</v>
      </c>
      <c r="J4662">
        <v>2212</v>
      </c>
      <c r="L4662" s="3">
        <v>0</v>
      </c>
      <c r="M4662" s="3">
        <v>0</v>
      </c>
      <c r="N4662" s="3">
        <v>0</v>
      </c>
      <c r="O4662" s="3">
        <v>36.75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3">
        <f>+Tabla3[[#This Row],[V GRAVADAS]]</f>
        <v>36.75</v>
      </c>
      <c r="V4662">
        <v>2</v>
      </c>
    </row>
    <row r="4663" spans="1:22" x14ac:dyDescent="0.25">
      <c r="A4663" t="s">
        <v>843</v>
      </c>
      <c r="B4663" s="1" t="s">
        <v>849</v>
      </c>
      <c r="C4663" t="s">
        <v>1</v>
      </c>
      <c r="D4663" t="s">
        <v>89</v>
      </c>
      <c r="E4663" t="s">
        <v>553</v>
      </c>
      <c r="F4663" t="s">
        <v>554</v>
      </c>
      <c r="G4663">
        <v>2213</v>
      </c>
      <c r="H4663">
        <v>2213</v>
      </c>
      <c r="I4663">
        <v>2213</v>
      </c>
      <c r="J4663">
        <v>2213</v>
      </c>
      <c r="L4663" s="3">
        <v>0</v>
      </c>
      <c r="M4663" s="3">
        <v>0</v>
      </c>
      <c r="N4663" s="3">
        <v>0</v>
      </c>
      <c r="O4663" s="3">
        <v>551.70000000000005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3">
        <f>+Tabla3[[#This Row],[V GRAVADAS]]</f>
        <v>551.70000000000005</v>
      </c>
      <c r="V4663">
        <v>2</v>
      </c>
    </row>
    <row r="4664" spans="1:22" x14ac:dyDescent="0.25">
      <c r="A4664" t="s">
        <v>843</v>
      </c>
      <c r="B4664" s="1" t="s">
        <v>849</v>
      </c>
      <c r="C4664" t="s">
        <v>1</v>
      </c>
      <c r="D4664" t="s">
        <v>89</v>
      </c>
      <c r="E4664" t="s">
        <v>553</v>
      </c>
      <c r="F4664" t="s">
        <v>554</v>
      </c>
      <c r="G4664">
        <v>2214</v>
      </c>
      <c r="H4664">
        <v>2214</v>
      </c>
      <c r="I4664">
        <v>2214</v>
      </c>
      <c r="J4664">
        <v>2214</v>
      </c>
      <c r="L4664" s="3">
        <v>0</v>
      </c>
      <c r="M4664" s="3">
        <v>0</v>
      </c>
      <c r="N4664" s="3">
        <v>0</v>
      </c>
      <c r="O4664" s="3">
        <v>684</v>
      </c>
      <c r="P4664" s="3">
        <v>0</v>
      </c>
      <c r="Q4664" s="3">
        <v>0</v>
      </c>
      <c r="R4664" s="3">
        <v>0</v>
      </c>
      <c r="S4664" s="3">
        <v>0</v>
      </c>
      <c r="T4664" s="3">
        <v>0</v>
      </c>
      <c r="U4664" s="33">
        <f>+Tabla3[[#This Row],[V GRAVADAS]]</f>
        <v>684</v>
      </c>
      <c r="V4664">
        <v>2</v>
      </c>
    </row>
    <row r="4665" spans="1:22" x14ac:dyDescent="0.25">
      <c r="A4665" t="s">
        <v>843</v>
      </c>
      <c r="B4665" s="1" t="s">
        <v>849</v>
      </c>
      <c r="C4665" t="s">
        <v>1</v>
      </c>
      <c r="D4665" t="s">
        <v>89</v>
      </c>
      <c r="E4665" t="s">
        <v>553</v>
      </c>
      <c r="F4665" t="s">
        <v>554</v>
      </c>
      <c r="G4665">
        <v>2215</v>
      </c>
      <c r="H4665">
        <v>2215</v>
      </c>
      <c r="I4665">
        <v>2215</v>
      </c>
      <c r="J4665">
        <v>2215</v>
      </c>
      <c r="L4665" s="3">
        <v>0</v>
      </c>
      <c r="M4665" s="3">
        <v>0</v>
      </c>
      <c r="N4665" s="3">
        <v>0</v>
      </c>
      <c r="O4665" s="3">
        <v>500.5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3">
        <f>+Tabla3[[#This Row],[V GRAVADAS]]</f>
        <v>500.5</v>
      </c>
      <c r="V4665">
        <v>2</v>
      </c>
    </row>
    <row r="4666" spans="1:22" x14ac:dyDescent="0.25">
      <c r="A4666" t="s">
        <v>843</v>
      </c>
      <c r="B4666" s="1" t="s">
        <v>849</v>
      </c>
      <c r="C4666" t="s">
        <v>1</v>
      </c>
      <c r="D4666" t="s">
        <v>89</v>
      </c>
      <c r="E4666" t="s">
        <v>553</v>
      </c>
      <c r="F4666" t="s">
        <v>554</v>
      </c>
      <c r="G4666">
        <v>2216</v>
      </c>
      <c r="H4666">
        <v>2216</v>
      </c>
      <c r="I4666">
        <v>2216</v>
      </c>
      <c r="J4666">
        <v>2216</v>
      </c>
      <c r="L4666" s="3">
        <v>0</v>
      </c>
      <c r="M4666" s="3">
        <v>0</v>
      </c>
      <c r="N4666" s="3">
        <v>0</v>
      </c>
      <c r="O4666" s="3">
        <v>450</v>
      </c>
      <c r="P4666" s="3">
        <v>0</v>
      </c>
      <c r="Q4666" s="3">
        <v>0</v>
      </c>
      <c r="R4666" s="3">
        <v>0</v>
      </c>
      <c r="S4666" s="3">
        <v>0</v>
      </c>
      <c r="T4666" s="3">
        <v>0</v>
      </c>
      <c r="U4666" s="33">
        <f>+Tabla3[[#This Row],[V GRAVADAS]]</f>
        <v>450</v>
      </c>
      <c r="V4666">
        <v>2</v>
      </c>
    </row>
    <row r="4667" spans="1:22" x14ac:dyDescent="0.25">
      <c r="A4667" t="s">
        <v>843</v>
      </c>
      <c r="B4667" s="1" t="s">
        <v>849</v>
      </c>
      <c r="C4667" t="s">
        <v>1</v>
      </c>
      <c r="D4667" t="s">
        <v>89</v>
      </c>
      <c r="E4667" t="s">
        <v>553</v>
      </c>
      <c r="F4667" t="s">
        <v>554</v>
      </c>
      <c r="G4667">
        <v>2217</v>
      </c>
      <c r="H4667">
        <v>2217</v>
      </c>
      <c r="I4667">
        <v>2217</v>
      </c>
      <c r="J4667">
        <v>2217</v>
      </c>
      <c r="L4667" s="3">
        <v>0</v>
      </c>
      <c r="M4667" s="3">
        <v>0</v>
      </c>
      <c r="N4667" s="3">
        <v>0</v>
      </c>
      <c r="O4667" s="3">
        <v>207.6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3">
        <f>+Tabla3[[#This Row],[V GRAVADAS]]</f>
        <v>207.6</v>
      </c>
      <c r="V4667">
        <v>2</v>
      </c>
    </row>
    <row r="4668" spans="1:22" x14ac:dyDescent="0.25">
      <c r="A4668" t="s">
        <v>843</v>
      </c>
      <c r="B4668" s="1" t="s">
        <v>849</v>
      </c>
      <c r="C4668" t="s">
        <v>1</v>
      </c>
      <c r="D4668" t="s">
        <v>89</v>
      </c>
      <c r="E4668" t="s">
        <v>553</v>
      </c>
      <c r="F4668" t="s">
        <v>554</v>
      </c>
      <c r="G4668">
        <v>2218</v>
      </c>
      <c r="H4668">
        <v>2218</v>
      </c>
      <c r="I4668">
        <v>2218</v>
      </c>
      <c r="J4668">
        <v>2218</v>
      </c>
      <c r="L4668" s="3">
        <v>0</v>
      </c>
      <c r="M4668" s="3">
        <v>0</v>
      </c>
      <c r="N4668" s="3">
        <v>0</v>
      </c>
      <c r="O4668" s="3">
        <v>144</v>
      </c>
      <c r="P4668" s="3">
        <v>0</v>
      </c>
      <c r="Q4668" s="3">
        <v>0</v>
      </c>
      <c r="R4668" s="3">
        <v>0</v>
      </c>
      <c r="S4668" s="3">
        <v>0</v>
      </c>
      <c r="T4668" s="3">
        <v>0</v>
      </c>
      <c r="U4668" s="33">
        <f>+Tabla3[[#This Row],[V GRAVADAS]]</f>
        <v>144</v>
      </c>
      <c r="V4668">
        <v>2</v>
      </c>
    </row>
    <row r="4669" spans="1:22" x14ac:dyDescent="0.25">
      <c r="A4669" t="s">
        <v>843</v>
      </c>
      <c r="B4669" s="1" t="s">
        <v>849</v>
      </c>
      <c r="C4669" t="s">
        <v>1</v>
      </c>
      <c r="D4669" t="s">
        <v>89</v>
      </c>
      <c r="E4669" t="s">
        <v>553</v>
      </c>
      <c r="F4669" t="s">
        <v>554</v>
      </c>
      <c r="G4669">
        <v>2219</v>
      </c>
      <c r="H4669">
        <v>2219</v>
      </c>
      <c r="I4669">
        <v>2219</v>
      </c>
      <c r="J4669">
        <v>2219</v>
      </c>
      <c r="L4669" s="3">
        <v>0</v>
      </c>
      <c r="M4669" s="3">
        <v>0</v>
      </c>
      <c r="N4669" s="3">
        <v>0</v>
      </c>
      <c r="O4669" s="3">
        <v>58.1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3">
        <f>+Tabla3[[#This Row],[V GRAVADAS]]</f>
        <v>58.1</v>
      </c>
      <c r="V4669">
        <v>2</v>
      </c>
    </row>
    <row r="4670" spans="1:22" x14ac:dyDescent="0.25">
      <c r="A4670" t="s">
        <v>843</v>
      </c>
      <c r="B4670" s="1" t="s">
        <v>849</v>
      </c>
      <c r="C4670" t="s">
        <v>1</v>
      </c>
      <c r="D4670" t="s">
        <v>89</v>
      </c>
      <c r="E4670" t="s">
        <v>553</v>
      </c>
      <c r="F4670" t="s">
        <v>554</v>
      </c>
      <c r="G4670">
        <v>2220</v>
      </c>
      <c r="H4670">
        <v>2220</v>
      </c>
      <c r="I4670">
        <v>2220</v>
      </c>
      <c r="J4670">
        <v>2220</v>
      </c>
      <c r="L4670" s="3">
        <v>0</v>
      </c>
      <c r="M4670" s="3">
        <v>0</v>
      </c>
      <c r="N4670" s="3">
        <v>0</v>
      </c>
      <c r="O4670" s="3">
        <v>178.25</v>
      </c>
      <c r="P4670" s="3">
        <v>0</v>
      </c>
      <c r="Q4670" s="3">
        <v>0</v>
      </c>
      <c r="R4670" s="3">
        <v>0</v>
      </c>
      <c r="S4670" s="3">
        <v>0</v>
      </c>
      <c r="T4670" s="3">
        <v>0</v>
      </c>
      <c r="U4670" s="33">
        <f>+Tabla3[[#This Row],[V GRAVADAS]]</f>
        <v>178.25</v>
      </c>
      <c r="V4670">
        <v>2</v>
      </c>
    </row>
    <row r="4671" spans="1:22" x14ac:dyDescent="0.25">
      <c r="A4671" t="s">
        <v>843</v>
      </c>
      <c r="B4671" s="1" t="s">
        <v>849</v>
      </c>
      <c r="C4671" t="s">
        <v>1</v>
      </c>
      <c r="D4671" t="s">
        <v>89</v>
      </c>
      <c r="E4671" t="s">
        <v>553</v>
      </c>
      <c r="F4671" t="s">
        <v>554</v>
      </c>
      <c r="G4671">
        <v>2221</v>
      </c>
      <c r="H4671">
        <v>2221</v>
      </c>
      <c r="I4671">
        <v>2221</v>
      </c>
      <c r="J4671">
        <v>2221</v>
      </c>
      <c r="L4671" s="3">
        <v>0</v>
      </c>
      <c r="M4671" s="3">
        <v>0</v>
      </c>
      <c r="N4671" s="3">
        <v>0</v>
      </c>
      <c r="O4671" s="3">
        <v>41.05</v>
      </c>
      <c r="P4671" s="3">
        <v>0</v>
      </c>
      <c r="Q4671" s="3">
        <v>0</v>
      </c>
      <c r="R4671" s="3">
        <v>0</v>
      </c>
      <c r="S4671" s="3">
        <v>0</v>
      </c>
      <c r="T4671" s="3">
        <v>0</v>
      </c>
      <c r="U4671" s="33">
        <f>+Tabla3[[#This Row],[V GRAVADAS]]</f>
        <v>41.05</v>
      </c>
      <c r="V4671">
        <v>2</v>
      </c>
    </row>
    <row r="4672" spans="1:22" x14ac:dyDescent="0.25">
      <c r="A4672" t="s">
        <v>843</v>
      </c>
      <c r="B4672" s="1" t="s">
        <v>849</v>
      </c>
      <c r="C4672" t="s">
        <v>1</v>
      </c>
      <c r="D4672" t="s">
        <v>89</v>
      </c>
      <c r="E4672" t="s">
        <v>553</v>
      </c>
      <c r="F4672" t="s">
        <v>554</v>
      </c>
      <c r="G4672">
        <v>2222</v>
      </c>
      <c r="H4672">
        <v>2222</v>
      </c>
      <c r="I4672">
        <v>2222</v>
      </c>
      <c r="J4672">
        <v>2222</v>
      </c>
      <c r="L4672" s="3">
        <v>0</v>
      </c>
      <c r="M4672" s="3">
        <v>0</v>
      </c>
      <c r="N4672" s="3">
        <v>0</v>
      </c>
      <c r="O4672" s="3">
        <v>36</v>
      </c>
      <c r="P4672" s="3">
        <v>0</v>
      </c>
      <c r="Q4672" s="3">
        <v>0</v>
      </c>
      <c r="R4672" s="3">
        <v>0</v>
      </c>
      <c r="S4672" s="3">
        <v>0</v>
      </c>
      <c r="T4672" s="3">
        <v>0</v>
      </c>
      <c r="U4672" s="33">
        <f>+Tabla3[[#This Row],[V GRAVADAS]]</f>
        <v>36</v>
      </c>
      <c r="V4672">
        <v>2</v>
      </c>
    </row>
    <row r="4673" spans="1:22" x14ac:dyDescent="0.25">
      <c r="A4673" t="s">
        <v>843</v>
      </c>
      <c r="B4673" s="1" t="s">
        <v>849</v>
      </c>
      <c r="C4673" t="s">
        <v>1</v>
      </c>
      <c r="D4673" t="s">
        <v>89</v>
      </c>
      <c r="E4673" t="s">
        <v>553</v>
      </c>
      <c r="F4673" t="s">
        <v>554</v>
      </c>
      <c r="G4673">
        <v>2223</v>
      </c>
      <c r="H4673">
        <v>2223</v>
      </c>
      <c r="I4673">
        <v>2223</v>
      </c>
      <c r="J4673">
        <v>2223</v>
      </c>
      <c r="L4673" s="3">
        <v>0</v>
      </c>
      <c r="M4673" s="3">
        <v>0</v>
      </c>
      <c r="N4673" s="3">
        <v>0</v>
      </c>
      <c r="O4673" s="3">
        <v>37.700000000000003</v>
      </c>
      <c r="P4673" s="3">
        <v>0</v>
      </c>
      <c r="Q4673" s="3">
        <v>0</v>
      </c>
      <c r="R4673" s="3">
        <v>0</v>
      </c>
      <c r="S4673" s="3">
        <v>0</v>
      </c>
      <c r="T4673" s="3">
        <v>0</v>
      </c>
      <c r="U4673" s="33">
        <f>+Tabla3[[#This Row],[V GRAVADAS]]</f>
        <v>37.700000000000003</v>
      </c>
      <c r="V4673">
        <v>2</v>
      </c>
    </row>
    <row r="4674" spans="1:22" x14ac:dyDescent="0.25">
      <c r="A4674" t="s">
        <v>843</v>
      </c>
      <c r="B4674" s="1" t="s">
        <v>849</v>
      </c>
      <c r="C4674" t="s">
        <v>1</v>
      </c>
      <c r="D4674" t="s">
        <v>89</v>
      </c>
      <c r="E4674" t="s">
        <v>553</v>
      </c>
      <c r="F4674" t="s">
        <v>554</v>
      </c>
      <c r="G4674">
        <v>2224</v>
      </c>
      <c r="H4674">
        <v>2224</v>
      </c>
      <c r="I4674">
        <v>2224</v>
      </c>
      <c r="J4674">
        <v>2224</v>
      </c>
      <c r="L4674" s="3">
        <v>0</v>
      </c>
      <c r="M4674" s="3">
        <v>0</v>
      </c>
      <c r="N4674" s="3">
        <v>0</v>
      </c>
      <c r="O4674" s="3">
        <v>187.5</v>
      </c>
      <c r="P4674" s="3">
        <v>0</v>
      </c>
      <c r="Q4674" s="3">
        <v>0</v>
      </c>
      <c r="R4674" s="3">
        <v>0</v>
      </c>
      <c r="S4674" s="3">
        <v>0</v>
      </c>
      <c r="T4674" s="3">
        <v>0</v>
      </c>
      <c r="U4674" s="33">
        <f>+Tabla3[[#This Row],[V GRAVADAS]]</f>
        <v>187.5</v>
      </c>
      <c r="V4674">
        <v>2</v>
      </c>
    </row>
    <row r="4675" spans="1:22" x14ac:dyDescent="0.25">
      <c r="A4675" t="s">
        <v>843</v>
      </c>
      <c r="B4675" s="1" t="s">
        <v>849</v>
      </c>
      <c r="C4675" t="s">
        <v>1</v>
      </c>
      <c r="D4675" t="s">
        <v>89</v>
      </c>
      <c r="E4675" t="s">
        <v>553</v>
      </c>
      <c r="F4675" t="s">
        <v>554</v>
      </c>
      <c r="G4675">
        <v>2225</v>
      </c>
      <c r="H4675">
        <v>2225</v>
      </c>
      <c r="I4675">
        <v>2225</v>
      </c>
      <c r="J4675">
        <v>2225</v>
      </c>
      <c r="L4675" s="3">
        <v>0</v>
      </c>
      <c r="M4675" s="3">
        <v>0</v>
      </c>
      <c r="N4675" s="3">
        <v>0</v>
      </c>
      <c r="O4675" s="3">
        <v>8</v>
      </c>
      <c r="P4675" s="3">
        <v>0</v>
      </c>
      <c r="Q4675" s="3">
        <v>0</v>
      </c>
      <c r="R4675" s="3">
        <v>0</v>
      </c>
      <c r="S4675" s="3">
        <v>0</v>
      </c>
      <c r="T4675" s="3">
        <v>0</v>
      </c>
      <c r="U4675" s="33">
        <f>+Tabla3[[#This Row],[V GRAVADAS]]</f>
        <v>8</v>
      </c>
      <c r="V4675">
        <v>2</v>
      </c>
    </row>
    <row r="4676" spans="1:22" x14ac:dyDescent="0.25">
      <c r="A4676" t="s">
        <v>843</v>
      </c>
      <c r="B4676" s="1" t="s">
        <v>849</v>
      </c>
      <c r="C4676" t="s">
        <v>1</v>
      </c>
      <c r="D4676" t="s">
        <v>89</v>
      </c>
      <c r="E4676" t="s">
        <v>553</v>
      </c>
      <c r="F4676" t="s">
        <v>554</v>
      </c>
      <c r="G4676">
        <v>2226</v>
      </c>
      <c r="H4676">
        <v>2226</v>
      </c>
      <c r="I4676">
        <v>2226</v>
      </c>
      <c r="J4676">
        <v>2226</v>
      </c>
      <c r="L4676" s="3">
        <v>0</v>
      </c>
      <c r="M4676" s="3">
        <v>0</v>
      </c>
      <c r="N4676" s="3">
        <v>0</v>
      </c>
      <c r="O4676" s="3">
        <v>66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3">
        <f>+Tabla3[[#This Row],[V GRAVADAS]]</f>
        <v>66</v>
      </c>
      <c r="V4676">
        <v>2</v>
      </c>
    </row>
    <row r="4677" spans="1:22" x14ac:dyDescent="0.25">
      <c r="A4677" t="s">
        <v>843</v>
      </c>
      <c r="B4677" s="1" t="s">
        <v>849</v>
      </c>
      <c r="C4677" t="s">
        <v>1</v>
      </c>
      <c r="D4677" t="s">
        <v>89</v>
      </c>
      <c r="E4677" t="s">
        <v>553</v>
      </c>
      <c r="F4677" t="s">
        <v>554</v>
      </c>
      <c r="G4677">
        <v>2227</v>
      </c>
      <c r="H4677">
        <v>2227</v>
      </c>
      <c r="I4677">
        <v>2227</v>
      </c>
      <c r="J4677">
        <v>2227</v>
      </c>
      <c r="L4677" s="3">
        <v>0</v>
      </c>
      <c r="M4677" s="3">
        <v>0</v>
      </c>
      <c r="N4677" s="3">
        <v>0</v>
      </c>
      <c r="O4677" s="3">
        <v>119.3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3">
        <f>+Tabla3[[#This Row],[V GRAVADAS]]</f>
        <v>119.3</v>
      </c>
      <c r="V4677">
        <v>2</v>
      </c>
    </row>
    <row r="4678" spans="1:22" x14ac:dyDescent="0.25">
      <c r="A4678" t="s">
        <v>843</v>
      </c>
      <c r="B4678" s="1" t="s">
        <v>849</v>
      </c>
      <c r="C4678" t="s">
        <v>1</v>
      </c>
      <c r="D4678" t="s">
        <v>89</v>
      </c>
      <c r="E4678" t="s">
        <v>553</v>
      </c>
      <c r="F4678" t="s">
        <v>554</v>
      </c>
      <c r="G4678">
        <v>2228</v>
      </c>
      <c r="H4678">
        <v>2228</v>
      </c>
      <c r="I4678">
        <v>2228</v>
      </c>
      <c r="J4678">
        <v>2228</v>
      </c>
      <c r="L4678" s="3">
        <v>0</v>
      </c>
      <c r="M4678" s="3">
        <v>0</v>
      </c>
      <c r="N4678" s="3">
        <v>0</v>
      </c>
      <c r="O4678" s="3">
        <v>5.4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3">
        <f>+Tabla3[[#This Row],[V GRAVADAS]]</f>
        <v>5.4</v>
      </c>
      <c r="V4678">
        <v>2</v>
      </c>
    </row>
    <row r="4679" spans="1:22" x14ac:dyDescent="0.25">
      <c r="A4679" t="s">
        <v>843</v>
      </c>
      <c r="B4679" s="1" t="s">
        <v>849</v>
      </c>
      <c r="C4679" t="s">
        <v>1</v>
      </c>
      <c r="D4679" t="s">
        <v>89</v>
      </c>
      <c r="E4679" t="s">
        <v>553</v>
      </c>
      <c r="F4679" t="s">
        <v>554</v>
      </c>
      <c r="G4679">
        <v>2229</v>
      </c>
      <c r="H4679">
        <v>2229</v>
      </c>
      <c r="I4679">
        <v>2229</v>
      </c>
      <c r="J4679">
        <v>2229</v>
      </c>
      <c r="L4679" s="3">
        <v>0</v>
      </c>
      <c r="M4679" s="3">
        <v>0</v>
      </c>
      <c r="N4679" s="3">
        <v>0</v>
      </c>
      <c r="O4679" s="3">
        <v>78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3">
        <f>+Tabla3[[#This Row],[V GRAVADAS]]</f>
        <v>78</v>
      </c>
      <c r="V4679">
        <v>2</v>
      </c>
    </row>
    <row r="4680" spans="1:22" x14ac:dyDescent="0.25">
      <c r="A4680" t="s">
        <v>843</v>
      </c>
      <c r="B4680" s="1" t="s">
        <v>849</v>
      </c>
      <c r="C4680" t="s">
        <v>1</v>
      </c>
      <c r="D4680" t="s">
        <v>89</v>
      </c>
      <c r="E4680" t="s">
        <v>553</v>
      </c>
      <c r="F4680" t="s">
        <v>554</v>
      </c>
      <c r="G4680">
        <v>2230</v>
      </c>
      <c r="H4680">
        <v>2230</v>
      </c>
      <c r="I4680">
        <v>2230</v>
      </c>
      <c r="J4680">
        <v>2230</v>
      </c>
      <c r="L4680" s="3">
        <v>0</v>
      </c>
      <c r="M4680" s="3">
        <v>0</v>
      </c>
      <c r="N4680" s="3">
        <v>0</v>
      </c>
      <c r="O4680" s="3">
        <v>561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3">
        <f>+Tabla3[[#This Row],[V GRAVADAS]]</f>
        <v>561</v>
      </c>
      <c r="V4680">
        <v>2</v>
      </c>
    </row>
    <row r="4681" spans="1:22" x14ac:dyDescent="0.25">
      <c r="A4681" t="s">
        <v>843</v>
      </c>
      <c r="B4681" s="1" t="s">
        <v>849</v>
      </c>
      <c r="C4681" t="s">
        <v>1</v>
      </c>
      <c r="D4681" t="s">
        <v>89</v>
      </c>
      <c r="E4681" t="s">
        <v>553</v>
      </c>
      <c r="F4681" t="s">
        <v>554</v>
      </c>
      <c r="G4681">
        <v>2231</v>
      </c>
      <c r="H4681">
        <v>2231</v>
      </c>
      <c r="I4681">
        <v>2231</v>
      </c>
      <c r="J4681">
        <v>2231</v>
      </c>
      <c r="L4681" s="3">
        <v>0</v>
      </c>
      <c r="M4681" s="3">
        <v>0</v>
      </c>
      <c r="N4681" s="3">
        <v>0</v>
      </c>
      <c r="O4681" s="3">
        <v>13.5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3">
        <f>+Tabla3[[#This Row],[V GRAVADAS]]</f>
        <v>13.5</v>
      </c>
      <c r="V4681">
        <v>2</v>
      </c>
    </row>
    <row r="4682" spans="1:22" x14ac:dyDescent="0.25">
      <c r="A4682" t="s">
        <v>843</v>
      </c>
      <c r="B4682" s="1" t="s">
        <v>849</v>
      </c>
      <c r="C4682" t="s">
        <v>1</v>
      </c>
      <c r="D4682" t="s">
        <v>89</v>
      </c>
      <c r="E4682" t="s">
        <v>553</v>
      </c>
      <c r="F4682" t="s">
        <v>554</v>
      </c>
      <c r="G4682">
        <v>2232</v>
      </c>
      <c r="H4682">
        <v>2232</v>
      </c>
      <c r="I4682">
        <v>2232</v>
      </c>
      <c r="J4682">
        <v>2232</v>
      </c>
      <c r="L4682" s="3">
        <v>0</v>
      </c>
      <c r="M4682" s="3">
        <v>0</v>
      </c>
      <c r="N4682" s="3">
        <v>0</v>
      </c>
      <c r="O4682" s="3">
        <v>120.15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3">
        <f>+Tabla3[[#This Row],[V GRAVADAS]]</f>
        <v>120.15</v>
      </c>
      <c r="V4682">
        <v>2</v>
      </c>
    </row>
    <row r="4683" spans="1:22" x14ac:dyDescent="0.25">
      <c r="A4683" t="s">
        <v>843</v>
      </c>
      <c r="B4683" s="1" t="s">
        <v>849</v>
      </c>
      <c r="C4683" t="s">
        <v>1</v>
      </c>
      <c r="D4683" t="s">
        <v>89</v>
      </c>
      <c r="E4683" t="s">
        <v>553</v>
      </c>
      <c r="F4683" t="s">
        <v>554</v>
      </c>
      <c r="G4683">
        <v>2233</v>
      </c>
      <c r="H4683">
        <v>2233</v>
      </c>
      <c r="I4683">
        <v>2233</v>
      </c>
      <c r="J4683">
        <v>2233</v>
      </c>
      <c r="L4683" s="3">
        <v>0</v>
      </c>
      <c r="M4683" s="3">
        <v>0</v>
      </c>
      <c r="N4683" s="3">
        <v>0</v>
      </c>
      <c r="O4683" s="3">
        <v>8.8000000000000007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3">
        <f>+Tabla3[[#This Row],[V GRAVADAS]]</f>
        <v>8.8000000000000007</v>
      </c>
      <c r="V4683">
        <v>2</v>
      </c>
    </row>
    <row r="4684" spans="1:22" x14ac:dyDescent="0.25">
      <c r="A4684" t="s">
        <v>843</v>
      </c>
      <c r="B4684" s="1" t="s">
        <v>849</v>
      </c>
      <c r="C4684" t="s">
        <v>1</v>
      </c>
      <c r="D4684" t="s">
        <v>89</v>
      </c>
      <c r="E4684" t="s">
        <v>553</v>
      </c>
      <c r="F4684" t="s">
        <v>554</v>
      </c>
      <c r="G4684">
        <v>2234</v>
      </c>
      <c r="H4684">
        <v>2234</v>
      </c>
      <c r="I4684">
        <v>2234</v>
      </c>
      <c r="J4684">
        <v>2234</v>
      </c>
      <c r="L4684" s="3">
        <v>0</v>
      </c>
      <c r="M4684" s="3">
        <v>0</v>
      </c>
      <c r="N4684" s="3">
        <v>0</v>
      </c>
      <c r="O4684" s="3">
        <v>40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3">
        <f>+Tabla3[[#This Row],[V GRAVADAS]]</f>
        <v>40</v>
      </c>
      <c r="V4684">
        <v>2</v>
      </c>
    </row>
    <row r="4685" spans="1:22" x14ac:dyDescent="0.25">
      <c r="A4685" t="s">
        <v>843</v>
      </c>
      <c r="B4685" s="1" t="s">
        <v>850</v>
      </c>
      <c r="C4685" t="s">
        <v>1</v>
      </c>
      <c r="D4685" t="s">
        <v>89</v>
      </c>
      <c r="E4685" t="s">
        <v>553</v>
      </c>
      <c r="F4685" t="s">
        <v>554</v>
      </c>
      <c r="G4685">
        <v>2235</v>
      </c>
      <c r="H4685">
        <v>2235</v>
      </c>
      <c r="I4685">
        <v>2235</v>
      </c>
      <c r="J4685">
        <v>2235</v>
      </c>
      <c r="L4685" s="3">
        <v>0</v>
      </c>
      <c r="M4685" s="3">
        <v>0</v>
      </c>
      <c r="N4685" s="3">
        <v>0</v>
      </c>
      <c r="O4685" s="3">
        <v>270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3">
        <f>+Tabla3[[#This Row],[V GRAVADAS]]</f>
        <v>270</v>
      </c>
      <c r="V4685">
        <v>2</v>
      </c>
    </row>
    <row r="4686" spans="1:22" x14ac:dyDescent="0.25">
      <c r="A4686" t="s">
        <v>843</v>
      </c>
      <c r="B4686" s="1" t="s">
        <v>850</v>
      </c>
      <c r="C4686" t="s">
        <v>1</v>
      </c>
      <c r="D4686" t="s">
        <v>89</v>
      </c>
      <c r="E4686" t="s">
        <v>553</v>
      </c>
      <c r="F4686" t="s">
        <v>554</v>
      </c>
      <c r="G4686">
        <v>2236</v>
      </c>
      <c r="H4686">
        <v>2236</v>
      </c>
      <c r="I4686">
        <v>2236</v>
      </c>
      <c r="J4686">
        <v>2236</v>
      </c>
      <c r="L4686" s="3">
        <v>0</v>
      </c>
      <c r="M4686" s="3">
        <v>0</v>
      </c>
      <c r="N4686" s="3">
        <v>0</v>
      </c>
      <c r="O4686" s="3">
        <v>596.11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3">
        <f>+Tabla3[[#This Row],[V GRAVADAS]]</f>
        <v>596.11</v>
      </c>
      <c r="V4686">
        <v>2</v>
      </c>
    </row>
    <row r="4687" spans="1:22" x14ac:dyDescent="0.25">
      <c r="A4687" t="s">
        <v>843</v>
      </c>
      <c r="B4687" s="1" t="s">
        <v>850</v>
      </c>
      <c r="C4687" t="s">
        <v>1</v>
      </c>
      <c r="D4687" t="s">
        <v>89</v>
      </c>
      <c r="E4687" t="s">
        <v>553</v>
      </c>
      <c r="F4687" t="s">
        <v>554</v>
      </c>
      <c r="G4687">
        <v>2237</v>
      </c>
      <c r="H4687">
        <v>2237</v>
      </c>
      <c r="I4687">
        <v>2237</v>
      </c>
      <c r="J4687">
        <v>2237</v>
      </c>
      <c r="L4687" s="3">
        <v>0</v>
      </c>
      <c r="M4687" s="3">
        <v>0</v>
      </c>
      <c r="N4687" s="3">
        <v>0</v>
      </c>
      <c r="O4687" s="3">
        <v>547.9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3">
        <f>+Tabla3[[#This Row],[V GRAVADAS]]</f>
        <v>547.9</v>
      </c>
      <c r="V4687">
        <v>2</v>
      </c>
    </row>
    <row r="4688" spans="1:22" x14ac:dyDescent="0.25">
      <c r="A4688" t="s">
        <v>843</v>
      </c>
      <c r="B4688" s="1" t="s">
        <v>850</v>
      </c>
      <c r="C4688" t="s">
        <v>1</v>
      </c>
      <c r="D4688" t="s">
        <v>89</v>
      </c>
      <c r="E4688" t="s">
        <v>553</v>
      </c>
      <c r="F4688" t="s">
        <v>554</v>
      </c>
      <c r="G4688">
        <v>2238</v>
      </c>
      <c r="H4688">
        <v>2238</v>
      </c>
      <c r="I4688">
        <v>2238</v>
      </c>
      <c r="J4688">
        <v>2238</v>
      </c>
      <c r="L4688" s="3">
        <v>0</v>
      </c>
      <c r="M4688" s="3">
        <v>0</v>
      </c>
      <c r="N4688" s="3">
        <v>0</v>
      </c>
      <c r="O4688" s="3">
        <v>189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3">
        <f>+Tabla3[[#This Row],[V GRAVADAS]]</f>
        <v>189</v>
      </c>
      <c r="V4688">
        <v>2</v>
      </c>
    </row>
    <row r="4689" spans="1:22" x14ac:dyDescent="0.25">
      <c r="A4689" t="s">
        <v>843</v>
      </c>
      <c r="B4689" s="1" t="s">
        <v>850</v>
      </c>
      <c r="C4689" t="s">
        <v>1</v>
      </c>
      <c r="D4689" t="s">
        <v>89</v>
      </c>
      <c r="E4689" t="s">
        <v>553</v>
      </c>
      <c r="F4689" t="s">
        <v>554</v>
      </c>
      <c r="G4689">
        <v>2239</v>
      </c>
      <c r="H4689">
        <v>2239</v>
      </c>
      <c r="I4689">
        <v>2239</v>
      </c>
      <c r="J4689">
        <v>2239</v>
      </c>
      <c r="L4689" s="3">
        <v>0</v>
      </c>
      <c r="M4689" s="3">
        <v>0</v>
      </c>
      <c r="N4689" s="3">
        <v>0</v>
      </c>
      <c r="O4689" s="3">
        <v>294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3">
        <f>+Tabla3[[#This Row],[V GRAVADAS]]</f>
        <v>294</v>
      </c>
      <c r="V4689">
        <v>2</v>
      </c>
    </row>
    <row r="4690" spans="1:22" x14ac:dyDescent="0.25">
      <c r="A4690" t="s">
        <v>843</v>
      </c>
      <c r="B4690" s="1" t="s">
        <v>850</v>
      </c>
      <c r="C4690" t="s">
        <v>1</v>
      </c>
      <c r="D4690" t="s">
        <v>89</v>
      </c>
      <c r="E4690" t="s">
        <v>553</v>
      </c>
      <c r="F4690" t="s">
        <v>554</v>
      </c>
      <c r="G4690">
        <v>2240</v>
      </c>
      <c r="H4690">
        <v>2240</v>
      </c>
      <c r="I4690">
        <v>2240</v>
      </c>
      <c r="J4690">
        <v>2240</v>
      </c>
      <c r="L4690" s="3">
        <v>0</v>
      </c>
      <c r="M4690" s="3">
        <v>0</v>
      </c>
      <c r="N4690" s="3">
        <v>0</v>
      </c>
      <c r="O4690" s="3">
        <v>50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3">
        <f>+Tabla3[[#This Row],[V GRAVADAS]]</f>
        <v>50</v>
      </c>
      <c r="V4690">
        <v>2</v>
      </c>
    </row>
    <row r="4691" spans="1:22" x14ac:dyDescent="0.25">
      <c r="A4691" t="s">
        <v>843</v>
      </c>
      <c r="B4691" s="1" t="s">
        <v>850</v>
      </c>
      <c r="C4691" t="s">
        <v>1</v>
      </c>
      <c r="D4691" t="s">
        <v>89</v>
      </c>
      <c r="E4691" t="s">
        <v>553</v>
      </c>
      <c r="F4691" t="s">
        <v>554</v>
      </c>
      <c r="G4691">
        <v>2241</v>
      </c>
      <c r="H4691">
        <v>2241</v>
      </c>
      <c r="I4691">
        <v>2241</v>
      </c>
      <c r="J4691">
        <v>2241</v>
      </c>
      <c r="L4691" s="3">
        <v>0</v>
      </c>
      <c r="M4691" s="3">
        <v>0</v>
      </c>
      <c r="N4691" s="3">
        <v>0</v>
      </c>
      <c r="O4691" s="3">
        <v>28.75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3">
        <f>+Tabla3[[#This Row],[V GRAVADAS]]</f>
        <v>28.75</v>
      </c>
      <c r="V4691">
        <v>2</v>
      </c>
    </row>
    <row r="4692" spans="1:22" x14ac:dyDescent="0.25">
      <c r="A4692" t="s">
        <v>843</v>
      </c>
      <c r="B4692" s="1" t="s">
        <v>850</v>
      </c>
      <c r="C4692" t="s">
        <v>1</v>
      </c>
      <c r="D4692" t="s">
        <v>89</v>
      </c>
      <c r="E4692" t="s">
        <v>553</v>
      </c>
      <c r="F4692" t="s">
        <v>554</v>
      </c>
      <c r="G4692">
        <v>2242</v>
      </c>
      <c r="H4692">
        <v>2242</v>
      </c>
      <c r="I4692">
        <v>2242</v>
      </c>
      <c r="J4692">
        <v>2242</v>
      </c>
      <c r="L4692" s="3">
        <v>0</v>
      </c>
      <c r="M4692" s="3">
        <v>0</v>
      </c>
      <c r="N4692" s="3">
        <v>0</v>
      </c>
      <c r="O4692" s="3">
        <v>489.75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3">
        <f>+Tabla3[[#This Row],[V GRAVADAS]]</f>
        <v>489.75</v>
      </c>
      <c r="V4692">
        <v>2</v>
      </c>
    </row>
    <row r="4693" spans="1:22" x14ac:dyDescent="0.25">
      <c r="A4693" t="s">
        <v>843</v>
      </c>
      <c r="B4693" s="1" t="s">
        <v>850</v>
      </c>
      <c r="C4693" t="s">
        <v>1</v>
      </c>
      <c r="D4693" t="s">
        <v>89</v>
      </c>
      <c r="E4693" t="s">
        <v>553</v>
      </c>
      <c r="F4693" t="s">
        <v>554</v>
      </c>
      <c r="G4693">
        <v>2243</v>
      </c>
      <c r="H4693">
        <v>2243</v>
      </c>
      <c r="I4693">
        <v>2243</v>
      </c>
      <c r="J4693">
        <v>2243</v>
      </c>
      <c r="L4693" s="3">
        <v>0</v>
      </c>
      <c r="M4693" s="3">
        <v>0</v>
      </c>
      <c r="N4693" s="3">
        <v>0</v>
      </c>
      <c r="O4693" s="3">
        <v>524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3">
        <f>+Tabla3[[#This Row],[V GRAVADAS]]</f>
        <v>524</v>
      </c>
      <c r="V4693">
        <v>2</v>
      </c>
    </row>
    <row r="4694" spans="1:22" x14ac:dyDescent="0.25">
      <c r="A4694" t="s">
        <v>843</v>
      </c>
      <c r="B4694" s="1" t="s">
        <v>850</v>
      </c>
      <c r="C4694" t="s">
        <v>1</v>
      </c>
      <c r="D4694" t="s">
        <v>89</v>
      </c>
      <c r="E4694" t="s">
        <v>553</v>
      </c>
      <c r="F4694" t="s">
        <v>554</v>
      </c>
      <c r="G4694">
        <v>2244</v>
      </c>
      <c r="H4694">
        <v>2244</v>
      </c>
      <c r="I4694">
        <v>2244</v>
      </c>
      <c r="J4694">
        <v>2244</v>
      </c>
      <c r="L4694" s="3">
        <v>0</v>
      </c>
      <c r="M4694" s="3">
        <v>0</v>
      </c>
      <c r="N4694" s="3">
        <v>0</v>
      </c>
      <c r="O4694" s="3">
        <v>39.200000000000003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3">
        <f>+Tabla3[[#This Row],[V GRAVADAS]]</f>
        <v>39.200000000000003</v>
      </c>
      <c r="V4694">
        <v>2</v>
      </c>
    </row>
    <row r="4695" spans="1:22" x14ac:dyDescent="0.25">
      <c r="A4695" t="s">
        <v>843</v>
      </c>
      <c r="B4695" s="1" t="s">
        <v>850</v>
      </c>
      <c r="C4695" t="s">
        <v>1</v>
      </c>
      <c r="D4695" t="s">
        <v>89</v>
      </c>
      <c r="E4695" t="s">
        <v>553</v>
      </c>
      <c r="F4695" t="s">
        <v>554</v>
      </c>
      <c r="G4695">
        <v>2245</v>
      </c>
      <c r="H4695">
        <v>2245</v>
      </c>
      <c r="I4695">
        <v>2245</v>
      </c>
      <c r="J4695">
        <v>2245</v>
      </c>
      <c r="L4695" s="3">
        <v>0</v>
      </c>
      <c r="M4695" s="3">
        <v>0</v>
      </c>
      <c r="N4695" s="3">
        <v>0</v>
      </c>
      <c r="O4695" s="3">
        <v>460.5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3">
        <f>+Tabla3[[#This Row],[V GRAVADAS]]</f>
        <v>460.5</v>
      </c>
      <c r="V4695">
        <v>2</v>
      </c>
    </row>
    <row r="4696" spans="1:22" x14ac:dyDescent="0.25">
      <c r="A4696" t="s">
        <v>843</v>
      </c>
      <c r="B4696" s="1" t="s">
        <v>850</v>
      </c>
      <c r="C4696" t="s">
        <v>1</v>
      </c>
      <c r="D4696" t="s">
        <v>89</v>
      </c>
      <c r="E4696" t="s">
        <v>553</v>
      </c>
      <c r="F4696" t="s">
        <v>554</v>
      </c>
      <c r="G4696">
        <v>2246</v>
      </c>
      <c r="H4696">
        <v>2246</v>
      </c>
      <c r="I4696">
        <v>2246</v>
      </c>
      <c r="J4696">
        <v>2246</v>
      </c>
      <c r="L4696" s="3">
        <v>0</v>
      </c>
      <c r="M4696" s="3">
        <v>0</v>
      </c>
      <c r="N4696" s="3">
        <v>0</v>
      </c>
      <c r="O4696" s="3">
        <v>27.5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3">
        <f>+Tabla3[[#This Row],[V GRAVADAS]]</f>
        <v>27.5</v>
      </c>
      <c r="V4696">
        <v>2</v>
      </c>
    </row>
    <row r="4697" spans="1:22" x14ac:dyDescent="0.25">
      <c r="A4697" t="s">
        <v>843</v>
      </c>
      <c r="B4697" s="1" t="s">
        <v>850</v>
      </c>
      <c r="C4697" t="s">
        <v>1</v>
      </c>
      <c r="D4697" t="s">
        <v>89</v>
      </c>
      <c r="E4697" t="s">
        <v>553</v>
      </c>
      <c r="F4697" t="s">
        <v>554</v>
      </c>
      <c r="G4697">
        <v>2247</v>
      </c>
      <c r="H4697">
        <v>2247</v>
      </c>
      <c r="I4697">
        <v>2247</v>
      </c>
      <c r="J4697">
        <v>2247</v>
      </c>
      <c r="L4697" s="3">
        <v>0</v>
      </c>
      <c r="M4697" s="3">
        <v>0</v>
      </c>
      <c r="N4697" s="3">
        <v>0</v>
      </c>
      <c r="O4697" s="3">
        <v>37.799999999999997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3">
        <f>+Tabla3[[#This Row],[V GRAVADAS]]</f>
        <v>37.799999999999997</v>
      </c>
      <c r="V4697">
        <v>2</v>
      </c>
    </row>
    <row r="4698" spans="1:22" x14ac:dyDescent="0.25">
      <c r="A4698" t="s">
        <v>843</v>
      </c>
      <c r="B4698" s="1" t="s">
        <v>850</v>
      </c>
      <c r="C4698" t="s">
        <v>1</v>
      </c>
      <c r="D4698" t="s">
        <v>89</v>
      </c>
      <c r="E4698" t="s">
        <v>553</v>
      </c>
      <c r="F4698" t="s">
        <v>554</v>
      </c>
      <c r="G4698">
        <v>2248</v>
      </c>
      <c r="H4698">
        <v>2248</v>
      </c>
      <c r="I4698">
        <v>2248</v>
      </c>
      <c r="J4698">
        <v>2248</v>
      </c>
      <c r="L4698" s="3">
        <v>0</v>
      </c>
      <c r="M4698" s="3">
        <v>0</v>
      </c>
      <c r="N4698" s="3">
        <v>0</v>
      </c>
      <c r="O4698" s="3">
        <v>93.09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3">
        <f>+Tabla3[[#This Row],[V GRAVADAS]]</f>
        <v>93.09</v>
      </c>
      <c r="V4698">
        <v>2</v>
      </c>
    </row>
    <row r="4699" spans="1:22" x14ac:dyDescent="0.25">
      <c r="A4699" t="s">
        <v>843</v>
      </c>
      <c r="B4699" s="1" t="s">
        <v>850</v>
      </c>
      <c r="C4699" t="s">
        <v>1</v>
      </c>
      <c r="D4699" t="s">
        <v>89</v>
      </c>
      <c r="E4699" t="s">
        <v>553</v>
      </c>
      <c r="F4699" t="s">
        <v>554</v>
      </c>
      <c r="G4699">
        <v>2249</v>
      </c>
      <c r="H4699">
        <v>2249</v>
      </c>
      <c r="I4699">
        <v>2249</v>
      </c>
      <c r="J4699">
        <v>2249</v>
      </c>
      <c r="L4699" s="3">
        <v>0</v>
      </c>
      <c r="M4699" s="3">
        <v>0</v>
      </c>
      <c r="N4699" s="3">
        <v>0</v>
      </c>
      <c r="O4699" s="3">
        <v>500.5</v>
      </c>
      <c r="P4699" s="3">
        <v>0</v>
      </c>
      <c r="Q4699" s="3">
        <v>0</v>
      </c>
      <c r="R4699" s="3">
        <v>0</v>
      </c>
      <c r="S4699" s="3">
        <v>0</v>
      </c>
      <c r="T4699" s="3">
        <v>0</v>
      </c>
      <c r="U4699" s="33">
        <f>+Tabla3[[#This Row],[V GRAVADAS]]</f>
        <v>500.5</v>
      </c>
      <c r="V4699">
        <v>2</v>
      </c>
    </row>
    <row r="4700" spans="1:22" x14ac:dyDescent="0.25">
      <c r="A4700" t="s">
        <v>843</v>
      </c>
      <c r="B4700" s="1" t="s">
        <v>850</v>
      </c>
      <c r="C4700" t="s">
        <v>1</v>
      </c>
      <c r="D4700" t="s">
        <v>89</v>
      </c>
      <c r="E4700" t="s">
        <v>553</v>
      </c>
      <c r="F4700" t="s">
        <v>554</v>
      </c>
      <c r="G4700">
        <v>2250</v>
      </c>
      <c r="H4700">
        <v>2250</v>
      </c>
      <c r="I4700">
        <v>2250</v>
      </c>
      <c r="J4700">
        <v>2250</v>
      </c>
      <c r="L4700" s="3">
        <v>0</v>
      </c>
      <c r="M4700" s="3">
        <v>0</v>
      </c>
      <c r="N4700" s="3">
        <v>0</v>
      </c>
      <c r="O4700" s="3">
        <v>270.75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3">
        <f>+Tabla3[[#This Row],[V GRAVADAS]]</f>
        <v>270.75</v>
      </c>
      <c r="V4700">
        <v>2</v>
      </c>
    </row>
    <row r="4701" spans="1:22" x14ac:dyDescent="0.25">
      <c r="A4701" t="s">
        <v>843</v>
      </c>
      <c r="B4701" s="1" t="s">
        <v>850</v>
      </c>
      <c r="C4701" t="s">
        <v>1</v>
      </c>
      <c r="D4701" t="s">
        <v>89</v>
      </c>
      <c r="E4701" t="s">
        <v>553</v>
      </c>
      <c r="F4701" t="s">
        <v>554</v>
      </c>
      <c r="G4701">
        <v>2251</v>
      </c>
      <c r="H4701">
        <v>2251</v>
      </c>
      <c r="I4701">
        <v>2251</v>
      </c>
      <c r="J4701">
        <v>2251</v>
      </c>
      <c r="L4701" s="3">
        <v>0</v>
      </c>
      <c r="M4701" s="3">
        <v>0</v>
      </c>
      <c r="N4701" s="3">
        <v>0</v>
      </c>
      <c r="O4701" s="3">
        <v>37.5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3">
        <f>+Tabla3[[#This Row],[V GRAVADAS]]</f>
        <v>37.5</v>
      </c>
      <c r="V4701">
        <v>2</v>
      </c>
    </row>
    <row r="4702" spans="1:22" x14ac:dyDescent="0.25">
      <c r="A4702" t="s">
        <v>843</v>
      </c>
      <c r="B4702" s="1" t="s">
        <v>850</v>
      </c>
      <c r="C4702" t="s">
        <v>1</v>
      </c>
      <c r="D4702" t="s">
        <v>89</v>
      </c>
      <c r="E4702" t="s">
        <v>553</v>
      </c>
      <c r="F4702" t="s">
        <v>554</v>
      </c>
      <c r="G4702">
        <v>2252</v>
      </c>
      <c r="H4702">
        <v>2252</v>
      </c>
      <c r="I4702">
        <v>2252</v>
      </c>
      <c r="J4702">
        <v>2252</v>
      </c>
      <c r="L4702" s="3">
        <v>0</v>
      </c>
      <c r="M4702" s="3">
        <v>0</v>
      </c>
      <c r="N4702" s="3">
        <v>0</v>
      </c>
      <c r="O4702" s="3">
        <v>70</v>
      </c>
      <c r="P4702" s="3">
        <v>0</v>
      </c>
      <c r="Q4702" s="3">
        <v>0</v>
      </c>
      <c r="R4702" s="3">
        <v>0</v>
      </c>
      <c r="S4702" s="3">
        <v>0</v>
      </c>
      <c r="T4702" s="3">
        <v>0</v>
      </c>
      <c r="U4702" s="33">
        <f>+Tabla3[[#This Row],[V GRAVADAS]]</f>
        <v>70</v>
      </c>
      <c r="V4702">
        <v>2</v>
      </c>
    </row>
    <row r="4703" spans="1:22" x14ac:dyDescent="0.25">
      <c r="A4703" t="s">
        <v>843</v>
      </c>
      <c r="B4703" s="1" t="s">
        <v>850</v>
      </c>
      <c r="C4703" t="s">
        <v>1</v>
      </c>
      <c r="D4703" t="s">
        <v>89</v>
      </c>
      <c r="E4703" t="s">
        <v>553</v>
      </c>
      <c r="F4703" t="s">
        <v>554</v>
      </c>
      <c r="G4703">
        <v>2253</v>
      </c>
      <c r="H4703">
        <v>2253</v>
      </c>
      <c r="I4703">
        <v>2253</v>
      </c>
      <c r="J4703">
        <v>2253</v>
      </c>
      <c r="L4703" s="3">
        <v>0</v>
      </c>
      <c r="M4703" s="3">
        <v>0</v>
      </c>
      <c r="N4703" s="3">
        <v>0</v>
      </c>
      <c r="O4703" s="3">
        <v>80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3">
        <f>+Tabla3[[#This Row],[V GRAVADAS]]</f>
        <v>80</v>
      </c>
      <c r="V4703">
        <v>2</v>
      </c>
    </row>
    <row r="4704" spans="1:22" x14ac:dyDescent="0.25">
      <c r="A4704" t="s">
        <v>843</v>
      </c>
      <c r="B4704" s="1" t="s">
        <v>850</v>
      </c>
      <c r="C4704" t="s">
        <v>1</v>
      </c>
      <c r="D4704" t="s">
        <v>89</v>
      </c>
      <c r="E4704" t="s">
        <v>553</v>
      </c>
      <c r="F4704" t="s">
        <v>554</v>
      </c>
      <c r="G4704">
        <v>2254</v>
      </c>
      <c r="H4704">
        <v>2254</v>
      </c>
      <c r="I4704">
        <v>2254</v>
      </c>
      <c r="J4704">
        <v>2254</v>
      </c>
      <c r="L4704" s="3">
        <v>0</v>
      </c>
      <c r="M4704" s="3">
        <v>0</v>
      </c>
      <c r="N4704" s="3">
        <v>0</v>
      </c>
      <c r="O4704" s="3">
        <v>32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3">
        <f>+Tabla3[[#This Row],[V GRAVADAS]]</f>
        <v>32</v>
      </c>
      <c r="V4704">
        <v>2</v>
      </c>
    </row>
    <row r="4705" spans="1:22" x14ac:dyDescent="0.25">
      <c r="A4705" t="s">
        <v>843</v>
      </c>
      <c r="B4705" s="1" t="s">
        <v>851</v>
      </c>
      <c r="C4705" t="s">
        <v>1</v>
      </c>
      <c r="D4705" t="s">
        <v>89</v>
      </c>
      <c r="E4705" t="s">
        <v>553</v>
      </c>
      <c r="F4705" t="s">
        <v>554</v>
      </c>
      <c r="G4705">
        <v>2255</v>
      </c>
      <c r="H4705">
        <v>2255</v>
      </c>
      <c r="I4705">
        <v>2255</v>
      </c>
      <c r="J4705">
        <v>2255</v>
      </c>
      <c r="L4705" s="3">
        <v>0</v>
      </c>
      <c r="M4705" s="3">
        <v>0</v>
      </c>
      <c r="N4705" s="3">
        <v>0</v>
      </c>
      <c r="O4705" s="3">
        <v>395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3">
        <f>+Tabla3[[#This Row],[V GRAVADAS]]</f>
        <v>395</v>
      </c>
      <c r="V4705">
        <v>2</v>
      </c>
    </row>
    <row r="4706" spans="1:22" x14ac:dyDescent="0.25">
      <c r="A4706" t="s">
        <v>843</v>
      </c>
      <c r="B4706" s="1" t="s">
        <v>851</v>
      </c>
      <c r="C4706" t="s">
        <v>1</v>
      </c>
      <c r="D4706" t="s">
        <v>89</v>
      </c>
      <c r="E4706" t="s">
        <v>553</v>
      </c>
      <c r="F4706" t="s">
        <v>554</v>
      </c>
      <c r="G4706">
        <v>2256</v>
      </c>
      <c r="H4706">
        <v>2256</v>
      </c>
      <c r="I4706">
        <v>2256</v>
      </c>
      <c r="J4706">
        <v>2256</v>
      </c>
      <c r="L4706" s="3">
        <v>0</v>
      </c>
      <c r="M4706" s="3">
        <v>0</v>
      </c>
      <c r="N4706" s="3">
        <v>0</v>
      </c>
      <c r="O4706" s="3">
        <v>421.5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3">
        <f>+Tabla3[[#This Row],[V GRAVADAS]]</f>
        <v>421.5</v>
      </c>
      <c r="V4706">
        <v>2</v>
      </c>
    </row>
    <row r="4707" spans="1:22" x14ac:dyDescent="0.25">
      <c r="A4707" t="s">
        <v>843</v>
      </c>
      <c r="B4707" s="1" t="s">
        <v>851</v>
      </c>
      <c r="C4707" t="s">
        <v>1</v>
      </c>
      <c r="D4707" t="s">
        <v>89</v>
      </c>
      <c r="E4707" t="s">
        <v>553</v>
      </c>
      <c r="F4707" t="s">
        <v>554</v>
      </c>
      <c r="G4707">
        <v>2257</v>
      </c>
      <c r="H4707">
        <v>2257</v>
      </c>
      <c r="I4707">
        <v>2257</v>
      </c>
      <c r="J4707">
        <v>2257</v>
      </c>
      <c r="L4707" s="3">
        <v>0</v>
      </c>
      <c r="M4707" s="3">
        <v>0</v>
      </c>
      <c r="N4707" s="3">
        <v>0</v>
      </c>
      <c r="O4707" s="3">
        <v>166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3">
        <f>+Tabla3[[#This Row],[V GRAVADAS]]</f>
        <v>166</v>
      </c>
      <c r="V4707">
        <v>2</v>
      </c>
    </row>
    <row r="4708" spans="1:22" x14ac:dyDescent="0.25">
      <c r="A4708" t="s">
        <v>843</v>
      </c>
      <c r="B4708" s="1" t="s">
        <v>851</v>
      </c>
      <c r="C4708" t="s">
        <v>1</v>
      </c>
      <c r="D4708" t="s">
        <v>89</v>
      </c>
      <c r="E4708" t="s">
        <v>553</v>
      </c>
      <c r="F4708" t="s">
        <v>554</v>
      </c>
      <c r="G4708">
        <v>2258</v>
      </c>
      <c r="H4708">
        <v>2258</v>
      </c>
      <c r="I4708">
        <v>2258</v>
      </c>
      <c r="J4708">
        <v>2258</v>
      </c>
      <c r="L4708" s="3">
        <v>0</v>
      </c>
      <c r="M4708" s="3">
        <v>0</v>
      </c>
      <c r="N4708" s="3">
        <v>0</v>
      </c>
      <c r="O4708" s="3">
        <v>98.4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3">
        <f>+Tabla3[[#This Row],[V GRAVADAS]]</f>
        <v>98.4</v>
      </c>
      <c r="V4708">
        <v>2</v>
      </c>
    </row>
    <row r="4709" spans="1:22" x14ac:dyDescent="0.25">
      <c r="A4709" t="s">
        <v>843</v>
      </c>
      <c r="B4709" s="1" t="s">
        <v>851</v>
      </c>
      <c r="C4709" t="s">
        <v>1</v>
      </c>
      <c r="D4709" t="s">
        <v>89</v>
      </c>
      <c r="E4709" t="s">
        <v>553</v>
      </c>
      <c r="F4709" t="s">
        <v>554</v>
      </c>
      <c r="G4709">
        <v>2259</v>
      </c>
      <c r="H4709">
        <v>2259</v>
      </c>
      <c r="I4709">
        <v>2259</v>
      </c>
      <c r="J4709">
        <v>2259</v>
      </c>
      <c r="L4709" s="3">
        <v>0</v>
      </c>
      <c r="M4709" s="3">
        <v>0</v>
      </c>
      <c r="N4709" s="3">
        <v>0</v>
      </c>
      <c r="O4709" s="3">
        <v>9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3">
        <f>+Tabla3[[#This Row],[V GRAVADAS]]</f>
        <v>9</v>
      </c>
      <c r="V4709">
        <v>2</v>
      </c>
    </row>
    <row r="4710" spans="1:22" x14ac:dyDescent="0.25">
      <c r="A4710" t="s">
        <v>843</v>
      </c>
      <c r="B4710" s="1" t="s">
        <v>851</v>
      </c>
      <c r="C4710" t="s">
        <v>1</v>
      </c>
      <c r="D4710" t="s">
        <v>89</v>
      </c>
      <c r="E4710" t="s">
        <v>553</v>
      </c>
      <c r="F4710" t="s">
        <v>554</v>
      </c>
      <c r="G4710">
        <v>2260</v>
      </c>
      <c r="H4710">
        <v>2260</v>
      </c>
      <c r="I4710">
        <v>2260</v>
      </c>
      <c r="J4710">
        <v>2260</v>
      </c>
      <c r="L4710" s="3">
        <v>0</v>
      </c>
      <c r="M4710" s="3">
        <v>0</v>
      </c>
      <c r="N4710" s="3">
        <v>0</v>
      </c>
      <c r="O4710" s="3">
        <v>68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3">
        <f>+Tabla3[[#This Row],[V GRAVADAS]]</f>
        <v>68</v>
      </c>
      <c r="V4710">
        <v>2</v>
      </c>
    </row>
    <row r="4711" spans="1:22" x14ac:dyDescent="0.25">
      <c r="A4711" t="s">
        <v>843</v>
      </c>
      <c r="B4711" s="1" t="s">
        <v>851</v>
      </c>
      <c r="C4711" t="s">
        <v>1</v>
      </c>
      <c r="D4711" t="s">
        <v>89</v>
      </c>
      <c r="E4711" t="s">
        <v>553</v>
      </c>
      <c r="F4711" t="s">
        <v>554</v>
      </c>
      <c r="G4711">
        <v>2261</v>
      </c>
      <c r="H4711">
        <v>2261</v>
      </c>
      <c r="I4711">
        <v>2261</v>
      </c>
      <c r="J4711">
        <v>2261</v>
      </c>
      <c r="L4711" s="3">
        <v>0</v>
      </c>
      <c r="M4711" s="3">
        <v>0</v>
      </c>
      <c r="N4711" s="3">
        <v>0</v>
      </c>
      <c r="O4711" s="3">
        <v>429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3">
        <f>+Tabla3[[#This Row],[V GRAVADAS]]</f>
        <v>429</v>
      </c>
      <c r="V4711">
        <v>2</v>
      </c>
    </row>
    <row r="4712" spans="1:22" x14ac:dyDescent="0.25">
      <c r="A4712" t="s">
        <v>843</v>
      </c>
      <c r="B4712" s="1" t="s">
        <v>851</v>
      </c>
      <c r="C4712" t="s">
        <v>1</v>
      </c>
      <c r="D4712" t="s">
        <v>89</v>
      </c>
      <c r="E4712" t="s">
        <v>553</v>
      </c>
      <c r="F4712" t="s">
        <v>554</v>
      </c>
      <c r="G4712">
        <v>2262</v>
      </c>
      <c r="H4712">
        <v>2262</v>
      </c>
      <c r="I4712">
        <v>2262</v>
      </c>
      <c r="J4712">
        <v>2262</v>
      </c>
      <c r="L4712" s="3">
        <v>0</v>
      </c>
      <c r="M4712" s="3">
        <v>0</v>
      </c>
      <c r="N4712" s="3">
        <v>0</v>
      </c>
      <c r="O4712" s="3">
        <v>156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3">
        <f>+Tabla3[[#This Row],[V GRAVADAS]]</f>
        <v>156</v>
      </c>
      <c r="V4712">
        <v>2</v>
      </c>
    </row>
    <row r="4713" spans="1:22" x14ac:dyDescent="0.25">
      <c r="A4713" t="s">
        <v>843</v>
      </c>
      <c r="B4713" s="1" t="s">
        <v>851</v>
      </c>
      <c r="C4713" t="s">
        <v>1</v>
      </c>
      <c r="D4713" t="s">
        <v>89</v>
      </c>
      <c r="E4713" t="s">
        <v>553</v>
      </c>
      <c r="F4713" t="s">
        <v>554</v>
      </c>
      <c r="G4713">
        <v>2263</v>
      </c>
      <c r="H4713">
        <v>2263</v>
      </c>
      <c r="I4713">
        <v>2263</v>
      </c>
      <c r="J4713">
        <v>2263</v>
      </c>
      <c r="L4713" s="3">
        <v>0</v>
      </c>
      <c r="M4713" s="3">
        <v>0</v>
      </c>
      <c r="N4713" s="3">
        <v>0</v>
      </c>
      <c r="O4713" s="3">
        <v>101.25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3">
        <f>+Tabla3[[#This Row],[V GRAVADAS]]</f>
        <v>101.25</v>
      </c>
      <c r="V4713">
        <v>2</v>
      </c>
    </row>
    <row r="4714" spans="1:22" x14ac:dyDescent="0.25">
      <c r="A4714" t="s">
        <v>843</v>
      </c>
      <c r="B4714" s="1" t="s">
        <v>851</v>
      </c>
      <c r="C4714" t="s">
        <v>1</v>
      </c>
      <c r="D4714" t="s">
        <v>89</v>
      </c>
      <c r="E4714" t="s">
        <v>553</v>
      </c>
      <c r="F4714" t="s">
        <v>554</v>
      </c>
      <c r="G4714">
        <v>2264</v>
      </c>
      <c r="H4714">
        <v>2264</v>
      </c>
      <c r="I4714">
        <v>2264</v>
      </c>
      <c r="J4714">
        <v>2264</v>
      </c>
      <c r="L4714" s="3">
        <v>0</v>
      </c>
      <c r="M4714" s="3">
        <v>0</v>
      </c>
      <c r="N4714" s="3">
        <v>0</v>
      </c>
      <c r="O4714" s="3">
        <v>56.86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3">
        <f>+Tabla3[[#This Row],[V GRAVADAS]]</f>
        <v>56.86</v>
      </c>
      <c r="V4714">
        <v>2</v>
      </c>
    </row>
    <row r="4715" spans="1:22" x14ac:dyDescent="0.25">
      <c r="A4715" t="s">
        <v>843</v>
      </c>
      <c r="B4715" s="1" t="s">
        <v>851</v>
      </c>
      <c r="C4715" t="s">
        <v>1</v>
      </c>
      <c r="D4715" t="s">
        <v>89</v>
      </c>
      <c r="E4715" t="s">
        <v>553</v>
      </c>
      <c r="F4715" t="s">
        <v>554</v>
      </c>
      <c r="G4715">
        <v>2265</v>
      </c>
      <c r="H4715">
        <v>2265</v>
      </c>
      <c r="I4715">
        <v>2265</v>
      </c>
      <c r="J4715">
        <v>2265</v>
      </c>
      <c r="L4715" s="3">
        <v>0</v>
      </c>
      <c r="M4715" s="3">
        <v>0</v>
      </c>
      <c r="N4715" s="3">
        <v>0</v>
      </c>
      <c r="O4715" s="3">
        <v>18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3">
        <f>+Tabla3[[#This Row],[V GRAVADAS]]</f>
        <v>18</v>
      </c>
      <c r="V4715">
        <v>2</v>
      </c>
    </row>
    <row r="4716" spans="1:22" x14ac:dyDescent="0.25">
      <c r="A4716" t="s">
        <v>843</v>
      </c>
      <c r="B4716" s="1" t="s">
        <v>851</v>
      </c>
      <c r="C4716" t="s">
        <v>1</v>
      </c>
      <c r="D4716" t="s">
        <v>89</v>
      </c>
      <c r="E4716" t="s">
        <v>553</v>
      </c>
      <c r="F4716" t="s">
        <v>554</v>
      </c>
      <c r="G4716">
        <v>2266</v>
      </c>
      <c r="H4716">
        <v>2266</v>
      </c>
      <c r="I4716">
        <v>2266</v>
      </c>
      <c r="J4716">
        <v>2266</v>
      </c>
      <c r="L4716" s="3">
        <v>0</v>
      </c>
      <c r="M4716" s="3">
        <v>0</v>
      </c>
      <c r="N4716" s="3">
        <v>0</v>
      </c>
      <c r="O4716" s="3">
        <v>67.5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3">
        <f>+Tabla3[[#This Row],[V GRAVADAS]]</f>
        <v>67.5</v>
      </c>
      <c r="V4716">
        <v>2</v>
      </c>
    </row>
    <row r="4717" spans="1:22" x14ac:dyDescent="0.25">
      <c r="A4717" t="s">
        <v>843</v>
      </c>
      <c r="B4717" s="1" t="s">
        <v>851</v>
      </c>
      <c r="C4717" t="s">
        <v>1</v>
      </c>
      <c r="D4717" t="s">
        <v>89</v>
      </c>
      <c r="E4717" t="s">
        <v>553</v>
      </c>
      <c r="F4717" t="s">
        <v>554</v>
      </c>
      <c r="G4717">
        <v>2267</v>
      </c>
      <c r="H4717">
        <v>2267</v>
      </c>
      <c r="I4717">
        <v>2267</v>
      </c>
      <c r="J4717">
        <v>2267</v>
      </c>
      <c r="L4717" s="3">
        <v>0</v>
      </c>
      <c r="M4717" s="3">
        <v>0</v>
      </c>
      <c r="N4717" s="3">
        <v>0</v>
      </c>
      <c r="O4717" s="3">
        <v>93.75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3">
        <f>+Tabla3[[#This Row],[V GRAVADAS]]</f>
        <v>93.75</v>
      </c>
      <c r="V4717">
        <v>2</v>
      </c>
    </row>
    <row r="4718" spans="1:22" x14ac:dyDescent="0.25">
      <c r="A4718" t="s">
        <v>843</v>
      </c>
      <c r="B4718" s="1" t="s">
        <v>851</v>
      </c>
      <c r="C4718" t="s">
        <v>1</v>
      </c>
      <c r="D4718" t="s">
        <v>89</v>
      </c>
      <c r="E4718" t="s">
        <v>553</v>
      </c>
      <c r="F4718" t="s">
        <v>554</v>
      </c>
      <c r="G4718">
        <v>2268</v>
      </c>
      <c r="H4718">
        <v>2268</v>
      </c>
      <c r="I4718">
        <v>2268</v>
      </c>
      <c r="J4718">
        <v>2268</v>
      </c>
      <c r="L4718" s="3">
        <v>0</v>
      </c>
      <c r="M4718" s="3">
        <v>0</v>
      </c>
      <c r="N4718" s="3">
        <v>0</v>
      </c>
      <c r="O4718" s="3">
        <v>13.2</v>
      </c>
      <c r="P4718" s="3">
        <v>0</v>
      </c>
      <c r="Q4718" s="3">
        <v>0</v>
      </c>
      <c r="R4718" s="3">
        <v>0</v>
      </c>
      <c r="S4718" s="3">
        <v>0</v>
      </c>
      <c r="T4718" s="3">
        <v>0</v>
      </c>
      <c r="U4718" s="33">
        <f>+Tabla3[[#This Row],[V GRAVADAS]]</f>
        <v>13.2</v>
      </c>
      <c r="V4718">
        <v>2</v>
      </c>
    </row>
    <row r="4719" spans="1:22" x14ac:dyDescent="0.25">
      <c r="A4719" t="s">
        <v>843</v>
      </c>
      <c r="B4719" s="1" t="s">
        <v>851</v>
      </c>
      <c r="C4719" t="s">
        <v>1</v>
      </c>
      <c r="D4719" t="s">
        <v>89</v>
      </c>
      <c r="E4719" t="s">
        <v>553</v>
      </c>
      <c r="F4719" t="s">
        <v>554</v>
      </c>
      <c r="G4719">
        <v>2269</v>
      </c>
      <c r="H4719">
        <v>2269</v>
      </c>
      <c r="I4719">
        <v>2269</v>
      </c>
      <c r="J4719">
        <v>2269</v>
      </c>
      <c r="L4719" s="3">
        <v>0</v>
      </c>
      <c r="M4719" s="3">
        <v>0</v>
      </c>
      <c r="N4719" s="3">
        <v>0</v>
      </c>
      <c r="O4719" s="3">
        <v>63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3">
        <f>+Tabla3[[#This Row],[V GRAVADAS]]</f>
        <v>63</v>
      </c>
      <c r="V4719">
        <v>2</v>
      </c>
    </row>
    <row r="4720" spans="1:22" x14ac:dyDescent="0.25">
      <c r="A4720" t="s">
        <v>843</v>
      </c>
      <c r="B4720" s="1" t="s">
        <v>851</v>
      </c>
      <c r="C4720" t="s">
        <v>1</v>
      </c>
      <c r="D4720" t="s">
        <v>89</v>
      </c>
      <c r="E4720" t="s">
        <v>553</v>
      </c>
      <c r="F4720" t="s">
        <v>554</v>
      </c>
      <c r="G4720">
        <v>2270</v>
      </c>
      <c r="H4720">
        <v>2270</v>
      </c>
      <c r="I4720">
        <v>2270</v>
      </c>
      <c r="J4720">
        <v>2270</v>
      </c>
      <c r="L4720" s="3">
        <v>0</v>
      </c>
      <c r="M4720" s="3">
        <v>0</v>
      </c>
      <c r="N4720" s="3">
        <v>0</v>
      </c>
      <c r="O4720" s="3">
        <v>11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3">
        <f>+Tabla3[[#This Row],[V GRAVADAS]]</f>
        <v>11</v>
      </c>
      <c r="V4720">
        <v>2</v>
      </c>
    </row>
    <row r="4721" spans="1:22" x14ac:dyDescent="0.25">
      <c r="A4721" t="s">
        <v>843</v>
      </c>
      <c r="B4721" s="1" t="s">
        <v>851</v>
      </c>
      <c r="C4721" t="s">
        <v>1</v>
      </c>
      <c r="D4721" t="s">
        <v>89</v>
      </c>
      <c r="E4721" t="s">
        <v>553</v>
      </c>
      <c r="F4721" t="s">
        <v>554</v>
      </c>
      <c r="G4721">
        <v>2271</v>
      </c>
      <c r="H4721">
        <v>2271</v>
      </c>
      <c r="I4721">
        <v>2271</v>
      </c>
      <c r="J4721">
        <v>2271</v>
      </c>
      <c r="L4721" s="3">
        <v>0</v>
      </c>
      <c r="M4721" s="3">
        <v>0</v>
      </c>
      <c r="N4721" s="3">
        <v>0</v>
      </c>
      <c r="O4721" s="3">
        <v>22.5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3">
        <f>+Tabla3[[#This Row],[V GRAVADAS]]</f>
        <v>22.5</v>
      </c>
      <c r="V4721">
        <v>2</v>
      </c>
    </row>
    <row r="4722" spans="1:22" x14ac:dyDescent="0.25">
      <c r="A4722" t="s">
        <v>843</v>
      </c>
      <c r="B4722" s="1" t="s">
        <v>851</v>
      </c>
      <c r="C4722" t="s">
        <v>1</v>
      </c>
      <c r="D4722" t="s">
        <v>89</v>
      </c>
      <c r="E4722" t="s">
        <v>553</v>
      </c>
      <c r="F4722" t="s">
        <v>554</v>
      </c>
      <c r="G4722">
        <v>2272</v>
      </c>
      <c r="H4722">
        <v>2272</v>
      </c>
      <c r="I4722">
        <v>2272</v>
      </c>
      <c r="J4722">
        <v>2272</v>
      </c>
      <c r="L4722" s="3">
        <v>0</v>
      </c>
      <c r="M4722" s="3">
        <v>0</v>
      </c>
      <c r="N4722" s="3">
        <v>0</v>
      </c>
      <c r="O4722" s="3">
        <v>50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3">
        <f>+Tabla3[[#This Row],[V GRAVADAS]]</f>
        <v>50</v>
      </c>
      <c r="V4722">
        <v>2</v>
      </c>
    </row>
    <row r="4723" spans="1:22" x14ac:dyDescent="0.25">
      <c r="A4723" t="s">
        <v>843</v>
      </c>
      <c r="B4723" s="1" t="s">
        <v>852</v>
      </c>
      <c r="C4723" t="s">
        <v>1</v>
      </c>
      <c r="D4723" t="s">
        <v>89</v>
      </c>
      <c r="E4723" t="s">
        <v>553</v>
      </c>
      <c r="F4723" t="s">
        <v>554</v>
      </c>
      <c r="G4723">
        <v>2273</v>
      </c>
      <c r="H4723">
        <v>2273</v>
      </c>
      <c r="I4723">
        <v>2273</v>
      </c>
      <c r="J4723">
        <v>2273</v>
      </c>
      <c r="L4723" s="3">
        <v>0</v>
      </c>
      <c r="M4723" s="3">
        <v>0</v>
      </c>
      <c r="N4723" s="3">
        <v>0</v>
      </c>
      <c r="O4723" s="3">
        <v>204.25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3">
        <f>+Tabla3[[#This Row],[V GRAVADAS]]</f>
        <v>204.25</v>
      </c>
      <c r="V4723">
        <v>2</v>
      </c>
    </row>
    <row r="4724" spans="1:22" x14ac:dyDescent="0.25">
      <c r="A4724" t="s">
        <v>843</v>
      </c>
      <c r="B4724" s="1" t="s">
        <v>852</v>
      </c>
      <c r="C4724" t="s">
        <v>1</v>
      </c>
      <c r="D4724" t="s">
        <v>89</v>
      </c>
      <c r="E4724" t="s">
        <v>553</v>
      </c>
      <c r="F4724" t="s">
        <v>554</v>
      </c>
      <c r="G4724">
        <v>2274</v>
      </c>
      <c r="H4724">
        <v>2274</v>
      </c>
      <c r="I4724">
        <v>2274</v>
      </c>
      <c r="J4724">
        <v>2274</v>
      </c>
      <c r="L4724" s="3">
        <v>0</v>
      </c>
      <c r="M4724" s="3">
        <v>0</v>
      </c>
      <c r="N4724" s="3">
        <v>0</v>
      </c>
      <c r="O4724" s="3">
        <v>315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3">
        <f>+Tabla3[[#This Row],[V GRAVADAS]]</f>
        <v>315</v>
      </c>
      <c r="V4724">
        <v>2</v>
      </c>
    </row>
    <row r="4725" spans="1:22" x14ac:dyDescent="0.25">
      <c r="A4725" t="s">
        <v>843</v>
      </c>
      <c r="B4725" s="1" t="s">
        <v>852</v>
      </c>
      <c r="C4725" t="s">
        <v>1</v>
      </c>
      <c r="D4725" t="s">
        <v>89</v>
      </c>
      <c r="E4725" t="s">
        <v>553</v>
      </c>
      <c r="F4725" t="s">
        <v>554</v>
      </c>
      <c r="G4725">
        <v>2275</v>
      </c>
      <c r="H4725">
        <v>2275</v>
      </c>
      <c r="I4725">
        <v>2275</v>
      </c>
      <c r="J4725">
        <v>2275</v>
      </c>
      <c r="L4725" s="3">
        <v>0</v>
      </c>
      <c r="M4725" s="3">
        <v>0</v>
      </c>
      <c r="N4725" s="3">
        <v>0</v>
      </c>
      <c r="O4725" s="3">
        <v>437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3">
        <f>+Tabla3[[#This Row],[V GRAVADAS]]</f>
        <v>437</v>
      </c>
      <c r="V4725">
        <v>2</v>
      </c>
    </row>
    <row r="4726" spans="1:22" x14ac:dyDescent="0.25">
      <c r="A4726" t="s">
        <v>843</v>
      </c>
      <c r="B4726" s="1" t="s">
        <v>852</v>
      </c>
      <c r="C4726" t="s">
        <v>1</v>
      </c>
      <c r="D4726" t="s">
        <v>89</v>
      </c>
      <c r="E4726" t="s">
        <v>553</v>
      </c>
      <c r="F4726" t="s">
        <v>554</v>
      </c>
      <c r="G4726">
        <v>2276</v>
      </c>
      <c r="H4726">
        <v>2276</v>
      </c>
      <c r="I4726">
        <v>2276</v>
      </c>
      <c r="J4726">
        <v>2276</v>
      </c>
      <c r="L4726" s="3">
        <v>0</v>
      </c>
      <c r="M4726" s="3">
        <v>0</v>
      </c>
      <c r="N4726" s="3">
        <v>0</v>
      </c>
      <c r="O4726" s="3">
        <v>107.5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3">
        <f>+Tabla3[[#This Row],[V GRAVADAS]]</f>
        <v>107.5</v>
      </c>
      <c r="V4726">
        <v>2</v>
      </c>
    </row>
    <row r="4727" spans="1:22" x14ac:dyDescent="0.25">
      <c r="A4727" t="s">
        <v>843</v>
      </c>
      <c r="B4727" s="1" t="s">
        <v>852</v>
      </c>
      <c r="C4727" t="s">
        <v>1</v>
      </c>
      <c r="D4727" t="s">
        <v>89</v>
      </c>
      <c r="E4727" t="s">
        <v>553</v>
      </c>
      <c r="F4727" t="s">
        <v>554</v>
      </c>
      <c r="G4727">
        <v>2277</v>
      </c>
      <c r="H4727">
        <v>2277</v>
      </c>
      <c r="I4727">
        <v>2277</v>
      </c>
      <c r="J4727">
        <v>2277</v>
      </c>
      <c r="L4727" s="3">
        <v>0</v>
      </c>
      <c r="M4727" s="3">
        <v>0</v>
      </c>
      <c r="N4727" s="3">
        <v>0</v>
      </c>
      <c r="O4727" s="3">
        <v>100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3">
        <f>+Tabla3[[#This Row],[V GRAVADAS]]</f>
        <v>100</v>
      </c>
      <c r="V4727">
        <v>2</v>
      </c>
    </row>
    <row r="4728" spans="1:22" x14ac:dyDescent="0.25">
      <c r="A4728" t="s">
        <v>843</v>
      </c>
      <c r="B4728" s="1" t="s">
        <v>852</v>
      </c>
      <c r="C4728" t="s">
        <v>1</v>
      </c>
      <c r="D4728" t="s">
        <v>89</v>
      </c>
      <c r="E4728" t="s">
        <v>553</v>
      </c>
      <c r="F4728" t="s">
        <v>554</v>
      </c>
      <c r="G4728">
        <v>2278</v>
      </c>
      <c r="H4728">
        <v>2278</v>
      </c>
      <c r="I4728">
        <v>2278</v>
      </c>
      <c r="J4728">
        <v>2278</v>
      </c>
      <c r="L4728" s="3">
        <v>0</v>
      </c>
      <c r="M4728" s="3">
        <v>0</v>
      </c>
      <c r="N4728" s="3">
        <v>0</v>
      </c>
      <c r="O4728" s="3">
        <v>533.5</v>
      </c>
      <c r="P4728" s="3">
        <v>0</v>
      </c>
      <c r="Q4728" s="3">
        <v>0</v>
      </c>
      <c r="R4728" s="3">
        <v>0</v>
      </c>
      <c r="S4728" s="3">
        <v>0</v>
      </c>
      <c r="T4728" s="3">
        <v>0</v>
      </c>
      <c r="U4728" s="33">
        <f>+Tabla3[[#This Row],[V GRAVADAS]]</f>
        <v>533.5</v>
      </c>
      <c r="V4728">
        <v>2</v>
      </c>
    </row>
    <row r="4729" spans="1:22" x14ac:dyDescent="0.25">
      <c r="A4729" t="s">
        <v>843</v>
      </c>
      <c r="B4729" s="1" t="s">
        <v>852</v>
      </c>
      <c r="C4729" t="s">
        <v>1</v>
      </c>
      <c r="D4729" t="s">
        <v>89</v>
      </c>
      <c r="E4729" t="s">
        <v>553</v>
      </c>
      <c r="F4729" t="s">
        <v>554</v>
      </c>
      <c r="G4729">
        <v>2279</v>
      </c>
      <c r="H4729">
        <v>2279</v>
      </c>
      <c r="I4729">
        <v>2279</v>
      </c>
      <c r="J4729">
        <v>2279</v>
      </c>
      <c r="L4729" s="3">
        <v>0</v>
      </c>
      <c r="M4729" s="3">
        <v>0</v>
      </c>
      <c r="N4729" s="3">
        <v>0</v>
      </c>
      <c r="O4729" s="3">
        <v>72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3">
        <f>+Tabla3[[#This Row],[V GRAVADAS]]</f>
        <v>72</v>
      </c>
      <c r="V4729">
        <v>2</v>
      </c>
    </row>
    <row r="4730" spans="1:22" x14ac:dyDescent="0.25">
      <c r="A4730" t="s">
        <v>843</v>
      </c>
      <c r="B4730" s="1" t="s">
        <v>852</v>
      </c>
      <c r="C4730" t="s">
        <v>1</v>
      </c>
      <c r="D4730" t="s">
        <v>89</v>
      </c>
      <c r="E4730" t="s">
        <v>553</v>
      </c>
      <c r="F4730" t="s">
        <v>554</v>
      </c>
      <c r="G4730">
        <v>2280</v>
      </c>
      <c r="H4730">
        <v>2280</v>
      </c>
      <c r="I4730">
        <v>2280</v>
      </c>
      <c r="J4730">
        <v>2280</v>
      </c>
      <c r="L4730" s="3">
        <v>0</v>
      </c>
      <c r="M4730" s="3">
        <v>0</v>
      </c>
      <c r="N4730" s="3">
        <v>0</v>
      </c>
      <c r="O4730" s="3">
        <v>225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3">
        <f>+Tabla3[[#This Row],[V GRAVADAS]]</f>
        <v>225</v>
      </c>
      <c r="V4730">
        <v>2</v>
      </c>
    </row>
    <row r="4731" spans="1:22" x14ac:dyDescent="0.25">
      <c r="A4731" t="s">
        <v>843</v>
      </c>
      <c r="B4731" s="1" t="s">
        <v>852</v>
      </c>
      <c r="C4731" t="s">
        <v>1</v>
      </c>
      <c r="D4731" t="s">
        <v>89</v>
      </c>
      <c r="E4731" t="s">
        <v>553</v>
      </c>
      <c r="F4731" t="s">
        <v>554</v>
      </c>
      <c r="G4731">
        <v>2281</v>
      </c>
      <c r="H4731">
        <v>2281</v>
      </c>
      <c r="I4731">
        <v>2281</v>
      </c>
      <c r="J4731">
        <v>2281</v>
      </c>
      <c r="L4731" s="3">
        <v>0</v>
      </c>
      <c r="M4731" s="3">
        <v>0</v>
      </c>
      <c r="N4731" s="3">
        <v>0</v>
      </c>
      <c r="O4731" s="3">
        <v>520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3">
        <f>+Tabla3[[#This Row],[V GRAVADAS]]</f>
        <v>520</v>
      </c>
      <c r="V4731">
        <v>2</v>
      </c>
    </row>
    <row r="4732" spans="1:22" x14ac:dyDescent="0.25">
      <c r="A4732" t="s">
        <v>843</v>
      </c>
      <c r="B4732" s="1" t="s">
        <v>852</v>
      </c>
      <c r="C4732" t="s">
        <v>1</v>
      </c>
      <c r="D4732" t="s">
        <v>89</v>
      </c>
      <c r="E4732" t="s">
        <v>553</v>
      </c>
      <c r="F4732" t="s">
        <v>554</v>
      </c>
      <c r="G4732">
        <v>2282</v>
      </c>
      <c r="H4732">
        <v>2282</v>
      </c>
      <c r="I4732">
        <v>2282</v>
      </c>
      <c r="J4732">
        <v>2282</v>
      </c>
      <c r="L4732" s="3">
        <v>0</v>
      </c>
      <c r="M4732" s="3">
        <v>0</v>
      </c>
      <c r="N4732" s="3">
        <v>0</v>
      </c>
      <c r="O4732" s="3">
        <v>106.9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3">
        <f>+Tabla3[[#This Row],[V GRAVADAS]]</f>
        <v>106.9</v>
      </c>
      <c r="V4732">
        <v>2</v>
      </c>
    </row>
    <row r="4733" spans="1:22" x14ac:dyDescent="0.25">
      <c r="A4733" t="s">
        <v>843</v>
      </c>
      <c r="B4733" s="1" t="s">
        <v>852</v>
      </c>
      <c r="C4733" t="s">
        <v>1</v>
      </c>
      <c r="D4733" t="s">
        <v>89</v>
      </c>
      <c r="E4733" t="s">
        <v>553</v>
      </c>
      <c r="F4733" t="s">
        <v>554</v>
      </c>
      <c r="G4733">
        <v>2283</v>
      </c>
      <c r="H4733">
        <v>2283</v>
      </c>
      <c r="I4733">
        <v>2283</v>
      </c>
      <c r="J4733">
        <v>2283</v>
      </c>
      <c r="L4733" s="3">
        <v>0</v>
      </c>
      <c r="M4733" s="3">
        <v>0</v>
      </c>
      <c r="N4733" s="3">
        <v>0</v>
      </c>
      <c r="O4733" s="3">
        <v>13.5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3">
        <f>+Tabla3[[#This Row],[V GRAVADAS]]</f>
        <v>13.5</v>
      </c>
      <c r="V4733">
        <v>2</v>
      </c>
    </row>
    <row r="4734" spans="1:22" x14ac:dyDescent="0.25">
      <c r="A4734" t="s">
        <v>843</v>
      </c>
      <c r="B4734" s="1" t="s">
        <v>852</v>
      </c>
      <c r="C4734" t="s">
        <v>1</v>
      </c>
      <c r="D4734" t="s">
        <v>89</v>
      </c>
      <c r="E4734" t="s">
        <v>553</v>
      </c>
      <c r="F4734" t="s">
        <v>554</v>
      </c>
      <c r="G4734">
        <v>2284</v>
      </c>
      <c r="H4734">
        <v>2284</v>
      </c>
      <c r="I4734">
        <v>2284</v>
      </c>
      <c r="J4734">
        <v>2284</v>
      </c>
      <c r="L4734" s="3">
        <v>0</v>
      </c>
      <c r="M4734" s="3">
        <v>0</v>
      </c>
      <c r="N4734" s="3">
        <v>0</v>
      </c>
      <c r="O4734" s="3">
        <v>180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3">
        <f>+Tabla3[[#This Row],[V GRAVADAS]]</f>
        <v>180</v>
      </c>
      <c r="V4734">
        <v>2</v>
      </c>
    </row>
    <row r="4735" spans="1:22" x14ac:dyDescent="0.25">
      <c r="A4735" t="s">
        <v>843</v>
      </c>
      <c r="B4735" s="1" t="s">
        <v>852</v>
      </c>
      <c r="C4735" t="s">
        <v>1</v>
      </c>
      <c r="D4735" t="s">
        <v>89</v>
      </c>
      <c r="E4735" t="s">
        <v>553</v>
      </c>
      <c r="F4735" t="s">
        <v>554</v>
      </c>
      <c r="G4735">
        <v>2285</v>
      </c>
      <c r="H4735">
        <v>2285</v>
      </c>
      <c r="I4735">
        <v>2285</v>
      </c>
      <c r="J4735">
        <v>2285</v>
      </c>
      <c r="L4735" s="3">
        <v>0</v>
      </c>
      <c r="M4735" s="3">
        <v>0</v>
      </c>
      <c r="N4735" s="3">
        <v>0</v>
      </c>
      <c r="O4735" s="3">
        <v>8.1999999999999993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3">
        <f>+Tabla3[[#This Row],[V GRAVADAS]]</f>
        <v>8.1999999999999993</v>
      </c>
      <c r="V4735">
        <v>2</v>
      </c>
    </row>
    <row r="4736" spans="1:22" x14ac:dyDescent="0.25">
      <c r="A4736" t="s">
        <v>843</v>
      </c>
      <c r="B4736" s="1" t="s">
        <v>852</v>
      </c>
      <c r="C4736" t="s">
        <v>1</v>
      </c>
      <c r="D4736" t="s">
        <v>89</v>
      </c>
      <c r="E4736" t="s">
        <v>553</v>
      </c>
      <c r="F4736" t="s">
        <v>554</v>
      </c>
      <c r="G4736">
        <v>2286</v>
      </c>
      <c r="H4736">
        <v>2286</v>
      </c>
      <c r="I4736">
        <v>2286</v>
      </c>
      <c r="J4736">
        <v>2286</v>
      </c>
      <c r="L4736" s="3">
        <v>0</v>
      </c>
      <c r="M4736" s="3">
        <v>0</v>
      </c>
      <c r="N4736" s="3">
        <v>0</v>
      </c>
      <c r="O4736" s="3">
        <v>257.11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3">
        <f>+Tabla3[[#This Row],[V GRAVADAS]]</f>
        <v>257.11</v>
      </c>
      <c r="V4736">
        <v>2</v>
      </c>
    </row>
    <row r="4737" spans="1:22" x14ac:dyDescent="0.25">
      <c r="A4737" t="s">
        <v>843</v>
      </c>
      <c r="B4737" s="1" t="s">
        <v>852</v>
      </c>
      <c r="C4737" t="s">
        <v>1</v>
      </c>
      <c r="D4737" t="s">
        <v>89</v>
      </c>
      <c r="E4737" t="s">
        <v>553</v>
      </c>
      <c r="F4737" t="s">
        <v>554</v>
      </c>
      <c r="G4737">
        <v>2287</v>
      </c>
      <c r="H4737">
        <v>2287</v>
      </c>
      <c r="I4737">
        <v>2287</v>
      </c>
      <c r="J4737">
        <v>2287</v>
      </c>
      <c r="L4737" s="3">
        <v>0</v>
      </c>
      <c r="M4737" s="3">
        <v>0</v>
      </c>
      <c r="N4737" s="3">
        <v>0</v>
      </c>
      <c r="O4737" s="3">
        <v>69.900000000000006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3">
        <f>+Tabla3[[#This Row],[V GRAVADAS]]</f>
        <v>69.900000000000006</v>
      </c>
      <c r="V4737">
        <v>2</v>
      </c>
    </row>
    <row r="4738" spans="1:22" x14ac:dyDescent="0.25">
      <c r="A4738" t="s">
        <v>843</v>
      </c>
      <c r="B4738" s="1" t="s">
        <v>852</v>
      </c>
      <c r="C4738" t="s">
        <v>1</v>
      </c>
      <c r="D4738" t="s">
        <v>89</v>
      </c>
      <c r="E4738" t="s">
        <v>553</v>
      </c>
      <c r="F4738" t="s">
        <v>554</v>
      </c>
      <c r="G4738">
        <v>2288</v>
      </c>
      <c r="H4738">
        <v>2288</v>
      </c>
      <c r="I4738">
        <v>2288</v>
      </c>
      <c r="J4738">
        <v>2288</v>
      </c>
      <c r="L4738" s="3">
        <v>0</v>
      </c>
      <c r="M4738" s="3">
        <v>0</v>
      </c>
      <c r="N4738" s="3">
        <v>0</v>
      </c>
      <c r="O4738" s="3">
        <v>27.03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3">
        <f>+Tabla3[[#This Row],[V GRAVADAS]]</f>
        <v>27.03</v>
      </c>
      <c r="V4738">
        <v>2</v>
      </c>
    </row>
    <row r="4739" spans="1:22" x14ac:dyDescent="0.25">
      <c r="A4739" t="s">
        <v>843</v>
      </c>
      <c r="B4739" s="1" t="s">
        <v>852</v>
      </c>
      <c r="C4739" t="s">
        <v>1</v>
      </c>
      <c r="D4739" t="s">
        <v>89</v>
      </c>
      <c r="E4739" t="s">
        <v>553</v>
      </c>
      <c r="F4739" t="s">
        <v>554</v>
      </c>
      <c r="G4739">
        <v>2289</v>
      </c>
      <c r="H4739">
        <v>2289</v>
      </c>
      <c r="I4739">
        <v>2289</v>
      </c>
      <c r="J4739">
        <v>2289</v>
      </c>
      <c r="L4739" s="3">
        <v>0</v>
      </c>
      <c r="M4739" s="3">
        <v>0</v>
      </c>
      <c r="N4739" s="3">
        <v>0</v>
      </c>
      <c r="O4739" s="3">
        <v>463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3">
        <f>+Tabla3[[#This Row],[V GRAVADAS]]</f>
        <v>463</v>
      </c>
      <c r="V4739">
        <v>2</v>
      </c>
    </row>
    <row r="4740" spans="1:22" x14ac:dyDescent="0.25">
      <c r="A4740" t="s">
        <v>843</v>
      </c>
      <c r="B4740" s="1" t="s">
        <v>852</v>
      </c>
      <c r="C4740" t="s">
        <v>1</v>
      </c>
      <c r="D4740" t="s">
        <v>89</v>
      </c>
      <c r="E4740" t="s">
        <v>553</v>
      </c>
      <c r="F4740" t="s">
        <v>554</v>
      </c>
      <c r="G4740">
        <v>2290</v>
      </c>
      <c r="H4740">
        <v>2290</v>
      </c>
      <c r="I4740">
        <v>2290</v>
      </c>
      <c r="J4740">
        <v>2290</v>
      </c>
      <c r="L4740" s="3">
        <v>0</v>
      </c>
      <c r="M4740" s="3">
        <v>0</v>
      </c>
      <c r="N4740" s="3">
        <v>0</v>
      </c>
      <c r="O4740" s="3">
        <v>42.48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3">
        <f>+Tabla3[[#This Row],[V GRAVADAS]]</f>
        <v>42.48</v>
      </c>
      <c r="V4740">
        <v>2</v>
      </c>
    </row>
    <row r="4741" spans="1:22" x14ac:dyDescent="0.25">
      <c r="A4741" t="s">
        <v>843</v>
      </c>
      <c r="B4741" s="1" t="s">
        <v>853</v>
      </c>
      <c r="C4741" t="s">
        <v>1</v>
      </c>
      <c r="D4741" t="s">
        <v>89</v>
      </c>
      <c r="E4741" t="s">
        <v>553</v>
      </c>
      <c r="F4741" t="s">
        <v>554</v>
      </c>
      <c r="G4741">
        <v>2291</v>
      </c>
      <c r="H4741">
        <v>2291</v>
      </c>
      <c r="I4741">
        <v>2291</v>
      </c>
      <c r="J4741">
        <v>2291</v>
      </c>
      <c r="L4741" s="3">
        <v>0</v>
      </c>
      <c r="M4741" s="3">
        <v>0</v>
      </c>
      <c r="N4741" s="3">
        <v>0</v>
      </c>
      <c r="O4741" s="3">
        <v>18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3">
        <f>+Tabla3[[#This Row],[V GRAVADAS]]</f>
        <v>18</v>
      </c>
      <c r="V4741">
        <v>2</v>
      </c>
    </row>
    <row r="4742" spans="1:22" x14ac:dyDescent="0.25">
      <c r="A4742" t="s">
        <v>843</v>
      </c>
      <c r="B4742" s="1" t="s">
        <v>853</v>
      </c>
      <c r="C4742" t="s">
        <v>1</v>
      </c>
      <c r="D4742" t="s">
        <v>89</v>
      </c>
      <c r="E4742" t="s">
        <v>553</v>
      </c>
      <c r="F4742" t="s">
        <v>554</v>
      </c>
      <c r="G4742">
        <v>2292</v>
      </c>
      <c r="H4742">
        <v>2292</v>
      </c>
      <c r="I4742">
        <v>2292</v>
      </c>
      <c r="J4742">
        <v>2292</v>
      </c>
      <c r="L4742" s="3">
        <v>0</v>
      </c>
      <c r="M4742" s="3">
        <v>0</v>
      </c>
      <c r="N4742" s="3">
        <v>0</v>
      </c>
      <c r="O4742" s="3">
        <v>345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3">
        <f>+Tabla3[[#This Row],[V GRAVADAS]]</f>
        <v>345</v>
      </c>
      <c r="V4742">
        <v>2</v>
      </c>
    </row>
    <row r="4743" spans="1:22" x14ac:dyDescent="0.25">
      <c r="A4743" t="s">
        <v>843</v>
      </c>
      <c r="B4743" s="1" t="s">
        <v>853</v>
      </c>
      <c r="C4743" t="s">
        <v>1</v>
      </c>
      <c r="D4743" t="s">
        <v>89</v>
      </c>
      <c r="E4743" t="s">
        <v>553</v>
      </c>
      <c r="F4743" t="s">
        <v>554</v>
      </c>
      <c r="G4743">
        <v>2293</v>
      </c>
      <c r="H4743">
        <v>2293</v>
      </c>
      <c r="I4743">
        <v>2293</v>
      </c>
      <c r="J4743">
        <v>2293</v>
      </c>
      <c r="L4743" s="3">
        <v>0</v>
      </c>
      <c r="M4743" s="3">
        <v>0</v>
      </c>
      <c r="N4743" s="3">
        <v>0</v>
      </c>
      <c r="O4743" s="3">
        <v>30.82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3">
        <f>+Tabla3[[#This Row],[V GRAVADAS]]</f>
        <v>30.82</v>
      </c>
      <c r="V4743">
        <v>2</v>
      </c>
    </row>
    <row r="4744" spans="1:22" x14ac:dyDescent="0.25">
      <c r="A4744" t="s">
        <v>843</v>
      </c>
      <c r="B4744" s="1" t="s">
        <v>853</v>
      </c>
      <c r="C4744" t="s">
        <v>1</v>
      </c>
      <c r="D4744" t="s">
        <v>89</v>
      </c>
      <c r="E4744" t="s">
        <v>553</v>
      </c>
      <c r="F4744" t="s">
        <v>554</v>
      </c>
      <c r="G4744">
        <v>2294</v>
      </c>
      <c r="H4744">
        <v>2294</v>
      </c>
      <c r="I4744">
        <v>2294</v>
      </c>
      <c r="J4744">
        <v>2294</v>
      </c>
      <c r="L4744" s="3">
        <v>0</v>
      </c>
      <c r="M4744" s="3">
        <v>0</v>
      </c>
      <c r="N4744" s="3">
        <v>0</v>
      </c>
      <c r="O4744" s="3">
        <v>300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3">
        <f>+Tabla3[[#This Row],[V GRAVADAS]]</f>
        <v>300</v>
      </c>
      <c r="V4744">
        <v>2</v>
      </c>
    </row>
    <row r="4745" spans="1:22" x14ac:dyDescent="0.25">
      <c r="A4745" t="s">
        <v>843</v>
      </c>
      <c r="B4745" s="1" t="s">
        <v>853</v>
      </c>
      <c r="C4745" t="s">
        <v>1</v>
      </c>
      <c r="D4745" t="s">
        <v>89</v>
      </c>
      <c r="E4745" t="s">
        <v>553</v>
      </c>
      <c r="F4745" t="s">
        <v>554</v>
      </c>
      <c r="G4745">
        <v>2295</v>
      </c>
      <c r="H4745">
        <v>2295</v>
      </c>
      <c r="I4745">
        <v>2295</v>
      </c>
      <c r="J4745">
        <v>2295</v>
      </c>
      <c r="L4745" s="3">
        <v>0</v>
      </c>
      <c r="M4745" s="3">
        <v>0</v>
      </c>
      <c r="N4745" s="3">
        <v>0</v>
      </c>
      <c r="O4745" s="3">
        <v>153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3">
        <f>+Tabla3[[#This Row],[V GRAVADAS]]</f>
        <v>153</v>
      </c>
      <c r="V4745">
        <v>2</v>
      </c>
    </row>
    <row r="4746" spans="1:22" x14ac:dyDescent="0.25">
      <c r="A4746" t="s">
        <v>843</v>
      </c>
      <c r="B4746" s="1" t="s">
        <v>853</v>
      </c>
      <c r="C4746" t="s">
        <v>1</v>
      </c>
      <c r="D4746" t="s">
        <v>89</v>
      </c>
      <c r="E4746" t="s">
        <v>553</v>
      </c>
      <c r="F4746" t="s">
        <v>554</v>
      </c>
      <c r="G4746">
        <v>2296</v>
      </c>
      <c r="H4746">
        <v>2296</v>
      </c>
      <c r="I4746">
        <v>2296</v>
      </c>
      <c r="J4746">
        <v>2296</v>
      </c>
      <c r="L4746" s="3">
        <v>0</v>
      </c>
      <c r="M4746" s="3">
        <v>0</v>
      </c>
      <c r="N4746" s="3">
        <v>0</v>
      </c>
      <c r="O4746" s="3">
        <v>73.349999999999994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3">
        <f>+Tabla3[[#This Row],[V GRAVADAS]]</f>
        <v>73.349999999999994</v>
      </c>
      <c r="V4746">
        <v>2</v>
      </c>
    </row>
    <row r="4747" spans="1:22" x14ac:dyDescent="0.25">
      <c r="A4747" t="s">
        <v>843</v>
      </c>
      <c r="B4747" s="1" t="s">
        <v>853</v>
      </c>
      <c r="C4747" t="s">
        <v>1</v>
      </c>
      <c r="D4747" t="s">
        <v>89</v>
      </c>
      <c r="E4747" t="s">
        <v>553</v>
      </c>
      <c r="F4747" t="s">
        <v>554</v>
      </c>
      <c r="G4747">
        <v>2297</v>
      </c>
      <c r="H4747">
        <v>2297</v>
      </c>
      <c r="I4747">
        <v>2297</v>
      </c>
      <c r="J4747">
        <v>2297</v>
      </c>
      <c r="L4747" s="3">
        <v>0</v>
      </c>
      <c r="M4747" s="3">
        <v>0</v>
      </c>
      <c r="N4747" s="3">
        <v>0</v>
      </c>
      <c r="O4747" s="3">
        <v>197.8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3">
        <f>+Tabla3[[#This Row],[V GRAVADAS]]</f>
        <v>197.8</v>
      </c>
      <c r="V4747">
        <v>2</v>
      </c>
    </row>
    <row r="4748" spans="1:22" x14ac:dyDescent="0.25">
      <c r="A4748" t="s">
        <v>843</v>
      </c>
      <c r="B4748" s="1" t="s">
        <v>853</v>
      </c>
      <c r="C4748" t="s">
        <v>1</v>
      </c>
      <c r="D4748" t="s">
        <v>89</v>
      </c>
      <c r="E4748" t="s">
        <v>553</v>
      </c>
      <c r="F4748" t="s">
        <v>554</v>
      </c>
      <c r="G4748">
        <v>2298</v>
      </c>
      <c r="H4748">
        <v>2298</v>
      </c>
      <c r="I4748">
        <v>2298</v>
      </c>
      <c r="J4748">
        <v>2298</v>
      </c>
      <c r="L4748" s="3">
        <v>0</v>
      </c>
      <c r="M4748" s="3">
        <v>0</v>
      </c>
      <c r="N4748" s="3">
        <v>0</v>
      </c>
      <c r="O4748" s="3">
        <v>498.9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3">
        <f>+Tabla3[[#This Row],[V GRAVADAS]]</f>
        <v>498.9</v>
      </c>
      <c r="V4748">
        <v>2</v>
      </c>
    </row>
    <row r="4749" spans="1:22" x14ac:dyDescent="0.25">
      <c r="A4749" t="s">
        <v>843</v>
      </c>
      <c r="B4749" s="1" t="s">
        <v>853</v>
      </c>
      <c r="C4749" t="s">
        <v>1</v>
      </c>
      <c r="D4749" t="s">
        <v>89</v>
      </c>
      <c r="E4749" t="s">
        <v>553</v>
      </c>
      <c r="F4749" t="s">
        <v>554</v>
      </c>
      <c r="G4749">
        <v>2299</v>
      </c>
      <c r="H4749">
        <v>2299</v>
      </c>
      <c r="I4749">
        <v>2299</v>
      </c>
      <c r="J4749">
        <v>2299</v>
      </c>
      <c r="L4749" s="3">
        <v>0</v>
      </c>
      <c r="M4749" s="3">
        <v>0</v>
      </c>
      <c r="N4749" s="3">
        <v>0</v>
      </c>
      <c r="O4749" s="3">
        <v>30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3">
        <f>+Tabla3[[#This Row],[V GRAVADAS]]</f>
        <v>30</v>
      </c>
      <c r="V4749">
        <v>2</v>
      </c>
    </row>
    <row r="4750" spans="1:22" x14ac:dyDescent="0.25">
      <c r="A4750" t="s">
        <v>843</v>
      </c>
      <c r="B4750" s="1" t="s">
        <v>853</v>
      </c>
      <c r="C4750" t="s">
        <v>1</v>
      </c>
      <c r="D4750" t="s">
        <v>89</v>
      </c>
      <c r="E4750" t="s">
        <v>553</v>
      </c>
      <c r="F4750" t="s">
        <v>554</v>
      </c>
      <c r="G4750">
        <v>2300</v>
      </c>
      <c r="H4750">
        <v>2300</v>
      </c>
      <c r="I4750">
        <v>2300</v>
      </c>
      <c r="J4750">
        <v>2300</v>
      </c>
      <c r="L4750" s="3">
        <v>0</v>
      </c>
      <c r="M4750" s="3">
        <v>0</v>
      </c>
      <c r="N4750" s="3">
        <v>0</v>
      </c>
      <c r="O4750" s="3">
        <v>471.5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3">
        <f>+Tabla3[[#This Row],[V GRAVADAS]]</f>
        <v>471.5</v>
      </c>
      <c r="V4750">
        <v>2</v>
      </c>
    </row>
    <row r="4751" spans="1:22" x14ac:dyDescent="0.25">
      <c r="A4751" t="s">
        <v>843</v>
      </c>
      <c r="B4751" s="1" t="s">
        <v>853</v>
      </c>
      <c r="C4751" t="s">
        <v>1</v>
      </c>
      <c r="D4751" t="s">
        <v>89</v>
      </c>
      <c r="E4751" t="s">
        <v>553</v>
      </c>
      <c r="F4751" t="s">
        <v>554</v>
      </c>
      <c r="G4751">
        <v>2301</v>
      </c>
      <c r="H4751">
        <v>2301</v>
      </c>
      <c r="I4751">
        <v>2301</v>
      </c>
      <c r="J4751">
        <v>2301</v>
      </c>
      <c r="L4751" s="3">
        <v>0</v>
      </c>
      <c r="M4751" s="3">
        <v>0</v>
      </c>
      <c r="N4751" s="3">
        <v>0</v>
      </c>
      <c r="O4751" s="3">
        <v>101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3">
        <f>+Tabla3[[#This Row],[V GRAVADAS]]</f>
        <v>101</v>
      </c>
      <c r="V4751">
        <v>2</v>
      </c>
    </row>
    <row r="4752" spans="1:22" x14ac:dyDescent="0.25">
      <c r="A4752" t="s">
        <v>843</v>
      </c>
      <c r="B4752" s="1" t="s">
        <v>853</v>
      </c>
      <c r="C4752" t="s">
        <v>1</v>
      </c>
      <c r="D4752" t="s">
        <v>89</v>
      </c>
      <c r="E4752" t="s">
        <v>553</v>
      </c>
      <c r="F4752" t="s">
        <v>554</v>
      </c>
      <c r="G4752">
        <v>2302</v>
      </c>
      <c r="H4752">
        <v>2302</v>
      </c>
      <c r="I4752">
        <v>2302</v>
      </c>
      <c r="J4752">
        <v>2302</v>
      </c>
      <c r="L4752" s="3">
        <v>0</v>
      </c>
      <c r="M4752" s="3">
        <v>0</v>
      </c>
      <c r="N4752" s="3">
        <v>0</v>
      </c>
      <c r="O4752" s="3">
        <v>11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3">
        <f>+Tabla3[[#This Row],[V GRAVADAS]]</f>
        <v>11</v>
      </c>
      <c r="V4752">
        <v>2</v>
      </c>
    </row>
    <row r="4753" spans="1:22" x14ac:dyDescent="0.25">
      <c r="A4753" t="s">
        <v>843</v>
      </c>
      <c r="B4753" s="1" t="s">
        <v>853</v>
      </c>
      <c r="C4753" t="s">
        <v>1</v>
      </c>
      <c r="D4753" t="s">
        <v>89</v>
      </c>
      <c r="E4753" t="s">
        <v>553</v>
      </c>
      <c r="F4753" t="s">
        <v>554</v>
      </c>
      <c r="G4753">
        <v>2303</v>
      </c>
      <c r="H4753">
        <v>2303</v>
      </c>
      <c r="I4753">
        <v>2303</v>
      </c>
      <c r="J4753">
        <v>2303</v>
      </c>
      <c r="L4753" s="3">
        <v>0</v>
      </c>
      <c r="M4753" s="3">
        <v>0</v>
      </c>
      <c r="N4753" s="3">
        <v>0</v>
      </c>
      <c r="O4753" s="3">
        <v>72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3">
        <f>+Tabla3[[#This Row],[V GRAVADAS]]</f>
        <v>72</v>
      </c>
      <c r="V4753">
        <v>2</v>
      </c>
    </row>
    <row r="4754" spans="1:22" x14ac:dyDescent="0.25">
      <c r="A4754" t="s">
        <v>843</v>
      </c>
      <c r="B4754" s="1" t="s">
        <v>853</v>
      </c>
      <c r="C4754" t="s">
        <v>1</v>
      </c>
      <c r="D4754" t="s">
        <v>89</v>
      </c>
      <c r="E4754" t="s">
        <v>553</v>
      </c>
      <c r="F4754" t="s">
        <v>554</v>
      </c>
      <c r="G4754">
        <v>2304</v>
      </c>
      <c r="H4754">
        <v>2304</v>
      </c>
      <c r="I4754">
        <v>2304</v>
      </c>
      <c r="J4754">
        <v>2304</v>
      </c>
      <c r="L4754" s="3">
        <v>0</v>
      </c>
      <c r="M4754" s="3">
        <v>0</v>
      </c>
      <c r="N4754" s="3">
        <v>0</v>
      </c>
      <c r="O4754" s="3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3">
        <f>+Tabla3[[#This Row],[V GRAVADAS]]</f>
        <v>0</v>
      </c>
      <c r="V4754">
        <v>2</v>
      </c>
    </row>
    <row r="4755" spans="1:22" x14ac:dyDescent="0.25">
      <c r="A4755" t="s">
        <v>843</v>
      </c>
      <c r="B4755" s="1" t="s">
        <v>853</v>
      </c>
      <c r="C4755" t="s">
        <v>1</v>
      </c>
      <c r="D4755" t="s">
        <v>89</v>
      </c>
      <c r="E4755" t="s">
        <v>553</v>
      </c>
      <c r="F4755" t="s">
        <v>554</v>
      </c>
      <c r="G4755">
        <v>2305</v>
      </c>
      <c r="H4755">
        <v>2305</v>
      </c>
      <c r="I4755">
        <v>2305</v>
      </c>
      <c r="J4755">
        <v>2305</v>
      </c>
      <c r="L4755" s="3">
        <v>0</v>
      </c>
      <c r="M4755" s="3">
        <v>0</v>
      </c>
      <c r="N4755" s="3">
        <v>0</v>
      </c>
      <c r="O4755" s="3">
        <v>59.5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3">
        <f>+Tabla3[[#This Row],[V GRAVADAS]]</f>
        <v>59.5</v>
      </c>
      <c r="V4755">
        <v>2</v>
      </c>
    </row>
    <row r="4756" spans="1:22" x14ac:dyDescent="0.25">
      <c r="A4756" t="s">
        <v>843</v>
      </c>
      <c r="B4756" s="1" t="s">
        <v>853</v>
      </c>
      <c r="C4756" t="s">
        <v>1</v>
      </c>
      <c r="D4756" t="s">
        <v>89</v>
      </c>
      <c r="E4756" t="s">
        <v>553</v>
      </c>
      <c r="F4756" t="s">
        <v>554</v>
      </c>
      <c r="G4756">
        <v>2306</v>
      </c>
      <c r="H4756">
        <v>2306</v>
      </c>
      <c r="I4756">
        <v>2306</v>
      </c>
      <c r="J4756">
        <v>2306</v>
      </c>
      <c r="L4756" s="3">
        <v>0</v>
      </c>
      <c r="M4756" s="3">
        <v>0</v>
      </c>
      <c r="N4756" s="3">
        <v>0</v>
      </c>
      <c r="O4756" s="3">
        <v>50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3">
        <f>+Tabla3[[#This Row],[V GRAVADAS]]</f>
        <v>50</v>
      </c>
      <c r="V4756">
        <v>2</v>
      </c>
    </row>
    <row r="4757" spans="1:22" x14ac:dyDescent="0.25">
      <c r="A4757" t="s">
        <v>843</v>
      </c>
      <c r="B4757" s="1" t="s">
        <v>853</v>
      </c>
      <c r="C4757" t="s">
        <v>1</v>
      </c>
      <c r="D4757" t="s">
        <v>89</v>
      </c>
      <c r="E4757" t="s">
        <v>553</v>
      </c>
      <c r="F4757" t="s">
        <v>554</v>
      </c>
      <c r="G4757">
        <v>2307</v>
      </c>
      <c r="H4757">
        <v>2307</v>
      </c>
      <c r="I4757">
        <v>2307</v>
      </c>
      <c r="J4757">
        <v>2307</v>
      </c>
      <c r="L4757" s="3">
        <v>0</v>
      </c>
      <c r="M4757" s="3">
        <v>0</v>
      </c>
      <c r="N4757" s="3">
        <v>0</v>
      </c>
      <c r="O4757" s="3">
        <v>121.3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3">
        <f>+Tabla3[[#This Row],[V GRAVADAS]]</f>
        <v>121.3</v>
      </c>
      <c r="V4757">
        <v>2</v>
      </c>
    </row>
    <row r="4758" spans="1:22" x14ac:dyDescent="0.25">
      <c r="A4758" t="s">
        <v>843</v>
      </c>
      <c r="B4758" s="1" t="s">
        <v>853</v>
      </c>
      <c r="C4758" t="s">
        <v>1</v>
      </c>
      <c r="D4758" t="s">
        <v>89</v>
      </c>
      <c r="E4758" t="s">
        <v>553</v>
      </c>
      <c r="F4758" t="s">
        <v>554</v>
      </c>
      <c r="G4758">
        <v>2308</v>
      </c>
      <c r="H4758">
        <v>2308</v>
      </c>
      <c r="I4758">
        <v>2308</v>
      </c>
      <c r="J4758">
        <v>2308</v>
      </c>
      <c r="L4758" s="3">
        <v>0</v>
      </c>
      <c r="M4758" s="3">
        <v>0</v>
      </c>
      <c r="N4758" s="3">
        <v>0</v>
      </c>
      <c r="O4758" s="3">
        <v>15.15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3">
        <f>+Tabla3[[#This Row],[V GRAVADAS]]</f>
        <v>15.15</v>
      </c>
      <c r="V4758">
        <v>2</v>
      </c>
    </row>
    <row r="4759" spans="1:22" x14ac:dyDescent="0.25">
      <c r="A4759" t="s">
        <v>843</v>
      </c>
      <c r="B4759" s="1" t="s">
        <v>853</v>
      </c>
      <c r="C4759" t="s">
        <v>1</v>
      </c>
      <c r="D4759" t="s">
        <v>89</v>
      </c>
      <c r="E4759" t="s">
        <v>553</v>
      </c>
      <c r="F4759" t="s">
        <v>554</v>
      </c>
      <c r="G4759">
        <v>2309</v>
      </c>
      <c r="H4759">
        <v>2309</v>
      </c>
      <c r="I4759">
        <v>2309</v>
      </c>
      <c r="J4759">
        <v>2309</v>
      </c>
      <c r="L4759" s="3">
        <v>0</v>
      </c>
      <c r="M4759" s="3">
        <v>0</v>
      </c>
      <c r="N4759" s="3">
        <v>0</v>
      </c>
      <c r="O4759" s="3">
        <v>180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3">
        <f>+Tabla3[[#This Row],[V GRAVADAS]]</f>
        <v>180</v>
      </c>
      <c r="V4759">
        <v>2</v>
      </c>
    </row>
    <row r="4760" spans="1:22" x14ac:dyDescent="0.25">
      <c r="A4760" t="s">
        <v>843</v>
      </c>
      <c r="B4760" s="1" t="s">
        <v>853</v>
      </c>
      <c r="C4760" t="s">
        <v>1</v>
      </c>
      <c r="D4760" t="s">
        <v>89</v>
      </c>
      <c r="E4760" t="s">
        <v>553</v>
      </c>
      <c r="F4760" t="s">
        <v>554</v>
      </c>
      <c r="G4760">
        <v>2310</v>
      </c>
      <c r="H4760">
        <v>2310</v>
      </c>
      <c r="I4760">
        <v>2310</v>
      </c>
      <c r="J4760">
        <v>2310</v>
      </c>
      <c r="L4760" s="3">
        <v>0</v>
      </c>
      <c r="M4760" s="3">
        <v>0</v>
      </c>
      <c r="N4760" s="3">
        <v>0</v>
      </c>
      <c r="O4760" s="3">
        <v>125.5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3">
        <f>+Tabla3[[#This Row],[V GRAVADAS]]</f>
        <v>125.5</v>
      </c>
      <c r="V4760">
        <v>2</v>
      </c>
    </row>
    <row r="4761" spans="1:22" x14ac:dyDescent="0.25">
      <c r="A4761" t="s">
        <v>843</v>
      </c>
      <c r="B4761" s="1" t="s">
        <v>853</v>
      </c>
      <c r="C4761" t="s">
        <v>1</v>
      </c>
      <c r="D4761" t="s">
        <v>89</v>
      </c>
      <c r="E4761" t="s">
        <v>553</v>
      </c>
      <c r="F4761" t="s">
        <v>554</v>
      </c>
      <c r="G4761">
        <v>2311</v>
      </c>
      <c r="H4761">
        <v>2311</v>
      </c>
      <c r="I4761">
        <v>2311</v>
      </c>
      <c r="J4761">
        <v>2311</v>
      </c>
      <c r="L4761" s="3">
        <v>0</v>
      </c>
      <c r="M4761" s="3">
        <v>0</v>
      </c>
      <c r="N4761" s="3">
        <v>0</v>
      </c>
      <c r="O4761" s="3">
        <v>220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3">
        <f>+Tabla3[[#This Row],[V GRAVADAS]]</f>
        <v>220</v>
      </c>
      <c r="V4761">
        <v>2</v>
      </c>
    </row>
    <row r="4762" spans="1:22" x14ac:dyDescent="0.25">
      <c r="A4762" t="s">
        <v>843</v>
      </c>
      <c r="B4762" s="1" t="s">
        <v>853</v>
      </c>
      <c r="C4762" t="s">
        <v>1</v>
      </c>
      <c r="D4762" t="s">
        <v>89</v>
      </c>
      <c r="E4762" t="s">
        <v>553</v>
      </c>
      <c r="F4762" t="s">
        <v>554</v>
      </c>
      <c r="G4762">
        <v>2312</v>
      </c>
      <c r="H4762">
        <v>2312</v>
      </c>
      <c r="I4762">
        <v>2312</v>
      </c>
      <c r="J4762">
        <v>2312</v>
      </c>
      <c r="L4762" s="3">
        <v>0</v>
      </c>
      <c r="M4762" s="3">
        <v>0</v>
      </c>
      <c r="N4762" s="3">
        <v>0</v>
      </c>
      <c r="O4762" s="3">
        <v>150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3">
        <f>+Tabla3[[#This Row],[V GRAVADAS]]</f>
        <v>150</v>
      </c>
      <c r="V4762">
        <v>2</v>
      </c>
    </row>
    <row r="4763" spans="1:22" x14ac:dyDescent="0.25">
      <c r="A4763" t="s">
        <v>843</v>
      </c>
      <c r="B4763" s="1" t="s">
        <v>853</v>
      </c>
      <c r="C4763" t="s">
        <v>1</v>
      </c>
      <c r="D4763" t="s">
        <v>89</v>
      </c>
      <c r="E4763" t="s">
        <v>553</v>
      </c>
      <c r="F4763" t="s">
        <v>554</v>
      </c>
      <c r="G4763">
        <v>2313</v>
      </c>
      <c r="H4763">
        <v>2313</v>
      </c>
      <c r="I4763">
        <v>2313</v>
      </c>
      <c r="J4763">
        <v>2313</v>
      </c>
      <c r="L4763" s="3">
        <v>0</v>
      </c>
      <c r="M4763" s="3">
        <v>0</v>
      </c>
      <c r="N4763" s="3">
        <v>0</v>
      </c>
      <c r="O4763" s="3">
        <v>77.5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3">
        <f>+Tabla3[[#This Row],[V GRAVADAS]]</f>
        <v>77.5</v>
      </c>
      <c r="V4763">
        <v>2</v>
      </c>
    </row>
    <row r="4764" spans="1:22" x14ac:dyDescent="0.25">
      <c r="A4764" t="s">
        <v>843</v>
      </c>
      <c r="B4764" s="1" t="s">
        <v>853</v>
      </c>
      <c r="C4764" t="s">
        <v>1</v>
      </c>
      <c r="D4764" t="s">
        <v>89</v>
      </c>
      <c r="E4764" t="s">
        <v>553</v>
      </c>
      <c r="F4764" t="s">
        <v>554</v>
      </c>
      <c r="G4764">
        <v>2314</v>
      </c>
      <c r="H4764">
        <v>2314</v>
      </c>
      <c r="I4764">
        <v>2314</v>
      </c>
      <c r="J4764">
        <v>2314</v>
      </c>
      <c r="L4764" s="3">
        <v>0</v>
      </c>
      <c r="M4764" s="3">
        <v>0</v>
      </c>
      <c r="N4764" s="3">
        <v>0</v>
      </c>
      <c r="O4764" s="3">
        <v>35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3">
        <f>+Tabla3[[#This Row],[V GRAVADAS]]</f>
        <v>35</v>
      </c>
      <c r="V4764">
        <v>2</v>
      </c>
    </row>
    <row r="4765" spans="1:22" x14ac:dyDescent="0.25">
      <c r="A4765" t="s">
        <v>843</v>
      </c>
      <c r="B4765" s="1" t="s">
        <v>853</v>
      </c>
      <c r="C4765" t="s">
        <v>1</v>
      </c>
      <c r="D4765" t="s">
        <v>89</v>
      </c>
      <c r="E4765" t="s">
        <v>553</v>
      </c>
      <c r="F4765" t="s">
        <v>554</v>
      </c>
      <c r="G4765">
        <v>2315</v>
      </c>
      <c r="H4765">
        <v>2315</v>
      </c>
      <c r="I4765">
        <v>2315</v>
      </c>
      <c r="J4765">
        <v>2315</v>
      </c>
      <c r="L4765" s="3">
        <v>0</v>
      </c>
      <c r="M4765" s="3">
        <v>0</v>
      </c>
      <c r="N4765" s="3">
        <v>0</v>
      </c>
      <c r="O4765" s="3">
        <v>203.5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3">
        <f>+Tabla3[[#This Row],[V GRAVADAS]]</f>
        <v>203.5</v>
      </c>
      <c r="V4765">
        <v>2</v>
      </c>
    </row>
    <row r="4766" spans="1:22" x14ac:dyDescent="0.25">
      <c r="A4766" t="s">
        <v>843</v>
      </c>
      <c r="B4766" s="1" t="s">
        <v>853</v>
      </c>
      <c r="C4766" t="s">
        <v>1</v>
      </c>
      <c r="D4766" t="s">
        <v>89</v>
      </c>
      <c r="E4766" t="s">
        <v>553</v>
      </c>
      <c r="F4766" t="s">
        <v>554</v>
      </c>
      <c r="G4766">
        <v>2316</v>
      </c>
      <c r="H4766">
        <v>2316</v>
      </c>
      <c r="I4766">
        <v>2316</v>
      </c>
      <c r="J4766">
        <v>2316</v>
      </c>
      <c r="L4766" s="3">
        <v>0</v>
      </c>
      <c r="M4766" s="3">
        <v>0</v>
      </c>
      <c r="N4766" s="3">
        <v>0</v>
      </c>
      <c r="O4766" s="3">
        <v>172.25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3">
        <f>+Tabla3[[#This Row],[V GRAVADAS]]</f>
        <v>172.25</v>
      </c>
      <c r="V4766">
        <v>2</v>
      </c>
    </row>
    <row r="4767" spans="1:22" x14ac:dyDescent="0.25">
      <c r="A4767" t="s">
        <v>843</v>
      </c>
      <c r="B4767" s="1" t="s">
        <v>854</v>
      </c>
      <c r="C4767" t="s">
        <v>1</v>
      </c>
      <c r="D4767" t="s">
        <v>89</v>
      </c>
      <c r="E4767" t="s">
        <v>553</v>
      </c>
      <c r="F4767" t="s">
        <v>554</v>
      </c>
      <c r="G4767">
        <v>2317</v>
      </c>
      <c r="H4767">
        <v>2317</v>
      </c>
      <c r="I4767">
        <v>2317</v>
      </c>
      <c r="J4767">
        <v>2317</v>
      </c>
      <c r="L4767" s="3">
        <v>0</v>
      </c>
      <c r="M4767" s="3">
        <v>0</v>
      </c>
      <c r="N4767" s="3">
        <v>0</v>
      </c>
      <c r="O4767" s="3">
        <v>589.29999999999995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3">
        <f>+Tabla3[[#This Row],[V GRAVADAS]]</f>
        <v>589.29999999999995</v>
      </c>
      <c r="V4767">
        <v>2</v>
      </c>
    </row>
    <row r="4768" spans="1:22" x14ac:dyDescent="0.25">
      <c r="A4768" t="s">
        <v>843</v>
      </c>
      <c r="B4768" s="1" t="s">
        <v>854</v>
      </c>
      <c r="C4768" t="s">
        <v>1</v>
      </c>
      <c r="D4768" t="s">
        <v>89</v>
      </c>
      <c r="E4768" t="s">
        <v>553</v>
      </c>
      <c r="F4768" t="s">
        <v>554</v>
      </c>
      <c r="G4768">
        <v>2318</v>
      </c>
      <c r="H4768">
        <v>2318</v>
      </c>
      <c r="I4768">
        <v>2318</v>
      </c>
      <c r="J4768">
        <v>2318</v>
      </c>
      <c r="L4768" s="3">
        <v>0</v>
      </c>
      <c r="M4768" s="3">
        <v>0</v>
      </c>
      <c r="N4768" s="3">
        <v>0</v>
      </c>
      <c r="O4768" s="3">
        <v>40.75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3">
        <f>+Tabla3[[#This Row],[V GRAVADAS]]</f>
        <v>40.75</v>
      </c>
      <c r="V4768">
        <v>2</v>
      </c>
    </row>
    <row r="4769" spans="1:22" x14ac:dyDescent="0.25">
      <c r="A4769" t="s">
        <v>843</v>
      </c>
      <c r="B4769" s="1" t="s">
        <v>854</v>
      </c>
      <c r="C4769" t="s">
        <v>1</v>
      </c>
      <c r="D4769" t="s">
        <v>89</v>
      </c>
      <c r="E4769" t="s">
        <v>553</v>
      </c>
      <c r="F4769" t="s">
        <v>554</v>
      </c>
      <c r="G4769">
        <v>2319</v>
      </c>
      <c r="H4769">
        <v>2319</v>
      </c>
      <c r="I4769">
        <v>2319</v>
      </c>
      <c r="J4769">
        <v>2319</v>
      </c>
      <c r="L4769" s="3">
        <v>0</v>
      </c>
      <c r="M4769" s="3">
        <v>0</v>
      </c>
      <c r="N4769" s="3">
        <v>0</v>
      </c>
      <c r="O4769" s="3">
        <v>28.75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3">
        <f>+Tabla3[[#This Row],[V GRAVADAS]]</f>
        <v>28.75</v>
      </c>
      <c r="V4769">
        <v>2</v>
      </c>
    </row>
    <row r="4770" spans="1:22" x14ac:dyDescent="0.25">
      <c r="A4770" t="s">
        <v>843</v>
      </c>
      <c r="B4770" s="1" t="s">
        <v>854</v>
      </c>
      <c r="C4770" t="s">
        <v>1</v>
      </c>
      <c r="D4770" t="s">
        <v>89</v>
      </c>
      <c r="E4770" t="s">
        <v>553</v>
      </c>
      <c r="F4770" t="s">
        <v>554</v>
      </c>
      <c r="G4770">
        <v>2320</v>
      </c>
      <c r="H4770">
        <v>2320</v>
      </c>
      <c r="I4770">
        <v>2320</v>
      </c>
      <c r="J4770">
        <v>2320</v>
      </c>
      <c r="L4770" s="3">
        <v>0</v>
      </c>
      <c r="M4770" s="3">
        <v>0</v>
      </c>
      <c r="N4770" s="3">
        <v>0</v>
      </c>
      <c r="O4770" s="3">
        <v>28.75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3">
        <f>+Tabla3[[#This Row],[V GRAVADAS]]</f>
        <v>28.75</v>
      </c>
      <c r="V4770">
        <v>2</v>
      </c>
    </row>
    <row r="4771" spans="1:22" x14ac:dyDescent="0.25">
      <c r="A4771" t="s">
        <v>843</v>
      </c>
      <c r="B4771" s="1" t="s">
        <v>854</v>
      </c>
      <c r="C4771" t="s">
        <v>1</v>
      </c>
      <c r="D4771" t="s">
        <v>89</v>
      </c>
      <c r="E4771" t="s">
        <v>553</v>
      </c>
      <c r="F4771" t="s">
        <v>554</v>
      </c>
      <c r="G4771">
        <v>2321</v>
      </c>
      <c r="H4771">
        <v>2321</v>
      </c>
      <c r="I4771">
        <v>2321</v>
      </c>
      <c r="J4771">
        <v>2321</v>
      </c>
      <c r="L4771" s="3">
        <v>0</v>
      </c>
      <c r="M4771" s="3">
        <v>0</v>
      </c>
      <c r="N4771" s="3">
        <v>0</v>
      </c>
      <c r="O4771" s="3">
        <v>145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3">
        <f>+Tabla3[[#This Row],[V GRAVADAS]]</f>
        <v>145</v>
      </c>
      <c r="V4771">
        <v>2</v>
      </c>
    </row>
    <row r="4772" spans="1:22" x14ac:dyDescent="0.25">
      <c r="A4772" t="s">
        <v>843</v>
      </c>
      <c r="B4772" s="1" t="s">
        <v>854</v>
      </c>
      <c r="C4772" t="s">
        <v>1</v>
      </c>
      <c r="D4772" t="s">
        <v>89</v>
      </c>
      <c r="E4772" t="s">
        <v>553</v>
      </c>
      <c r="F4772" t="s">
        <v>554</v>
      </c>
      <c r="G4772">
        <v>2322</v>
      </c>
      <c r="H4772">
        <v>2322</v>
      </c>
      <c r="I4772">
        <v>2322</v>
      </c>
      <c r="J4772">
        <v>2322</v>
      </c>
      <c r="L4772" s="3">
        <v>0</v>
      </c>
      <c r="M4772" s="3">
        <v>0</v>
      </c>
      <c r="N4772" s="3">
        <v>0</v>
      </c>
      <c r="O4772" s="3">
        <v>192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3">
        <f>+Tabla3[[#This Row],[V GRAVADAS]]</f>
        <v>192</v>
      </c>
      <c r="V4772">
        <v>2</v>
      </c>
    </row>
    <row r="4773" spans="1:22" x14ac:dyDescent="0.25">
      <c r="A4773" t="s">
        <v>843</v>
      </c>
      <c r="B4773" s="1" t="s">
        <v>854</v>
      </c>
      <c r="C4773" t="s">
        <v>1</v>
      </c>
      <c r="D4773" t="s">
        <v>89</v>
      </c>
      <c r="E4773" t="s">
        <v>553</v>
      </c>
      <c r="F4773" t="s">
        <v>554</v>
      </c>
      <c r="G4773">
        <v>2323</v>
      </c>
      <c r="H4773">
        <v>2323</v>
      </c>
      <c r="I4773">
        <v>2323</v>
      </c>
      <c r="J4773">
        <v>2323</v>
      </c>
      <c r="L4773" s="3">
        <v>0</v>
      </c>
      <c r="M4773" s="3">
        <v>0</v>
      </c>
      <c r="N4773" s="3">
        <v>0</v>
      </c>
      <c r="O4773" s="3">
        <v>2.5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3">
        <f>+Tabla3[[#This Row],[V GRAVADAS]]</f>
        <v>2.5</v>
      </c>
      <c r="V4773">
        <v>2</v>
      </c>
    </row>
    <row r="4774" spans="1:22" x14ac:dyDescent="0.25">
      <c r="A4774" t="s">
        <v>843</v>
      </c>
      <c r="B4774" s="1" t="s">
        <v>854</v>
      </c>
      <c r="C4774" t="s">
        <v>1</v>
      </c>
      <c r="D4774" t="s">
        <v>89</v>
      </c>
      <c r="E4774" t="s">
        <v>553</v>
      </c>
      <c r="F4774" t="s">
        <v>554</v>
      </c>
      <c r="G4774">
        <v>2324</v>
      </c>
      <c r="H4774">
        <v>2324</v>
      </c>
      <c r="I4774">
        <v>2324</v>
      </c>
      <c r="J4774">
        <v>2324</v>
      </c>
      <c r="L4774" s="3">
        <v>0</v>
      </c>
      <c r="M4774" s="3">
        <v>0</v>
      </c>
      <c r="N4774" s="3">
        <v>0</v>
      </c>
      <c r="O4774" s="3">
        <v>6.84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3">
        <f>+Tabla3[[#This Row],[V GRAVADAS]]</f>
        <v>6.84</v>
      </c>
      <c r="V4774">
        <v>2</v>
      </c>
    </row>
    <row r="4775" spans="1:22" x14ac:dyDescent="0.25">
      <c r="A4775" t="s">
        <v>843</v>
      </c>
      <c r="B4775" s="1" t="s">
        <v>854</v>
      </c>
      <c r="C4775" t="s">
        <v>1</v>
      </c>
      <c r="D4775" t="s">
        <v>89</v>
      </c>
      <c r="E4775" t="s">
        <v>553</v>
      </c>
      <c r="F4775" t="s">
        <v>554</v>
      </c>
      <c r="G4775">
        <v>2325</v>
      </c>
      <c r="H4775">
        <v>2325</v>
      </c>
      <c r="I4775">
        <v>2325</v>
      </c>
      <c r="J4775">
        <v>2325</v>
      </c>
      <c r="L4775" s="3">
        <v>0</v>
      </c>
      <c r="M4775" s="3">
        <v>0</v>
      </c>
      <c r="N4775" s="3">
        <v>0</v>
      </c>
      <c r="O4775" s="3">
        <v>50.85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3">
        <f>+Tabla3[[#This Row],[V GRAVADAS]]</f>
        <v>50.85</v>
      </c>
      <c r="V4775">
        <v>2</v>
      </c>
    </row>
    <row r="4776" spans="1:22" x14ac:dyDescent="0.25">
      <c r="A4776" t="s">
        <v>843</v>
      </c>
      <c r="B4776" s="1" t="s">
        <v>854</v>
      </c>
      <c r="C4776" t="s">
        <v>1</v>
      </c>
      <c r="D4776" t="s">
        <v>89</v>
      </c>
      <c r="E4776" t="s">
        <v>553</v>
      </c>
      <c r="F4776" t="s">
        <v>554</v>
      </c>
      <c r="G4776">
        <v>2326</v>
      </c>
      <c r="H4776">
        <v>2326</v>
      </c>
      <c r="I4776">
        <v>2326</v>
      </c>
      <c r="J4776">
        <v>2326</v>
      </c>
      <c r="L4776" s="3">
        <v>0</v>
      </c>
      <c r="M4776" s="3">
        <v>0</v>
      </c>
      <c r="N4776" s="3">
        <v>0</v>
      </c>
      <c r="O4776" s="3">
        <v>256.60000000000002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3">
        <f>+Tabla3[[#This Row],[V GRAVADAS]]</f>
        <v>256.60000000000002</v>
      </c>
      <c r="V4776">
        <v>2</v>
      </c>
    </row>
    <row r="4777" spans="1:22" x14ac:dyDescent="0.25">
      <c r="A4777" t="s">
        <v>843</v>
      </c>
      <c r="B4777" s="1" t="s">
        <v>854</v>
      </c>
      <c r="C4777" t="s">
        <v>1</v>
      </c>
      <c r="D4777" t="s">
        <v>89</v>
      </c>
      <c r="E4777" t="s">
        <v>553</v>
      </c>
      <c r="F4777" t="s">
        <v>554</v>
      </c>
      <c r="G4777">
        <v>2327</v>
      </c>
      <c r="H4777">
        <v>2327</v>
      </c>
      <c r="I4777">
        <v>2327</v>
      </c>
      <c r="J4777">
        <v>2327</v>
      </c>
      <c r="L4777" s="3">
        <v>0</v>
      </c>
      <c r="M4777" s="3">
        <v>0</v>
      </c>
      <c r="N4777" s="3">
        <v>0</v>
      </c>
      <c r="O4777" s="3">
        <v>37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3">
        <f>+Tabla3[[#This Row],[V GRAVADAS]]</f>
        <v>37</v>
      </c>
      <c r="V4777">
        <v>2</v>
      </c>
    </row>
    <row r="4778" spans="1:22" x14ac:dyDescent="0.25">
      <c r="A4778" t="s">
        <v>843</v>
      </c>
      <c r="B4778" s="1" t="s">
        <v>854</v>
      </c>
      <c r="C4778" t="s">
        <v>1</v>
      </c>
      <c r="D4778" t="s">
        <v>89</v>
      </c>
      <c r="E4778" t="s">
        <v>553</v>
      </c>
      <c r="F4778" t="s">
        <v>554</v>
      </c>
      <c r="G4778">
        <v>2328</v>
      </c>
      <c r="H4778">
        <v>2328</v>
      </c>
      <c r="I4778">
        <v>2328</v>
      </c>
      <c r="J4778">
        <v>2328</v>
      </c>
      <c r="L4778" s="3">
        <v>0</v>
      </c>
      <c r="M4778" s="3">
        <v>0</v>
      </c>
      <c r="N4778" s="3">
        <v>0</v>
      </c>
      <c r="O4778" s="3">
        <v>50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3">
        <f>+Tabla3[[#This Row],[V GRAVADAS]]</f>
        <v>50</v>
      </c>
      <c r="V4778">
        <v>2</v>
      </c>
    </row>
    <row r="4779" spans="1:22" x14ac:dyDescent="0.25">
      <c r="A4779" t="s">
        <v>843</v>
      </c>
      <c r="B4779" s="1" t="s">
        <v>854</v>
      </c>
      <c r="C4779" t="s">
        <v>1</v>
      </c>
      <c r="D4779" t="s">
        <v>89</v>
      </c>
      <c r="E4779" t="s">
        <v>553</v>
      </c>
      <c r="F4779" t="s">
        <v>554</v>
      </c>
      <c r="G4779">
        <v>2329</v>
      </c>
      <c r="H4779">
        <v>2329</v>
      </c>
      <c r="I4779">
        <v>2329</v>
      </c>
      <c r="J4779">
        <v>2329</v>
      </c>
      <c r="L4779" s="3">
        <v>0</v>
      </c>
      <c r="M4779" s="3">
        <v>0</v>
      </c>
      <c r="N4779" s="3">
        <v>0</v>
      </c>
      <c r="O4779" s="3">
        <v>193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3">
        <f>+Tabla3[[#This Row],[V GRAVADAS]]</f>
        <v>193</v>
      </c>
      <c r="V4779">
        <v>2</v>
      </c>
    </row>
    <row r="4780" spans="1:22" x14ac:dyDescent="0.25">
      <c r="A4780" t="s">
        <v>843</v>
      </c>
      <c r="B4780" s="1" t="s">
        <v>854</v>
      </c>
      <c r="C4780" t="s">
        <v>1</v>
      </c>
      <c r="D4780" t="s">
        <v>89</v>
      </c>
      <c r="E4780" t="s">
        <v>553</v>
      </c>
      <c r="F4780" t="s">
        <v>554</v>
      </c>
      <c r="G4780">
        <v>2330</v>
      </c>
      <c r="H4780">
        <v>2330</v>
      </c>
      <c r="I4780">
        <v>2330</v>
      </c>
      <c r="J4780">
        <v>2330</v>
      </c>
      <c r="L4780" s="3">
        <v>0</v>
      </c>
      <c r="M4780" s="3">
        <v>0</v>
      </c>
      <c r="N4780" s="3">
        <v>0</v>
      </c>
      <c r="O4780" s="3">
        <v>214.78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3">
        <f>+Tabla3[[#This Row],[V GRAVADAS]]</f>
        <v>214.78</v>
      </c>
      <c r="V4780">
        <v>2</v>
      </c>
    </row>
    <row r="4781" spans="1:22" x14ac:dyDescent="0.25">
      <c r="A4781" t="s">
        <v>843</v>
      </c>
      <c r="B4781" s="1" t="s">
        <v>854</v>
      </c>
      <c r="C4781" t="s">
        <v>1</v>
      </c>
      <c r="D4781" t="s">
        <v>89</v>
      </c>
      <c r="E4781" t="s">
        <v>553</v>
      </c>
      <c r="F4781" t="s">
        <v>554</v>
      </c>
      <c r="G4781">
        <v>2331</v>
      </c>
      <c r="H4781">
        <v>2331</v>
      </c>
      <c r="I4781">
        <v>2331</v>
      </c>
      <c r="J4781">
        <v>2331</v>
      </c>
      <c r="L4781" s="3">
        <v>0</v>
      </c>
      <c r="M4781" s="3">
        <v>0</v>
      </c>
      <c r="N4781" s="3">
        <v>0</v>
      </c>
      <c r="O4781" s="3">
        <v>20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3">
        <f>+Tabla3[[#This Row],[V GRAVADAS]]</f>
        <v>20</v>
      </c>
      <c r="V4781">
        <v>2</v>
      </c>
    </row>
    <row r="4782" spans="1:22" x14ac:dyDescent="0.25">
      <c r="A4782" t="s">
        <v>843</v>
      </c>
      <c r="B4782" s="1" t="s">
        <v>854</v>
      </c>
      <c r="C4782" t="s">
        <v>1</v>
      </c>
      <c r="D4782" t="s">
        <v>89</v>
      </c>
      <c r="E4782" t="s">
        <v>553</v>
      </c>
      <c r="F4782" t="s">
        <v>554</v>
      </c>
      <c r="G4782">
        <v>2332</v>
      </c>
      <c r="H4782">
        <v>2332</v>
      </c>
      <c r="I4782">
        <v>2332</v>
      </c>
      <c r="J4782">
        <v>2332</v>
      </c>
      <c r="L4782" s="3">
        <v>0</v>
      </c>
      <c r="M4782" s="3">
        <v>0</v>
      </c>
      <c r="N4782" s="3">
        <v>0</v>
      </c>
      <c r="O4782" s="3">
        <v>346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3">
        <f>+Tabla3[[#This Row],[V GRAVADAS]]</f>
        <v>346</v>
      </c>
      <c r="V4782">
        <v>2</v>
      </c>
    </row>
    <row r="4783" spans="1:22" x14ac:dyDescent="0.25">
      <c r="A4783" t="s">
        <v>843</v>
      </c>
      <c r="B4783" s="1" t="s">
        <v>854</v>
      </c>
      <c r="C4783" t="s">
        <v>1</v>
      </c>
      <c r="D4783" t="s">
        <v>89</v>
      </c>
      <c r="E4783" t="s">
        <v>553</v>
      </c>
      <c r="F4783" t="s">
        <v>554</v>
      </c>
      <c r="G4783">
        <v>2333</v>
      </c>
      <c r="H4783">
        <v>2333</v>
      </c>
      <c r="I4783">
        <v>2333</v>
      </c>
      <c r="J4783">
        <v>2333</v>
      </c>
      <c r="L4783" s="3">
        <v>0</v>
      </c>
      <c r="M4783" s="3">
        <v>0</v>
      </c>
      <c r="N4783" s="3">
        <v>0</v>
      </c>
      <c r="O4783" s="3">
        <v>614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3">
        <f>+Tabla3[[#This Row],[V GRAVADAS]]</f>
        <v>614</v>
      </c>
      <c r="V4783">
        <v>2</v>
      </c>
    </row>
    <row r="4784" spans="1:22" x14ac:dyDescent="0.25">
      <c r="A4784" t="s">
        <v>843</v>
      </c>
      <c r="B4784" s="1" t="s">
        <v>854</v>
      </c>
      <c r="C4784" t="s">
        <v>1</v>
      </c>
      <c r="D4784" t="s">
        <v>89</v>
      </c>
      <c r="E4784" t="s">
        <v>553</v>
      </c>
      <c r="F4784" t="s">
        <v>554</v>
      </c>
      <c r="G4784">
        <v>2334</v>
      </c>
      <c r="H4784">
        <v>2334</v>
      </c>
      <c r="I4784">
        <v>2334</v>
      </c>
      <c r="J4784">
        <v>2334</v>
      </c>
      <c r="L4784" s="3">
        <v>0</v>
      </c>
      <c r="M4784" s="3">
        <v>0</v>
      </c>
      <c r="N4784" s="3">
        <v>0</v>
      </c>
      <c r="O4784" s="3">
        <v>73.510000000000005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3">
        <f>+Tabla3[[#This Row],[V GRAVADAS]]</f>
        <v>73.510000000000005</v>
      </c>
      <c r="V4784">
        <v>2</v>
      </c>
    </row>
    <row r="4785" spans="1:22" x14ac:dyDescent="0.25">
      <c r="A4785" t="s">
        <v>843</v>
      </c>
      <c r="B4785" s="1" t="s">
        <v>854</v>
      </c>
      <c r="C4785" t="s">
        <v>1</v>
      </c>
      <c r="D4785" t="s">
        <v>89</v>
      </c>
      <c r="E4785" t="s">
        <v>553</v>
      </c>
      <c r="F4785" t="s">
        <v>554</v>
      </c>
      <c r="G4785">
        <v>2335</v>
      </c>
      <c r="H4785">
        <v>2335</v>
      </c>
      <c r="I4785">
        <v>2335</v>
      </c>
      <c r="J4785">
        <v>2335</v>
      </c>
      <c r="L4785" s="3">
        <v>0</v>
      </c>
      <c r="M4785" s="3">
        <v>0</v>
      </c>
      <c r="N4785" s="3">
        <v>0</v>
      </c>
      <c r="O4785" s="3">
        <v>158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3">
        <f>+Tabla3[[#This Row],[V GRAVADAS]]</f>
        <v>158</v>
      </c>
      <c r="V4785">
        <v>2</v>
      </c>
    </row>
    <row r="4786" spans="1:22" x14ac:dyDescent="0.25">
      <c r="A4786" t="s">
        <v>843</v>
      </c>
      <c r="B4786" s="1" t="s">
        <v>854</v>
      </c>
      <c r="C4786" t="s">
        <v>1</v>
      </c>
      <c r="D4786" t="s">
        <v>89</v>
      </c>
      <c r="E4786" t="s">
        <v>553</v>
      </c>
      <c r="F4786" t="s">
        <v>554</v>
      </c>
      <c r="G4786">
        <v>2336</v>
      </c>
      <c r="H4786">
        <v>2336</v>
      </c>
      <c r="I4786">
        <v>2336</v>
      </c>
      <c r="J4786">
        <v>2336</v>
      </c>
      <c r="L4786" s="3">
        <v>0</v>
      </c>
      <c r="M4786" s="3">
        <v>0</v>
      </c>
      <c r="N4786" s="3">
        <v>0</v>
      </c>
      <c r="O4786" s="3">
        <v>67.5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3">
        <f>+Tabla3[[#This Row],[V GRAVADAS]]</f>
        <v>67.5</v>
      </c>
      <c r="V4786">
        <v>2</v>
      </c>
    </row>
    <row r="4787" spans="1:22" x14ac:dyDescent="0.25">
      <c r="A4787" t="s">
        <v>843</v>
      </c>
      <c r="B4787" s="1" t="s">
        <v>855</v>
      </c>
      <c r="C4787" t="s">
        <v>1</v>
      </c>
      <c r="D4787" t="s">
        <v>89</v>
      </c>
      <c r="E4787" t="s">
        <v>553</v>
      </c>
      <c r="F4787" t="s">
        <v>554</v>
      </c>
      <c r="G4787">
        <v>2337</v>
      </c>
      <c r="H4787">
        <v>2337</v>
      </c>
      <c r="I4787">
        <v>2337</v>
      </c>
      <c r="J4787">
        <v>2337</v>
      </c>
      <c r="L4787" s="3">
        <v>0</v>
      </c>
      <c r="M4787" s="3">
        <v>0</v>
      </c>
      <c r="N4787" s="3">
        <v>0</v>
      </c>
      <c r="O4787" s="3">
        <v>6.4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3">
        <f>+Tabla3[[#This Row],[V GRAVADAS]]</f>
        <v>6.4</v>
      </c>
      <c r="V4787">
        <v>2</v>
      </c>
    </row>
    <row r="4788" spans="1:22" x14ac:dyDescent="0.25">
      <c r="A4788" t="s">
        <v>843</v>
      </c>
      <c r="B4788" s="1" t="s">
        <v>855</v>
      </c>
      <c r="C4788" t="s">
        <v>1</v>
      </c>
      <c r="D4788" t="s">
        <v>89</v>
      </c>
      <c r="E4788" t="s">
        <v>553</v>
      </c>
      <c r="F4788" t="s">
        <v>554</v>
      </c>
      <c r="G4788">
        <v>2338</v>
      </c>
      <c r="H4788">
        <v>2338</v>
      </c>
      <c r="I4788">
        <v>2338</v>
      </c>
      <c r="J4788">
        <v>2338</v>
      </c>
      <c r="L4788" s="3">
        <v>0</v>
      </c>
      <c r="M4788" s="3">
        <v>0</v>
      </c>
      <c r="N4788" s="3">
        <v>0</v>
      </c>
      <c r="O4788" s="3">
        <v>23.75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3">
        <f>+Tabla3[[#This Row],[V GRAVADAS]]</f>
        <v>23.75</v>
      </c>
      <c r="V4788">
        <v>2</v>
      </c>
    </row>
    <row r="4789" spans="1:22" x14ac:dyDescent="0.25">
      <c r="A4789" t="s">
        <v>843</v>
      </c>
      <c r="B4789" s="1" t="s">
        <v>855</v>
      </c>
      <c r="C4789" t="s">
        <v>1</v>
      </c>
      <c r="D4789" t="s">
        <v>89</v>
      </c>
      <c r="E4789" t="s">
        <v>553</v>
      </c>
      <c r="F4789" t="s">
        <v>554</v>
      </c>
      <c r="G4789">
        <v>2339</v>
      </c>
      <c r="H4789">
        <v>2339</v>
      </c>
      <c r="I4789">
        <v>2339</v>
      </c>
      <c r="J4789">
        <v>2339</v>
      </c>
      <c r="L4789" s="3">
        <v>0</v>
      </c>
      <c r="M4789" s="3">
        <v>0</v>
      </c>
      <c r="N4789" s="3">
        <v>0</v>
      </c>
      <c r="O4789" s="3">
        <v>65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3">
        <f>+Tabla3[[#This Row],[V GRAVADAS]]</f>
        <v>65</v>
      </c>
      <c r="V4789">
        <v>2</v>
      </c>
    </row>
    <row r="4790" spans="1:22" x14ac:dyDescent="0.25">
      <c r="A4790" t="s">
        <v>843</v>
      </c>
      <c r="B4790" s="1" t="s">
        <v>855</v>
      </c>
      <c r="C4790" t="s">
        <v>1</v>
      </c>
      <c r="D4790" t="s">
        <v>89</v>
      </c>
      <c r="E4790" t="s">
        <v>553</v>
      </c>
      <c r="F4790" t="s">
        <v>554</v>
      </c>
      <c r="G4790">
        <v>2340</v>
      </c>
      <c r="H4790">
        <v>2340</v>
      </c>
      <c r="I4790">
        <v>2340</v>
      </c>
      <c r="J4790">
        <v>2340</v>
      </c>
      <c r="L4790" s="3">
        <v>0</v>
      </c>
      <c r="M4790" s="3">
        <v>0</v>
      </c>
      <c r="N4790" s="3">
        <v>0</v>
      </c>
      <c r="O4790" s="3">
        <v>36.5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3">
        <f>+Tabla3[[#This Row],[V GRAVADAS]]</f>
        <v>36.5</v>
      </c>
      <c r="V4790">
        <v>2</v>
      </c>
    </row>
    <row r="4791" spans="1:22" x14ac:dyDescent="0.25">
      <c r="A4791" t="s">
        <v>843</v>
      </c>
      <c r="B4791" s="1" t="s">
        <v>855</v>
      </c>
      <c r="C4791" t="s">
        <v>1</v>
      </c>
      <c r="D4791" t="s">
        <v>89</v>
      </c>
      <c r="E4791" t="s">
        <v>553</v>
      </c>
      <c r="F4791" t="s">
        <v>554</v>
      </c>
      <c r="G4791">
        <v>2341</v>
      </c>
      <c r="H4791">
        <v>2341</v>
      </c>
      <c r="I4791">
        <v>2341</v>
      </c>
      <c r="J4791">
        <v>2341</v>
      </c>
      <c r="L4791" s="3">
        <v>0</v>
      </c>
      <c r="M4791" s="3">
        <v>0</v>
      </c>
      <c r="N4791" s="3">
        <v>0</v>
      </c>
      <c r="O4791" s="3">
        <v>192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3">
        <f>+Tabla3[[#This Row],[V GRAVADAS]]</f>
        <v>192</v>
      </c>
      <c r="V4791">
        <v>2</v>
      </c>
    </row>
    <row r="4792" spans="1:22" x14ac:dyDescent="0.25">
      <c r="A4792" t="s">
        <v>843</v>
      </c>
      <c r="B4792" s="1" t="s">
        <v>855</v>
      </c>
      <c r="C4792" t="s">
        <v>1</v>
      </c>
      <c r="D4792" t="s">
        <v>89</v>
      </c>
      <c r="E4792" t="s">
        <v>553</v>
      </c>
      <c r="F4792" t="s">
        <v>554</v>
      </c>
      <c r="G4792">
        <v>2342</v>
      </c>
      <c r="H4792">
        <v>2342</v>
      </c>
      <c r="I4792">
        <v>2342</v>
      </c>
      <c r="J4792">
        <v>2342</v>
      </c>
      <c r="L4792" s="3">
        <v>0</v>
      </c>
      <c r="M4792" s="3">
        <v>0</v>
      </c>
      <c r="N4792" s="3">
        <v>0</v>
      </c>
      <c r="O4792" s="3">
        <v>82.5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3">
        <f>+Tabla3[[#This Row],[V GRAVADAS]]</f>
        <v>82.5</v>
      </c>
      <c r="V4792">
        <v>2</v>
      </c>
    </row>
    <row r="4793" spans="1:22" x14ac:dyDescent="0.25">
      <c r="A4793" t="s">
        <v>843</v>
      </c>
      <c r="B4793" s="1" t="s">
        <v>855</v>
      </c>
      <c r="C4793" t="s">
        <v>1</v>
      </c>
      <c r="D4793" t="s">
        <v>89</v>
      </c>
      <c r="E4793" t="s">
        <v>553</v>
      </c>
      <c r="F4793" t="s">
        <v>554</v>
      </c>
      <c r="G4793">
        <v>2343</v>
      </c>
      <c r="H4793">
        <v>2343</v>
      </c>
      <c r="I4793">
        <v>2343</v>
      </c>
      <c r="J4793">
        <v>2343</v>
      </c>
      <c r="L4793" s="3">
        <v>0</v>
      </c>
      <c r="M4793" s="3">
        <v>0</v>
      </c>
      <c r="N4793" s="3">
        <v>0</v>
      </c>
      <c r="O4793" s="3">
        <v>62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3">
        <f>+Tabla3[[#This Row],[V GRAVADAS]]</f>
        <v>62</v>
      </c>
      <c r="V4793">
        <v>2</v>
      </c>
    </row>
    <row r="4794" spans="1:22" x14ac:dyDescent="0.25">
      <c r="A4794" t="s">
        <v>843</v>
      </c>
      <c r="B4794" s="1" t="s">
        <v>855</v>
      </c>
      <c r="C4794" t="s">
        <v>1</v>
      </c>
      <c r="D4794" t="s">
        <v>89</v>
      </c>
      <c r="E4794" t="s">
        <v>553</v>
      </c>
      <c r="F4794" t="s">
        <v>554</v>
      </c>
      <c r="G4794">
        <v>2344</v>
      </c>
      <c r="H4794">
        <v>2344</v>
      </c>
      <c r="I4794">
        <v>2344</v>
      </c>
      <c r="J4794">
        <v>2344</v>
      </c>
      <c r="L4794" s="3">
        <v>0</v>
      </c>
      <c r="M4794" s="3">
        <v>0</v>
      </c>
      <c r="N4794" s="3">
        <v>0</v>
      </c>
      <c r="O4794" s="3">
        <v>535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3">
        <f>+Tabla3[[#This Row],[V GRAVADAS]]</f>
        <v>535</v>
      </c>
      <c r="V4794">
        <v>2</v>
      </c>
    </row>
    <row r="4795" spans="1:22" x14ac:dyDescent="0.25">
      <c r="A4795" t="s">
        <v>843</v>
      </c>
      <c r="B4795" s="1" t="s">
        <v>855</v>
      </c>
      <c r="C4795" t="s">
        <v>1</v>
      </c>
      <c r="D4795" t="s">
        <v>89</v>
      </c>
      <c r="E4795" t="s">
        <v>553</v>
      </c>
      <c r="F4795" t="s">
        <v>554</v>
      </c>
      <c r="G4795">
        <v>2345</v>
      </c>
      <c r="H4795">
        <v>2345</v>
      </c>
      <c r="I4795">
        <v>2345</v>
      </c>
      <c r="J4795">
        <v>2345</v>
      </c>
      <c r="L4795" s="3">
        <v>0</v>
      </c>
      <c r="M4795" s="3">
        <v>0</v>
      </c>
      <c r="N4795" s="3">
        <v>0</v>
      </c>
      <c r="O4795" s="3">
        <v>46.85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3">
        <f>+Tabla3[[#This Row],[V GRAVADAS]]</f>
        <v>46.85</v>
      </c>
      <c r="V4795">
        <v>2</v>
      </c>
    </row>
    <row r="4796" spans="1:22" x14ac:dyDescent="0.25">
      <c r="A4796" t="s">
        <v>843</v>
      </c>
      <c r="B4796" s="1" t="s">
        <v>855</v>
      </c>
      <c r="C4796" t="s">
        <v>1</v>
      </c>
      <c r="D4796" t="s">
        <v>89</v>
      </c>
      <c r="E4796" t="s">
        <v>553</v>
      </c>
      <c r="F4796" t="s">
        <v>554</v>
      </c>
      <c r="G4796">
        <v>2346</v>
      </c>
      <c r="H4796">
        <v>2346</v>
      </c>
      <c r="I4796">
        <v>2346</v>
      </c>
      <c r="J4796">
        <v>2346</v>
      </c>
      <c r="L4796" s="3">
        <v>0</v>
      </c>
      <c r="M4796" s="3">
        <v>0</v>
      </c>
      <c r="N4796" s="3">
        <v>0</v>
      </c>
      <c r="O4796" s="3">
        <v>163.95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3">
        <f>+Tabla3[[#This Row],[V GRAVADAS]]</f>
        <v>163.95</v>
      </c>
      <c r="V4796">
        <v>2</v>
      </c>
    </row>
    <row r="4797" spans="1:22" x14ac:dyDescent="0.25">
      <c r="A4797" t="s">
        <v>843</v>
      </c>
      <c r="B4797" s="1" t="s">
        <v>855</v>
      </c>
      <c r="C4797" t="s">
        <v>1</v>
      </c>
      <c r="D4797" t="s">
        <v>89</v>
      </c>
      <c r="E4797" t="s">
        <v>553</v>
      </c>
      <c r="F4797" t="s">
        <v>554</v>
      </c>
      <c r="G4797">
        <v>2347</v>
      </c>
      <c r="H4797">
        <v>2347</v>
      </c>
      <c r="I4797">
        <v>2347</v>
      </c>
      <c r="J4797">
        <v>2347</v>
      </c>
      <c r="L4797" s="3">
        <v>0</v>
      </c>
      <c r="M4797" s="3">
        <v>0</v>
      </c>
      <c r="N4797" s="3">
        <v>0</v>
      </c>
      <c r="O4797" s="3">
        <v>36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3">
        <f>+Tabla3[[#This Row],[V GRAVADAS]]</f>
        <v>36</v>
      </c>
      <c r="V4797">
        <v>2</v>
      </c>
    </row>
    <row r="4798" spans="1:22" x14ac:dyDescent="0.25">
      <c r="A4798" t="s">
        <v>843</v>
      </c>
      <c r="B4798" s="1" t="s">
        <v>855</v>
      </c>
      <c r="C4798" t="s">
        <v>1</v>
      </c>
      <c r="D4798" t="s">
        <v>89</v>
      </c>
      <c r="E4798" t="s">
        <v>553</v>
      </c>
      <c r="F4798" t="s">
        <v>554</v>
      </c>
      <c r="G4798">
        <v>2348</v>
      </c>
      <c r="H4798">
        <v>2348</v>
      </c>
      <c r="I4798">
        <v>2348</v>
      </c>
      <c r="J4798">
        <v>2348</v>
      </c>
      <c r="L4798" s="3">
        <v>0</v>
      </c>
      <c r="M4798" s="3">
        <v>0</v>
      </c>
      <c r="N4798" s="3">
        <v>0</v>
      </c>
      <c r="O4798" s="3">
        <v>121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3">
        <f>+Tabla3[[#This Row],[V GRAVADAS]]</f>
        <v>121</v>
      </c>
      <c r="V4798">
        <v>2</v>
      </c>
    </row>
    <row r="4799" spans="1:22" x14ac:dyDescent="0.25">
      <c r="A4799" t="s">
        <v>843</v>
      </c>
      <c r="B4799" s="1" t="s">
        <v>855</v>
      </c>
      <c r="C4799" t="s">
        <v>1</v>
      </c>
      <c r="D4799" t="s">
        <v>89</v>
      </c>
      <c r="E4799" t="s">
        <v>553</v>
      </c>
      <c r="F4799" t="s">
        <v>554</v>
      </c>
      <c r="G4799">
        <v>2349</v>
      </c>
      <c r="H4799">
        <v>2349</v>
      </c>
      <c r="I4799">
        <v>2349</v>
      </c>
      <c r="J4799">
        <v>2349</v>
      </c>
      <c r="L4799" s="3">
        <v>0</v>
      </c>
      <c r="M4799" s="3">
        <v>0</v>
      </c>
      <c r="N4799" s="3">
        <v>0</v>
      </c>
      <c r="O4799" s="3">
        <v>35.25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3">
        <f>+Tabla3[[#This Row],[V GRAVADAS]]</f>
        <v>35.25</v>
      </c>
      <c r="V4799">
        <v>2</v>
      </c>
    </row>
    <row r="4800" spans="1:22" x14ac:dyDescent="0.25">
      <c r="A4800" t="s">
        <v>843</v>
      </c>
      <c r="B4800" s="1" t="s">
        <v>856</v>
      </c>
      <c r="C4800" t="s">
        <v>1</v>
      </c>
      <c r="D4800" t="s">
        <v>89</v>
      </c>
      <c r="E4800" t="s">
        <v>553</v>
      </c>
      <c r="F4800" t="s">
        <v>554</v>
      </c>
      <c r="G4800">
        <v>2350</v>
      </c>
      <c r="H4800">
        <v>2350</v>
      </c>
      <c r="I4800">
        <v>2350</v>
      </c>
      <c r="J4800">
        <v>2350</v>
      </c>
      <c r="L4800" s="3">
        <v>0</v>
      </c>
      <c r="M4800" s="3">
        <v>0</v>
      </c>
      <c r="N4800" s="3">
        <v>0</v>
      </c>
      <c r="O4800" s="3">
        <v>123.5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3">
        <f>+Tabla3[[#This Row],[V GRAVADAS]]</f>
        <v>123.5</v>
      </c>
      <c r="V4800">
        <v>2</v>
      </c>
    </row>
    <row r="4801" spans="1:22" x14ac:dyDescent="0.25">
      <c r="A4801" t="s">
        <v>843</v>
      </c>
      <c r="B4801" s="1" t="s">
        <v>856</v>
      </c>
      <c r="C4801" t="s">
        <v>1</v>
      </c>
      <c r="D4801" t="s">
        <v>89</v>
      </c>
      <c r="E4801" t="s">
        <v>553</v>
      </c>
      <c r="F4801" t="s">
        <v>554</v>
      </c>
      <c r="G4801">
        <v>2351</v>
      </c>
      <c r="H4801">
        <v>2351</v>
      </c>
      <c r="I4801">
        <v>2351</v>
      </c>
      <c r="J4801">
        <v>2351</v>
      </c>
      <c r="L4801" s="3">
        <v>0</v>
      </c>
      <c r="M4801" s="3">
        <v>0</v>
      </c>
      <c r="N4801" s="3">
        <v>0</v>
      </c>
      <c r="O4801" s="3">
        <v>272.22000000000003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3">
        <f>+Tabla3[[#This Row],[V GRAVADAS]]</f>
        <v>272.22000000000003</v>
      </c>
      <c r="V4801">
        <v>2</v>
      </c>
    </row>
    <row r="4802" spans="1:22" x14ac:dyDescent="0.25">
      <c r="A4802" t="s">
        <v>843</v>
      </c>
      <c r="B4802" s="1" t="s">
        <v>856</v>
      </c>
      <c r="C4802" t="s">
        <v>1</v>
      </c>
      <c r="D4802" t="s">
        <v>89</v>
      </c>
      <c r="E4802" t="s">
        <v>553</v>
      </c>
      <c r="F4802" t="s">
        <v>554</v>
      </c>
      <c r="G4802">
        <v>2352</v>
      </c>
      <c r="H4802">
        <v>2352</v>
      </c>
      <c r="I4802">
        <v>2352</v>
      </c>
      <c r="J4802">
        <v>2352</v>
      </c>
      <c r="L4802" s="3">
        <v>0</v>
      </c>
      <c r="M4802" s="3">
        <v>0</v>
      </c>
      <c r="N4802" s="3">
        <v>0</v>
      </c>
      <c r="O4802" s="3">
        <v>42.5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3">
        <f>+Tabla3[[#This Row],[V GRAVADAS]]</f>
        <v>42.5</v>
      </c>
      <c r="V4802">
        <v>2</v>
      </c>
    </row>
    <row r="4803" spans="1:22" x14ac:dyDescent="0.25">
      <c r="A4803" t="s">
        <v>843</v>
      </c>
      <c r="B4803" s="1" t="s">
        <v>856</v>
      </c>
      <c r="C4803" t="s">
        <v>1</v>
      </c>
      <c r="D4803" t="s">
        <v>89</v>
      </c>
      <c r="E4803" t="s">
        <v>553</v>
      </c>
      <c r="F4803" t="s">
        <v>554</v>
      </c>
      <c r="G4803">
        <v>2353</v>
      </c>
      <c r="H4803">
        <v>2353</v>
      </c>
      <c r="I4803">
        <v>2353</v>
      </c>
      <c r="J4803">
        <v>2353</v>
      </c>
      <c r="L4803" s="3">
        <v>0</v>
      </c>
      <c r="M4803" s="3">
        <v>0</v>
      </c>
      <c r="N4803" s="3">
        <v>0</v>
      </c>
      <c r="O4803" s="3">
        <v>109.25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3">
        <f>+Tabla3[[#This Row],[V GRAVADAS]]</f>
        <v>109.25</v>
      </c>
      <c r="V4803">
        <v>2</v>
      </c>
    </row>
    <row r="4804" spans="1:22" x14ac:dyDescent="0.25">
      <c r="A4804" t="s">
        <v>843</v>
      </c>
      <c r="B4804" s="1" t="s">
        <v>856</v>
      </c>
      <c r="C4804" t="s">
        <v>1</v>
      </c>
      <c r="D4804" t="s">
        <v>89</v>
      </c>
      <c r="E4804" t="s">
        <v>553</v>
      </c>
      <c r="F4804" t="s">
        <v>554</v>
      </c>
      <c r="G4804">
        <v>2354</v>
      </c>
      <c r="H4804">
        <v>2354</v>
      </c>
      <c r="I4804">
        <v>2354</v>
      </c>
      <c r="J4804">
        <v>2354</v>
      </c>
      <c r="L4804" s="3">
        <v>0</v>
      </c>
      <c r="M4804" s="3">
        <v>0</v>
      </c>
      <c r="N4804" s="3">
        <v>0</v>
      </c>
      <c r="O4804" s="3">
        <v>210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3">
        <f>+Tabla3[[#This Row],[V GRAVADAS]]</f>
        <v>210</v>
      </c>
      <c r="V4804">
        <v>2</v>
      </c>
    </row>
    <row r="4805" spans="1:22" x14ac:dyDescent="0.25">
      <c r="A4805" t="s">
        <v>843</v>
      </c>
      <c r="B4805" s="1" t="s">
        <v>856</v>
      </c>
      <c r="C4805" t="s">
        <v>1</v>
      </c>
      <c r="D4805" t="s">
        <v>89</v>
      </c>
      <c r="E4805" t="s">
        <v>553</v>
      </c>
      <c r="F4805" t="s">
        <v>554</v>
      </c>
      <c r="G4805">
        <v>2355</v>
      </c>
      <c r="H4805">
        <v>2355</v>
      </c>
      <c r="I4805">
        <v>2355</v>
      </c>
      <c r="J4805">
        <v>2355</v>
      </c>
      <c r="L4805" s="3">
        <v>0</v>
      </c>
      <c r="M4805" s="3">
        <v>0</v>
      </c>
      <c r="N4805" s="3">
        <v>0</v>
      </c>
      <c r="O4805" s="3">
        <v>554.91999999999996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3">
        <f>+Tabla3[[#This Row],[V GRAVADAS]]</f>
        <v>554.91999999999996</v>
      </c>
      <c r="V4805">
        <v>2</v>
      </c>
    </row>
    <row r="4806" spans="1:22" x14ac:dyDescent="0.25">
      <c r="A4806" t="s">
        <v>843</v>
      </c>
      <c r="B4806" s="1" t="s">
        <v>856</v>
      </c>
      <c r="C4806" t="s">
        <v>1</v>
      </c>
      <c r="D4806" t="s">
        <v>89</v>
      </c>
      <c r="E4806" t="s">
        <v>553</v>
      </c>
      <c r="F4806" t="s">
        <v>554</v>
      </c>
      <c r="G4806">
        <v>2356</v>
      </c>
      <c r="H4806">
        <v>2356</v>
      </c>
      <c r="I4806">
        <v>2356</v>
      </c>
      <c r="J4806">
        <v>2356</v>
      </c>
      <c r="L4806" s="3">
        <v>0</v>
      </c>
      <c r="M4806" s="3">
        <v>0</v>
      </c>
      <c r="N4806" s="3">
        <v>0</v>
      </c>
      <c r="O4806" s="3">
        <v>59.76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3">
        <f>+Tabla3[[#This Row],[V GRAVADAS]]</f>
        <v>59.76</v>
      </c>
      <c r="V4806">
        <v>2</v>
      </c>
    </row>
    <row r="4807" spans="1:22" x14ac:dyDescent="0.25">
      <c r="A4807" t="s">
        <v>843</v>
      </c>
      <c r="B4807" s="1" t="s">
        <v>856</v>
      </c>
      <c r="C4807" t="s">
        <v>1</v>
      </c>
      <c r="D4807" t="s">
        <v>89</v>
      </c>
      <c r="E4807" t="s">
        <v>553</v>
      </c>
      <c r="F4807" t="s">
        <v>554</v>
      </c>
      <c r="G4807">
        <v>2357</v>
      </c>
      <c r="H4807">
        <v>2357</v>
      </c>
      <c r="I4807">
        <v>2357</v>
      </c>
      <c r="J4807">
        <v>2357</v>
      </c>
      <c r="L4807" s="3">
        <v>0</v>
      </c>
      <c r="M4807" s="3">
        <v>0</v>
      </c>
      <c r="N4807" s="3">
        <v>0</v>
      </c>
      <c r="O4807" s="3">
        <v>33.75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3">
        <f>+Tabla3[[#This Row],[V GRAVADAS]]</f>
        <v>33.75</v>
      </c>
      <c r="V4807">
        <v>2</v>
      </c>
    </row>
    <row r="4808" spans="1:22" x14ac:dyDescent="0.25">
      <c r="A4808" t="s">
        <v>843</v>
      </c>
      <c r="B4808" s="1" t="s">
        <v>856</v>
      </c>
      <c r="C4808" t="s">
        <v>1</v>
      </c>
      <c r="D4808" t="s">
        <v>89</v>
      </c>
      <c r="E4808" t="s">
        <v>553</v>
      </c>
      <c r="F4808" t="s">
        <v>554</v>
      </c>
      <c r="G4808">
        <v>2358</v>
      </c>
      <c r="H4808">
        <v>2358</v>
      </c>
      <c r="I4808">
        <v>2358</v>
      </c>
      <c r="J4808">
        <v>2358</v>
      </c>
      <c r="L4808" s="3">
        <v>0</v>
      </c>
      <c r="M4808" s="3">
        <v>0</v>
      </c>
      <c r="N4808" s="3">
        <v>0</v>
      </c>
      <c r="O4808" s="3">
        <v>44.84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3">
        <f>+Tabla3[[#This Row],[V GRAVADAS]]</f>
        <v>44.84</v>
      </c>
      <c r="V4808">
        <v>2</v>
      </c>
    </row>
    <row r="4809" spans="1:22" x14ac:dyDescent="0.25">
      <c r="A4809" t="s">
        <v>843</v>
      </c>
      <c r="B4809" s="1" t="s">
        <v>856</v>
      </c>
      <c r="C4809" t="s">
        <v>1</v>
      </c>
      <c r="D4809" t="s">
        <v>89</v>
      </c>
      <c r="E4809" t="s">
        <v>553</v>
      </c>
      <c r="F4809" t="s">
        <v>554</v>
      </c>
      <c r="G4809">
        <v>2359</v>
      </c>
      <c r="H4809">
        <v>2359</v>
      </c>
      <c r="I4809">
        <v>2359</v>
      </c>
      <c r="J4809">
        <v>2359</v>
      </c>
      <c r="L4809" s="3">
        <v>0</v>
      </c>
      <c r="M4809" s="3">
        <v>0</v>
      </c>
      <c r="N4809" s="3">
        <v>0</v>
      </c>
      <c r="O4809" s="3">
        <v>43.3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3">
        <f>+Tabla3[[#This Row],[V GRAVADAS]]</f>
        <v>43.3</v>
      </c>
      <c r="V4809">
        <v>2</v>
      </c>
    </row>
    <row r="4810" spans="1:22" x14ac:dyDescent="0.25">
      <c r="A4810" t="s">
        <v>843</v>
      </c>
      <c r="B4810" s="1" t="s">
        <v>856</v>
      </c>
      <c r="C4810" t="s">
        <v>1</v>
      </c>
      <c r="D4810" t="s">
        <v>89</v>
      </c>
      <c r="E4810" t="s">
        <v>553</v>
      </c>
      <c r="F4810" t="s">
        <v>554</v>
      </c>
      <c r="G4810">
        <v>2360</v>
      </c>
      <c r="H4810">
        <v>2360</v>
      </c>
      <c r="I4810">
        <v>2360</v>
      </c>
      <c r="J4810">
        <v>2360</v>
      </c>
      <c r="L4810" s="3">
        <v>0</v>
      </c>
      <c r="M4810" s="3">
        <v>0</v>
      </c>
      <c r="N4810" s="3">
        <v>0</v>
      </c>
      <c r="O4810" s="3">
        <v>135.69999999999999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3">
        <f>+Tabla3[[#This Row],[V GRAVADAS]]</f>
        <v>135.69999999999999</v>
      </c>
      <c r="V4810">
        <v>2</v>
      </c>
    </row>
    <row r="4811" spans="1:22" x14ac:dyDescent="0.25">
      <c r="A4811" t="s">
        <v>843</v>
      </c>
      <c r="B4811" s="1" t="s">
        <v>856</v>
      </c>
      <c r="C4811" t="s">
        <v>1</v>
      </c>
      <c r="D4811" t="s">
        <v>89</v>
      </c>
      <c r="E4811" t="s">
        <v>553</v>
      </c>
      <c r="F4811" t="s">
        <v>554</v>
      </c>
      <c r="G4811">
        <v>2361</v>
      </c>
      <c r="H4811">
        <v>2361</v>
      </c>
      <c r="I4811">
        <v>2361</v>
      </c>
      <c r="J4811">
        <v>2361</v>
      </c>
      <c r="L4811" s="3">
        <v>0</v>
      </c>
      <c r="M4811" s="3">
        <v>0</v>
      </c>
      <c r="N4811" s="3">
        <v>0</v>
      </c>
      <c r="O4811" s="3">
        <v>52.5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3">
        <f>+Tabla3[[#This Row],[V GRAVADAS]]</f>
        <v>52.5</v>
      </c>
      <c r="V4811">
        <v>2</v>
      </c>
    </row>
    <row r="4812" spans="1:22" x14ac:dyDescent="0.25">
      <c r="A4812" t="s">
        <v>843</v>
      </c>
      <c r="B4812" s="1" t="s">
        <v>856</v>
      </c>
      <c r="C4812" t="s">
        <v>1</v>
      </c>
      <c r="D4812" t="s">
        <v>89</v>
      </c>
      <c r="E4812" t="s">
        <v>553</v>
      </c>
      <c r="F4812" t="s">
        <v>554</v>
      </c>
      <c r="G4812">
        <v>2362</v>
      </c>
      <c r="H4812">
        <v>2362</v>
      </c>
      <c r="I4812">
        <v>2362</v>
      </c>
      <c r="J4812">
        <v>2362</v>
      </c>
      <c r="L4812" s="3">
        <v>0</v>
      </c>
      <c r="M4812" s="3">
        <v>0</v>
      </c>
      <c r="N4812" s="3">
        <v>0</v>
      </c>
      <c r="O4812" s="3">
        <v>490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3">
        <f>+Tabla3[[#This Row],[V GRAVADAS]]</f>
        <v>490</v>
      </c>
      <c r="V4812">
        <v>2</v>
      </c>
    </row>
    <row r="4813" spans="1:22" x14ac:dyDescent="0.25">
      <c r="A4813" t="s">
        <v>843</v>
      </c>
      <c r="B4813" s="1" t="s">
        <v>856</v>
      </c>
      <c r="C4813" t="s">
        <v>1</v>
      </c>
      <c r="D4813" t="s">
        <v>89</v>
      </c>
      <c r="E4813" t="s">
        <v>553</v>
      </c>
      <c r="F4813" t="s">
        <v>554</v>
      </c>
      <c r="G4813">
        <v>2363</v>
      </c>
      <c r="H4813">
        <v>2363</v>
      </c>
      <c r="I4813">
        <v>2363</v>
      </c>
      <c r="J4813">
        <v>2363</v>
      </c>
      <c r="L4813" s="3">
        <v>0</v>
      </c>
      <c r="M4813" s="3">
        <v>0</v>
      </c>
      <c r="N4813" s="3">
        <v>0</v>
      </c>
      <c r="O4813" s="3">
        <v>401.6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3">
        <f>+Tabla3[[#This Row],[V GRAVADAS]]</f>
        <v>401.6</v>
      </c>
      <c r="V4813">
        <v>2</v>
      </c>
    </row>
    <row r="4814" spans="1:22" x14ac:dyDescent="0.25">
      <c r="A4814" t="s">
        <v>843</v>
      </c>
      <c r="B4814" s="1" t="s">
        <v>856</v>
      </c>
      <c r="C4814" t="s">
        <v>1</v>
      </c>
      <c r="D4814" t="s">
        <v>89</v>
      </c>
      <c r="E4814" t="s">
        <v>553</v>
      </c>
      <c r="F4814" t="s">
        <v>554</v>
      </c>
      <c r="G4814">
        <v>2364</v>
      </c>
      <c r="H4814">
        <v>2364</v>
      </c>
      <c r="I4814">
        <v>2364</v>
      </c>
      <c r="J4814">
        <v>2364</v>
      </c>
      <c r="L4814" s="3">
        <v>0</v>
      </c>
      <c r="M4814" s="3">
        <v>0</v>
      </c>
      <c r="N4814" s="3">
        <v>0</v>
      </c>
      <c r="O4814" s="3">
        <v>220.75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3">
        <f>+Tabla3[[#This Row],[V GRAVADAS]]</f>
        <v>220.75</v>
      </c>
      <c r="V4814">
        <v>2</v>
      </c>
    </row>
    <row r="4815" spans="1:22" x14ac:dyDescent="0.25">
      <c r="A4815" t="s">
        <v>843</v>
      </c>
      <c r="B4815" s="1" t="s">
        <v>856</v>
      </c>
      <c r="C4815" t="s">
        <v>1</v>
      </c>
      <c r="D4815" t="s">
        <v>89</v>
      </c>
      <c r="E4815" t="s">
        <v>553</v>
      </c>
      <c r="F4815" t="s">
        <v>554</v>
      </c>
      <c r="G4815">
        <v>2365</v>
      </c>
      <c r="H4815">
        <v>2365</v>
      </c>
      <c r="I4815">
        <v>2365</v>
      </c>
      <c r="J4815">
        <v>2365</v>
      </c>
      <c r="L4815" s="3">
        <v>0</v>
      </c>
      <c r="M4815" s="3">
        <v>0</v>
      </c>
      <c r="N4815" s="3">
        <v>0</v>
      </c>
      <c r="O4815" s="3">
        <v>111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3">
        <f>+Tabla3[[#This Row],[V GRAVADAS]]</f>
        <v>111</v>
      </c>
      <c r="V4815">
        <v>2</v>
      </c>
    </row>
    <row r="4816" spans="1:22" x14ac:dyDescent="0.25">
      <c r="A4816" t="s">
        <v>843</v>
      </c>
      <c r="B4816" s="1" t="s">
        <v>857</v>
      </c>
      <c r="C4816" t="s">
        <v>1</v>
      </c>
      <c r="D4816" t="s">
        <v>89</v>
      </c>
      <c r="E4816" t="s">
        <v>553</v>
      </c>
      <c r="F4816" t="s">
        <v>554</v>
      </c>
      <c r="G4816">
        <v>2366</v>
      </c>
      <c r="H4816">
        <v>2366</v>
      </c>
      <c r="I4816">
        <v>2366</v>
      </c>
      <c r="J4816">
        <v>2366</v>
      </c>
      <c r="L4816" s="3">
        <v>0</v>
      </c>
      <c r="M4816" s="3">
        <v>0</v>
      </c>
      <c r="N4816" s="3">
        <v>0</v>
      </c>
      <c r="O4816" s="3">
        <v>405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3">
        <f>+Tabla3[[#This Row],[V GRAVADAS]]</f>
        <v>405</v>
      </c>
      <c r="V4816">
        <v>2</v>
      </c>
    </row>
    <row r="4817" spans="1:22" x14ac:dyDescent="0.25">
      <c r="A4817" t="s">
        <v>843</v>
      </c>
      <c r="B4817" s="1" t="s">
        <v>857</v>
      </c>
      <c r="C4817" t="s">
        <v>1</v>
      </c>
      <c r="D4817" t="s">
        <v>89</v>
      </c>
      <c r="E4817" t="s">
        <v>553</v>
      </c>
      <c r="F4817" t="s">
        <v>554</v>
      </c>
      <c r="G4817">
        <v>2367</v>
      </c>
      <c r="H4817">
        <v>2367</v>
      </c>
      <c r="I4817">
        <v>2367</v>
      </c>
      <c r="J4817">
        <v>2367</v>
      </c>
      <c r="L4817" s="3">
        <v>0</v>
      </c>
      <c r="M4817" s="3">
        <v>0</v>
      </c>
      <c r="N4817" s="3">
        <v>0</v>
      </c>
      <c r="O4817" s="3">
        <v>417.8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3">
        <f>+Tabla3[[#This Row],[V GRAVADAS]]</f>
        <v>417.8</v>
      </c>
      <c r="V4817">
        <v>2</v>
      </c>
    </row>
    <row r="4818" spans="1:22" x14ac:dyDescent="0.25">
      <c r="A4818" t="s">
        <v>843</v>
      </c>
      <c r="B4818" s="1" t="s">
        <v>857</v>
      </c>
      <c r="C4818" t="s">
        <v>1</v>
      </c>
      <c r="D4818" t="s">
        <v>89</v>
      </c>
      <c r="E4818" t="s">
        <v>553</v>
      </c>
      <c r="F4818" t="s">
        <v>554</v>
      </c>
      <c r="G4818">
        <v>2368</v>
      </c>
      <c r="H4818">
        <v>2368</v>
      </c>
      <c r="I4818">
        <v>2368</v>
      </c>
      <c r="J4818">
        <v>2368</v>
      </c>
      <c r="L4818" s="3">
        <v>0</v>
      </c>
      <c r="M4818" s="3">
        <v>0</v>
      </c>
      <c r="N4818" s="3">
        <v>0</v>
      </c>
      <c r="O4818" s="3">
        <v>451.8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3">
        <f>+Tabla3[[#This Row],[V GRAVADAS]]</f>
        <v>451.8</v>
      </c>
      <c r="V4818">
        <v>2</v>
      </c>
    </row>
    <row r="4819" spans="1:22" x14ac:dyDescent="0.25">
      <c r="A4819" t="s">
        <v>843</v>
      </c>
      <c r="B4819" s="1" t="s">
        <v>857</v>
      </c>
      <c r="C4819" t="s">
        <v>1</v>
      </c>
      <c r="D4819" t="s">
        <v>89</v>
      </c>
      <c r="E4819" t="s">
        <v>553</v>
      </c>
      <c r="F4819" t="s">
        <v>554</v>
      </c>
      <c r="G4819">
        <v>2369</v>
      </c>
      <c r="H4819">
        <v>2369</v>
      </c>
      <c r="I4819">
        <v>2369</v>
      </c>
      <c r="J4819">
        <v>2369</v>
      </c>
      <c r="L4819" s="3">
        <v>0</v>
      </c>
      <c r="M4819" s="3">
        <v>0</v>
      </c>
      <c r="N4819" s="3">
        <v>0</v>
      </c>
      <c r="O4819" s="3">
        <v>377</v>
      </c>
      <c r="P4819" s="3">
        <v>0</v>
      </c>
      <c r="Q4819" s="3">
        <v>0</v>
      </c>
      <c r="R4819" s="3">
        <v>0</v>
      </c>
      <c r="S4819" s="3">
        <v>0</v>
      </c>
      <c r="T4819" s="3">
        <v>0</v>
      </c>
      <c r="U4819" s="33">
        <f>+Tabla3[[#This Row],[V GRAVADAS]]</f>
        <v>377</v>
      </c>
      <c r="V4819">
        <v>2</v>
      </c>
    </row>
    <row r="4820" spans="1:22" x14ac:dyDescent="0.25">
      <c r="A4820" t="s">
        <v>843</v>
      </c>
      <c r="B4820" s="1" t="s">
        <v>857</v>
      </c>
      <c r="C4820" t="s">
        <v>1</v>
      </c>
      <c r="D4820" t="s">
        <v>89</v>
      </c>
      <c r="E4820" t="s">
        <v>553</v>
      </c>
      <c r="F4820" t="s">
        <v>554</v>
      </c>
      <c r="G4820">
        <v>2370</v>
      </c>
      <c r="H4820">
        <v>2370</v>
      </c>
      <c r="I4820">
        <v>2370</v>
      </c>
      <c r="J4820">
        <v>2370</v>
      </c>
      <c r="L4820" s="3">
        <v>0</v>
      </c>
      <c r="M4820" s="3">
        <v>0</v>
      </c>
      <c r="N4820" s="3">
        <v>0</v>
      </c>
      <c r="O4820" s="3">
        <v>429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3">
        <f>+Tabla3[[#This Row],[V GRAVADAS]]</f>
        <v>429</v>
      </c>
      <c r="V4820">
        <v>2</v>
      </c>
    </row>
    <row r="4821" spans="1:22" x14ac:dyDescent="0.25">
      <c r="A4821" t="s">
        <v>843</v>
      </c>
      <c r="B4821" s="1" t="s">
        <v>857</v>
      </c>
      <c r="C4821" t="s">
        <v>1</v>
      </c>
      <c r="D4821" t="s">
        <v>89</v>
      </c>
      <c r="E4821" t="s">
        <v>553</v>
      </c>
      <c r="F4821" t="s">
        <v>554</v>
      </c>
      <c r="G4821">
        <v>2371</v>
      </c>
      <c r="H4821">
        <v>2371</v>
      </c>
      <c r="I4821">
        <v>2371</v>
      </c>
      <c r="J4821">
        <v>2371</v>
      </c>
      <c r="L4821" s="3">
        <v>0</v>
      </c>
      <c r="M4821" s="3">
        <v>0</v>
      </c>
      <c r="N4821" s="3">
        <v>0</v>
      </c>
      <c r="O4821" s="3">
        <v>197.5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3">
        <f>+Tabla3[[#This Row],[V GRAVADAS]]</f>
        <v>197.5</v>
      </c>
      <c r="V4821">
        <v>2</v>
      </c>
    </row>
    <row r="4822" spans="1:22" x14ac:dyDescent="0.25">
      <c r="A4822" t="s">
        <v>843</v>
      </c>
      <c r="B4822" s="1" t="s">
        <v>857</v>
      </c>
      <c r="C4822" t="s">
        <v>1</v>
      </c>
      <c r="D4822" t="s">
        <v>89</v>
      </c>
      <c r="E4822" t="s">
        <v>553</v>
      </c>
      <c r="F4822" t="s">
        <v>554</v>
      </c>
      <c r="G4822">
        <v>2372</v>
      </c>
      <c r="H4822">
        <v>2372</v>
      </c>
      <c r="I4822">
        <v>2372</v>
      </c>
      <c r="J4822">
        <v>2372</v>
      </c>
      <c r="L4822" s="3">
        <v>0</v>
      </c>
      <c r="M4822" s="3">
        <v>0</v>
      </c>
      <c r="N4822" s="3">
        <v>0</v>
      </c>
      <c r="O4822" s="3">
        <v>180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3">
        <f>+Tabla3[[#This Row],[V GRAVADAS]]</f>
        <v>180</v>
      </c>
      <c r="V4822">
        <v>2</v>
      </c>
    </row>
    <row r="4823" spans="1:22" x14ac:dyDescent="0.25">
      <c r="A4823" t="s">
        <v>843</v>
      </c>
      <c r="B4823" s="1" t="s">
        <v>857</v>
      </c>
      <c r="C4823" t="s">
        <v>1</v>
      </c>
      <c r="D4823" t="s">
        <v>89</v>
      </c>
      <c r="E4823" t="s">
        <v>553</v>
      </c>
      <c r="F4823" t="s">
        <v>554</v>
      </c>
      <c r="G4823">
        <v>2373</v>
      </c>
      <c r="H4823">
        <v>2373</v>
      </c>
      <c r="I4823">
        <v>2373</v>
      </c>
      <c r="J4823">
        <v>2373</v>
      </c>
      <c r="L4823" s="3">
        <v>0</v>
      </c>
      <c r="M4823" s="3">
        <v>0</v>
      </c>
      <c r="N4823" s="3">
        <v>0</v>
      </c>
      <c r="O4823" s="3">
        <v>26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3">
        <f>+Tabla3[[#This Row],[V GRAVADAS]]</f>
        <v>26</v>
      </c>
      <c r="V4823">
        <v>2</v>
      </c>
    </row>
    <row r="4824" spans="1:22" x14ac:dyDescent="0.25">
      <c r="A4824" t="s">
        <v>843</v>
      </c>
      <c r="B4824" s="1" t="s">
        <v>857</v>
      </c>
      <c r="C4824" t="s">
        <v>1</v>
      </c>
      <c r="D4824" t="s">
        <v>89</v>
      </c>
      <c r="E4824" t="s">
        <v>553</v>
      </c>
      <c r="F4824" t="s">
        <v>554</v>
      </c>
      <c r="G4824">
        <v>2374</v>
      </c>
      <c r="H4824">
        <v>2374</v>
      </c>
      <c r="I4824">
        <v>2374</v>
      </c>
      <c r="J4824">
        <v>2374</v>
      </c>
      <c r="L4824" s="3">
        <v>0</v>
      </c>
      <c r="M4824" s="3">
        <v>0</v>
      </c>
      <c r="N4824" s="3">
        <v>0</v>
      </c>
      <c r="O4824" s="3">
        <v>134.41999999999999</v>
      </c>
      <c r="P4824" s="3">
        <v>0</v>
      </c>
      <c r="Q4824" s="3">
        <v>0</v>
      </c>
      <c r="R4824" s="3">
        <v>0</v>
      </c>
      <c r="S4824" s="3">
        <v>0</v>
      </c>
      <c r="T4824" s="3">
        <v>0</v>
      </c>
      <c r="U4824" s="33">
        <f>+Tabla3[[#This Row],[V GRAVADAS]]</f>
        <v>134.41999999999999</v>
      </c>
      <c r="V4824">
        <v>2</v>
      </c>
    </row>
    <row r="4825" spans="1:22" x14ac:dyDescent="0.25">
      <c r="A4825" t="s">
        <v>843</v>
      </c>
      <c r="B4825" s="1" t="s">
        <v>857</v>
      </c>
      <c r="C4825" t="s">
        <v>1</v>
      </c>
      <c r="D4825" t="s">
        <v>89</v>
      </c>
      <c r="E4825" t="s">
        <v>553</v>
      </c>
      <c r="F4825" t="s">
        <v>554</v>
      </c>
      <c r="G4825">
        <v>2375</v>
      </c>
      <c r="H4825">
        <v>2375</v>
      </c>
      <c r="I4825">
        <v>2375</v>
      </c>
      <c r="J4825">
        <v>2375</v>
      </c>
      <c r="L4825" s="3">
        <v>0</v>
      </c>
      <c r="M4825" s="3">
        <v>0</v>
      </c>
      <c r="N4825" s="3">
        <v>0</v>
      </c>
      <c r="O4825" s="3">
        <v>511.5</v>
      </c>
      <c r="P4825" s="3">
        <v>0</v>
      </c>
      <c r="Q4825" s="3">
        <v>0</v>
      </c>
      <c r="R4825" s="3">
        <v>0</v>
      </c>
      <c r="S4825" s="3">
        <v>0</v>
      </c>
      <c r="T4825" s="3">
        <v>0</v>
      </c>
      <c r="U4825" s="33">
        <f>+Tabla3[[#This Row],[V GRAVADAS]]</f>
        <v>511.5</v>
      </c>
      <c r="V4825">
        <v>2</v>
      </c>
    </row>
    <row r="4826" spans="1:22" x14ac:dyDescent="0.25">
      <c r="A4826" t="s">
        <v>843</v>
      </c>
      <c r="B4826" s="1" t="s">
        <v>857</v>
      </c>
      <c r="C4826" t="s">
        <v>1</v>
      </c>
      <c r="D4826" t="s">
        <v>89</v>
      </c>
      <c r="E4826" t="s">
        <v>553</v>
      </c>
      <c r="F4826" t="s">
        <v>554</v>
      </c>
      <c r="G4826">
        <v>2376</v>
      </c>
      <c r="H4826">
        <v>2376</v>
      </c>
      <c r="I4826">
        <v>2376</v>
      </c>
      <c r="J4826">
        <v>2376</v>
      </c>
      <c r="L4826" s="3">
        <v>0</v>
      </c>
      <c r="M4826" s="3">
        <v>0</v>
      </c>
      <c r="N4826" s="3">
        <v>0</v>
      </c>
      <c r="O4826" s="3">
        <v>1268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3">
        <f>+Tabla3[[#This Row],[V GRAVADAS]]</f>
        <v>1268</v>
      </c>
      <c r="V4826">
        <v>2</v>
      </c>
    </row>
    <row r="4827" spans="1:22" x14ac:dyDescent="0.25">
      <c r="A4827" t="s">
        <v>843</v>
      </c>
      <c r="B4827" s="1" t="s">
        <v>857</v>
      </c>
      <c r="C4827" t="s">
        <v>1</v>
      </c>
      <c r="D4827" t="s">
        <v>89</v>
      </c>
      <c r="E4827" t="s">
        <v>553</v>
      </c>
      <c r="F4827" t="s">
        <v>554</v>
      </c>
      <c r="G4827">
        <v>2377</v>
      </c>
      <c r="H4827">
        <v>2377</v>
      </c>
      <c r="I4827">
        <v>2377</v>
      </c>
      <c r="J4827">
        <v>2377</v>
      </c>
      <c r="L4827" s="3">
        <v>0</v>
      </c>
      <c r="M4827" s="3">
        <v>0</v>
      </c>
      <c r="N4827" s="3">
        <v>0</v>
      </c>
      <c r="O4827" s="3">
        <v>129.19999999999999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3">
        <f>+Tabla3[[#This Row],[V GRAVADAS]]</f>
        <v>129.19999999999999</v>
      </c>
      <c r="V4827">
        <v>2</v>
      </c>
    </row>
    <row r="4828" spans="1:22" x14ac:dyDescent="0.25">
      <c r="A4828" t="s">
        <v>843</v>
      </c>
      <c r="B4828" s="1" t="s">
        <v>857</v>
      </c>
      <c r="C4828" t="s">
        <v>1</v>
      </c>
      <c r="D4828" t="s">
        <v>89</v>
      </c>
      <c r="E4828" t="s">
        <v>553</v>
      </c>
      <c r="F4828" t="s">
        <v>554</v>
      </c>
      <c r="G4828">
        <v>2378</v>
      </c>
      <c r="H4828">
        <v>2378</v>
      </c>
      <c r="I4828">
        <v>2378</v>
      </c>
      <c r="J4828">
        <v>2378</v>
      </c>
      <c r="L4828" s="3">
        <v>0</v>
      </c>
      <c r="M4828" s="3">
        <v>0</v>
      </c>
      <c r="N4828" s="3">
        <v>0</v>
      </c>
      <c r="O4828" s="3">
        <v>8.1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3">
        <f>+Tabla3[[#This Row],[V GRAVADAS]]</f>
        <v>8.1</v>
      </c>
      <c r="V4828">
        <v>2</v>
      </c>
    </row>
    <row r="4829" spans="1:22" x14ac:dyDescent="0.25">
      <c r="A4829" t="s">
        <v>843</v>
      </c>
      <c r="B4829" s="1" t="s">
        <v>857</v>
      </c>
      <c r="C4829" t="s">
        <v>1</v>
      </c>
      <c r="D4829" t="s">
        <v>89</v>
      </c>
      <c r="E4829" t="s">
        <v>553</v>
      </c>
      <c r="F4829" t="s">
        <v>554</v>
      </c>
      <c r="G4829">
        <v>2379</v>
      </c>
      <c r="H4829">
        <v>2379</v>
      </c>
      <c r="I4829">
        <v>2379</v>
      </c>
      <c r="J4829">
        <v>2379</v>
      </c>
      <c r="L4829" s="3">
        <v>0</v>
      </c>
      <c r="M4829" s="3">
        <v>0</v>
      </c>
      <c r="N4829" s="3">
        <v>0</v>
      </c>
      <c r="O4829" s="3">
        <v>405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3">
        <f>+Tabla3[[#This Row],[V GRAVADAS]]</f>
        <v>405</v>
      </c>
      <c r="V4829">
        <v>2</v>
      </c>
    </row>
    <row r="4830" spans="1:22" x14ac:dyDescent="0.25">
      <c r="A4830" t="s">
        <v>843</v>
      </c>
      <c r="B4830" s="1" t="s">
        <v>857</v>
      </c>
      <c r="C4830" t="s">
        <v>1</v>
      </c>
      <c r="D4830" t="s">
        <v>89</v>
      </c>
      <c r="E4830" t="s">
        <v>553</v>
      </c>
      <c r="F4830" t="s">
        <v>554</v>
      </c>
      <c r="G4830">
        <v>2380</v>
      </c>
      <c r="H4830">
        <v>2380</v>
      </c>
      <c r="I4830">
        <v>2380</v>
      </c>
      <c r="J4830">
        <v>2380</v>
      </c>
      <c r="L4830" s="3">
        <v>0</v>
      </c>
      <c r="M4830" s="3">
        <v>0</v>
      </c>
      <c r="N4830" s="3">
        <v>0</v>
      </c>
      <c r="O4830" s="3">
        <v>11.25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3">
        <f>+Tabla3[[#This Row],[V GRAVADAS]]</f>
        <v>11.25</v>
      </c>
      <c r="V4830">
        <v>2</v>
      </c>
    </row>
    <row r="4831" spans="1:22" x14ac:dyDescent="0.25">
      <c r="A4831" t="s">
        <v>843</v>
      </c>
      <c r="B4831" s="1" t="s">
        <v>857</v>
      </c>
      <c r="C4831" t="s">
        <v>1</v>
      </c>
      <c r="D4831" t="s">
        <v>89</v>
      </c>
      <c r="E4831" t="s">
        <v>553</v>
      </c>
      <c r="F4831" t="s">
        <v>554</v>
      </c>
      <c r="G4831">
        <v>2381</v>
      </c>
      <c r="H4831">
        <v>2381</v>
      </c>
      <c r="I4831">
        <v>2381</v>
      </c>
      <c r="J4831">
        <v>2381</v>
      </c>
      <c r="L4831" s="3">
        <v>0</v>
      </c>
      <c r="M4831" s="3">
        <v>0</v>
      </c>
      <c r="N4831" s="3">
        <v>0</v>
      </c>
      <c r="O4831" s="3">
        <v>35.700000000000003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3">
        <f>+Tabla3[[#This Row],[V GRAVADAS]]</f>
        <v>35.700000000000003</v>
      </c>
      <c r="V4831">
        <v>2</v>
      </c>
    </row>
    <row r="4832" spans="1:22" x14ac:dyDescent="0.25">
      <c r="A4832" t="s">
        <v>843</v>
      </c>
      <c r="B4832" s="1" t="s">
        <v>857</v>
      </c>
      <c r="C4832" t="s">
        <v>1</v>
      </c>
      <c r="D4832" t="s">
        <v>89</v>
      </c>
      <c r="E4832" t="s">
        <v>553</v>
      </c>
      <c r="F4832" t="s">
        <v>554</v>
      </c>
      <c r="G4832">
        <v>2382</v>
      </c>
      <c r="H4832">
        <v>2382</v>
      </c>
      <c r="I4832">
        <v>2382</v>
      </c>
      <c r="J4832">
        <v>2382</v>
      </c>
      <c r="L4832" s="3">
        <v>0</v>
      </c>
      <c r="M4832" s="3">
        <v>0</v>
      </c>
      <c r="N4832" s="3">
        <v>0</v>
      </c>
      <c r="O4832" s="3">
        <v>110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3">
        <f>+Tabla3[[#This Row],[V GRAVADAS]]</f>
        <v>110</v>
      </c>
      <c r="V4832">
        <v>2</v>
      </c>
    </row>
    <row r="4833" spans="1:22" x14ac:dyDescent="0.25">
      <c r="A4833" t="s">
        <v>843</v>
      </c>
      <c r="B4833" s="1" t="s">
        <v>857</v>
      </c>
      <c r="C4833" t="s">
        <v>1</v>
      </c>
      <c r="D4833" t="s">
        <v>89</v>
      </c>
      <c r="E4833" t="s">
        <v>553</v>
      </c>
      <c r="F4833" t="s">
        <v>554</v>
      </c>
      <c r="G4833">
        <v>2383</v>
      </c>
      <c r="H4833">
        <v>2383</v>
      </c>
      <c r="I4833">
        <v>2383</v>
      </c>
      <c r="J4833">
        <v>2383</v>
      </c>
      <c r="L4833" s="3">
        <v>0</v>
      </c>
      <c r="M4833" s="3">
        <v>0</v>
      </c>
      <c r="N4833" s="3">
        <v>0</v>
      </c>
      <c r="O4833" s="3">
        <v>654.4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3">
        <f>+Tabla3[[#This Row],[V GRAVADAS]]</f>
        <v>654.4</v>
      </c>
      <c r="V4833">
        <v>2</v>
      </c>
    </row>
    <row r="4834" spans="1:22" x14ac:dyDescent="0.25">
      <c r="A4834" t="s">
        <v>843</v>
      </c>
      <c r="B4834" s="1" t="s">
        <v>857</v>
      </c>
      <c r="C4834" t="s">
        <v>1</v>
      </c>
      <c r="D4834" t="s">
        <v>89</v>
      </c>
      <c r="E4834" t="s">
        <v>553</v>
      </c>
      <c r="F4834" t="s">
        <v>554</v>
      </c>
      <c r="G4834">
        <v>2384</v>
      </c>
      <c r="H4834">
        <v>2384</v>
      </c>
      <c r="I4834">
        <v>2384</v>
      </c>
      <c r="J4834">
        <v>2384</v>
      </c>
      <c r="L4834" s="3">
        <v>0</v>
      </c>
      <c r="M4834" s="3">
        <v>0</v>
      </c>
      <c r="N4834" s="3">
        <v>0</v>
      </c>
      <c r="O4834" s="3">
        <v>263.5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3">
        <f>+Tabla3[[#This Row],[V GRAVADAS]]</f>
        <v>263.5</v>
      </c>
      <c r="V4834">
        <v>2</v>
      </c>
    </row>
    <row r="4835" spans="1:22" x14ac:dyDescent="0.25">
      <c r="A4835" t="s">
        <v>843</v>
      </c>
      <c r="B4835" s="1" t="s">
        <v>857</v>
      </c>
      <c r="C4835" t="s">
        <v>1</v>
      </c>
      <c r="D4835" t="s">
        <v>89</v>
      </c>
      <c r="E4835" t="s">
        <v>553</v>
      </c>
      <c r="F4835" t="s">
        <v>554</v>
      </c>
      <c r="G4835">
        <v>2385</v>
      </c>
      <c r="H4835">
        <v>2385</v>
      </c>
      <c r="I4835">
        <v>2385</v>
      </c>
      <c r="J4835">
        <v>2385</v>
      </c>
      <c r="L4835" s="3">
        <v>0</v>
      </c>
      <c r="M4835" s="3">
        <v>0</v>
      </c>
      <c r="N4835" s="3">
        <v>0</v>
      </c>
      <c r="O4835" s="3">
        <v>45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3">
        <f>+Tabla3[[#This Row],[V GRAVADAS]]</f>
        <v>45</v>
      </c>
      <c r="V4835">
        <v>2</v>
      </c>
    </row>
    <row r="4836" spans="1:22" x14ac:dyDescent="0.25">
      <c r="A4836" t="s">
        <v>843</v>
      </c>
      <c r="B4836" s="1" t="s">
        <v>857</v>
      </c>
      <c r="C4836" t="s">
        <v>1</v>
      </c>
      <c r="D4836" t="s">
        <v>89</v>
      </c>
      <c r="E4836" t="s">
        <v>553</v>
      </c>
      <c r="F4836" t="s">
        <v>554</v>
      </c>
      <c r="G4836">
        <v>2386</v>
      </c>
      <c r="H4836">
        <v>2386</v>
      </c>
      <c r="I4836">
        <v>2386</v>
      </c>
      <c r="J4836">
        <v>2386</v>
      </c>
      <c r="L4836" s="3">
        <v>0</v>
      </c>
      <c r="M4836" s="3">
        <v>0</v>
      </c>
      <c r="N4836" s="3">
        <v>0</v>
      </c>
      <c r="O4836" s="3">
        <v>110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3">
        <f>+Tabla3[[#This Row],[V GRAVADAS]]</f>
        <v>110</v>
      </c>
      <c r="V4836">
        <v>2</v>
      </c>
    </row>
    <row r="4837" spans="1:22" x14ac:dyDescent="0.25">
      <c r="A4837" t="s">
        <v>843</v>
      </c>
      <c r="B4837" s="1" t="s">
        <v>857</v>
      </c>
      <c r="C4837" t="s">
        <v>1</v>
      </c>
      <c r="D4837" t="s">
        <v>89</v>
      </c>
      <c r="E4837" t="s">
        <v>553</v>
      </c>
      <c r="F4837" t="s">
        <v>554</v>
      </c>
      <c r="G4837">
        <v>2387</v>
      </c>
      <c r="H4837">
        <v>2387</v>
      </c>
      <c r="I4837">
        <v>2387</v>
      </c>
      <c r="J4837">
        <v>2387</v>
      </c>
      <c r="L4837" s="3">
        <v>0</v>
      </c>
      <c r="M4837" s="3">
        <v>0</v>
      </c>
      <c r="N4837" s="3">
        <v>0</v>
      </c>
      <c r="O4837" s="3">
        <v>351.3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3">
        <f>+Tabla3[[#This Row],[V GRAVADAS]]</f>
        <v>351.3</v>
      </c>
      <c r="V4837">
        <v>2</v>
      </c>
    </row>
    <row r="4838" spans="1:22" x14ac:dyDescent="0.25">
      <c r="A4838" t="s">
        <v>843</v>
      </c>
      <c r="B4838" s="1" t="s">
        <v>857</v>
      </c>
      <c r="C4838" t="s">
        <v>1</v>
      </c>
      <c r="D4838" t="s">
        <v>89</v>
      </c>
      <c r="E4838" t="s">
        <v>553</v>
      </c>
      <c r="F4838" t="s">
        <v>554</v>
      </c>
      <c r="G4838">
        <v>2388</v>
      </c>
      <c r="H4838">
        <v>2388</v>
      </c>
      <c r="I4838">
        <v>2388</v>
      </c>
      <c r="J4838">
        <v>2388</v>
      </c>
      <c r="L4838" s="3">
        <v>0</v>
      </c>
      <c r="M4838" s="3">
        <v>0</v>
      </c>
      <c r="N4838" s="3">
        <v>0</v>
      </c>
      <c r="O4838" s="3">
        <v>160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3">
        <f>+Tabla3[[#This Row],[V GRAVADAS]]</f>
        <v>160</v>
      </c>
      <c r="V4838">
        <v>2</v>
      </c>
    </row>
    <row r="4839" spans="1:22" x14ac:dyDescent="0.25">
      <c r="A4839" t="s">
        <v>843</v>
      </c>
      <c r="B4839" s="1" t="s">
        <v>858</v>
      </c>
      <c r="C4839" t="s">
        <v>1</v>
      </c>
      <c r="D4839" t="s">
        <v>89</v>
      </c>
      <c r="E4839" t="s">
        <v>553</v>
      </c>
      <c r="F4839" t="s">
        <v>554</v>
      </c>
      <c r="G4839">
        <v>2389</v>
      </c>
      <c r="H4839">
        <v>2389</v>
      </c>
      <c r="I4839">
        <v>2389</v>
      </c>
      <c r="J4839">
        <v>2389</v>
      </c>
      <c r="L4839" s="3">
        <v>0</v>
      </c>
      <c r="M4839" s="3">
        <v>0</v>
      </c>
      <c r="N4839" s="3">
        <v>0</v>
      </c>
      <c r="O4839" s="3">
        <v>480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3">
        <f>+Tabla3[[#This Row],[V GRAVADAS]]</f>
        <v>480</v>
      </c>
      <c r="V4839">
        <v>2</v>
      </c>
    </row>
    <row r="4840" spans="1:22" x14ac:dyDescent="0.25">
      <c r="A4840" t="s">
        <v>843</v>
      </c>
      <c r="B4840" s="1" t="s">
        <v>858</v>
      </c>
      <c r="C4840" t="s">
        <v>1</v>
      </c>
      <c r="D4840" t="s">
        <v>89</v>
      </c>
      <c r="E4840" t="s">
        <v>553</v>
      </c>
      <c r="F4840" t="s">
        <v>554</v>
      </c>
      <c r="G4840">
        <v>2390</v>
      </c>
      <c r="H4840">
        <v>2390</v>
      </c>
      <c r="I4840">
        <v>2390</v>
      </c>
      <c r="J4840">
        <v>2390</v>
      </c>
      <c r="L4840" s="3">
        <v>0</v>
      </c>
      <c r="M4840" s="3">
        <v>0</v>
      </c>
      <c r="N4840" s="3">
        <v>0</v>
      </c>
      <c r="O4840" s="3">
        <v>15.4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3">
        <f>+Tabla3[[#This Row],[V GRAVADAS]]</f>
        <v>15.4</v>
      </c>
      <c r="V4840">
        <v>2</v>
      </c>
    </row>
    <row r="4841" spans="1:22" x14ac:dyDescent="0.25">
      <c r="A4841" t="s">
        <v>843</v>
      </c>
      <c r="B4841" s="1" t="s">
        <v>858</v>
      </c>
      <c r="C4841" t="s">
        <v>1</v>
      </c>
      <c r="D4841" t="s">
        <v>89</v>
      </c>
      <c r="E4841" t="s">
        <v>553</v>
      </c>
      <c r="F4841" t="s">
        <v>554</v>
      </c>
      <c r="G4841">
        <v>2391</v>
      </c>
      <c r="H4841">
        <v>2391</v>
      </c>
      <c r="I4841">
        <v>2391</v>
      </c>
      <c r="J4841">
        <v>2391</v>
      </c>
      <c r="L4841" s="3">
        <v>0</v>
      </c>
      <c r="M4841" s="3">
        <v>0</v>
      </c>
      <c r="N4841" s="3">
        <v>0</v>
      </c>
      <c r="O4841" s="3">
        <v>671.65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3">
        <f>+Tabla3[[#This Row],[V GRAVADAS]]</f>
        <v>671.65</v>
      </c>
      <c r="V4841">
        <v>2</v>
      </c>
    </row>
    <row r="4842" spans="1:22" x14ac:dyDescent="0.25">
      <c r="A4842" t="s">
        <v>843</v>
      </c>
      <c r="B4842" s="1" t="s">
        <v>858</v>
      </c>
      <c r="C4842" t="s">
        <v>1</v>
      </c>
      <c r="D4842" t="s">
        <v>89</v>
      </c>
      <c r="E4842" t="s">
        <v>553</v>
      </c>
      <c r="F4842" t="s">
        <v>554</v>
      </c>
      <c r="G4842">
        <v>2392</v>
      </c>
      <c r="H4842">
        <v>2392</v>
      </c>
      <c r="I4842">
        <v>2392</v>
      </c>
      <c r="J4842">
        <v>2392</v>
      </c>
      <c r="L4842" s="3">
        <v>0</v>
      </c>
      <c r="M4842" s="3">
        <v>0</v>
      </c>
      <c r="N4842" s="3">
        <v>0</v>
      </c>
      <c r="O4842" s="3">
        <v>135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3">
        <f>+Tabla3[[#This Row],[V GRAVADAS]]</f>
        <v>135</v>
      </c>
      <c r="V4842">
        <v>2</v>
      </c>
    </row>
    <row r="4843" spans="1:22" x14ac:dyDescent="0.25">
      <c r="A4843" t="s">
        <v>843</v>
      </c>
      <c r="B4843" s="1" t="s">
        <v>858</v>
      </c>
      <c r="C4843" t="s">
        <v>1</v>
      </c>
      <c r="D4843" t="s">
        <v>89</v>
      </c>
      <c r="E4843" t="s">
        <v>553</v>
      </c>
      <c r="F4843" t="s">
        <v>554</v>
      </c>
      <c r="G4843">
        <v>2393</v>
      </c>
      <c r="H4843">
        <v>2393</v>
      </c>
      <c r="I4843">
        <v>2393</v>
      </c>
      <c r="J4843">
        <v>2393</v>
      </c>
      <c r="L4843" s="3">
        <v>0</v>
      </c>
      <c r="M4843" s="3">
        <v>0</v>
      </c>
      <c r="N4843" s="3">
        <v>0</v>
      </c>
      <c r="O4843" s="3">
        <v>100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3">
        <f>+Tabla3[[#This Row],[V GRAVADAS]]</f>
        <v>100</v>
      </c>
      <c r="V4843">
        <v>2</v>
      </c>
    </row>
    <row r="4844" spans="1:22" x14ac:dyDescent="0.25">
      <c r="A4844" t="s">
        <v>843</v>
      </c>
      <c r="B4844" s="1" t="s">
        <v>858</v>
      </c>
      <c r="C4844" t="s">
        <v>1</v>
      </c>
      <c r="D4844" t="s">
        <v>89</v>
      </c>
      <c r="E4844" t="s">
        <v>553</v>
      </c>
      <c r="F4844" t="s">
        <v>554</v>
      </c>
      <c r="G4844">
        <v>2394</v>
      </c>
      <c r="H4844">
        <v>2394</v>
      </c>
      <c r="I4844">
        <v>2394</v>
      </c>
      <c r="J4844">
        <v>2394</v>
      </c>
      <c r="L4844" s="3">
        <v>0</v>
      </c>
      <c r="M4844" s="3">
        <v>0</v>
      </c>
      <c r="N4844" s="3">
        <v>0</v>
      </c>
      <c r="O4844" s="3">
        <v>45.9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3">
        <f>+Tabla3[[#This Row],[V GRAVADAS]]</f>
        <v>45.9</v>
      </c>
      <c r="V4844">
        <v>2</v>
      </c>
    </row>
    <row r="4845" spans="1:22" x14ac:dyDescent="0.25">
      <c r="A4845" t="s">
        <v>843</v>
      </c>
      <c r="B4845" s="1" t="s">
        <v>858</v>
      </c>
      <c r="C4845" t="s">
        <v>1</v>
      </c>
      <c r="D4845" t="s">
        <v>89</v>
      </c>
      <c r="E4845" t="s">
        <v>553</v>
      </c>
      <c r="F4845" t="s">
        <v>554</v>
      </c>
      <c r="G4845">
        <v>2395</v>
      </c>
      <c r="H4845">
        <v>2395</v>
      </c>
      <c r="I4845">
        <v>2395</v>
      </c>
      <c r="J4845">
        <v>2395</v>
      </c>
      <c r="L4845" s="3">
        <v>0</v>
      </c>
      <c r="M4845" s="3">
        <v>0</v>
      </c>
      <c r="N4845" s="3">
        <v>0</v>
      </c>
      <c r="O4845" s="3">
        <v>48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3">
        <f>+Tabla3[[#This Row],[V GRAVADAS]]</f>
        <v>48</v>
      </c>
      <c r="V4845">
        <v>2</v>
      </c>
    </row>
    <row r="4846" spans="1:22" x14ac:dyDescent="0.25">
      <c r="A4846" t="s">
        <v>843</v>
      </c>
      <c r="B4846" s="1" t="s">
        <v>858</v>
      </c>
      <c r="C4846" t="s">
        <v>1</v>
      </c>
      <c r="D4846" t="s">
        <v>89</v>
      </c>
      <c r="E4846" t="s">
        <v>553</v>
      </c>
      <c r="F4846" t="s">
        <v>554</v>
      </c>
      <c r="G4846">
        <v>2396</v>
      </c>
      <c r="H4846">
        <v>2396</v>
      </c>
      <c r="I4846">
        <v>2396</v>
      </c>
      <c r="J4846">
        <v>2396</v>
      </c>
      <c r="L4846" s="3">
        <v>0</v>
      </c>
      <c r="M4846" s="3">
        <v>0</v>
      </c>
      <c r="N4846" s="3">
        <v>0</v>
      </c>
      <c r="O4846" s="3">
        <v>154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3">
        <f>+Tabla3[[#This Row],[V GRAVADAS]]</f>
        <v>154</v>
      </c>
      <c r="V4846">
        <v>2</v>
      </c>
    </row>
    <row r="4847" spans="1:22" x14ac:dyDescent="0.25">
      <c r="A4847" t="s">
        <v>843</v>
      </c>
      <c r="B4847" s="1" t="s">
        <v>858</v>
      </c>
      <c r="C4847" t="s">
        <v>1</v>
      </c>
      <c r="D4847" t="s">
        <v>89</v>
      </c>
      <c r="E4847" t="s">
        <v>553</v>
      </c>
      <c r="F4847" t="s">
        <v>554</v>
      </c>
      <c r="G4847">
        <v>2397</v>
      </c>
      <c r="H4847">
        <v>2397</v>
      </c>
      <c r="I4847">
        <v>2397</v>
      </c>
      <c r="J4847">
        <v>2397</v>
      </c>
      <c r="L4847" s="3">
        <v>0</v>
      </c>
      <c r="M4847" s="3">
        <v>0</v>
      </c>
      <c r="N4847" s="3">
        <v>0</v>
      </c>
      <c r="O4847" s="3">
        <v>14.98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3">
        <f>+Tabla3[[#This Row],[V GRAVADAS]]</f>
        <v>14.98</v>
      </c>
      <c r="V4847">
        <v>2</v>
      </c>
    </row>
    <row r="4848" spans="1:22" x14ac:dyDescent="0.25">
      <c r="A4848" t="s">
        <v>843</v>
      </c>
      <c r="B4848" s="1" t="s">
        <v>858</v>
      </c>
      <c r="C4848" t="s">
        <v>1</v>
      </c>
      <c r="D4848" t="s">
        <v>89</v>
      </c>
      <c r="E4848" t="s">
        <v>553</v>
      </c>
      <c r="F4848" t="s">
        <v>554</v>
      </c>
      <c r="G4848">
        <v>2398</v>
      </c>
      <c r="H4848">
        <v>2398</v>
      </c>
      <c r="I4848">
        <v>2398</v>
      </c>
      <c r="J4848">
        <v>2398</v>
      </c>
      <c r="L4848" s="3">
        <v>0</v>
      </c>
      <c r="M4848" s="3">
        <v>0</v>
      </c>
      <c r="N4848" s="3">
        <v>0</v>
      </c>
      <c r="O4848" s="3">
        <v>243.75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3">
        <f>+Tabla3[[#This Row],[V GRAVADAS]]</f>
        <v>243.75</v>
      </c>
      <c r="V4848">
        <v>2</v>
      </c>
    </row>
    <row r="4849" spans="1:22" x14ac:dyDescent="0.25">
      <c r="A4849" t="s">
        <v>843</v>
      </c>
      <c r="B4849" s="1" t="s">
        <v>858</v>
      </c>
      <c r="C4849" t="s">
        <v>1</v>
      </c>
      <c r="D4849" t="s">
        <v>89</v>
      </c>
      <c r="E4849" t="s">
        <v>553</v>
      </c>
      <c r="F4849" t="s">
        <v>554</v>
      </c>
      <c r="G4849">
        <v>2399</v>
      </c>
      <c r="H4849">
        <v>2399</v>
      </c>
      <c r="I4849">
        <v>2399</v>
      </c>
      <c r="J4849">
        <v>2399</v>
      </c>
      <c r="L4849" s="3">
        <v>0</v>
      </c>
      <c r="M4849" s="3">
        <v>0</v>
      </c>
      <c r="N4849" s="3">
        <v>0</v>
      </c>
      <c r="O4849" s="3">
        <v>519</v>
      </c>
      <c r="P4849" s="3">
        <v>0</v>
      </c>
      <c r="Q4849" s="3">
        <v>0</v>
      </c>
      <c r="R4849" s="3">
        <v>0</v>
      </c>
      <c r="S4849" s="3">
        <v>0</v>
      </c>
      <c r="T4849" s="3">
        <v>0</v>
      </c>
      <c r="U4849" s="33">
        <f>+Tabla3[[#This Row],[V GRAVADAS]]</f>
        <v>519</v>
      </c>
      <c r="V4849">
        <v>2</v>
      </c>
    </row>
    <row r="4850" spans="1:22" x14ac:dyDescent="0.25">
      <c r="A4850" t="s">
        <v>843</v>
      </c>
      <c r="B4850" s="1" t="s">
        <v>858</v>
      </c>
      <c r="C4850" t="s">
        <v>1</v>
      </c>
      <c r="D4850" t="s">
        <v>89</v>
      </c>
      <c r="E4850" t="s">
        <v>553</v>
      </c>
      <c r="F4850" t="s">
        <v>554</v>
      </c>
      <c r="G4850">
        <v>2400</v>
      </c>
      <c r="H4850">
        <v>2400</v>
      </c>
      <c r="I4850">
        <v>2400</v>
      </c>
      <c r="J4850">
        <v>2400</v>
      </c>
      <c r="L4850" s="3">
        <v>0</v>
      </c>
      <c r="M4850" s="3">
        <v>0</v>
      </c>
      <c r="N4850" s="3">
        <v>0</v>
      </c>
      <c r="O4850" s="3">
        <v>276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3">
        <f>+Tabla3[[#This Row],[V GRAVADAS]]</f>
        <v>276</v>
      </c>
      <c r="V4850">
        <v>2</v>
      </c>
    </row>
    <row r="4851" spans="1:22" x14ac:dyDescent="0.25">
      <c r="A4851" t="s">
        <v>843</v>
      </c>
      <c r="B4851" s="1" t="s">
        <v>858</v>
      </c>
      <c r="C4851" t="s">
        <v>1</v>
      </c>
      <c r="D4851" t="s">
        <v>89</v>
      </c>
      <c r="E4851" t="s">
        <v>553</v>
      </c>
      <c r="F4851" t="s">
        <v>554</v>
      </c>
      <c r="G4851">
        <v>2401</v>
      </c>
      <c r="H4851">
        <v>2401</v>
      </c>
      <c r="I4851">
        <v>2401</v>
      </c>
      <c r="J4851">
        <v>2401</v>
      </c>
      <c r="L4851" s="3">
        <v>0</v>
      </c>
      <c r="M4851" s="3">
        <v>0</v>
      </c>
      <c r="N4851" s="3">
        <v>0</v>
      </c>
      <c r="O4851" s="3">
        <v>50.16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3">
        <f>+Tabla3[[#This Row],[V GRAVADAS]]</f>
        <v>50.16</v>
      </c>
      <c r="V4851">
        <v>2</v>
      </c>
    </row>
    <row r="4852" spans="1:22" x14ac:dyDescent="0.25">
      <c r="A4852" t="s">
        <v>843</v>
      </c>
      <c r="B4852" s="1" t="s">
        <v>858</v>
      </c>
      <c r="C4852" t="s">
        <v>1</v>
      </c>
      <c r="D4852" t="s">
        <v>89</v>
      </c>
      <c r="E4852" t="s">
        <v>553</v>
      </c>
      <c r="F4852" t="s">
        <v>554</v>
      </c>
      <c r="G4852">
        <v>2402</v>
      </c>
      <c r="H4852">
        <v>2402</v>
      </c>
      <c r="I4852">
        <v>2402</v>
      </c>
      <c r="J4852">
        <v>2402</v>
      </c>
      <c r="L4852" s="3">
        <v>0</v>
      </c>
      <c r="M4852" s="3">
        <v>0</v>
      </c>
      <c r="N4852" s="3">
        <v>0</v>
      </c>
      <c r="O4852" s="3">
        <v>55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3">
        <f>+Tabla3[[#This Row],[V GRAVADAS]]</f>
        <v>55</v>
      </c>
      <c r="V4852">
        <v>2</v>
      </c>
    </row>
    <row r="4853" spans="1:22" x14ac:dyDescent="0.25">
      <c r="A4853" t="s">
        <v>843</v>
      </c>
      <c r="B4853" s="1" t="s">
        <v>858</v>
      </c>
      <c r="C4853" t="s">
        <v>1</v>
      </c>
      <c r="D4853" t="s">
        <v>89</v>
      </c>
      <c r="E4853" t="s">
        <v>553</v>
      </c>
      <c r="F4853" t="s">
        <v>554</v>
      </c>
      <c r="G4853">
        <v>2403</v>
      </c>
      <c r="H4853">
        <v>2403</v>
      </c>
      <c r="I4853">
        <v>2403</v>
      </c>
      <c r="J4853">
        <v>2403</v>
      </c>
      <c r="L4853" s="3">
        <v>0</v>
      </c>
      <c r="M4853" s="3">
        <v>0</v>
      </c>
      <c r="N4853" s="3">
        <v>0</v>
      </c>
      <c r="O4853" s="3">
        <v>12.32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3">
        <f>+Tabla3[[#This Row],[V GRAVADAS]]</f>
        <v>12.32</v>
      </c>
      <c r="V4853">
        <v>2</v>
      </c>
    </row>
    <row r="4854" spans="1:22" x14ac:dyDescent="0.25">
      <c r="A4854" t="s">
        <v>843</v>
      </c>
      <c r="B4854" s="1" t="s">
        <v>858</v>
      </c>
      <c r="C4854" t="s">
        <v>1</v>
      </c>
      <c r="D4854" t="s">
        <v>89</v>
      </c>
      <c r="E4854" t="s">
        <v>553</v>
      </c>
      <c r="F4854" t="s">
        <v>554</v>
      </c>
      <c r="G4854">
        <v>2404</v>
      </c>
      <c r="H4854">
        <v>2404</v>
      </c>
      <c r="I4854">
        <v>2404</v>
      </c>
      <c r="J4854">
        <v>2404</v>
      </c>
      <c r="L4854" s="3">
        <v>0</v>
      </c>
      <c r="M4854" s="3">
        <v>0</v>
      </c>
      <c r="N4854" s="3">
        <v>0</v>
      </c>
      <c r="O4854" s="3">
        <v>106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3">
        <f>+Tabla3[[#This Row],[V GRAVADAS]]</f>
        <v>106</v>
      </c>
      <c r="V4854">
        <v>2</v>
      </c>
    </row>
    <row r="4855" spans="1:22" x14ac:dyDescent="0.25">
      <c r="A4855" t="s">
        <v>843</v>
      </c>
      <c r="B4855" s="1" t="s">
        <v>858</v>
      </c>
      <c r="C4855" t="s">
        <v>1</v>
      </c>
      <c r="D4855" t="s">
        <v>89</v>
      </c>
      <c r="E4855" t="s">
        <v>553</v>
      </c>
      <c r="F4855" t="s">
        <v>554</v>
      </c>
      <c r="G4855">
        <v>2405</v>
      </c>
      <c r="H4855">
        <v>2405</v>
      </c>
      <c r="I4855">
        <v>2405</v>
      </c>
      <c r="J4855">
        <v>2405</v>
      </c>
      <c r="L4855" s="3">
        <v>0</v>
      </c>
      <c r="M4855" s="3">
        <v>0</v>
      </c>
      <c r="N4855" s="3">
        <v>0</v>
      </c>
      <c r="O4855" s="3">
        <v>411.6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3">
        <f>+Tabla3[[#This Row],[V GRAVADAS]]</f>
        <v>411.6</v>
      </c>
      <c r="V4855">
        <v>2</v>
      </c>
    </row>
    <row r="4856" spans="1:22" x14ac:dyDescent="0.25">
      <c r="A4856" t="s">
        <v>843</v>
      </c>
      <c r="B4856" s="1" t="s">
        <v>858</v>
      </c>
      <c r="C4856" t="s">
        <v>1</v>
      </c>
      <c r="D4856" t="s">
        <v>89</v>
      </c>
      <c r="E4856" t="s">
        <v>553</v>
      </c>
      <c r="F4856" t="s">
        <v>554</v>
      </c>
      <c r="G4856">
        <v>2406</v>
      </c>
      <c r="H4856">
        <v>2406</v>
      </c>
      <c r="I4856">
        <v>2406</v>
      </c>
      <c r="J4856">
        <v>2406</v>
      </c>
      <c r="L4856" s="3">
        <v>0</v>
      </c>
      <c r="M4856" s="3">
        <v>0</v>
      </c>
      <c r="N4856" s="3">
        <v>0</v>
      </c>
      <c r="O4856" s="3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3">
        <f>+Tabla3[[#This Row],[V GRAVADAS]]</f>
        <v>0</v>
      </c>
      <c r="V4856">
        <v>2</v>
      </c>
    </row>
    <row r="4857" spans="1:22" x14ac:dyDescent="0.25">
      <c r="A4857" t="s">
        <v>843</v>
      </c>
      <c r="B4857" s="1" t="s">
        <v>858</v>
      </c>
      <c r="C4857" t="s">
        <v>1</v>
      </c>
      <c r="D4857" t="s">
        <v>89</v>
      </c>
      <c r="E4857" t="s">
        <v>553</v>
      </c>
      <c r="F4857" t="s">
        <v>554</v>
      </c>
      <c r="G4857">
        <v>2407</v>
      </c>
      <c r="H4857">
        <v>2407</v>
      </c>
      <c r="I4857">
        <v>2407</v>
      </c>
      <c r="J4857">
        <v>2407</v>
      </c>
      <c r="L4857" s="3">
        <v>0</v>
      </c>
      <c r="M4857" s="3">
        <v>0</v>
      </c>
      <c r="N4857" s="3">
        <v>0</v>
      </c>
      <c r="O4857" s="3">
        <v>511.5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3">
        <f>+Tabla3[[#This Row],[V GRAVADAS]]</f>
        <v>511.5</v>
      </c>
      <c r="V4857">
        <v>2</v>
      </c>
    </row>
    <row r="4858" spans="1:22" x14ac:dyDescent="0.25">
      <c r="A4858" t="s">
        <v>843</v>
      </c>
      <c r="B4858" s="1" t="s">
        <v>858</v>
      </c>
      <c r="C4858" t="s">
        <v>1</v>
      </c>
      <c r="D4858" t="s">
        <v>89</v>
      </c>
      <c r="E4858" t="s">
        <v>553</v>
      </c>
      <c r="F4858" t="s">
        <v>554</v>
      </c>
      <c r="G4858">
        <v>2408</v>
      </c>
      <c r="H4858">
        <v>2408</v>
      </c>
      <c r="I4858">
        <v>2408</v>
      </c>
      <c r="J4858">
        <v>2408</v>
      </c>
      <c r="L4858" s="3">
        <v>0</v>
      </c>
      <c r="M4858" s="3">
        <v>0</v>
      </c>
      <c r="N4858" s="3">
        <v>0</v>
      </c>
      <c r="O4858" s="3">
        <v>55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3">
        <f>+Tabla3[[#This Row],[V GRAVADAS]]</f>
        <v>55</v>
      </c>
      <c r="V4858">
        <v>2</v>
      </c>
    </row>
    <row r="4859" spans="1:22" x14ac:dyDescent="0.25">
      <c r="A4859" t="s">
        <v>843</v>
      </c>
      <c r="B4859" s="1" t="s">
        <v>858</v>
      </c>
      <c r="C4859" t="s">
        <v>1</v>
      </c>
      <c r="D4859" t="s">
        <v>89</v>
      </c>
      <c r="E4859" t="s">
        <v>553</v>
      </c>
      <c r="F4859" t="s">
        <v>554</v>
      </c>
      <c r="G4859">
        <v>2409</v>
      </c>
      <c r="H4859">
        <v>2409</v>
      </c>
      <c r="I4859">
        <v>2409</v>
      </c>
      <c r="J4859">
        <v>2409</v>
      </c>
      <c r="L4859" s="3">
        <v>0</v>
      </c>
      <c r="M4859" s="3">
        <v>0</v>
      </c>
      <c r="N4859" s="3">
        <v>0</v>
      </c>
      <c r="O4859" s="3">
        <v>575.29999999999995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3">
        <f>+Tabla3[[#This Row],[V GRAVADAS]]</f>
        <v>575.29999999999995</v>
      </c>
      <c r="V4859">
        <v>2</v>
      </c>
    </row>
    <row r="4860" spans="1:22" x14ac:dyDescent="0.25">
      <c r="A4860" t="s">
        <v>843</v>
      </c>
      <c r="B4860" s="1" t="s">
        <v>858</v>
      </c>
      <c r="C4860" t="s">
        <v>1</v>
      </c>
      <c r="D4860" t="s">
        <v>89</v>
      </c>
      <c r="E4860" t="s">
        <v>553</v>
      </c>
      <c r="F4860" t="s">
        <v>554</v>
      </c>
      <c r="G4860">
        <v>2410</v>
      </c>
      <c r="H4860">
        <v>2410</v>
      </c>
      <c r="I4860">
        <v>2410</v>
      </c>
      <c r="J4860">
        <v>2410</v>
      </c>
      <c r="L4860" s="3">
        <v>0</v>
      </c>
      <c r="M4860" s="3">
        <v>0</v>
      </c>
      <c r="N4860" s="3">
        <v>0</v>
      </c>
      <c r="O4860" s="3">
        <v>95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3">
        <f>+Tabla3[[#This Row],[V GRAVADAS]]</f>
        <v>95</v>
      </c>
      <c r="V4860">
        <v>2</v>
      </c>
    </row>
    <row r="4861" spans="1:22" x14ac:dyDescent="0.25">
      <c r="A4861" t="s">
        <v>843</v>
      </c>
      <c r="B4861" s="1" t="s">
        <v>858</v>
      </c>
      <c r="C4861" t="s">
        <v>1</v>
      </c>
      <c r="D4861" t="s">
        <v>89</v>
      </c>
      <c r="E4861" t="s">
        <v>553</v>
      </c>
      <c r="F4861" t="s">
        <v>554</v>
      </c>
      <c r="G4861">
        <v>2411</v>
      </c>
      <c r="H4861">
        <v>2411</v>
      </c>
      <c r="I4861">
        <v>2411</v>
      </c>
      <c r="J4861">
        <v>2411</v>
      </c>
      <c r="L4861" s="3">
        <v>0</v>
      </c>
      <c r="M4861" s="3">
        <v>0</v>
      </c>
      <c r="N4861" s="3">
        <v>0</v>
      </c>
      <c r="O4861" s="3">
        <v>195.3</v>
      </c>
      <c r="P4861" s="3">
        <v>0</v>
      </c>
      <c r="Q4861" s="3">
        <v>0</v>
      </c>
      <c r="R4861" s="3">
        <v>0</v>
      </c>
      <c r="S4861" s="3">
        <v>0</v>
      </c>
      <c r="T4861" s="3">
        <v>0</v>
      </c>
      <c r="U4861" s="33">
        <f>+Tabla3[[#This Row],[V GRAVADAS]]</f>
        <v>195.3</v>
      </c>
      <c r="V4861">
        <v>2</v>
      </c>
    </row>
    <row r="4862" spans="1:22" x14ac:dyDescent="0.25">
      <c r="A4862" t="s">
        <v>843</v>
      </c>
      <c r="B4862" s="1" t="s">
        <v>858</v>
      </c>
      <c r="C4862" t="s">
        <v>1</v>
      </c>
      <c r="D4862" t="s">
        <v>89</v>
      </c>
      <c r="E4862" t="s">
        <v>553</v>
      </c>
      <c r="F4862" t="s">
        <v>554</v>
      </c>
      <c r="G4862">
        <v>2412</v>
      </c>
      <c r="H4862">
        <v>2412</v>
      </c>
      <c r="I4862">
        <v>2412</v>
      </c>
      <c r="J4862">
        <v>2412</v>
      </c>
      <c r="L4862" s="3">
        <v>0</v>
      </c>
      <c r="M4862" s="3">
        <v>0</v>
      </c>
      <c r="N4862" s="3">
        <v>0</v>
      </c>
      <c r="O4862" s="3">
        <v>172.25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3">
        <f>+Tabla3[[#This Row],[V GRAVADAS]]</f>
        <v>172.25</v>
      </c>
      <c r="V4862">
        <v>2</v>
      </c>
    </row>
    <row r="4863" spans="1:22" x14ac:dyDescent="0.25">
      <c r="A4863" t="s">
        <v>843</v>
      </c>
      <c r="B4863" s="1" t="s">
        <v>858</v>
      </c>
      <c r="C4863" t="s">
        <v>1</v>
      </c>
      <c r="D4863" t="s">
        <v>89</v>
      </c>
      <c r="E4863" t="s">
        <v>553</v>
      </c>
      <c r="F4863" t="s">
        <v>554</v>
      </c>
      <c r="G4863">
        <v>2413</v>
      </c>
      <c r="H4863">
        <v>2413</v>
      </c>
      <c r="I4863">
        <v>2413</v>
      </c>
      <c r="J4863">
        <v>2413</v>
      </c>
      <c r="L4863" s="3">
        <v>0</v>
      </c>
      <c r="M4863" s="3">
        <v>0</v>
      </c>
      <c r="N4863" s="3">
        <v>0</v>
      </c>
      <c r="O4863" s="3">
        <v>154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3">
        <f>+Tabla3[[#This Row],[V GRAVADAS]]</f>
        <v>154</v>
      </c>
      <c r="V4863">
        <v>2</v>
      </c>
    </row>
    <row r="4864" spans="1:22" x14ac:dyDescent="0.25">
      <c r="A4864" t="s">
        <v>843</v>
      </c>
      <c r="B4864" s="1" t="s">
        <v>858</v>
      </c>
      <c r="C4864" t="s">
        <v>1</v>
      </c>
      <c r="D4864" t="s">
        <v>89</v>
      </c>
      <c r="E4864" t="s">
        <v>553</v>
      </c>
      <c r="F4864" t="s">
        <v>554</v>
      </c>
      <c r="G4864">
        <v>2414</v>
      </c>
      <c r="H4864">
        <v>2414</v>
      </c>
      <c r="I4864">
        <v>2414</v>
      </c>
      <c r="J4864">
        <v>2414</v>
      </c>
      <c r="L4864" s="3">
        <v>0</v>
      </c>
      <c r="M4864" s="3">
        <v>0</v>
      </c>
      <c r="N4864" s="3">
        <v>0</v>
      </c>
      <c r="O4864" s="3">
        <v>150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3">
        <f>+Tabla3[[#This Row],[V GRAVADAS]]</f>
        <v>150</v>
      </c>
      <c r="V4864">
        <v>2</v>
      </c>
    </row>
    <row r="4865" spans="1:22" x14ac:dyDescent="0.25">
      <c r="A4865" t="s">
        <v>843</v>
      </c>
      <c r="B4865" s="1" t="s">
        <v>859</v>
      </c>
      <c r="C4865" t="s">
        <v>1</v>
      </c>
      <c r="D4865" t="s">
        <v>89</v>
      </c>
      <c r="E4865" t="s">
        <v>553</v>
      </c>
      <c r="F4865" t="s">
        <v>554</v>
      </c>
      <c r="G4865">
        <v>2415</v>
      </c>
      <c r="H4865">
        <v>2415</v>
      </c>
      <c r="I4865">
        <v>2415</v>
      </c>
      <c r="J4865">
        <v>2415</v>
      </c>
      <c r="L4865" s="3">
        <v>0</v>
      </c>
      <c r="M4865" s="3">
        <v>0</v>
      </c>
      <c r="N4865" s="3">
        <v>0</v>
      </c>
      <c r="O4865" s="3">
        <v>450</v>
      </c>
      <c r="P4865" s="3">
        <v>0</v>
      </c>
      <c r="Q4865" s="3">
        <v>0</v>
      </c>
      <c r="R4865" s="3">
        <v>0</v>
      </c>
      <c r="S4865" s="3">
        <v>0</v>
      </c>
      <c r="T4865" s="3">
        <v>0</v>
      </c>
      <c r="U4865" s="33">
        <f>+Tabla3[[#This Row],[V GRAVADAS]]</f>
        <v>450</v>
      </c>
      <c r="V4865">
        <v>2</v>
      </c>
    </row>
    <row r="4866" spans="1:22" x14ac:dyDescent="0.25">
      <c r="A4866" t="s">
        <v>843</v>
      </c>
      <c r="B4866" s="1" t="s">
        <v>859</v>
      </c>
      <c r="C4866" t="s">
        <v>1</v>
      </c>
      <c r="D4866" t="s">
        <v>89</v>
      </c>
      <c r="E4866" t="s">
        <v>553</v>
      </c>
      <c r="F4866" t="s">
        <v>554</v>
      </c>
      <c r="G4866">
        <v>2416</v>
      </c>
      <c r="H4866">
        <v>2416</v>
      </c>
      <c r="I4866">
        <v>2416</v>
      </c>
      <c r="J4866">
        <v>2416</v>
      </c>
      <c r="L4866" s="3">
        <v>0</v>
      </c>
      <c r="M4866" s="3">
        <v>0</v>
      </c>
      <c r="N4866" s="3">
        <v>0</v>
      </c>
      <c r="O4866" s="3">
        <v>11.85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3">
        <f>+Tabla3[[#This Row],[V GRAVADAS]]</f>
        <v>11.85</v>
      </c>
      <c r="V4866">
        <v>2</v>
      </c>
    </row>
    <row r="4867" spans="1:22" x14ac:dyDescent="0.25">
      <c r="A4867" t="s">
        <v>843</v>
      </c>
      <c r="B4867" s="1" t="s">
        <v>859</v>
      </c>
      <c r="C4867" t="s">
        <v>1</v>
      </c>
      <c r="D4867" t="s">
        <v>89</v>
      </c>
      <c r="E4867" t="s">
        <v>553</v>
      </c>
      <c r="F4867" t="s">
        <v>554</v>
      </c>
      <c r="G4867">
        <v>2417</v>
      </c>
      <c r="H4867">
        <v>2417</v>
      </c>
      <c r="I4867">
        <v>2417</v>
      </c>
      <c r="J4867">
        <v>2417</v>
      </c>
      <c r="L4867" s="3">
        <v>0</v>
      </c>
      <c r="M4867" s="3">
        <v>0</v>
      </c>
      <c r="N4867" s="3">
        <v>0</v>
      </c>
      <c r="O4867" s="3">
        <v>599</v>
      </c>
      <c r="P4867" s="3">
        <v>0</v>
      </c>
      <c r="Q4867" s="3">
        <v>0</v>
      </c>
      <c r="R4867" s="3">
        <v>0</v>
      </c>
      <c r="S4867" s="3">
        <v>0</v>
      </c>
      <c r="T4867" s="3">
        <v>0</v>
      </c>
      <c r="U4867" s="33">
        <f>+Tabla3[[#This Row],[V GRAVADAS]]</f>
        <v>599</v>
      </c>
      <c r="V4867">
        <v>2</v>
      </c>
    </row>
    <row r="4868" spans="1:22" x14ac:dyDescent="0.25">
      <c r="A4868" t="s">
        <v>843</v>
      </c>
      <c r="B4868" s="1" t="s">
        <v>859</v>
      </c>
      <c r="C4868" t="s">
        <v>1</v>
      </c>
      <c r="D4868" t="s">
        <v>89</v>
      </c>
      <c r="E4868" t="s">
        <v>553</v>
      </c>
      <c r="F4868" t="s">
        <v>554</v>
      </c>
      <c r="G4868">
        <v>2418</v>
      </c>
      <c r="H4868">
        <v>2418</v>
      </c>
      <c r="I4868">
        <v>2418</v>
      </c>
      <c r="J4868">
        <v>2418</v>
      </c>
      <c r="L4868" s="3">
        <v>0</v>
      </c>
      <c r="M4868" s="3">
        <v>0</v>
      </c>
      <c r="N4868" s="3">
        <v>0</v>
      </c>
      <c r="O4868" s="3">
        <v>538.5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3">
        <f>+Tabla3[[#This Row],[V GRAVADAS]]</f>
        <v>538.5</v>
      </c>
      <c r="V4868">
        <v>2</v>
      </c>
    </row>
    <row r="4869" spans="1:22" x14ac:dyDescent="0.25">
      <c r="A4869" t="s">
        <v>843</v>
      </c>
      <c r="B4869" s="1" t="s">
        <v>859</v>
      </c>
      <c r="C4869" t="s">
        <v>1</v>
      </c>
      <c r="D4869" t="s">
        <v>89</v>
      </c>
      <c r="E4869" t="s">
        <v>553</v>
      </c>
      <c r="F4869" t="s">
        <v>554</v>
      </c>
      <c r="G4869">
        <v>2419</v>
      </c>
      <c r="H4869">
        <v>2419</v>
      </c>
      <c r="I4869">
        <v>2419</v>
      </c>
      <c r="J4869">
        <v>2419</v>
      </c>
      <c r="L4869" s="3">
        <v>0</v>
      </c>
      <c r="M4869" s="3">
        <v>0</v>
      </c>
      <c r="N4869" s="3">
        <v>0</v>
      </c>
      <c r="O4869" s="3">
        <v>248.2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3">
        <f>+Tabla3[[#This Row],[V GRAVADAS]]</f>
        <v>248.2</v>
      </c>
      <c r="V4869">
        <v>2</v>
      </c>
    </row>
    <row r="4870" spans="1:22" x14ac:dyDescent="0.25">
      <c r="A4870" t="s">
        <v>843</v>
      </c>
      <c r="B4870" s="1" t="s">
        <v>859</v>
      </c>
      <c r="C4870" t="s">
        <v>1</v>
      </c>
      <c r="D4870" t="s">
        <v>89</v>
      </c>
      <c r="E4870" t="s">
        <v>553</v>
      </c>
      <c r="F4870" t="s">
        <v>554</v>
      </c>
      <c r="G4870">
        <v>2420</v>
      </c>
      <c r="H4870">
        <v>2420</v>
      </c>
      <c r="I4870">
        <v>2420</v>
      </c>
      <c r="J4870">
        <v>2420</v>
      </c>
      <c r="L4870" s="3">
        <v>0</v>
      </c>
      <c r="M4870" s="3">
        <v>0</v>
      </c>
      <c r="N4870" s="3">
        <v>0</v>
      </c>
      <c r="O4870" s="3">
        <v>42.85</v>
      </c>
      <c r="P4870" s="3">
        <v>0</v>
      </c>
      <c r="Q4870" s="3">
        <v>0</v>
      </c>
      <c r="R4870" s="3">
        <v>0</v>
      </c>
      <c r="S4870" s="3">
        <v>0</v>
      </c>
      <c r="T4870" s="3">
        <v>0</v>
      </c>
      <c r="U4870" s="33">
        <f>+Tabla3[[#This Row],[V GRAVADAS]]</f>
        <v>42.85</v>
      </c>
      <c r="V4870">
        <v>2</v>
      </c>
    </row>
    <row r="4871" spans="1:22" x14ac:dyDescent="0.25">
      <c r="A4871" t="s">
        <v>843</v>
      </c>
      <c r="B4871" s="1" t="s">
        <v>859</v>
      </c>
      <c r="C4871" t="s">
        <v>1</v>
      </c>
      <c r="D4871" t="s">
        <v>89</v>
      </c>
      <c r="E4871" t="s">
        <v>553</v>
      </c>
      <c r="F4871" t="s">
        <v>554</v>
      </c>
      <c r="G4871">
        <v>2421</v>
      </c>
      <c r="H4871">
        <v>2421</v>
      </c>
      <c r="I4871">
        <v>2421</v>
      </c>
      <c r="J4871">
        <v>2421</v>
      </c>
      <c r="L4871" s="3">
        <v>0</v>
      </c>
      <c r="M4871" s="3">
        <v>0</v>
      </c>
      <c r="N4871" s="3">
        <v>0</v>
      </c>
      <c r="O4871" s="3">
        <v>199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3">
        <f>+Tabla3[[#This Row],[V GRAVADAS]]</f>
        <v>199</v>
      </c>
      <c r="V4871">
        <v>2</v>
      </c>
    </row>
    <row r="4872" spans="1:22" x14ac:dyDescent="0.25">
      <c r="A4872" t="s">
        <v>843</v>
      </c>
      <c r="B4872" s="1" t="s">
        <v>859</v>
      </c>
      <c r="C4872" t="s">
        <v>1</v>
      </c>
      <c r="D4872" t="s">
        <v>89</v>
      </c>
      <c r="E4872" t="s">
        <v>553</v>
      </c>
      <c r="F4872" t="s">
        <v>554</v>
      </c>
      <c r="G4872">
        <v>2422</v>
      </c>
      <c r="H4872">
        <v>2422</v>
      </c>
      <c r="I4872">
        <v>2422</v>
      </c>
      <c r="J4872">
        <v>2422</v>
      </c>
      <c r="L4872" s="3">
        <v>0</v>
      </c>
      <c r="M4872" s="3">
        <v>0</v>
      </c>
      <c r="N4872" s="3">
        <v>0</v>
      </c>
      <c r="O4872" s="3">
        <v>138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3">
        <f>+Tabla3[[#This Row],[V GRAVADAS]]</f>
        <v>138</v>
      </c>
      <c r="V4872">
        <v>2</v>
      </c>
    </row>
    <row r="4873" spans="1:22" x14ac:dyDescent="0.25">
      <c r="A4873" t="s">
        <v>843</v>
      </c>
      <c r="B4873" s="1" t="s">
        <v>859</v>
      </c>
      <c r="C4873" t="s">
        <v>1</v>
      </c>
      <c r="D4873" t="s">
        <v>89</v>
      </c>
      <c r="E4873" t="s">
        <v>553</v>
      </c>
      <c r="F4873" t="s">
        <v>554</v>
      </c>
      <c r="G4873">
        <v>2423</v>
      </c>
      <c r="H4873">
        <v>2423</v>
      </c>
      <c r="I4873">
        <v>2423</v>
      </c>
      <c r="J4873">
        <v>2423</v>
      </c>
      <c r="L4873" s="3">
        <v>0</v>
      </c>
      <c r="M4873" s="3">
        <v>0</v>
      </c>
      <c r="N4873" s="3">
        <v>0</v>
      </c>
      <c r="O4873" s="3">
        <v>25.3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3">
        <f>+Tabla3[[#This Row],[V GRAVADAS]]</f>
        <v>25.3</v>
      </c>
      <c r="V4873">
        <v>2</v>
      </c>
    </row>
    <row r="4874" spans="1:22" x14ac:dyDescent="0.25">
      <c r="A4874" t="s">
        <v>843</v>
      </c>
      <c r="B4874" s="1" t="s">
        <v>859</v>
      </c>
      <c r="C4874" t="s">
        <v>1</v>
      </c>
      <c r="D4874" t="s">
        <v>89</v>
      </c>
      <c r="E4874" t="s">
        <v>553</v>
      </c>
      <c r="F4874" t="s">
        <v>554</v>
      </c>
      <c r="G4874">
        <v>2424</v>
      </c>
      <c r="H4874">
        <v>2424</v>
      </c>
      <c r="I4874">
        <v>2424</v>
      </c>
      <c r="J4874">
        <v>2424</v>
      </c>
      <c r="L4874" s="3">
        <v>0</v>
      </c>
      <c r="M4874" s="3">
        <v>0</v>
      </c>
      <c r="N4874" s="3">
        <v>0</v>
      </c>
      <c r="O4874" s="3">
        <v>41.25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3">
        <f>+Tabla3[[#This Row],[V GRAVADAS]]</f>
        <v>41.25</v>
      </c>
      <c r="V4874">
        <v>2</v>
      </c>
    </row>
    <row r="4875" spans="1:22" x14ac:dyDescent="0.25">
      <c r="A4875" t="s">
        <v>843</v>
      </c>
      <c r="B4875" s="1" t="s">
        <v>859</v>
      </c>
      <c r="C4875" t="s">
        <v>1</v>
      </c>
      <c r="D4875" t="s">
        <v>89</v>
      </c>
      <c r="E4875" t="s">
        <v>553</v>
      </c>
      <c r="F4875" t="s">
        <v>554</v>
      </c>
      <c r="G4875">
        <v>2425</v>
      </c>
      <c r="H4875">
        <v>2425</v>
      </c>
      <c r="I4875">
        <v>2425</v>
      </c>
      <c r="J4875">
        <v>2425</v>
      </c>
      <c r="L4875" s="3">
        <v>0</v>
      </c>
      <c r="M4875" s="3">
        <v>0</v>
      </c>
      <c r="N4875" s="3">
        <v>0</v>
      </c>
      <c r="O4875" s="3">
        <v>135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3">
        <f>+Tabla3[[#This Row],[V GRAVADAS]]</f>
        <v>135</v>
      </c>
      <c r="V4875">
        <v>2</v>
      </c>
    </row>
    <row r="4876" spans="1:22" x14ac:dyDescent="0.25">
      <c r="A4876" t="s">
        <v>843</v>
      </c>
      <c r="B4876" s="1" t="s">
        <v>859</v>
      </c>
      <c r="C4876" t="s">
        <v>1</v>
      </c>
      <c r="D4876" t="s">
        <v>89</v>
      </c>
      <c r="E4876" t="s">
        <v>553</v>
      </c>
      <c r="F4876" t="s">
        <v>554</v>
      </c>
      <c r="G4876">
        <v>2426</v>
      </c>
      <c r="H4876">
        <v>2426</v>
      </c>
      <c r="I4876">
        <v>2426</v>
      </c>
      <c r="J4876">
        <v>2426</v>
      </c>
      <c r="L4876" s="3">
        <v>0</v>
      </c>
      <c r="M4876" s="3">
        <v>0</v>
      </c>
      <c r="N4876" s="3">
        <v>0</v>
      </c>
      <c r="O4876" s="3">
        <v>111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3">
        <f>+Tabla3[[#This Row],[V GRAVADAS]]</f>
        <v>111</v>
      </c>
      <c r="V4876">
        <v>2</v>
      </c>
    </row>
    <row r="4877" spans="1:22" x14ac:dyDescent="0.25">
      <c r="A4877" t="s">
        <v>843</v>
      </c>
      <c r="B4877" s="1" t="s">
        <v>859</v>
      </c>
      <c r="C4877" t="s">
        <v>1</v>
      </c>
      <c r="D4877" t="s">
        <v>89</v>
      </c>
      <c r="E4877" t="s">
        <v>553</v>
      </c>
      <c r="F4877" t="s">
        <v>554</v>
      </c>
      <c r="G4877">
        <v>2427</v>
      </c>
      <c r="H4877">
        <v>2427</v>
      </c>
      <c r="I4877">
        <v>2427</v>
      </c>
      <c r="J4877">
        <v>2427</v>
      </c>
      <c r="L4877" s="3">
        <v>0</v>
      </c>
      <c r="M4877" s="3">
        <v>0</v>
      </c>
      <c r="N4877" s="3">
        <v>0</v>
      </c>
      <c r="O4877" s="3">
        <v>150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3">
        <f>+Tabla3[[#This Row],[V GRAVADAS]]</f>
        <v>150</v>
      </c>
      <c r="V4877">
        <v>2</v>
      </c>
    </row>
    <row r="4878" spans="1:22" x14ac:dyDescent="0.25">
      <c r="A4878" t="s">
        <v>843</v>
      </c>
      <c r="B4878" s="1" t="s">
        <v>859</v>
      </c>
      <c r="C4878" t="s">
        <v>1</v>
      </c>
      <c r="D4878" t="s">
        <v>89</v>
      </c>
      <c r="E4878" t="s">
        <v>553</v>
      </c>
      <c r="F4878" t="s">
        <v>554</v>
      </c>
      <c r="G4878">
        <v>2428</v>
      </c>
      <c r="H4878">
        <v>2428</v>
      </c>
      <c r="I4878">
        <v>2428</v>
      </c>
      <c r="J4878">
        <v>2428</v>
      </c>
      <c r="L4878" s="3">
        <v>0</v>
      </c>
      <c r="M4878" s="3">
        <v>0</v>
      </c>
      <c r="N4878" s="3">
        <v>0</v>
      </c>
      <c r="O4878" s="3">
        <v>31</v>
      </c>
      <c r="P4878" s="3">
        <v>0</v>
      </c>
      <c r="Q4878" s="3">
        <v>0</v>
      </c>
      <c r="R4878" s="3">
        <v>0</v>
      </c>
      <c r="S4878" s="3">
        <v>0</v>
      </c>
      <c r="T4878" s="3">
        <v>0</v>
      </c>
      <c r="U4878" s="33">
        <f>+Tabla3[[#This Row],[V GRAVADAS]]</f>
        <v>31</v>
      </c>
      <c r="V4878">
        <v>2</v>
      </c>
    </row>
    <row r="4879" spans="1:22" x14ac:dyDescent="0.25">
      <c r="A4879" t="s">
        <v>843</v>
      </c>
      <c r="B4879" s="1" t="s">
        <v>859</v>
      </c>
      <c r="C4879" t="s">
        <v>1</v>
      </c>
      <c r="D4879" t="s">
        <v>89</v>
      </c>
      <c r="E4879" t="s">
        <v>553</v>
      </c>
      <c r="F4879" t="s">
        <v>554</v>
      </c>
      <c r="G4879">
        <v>2429</v>
      </c>
      <c r="H4879">
        <v>2429</v>
      </c>
      <c r="I4879">
        <v>2429</v>
      </c>
      <c r="J4879">
        <v>2429</v>
      </c>
      <c r="L4879" s="3">
        <v>0</v>
      </c>
      <c r="M4879" s="3">
        <v>0</v>
      </c>
      <c r="N4879" s="3">
        <v>0</v>
      </c>
      <c r="O4879" s="3">
        <v>44.19</v>
      </c>
      <c r="P4879" s="3">
        <v>0</v>
      </c>
      <c r="Q4879" s="3">
        <v>0</v>
      </c>
      <c r="R4879" s="3">
        <v>0</v>
      </c>
      <c r="S4879" s="3">
        <v>0</v>
      </c>
      <c r="T4879" s="3">
        <v>0</v>
      </c>
      <c r="U4879" s="33">
        <f>+Tabla3[[#This Row],[V GRAVADAS]]</f>
        <v>44.19</v>
      </c>
      <c r="V4879">
        <v>2</v>
      </c>
    </row>
    <row r="4880" spans="1:22" x14ac:dyDescent="0.25">
      <c r="A4880" t="s">
        <v>843</v>
      </c>
      <c r="B4880" s="1" t="s">
        <v>859</v>
      </c>
      <c r="C4880" t="s">
        <v>1</v>
      </c>
      <c r="D4880" t="s">
        <v>89</v>
      </c>
      <c r="E4880" t="s">
        <v>553</v>
      </c>
      <c r="F4880" t="s">
        <v>554</v>
      </c>
      <c r="G4880">
        <v>2430</v>
      </c>
      <c r="H4880">
        <v>2430</v>
      </c>
      <c r="I4880">
        <v>2430</v>
      </c>
      <c r="J4880">
        <v>2430</v>
      </c>
      <c r="L4880" s="3">
        <v>0</v>
      </c>
      <c r="M4880" s="3">
        <v>0</v>
      </c>
      <c r="N4880" s="3">
        <v>0</v>
      </c>
      <c r="O4880" s="3">
        <v>32.85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3">
        <f>+Tabla3[[#This Row],[V GRAVADAS]]</f>
        <v>32.85</v>
      </c>
      <c r="V4880">
        <v>2</v>
      </c>
    </row>
    <row r="4881" spans="1:22" x14ac:dyDescent="0.25">
      <c r="A4881" t="s">
        <v>843</v>
      </c>
      <c r="B4881" s="1" t="s">
        <v>860</v>
      </c>
      <c r="C4881" t="s">
        <v>1</v>
      </c>
      <c r="D4881" t="s">
        <v>89</v>
      </c>
      <c r="E4881" t="s">
        <v>553</v>
      </c>
      <c r="F4881" t="s">
        <v>554</v>
      </c>
      <c r="G4881">
        <v>2431</v>
      </c>
      <c r="H4881">
        <v>2431</v>
      </c>
      <c r="I4881">
        <v>2431</v>
      </c>
      <c r="J4881">
        <v>2431</v>
      </c>
      <c r="L4881" s="3">
        <v>0</v>
      </c>
      <c r="M4881" s="3">
        <v>0</v>
      </c>
      <c r="N4881" s="3">
        <v>0</v>
      </c>
      <c r="O4881" s="3">
        <v>375.3</v>
      </c>
      <c r="P4881" s="3">
        <v>0</v>
      </c>
      <c r="Q4881" s="3">
        <v>0</v>
      </c>
      <c r="R4881" s="3">
        <v>0</v>
      </c>
      <c r="S4881" s="3">
        <v>0</v>
      </c>
      <c r="T4881" s="3">
        <v>0</v>
      </c>
      <c r="U4881" s="33">
        <f>+Tabla3[[#This Row],[V GRAVADAS]]</f>
        <v>375.3</v>
      </c>
      <c r="V4881">
        <v>2</v>
      </c>
    </row>
    <row r="4882" spans="1:22" x14ac:dyDescent="0.25">
      <c r="A4882" t="s">
        <v>843</v>
      </c>
      <c r="B4882" s="1" t="s">
        <v>860</v>
      </c>
      <c r="C4882" t="s">
        <v>1</v>
      </c>
      <c r="D4882" t="s">
        <v>89</v>
      </c>
      <c r="E4882" t="s">
        <v>553</v>
      </c>
      <c r="F4882" t="s">
        <v>554</v>
      </c>
      <c r="G4882">
        <v>2432</v>
      </c>
      <c r="H4882">
        <v>2432</v>
      </c>
      <c r="I4882">
        <v>2432</v>
      </c>
      <c r="J4882">
        <v>2432</v>
      </c>
      <c r="L4882" s="3">
        <v>0</v>
      </c>
      <c r="M4882" s="3">
        <v>0</v>
      </c>
      <c r="N4882" s="3">
        <v>0</v>
      </c>
      <c r="O4882" s="3">
        <v>235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3">
        <f>+Tabla3[[#This Row],[V GRAVADAS]]</f>
        <v>235</v>
      </c>
      <c r="V4882">
        <v>2</v>
      </c>
    </row>
    <row r="4883" spans="1:22" x14ac:dyDescent="0.25">
      <c r="A4883" t="s">
        <v>843</v>
      </c>
      <c r="B4883" s="1" t="s">
        <v>860</v>
      </c>
      <c r="C4883" t="s">
        <v>1</v>
      </c>
      <c r="D4883" t="s">
        <v>89</v>
      </c>
      <c r="E4883" t="s">
        <v>553</v>
      </c>
      <c r="F4883" t="s">
        <v>554</v>
      </c>
      <c r="G4883">
        <v>2433</v>
      </c>
      <c r="H4883">
        <v>2433</v>
      </c>
      <c r="I4883">
        <v>2433</v>
      </c>
      <c r="J4883">
        <v>2433</v>
      </c>
      <c r="L4883" s="3">
        <v>0</v>
      </c>
      <c r="M4883" s="3">
        <v>0</v>
      </c>
      <c r="N4883" s="3">
        <v>0</v>
      </c>
      <c r="O4883" s="3">
        <v>56.9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3">
        <f>+Tabla3[[#This Row],[V GRAVADAS]]</f>
        <v>56.9</v>
      </c>
      <c r="V4883">
        <v>2</v>
      </c>
    </row>
    <row r="4884" spans="1:22" x14ac:dyDescent="0.25">
      <c r="A4884" t="s">
        <v>843</v>
      </c>
      <c r="B4884" s="1" t="s">
        <v>860</v>
      </c>
      <c r="C4884" t="s">
        <v>1</v>
      </c>
      <c r="D4884" t="s">
        <v>89</v>
      </c>
      <c r="E4884" t="s">
        <v>553</v>
      </c>
      <c r="F4884" t="s">
        <v>554</v>
      </c>
      <c r="G4884">
        <v>2434</v>
      </c>
      <c r="H4884">
        <v>2434</v>
      </c>
      <c r="I4884">
        <v>2434</v>
      </c>
      <c r="J4884">
        <v>2434</v>
      </c>
      <c r="L4884" s="3">
        <v>0</v>
      </c>
      <c r="M4884" s="3">
        <v>0</v>
      </c>
      <c r="N4884" s="3">
        <v>0</v>
      </c>
      <c r="O4884" s="3">
        <v>12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3">
        <f>+Tabla3[[#This Row],[V GRAVADAS]]</f>
        <v>12</v>
      </c>
      <c r="V4884">
        <v>2</v>
      </c>
    </row>
    <row r="4885" spans="1:22" x14ac:dyDescent="0.25">
      <c r="A4885" t="s">
        <v>843</v>
      </c>
      <c r="B4885" s="1" t="s">
        <v>860</v>
      </c>
      <c r="C4885" t="s">
        <v>1</v>
      </c>
      <c r="D4885" t="s">
        <v>89</v>
      </c>
      <c r="E4885" t="s">
        <v>553</v>
      </c>
      <c r="F4885" t="s">
        <v>554</v>
      </c>
      <c r="G4885">
        <v>2435</v>
      </c>
      <c r="H4885">
        <v>2435</v>
      </c>
      <c r="I4885">
        <v>2435</v>
      </c>
      <c r="J4885">
        <v>2435</v>
      </c>
      <c r="L4885" s="3">
        <v>0</v>
      </c>
      <c r="M4885" s="3">
        <v>0</v>
      </c>
      <c r="N4885" s="3">
        <v>0</v>
      </c>
      <c r="O4885" s="3">
        <v>457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3">
        <f>+Tabla3[[#This Row],[V GRAVADAS]]</f>
        <v>457</v>
      </c>
      <c r="V4885">
        <v>2</v>
      </c>
    </row>
    <row r="4886" spans="1:22" x14ac:dyDescent="0.25">
      <c r="A4886" t="s">
        <v>843</v>
      </c>
      <c r="B4886" s="1" t="s">
        <v>860</v>
      </c>
      <c r="C4886" t="s">
        <v>1</v>
      </c>
      <c r="D4886" t="s">
        <v>89</v>
      </c>
      <c r="E4886" t="s">
        <v>553</v>
      </c>
      <c r="F4886" t="s">
        <v>554</v>
      </c>
      <c r="G4886">
        <v>2436</v>
      </c>
      <c r="H4886">
        <v>2436</v>
      </c>
      <c r="I4886">
        <v>2436</v>
      </c>
      <c r="J4886">
        <v>2436</v>
      </c>
      <c r="L4886" s="3">
        <v>0</v>
      </c>
      <c r="M4886" s="3">
        <v>0</v>
      </c>
      <c r="N4886" s="3">
        <v>0</v>
      </c>
      <c r="O4886" s="3">
        <v>179.2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3">
        <f>+Tabla3[[#This Row],[V GRAVADAS]]</f>
        <v>179.2</v>
      </c>
      <c r="V4886">
        <v>2</v>
      </c>
    </row>
    <row r="4887" spans="1:22" x14ac:dyDescent="0.25">
      <c r="A4887" t="s">
        <v>843</v>
      </c>
      <c r="B4887" s="1" t="s">
        <v>860</v>
      </c>
      <c r="C4887" t="s">
        <v>1</v>
      </c>
      <c r="D4887" t="s">
        <v>89</v>
      </c>
      <c r="E4887" t="s">
        <v>553</v>
      </c>
      <c r="F4887" t="s">
        <v>554</v>
      </c>
      <c r="G4887">
        <v>2437</v>
      </c>
      <c r="H4887">
        <v>2437</v>
      </c>
      <c r="I4887">
        <v>2437</v>
      </c>
      <c r="J4887">
        <v>2437</v>
      </c>
      <c r="L4887" s="3">
        <v>0</v>
      </c>
      <c r="M4887" s="3">
        <v>0</v>
      </c>
      <c r="N4887" s="3">
        <v>0</v>
      </c>
      <c r="O4887" s="3">
        <v>250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3">
        <f>+Tabla3[[#This Row],[V GRAVADAS]]</f>
        <v>250</v>
      </c>
      <c r="V4887">
        <v>2</v>
      </c>
    </row>
    <row r="4888" spans="1:22" x14ac:dyDescent="0.25">
      <c r="A4888" t="s">
        <v>843</v>
      </c>
      <c r="B4888" s="1" t="s">
        <v>860</v>
      </c>
      <c r="C4888" t="s">
        <v>1</v>
      </c>
      <c r="D4888" t="s">
        <v>89</v>
      </c>
      <c r="E4888" t="s">
        <v>553</v>
      </c>
      <c r="F4888" t="s">
        <v>554</v>
      </c>
      <c r="G4888">
        <v>2438</v>
      </c>
      <c r="H4888">
        <v>2438</v>
      </c>
      <c r="I4888">
        <v>2438</v>
      </c>
      <c r="J4888">
        <v>2438</v>
      </c>
      <c r="L4888" s="3">
        <v>0</v>
      </c>
      <c r="M4888" s="3">
        <v>0</v>
      </c>
      <c r="N4888" s="3">
        <v>0</v>
      </c>
      <c r="O4888" s="3">
        <v>409.65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3">
        <f>+Tabla3[[#This Row],[V GRAVADAS]]</f>
        <v>409.65</v>
      </c>
      <c r="V4888">
        <v>2</v>
      </c>
    </row>
    <row r="4889" spans="1:22" x14ac:dyDescent="0.25">
      <c r="A4889" t="s">
        <v>843</v>
      </c>
      <c r="B4889" s="1" t="s">
        <v>860</v>
      </c>
      <c r="C4889" t="s">
        <v>1</v>
      </c>
      <c r="D4889" t="s">
        <v>89</v>
      </c>
      <c r="E4889" t="s">
        <v>553</v>
      </c>
      <c r="F4889" t="s">
        <v>554</v>
      </c>
      <c r="G4889">
        <v>2439</v>
      </c>
      <c r="H4889">
        <v>2439</v>
      </c>
      <c r="I4889">
        <v>2439</v>
      </c>
      <c r="J4889">
        <v>2439</v>
      </c>
      <c r="L4889" s="3">
        <v>0</v>
      </c>
      <c r="M4889" s="3">
        <v>0</v>
      </c>
      <c r="N4889" s="3">
        <v>0</v>
      </c>
      <c r="O4889" s="3">
        <v>172.25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3">
        <f>+Tabla3[[#This Row],[V GRAVADAS]]</f>
        <v>172.25</v>
      </c>
      <c r="V4889">
        <v>2</v>
      </c>
    </row>
    <row r="4890" spans="1:22" x14ac:dyDescent="0.25">
      <c r="A4890" t="s">
        <v>843</v>
      </c>
      <c r="B4890" s="1" t="s">
        <v>860</v>
      </c>
      <c r="C4890" t="s">
        <v>1</v>
      </c>
      <c r="D4890" t="s">
        <v>89</v>
      </c>
      <c r="E4890" t="s">
        <v>553</v>
      </c>
      <c r="F4890" t="s">
        <v>554</v>
      </c>
      <c r="G4890">
        <v>2440</v>
      </c>
      <c r="H4890">
        <v>2440</v>
      </c>
      <c r="I4890">
        <v>2440</v>
      </c>
      <c r="J4890">
        <v>2440</v>
      </c>
      <c r="L4890" s="3">
        <v>0</v>
      </c>
      <c r="M4890" s="3">
        <v>0</v>
      </c>
      <c r="N4890" s="3">
        <v>0</v>
      </c>
      <c r="O4890" s="3">
        <v>103.3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3">
        <f>+Tabla3[[#This Row],[V GRAVADAS]]</f>
        <v>103.3</v>
      </c>
      <c r="V4890">
        <v>2</v>
      </c>
    </row>
    <row r="4891" spans="1:22" x14ac:dyDescent="0.25">
      <c r="A4891" t="s">
        <v>843</v>
      </c>
      <c r="B4891" s="1" t="s">
        <v>860</v>
      </c>
      <c r="C4891" t="s">
        <v>1</v>
      </c>
      <c r="D4891" t="s">
        <v>89</v>
      </c>
      <c r="E4891" t="s">
        <v>553</v>
      </c>
      <c r="F4891" t="s">
        <v>554</v>
      </c>
      <c r="G4891">
        <v>2441</v>
      </c>
      <c r="H4891">
        <v>2441</v>
      </c>
      <c r="I4891">
        <v>2441</v>
      </c>
      <c r="J4891">
        <v>2441</v>
      </c>
      <c r="L4891" s="3">
        <v>0</v>
      </c>
      <c r="M4891" s="3">
        <v>0</v>
      </c>
      <c r="N4891" s="3">
        <v>0</v>
      </c>
      <c r="O4891" s="3">
        <v>62.5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3">
        <f>+Tabla3[[#This Row],[V GRAVADAS]]</f>
        <v>62.5</v>
      </c>
      <c r="V4891">
        <v>2</v>
      </c>
    </row>
    <row r="4892" spans="1:22" x14ac:dyDescent="0.25">
      <c r="A4892" t="s">
        <v>843</v>
      </c>
      <c r="B4892" s="1" t="s">
        <v>860</v>
      </c>
      <c r="C4892" t="s">
        <v>1</v>
      </c>
      <c r="D4892" t="s">
        <v>89</v>
      </c>
      <c r="E4892" t="s">
        <v>553</v>
      </c>
      <c r="F4892" t="s">
        <v>554</v>
      </c>
      <c r="G4892">
        <v>2442</v>
      </c>
      <c r="H4892">
        <v>2442</v>
      </c>
      <c r="I4892">
        <v>2442</v>
      </c>
      <c r="J4892">
        <v>2442</v>
      </c>
      <c r="L4892" s="3">
        <v>0</v>
      </c>
      <c r="M4892" s="3">
        <v>0</v>
      </c>
      <c r="N4892" s="3">
        <v>0</v>
      </c>
      <c r="O4892" s="3">
        <v>13.5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3">
        <f>+Tabla3[[#This Row],[V GRAVADAS]]</f>
        <v>13.5</v>
      </c>
      <c r="V4892">
        <v>2</v>
      </c>
    </row>
    <row r="4893" spans="1:22" x14ac:dyDescent="0.25">
      <c r="A4893" t="s">
        <v>843</v>
      </c>
      <c r="B4893" s="1" t="s">
        <v>860</v>
      </c>
      <c r="C4893" t="s">
        <v>1</v>
      </c>
      <c r="D4893" t="s">
        <v>89</v>
      </c>
      <c r="E4893" t="s">
        <v>553</v>
      </c>
      <c r="F4893" t="s">
        <v>554</v>
      </c>
      <c r="G4893">
        <v>2443</v>
      </c>
      <c r="H4893">
        <v>2443</v>
      </c>
      <c r="I4893">
        <v>2443</v>
      </c>
      <c r="J4893">
        <v>2443</v>
      </c>
      <c r="L4893" s="3">
        <v>0</v>
      </c>
      <c r="M4893" s="3">
        <v>0</v>
      </c>
      <c r="N4893" s="3">
        <v>0</v>
      </c>
      <c r="O4893" s="3">
        <v>48.8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3">
        <f>+Tabla3[[#This Row],[V GRAVADAS]]</f>
        <v>48.8</v>
      </c>
      <c r="V4893">
        <v>2</v>
      </c>
    </row>
    <row r="4894" spans="1:22" x14ac:dyDescent="0.25">
      <c r="A4894" t="s">
        <v>843</v>
      </c>
      <c r="B4894" s="1" t="s">
        <v>860</v>
      </c>
      <c r="C4894" t="s">
        <v>1</v>
      </c>
      <c r="D4894" t="s">
        <v>89</v>
      </c>
      <c r="E4894" t="s">
        <v>553</v>
      </c>
      <c r="F4894" t="s">
        <v>554</v>
      </c>
      <c r="G4894">
        <v>2444</v>
      </c>
      <c r="H4894">
        <v>2444</v>
      </c>
      <c r="I4894">
        <v>2444</v>
      </c>
      <c r="J4894">
        <v>2444</v>
      </c>
      <c r="L4894" s="3">
        <v>0</v>
      </c>
      <c r="M4894" s="3">
        <v>0</v>
      </c>
      <c r="N4894" s="3">
        <v>0</v>
      </c>
      <c r="O4894" s="3">
        <v>25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3">
        <f>+Tabla3[[#This Row],[V GRAVADAS]]</f>
        <v>25</v>
      </c>
      <c r="V4894">
        <v>2</v>
      </c>
    </row>
    <row r="4895" spans="1:22" x14ac:dyDescent="0.25">
      <c r="A4895" t="s">
        <v>843</v>
      </c>
      <c r="B4895" s="1" t="s">
        <v>860</v>
      </c>
      <c r="C4895" t="s">
        <v>1</v>
      </c>
      <c r="D4895" t="s">
        <v>89</v>
      </c>
      <c r="E4895" t="s">
        <v>553</v>
      </c>
      <c r="F4895" t="s">
        <v>554</v>
      </c>
      <c r="G4895">
        <v>2445</v>
      </c>
      <c r="H4895">
        <v>2445</v>
      </c>
      <c r="I4895">
        <v>2445</v>
      </c>
      <c r="J4895">
        <v>2445</v>
      </c>
      <c r="L4895" s="3">
        <v>0</v>
      </c>
      <c r="M4895" s="3">
        <v>0</v>
      </c>
      <c r="N4895" s="3">
        <v>0</v>
      </c>
      <c r="O4895" s="3">
        <v>796.9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3">
        <f>+Tabla3[[#This Row],[V GRAVADAS]]</f>
        <v>796.9</v>
      </c>
      <c r="V4895">
        <v>2</v>
      </c>
    </row>
    <row r="4896" spans="1:22" x14ac:dyDescent="0.25">
      <c r="A4896" t="s">
        <v>843</v>
      </c>
      <c r="B4896" s="1" t="s">
        <v>860</v>
      </c>
      <c r="C4896" t="s">
        <v>1</v>
      </c>
      <c r="D4896" t="s">
        <v>89</v>
      </c>
      <c r="E4896" t="s">
        <v>553</v>
      </c>
      <c r="F4896" t="s">
        <v>554</v>
      </c>
      <c r="G4896">
        <v>2446</v>
      </c>
      <c r="H4896">
        <v>2446</v>
      </c>
      <c r="I4896">
        <v>2446</v>
      </c>
      <c r="J4896">
        <v>2446</v>
      </c>
      <c r="L4896" s="3">
        <v>0</v>
      </c>
      <c r="M4896" s="3">
        <v>0</v>
      </c>
      <c r="N4896" s="3">
        <v>0</v>
      </c>
      <c r="O4896" s="3">
        <v>36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3">
        <f>+Tabla3[[#This Row],[V GRAVADAS]]</f>
        <v>36</v>
      </c>
      <c r="V4896">
        <v>2</v>
      </c>
    </row>
    <row r="4897" spans="1:22" x14ac:dyDescent="0.25">
      <c r="A4897" t="s">
        <v>843</v>
      </c>
      <c r="B4897" s="1" t="s">
        <v>860</v>
      </c>
      <c r="C4897" t="s">
        <v>1</v>
      </c>
      <c r="D4897" t="s">
        <v>89</v>
      </c>
      <c r="E4897" t="s">
        <v>553</v>
      </c>
      <c r="F4897" t="s">
        <v>554</v>
      </c>
      <c r="G4897">
        <v>2447</v>
      </c>
      <c r="H4897">
        <v>2447</v>
      </c>
      <c r="I4897">
        <v>2447</v>
      </c>
      <c r="J4897">
        <v>2447</v>
      </c>
      <c r="L4897" s="3">
        <v>0</v>
      </c>
      <c r="M4897" s="3">
        <v>0</v>
      </c>
      <c r="N4897" s="3">
        <v>0</v>
      </c>
      <c r="O4897" s="3">
        <v>45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3">
        <f>+Tabla3[[#This Row],[V GRAVADAS]]</f>
        <v>45</v>
      </c>
      <c r="V4897">
        <v>2</v>
      </c>
    </row>
    <row r="4898" spans="1:22" x14ac:dyDescent="0.25">
      <c r="A4898" t="s">
        <v>843</v>
      </c>
      <c r="B4898" s="1" t="s">
        <v>860</v>
      </c>
      <c r="C4898" t="s">
        <v>1</v>
      </c>
      <c r="D4898" t="s">
        <v>89</v>
      </c>
      <c r="E4898" t="s">
        <v>553</v>
      </c>
      <c r="F4898" t="s">
        <v>554</v>
      </c>
      <c r="G4898">
        <v>2448</v>
      </c>
      <c r="H4898">
        <v>2448</v>
      </c>
      <c r="I4898">
        <v>2448</v>
      </c>
      <c r="J4898">
        <v>2448</v>
      </c>
      <c r="L4898" s="3">
        <v>0</v>
      </c>
      <c r="M4898" s="3">
        <v>0</v>
      </c>
      <c r="N4898" s="3">
        <v>0</v>
      </c>
      <c r="O4898" s="3">
        <v>96</v>
      </c>
      <c r="P4898" s="3">
        <v>0</v>
      </c>
      <c r="Q4898" s="3">
        <v>0</v>
      </c>
      <c r="R4898" s="3">
        <v>0</v>
      </c>
      <c r="S4898" s="3">
        <v>0</v>
      </c>
      <c r="T4898" s="3">
        <v>0</v>
      </c>
      <c r="U4898" s="33">
        <f>+Tabla3[[#This Row],[V GRAVADAS]]</f>
        <v>96</v>
      </c>
      <c r="V4898">
        <v>2</v>
      </c>
    </row>
    <row r="4899" spans="1:22" x14ac:dyDescent="0.25">
      <c r="A4899" t="s">
        <v>843</v>
      </c>
      <c r="B4899" s="1" t="s">
        <v>860</v>
      </c>
      <c r="C4899" t="s">
        <v>1</v>
      </c>
      <c r="D4899" t="s">
        <v>89</v>
      </c>
      <c r="E4899" t="s">
        <v>553</v>
      </c>
      <c r="F4899" t="s">
        <v>554</v>
      </c>
      <c r="G4899">
        <v>2449</v>
      </c>
      <c r="H4899">
        <v>2449</v>
      </c>
      <c r="I4899">
        <v>2449</v>
      </c>
      <c r="J4899">
        <v>2449</v>
      </c>
      <c r="L4899" s="3">
        <v>0</v>
      </c>
      <c r="M4899" s="3">
        <v>0</v>
      </c>
      <c r="N4899" s="3">
        <v>0</v>
      </c>
      <c r="O4899" s="3">
        <v>207.6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3">
        <f>+Tabla3[[#This Row],[V GRAVADAS]]</f>
        <v>207.6</v>
      </c>
      <c r="V4899">
        <v>2</v>
      </c>
    </row>
    <row r="4900" spans="1:22" x14ac:dyDescent="0.25">
      <c r="A4900" t="s">
        <v>843</v>
      </c>
      <c r="B4900" s="1" t="s">
        <v>860</v>
      </c>
      <c r="C4900" t="s">
        <v>1</v>
      </c>
      <c r="D4900" t="s">
        <v>89</v>
      </c>
      <c r="E4900" t="s">
        <v>553</v>
      </c>
      <c r="F4900" t="s">
        <v>554</v>
      </c>
      <c r="G4900">
        <v>2450</v>
      </c>
      <c r="H4900">
        <v>2450</v>
      </c>
      <c r="I4900">
        <v>2450</v>
      </c>
      <c r="J4900">
        <v>2450</v>
      </c>
      <c r="L4900" s="3">
        <v>0</v>
      </c>
      <c r="M4900" s="3">
        <v>0</v>
      </c>
      <c r="N4900" s="3">
        <v>0</v>
      </c>
      <c r="O4900" s="3">
        <v>182.25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3">
        <f>+Tabla3[[#This Row],[V GRAVADAS]]</f>
        <v>182.25</v>
      </c>
      <c r="V4900">
        <v>2</v>
      </c>
    </row>
    <row r="4901" spans="1:22" x14ac:dyDescent="0.25">
      <c r="A4901" t="s">
        <v>843</v>
      </c>
      <c r="B4901" s="1" t="s">
        <v>861</v>
      </c>
      <c r="C4901" t="s">
        <v>1</v>
      </c>
      <c r="D4901" t="s">
        <v>89</v>
      </c>
      <c r="E4901" t="s">
        <v>553</v>
      </c>
      <c r="F4901" t="s">
        <v>554</v>
      </c>
      <c r="G4901">
        <v>2451</v>
      </c>
      <c r="H4901">
        <v>2451</v>
      </c>
      <c r="I4901">
        <v>2451</v>
      </c>
      <c r="J4901">
        <v>2451</v>
      </c>
      <c r="L4901" s="3">
        <v>0</v>
      </c>
      <c r="M4901" s="3">
        <v>0</v>
      </c>
      <c r="N4901" s="3">
        <v>0</v>
      </c>
      <c r="O4901" s="3">
        <v>4.6500000000000004</v>
      </c>
      <c r="P4901" s="3">
        <v>0</v>
      </c>
      <c r="Q4901" s="3">
        <v>0</v>
      </c>
      <c r="R4901" s="3">
        <v>0</v>
      </c>
      <c r="S4901" s="3">
        <v>0</v>
      </c>
      <c r="T4901" s="3">
        <v>0</v>
      </c>
      <c r="U4901" s="33">
        <f>+Tabla3[[#This Row],[V GRAVADAS]]</f>
        <v>4.6500000000000004</v>
      </c>
      <c r="V4901">
        <v>2</v>
      </c>
    </row>
    <row r="4902" spans="1:22" x14ac:dyDescent="0.25">
      <c r="A4902" t="s">
        <v>843</v>
      </c>
      <c r="B4902" s="1" t="s">
        <v>861</v>
      </c>
      <c r="C4902" t="s">
        <v>1</v>
      </c>
      <c r="D4902" t="s">
        <v>89</v>
      </c>
      <c r="E4902" t="s">
        <v>553</v>
      </c>
      <c r="F4902" t="s">
        <v>554</v>
      </c>
      <c r="G4902">
        <v>2452</v>
      </c>
      <c r="H4902">
        <v>2452</v>
      </c>
      <c r="I4902">
        <v>2452</v>
      </c>
      <c r="J4902">
        <v>2452</v>
      </c>
      <c r="L4902" s="3">
        <v>0</v>
      </c>
      <c r="M4902" s="3">
        <v>0</v>
      </c>
      <c r="N4902" s="3">
        <v>0</v>
      </c>
      <c r="O4902" s="3">
        <v>24.3</v>
      </c>
      <c r="P4902" s="3">
        <v>0</v>
      </c>
      <c r="Q4902" s="3">
        <v>0</v>
      </c>
      <c r="R4902" s="3">
        <v>0</v>
      </c>
      <c r="S4902" s="3">
        <v>0</v>
      </c>
      <c r="T4902" s="3">
        <v>0</v>
      </c>
      <c r="U4902" s="33">
        <f>+Tabla3[[#This Row],[V GRAVADAS]]</f>
        <v>24.3</v>
      </c>
      <c r="V4902">
        <v>2</v>
      </c>
    </row>
    <row r="4903" spans="1:22" x14ac:dyDescent="0.25">
      <c r="A4903" t="s">
        <v>843</v>
      </c>
      <c r="B4903" s="1" t="s">
        <v>861</v>
      </c>
      <c r="C4903" t="s">
        <v>1</v>
      </c>
      <c r="D4903" t="s">
        <v>89</v>
      </c>
      <c r="E4903" t="s">
        <v>553</v>
      </c>
      <c r="F4903" t="s">
        <v>554</v>
      </c>
      <c r="G4903">
        <v>2453</v>
      </c>
      <c r="H4903">
        <v>2453</v>
      </c>
      <c r="I4903">
        <v>2453</v>
      </c>
      <c r="J4903">
        <v>2453</v>
      </c>
      <c r="L4903" s="3">
        <v>0</v>
      </c>
      <c r="M4903" s="3">
        <v>0</v>
      </c>
      <c r="N4903" s="3">
        <v>0</v>
      </c>
      <c r="O4903" s="3">
        <v>431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3">
        <f>+Tabla3[[#This Row],[V GRAVADAS]]</f>
        <v>431</v>
      </c>
      <c r="V4903">
        <v>2</v>
      </c>
    </row>
    <row r="4904" spans="1:22" x14ac:dyDescent="0.25">
      <c r="A4904" t="s">
        <v>843</v>
      </c>
      <c r="B4904" s="1" t="s">
        <v>861</v>
      </c>
      <c r="C4904" t="s">
        <v>1</v>
      </c>
      <c r="D4904" t="s">
        <v>89</v>
      </c>
      <c r="E4904" t="s">
        <v>553</v>
      </c>
      <c r="F4904" t="s">
        <v>554</v>
      </c>
      <c r="G4904">
        <v>2454</v>
      </c>
      <c r="H4904">
        <v>2454</v>
      </c>
      <c r="I4904">
        <v>2454</v>
      </c>
      <c r="J4904">
        <v>2454</v>
      </c>
      <c r="L4904" s="3">
        <v>0</v>
      </c>
      <c r="M4904" s="3">
        <v>0</v>
      </c>
      <c r="N4904" s="3">
        <v>0</v>
      </c>
      <c r="O4904" s="3">
        <v>459.45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3">
        <f>+Tabla3[[#This Row],[V GRAVADAS]]</f>
        <v>459.45</v>
      </c>
      <c r="V4904">
        <v>2</v>
      </c>
    </row>
    <row r="4905" spans="1:22" x14ac:dyDescent="0.25">
      <c r="A4905" t="s">
        <v>843</v>
      </c>
      <c r="B4905" s="1" t="s">
        <v>861</v>
      </c>
      <c r="C4905" t="s">
        <v>1</v>
      </c>
      <c r="D4905" t="s">
        <v>89</v>
      </c>
      <c r="E4905" t="s">
        <v>553</v>
      </c>
      <c r="F4905" t="s">
        <v>554</v>
      </c>
      <c r="G4905">
        <v>2455</v>
      </c>
      <c r="H4905">
        <v>2455</v>
      </c>
      <c r="I4905">
        <v>2455</v>
      </c>
      <c r="J4905">
        <v>2455</v>
      </c>
      <c r="L4905" s="3">
        <v>0</v>
      </c>
      <c r="M4905" s="3">
        <v>0</v>
      </c>
      <c r="N4905" s="3">
        <v>0</v>
      </c>
      <c r="O4905" s="3">
        <v>460.5</v>
      </c>
      <c r="P4905" s="3">
        <v>0</v>
      </c>
      <c r="Q4905" s="3">
        <v>0</v>
      </c>
      <c r="R4905" s="3">
        <v>0</v>
      </c>
      <c r="S4905" s="3">
        <v>0</v>
      </c>
      <c r="T4905" s="3">
        <v>0</v>
      </c>
      <c r="U4905" s="33">
        <f>+Tabla3[[#This Row],[V GRAVADAS]]</f>
        <v>460.5</v>
      </c>
      <c r="V4905">
        <v>2</v>
      </c>
    </row>
    <row r="4906" spans="1:22" x14ac:dyDescent="0.25">
      <c r="A4906" t="s">
        <v>843</v>
      </c>
      <c r="B4906" s="1" t="s">
        <v>861</v>
      </c>
      <c r="C4906" t="s">
        <v>1</v>
      </c>
      <c r="D4906" t="s">
        <v>89</v>
      </c>
      <c r="E4906" t="s">
        <v>553</v>
      </c>
      <c r="F4906" t="s">
        <v>554</v>
      </c>
      <c r="G4906">
        <v>2456</v>
      </c>
      <c r="H4906">
        <v>2456</v>
      </c>
      <c r="I4906">
        <v>2456</v>
      </c>
      <c r="J4906">
        <v>2456</v>
      </c>
      <c r="L4906" s="3">
        <v>0</v>
      </c>
      <c r="M4906" s="3">
        <v>0</v>
      </c>
      <c r="N4906" s="3">
        <v>0</v>
      </c>
      <c r="O4906" s="3">
        <v>461.5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3">
        <f>+Tabla3[[#This Row],[V GRAVADAS]]</f>
        <v>461.5</v>
      </c>
      <c r="V4906">
        <v>2</v>
      </c>
    </row>
    <row r="4907" spans="1:22" x14ac:dyDescent="0.25">
      <c r="A4907" t="s">
        <v>843</v>
      </c>
      <c r="B4907" s="1" t="s">
        <v>861</v>
      </c>
      <c r="C4907" t="s">
        <v>1</v>
      </c>
      <c r="D4907" t="s">
        <v>89</v>
      </c>
      <c r="E4907" t="s">
        <v>553</v>
      </c>
      <c r="F4907" t="s">
        <v>554</v>
      </c>
      <c r="G4907">
        <v>2457</v>
      </c>
      <c r="H4907">
        <v>2457</v>
      </c>
      <c r="I4907">
        <v>2457</v>
      </c>
      <c r="J4907">
        <v>2457</v>
      </c>
      <c r="L4907" s="3">
        <v>0</v>
      </c>
      <c r="M4907" s="3">
        <v>0</v>
      </c>
      <c r="N4907" s="3">
        <v>0</v>
      </c>
      <c r="O4907" s="3">
        <v>412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3">
        <f>+Tabla3[[#This Row],[V GRAVADAS]]</f>
        <v>412</v>
      </c>
      <c r="V4907">
        <v>2</v>
      </c>
    </row>
    <row r="4908" spans="1:22" x14ac:dyDescent="0.25">
      <c r="A4908" t="s">
        <v>843</v>
      </c>
      <c r="B4908" s="1" t="s">
        <v>861</v>
      </c>
      <c r="C4908" t="s">
        <v>1</v>
      </c>
      <c r="D4908" t="s">
        <v>89</v>
      </c>
      <c r="E4908" t="s">
        <v>553</v>
      </c>
      <c r="F4908" t="s">
        <v>554</v>
      </c>
      <c r="G4908">
        <v>2458</v>
      </c>
      <c r="H4908">
        <v>2458</v>
      </c>
      <c r="I4908">
        <v>2458</v>
      </c>
      <c r="J4908">
        <v>2458</v>
      </c>
      <c r="L4908" s="3">
        <v>0</v>
      </c>
      <c r="M4908" s="3">
        <v>0</v>
      </c>
      <c r="N4908" s="3">
        <v>0</v>
      </c>
      <c r="O4908" s="3">
        <v>8.1</v>
      </c>
      <c r="P4908" s="3">
        <v>0</v>
      </c>
      <c r="Q4908" s="3">
        <v>0</v>
      </c>
      <c r="R4908" s="3">
        <v>0</v>
      </c>
      <c r="S4908" s="3">
        <v>0</v>
      </c>
      <c r="T4908" s="3">
        <v>0</v>
      </c>
      <c r="U4908" s="33">
        <f>+Tabla3[[#This Row],[V GRAVADAS]]</f>
        <v>8.1</v>
      </c>
      <c r="V4908">
        <v>2</v>
      </c>
    </row>
    <row r="4909" spans="1:22" x14ac:dyDescent="0.25">
      <c r="A4909" t="s">
        <v>843</v>
      </c>
      <c r="B4909" s="1" t="s">
        <v>861</v>
      </c>
      <c r="C4909" t="s">
        <v>1</v>
      </c>
      <c r="D4909" t="s">
        <v>89</v>
      </c>
      <c r="E4909" t="s">
        <v>553</v>
      </c>
      <c r="F4909" t="s">
        <v>554</v>
      </c>
      <c r="G4909">
        <v>2459</v>
      </c>
      <c r="H4909">
        <v>2459</v>
      </c>
      <c r="I4909">
        <v>2459</v>
      </c>
      <c r="J4909">
        <v>2459</v>
      </c>
      <c r="L4909" s="3">
        <v>0</v>
      </c>
      <c r="M4909" s="3">
        <v>0</v>
      </c>
      <c r="N4909" s="3">
        <v>0</v>
      </c>
      <c r="O4909" s="3">
        <v>17.18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3">
        <f>+Tabla3[[#This Row],[V GRAVADAS]]</f>
        <v>17.18</v>
      </c>
      <c r="V4909">
        <v>2</v>
      </c>
    </row>
    <row r="4910" spans="1:22" x14ac:dyDescent="0.25">
      <c r="A4910" t="s">
        <v>843</v>
      </c>
      <c r="B4910" s="1" t="s">
        <v>861</v>
      </c>
      <c r="C4910" t="s">
        <v>1</v>
      </c>
      <c r="D4910" t="s">
        <v>89</v>
      </c>
      <c r="E4910" t="s">
        <v>553</v>
      </c>
      <c r="F4910" t="s">
        <v>554</v>
      </c>
      <c r="G4910">
        <v>2460</v>
      </c>
      <c r="H4910">
        <v>2460</v>
      </c>
      <c r="I4910">
        <v>2460</v>
      </c>
      <c r="J4910">
        <v>2460</v>
      </c>
      <c r="L4910" s="3">
        <v>0</v>
      </c>
      <c r="M4910" s="3">
        <v>0</v>
      </c>
      <c r="N4910" s="3">
        <v>0</v>
      </c>
      <c r="O4910" s="3">
        <v>17.7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3">
        <f>+Tabla3[[#This Row],[V GRAVADAS]]</f>
        <v>17.7</v>
      </c>
      <c r="V4910">
        <v>2</v>
      </c>
    </row>
    <row r="4911" spans="1:22" x14ac:dyDescent="0.25">
      <c r="A4911" t="s">
        <v>843</v>
      </c>
      <c r="B4911" s="1" t="s">
        <v>861</v>
      </c>
      <c r="C4911" t="s">
        <v>1</v>
      </c>
      <c r="D4911" t="s">
        <v>89</v>
      </c>
      <c r="E4911" t="s">
        <v>553</v>
      </c>
      <c r="F4911" t="s">
        <v>554</v>
      </c>
      <c r="G4911">
        <v>2461</v>
      </c>
      <c r="H4911">
        <v>2461</v>
      </c>
      <c r="I4911">
        <v>2461</v>
      </c>
      <c r="J4911">
        <v>2461</v>
      </c>
      <c r="L4911" s="3">
        <v>0</v>
      </c>
      <c r="M4911" s="3">
        <v>0</v>
      </c>
      <c r="N4911" s="3">
        <v>0</v>
      </c>
      <c r="O4911" s="3">
        <v>89.75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3">
        <f>+Tabla3[[#This Row],[V GRAVADAS]]</f>
        <v>89.75</v>
      </c>
      <c r="V4911">
        <v>2</v>
      </c>
    </row>
    <row r="4912" spans="1:22" x14ac:dyDescent="0.25">
      <c r="A4912" t="s">
        <v>843</v>
      </c>
      <c r="B4912" s="1" t="s">
        <v>861</v>
      </c>
      <c r="C4912" t="s">
        <v>1</v>
      </c>
      <c r="D4912" t="s">
        <v>89</v>
      </c>
      <c r="E4912" t="s">
        <v>553</v>
      </c>
      <c r="F4912" t="s">
        <v>554</v>
      </c>
      <c r="G4912">
        <v>2462</v>
      </c>
      <c r="H4912">
        <v>2462</v>
      </c>
      <c r="I4912">
        <v>2462</v>
      </c>
      <c r="J4912">
        <v>2462</v>
      </c>
      <c r="L4912" s="3">
        <v>0</v>
      </c>
      <c r="M4912" s="3">
        <v>0</v>
      </c>
      <c r="N4912" s="3">
        <v>0</v>
      </c>
      <c r="O4912" s="3">
        <v>220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3">
        <f>+Tabla3[[#This Row],[V GRAVADAS]]</f>
        <v>220</v>
      </c>
      <c r="V4912">
        <v>2</v>
      </c>
    </row>
    <row r="4913" spans="1:22" x14ac:dyDescent="0.25">
      <c r="A4913" t="s">
        <v>843</v>
      </c>
      <c r="B4913" s="1" t="s">
        <v>861</v>
      </c>
      <c r="C4913" t="s">
        <v>1</v>
      </c>
      <c r="D4913" t="s">
        <v>89</v>
      </c>
      <c r="E4913" t="s">
        <v>553</v>
      </c>
      <c r="F4913" t="s">
        <v>554</v>
      </c>
      <c r="G4913">
        <v>2463</v>
      </c>
      <c r="H4913">
        <v>2463</v>
      </c>
      <c r="I4913">
        <v>2463</v>
      </c>
      <c r="J4913">
        <v>2463</v>
      </c>
      <c r="L4913" s="3">
        <v>0</v>
      </c>
      <c r="M4913" s="3">
        <v>0</v>
      </c>
      <c r="N4913" s="3">
        <v>0</v>
      </c>
      <c r="O4913" s="3">
        <v>18.760000000000002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3">
        <f>+Tabla3[[#This Row],[V GRAVADAS]]</f>
        <v>18.760000000000002</v>
      </c>
      <c r="V4913">
        <v>2</v>
      </c>
    </row>
    <row r="4914" spans="1:22" x14ac:dyDescent="0.25">
      <c r="A4914" t="s">
        <v>843</v>
      </c>
      <c r="B4914" s="1" t="s">
        <v>861</v>
      </c>
      <c r="C4914" t="s">
        <v>1</v>
      </c>
      <c r="D4914" t="s">
        <v>89</v>
      </c>
      <c r="E4914" t="s">
        <v>553</v>
      </c>
      <c r="F4914" t="s">
        <v>554</v>
      </c>
      <c r="G4914">
        <v>2464</v>
      </c>
      <c r="H4914">
        <v>2464</v>
      </c>
      <c r="I4914">
        <v>2464</v>
      </c>
      <c r="J4914">
        <v>2464</v>
      </c>
      <c r="L4914" s="3">
        <v>0</v>
      </c>
      <c r="M4914" s="3">
        <v>0</v>
      </c>
      <c r="N4914" s="3">
        <v>0</v>
      </c>
      <c r="O4914" s="3">
        <v>63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3">
        <f>+Tabla3[[#This Row],[V GRAVADAS]]</f>
        <v>63</v>
      </c>
      <c r="V4914">
        <v>2</v>
      </c>
    </row>
    <row r="4915" spans="1:22" x14ac:dyDescent="0.25">
      <c r="A4915" t="s">
        <v>843</v>
      </c>
      <c r="B4915" s="1" t="s">
        <v>861</v>
      </c>
      <c r="C4915" t="s">
        <v>1</v>
      </c>
      <c r="D4915" t="s">
        <v>89</v>
      </c>
      <c r="E4915" t="s">
        <v>553</v>
      </c>
      <c r="F4915" t="s">
        <v>554</v>
      </c>
      <c r="G4915">
        <v>2465</v>
      </c>
      <c r="H4915">
        <v>2465</v>
      </c>
      <c r="I4915">
        <v>2465</v>
      </c>
      <c r="J4915">
        <v>2465</v>
      </c>
      <c r="L4915" s="3">
        <v>0</v>
      </c>
      <c r="M4915" s="3">
        <v>0</v>
      </c>
      <c r="N4915" s="3">
        <v>0</v>
      </c>
      <c r="O4915" s="3">
        <v>100.8</v>
      </c>
      <c r="P4915" s="3">
        <v>0</v>
      </c>
      <c r="Q4915" s="3">
        <v>0</v>
      </c>
      <c r="R4915" s="3">
        <v>0</v>
      </c>
      <c r="S4915" s="3">
        <v>0</v>
      </c>
      <c r="T4915" s="3">
        <v>0</v>
      </c>
      <c r="U4915" s="33">
        <f>+Tabla3[[#This Row],[V GRAVADAS]]</f>
        <v>100.8</v>
      </c>
      <c r="V4915">
        <v>2</v>
      </c>
    </row>
    <row r="4916" spans="1:22" x14ac:dyDescent="0.25">
      <c r="A4916" t="s">
        <v>843</v>
      </c>
      <c r="B4916" s="1" t="s">
        <v>861</v>
      </c>
      <c r="C4916" t="s">
        <v>1</v>
      </c>
      <c r="D4916" t="s">
        <v>89</v>
      </c>
      <c r="E4916" t="s">
        <v>553</v>
      </c>
      <c r="F4916" t="s">
        <v>554</v>
      </c>
      <c r="G4916">
        <v>2466</v>
      </c>
      <c r="H4916">
        <v>2466</v>
      </c>
      <c r="I4916">
        <v>2466</v>
      </c>
      <c r="J4916">
        <v>2466</v>
      </c>
      <c r="L4916" s="3">
        <v>0</v>
      </c>
      <c r="M4916" s="3">
        <v>0</v>
      </c>
      <c r="N4916" s="3">
        <v>0</v>
      </c>
      <c r="O4916" s="3">
        <v>661.25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3">
        <f>+Tabla3[[#This Row],[V GRAVADAS]]</f>
        <v>661.25</v>
      </c>
      <c r="V4916">
        <v>2</v>
      </c>
    </row>
    <row r="4917" spans="1:22" x14ac:dyDescent="0.25">
      <c r="A4917" t="s">
        <v>843</v>
      </c>
      <c r="B4917" s="1" t="s">
        <v>861</v>
      </c>
      <c r="C4917" t="s">
        <v>1</v>
      </c>
      <c r="D4917" t="s">
        <v>89</v>
      </c>
      <c r="E4917" t="s">
        <v>553</v>
      </c>
      <c r="F4917" t="s">
        <v>554</v>
      </c>
      <c r="G4917">
        <v>2467</v>
      </c>
      <c r="H4917">
        <v>2467</v>
      </c>
      <c r="I4917">
        <v>2467</v>
      </c>
      <c r="J4917">
        <v>2467</v>
      </c>
      <c r="L4917" s="3">
        <v>0</v>
      </c>
      <c r="M4917" s="3">
        <v>0</v>
      </c>
      <c r="N4917" s="3">
        <v>0</v>
      </c>
      <c r="O4917" s="3">
        <v>15</v>
      </c>
      <c r="P4917" s="3">
        <v>0</v>
      </c>
      <c r="Q4917" s="3">
        <v>0</v>
      </c>
      <c r="R4917" s="3">
        <v>0</v>
      </c>
      <c r="S4917" s="3">
        <v>0</v>
      </c>
      <c r="T4917" s="3">
        <v>0</v>
      </c>
      <c r="U4917" s="33">
        <f>+Tabla3[[#This Row],[V GRAVADAS]]</f>
        <v>15</v>
      </c>
      <c r="V4917">
        <v>2</v>
      </c>
    </row>
    <row r="4918" spans="1:22" x14ac:dyDescent="0.25">
      <c r="A4918" t="s">
        <v>843</v>
      </c>
      <c r="B4918" s="1" t="s">
        <v>862</v>
      </c>
      <c r="C4918" t="s">
        <v>1</v>
      </c>
      <c r="D4918" t="s">
        <v>89</v>
      </c>
      <c r="E4918" t="s">
        <v>553</v>
      </c>
      <c r="F4918" t="s">
        <v>554</v>
      </c>
      <c r="G4918">
        <v>2468</v>
      </c>
      <c r="H4918">
        <v>2468</v>
      </c>
      <c r="I4918">
        <v>2468</v>
      </c>
      <c r="J4918">
        <v>2468</v>
      </c>
      <c r="L4918" s="3">
        <v>0</v>
      </c>
      <c r="M4918" s="3">
        <v>0</v>
      </c>
      <c r="N4918" s="3">
        <v>0</v>
      </c>
      <c r="O4918" s="3">
        <v>235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3">
        <f>+Tabla3[[#This Row],[V GRAVADAS]]</f>
        <v>235</v>
      </c>
      <c r="V4918">
        <v>2</v>
      </c>
    </row>
    <row r="4919" spans="1:22" x14ac:dyDescent="0.25">
      <c r="A4919" t="s">
        <v>843</v>
      </c>
      <c r="B4919" s="1" t="s">
        <v>862</v>
      </c>
      <c r="C4919" t="s">
        <v>1</v>
      </c>
      <c r="D4919" t="s">
        <v>89</v>
      </c>
      <c r="E4919" t="s">
        <v>553</v>
      </c>
      <c r="F4919" t="s">
        <v>554</v>
      </c>
      <c r="G4919">
        <v>2469</v>
      </c>
      <c r="H4919">
        <v>2469</v>
      </c>
      <c r="I4919">
        <v>2469</v>
      </c>
      <c r="J4919">
        <v>2469</v>
      </c>
      <c r="L4919" s="3">
        <v>0</v>
      </c>
      <c r="M4919" s="3">
        <v>0</v>
      </c>
      <c r="N4919" s="3">
        <v>0</v>
      </c>
      <c r="O4919" s="3">
        <v>346.35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3">
        <f>+Tabla3[[#This Row],[V GRAVADAS]]</f>
        <v>346.35</v>
      </c>
      <c r="V4919">
        <v>2</v>
      </c>
    </row>
    <row r="4920" spans="1:22" x14ac:dyDescent="0.25">
      <c r="A4920" t="s">
        <v>843</v>
      </c>
      <c r="B4920" s="1" t="s">
        <v>862</v>
      </c>
      <c r="C4920" t="s">
        <v>1</v>
      </c>
      <c r="D4920" t="s">
        <v>89</v>
      </c>
      <c r="E4920" t="s">
        <v>553</v>
      </c>
      <c r="F4920" t="s">
        <v>554</v>
      </c>
      <c r="G4920">
        <v>2470</v>
      </c>
      <c r="H4920">
        <v>2470</v>
      </c>
      <c r="I4920">
        <v>2470</v>
      </c>
      <c r="J4920">
        <v>2470</v>
      </c>
      <c r="L4920" s="3">
        <v>0</v>
      </c>
      <c r="M4920" s="3">
        <v>0</v>
      </c>
      <c r="N4920" s="3">
        <v>0</v>
      </c>
      <c r="O4920" s="3">
        <v>312.8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3">
        <f>+Tabla3[[#This Row],[V GRAVADAS]]</f>
        <v>312.8</v>
      </c>
      <c r="V4920">
        <v>2</v>
      </c>
    </row>
    <row r="4921" spans="1:22" x14ac:dyDescent="0.25">
      <c r="A4921" t="s">
        <v>843</v>
      </c>
      <c r="B4921" s="1" t="s">
        <v>862</v>
      </c>
      <c r="C4921" t="s">
        <v>1</v>
      </c>
      <c r="D4921" t="s">
        <v>89</v>
      </c>
      <c r="E4921" t="s">
        <v>553</v>
      </c>
      <c r="F4921" t="s">
        <v>554</v>
      </c>
      <c r="G4921">
        <v>2471</v>
      </c>
      <c r="H4921">
        <v>2471</v>
      </c>
      <c r="I4921">
        <v>2471</v>
      </c>
      <c r="J4921">
        <v>2471</v>
      </c>
      <c r="L4921" s="3">
        <v>0</v>
      </c>
      <c r="M4921" s="3">
        <v>0</v>
      </c>
      <c r="N4921" s="3">
        <v>0</v>
      </c>
      <c r="O4921" s="3">
        <v>192</v>
      </c>
      <c r="P4921" s="3">
        <v>0</v>
      </c>
      <c r="Q4921" s="3">
        <v>0</v>
      </c>
      <c r="R4921" s="3">
        <v>0</v>
      </c>
      <c r="S4921" s="3">
        <v>0</v>
      </c>
      <c r="T4921" s="3">
        <v>0</v>
      </c>
      <c r="U4921" s="33">
        <f>+Tabla3[[#This Row],[V GRAVADAS]]</f>
        <v>192</v>
      </c>
      <c r="V4921">
        <v>2</v>
      </c>
    </row>
    <row r="4922" spans="1:22" x14ac:dyDescent="0.25">
      <c r="A4922" t="s">
        <v>843</v>
      </c>
      <c r="B4922" s="1" t="s">
        <v>862</v>
      </c>
      <c r="C4922" t="s">
        <v>1</v>
      </c>
      <c r="D4922" t="s">
        <v>89</v>
      </c>
      <c r="E4922" t="s">
        <v>553</v>
      </c>
      <c r="F4922" t="s">
        <v>554</v>
      </c>
      <c r="G4922">
        <v>2472</v>
      </c>
      <c r="H4922">
        <v>2472</v>
      </c>
      <c r="I4922">
        <v>2472</v>
      </c>
      <c r="J4922">
        <v>2472</v>
      </c>
      <c r="L4922" s="3">
        <v>0</v>
      </c>
      <c r="M4922" s="3">
        <v>0</v>
      </c>
      <c r="N4922" s="3">
        <v>0</v>
      </c>
      <c r="O4922" s="3">
        <v>31.65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3">
        <f>+Tabla3[[#This Row],[V GRAVADAS]]</f>
        <v>31.65</v>
      </c>
      <c r="V4922">
        <v>2</v>
      </c>
    </row>
    <row r="4923" spans="1:22" x14ac:dyDescent="0.25">
      <c r="A4923" t="s">
        <v>843</v>
      </c>
      <c r="B4923" s="1" t="s">
        <v>862</v>
      </c>
      <c r="C4923" t="s">
        <v>1</v>
      </c>
      <c r="D4923" t="s">
        <v>89</v>
      </c>
      <c r="E4923" t="s">
        <v>553</v>
      </c>
      <c r="F4923" t="s">
        <v>554</v>
      </c>
      <c r="G4923">
        <v>2473</v>
      </c>
      <c r="H4923">
        <v>2473</v>
      </c>
      <c r="I4923">
        <v>2473</v>
      </c>
      <c r="J4923">
        <v>2473</v>
      </c>
      <c r="L4923" s="3">
        <v>0</v>
      </c>
      <c r="M4923" s="3">
        <v>0</v>
      </c>
      <c r="N4923" s="3">
        <v>0</v>
      </c>
      <c r="O4923" s="3">
        <v>534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3">
        <f>+Tabla3[[#This Row],[V GRAVADAS]]</f>
        <v>534</v>
      </c>
      <c r="V4923">
        <v>2</v>
      </c>
    </row>
    <row r="4924" spans="1:22" x14ac:dyDescent="0.25">
      <c r="A4924" t="s">
        <v>843</v>
      </c>
      <c r="B4924" s="1" t="s">
        <v>862</v>
      </c>
      <c r="C4924" t="s">
        <v>1</v>
      </c>
      <c r="D4924" t="s">
        <v>89</v>
      </c>
      <c r="E4924" t="s">
        <v>553</v>
      </c>
      <c r="F4924" t="s">
        <v>554</v>
      </c>
      <c r="G4924">
        <v>2474</v>
      </c>
      <c r="H4924">
        <v>2474</v>
      </c>
      <c r="I4924">
        <v>2474</v>
      </c>
      <c r="J4924">
        <v>2474</v>
      </c>
      <c r="L4924" s="3">
        <v>0</v>
      </c>
      <c r="M4924" s="3">
        <v>0</v>
      </c>
      <c r="N4924" s="3">
        <v>0</v>
      </c>
      <c r="O4924" s="3">
        <v>250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3">
        <f>+Tabla3[[#This Row],[V GRAVADAS]]</f>
        <v>250</v>
      </c>
      <c r="V4924">
        <v>2</v>
      </c>
    </row>
    <row r="4925" spans="1:22" x14ac:dyDescent="0.25">
      <c r="A4925" t="s">
        <v>843</v>
      </c>
      <c r="B4925" s="1" t="s">
        <v>862</v>
      </c>
      <c r="C4925" t="s">
        <v>1</v>
      </c>
      <c r="D4925" t="s">
        <v>89</v>
      </c>
      <c r="E4925" t="s">
        <v>553</v>
      </c>
      <c r="F4925" t="s">
        <v>554</v>
      </c>
      <c r="G4925">
        <v>2475</v>
      </c>
      <c r="H4925">
        <v>2475</v>
      </c>
      <c r="I4925">
        <v>2475</v>
      </c>
      <c r="J4925">
        <v>2475</v>
      </c>
      <c r="L4925" s="3">
        <v>0</v>
      </c>
      <c r="M4925" s="3">
        <v>0</v>
      </c>
      <c r="N4925" s="3">
        <v>0</v>
      </c>
      <c r="O4925" s="3">
        <v>92.5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3">
        <f>+Tabla3[[#This Row],[V GRAVADAS]]</f>
        <v>92.5</v>
      </c>
      <c r="V4925">
        <v>2</v>
      </c>
    </row>
    <row r="4926" spans="1:22" x14ac:dyDescent="0.25">
      <c r="A4926" t="s">
        <v>843</v>
      </c>
      <c r="B4926" s="1" t="s">
        <v>862</v>
      </c>
      <c r="C4926" t="s">
        <v>1</v>
      </c>
      <c r="D4926" t="s">
        <v>89</v>
      </c>
      <c r="E4926" t="s">
        <v>553</v>
      </c>
      <c r="F4926" t="s">
        <v>554</v>
      </c>
      <c r="G4926">
        <v>2476</v>
      </c>
      <c r="H4926">
        <v>2476</v>
      </c>
      <c r="I4926">
        <v>2476</v>
      </c>
      <c r="J4926">
        <v>2476</v>
      </c>
      <c r="L4926" s="3">
        <v>0</v>
      </c>
      <c r="M4926" s="3">
        <v>0</v>
      </c>
      <c r="N4926" s="3">
        <v>0</v>
      </c>
      <c r="O4926" s="3">
        <v>272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3">
        <f>+Tabla3[[#This Row],[V GRAVADAS]]</f>
        <v>272</v>
      </c>
      <c r="V4926">
        <v>2</v>
      </c>
    </row>
    <row r="4927" spans="1:22" x14ac:dyDescent="0.25">
      <c r="A4927" t="s">
        <v>843</v>
      </c>
      <c r="B4927" s="1" t="s">
        <v>862</v>
      </c>
      <c r="C4927" t="s">
        <v>1</v>
      </c>
      <c r="D4927" t="s">
        <v>89</v>
      </c>
      <c r="E4927" t="s">
        <v>553</v>
      </c>
      <c r="F4927" t="s">
        <v>554</v>
      </c>
      <c r="G4927">
        <v>2477</v>
      </c>
      <c r="H4927">
        <v>2477</v>
      </c>
      <c r="I4927">
        <v>2477</v>
      </c>
      <c r="J4927">
        <v>2477</v>
      </c>
      <c r="L4927" s="3">
        <v>0</v>
      </c>
      <c r="M4927" s="3">
        <v>0</v>
      </c>
      <c r="N4927" s="3">
        <v>0</v>
      </c>
      <c r="O4927" s="3">
        <v>707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3">
        <f>+Tabla3[[#This Row],[V GRAVADAS]]</f>
        <v>707</v>
      </c>
      <c r="V4927">
        <v>2</v>
      </c>
    </row>
    <row r="4928" spans="1:22" x14ac:dyDescent="0.25">
      <c r="A4928" t="s">
        <v>843</v>
      </c>
      <c r="B4928" s="1" t="s">
        <v>862</v>
      </c>
      <c r="C4928" t="s">
        <v>1</v>
      </c>
      <c r="D4928" t="s">
        <v>89</v>
      </c>
      <c r="E4928" t="s">
        <v>553</v>
      </c>
      <c r="F4928" t="s">
        <v>554</v>
      </c>
      <c r="G4928">
        <v>2478</v>
      </c>
      <c r="H4928">
        <v>2478</v>
      </c>
      <c r="I4928">
        <v>2478</v>
      </c>
      <c r="J4928">
        <v>2478</v>
      </c>
      <c r="L4928" s="3">
        <v>0</v>
      </c>
      <c r="M4928" s="3">
        <v>0</v>
      </c>
      <c r="N4928" s="3">
        <v>0</v>
      </c>
      <c r="O4928" s="3">
        <v>725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3">
        <f>+Tabla3[[#This Row],[V GRAVADAS]]</f>
        <v>725</v>
      </c>
      <c r="V4928">
        <v>2</v>
      </c>
    </row>
    <row r="4929" spans="1:22" x14ac:dyDescent="0.25">
      <c r="A4929" t="s">
        <v>843</v>
      </c>
      <c r="B4929" s="1" t="s">
        <v>862</v>
      </c>
      <c r="C4929" t="s">
        <v>1</v>
      </c>
      <c r="D4929" t="s">
        <v>89</v>
      </c>
      <c r="E4929" t="s">
        <v>553</v>
      </c>
      <c r="F4929" t="s">
        <v>554</v>
      </c>
      <c r="G4929">
        <v>2479</v>
      </c>
      <c r="H4929">
        <v>2479</v>
      </c>
      <c r="I4929">
        <v>2479</v>
      </c>
      <c r="J4929">
        <v>2479</v>
      </c>
      <c r="L4929" s="3">
        <v>0</v>
      </c>
      <c r="M4929" s="3">
        <v>0</v>
      </c>
      <c r="N4929" s="3">
        <v>0</v>
      </c>
      <c r="O4929" s="3">
        <v>33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3">
        <f>+Tabla3[[#This Row],[V GRAVADAS]]</f>
        <v>33</v>
      </c>
      <c r="V4929">
        <v>2</v>
      </c>
    </row>
    <row r="4930" spans="1:22" x14ac:dyDescent="0.25">
      <c r="A4930" t="s">
        <v>843</v>
      </c>
      <c r="B4930" s="1" t="s">
        <v>862</v>
      </c>
      <c r="C4930" t="s">
        <v>1</v>
      </c>
      <c r="D4930" t="s">
        <v>89</v>
      </c>
      <c r="E4930" t="s">
        <v>553</v>
      </c>
      <c r="F4930" t="s">
        <v>554</v>
      </c>
      <c r="G4930">
        <v>2480</v>
      </c>
      <c r="H4930">
        <v>2480</v>
      </c>
      <c r="I4930">
        <v>2480</v>
      </c>
      <c r="J4930">
        <v>2480</v>
      </c>
      <c r="L4930" s="3">
        <v>0</v>
      </c>
      <c r="M4930" s="3">
        <v>0</v>
      </c>
      <c r="N4930" s="3">
        <v>0</v>
      </c>
      <c r="O4930" s="3">
        <v>16.5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3">
        <f>+Tabla3[[#This Row],[V GRAVADAS]]</f>
        <v>16.5</v>
      </c>
      <c r="V4930">
        <v>2</v>
      </c>
    </row>
    <row r="4931" spans="1:22" x14ac:dyDescent="0.25">
      <c r="A4931" t="s">
        <v>843</v>
      </c>
      <c r="B4931" s="1" t="s">
        <v>862</v>
      </c>
      <c r="C4931" t="s">
        <v>1</v>
      </c>
      <c r="D4931" t="s">
        <v>89</v>
      </c>
      <c r="E4931" t="s">
        <v>553</v>
      </c>
      <c r="F4931" t="s">
        <v>554</v>
      </c>
      <c r="G4931">
        <v>2481</v>
      </c>
      <c r="H4931">
        <v>2481</v>
      </c>
      <c r="I4931">
        <v>2481</v>
      </c>
      <c r="J4931">
        <v>2481</v>
      </c>
      <c r="L4931" s="3">
        <v>0</v>
      </c>
      <c r="M4931" s="3">
        <v>0</v>
      </c>
      <c r="N4931" s="3">
        <v>0</v>
      </c>
      <c r="O4931" s="3">
        <v>112.5</v>
      </c>
      <c r="P4931" s="3">
        <v>0</v>
      </c>
      <c r="Q4931" s="3">
        <v>0</v>
      </c>
      <c r="R4931" s="3">
        <v>0</v>
      </c>
      <c r="S4931" s="3">
        <v>0</v>
      </c>
      <c r="T4931" s="3">
        <v>0</v>
      </c>
      <c r="U4931" s="33">
        <f>+Tabla3[[#This Row],[V GRAVADAS]]</f>
        <v>112.5</v>
      </c>
      <c r="V4931">
        <v>2</v>
      </c>
    </row>
    <row r="4932" spans="1:22" x14ac:dyDescent="0.25">
      <c r="A4932" t="s">
        <v>843</v>
      </c>
      <c r="B4932" s="1" t="s">
        <v>862</v>
      </c>
      <c r="C4932" t="s">
        <v>1</v>
      </c>
      <c r="D4932" t="s">
        <v>89</v>
      </c>
      <c r="E4932" t="s">
        <v>553</v>
      </c>
      <c r="F4932" t="s">
        <v>554</v>
      </c>
      <c r="G4932">
        <v>2482</v>
      </c>
      <c r="H4932">
        <v>2482</v>
      </c>
      <c r="I4932">
        <v>2482</v>
      </c>
      <c r="J4932">
        <v>2482</v>
      </c>
      <c r="L4932" s="3">
        <v>0</v>
      </c>
      <c r="M4932" s="3">
        <v>0</v>
      </c>
      <c r="N4932" s="3">
        <v>0</v>
      </c>
      <c r="O4932" s="3">
        <v>75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3">
        <f>+Tabla3[[#This Row],[V GRAVADAS]]</f>
        <v>75</v>
      </c>
      <c r="V4932">
        <v>2</v>
      </c>
    </row>
    <row r="4933" spans="1:22" x14ac:dyDescent="0.25">
      <c r="A4933" t="s">
        <v>843</v>
      </c>
      <c r="B4933" s="1" t="s">
        <v>862</v>
      </c>
      <c r="C4933" t="s">
        <v>1</v>
      </c>
      <c r="D4933" t="s">
        <v>89</v>
      </c>
      <c r="E4933" t="s">
        <v>553</v>
      </c>
      <c r="F4933" t="s">
        <v>554</v>
      </c>
      <c r="G4933">
        <v>2483</v>
      </c>
      <c r="H4933">
        <v>2483</v>
      </c>
      <c r="I4933">
        <v>2483</v>
      </c>
      <c r="J4933">
        <v>2483</v>
      </c>
      <c r="L4933" s="3">
        <v>0</v>
      </c>
      <c r="M4933" s="3">
        <v>0</v>
      </c>
      <c r="N4933" s="3">
        <v>0</v>
      </c>
      <c r="O4933" s="3">
        <v>675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3">
        <f>+Tabla3[[#This Row],[V GRAVADAS]]</f>
        <v>675</v>
      </c>
      <c r="V4933">
        <v>2</v>
      </c>
    </row>
    <row r="4934" spans="1:22" x14ac:dyDescent="0.25">
      <c r="A4934" t="s">
        <v>843</v>
      </c>
      <c r="B4934" s="1" t="s">
        <v>862</v>
      </c>
      <c r="C4934" t="s">
        <v>1</v>
      </c>
      <c r="D4934" t="s">
        <v>89</v>
      </c>
      <c r="E4934" t="s">
        <v>553</v>
      </c>
      <c r="F4934" t="s">
        <v>554</v>
      </c>
      <c r="G4934">
        <v>2484</v>
      </c>
      <c r="H4934">
        <v>2484</v>
      </c>
      <c r="I4934">
        <v>2484</v>
      </c>
      <c r="J4934">
        <v>2484</v>
      </c>
      <c r="L4934" s="3">
        <v>0</v>
      </c>
      <c r="M4934" s="3">
        <v>0</v>
      </c>
      <c r="N4934" s="3">
        <v>0</v>
      </c>
      <c r="O4934" s="3">
        <v>216</v>
      </c>
      <c r="P4934" s="3">
        <v>0</v>
      </c>
      <c r="Q4934" s="3">
        <v>0</v>
      </c>
      <c r="R4934" s="3">
        <v>0</v>
      </c>
      <c r="S4934" s="3">
        <v>0</v>
      </c>
      <c r="T4934" s="3">
        <v>0</v>
      </c>
      <c r="U4934" s="33">
        <f>+Tabla3[[#This Row],[V GRAVADAS]]</f>
        <v>216</v>
      </c>
      <c r="V4934">
        <v>2</v>
      </c>
    </row>
    <row r="4935" spans="1:22" x14ac:dyDescent="0.25">
      <c r="A4935" t="s">
        <v>843</v>
      </c>
      <c r="B4935" s="1" t="s">
        <v>862</v>
      </c>
      <c r="C4935" t="s">
        <v>1</v>
      </c>
      <c r="D4935" t="s">
        <v>89</v>
      </c>
      <c r="E4935" t="s">
        <v>553</v>
      </c>
      <c r="F4935" t="s">
        <v>554</v>
      </c>
      <c r="G4935">
        <v>2485</v>
      </c>
      <c r="H4935">
        <v>2485</v>
      </c>
      <c r="I4935">
        <v>2485</v>
      </c>
      <c r="J4935">
        <v>2485</v>
      </c>
      <c r="L4935" s="3">
        <v>0</v>
      </c>
      <c r="M4935" s="3">
        <v>0</v>
      </c>
      <c r="N4935" s="3">
        <v>0</v>
      </c>
      <c r="O4935" s="3">
        <v>74.8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3">
        <f>+Tabla3[[#This Row],[V GRAVADAS]]</f>
        <v>74.8</v>
      </c>
      <c r="V4935">
        <v>2</v>
      </c>
    </row>
    <row r="4936" spans="1:22" x14ac:dyDescent="0.25">
      <c r="A4936" t="s">
        <v>843</v>
      </c>
      <c r="B4936" s="1" t="s">
        <v>862</v>
      </c>
      <c r="C4936" t="s">
        <v>1</v>
      </c>
      <c r="D4936" t="s">
        <v>89</v>
      </c>
      <c r="E4936" t="s">
        <v>553</v>
      </c>
      <c r="F4936" t="s">
        <v>554</v>
      </c>
      <c r="G4936">
        <v>2486</v>
      </c>
      <c r="H4936">
        <v>2486</v>
      </c>
      <c r="I4936">
        <v>2486</v>
      </c>
      <c r="J4936">
        <v>2486</v>
      </c>
      <c r="L4936" s="3">
        <v>0</v>
      </c>
      <c r="M4936" s="3">
        <v>0</v>
      </c>
      <c r="N4936" s="3">
        <v>0</v>
      </c>
      <c r="O4936" s="3">
        <v>253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3">
        <f>+Tabla3[[#This Row],[V GRAVADAS]]</f>
        <v>253</v>
      </c>
      <c r="V4936">
        <v>2</v>
      </c>
    </row>
    <row r="4937" spans="1:22" x14ac:dyDescent="0.25">
      <c r="A4937" t="s">
        <v>843</v>
      </c>
      <c r="B4937" s="1" t="s">
        <v>862</v>
      </c>
      <c r="C4937" t="s">
        <v>1</v>
      </c>
      <c r="D4937" t="s">
        <v>89</v>
      </c>
      <c r="E4937" t="s">
        <v>553</v>
      </c>
      <c r="F4937" t="s">
        <v>554</v>
      </c>
      <c r="G4937">
        <v>2487</v>
      </c>
      <c r="H4937">
        <v>2487</v>
      </c>
      <c r="I4937">
        <v>2487</v>
      </c>
      <c r="J4937">
        <v>2487</v>
      </c>
      <c r="L4937" s="3">
        <v>0</v>
      </c>
      <c r="M4937" s="3">
        <v>0</v>
      </c>
      <c r="N4937" s="3">
        <v>0</v>
      </c>
      <c r="O4937" s="3">
        <v>154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3">
        <f>+Tabla3[[#This Row],[V GRAVADAS]]</f>
        <v>154</v>
      </c>
      <c r="V4937">
        <v>2</v>
      </c>
    </row>
    <row r="4938" spans="1:22" x14ac:dyDescent="0.25">
      <c r="A4938" t="s">
        <v>843</v>
      </c>
      <c r="B4938" s="1" t="s">
        <v>862</v>
      </c>
      <c r="C4938" t="s">
        <v>1</v>
      </c>
      <c r="D4938" t="s">
        <v>89</v>
      </c>
      <c r="E4938" t="s">
        <v>553</v>
      </c>
      <c r="F4938" t="s">
        <v>554</v>
      </c>
      <c r="G4938">
        <v>2488</v>
      </c>
      <c r="H4938">
        <v>2488</v>
      </c>
      <c r="I4938">
        <v>2488</v>
      </c>
      <c r="J4938">
        <v>2488</v>
      </c>
      <c r="L4938" s="3">
        <v>0</v>
      </c>
      <c r="M4938" s="3">
        <v>0</v>
      </c>
      <c r="N4938" s="3">
        <v>0</v>
      </c>
      <c r="O4938" s="3">
        <v>25</v>
      </c>
      <c r="P4938" s="3">
        <v>0</v>
      </c>
      <c r="Q4938" s="3">
        <v>0</v>
      </c>
      <c r="R4938" s="3">
        <v>0</v>
      </c>
      <c r="S4938" s="3">
        <v>0</v>
      </c>
      <c r="T4938" s="3">
        <v>0</v>
      </c>
      <c r="U4938" s="33">
        <f>+Tabla3[[#This Row],[V GRAVADAS]]</f>
        <v>25</v>
      </c>
      <c r="V4938">
        <v>2</v>
      </c>
    </row>
    <row r="4939" spans="1:22" x14ac:dyDescent="0.25">
      <c r="A4939" t="s">
        <v>843</v>
      </c>
      <c r="B4939" s="1" t="s">
        <v>862</v>
      </c>
      <c r="C4939" t="s">
        <v>1</v>
      </c>
      <c r="D4939" t="s">
        <v>89</v>
      </c>
      <c r="E4939" t="s">
        <v>553</v>
      </c>
      <c r="F4939" t="s">
        <v>554</v>
      </c>
      <c r="G4939">
        <v>2489</v>
      </c>
      <c r="H4939">
        <v>2489</v>
      </c>
      <c r="I4939">
        <v>2489</v>
      </c>
      <c r="J4939">
        <v>2489</v>
      </c>
      <c r="L4939" s="3">
        <v>0</v>
      </c>
      <c r="M4939" s="3">
        <v>0</v>
      </c>
      <c r="N4939" s="3">
        <v>0</v>
      </c>
      <c r="O4939" s="3">
        <v>45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3">
        <f>+Tabla3[[#This Row],[V GRAVADAS]]</f>
        <v>45</v>
      </c>
      <c r="V4939">
        <v>2</v>
      </c>
    </row>
    <row r="4940" spans="1:22" x14ac:dyDescent="0.25">
      <c r="A4940" t="s">
        <v>843</v>
      </c>
      <c r="B4940" s="1" t="s">
        <v>862</v>
      </c>
      <c r="C4940" t="s">
        <v>1</v>
      </c>
      <c r="D4940" t="s">
        <v>89</v>
      </c>
      <c r="E4940" t="s">
        <v>553</v>
      </c>
      <c r="F4940" t="s">
        <v>554</v>
      </c>
      <c r="G4940">
        <v>2490</v>
      </c>
      <c r="H4940">
        <v>2490</v>
      </c>
      <c r="I4940">
        <v>2490</v>
      </c>
      <c r="J4940">
        <v>2490</v>
      </c>
      <c r="L4940" s="3">
        <v>0</v>
      </c>
      <c r="M4940" s="3">
        <v>0</v>
      </c>
      <c r="N4940" s="3">
        <v>0</v>
      </c>
      <c r="O4940" s="3">
        <v>31.05</v>
      </c>
      <c r="P4940" s="3">
        <v>0</v>
      </c>
      <c r="Q4940" s="3">
        <v>0</v>
      </c>
      <c r="R4940" s="3">
        <v>0</v>
      </c>
      <c r="S4940" s="3">
        <v>0</v>
      </c>
      <c r="T4940" s="3">
        <v>0</v>
      </c>
      <c r="U4940" s="33">
        <f>+Tabla3[[#This Row],[V GRAVADAS]]</f>
        <v>31.05</v>
      </c>
      <c r="V4940">
        <v>2</v>
      </c>
    </row>
    <row r="4941" spans="1:22" x14ac:dyDescent="0.25">
      <c r="A4941" t="s">
        <v>843</v>
      </c>
      <c r="B4941" s="1" t="s">
        <v>862</v>
      </c>
      <c r="C4941" t="s">
        <v>1</v>
      </c>
      <c r="D4941" t="s">
        <v>89</v>
      </c>
      <c r="E4941" t="s">
        <v>553</v>
      </c>
      <c r="F4941" t="s">
        <v>554</v>
      </c>
      <c r="G4941">
        <v>2491</v>
      </c>
      <c r="H4941">
        <v>2491</v>
      </c>
      <c r="I4941">
        <v>2491</v>
      </c>
      <c r="J4941">
        <v>2491</v>
      </c>
      <c r="L4941" s="3">
        <v>0</v>
      </c>
      <c r="M4941" s="3">
        <v>0</v>
      </c>
      <c r="N4941" s="3">
        <v>0</v>
      </c>
      <c r="O4941" s="3">
        <v>10.24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3">
        <f>+Tabla3[[#This Row],[V GRAVADAS]]</f>
        <v>10.24</v>
      </c>
      <c r="V4941">
        <v>2</v>
      </c>
    </row>
    <row r="4942" spans="1:22" x14ac:dyDescent="0.25">
      <c r="A4942" t="s">
        <v>843</v>
      </c>
      <c r="B4942" s="1" t="s">
        <v>862</v>
      </c>
      <c r="C4942" t="s">
        <v>1</v>
      </c>
      <c r="D4942" t="s">
        <v>89</v>
      </c>
      <c r="E4942" t="s">
        <v>553</v>
      </c>
      <c r="F4942" t="s">
        <v>554</v>
      </c>
      <c r="G4942">
        <v>2492</v>
      </c>
      <c r="H4942">
        <v>2492</v>
      </c>
      <c r="I4942">
        <v>2492</v>
      </c>
      <c r="J4942">
        <v>2492</v>
      </c>
      <c r="L4942" s="3">
        <v>0</v>
      </c>
      <c r="M4942" s="3">
        <v>0</v>
      </c>
      <c r="N4942" s="3">
        <v>0</v>
      </c>
      <c r="O4942" s="3">
        <v>22.32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3">
        <f>+Tabla3[[#This Row],[V GRAVADAS]]</f>
        <v>22.32</v>
      </c>
      <c r="V4942">
        <v>2</v>
      </c>
    </row>
    <row r="4943" spans="1:22" x14ac:dyDescent="0.25">
      <c r="A4943" t="s">
        <v>843</v>
      </c>
      <c r="B4943" s="1" t="s">
        <v>862</v>
      </c>
      <c r="C4943" t="s">
        <v>1</v>
      </c>
      <c r="D4943" t="s">
        <v>89</v>
      </c>
      <c r="E4943" t="s">
        <v>553</v>
      </c>
      <c r="F4943" t="s">
        <v>554</v>
      </c>
      <c r="G4943">
        <v>2493</v>
      </c>
      <c r="H4943">
        <v>2493</v>
      </c>
      <c r="I4943">
        <v>2493</v>
      </c>
      <c r="J4943">
        <v>2493</v>
      </c>
      <c r="L4943" s="3">
        <v>0</v>
      </c>
      <c r="M4943" s="3">
        <v>0</v>
      </c>
      <c r="N4943" s="3">
        <v>0</v>
      </c>
      <c r="O4943" s="3">
        <v>110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3">
        <f>+Tabla3[[#This Row],[V GRAVADAS]]</f>
        <v>110</v>
      </c>
      <c r="V4943">
        <v>2</v>
      </c>
    </row>
    <row r="4944" spans="1:22" x14ac:dyDescent="0.25">
      <c r="A4944" t="s">
        <v>843</v>
      </c>
      <c r="B4944" s="1" t="s">
        <v>862</v>
      </c>
      <c r="C4944" t="s">
        <v>1</v>
      </c>
      <c r="D4944" t="s">
        <v>89</v>
      </c>
      <c r="E4944" t="s">
        <v>553</v>
      </c>
      <c r="F4944" t="s">
        <v>554</v>
      </c>
      <c r="G4944">
        <v>2494</v>
      </c>
      <c r="H4944">
        <v>2494</v>
      </c>
      <c r="I4944">
        <v>2494</v>
      </c>
      <c r="J4944">
        <v>2494</v>
      </c>
      <c r="L4944" s="3">
        <v>0</v>
      </c>
      <c r="M4944" s="3">
        <v>0</v>
      </c>
      <c r="N4944" s="3">
        <v>0</v>
      </c>
      <c r="O4944" s="3">
        <v>8.1</v>
      </c>
      <c r="P4944" s="3">
        <v>0</v>
      </c>
      <c r="Q4944" s="3">
        <v>0</v>
      </c>
      <c r="R4944" s="3">
        <v>0</v>
      </c>
      <c r="S4944" s="3">
        <v>0</v>
      </c>
      <c r="T4944" s="3">
        <v>0</v>
      </c>
      <c r="U4944" s="33">
        <f>+Tabla3[[#This Row],[V GRAVADAS]]</f>
        <v>8.1</v>
      </c>
      <c r="V4944">
        <v>2</v>
      </c>
    </row>
    <row r="4945" spans="1:22" x14ac:dyDescent="0.25">
      <c r="A4945" t="s">
        <v>843</v>
      </c>
      <c r="B4945" s="1" t="s">
        <v>862</v>
      </c>
      <c r="C4945" t="s">
        <v>1</v>
      </c>
      <c r="D4945" t="s">
        <v>89</v>
      </c>
      <c r="E4945" t="s">
        <v>553</v>
      </c>
      <c r="F4945" t="s">
        <v>554</v>
      </c>
      <c r="G4945">
        <v>2495</v>
      </c>
      <c r="H4945">
        <v>2495</v>
      </c>
      <c r="I4945">
        <v>2495</v>
      </c>
      <c r="J4945">
        <v>2495</v>
      </c>
      <c r="L4945" s="3">
        <v>0</v>
      </c>
      <c r="M4945" s="3">
        <v>0</v>
      </c>
      <c r="N4945" s="3">
        <v>0</v>
      </c>
      <c r="O4945" s="3">
        <v>470</v>
      </c>
      <c r="P4945" s="3">
        <v>0</v>
      </c>
      <c r="Q4945" s="3">
        <v>0</v>
      </c>
      <c r="R4945" s="3">
        <v>0</v>
      </c>
      <c r="S4945" s="3">
        <v>0</v>
      </c>
      <c r="T4945" s="3">
        <v>0</v>
      </c>
      <c r="U4945" s="33">
        <f>+Tabla3[[#This Row],[V GRAVADAS]]</f>
        <v>470</v>
      </c>
      <c r="V4945">
        <v>2</v>
      </c>
    </row>
    <row r="4946" spans="1:22" x14ac:dyDescent="0.25">
      <c r="A4946" t="s">
        <v>843</v>
      </c>
      <c r="B4946" s="1" t="s">
        <v>863</v>
      </c>
      <c r="C4946" t="s">
        <v>1</v>
      </c>
      <c r="D4946" t="s">
        <v>89</v>
      </c>
      <c r="E4946" t="s">
        <v>553</v>
      </c>
      <c r="F4946" t="s">
        <v>554</v>
      </c>
      <c r="G4946">
        <v>2496</v>
      </c>
      <c r="H4946">
        <v>2496</v>
      </c>
      <c r="I4946">
        <v>2496</v>
      </c>
      <c r="J4946">
        <v>2496</v>
      </c>
      <c r="L4946" s="3">
        <v>0</v>
      </c>
      <c r="M4946" s="3">
        <v>0</v>
      </c>
      <c r="N4946" s="3">
        <v>0</v>
      </c>
      <c r="O4946" s="3">
        <v>253</v>
      </c>
      <c r="P4946" s="3">
        <v>0</v>
      </c>
      <c r="Q4946" s="3">
        <v>0</v>
      </c>
      <c r="R4946" s="3">
        <v>0</v>
      </c>
      <c r="S4946" s="3">
        <v>0</v>
      </c>
      <c r="T4946" s="3">
        <v>0</v>
      </c>
      <c r="U4946" s="33">
        <f>+Tabla3[[#This Row],[V GRAVADAS]]</f>
        <v>253</v>
      </c>
      <c r="V4946">
        <v>2</v>
      </c>
    </row>
    <row r="4947" spans="1:22" x14ac:dyDescent="0.25">
      <c r="A4947" t="s">
        <v>843</v>
      </c>
      <c r="B4947" s="1" t="s">
        <v>863</v>
      </c>
      <c r="C4947" t="s">
        <v>1</v>
      </c>
      <c r="D4947" t="s">
        <v>89</v>
      </c>
      <c r="E4947" t="s">
        <v>553</v>
      </c>
      <c r="F4947" t="s">
        <v>554</v>
      </c>
      <c r="G4947">
        <v>2497</v>
      </c>
      <c r="H4947">
        <v>2497</v>
      </c>
      <c r="I4947">
        <v>2497</v>
      </c>
      <c r="J4947">
        <v>2497</v>
      </c>
      <c r="L4947" s="3">
        <v>0</v>
      </c>
      <c r="M4947" s="3">
        <v>0</v>
      </c>
      <c r="N4947" s="3">
        <v>0</v>
      </c>
      <c r="O4947" s="3">
        <v>506.8</v>
      </c>
      <c r="P4947" s="3">
        <v>0</v>
      </c>
      <c r="Q4947" s="3">
        <v>0</v>
      </c>
      <c r="R4947" s="3">
        <v>0</v>
      </c>
      <c r="S4947" s="3">
        <v>0</v>
      </c>
      <c r="T4947" s="3">
        <v>0</v>
      </c>
      <c r="U4947" s="33">
        <f>+Tabla3[[#This Row],[V GRAVADAS]]</f>
        <v>506.8</v>
      </c>
      <c r="V4947">
        <v>2</v>
      </c>
    </row>
    <row r="4948" spans="1:22" x14ac:dyDescent="0.25">
      <c r="A4948" t="s">
        <v>843</v>
      </c>
      <c r="B4948" s="1" t="s">
        <v>863</v>
      </c>
      <c r="C4948" t="s">
        <v>1</v>
      </c>
      <c r="D4948" t="s">
        <v>89</v>
      </c>
      <c r="E4948" t="s">
        <v>553</v>
      </c>
      <c r="F4948" t="s">
        <v>554</v>
      </c>
      <c r="G4948">
        <v>2498</v>
      </c>
      <c r="H4948">
        <v>2498</v>
      </c>
      <c r="I4948">
        <v>2498</v>
      </c>
      <c r="J4948">
        <v>2498</v>
      </c>
      <c r="L4948" s="3">
        <v>0</v>
      </c>
      <c r="M4948" s="3">
        <v>0</v>
      </c>
      <c r="N4948" s="3">
        <v>0</v>
      </c>
      <c r="O4948" s="3">
        <v>555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3">
        <f>+Tabla3[[#This Row],[V GRAVADAS]]</f>
        <v>555</v>
      </c>
      <c r="V4948">
        <v>2</v>
      </c>
    </row>
    <row r="4949" spans="1:22" x14ac:dyDescent="0.25">
      <c r="A4949" t="s">
        <v>843</v>
      </c>
      <c r="B4949" s="1" t="s">
        <v>863</v>
      </c>
      <c r="C4949" t="s">
        <v>1</v>
      </c>
      <c r="D4949" t="s">
        <v>89</v>
      </c>
      <c r="E4949" t="s">
        <v>553</v>
      </c>
      <c r="F4949" t="s">
        <v>554</v>
      </c>
      <c r="G4949">
        <v>2499</v>
      </c>
      <c r="H4949">
        <v>2499</v>
      </c>
      <c r="I4949">
        <v>2499</v>
      </c>
      <c r="J4949">
        <v>2499</v>
      </c>
      <c r="L4949" s="3">
        <v>0</v>
      </c>
      <c r="M4949" s="3">
        <v>0</v>
      </c>
      <c r="N4949" s="3">
        <v>0</v>
      </c>
      <c r="O4949" s="3">
        <v>490.5</v>
      </c>
      <c r="P4949" s="3">
        <v>0</v>
      </c>
      <c r="Q4949" s="3">
        <v>0</v>
      </c>
      <c r="R4949" s="3">
        <v>0</v>
      </c>
      <c r="S4949" s="3">
        <v>0</v>
      </c>
      <c r="T4949" s="3">
        <v>0</v>
      </c>
      <c r="U4949" s="33">
        <f>+Tabla3[[#This Row],[V GRAVADAS]]</f>
        <v>490.5</v>
      </c>
      <c r="V4949">
        <v>2</v>
      </c>
    </row>
    <row r="4950" spans="1:22" x14ac:dyDescent="0.25">
      <c r="A4950" t="s">
        <v>843</v>
      </c>
      <c r="B4950" s="1" t="s">
        <v>863</v>
      </c>
      <c r="C4950" t="s">
        <v>1</v>
      </c>
      <c r="D4950" t="s">
        <v>89</v>
      </c>
      <c r="E4950" t="s">
        <v>553</v>
      </c>
      <c r="F4950" t="s">
        <v>554</v>
      </c>
      <c r="G4950">
        <v>2500</v>
      </c>
      <c r="H4950">
        <v>2500</v>
      </c>
      <c r="I4950">
        <v>2500</v>
      </c>
      <c r="J4950">
        <v>2500</v>
      </c>
      <c r="L4950" s="3">
        <v>0</v>
      </c>
      <c r="M4950" s="3">
        <v>0</v>
      </c>
      <c r="N4950" s="3">
        <v>0</v>
      </c>
      <c r="O4950" s="3">
        <v>468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3">
        <f>+Tabla3[[#This Row],[V GRAVADAS]]</f>
        <v>468</v>
      </c>
      <c r="V4950">
        <v>2</v>
      </c>
    </row>
    <row r="4951" spans="1:22" x14ac:dyDescent="0.25">
      <c r="A4951" t="s">
        <v>843</v>
      </c>
      <c r="B4951" s="1" t="s">
        <v>863</v>
      </c>
      <c r="C4951" t="s">
        <v>1</v>
      </c>
      <c r="D4951" t="s">
        <v>89</v>
      </c>
      <c r="E4951" t="s">
        <v>553</v>
      </c>
      <c r="F4951" t="s">
        <v>554</v>
      </c>
      <c r="G4951">
        <v>2501</v>
      </c>
      <c r="H4951">
        <v>2501</v>
      </c>
      <c r="I4951">
        <v>2501</v>
      </c>
      <c r="J4951">
        <v>2501</v>
      </c>
      <c r="L4951" s="3">
        <v>0</v>
      </c>
      <c r="M4951" s="3">
        <v>0</v>
      </c>
      <c r="N4951" s="3">
        <v>0</v>
      </c>
      <c r="O4951" s="3">
        <v>50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3">
        <f>+Tabla3[[#This Row],[V GRAVADAS]]</f>
        <v>50</v>
      </c>
      <c r="V4951">
        <v>2</v>
      </c>
    </row>
    <row r="4952" spans="1:22" x14ac:dyDescent="0.25">
      <c r="A4952" t="s">
        <v>843</v>
      </c>
      <c r="B4952" s="1" t="s">
        <v>863</v>
      </c>
      <c r="C4952" t="s">
        <v>1</v>
      </c>
      <c r="D4952" t="s">
        <v>89</v>
      </c>
      <c r="E4952" t="s">
        <v>553</v>
      </c>
      <c r="F4952" t="s">
        <v>554</v>
      </c>
      <c r="G4952">
        <v>2502</v>
      </c>
      <c r="H4952">
        <v>2502</v>
      </c>
      <c r="I4952">
        <v>2502</v>
      </c>
      <c r="J4952">
        <v>2502</v>
      </c>
      <c r="L4952" s="3">
        <v>0</v>
      </c>
      <c r="M4952" s="3">
        <v>0</v>
      </c>
      <c r="N4952" s="3">
        <v>0</v>
      </c>
      <c r="O4952" s="3">
        <v>98.1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3">
        <f>+Tabla3[[#This Row],[V GRAVADAS]]</f>
        <v>98.1</v>
      </c>
      <c r="V4952">
        <v>2</v>
      </c>
    </row>
    <row r="4953" spans="1:22" x14ac:dyDescent="0.25">
      <c r="A4953" t="s">
        <v>843</v>
      </c>
      <c r="B4953" s="1" t="s">
        <v>863</v>
      </c>
      <c r="C4953" t="s">
        <v>1</v>
      </c>
      <c r="D4953" t="s">
        <v>89</v>
      </c>
      <c r="E4953" t="s">
        <v>553</v>
      </c>
      <c r="F4953" t="s">
        <v>554</v>
      </c>
      <c r="G4953">
        <v>2503</v>
      </c>
      <c r="H4953">
        <v>2503</v>
      </c>
      <c r="I4953">
        <v>2503</v>
      </c>
      <c r="J4953">
        <v>2503</v>
      </c>
      <c r="L4953" s="3">
        <v>0</v>
      </c>
      <c r="M4953" s="3">
        <v>0</v>
      </c>
      <c r="N4953" s="3">
        <v>0</v>
      </c>
      <c r="O4953" s="3">
        <v>205.2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3">
        <f>+Tabla3[[#This Row],[V GRAVADAS]]</f>
        <v>205.2</v>
      </c>
      <c r="V4953">
        <v>2</v>
      </c>
    </row>
    <row r="4954" spans="1:22" x14ac:dyDescent="0.25">
      <c r="A4954" t="s">
        <v>843</v>
      </c>
      <c r="B4954" s="1" t="s">
        <v>863</v>
      </c>
      <c r="C4954" t="s">
        <v>1</v>
      </c>
      <c r="D4954" t="s">
        <v>89</v>
      </c>
      <c r="E4954" t="s">
        <v>553</v>
      </c>
      <c r="F4954" t="s">
        <v>554</v>
      </c>
      <c r="G4954">
        <v>2504</v>
      </c>
      <c r="H4954">
        <v>2504</v>
      </c>
      <c r="I4954">
        <v>2504</v>
      </c>
      <c r="J4954">
        <v>2504</v>
      </c>
      <c r="L4954" s="3">
        <v>0</v>
      </c>
      <c r="M4954" s="3">
        <v>0</v>
      </c>
      <c r="N4954" s="3">
        <v>0</v>
      </c>
      <c r="O4954" s="3">
        <v>70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3">
        <f>+Tabla3[[#This Row],[V GRAVADAS]]</f>
        <v>70</v>
      </c>
      <c r="V4954">
        <v>2</v>
      </c>
    </row>
    <row r="4955" spans="1:22" x14ac:dyDescent="0.25">
      <c r="A4955" t="s">
        <v>843</v>
      </c>
      <c r="B4955" s="1" t="s">
        <v>863</v>
      </c>
      <c r="C4955" t="s">
        <v>1</v>
      </c>
      <c r="D4955" t="s">
        <v>89</v>
      </c>
      <c r="E4955" t="s">
        <v>553</v>
      </c>
      <c r="F4955" t="s">
        <v>554</v>
      </c>
      <c r="G4955">
        <v>2505</v>
      </c>
      <c r="H4955">
        <v>2505</v>
      </c>
      <c r="I4955">
        <v>2505</v>
      </c>
      <c r="J4955">
        <v>2505</v>
      </c>
      <c r="L4955" s="3">
        <v>0</v>
      </c>
      <c r="M4955" s="3">
        <v>0</v>
      </c>
      <c r="N4955" s="3">
        <v>0</v>
      </c>
      <c r="O4955" s="3">
        <v>458</v>
      </c>
      <c r="P4955" s="3">
        <v>0</v>
      </c>
      <c r="Q4955" s="3">
        <v>0</v>
      </c>
      <c r="R4955" s="3">
        <v>0</v>
      </c>
      <c r="S4955" s="3">
        <v>0</v>
      </c>
      <c r="T4955" s="3">
        <v>0</v>
      </c>
      <c r="U4955" s="33">
        <f>+Tabla3[[#This Row],[V GRAVADAS]]</f>
        <v>458</v>
      </c>
      <c r="V4955">
        <v>2</v>
      </c>
    </row>
    <row r="4956" spans="1:22" x14ac:dyDescent="0.25">
      <c r="A4956" t="s">
        <v>843</v>
      </c>
      <c r="B4956" s="1" t="s">
        <v>863</v>
      </c>
      <c r="C4956" t="s">
        <v>1</v>
      </c>
      <c r="D4956" t="s">
        <v>89</v>
      </c>
      <c r="E4956" t="s">
        <v>553</v>
      </c>
      <c r="F4956" t="s">
        <v>554</v>
      </c>
      <c r="G4956">
        <v>2506</v>
      </c>
      <c r="H4956">
        <v>2506</v>
      </c>
      <c r="I4956">
        <v>2506</v>
      </c>
      <c r="J4956">
        <v>2506</v>
      </c>
      <c r="L4956" s="3">
        <v>0</v>
      </c>
      <c r="M4956" s="3">
        <v>0</v>
      </c>
      <c r="N4956" s="3">
        <v>0</v>
      </c>
      <c r="O4956" s="3">
        <v>35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3">
        <f>+Tabla3[[#This Row],[V GRAVADAS]]</f>
        <v>35</v>
      </c>
      <c r="V4956">
        <v>2</v>
      </c>
    </row>
    <row r="4957" spans="1:22" x14ac:dyDescent="0.25">
      <c r="A4957" t="s">
        <v>843</v>
      </c>
      <c r="B4957" s="1" t="s">
        <v>863</v>
      </c>
      <c r="C4957" t="s">
        <v>1</v>
      </c>
      <c r="D4957" t="s">
        <v>89</v>
      </c>
      <c r="E4957" t="s">
        <v>553</v>
      </c>
      <c r="F4957" t="s">
        <v>554</v>
      </c>
      <c r="G4957">
        <v>2507</v>
      </c>
      <c r="H4957">
        <v>2507</v>
      </c>
      <c r="I4957">
        <v>2507</v>
      </c>
      <c r="J4957">
        <v>2507</v>
      </c>
      <c r="L4957" s="3">
        <v>0</v>
      </c>
      <c r="M4957" s="3">
        <v>0</v>
      </c>
      <c r="N4957" s="3">
        <v>0</v>
      </c>
      <c r="O4957" s="3">
        <v>79.05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3">
        <f>+Tabla3[[#This Row],[V GRAVADAS]]</f>
        <v>79.05</v>
      </c>
      <c r="V4957">
        <v>2</v>
      </c>
    </row>
    <row r="4958" spans="1:22" x14ac:dyDescent="0.25">
      <c r="A4958" t="s">
        <v>843</v>
      </c>
      <c r="B4958" s="1" t="s">
        <v>863</v>
      </c>
      <c r="C4958" t="s">
        <v>1</v>
      </c>
      <c r="D4958" t="s">
        <v>89</v>
      </c>
      <c r="E4958" t="s">
        <v>553</v>
      </c>
      <c r="F4958" t="s">
        <v>554</v>
      </c>
      <c r="G4958">
        <v>2508</v>
      </c>
      <c r="H4958">
        <v>2508</v>
      </c>
      <c r="I4958">
        <v>2508</v>
      </c>
      <c r="J4958">
        <v>2508</v>
      </c>
      <c r="L4958" s="3">
        <v>0</v>
      </c>
      <c r="M4958" s="3">
        <v>0</v>
      </c>
      <c r="N4958" s="3">
        <v>0</v>
      </c>
      <c r="O4958" s="3">
        <v>196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3">
        <f>+Tabla3[[#This Row],[V GRAVADAS]]</f>
        <v>196</v>
      </c>
      <c r="V4958">
        <v>2</v>
      </c>
    </row>
    <row r="4959" spans="1:22" x14ac:dyDescent="0.25">
      <c r="A4959" t="s">
        <v>843</v>
      </c>
      <c r="B4959" s="1" t="s">
        <v>863</v>
      </c>
      <c r="C4959" t="s">
        <v>1</v>
      </c>
      <c r="D4959" t="s">
        <v>89</v>
      </c>
      <c r="E4959" t="s">
        <v>553</v>
      </c>
      <c r="F4959" t="s">
        <v>554</v>
      </c>
      <c r="G4959">
        <v>2509</v>
      </c>
      <c r="H4959">
        <v>2509</v>
      </c>
      <c r="I4959">
        <v>2509</v>
      </c>
      <c r="J4959">
        <v>2509</v>
      </c>
      <c r="L4959" s="3">
        <v>0</v>
      </c>
      <c r="M4959" s="3">
        <v>0</v>
      </c>
      <c r="N4959" s="3">
        <v>0</v>
      </c>
      <c r="O4959" s="3">
        <v>48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3">
        <f>+Tabla3[[#This Row],[V GRAVADAS]]</f>
        <v>48</v>
      </c>
      <c r="V4959">
        <v>2</v>
      </c>
    </row>
    <row r="4960" spans="1:22" x14ac:dyDescent="0.25">
      <c r="A4960" t="s">
        <v>843</v>
      </c>
      <c r="B4960" s="1" t="s">
        <v>863</v>
      </c>
      <c r="C4960" t="s">
        <v>1</v>
      </c>
      <c r="D4960" t="s">
        <v>89</v>
      </c>
      <c r="E4960" t="s">
        <v>553</v>
      </c>
      <c r="F4960" t="s">
        <v>554</v>
      </c>
      <c r="G4960">
        <v>2510</v>
      </c>
      <c r="H4960">
        <v>2510</v>
      </c>
      <c r="I4960">
        <v>2510</v>
      </c>
      <c r="J4960">
        <v>2510</v>
      </c>
      <c r="L4960" s="3">
        <v>0</v>
      </c>
      <c r="M4960" s="3">
        <v>0</v>
      </c>
      <c r="N4960" s="3">
        <v>0</v>
      </c>
      <c r="O4960" s="3">
        <v>24.1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3">
        <f>+Tabla3[[#This Row],[V GRAVADAS]]</f>
        <v>24.1</v>
      </c>
      <c r="V4960">
        <v>2</v>
      </c>
    </row>
    <row r="4961" spans="1:22" x14ac:dyDescent="0.25">
      <c r="A4961" t="s">
        <v>843</v>
      </c>
      <c r="B4961" s="1" t="s">
        <v>863</v>
      </c>
      <c r="C4961" t="s">
        <v>1</v>
      </c>
      <c r="D4961" t="s">
        <v>89</v>
      </c>
      <c r="E4961" t="s">
        <v>553</v>
      </c>
      <c r="F4961" t="s">
        <v>554</v>
      </c>
      <c r="G4961">
        <v>2511</v>
      </c>
      <c r="H4961">
        <v>2511</v>
      </c>
      <c r="I4961">
        <v>2511</v>
      </c>
      <c r="J4961">
        <v>2511</v>
      </c>
      <c r="L4961" s="3">
        <v>0</v>
      </c>
      <c r="M4961" s="3">
        <v>0</v>
      </c>
      <c r="N4961" s="3">
        <v>0</v>
      </c>
      <c r="O4961" s="3">
        <v>438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3">
        <f>+Tabla3[[#This Row],[V GRAVADAS]]</f>
        <v>438</v>
      </c>
      <c r="V4961">
        <v>2</v>
      </c>
    </row>
    <row r="4962" spans="1:22" x14ac:dyDescent="0.25">
      <c r="A4962" t="s">
        <v>843</v>
      </c>
      <c r="B4962" s="1" t="s">
        <v>863</v>
      </c>
      <c r="C4962" t="s">
        <v>1</v>
      </c>
      <c r="D4962" t="s">
        <v>89</v>
      </c>
      <c r="E4962" t="s">
        <v>553</v>
      </c>
      <c r="F4962" t="s">
        <v>554</v>
      </c>
      <c r="G4962">
        <v>2512</v>
      </c>
      <c r="H4962">
        <v>2512</v>
      </c>
      <c r="I4962">
        <v>2512</v>
      </c>
      <c r="J4962">
        <v>2512</v>
      </c>
      <c r="L4962" s="3">
        <v>0</v>
      </c>
      <c r="M4962" s="3">
        <v>0</v>
      </c>
      <c r="N4962" s="3">
        <v>0</v>
      </c>
      <c r="O4962" s="3">
        <v>412.3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3">
        <f>+Tabla3[[#This Row],[V GRAVADAS]]</f>
        <v>412.3</v>
      </c>
      <c r="V4962">
        <v>2</v>
      </c>
    </row>
    <row r="4963" spans="1:22" x14ac:dyDescent="0.25">
      <c r="A4963" t="s">
        <v>843</v>
      </c>
      <c r="B4963" s="1" t="s">
        <v>863</v>
      </c>
      <c r="C4963" t="s">
        <v>1</v>
      </c>
      <c r="D4963" t="s">
        <v>89</v>
      </c>
      <c r="E4963" t="s">
        <v>553</v>
      </c>
      <c r="F4963" t="s">
        <v>554</v>
      </c>
      <c r="G4963">
        <v>2513</v>
      </c>
      <c r="H4963">
        <v>2513</v>
      </c>
      <c r="I4963">
        <v>2513</v>
      </c>
      <c r="J4963">
        <v>2513</v>
      </c>
      <c r="L4963" s="3">
        <v>0</v>
      </c>
      <c r="M4963" s="3">
        <v>0</v>
      </c>
      <c r="N4963" s="3">
        <v>0</v>
      </c>
      <c r="O4963" s="3">
        <v>6.75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3">
        <f>+Tabla3[[#This Row],[V GRAVADAS]]</f>
        <v>6.75</v>
      </c>
      <c r="V4963">
        <v>2</v>
      </c>
    </row>
    <row r="4964" spans="1:22" x14ac:dyDescent="0.25">
      <c r="A4964" t="s">
        <v>843</v>
      </c>
      <c r="B4964" s="1" t="s">
        <v>863</v>
      </c>
      <c r="C4964" t="s">
        <v>1</v>
      </c>
      <c r="D4964" t="s">
        <v>89</v>
      </c>
      <c r="E4964" t="s">
        <v>553</v>
      </c>
      <c r="F4964" t="s">
        <v>554</v>
      </c>
      <c r="G4964">
        <v>2514</v>
      </c>
      <c r="H4964">
        <v>2514</v>
      </c>
      <c r="I4964">
        <v>2514</v>
      </c>
      <c r="J4964">
        <v>2514</v>
      </c>
      <c r="L4964" s="3">
        <v>0</v>
      </c>
      <c r="M4964" s="3">
        <v>0</v>
      </c>
      <c r="N4964" s="3">
        <v>0</v>
      </c>
      <c r="O4964" s="3">
        <v>4.5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3">
        <f>+Tabla3[[#This Row],[V GRAVADAS]]</f>
        <v>4.5</v>
      </c>
      <c r="V4964">
        <v>2</v>
      </c>
    </row>
    <row r="4965" spans="1:22" x14ac:dyDescent="0.25">
      <c r="A4965" t="s">
        <v>843</v>
      </c>
      <c r="B4965" s="1" t="s">
        <v>863</v>
      </c>
      <c r="C4965" t="s">
        <v>1</v>
      </c>
      <c r="D4965" t="s">
        <v>89</v>
      </c>
      <c r="E4965" t="s">
        <v>553</v>
      </c>
      <c r="F4965" t="s">
        <v>554</v>
      </c>
      <c r="G4965">
        <v>2515</v>
      </c>
      <c r="H4965">
        <v>2515</v>
      </c>
      <c r="I4965">
        <v>2515</v>
      </c>
      <c r="J4965">
        <v>2515</v>
      </c>
      <c r="L4965" s="3">
        <v>0</v>
      </c>
      <c r="M4965" s="3">
        <v>0</v>
      </c>
      <c r="N4965" s="3">
        <v>0</v>
      </c>
      <c r="O4965" s="3">
        <v>461.2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3">
        <f>+Tabla3[[#This Row],[V GRAVADAS]]</f>
        <v>461.2</v>
      </c>
      <c r="V4965">
        <v>2</v>
      </c>
    </row>
    <row r="4966" spans="1:22" x14ac:dyDescent="0.25">
      <c r="A4966" t="s">
        <v>843</v>
      </c>
      <c r="B4966" s="1" t="s">
        <v>864</v>
      </c>
      <c r="C4966" t="s">
        <v>1</v>
      </c>
      <c r="D4966" t="s">
        <v>89</v>
      </c>
      <c r="E4966" t="s">
        <v>553</v>
      </c>
      <c r="F4966" t="s">
        <v>554</v>
      </c>
      <c r="G4966">
        <v>2516</v>
      </c>
      <c r="H4966">
        <v>2516</v>
      </c>
      <c r="I4966">
        <v>2516</v>
      </c>
      <c r="J4966">
        <v>2516</v>
      </c>
      <c r="L4966" s="3">
        <v>0</v>
      </c>
      <c r="M4966" s="3">
        <v>0</v>
      </c>
      <c r="N4966" s="3">
        <v>0</v>
      </c>
      <c r="O4966" s="3">
        <v>225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3">
        <f>+Tabla3[[#This Row],[V GRAVADAS]]</f>
        <v>225</v>
      </c>
      <c r="V4966">
        <v>2</v>
      </c>
    </row>
    <row r="4967" spans="1:22" x14ac:dyDescent="0.25">
      <c r="A4967" t="s">
        <v>843</v>
      </c>
      <c r="B4967" s="1" t="s">
        <v>864</v>
      </c>
      <c r="C4967" t="s">
        <v>1</v>
      </c>
      <c r="D4967" t="s">
        <v>89</v>
      </c>
      <c r="E4967" t="s">
        <v>553</v>
      </c>
      <c r="F4967" t="s">
        <v>554</v>
      </c>
      <c r="G4967">
        <v>2517</v>
      </c>
      <c r="H4967">
        <v>2517</v>
      </c>
      <c r="I4967">
        <v>2517</v>
      </c>
      <c r="J4967">
        <v>2517</v>
      </c>
      <c r="L4967" s="3">
        <v>0</v>
      </c>
      <c r="M4967" s="3">
        <v>0</v>
      </c>
      <c r="N4967" s="3">
        <v>0</v>
      </c>
      <c r="O4967" s="3">
        <v>556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3">
        <f>+Tabla3[[#This Row],[V GRAVADAS]]</f>
        <v>556</v>
      </c>
      <c r="V4967">
        <v>2</v>
      </c>
    </row>
    <row r="4968" spans="1:22" x14ac:dyDescent="0.25">
      <c r="A4968" t="s">
        <v>843</v>
      </c>
      <c r="B4968" s="1" t="s">
        <v>864</v>
      </c>
      <c r="C4968" t="s">
        <v>1</v>
      </c>
      <c r="D4968" t="s">
        <v>89</v>
      </c>
      <c r="E4968" t="s">
        <v>553</v>
      </c>
      <c r="F4968" t="s">
        <v>554</v>
      </c>
      <c r="G4968">
        <v>2518</v>
      </c>
      <c r="H4968">
        <v>2518</v>
      </c>
      <c r="I4968">
        <v>2518</v>
      </c>
      <c r="J4968">
        <v>2518</v>
      </c>
      <c r="L4968" s="3">
        <v>0</v>
      </c>
      <c r="M4968" s="3">
        <v>0</v>
      </c>
      <c r="N4968" s="3">
        <v>0</v>
      </c>
      <c r="O4968" s="3">
        <v>432.3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3">
        <f>+Tabla3[[#This Row],[V GRAVADAS]]</f>
        <v>432.3</v>
      </c>
      <c r="V4968">
        <v>2</v>
      </c>
    </row>
    <row r="4969" spans="1:22" x14ac:dyDescent="0.25">
      <c r="A4969" t="s">
        <v>843</v>
      </c>
      <c r="B4969" s="1" t="s">
        <v>864</v>
      </c>
      <c r="C4969" t="s">
        <v>1</v>
      </c>
      <c r="D4969" t="s">
        <v>89</v>
      </c>
      <c r="E4969" t="s">
        <v>553</v>
      </c>
      <c r="F4969" t="s">
        <v>554</v>
      </c>
      <c r="G4969">
        <v>2519</v>
      </c>
      <c r="H4969">
        <v>2519</v>
      </c>
      <c r="I4969">
        <v>2519</v>
      </c>
      <c r="J4969">
        <v>2519</v>
      </c>
      <c r="L4969" s="3">
        <v>0</v>
      </c>
      <c r="M4969" s="3">
        <v>0</v>
      </c>
      <c r="N4969" s="3">
        <v>0</v>
      </c>
      <c r="O4969" s="3">
        <v>192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3">
        <f>+Tabla3[[#This Row],[V GRAVADAS]]</f>
        <v>192</v>
      </c>
      <c r="V4969">
        <v>2</v>
      </c>
    </row>
    <row r="4970" spans="1:22" x14ac:dyDescent="0.25">
      <c r="A4970" t="s">
        <v>843</v>
      </c>
      <c r="B4970" s="1" t="s">
        <v>864</v>
      </c>
      <c r="C4970" t="s">
        <v>1</v>
      </c>
      <c r="D4970" t="s">
        <v>89</v>
      </c>
      <c r="E4970" t="s">
        <v>553</v>
      </c>
      <c r="F4970" t="s">
        <v>554</v>
      </c>
      <c r="G4970">
        <v>2520</v>
      </c>
      <c r="H4970">
        <v>2520</v>
      </c>
      <c r="I4970">
        <v>2520</v>
      </c>
      <c r="J4970">
        <v>2520</v>
      </c>
      <c r="L4970" s="3">
        <v>0</v>
      </c>
      <c r="M4970" s="3">
        <v>0</v>
      </c>
      <c r="N4970" s="3">
        <v>0</v>
      </c>
      <c r="O4970" s="3">
        <v>583.4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3">
        <f>+Tabla3[[#This Row],[V GRAVADAS]]</f>
        <v>583.4</v>
      </c>
      <c r="V4970">
        <v>2</v>
      </c>
    </row>
    <row r="4971" spans="1:22" x14ac:dyDescent="0.25">
      <c r="A4971" t="s">
        <v>843</v>
      </c>
      <c r="B4971" s="1" t="s">
        <v>864</v>
      </c>
      <c r="C4971" t="s">
        <v>1</v>
      </c>
      <c r="D4971" t="s">
        <v>89</v>
      </c>
      <c r="E4971" t="s">
        <v>553</v>
      </c>
      <c r="F4971" t="s">
        <v>554</v>
      </c>
      <c r="G4971">
        <v>2521</v>
      </c>
      <c r="H4971">
        <v>2521</v>
      </c>
      <c r="I4971">
        <v>2521</v>
      </c>
      <c r="J4971">
        <v>2521</v>
      </c>
      <c r="L4971" s="3">
        <v>0</v>
      </c>
      <c r="M4971" s="3">
        <v>0</v>
      </c>
      <c r="N4971" s="3">
        <v>0</v>
      </c>
      <c r="O4971" s="3">
        <v>189</v>
      </c>
      <c r="P4971" s="3">
        <v>0</v>
      </c>
      <c r="Q4971" s="3">
        <v>0</v>
      </c>
      <c r="R4971" s="3">
        <v>0</v>
      </c>
      <c r="S4971" s="3">
        <v>0</v>
      </c>
      <c r="T4971" s="3">
        <v>0</v>
      </c>
      <c r="U4971" s="33">
        <f>+Tabla3[[#This Row],[V GRAVADAS]]</f>
        <v>189</v>
      </c>
      <c r="V4971">
        <v>2</v>
      </c>
    </row>
    <row r="4972" spans="1:22" x14ac:dyDescent="0.25">
      <c r="A4972" t="s">
        <v>843</v>
      </c>
      <c r="B4972" s="1" t="s">
        <v>864</v>
      </c>
      <c r="C4972" t="s">
        <v>1</v>
      </c>
      <c r="D4972" t="s">
        <v>89</v>
      </c>
      <c r="E4972" t="s">
        <v>553</v>
      </c>
      <c r="F4972" t="s">
        <v>554</v>
      </c>
      <c r="G4972">
        <v>2522</v>
      </c>
      <c r="H4972">
        <v>2522</v>
      </c>
      <c r="I4972">
        <v>2522</v>
      </c>
      <c r="J4972">
        <v>2522</v>
      </c>
      <c r="L4972" s="3">
        <v>0</v>
      </c>
      <c r="M4972" s="3">
        <v>0</v>
      </c>
      <c r="N4972" s="3">
        <v>0</v>
      </c>
      <c r="O4972" s="3">
        <v>27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3">
        <f>+Tabla3[[#This Row],[V GRAVADAS]]</f>
        <v>27</v>
      </c>
      <c r="V4972">
        <v>2</v>
      </c>
    </row>
    <row r="4973" spans="1:22" x14ac:dyDescent="0.25">
      <c r="A4973" t="s">
        <v>843</v>
      </c>
      <c r="B4973" s="1" t="s">
        <v>864</v>
      </c>
      <c r="C4973" t="s">
        <v>1</v>
      </c>
      <c r="D4973" t="s">
        <v>89</v>
      </c>
      <c r="E4973" t="s">
        <v>553</v>
      </c>
      <c r="F4973" t="s">
        <v>554</v>
      </c>
      <c r="G4973">
        <v>2523</v>
      </c>
      <c r="H4973">
        <v>2523</v>
      </c>
      <c r="I4973">
        <v>2523</v>
      </c>
      <c r="J4973">
        <v>2523</v>
      </c>
      <c r="L4973" s="3">
        <v>0</v>
      </c>
      <c r="M4973" s="3">
        <v>0</v>
      </c>
      <c r="N4973" s="3">
        <v>0</v>
      </c>
      <c r="O4973" s="3">
        <v>344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3">
        <f>+Tabla3[[#This Row],[V GRAVADAS]]</f>
        <v>344</v>
      </c>
      <c r="V4973">
        <v>2</v>
      </c>
    </row>
    <row r="4974" spans="1:22" x14ac:dyDescent="0.25">
      <c r="A4974" t="s">
        <v>843</v>
      </c>
      <c r="B4974" s="1" t="s">
        <v>864</v>
      </c>
      <c r="C4974" t="s">
        <v>1</v>
      </c>
      <c r="D4974" t="s">
        <v>89</v>
      </c>
      <c r="E4974" t="s">
        <v>553</v>
      </c>
      <c r="F4974" t="s">
        <v>554</v>
      </c>
      <c r="G4974">
        <v>2524</v>
      </c>
      <c r="H4974">
        <v>2524</v>
      </c>
      <c r="I4974">
        <v>2524</v>
      </c>
      <c r="J4974">
        <v>2524</v>
      </c>
      <c r="L4974" s="3">
        <v>0</v>
      </c>
      <c r="M4974" s="3">
        <v>0</v>
      </c>
      <c r="N4974" s="3">
        <v>0</v>
      </c>
      <c r="O4974" s="3">
        <v>160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3">
        <f>+Tabla3[[#This Row],[V GRAVADAS]]</f>
        <v>160</v>
      </c>
      <c r="V4974">
        <v>2</v>
      </c>
    </row>
    <row r="4975" spans="1:22" x14ac:dyDescent="0.25">
      <c r="A4975" t="s">
        <v>843</v>
      </c>
      <c r="B4975" s="1" t="s">
        <v>864</v>
      </c>
      <c r="C4975" t="s">
        <v>1</v>
      </c>
      <c r="D4975" t="s">
        <v>89</v>
      </c>
      <c r="E4975" t="s">
        <v>553</v>
      </c>
      <c r="F4975" t="s">
        <v>554</v>
      </c>
      <c r="G4975">
        <v>2525</v>
      </c>
      <c r="H4975">
        <v>2525</v>
      </c>
      <c r="I4975">
        <v>2525</v>
      </c>
      <c r="J4975">
        <v>2525</v>
      </c>
      <c r="L4975" s="3">
        <v>0</v>
      </c>
      <c r="M4975" s="3">
        <v>0</v>
      </c>
      <c r="N4975" s="3">
        <v>0</v>
      </c>
      <c r="O4975" s="3">
        <v>110.55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3">
        <f>+Tabla3[[#This Row],[V GRAVADAS]]</f>
        <v>110.55</v>
      </c>
      <c r="V4975">
        <v>2</v>
      </c>
    </row>
    <row r="4976" spans="1:22" x14ac:dyDescent="0.25">
      <c r="A4976" t="s">
        <v>843</v>
      </c>
      <c r="B4976" s="1" t="s">
        <v>864</v>
      </c>
      <c r="C4976" t="s">
        <v>1</v>
      </c>
      <c r="D4976" t="s">
        <v>89</v>
      </c>
      <c r="E4976" t="s">
        <v>553</v>
      </c>
      <c r="F4976" t="s">
        <v>554</v>
      </c>
      <c r="G4976">
        <v>2526</v>
      </c>
      <c r="H4976">
        <v>2526</v>
      </c>
      <c r="I4976">
        <v>2526</v>
      </c>
      <c r="J4976">
        <v>2526</v>
      </c>
      <c r="L4976" s="3">
        <v>0</v>
      </c>
      <c r="M4976" s="3">
        <v>0</v>
      </c>
      <c r="N4976" s="3">
        <v>0</v>
      </c>
      <c r="O4976" s="3">
        <v>154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3">
        <f>+Tabla3[[#This Row],[V GRAVADAS]]</f>
        <v>154</v>
      </c>
      <c r="V4976">
        <v>2</v>
      </c>
    </row>
    <row r="4977" spans="1:22" x14ac:dyDescent="0.25">
      <c r="A4977" t="s">
        <v>843</v>
      </c>
      <c r="B4977" s="1" t="s">
        <v>864</v>
      </c>
      <c r="C4977" t="s">
        <v>1</v>
      </c>
      <c r="D4977" t="s">
        <v>89</v>
      </c>
      <c r="E4977" t="s">
        <v>553</v>
      </c>
      <c r="F4977" t="s">
        <v>554</v>
      </c>
      <c r="G4977">
        <v>2527</v>
      </c>
      <c r="H4977">
        <v>2527</v>
      </c>
      <c r="I4977">
        <v>2527</v>
      </c>
      <c r="J4977">
        <v>2527</v>
      </c>
      <c r="L4977" s="3">
        <v>0</v>
      </c>
      <c r="M4977" s="3">
        <v>0</v>
      </c>
      <c r="N4977" s="3">
        <v>0</v>
      </c>
      <c r="O4977" s="3">
        <v>345.45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3">
        <f>+Tabla3[[#This Row],[V GRAVADAS]]</f>
        <v>345.45</v>
      </c>
      <c r="V4977">
        <v>2</v>
      </c>
    </row>
    <row r="4978" spans="1:22" x14ac:dyDescent="0.25">
      <c r="A4978" t="s">
        <v>843</v>
      </c>
      <c r="B4978" s="1" t="s">
        <v>864</v>
      </c>
      <c r="C4978" t="s">
        <v>1</v>
      </c>
      <c r="D4978" t="s">
        <v>89</v>
      </c>
      <c r="E4978" t="s">
        <v>553</v>
      </c>
      <c r="F4978" t="s">
        <v>554</v>
      </c>
      <c r="G4978">
        <v>2528</v>
      </c>
      <c r="H4978">
        <v>2528</v>
      </c>
      <c r="I4978">
        <v>2528</v>
      </c>
      <c r="J4978">
        <v>2528</v>
      </c>
      <c r="L4978" s="3">
        <v>0</v>
      </c>
      <c r="M4978" s="3">
        <v>0</v>
      </c>
      <c r="N4978" s="3">
        <v>0</v>
      </c>
      <c r="O4978" s="3">
        <v>62.5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3">
        <f>+Tabla3[[#This Row],[V GRAVADAS]]</f>
        <v>62.5</v>
      </c>
      <c r="V4978">
        <v>2</v>
      </c>
    </row>
    <row r="4979" spans="1:22" x14ac:dyDescent="0.25">
      <c r="A4979" t="s">
        <v>843</v>
      </c>
      <c r="B4979" s="1" t="s">
        <v>864</v>
      </c>
      <c r="C4979" t="s">
        <v>1</v>
      </c>
      <c r="D4979" t="s">
        <v>89</v>
      </c>
      <c r="E4979" t="s">
        <v>553</v>
      </c>
      <c r="F4979" t="s">
        <v>554</v>
      </c>
      <c r="G4979">
        <v>2529</v>
      </c>
      <c r="H4979">
        <v>2529</v>
      </c>
      <c r="I4979">
        <v>2529</v>
      </c>
      <c r="J4979">
        <v>2529</v>
      </c>
      <c r="L4979" s="3">
        <v>0</v>
      </c>
      <c r="M4979" s="3">
        <v>0</v>
      </c>
      <c r="N4979" s="3">
        <v>0</v>
      </c>
      <c r="O4979" s="3">
        <v>141.19999999999999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3">
        <f>+Tabla3[[#This Row],[V GRAVADAS]]</f>
        <v>141.19999999999999</v>
      </c>
      <c r="V4979">
        <v>2</v>
      </c>
    </row>
    <row r="4980" spans="1:22" x14ac:dyDescent="0.25">
      <c r="A4980" t="s">
        <v>843</v>
      </c>
      <c r="B4980" s="1" t="s">
        <v>864</v>
      </c>
      <c r="C4980" t="s">
        <v>1</v>
      </c>
      <c r="D4980" t="s">
        <v>89</v>
      </c>
      <c r="E4980" t="s">
        <v>553</v>
      </c>
      <c r="F4980" t="s">
        <v>554</v>
      </c>
      <c r="G4980">
        <v>2530</v>
      </c>
      <c r="H4980">
        <v>2530</v>
      </c>
      <c r="I4980">
        <v>2530</v>
      </c>
      <c r="J4980">
        <v>2530</v>
      </c>
      <c r="L4980" s="3">
        <v>0</v>
      </c>
      <c r="M4980" s="3">
        <v>0</v>
      </c>
      <c r="N4980" s="3">
        <v>0</v>
      </c>
      <c r="O4980" s="3">
        <v>172.25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3">
        <f>+Tabla3[[#This Row],[V GRAVADAS]]</f>
        <v>172.25</v>
      </c>
      <c r="V4980">
        <v>2</v>
      </c>
    </row>
    <row r="4981" spans="1:22" x14ac:dyDescent="0.25">
      <c r="A4981" t="s">
        <v>843</v>
      </c>
      <c r="B4981" s="1" t="s">
        <v>864</v>
      </c>
      <c r="C4981" t="s">
        <v>1</v>
      </c>
      <c r="D4981" t="s">
        <v>89</v>
      </c>
      <c r="E4981" t="s">
        <v>553</v>
      </c>
      <c r="F4981" t="s">
        <v>554</v>
      </c>
      <c r="G4981">
        <v>2531</v>
      </c>
      <c r="H4981">
        <v>2531</v>
      </c>
      <c r="I4981">
        <v>2531</v>
      </c>
      <c r="J4981">
        <v>2531</v>
      </c>
      <c r="L4981" s="3">
        <v>0</v>
      </c>
      <c r="M4981" s="3">
        <v>0</v>
      </c>
      <c r="N4981" s="3">
        <v>0</v>
      </c>
      <c r="O4981" s="3">
        <v>302.8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3">
        <f>+Tabla3[[#This Row],[V GRAVADAS]]</f>
        <v>302.8</v>
      </c>
      <c r="V4981">
        <v>2</v>
      </c>
    </row>
    <row r="4982" spans="1:22" x14ac:dyDescent="0.25">
      <c r="A4982" t="s">
        <v>843</v>
      </c>
      <c r="B4982" s="1" t="s">
        <v>864</v>
      </c>
      <c r="C4982" t="s">
        <v>1</v>
      </c>
      <c r="D4982" t="s">
        <v>89</v>
      </c>
      <c r="E4982" t="s">
        <v>553</v>
      </c>
      <c r="F4982" t="s">
        <v>554</v>
      </c>
      <c r="G4982">
        <v>2532</v>
      </c>
      <c r="H4982">
        <v>2532</v>
      </c>
      <c r="I4982">
        <v>2532</v>
      </c>
      <c r="J4982">
        <v>2532</v>
      </c>
      <c r="L4982" s="3">
        <v>0</v>
      </c>
      <c r="M4982" s="3">
        <v>0</v>
      </c>
      <c r="N4982" s="3">
        <v>0</v>
      </c>
      <c r="O4982" s="3">
        <v>169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3">
        <f>+Tabla3[[#This Row],[V GRAVADAS]]</f>
        <v>169</v>
      </c>
      <c r="V4982">
        <v>2</v>
      </c>
    </row>
    <row r="4983" spans="1:22" x14ac:dyDescent="0.25">
      <c r="A4983" t="s">
        <v>843</v>
      </c>
      <c r="B4983" s="1" t="s">
        <v>864</v>
      </c>
      <c r="C4983" t="s">
        <v>1</v>
      </c>
      <c r="D4983" t="s">
        <v>89</v>
      </c>
      <c r="E4983" t="s">
        <v>553</v>
      </c>
      <c r="F4983" t="s">
        <v>554</v>
      </c>
      <c r="G4983">
        <v>2533</v>
      </c>
      <c r="H4983">
        <v>2533</v>
      </c>
      <c r="I4983">
        <v>2533</v>
      </c>
      <c r="J4983">
        <v>2533</v>
      </c>
      <c r="L4983" s="3">
        <v>0</v>
      </c>
      <c r="M4983" s="3">
        <v>0</v>
      </c>
      <c r="N4983" s="3">
        <v>0</v>
      </c>
      <c r="O4983" s="3">
        <v>237.1</v>
      </c>
      <c r="P4983" s="3">
        <v>0</v>
      </c>
      <c r="Q4983" s="3">
        <v>0</v>
      </c>
      <c r="R4983" s="3">
        <v>0</v>
      </c>
      <c r="S4983" s="3">
        <v>0</v>
      </c>
      <c r="T4983" s="3">
        <v>0</v>
      </c>
      <c r="U4983" s="33">
        <f>+Tabla3[[#This Row],[V GRAVADAS]]</f>
        <v>237.1</v>
      </c>
      <c r="V4983">
        <v>2</v>
      </c>
    </row>
    <row r="4984" spans="1:22" x14ac:dyDescent="0.25">
      <c r="A4984" t="s">
        <v>843</v>
      </c>
      <c r="B4984" s="1" t="s">
        <v>864</v>
      </c>
      <c r="C4984" t="s">
        <v>1</v>
      </c>
      <c r="D4984" t="s">
        <v>89</v>
      </c>
      <c r="E4984" t="s">
        <v>553</v>
      </c>
      <c r="F4984" t="s">
        <v>554</v>
      </c>
      <c r="G4984">
        <v>2534</v>
      </c>
      <c r="H4984">
        <v>2534</v>
      </c>
      <c r="I4984">
        <v>2534</v>
      </c>
      <c r="J4984">
        <v>2534</v>
      </c>
      <c r="L4984" s="3">
        <v>0</v>
      </c>
      <c r="M4984" s="3">
        <v>0</v>
      </c>
      <c r="N4984" s="3">
        <v>0</v>
      </c>
      <c r="O4984" s="3">
        <v>260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3">
        <f>+Tabla3[[#This Row],[V GRAVADAS]]</f>
        <v>260</v>
      </c>
      <c r="V4984">
        <v>2</v>
      </c>
    </row>
    <row r="4985" spans="1:22" x14ac:dyDescent="0.25">
      <c r="A4985" t="s">
        <v>843</v>
      </c>
      <c r="B4985" s="1" t="s">
        <v>864</v>
      </c>
      <c r="C4985" t="s">
        <v>1</v>
      </c>
      <c r="D4985" t="s">
        <v>89</v>
      </c>
      <c r="E4985" t="s">
        <v>553</v>
      </c>
      <c r="F4985" t="s">
        <v>554</v>
      </c>
      <c r="G4985">
        <v>2535</v>
      </c>
      <c r="H4985">
        <v>2535</v>
      </c>
      <c r="I4985">
        <v>2535</v>
      </c>
      <c r="J4985">
        <v>2535</v>
      </c>
      <c r="L4985" s="3">
        <v>0</v>
      </c>
      <c r="M4985" s="3">
        <v>0</v>
      </c>
      <c r="N4985" s="3">
        <v>0</v>
      </c>
      <c r="O4985" s="3">
        <v>458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3">
        <f>+Tabla3[[#This Row],[V GRAVADAS]]</f>
        <v>458</v>
      </c>
      <c r="V4985">
        <v>2</v>
      </c>
    </row>
    <row r="4986" spans="1:22" x14ac:dyDescent="0.25">
      <c r="A4986" t="s">
        <v>843</v>
      </c>
      <c r="B4986" s="1" t="s">
        <v>864</v>
      </c>
      <c r="C4986" t="s">
        <v>1</v>
      </c>
      <c r="D4986" t="s">
        <v>89</v>
      </c>
      <c r="E4986" t="s">
        <v>553</v>
      </c>
      <c r="F4986" t="s">
        <v>554</v>
      </c>
      <c r="G4986">
        <v>2536</v>
      </c>
      <c r="H4986">
        <v>2536</v>
      </c>
      <c r="I4986">
        <v>2536</v>
      </c>
      <c r="J4986">
        <v>2536</v>
      </c>
      <c r="L4986" s="3">
        <v>0</v>
      </c>
      <c r="M4986" s="3">
        <v>0</v>
      </c>
      <c r="N4986" s="3">
        <v>0</v>
      </c>
      <c r="O4986" s="3">
        <v>180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3">
        <f>+Tabla3[[#This Row],[V GRAVADAS]]</f>
        <v>180</v>
      </c>
      <c r="V4986">
        <v>2</v>
      </c>
    </row>
    <row r="4987" spans="1:22" x14ac:dyDescent="0.25">
      <c r="A4987" t="s">
        <v>843</v>
      </c>
      <c r="B4987" s="1" t="s">
        <v>864</v>
      </c>
      <c r="C4987" t="s">
        <v>1</v>
      </c>
      <c r="D4987" t="s">
        <v>89</v>
      </c>
      <c r="E4987" t="s">
        <v>553</v>
      </c>
      <c r="F4987" t="s">
        <v>554</v>
      </c>
      <c r="G4987">
        <v>2537</v>
      </c>
      <c r="H4987">
        <v>2537</v>
      </c>
      <c r="I4987">
        <v>2537</v>
      </c>
      <c r="J4987">
        <v>2537</v>
      </c>
      <c r="L4987" s="3">
        <v>0</v>
      </c>
      <c r="M4987" s="3">
        <v>0</v>
      </c>
      <c r="N4987" s="3">
        <v>0</v>
      </c>
      <c r="O4987" s="3">
        <v>27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3">
        <f>+Tabla3[[#This Row],[V GRAVADAS]]</f>
        <v>27</v>
      </c>
      <c r="V4987">
        <v>2</v>
      </c>
    </row>
    <row r="4988" spans="1:22" x14ac:dyDescent="0.25">
      <c r="A4988" t="s">
        <v>843</v>
      </c>
      <c r="B4988" s="1" t="s">
        <v>864</v>
      </c>
      <c r="C4988" t="s">
        <v>1</v>
      </c>
      <c r="D4988" t="s">
        <v>89</v>
      </c>
      <c r="E4988" t="s">
        <v>553</v>
      </c>
      <c r="F4988" t="s">
        <v>554</v>
      </c>
      <c r="G4988">
        <v>2538</v>
      </c>
      <c r="H4988">
        <v>2538</v>
      </c>
      <c r="I4988">
        <v>2538</v>
      </c>
      <c r="J4988">
        <v>2538</v>
      </c>
      <c r="L4988" s="3">
        <v>0</v>
      </c>
      <c r="M4988" s="3">
        <v>0</v>
      </c>
      <c r="N4988" s="3">
        <v>0</v>
      </c>
      <c r="O4988" s="3">
        <v>44.75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3">
        <f>+Tabla3[[#This Row],[V GRAVADAS]]</f>
        <v>44.75</v>
      </c>
      <c r="V4988">
        <v>2</v>
      </c>
    </row>
    <row r="4989" spans="1:22" x14ac:dyDescent="0.25">
      <c r="A4989" t="s">
        <v>843</v>
      </c>
      <c r="B4989" s="1" t="s">
        <v>865</v>
      </c>
      <c r="C4989" t="s">
        <v>1</v>
      </c>
      <c r="D4989" t="s">
        <v>89</v>
      </c>
      <c r="E4989" t="s">
        <v>553</v>
      </c>
      <c r="F4989" t="s">
        <v>554</v>
      </c>
      <c r="G4989">
        <v>2539</v>
      </c>
      <c r="H4989">
        <v>2539</v>
      </c>
      <c r="I4989">
        <v>2539</v>
      </c>
      <c r="J4989">
        <v>2539</v>
      </c>
      <c r="L4989" s="3">
        <v>0</v>
      </c>
      <c r="M4989" s="3">
        <v>0</v>
      </c>
      <c r="N4989" s="3">
        <v>0</v>
      </c>
      <c r="O4989" s="3">
        <v>198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3">
        <f>+Tabla3[[#This Row],[V GRAVADAS]]</f>
        <v>198</v>
      </c>
      <c r="V4989">
        <v>2</v>
      </c>
    </row>
    <row r="4990" spans="1:22" x14ac:dyDescent="0.25">
      <c r="A4990" t="s">
        <v>843</v>
      </c>
      <c r="B4990" s="1" t="s">
        <v>865</v>
      </c>
      <c r="C4990" t="s">
        <v>1</v>
      </c>
      <c r="D4990" t="s">
        <v>89</v>
      </c>
      <c r="E4990" t="s">
        <v>553</v>
      </c>
      <c r="F4990" t="s">
        <v>554</v>
      </c>
      <c r="G4990">
        <v>2540</v>
      </c>
      <c r="H4990">
        <v>2540</v>
      </c>
      <c r="I4990">
        <v>2540</v>
      </c>
      <c r="J4990">
        <v>2540</v>
      </c>
      <c r="L4990" s="3">
        <v>0</v>
      </c>
      <c r="M4990" s="3">
        <v>0</v>
      </c>
      <c r="N4990" s="3">
        <v>0</v>
      </c>
      <c r="O4990" s="3">
        <v>146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3">
        <f>+Tabla3[[#This Row],[V GRAVADAS]]</f>
        <v>146</v>
      </c>
      <c r="V4990">
        <v>2</v>
      </c>
    </row>
    <row r="4991" spans="1:22" x14ac:dyDescent="0.25">
      <c r="A4991" t="s">
        <v>843</v>
      </c>
      <c r="B4991" s="1" t="s">
        <v>865</v>
      </c>
      <c r="C4991" t="s">
        <v>1</v>
      </c>
      <c r="D4991" t="s">
        <v>89</v>
      </c>
      <c r="E4991" t="s">
        <v>553</v>
      </c>
      <c r="F4991" t="s">
        <v>554</v>
      </c>
      <c r="G4991">
        <v>2541</v>
      </c>
      <c r="H4991">
        <v>2541</v>
      </c>
      <c r="I4991">
        <v>2541</v>
      </c>
      <c r="J4991">
        <v>2541</v>
      </c>
      <c r="L4991" s="3">
        <v>0</v>
      </c>
      <c r="M4991" s="3">
        <v>0</v>
      </c>
      <c r="N4991" s="3">
        <v>0</v>
      </c>
      <c r="O4991" s="3">
        <v>319.49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3">
        <f>+Tabla3[[#This Row],[V GRAVADAS]]</f>
        <v>319.49</v>
      </c>
      <c r="V4991">
        <v>2</v>
      </c>
    </row>
    <row r="4992" spans="1:22" x14ac:dyDescent="0.25">
      <c r="A4992" t="s">
        <v>843</v>
      </c>
      <c r="B4992" s="1" t="s">
        <v>865</v>
      </c>
      <c r="C4992" t="s">
        <v>1</v>
      </c>
      <c r="D4992" t="s">
        <v>89</v>
      </c>
      <c r="E4992" t="s">
        <v>553</v>
      </c>
      <c r="F4992" t="s">
        <v>554</v>
      </c>
      <c r="G4992">
        <v>2542</v>
      </c>
      <c r="H4992">
        <v>2542</v>
      </c>
      <c r="I4992">
        <v>2542</v>
      </c>
      <c r="J4992">
        <v>2542</v>
      </c>
      <c r="L4992" s="3">
        <v>0</v>
      </c>
      <c r="M4992" s="3">
        <v>0</v>
      </c>
      <c r="N4992" s="3">
        <v>0</v>
      </c>
      <c r="O4992" s="3">
        <v>59.85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3">
        <f>+Tabla3[[#This Row],[V GRAVADAS]]</f>
        <v>59.85</v>
      </c>
      <c r="V4992">
        <v>2</v>
      </c>
    </row>
    <row r="4993" spans="1:22" x14ac:dyDescent="0.25">
      <c r="A4993" t="s">
        <v>843</v>
      </c>
      <c r="B4993" s="1" t="s">
        <v>865</v>
      </c>
      <c r="C4993" t="s">
        <v>1</v>
      </c>
      <c r="D4993" t="s">
        <v>89</v>
      </c>
      <c r="E4993" t="s">
        <v>553</v>
      </c>
      <c r="F4993" t="s">
        <v>554</v>
      </c>
      <c r="G4993">
        <v>2543</v>
      </c>
      <c r="H4993">
        <v>2543</v>
      </c>
      <c r="I4993">
        <v>2543</v>
      </c>
      <c r="J4993">
        <v>2543</v>
      </c>
      <c r="L4993" s="3">
        <v>0</v>
      </c>
      <c r="M4993" s="3">
        <v>0</v>
      </c>
      <c r="N4993" s="3">
        <v>0</v>
      </c>
      <c r="O4993" s="3">
        <v>455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3">
        <f>+Tabla3[[#This Row],[V GRAVADAS]]</f>
        <v>455</v>
      </c>
      <c r="V4993">
        <v>2</v>
      </c>
    </row>
    <row r="4994" spans="1:22" x14ac:dyDescent="0.25">
      <c r="A4994" t="s">
        <v>843</v>
      </c>
      <c r="B4994" s="1" t="s">
        <v>865</v>
      </c>
      <c r="C4994" t="s">
        <v>1</v>
      </c>
      <c r="D4994" t="s">
        <v>89</v>
      </c>
      <c r="E4994" t="s">
        <v>553</v>
      </c>
      <c r="F4994" t="s">
        <v>554</v>
      </c>
      <c r="G4994">
        <v>2544</v>
      </c>
      <c r="H4994">
        <v>2544</v>
      </c>
      <c r="I4994">
        <v>2544</v>
      </c>
      <c r="J4994">
        <v>2544</v>
      </c>
      <c r="L4994" s="3">
        <v>0</v>
      </c>
      <c r="M4994" s="3">
        <v>0</v>
      </c>
      <c r="N4994" s="3">
        <v>0</v>
      </c>
      <c r="O4994" s="3">
        <v>593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3">
        <f>+Tabla3[[#This Row],[V GRAVADAS]]</f>
        <v>593</v>
      </c>
      <c r="V4994">
        <v>2</v>
      </c>
    </row>
    <row r="4995" spans="1:22" x14ac:dyDescent="0.25">
      <c r="A4995" t="s">
        <v>843</v>
      </c>
      <c r="B4995" s="1" t="s">
        <v>865</v>
      </c>
      <c r="C4995" t="s">
        <v>1</v>
      </c>
      <c r="D4995" t="s">
        <v>89</v>
      </c>
      <c r="E4995" t="s">
        <v>553</v>
      </c>
      <c r="F4995" t="s">
        <v>554</v>
      </c>
      <c r="G4995">
        <v>2545</v>
      </c>
      <c r="H4995">
        <v>2545</v>
      </c>
      <c r="I4995">
        <v>2545</v>
      </c>
      <c r="J4995">
        <v>2545</v>
      </c>
      <c r="L4995" s="3">
        <v>0</v>
      </c>
      <c r="M4995" s="3">
        <v>0</v>
      </c>
      <c r="N4995" s="3">
        <v>0</v>
      </c>
      <c r="O4995" s="3">
        <v>811.8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3">
        <f>+Tabla3[[#This Row],[V GRAVADAS]]</f>
        <v>811.8</v>
      </c>
      <c r="V4995">
        <v>2</v>
      </c>
    </row>
    <row r="4996" spans="1:22" x14ac:dyDescent="0.25">
      <c r="A4996" t="s">
        <v>843</v>
      </c>
      <c r="B4996" s="1" t="s">
        <v>865</v>
      </c>
      <c r="C4996" t="s">
        <v>1</v>
      </c>
      <c r="D4996" t="s">
        <v>89</v>
      </c>
      <c r="E4996" t="s">
        <v>553</v>
      </c>
      <c r="F4996" t="s">
        <v>554</v>
      </c>
      <c r="G4996">
        <v>2546</v>
      </c>
      <c r="H4996">
        <v>2546</v>
      </c>
      <c r="I4996">
        <v>2546</v>
      </c>
      <c r="J4996">
        <v>2546</v>
      </c>
      <c r="L4996" s="3">
        <v>0</v>
      </c>
      <c r="M4996" s="3">
        <v>0</v>
      </c>
      <c r="N4996" s="3">
        <v>0</v>
      </c>
      <c r="O4996" s="3">
        <v>52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3">
        <f>+Tabla3[[#This Row],[V GRAVADAS]]</f>
        <v>52</v>
      </c>
      <c r="V4996">
        <v>2</v>
      </c>
    </row>
    <row r="4997" spans="1:22" x14ac:dyDescent="0.25">
      <c r="A4997" t="s">
        <v>843</v>
      </c>
      <c r="B4997" s="1" t="s">
        <v>865</v>
      </c>
      <c r="C4997" t="s">
        <v>1</v>
      </c>
      <c r="D4997" t="s">
        <v>89</v>
      </c>
      <c r="E4997" t="s">
        <v>553</v>
      </c>
      <c r="F4997" t="s">
        <v>554</v>
      </c>
      <c r="G4997">
        <v>2547</v>
      </c>
      <c r="H4997">
        <v>2547</v>
      </c>
      <c r="I4997">
        <v>2547</v>
      </c>
      <c r="J4997">
        <v>2547</v>
      </c>
      <c r="L4997" s="3">
        <v>0</v>
      </c>
      <c r="M4997" s="3">
        <v>0</v>
      </c>
      <c r="N4997" s="3">
        <v>0</v>
      </c>
      <c r="O4997" s="3">
        <v>25.6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3">
        <f>+Tabla3[[#This Row],[V GRAVADAS]]</f>
        <v>25.6</v>
      </c>
      <c r="V4997">
        <v>2</v>
      </c>
    </row>
    <row r="4998" spans="1:22" x14ac:dyDescent="0.25">
      <c r="A4998" t="s">
        <v>843</v>
      </c>
      <c r="B4998" s="1" t="s">
        <v>865</v>
      </c>
      <c r="C4998" t="s">
        <v>1</v>
      </c>
      <c r="D4998" t="s">
        <v>89</v>
      </c>
      <c r="E4998" t="s">
        <v>553</v>
      </c>
      <c r="F4998" t="s">
        <v>554</v>
      </c>
      <c r="G4998">
        <v>2548</v>
      </c>
      <c r="H4998">
        <v>2548</v>
      </c>
      <c r="I4998">
        <v>2548</v>
      </c>
      <c r="J4998">
        <v>2548</v>
      </c>
      <c r="L4998" s="3">
        <v>0</v>
      </c>
      <c r="M4998" s="3">
        <v>0</v>
      </c>
      <c r="N4998" s="3">
        <v>0</v>
      </c>
      <c r="O4998" s="3">
        <v>140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3">
        <f>+Tabla3[[#This Row],[V GRAVADAS]]</f>
        <v>140</v>
      </c>
      <c r="V4998">
        <v>2</v>
      </c>
    </row>
    <row r="4999" spans="1:22" x14ac:dyDescent="0.25">
      <c r="A4999" t="s">
        <v>843</v>
      </c>
      <c r="B4999" s="1" t="s">
        <v>865</v>
      </c>
      <c r="C4999" t="s">
        <v>1</v>
      </c>
      <c r="D4999" t="s">
        <v>89</v>
      </c>
      <c r="E4999" t="s">
        <v>553</v>
      </c>
      <c r="F4999" t="s">
        <v>554</v>
      </c>
      <c r="G4999">
        <v>2549</v>
      </c>
      <c r="H4999">
        <v>2549</v>
      </c>
      <c r="I4999">
        <v>2549</v>
      </c>
      <c r="J4999">
        <v>2549</v>
      </c>
      <c r="L4999" s="3">
        <v>0</v>
      </c>
      <c r="M4999" s="3">
        <v>0</v>
      </c>
      <c r="N4999" s="3">
        <v>0</v>
      </c>
      <c r="O4999" s="3">
        <v>283.35000000000002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3">
        <f>+Tabla3[[#This Row],[V GRAVADAS]]</f>
        <v>283.35000000000002</v>
      </c>
      <c r="V4999">
        <v>2</v>
      </c>
    </row>
    <row r="5000" spans="1:22" x14ac:dyDescent="0.25">
      <c r="A5000" t="s">
        <v>843</v>
      </c>
      <c r="B5000" s="1" t="s">
        <v>865</v>
      </c>
      <c r="C5000" t="s">
        <v>1</v>
      </c>
      <c r="D5000" t="s">
        <v>89</v>
      </c>
      <c r="E5000" t="s">
        <v>553</v>
      </c>
      <c r="F5000" t="s">
        <v>554</v>
      </c>
      <c r="G5000">
        <v>2550</v>
      </c>
      <c r="H5000">
        <v>2550</v>
      </c>
      <c r="I5000">
        <v>2550</v>
      </c>
      <c r="J5000">
        <v>2550</v>
      </c>
      <c r="L5000" s="3">
        <v>0</v>
      </c>
      <c r="M5000" s="3">
        <v>0</v>
      </c>
      <c r="N5000" s="3">
        <v>0</v>
      </c>
      <c r="O5000" s="3">
        <v>164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3">
        <f>+Tabla3[[#This Row],[V GRAVADAS]]</f>
        <v>164</v>
      </c>
      <c r="V5000">
        <v>2</v>
      </c>
    </row>
    <row r="5001" spans="1:22" x14ac:dyDescent="0.25">
      <c r="A5001" t="s">
        <v>843</v>
      </c>
      <c r="B5001" s="1" t="s">
        <v>865</v>
      </c>
      <c r="C5001" t="s">
        <v>1</v>
      </c>
      <c r="D5001" t="s">
        <v>89</v>
      </c>
      <c r="E5001" t="s">
        <v>553</v>
      </c>
      <c r="F5001" t="s">
        <v>554</v>
      </c>
      <c r="G5001">
        <v>2551</v>
      </c>
      <c r="H5001">
        <v>2551</v>
      </c>
      <c r="I5001">
        <v>2551</v>
      </c>
      <c r="J5001">
        <v>2551</v>
      </c>
      <c r="L5001" s="3">
        <v>0</v>
      </c>
      <c r="M5001" s="3">
        <v>0</v>
      </c>
      <c r="N5001" s="3">
        <v>0</v>
      </c>
      <c r="O5001" s="3">
        <v>492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3">
        <f>+Tabla3[[#This Row],[V GRAVADAS]]</f>
        <v>492</v>
      </c>
      <c r="V5001">
        <v>2</v>
      </c>
    </row>
    <row r="5002" spans="1:22" x14ac:dyDescent="0.25">
      <c r="A5002" t="s">
        <v>843</v>
      </c>
      <c r="B5002" s="1" t="s">
        <v>865</v>
      </c>
      <c r="C5002" t="s">
        <v>1</v>
      </c>
      <c r="D5002" t="s">
        <v>89</v>
      </c>
      <c r="E5002" t="s">
        <v>553</v>
      </c>
      <c r="F5002" t="s">
        <v>554</v>
      </c>
      <c r="G5002">
        <v>2552</v>
      </c>
      <c r="H5002">
        <v>2552</v>
      </c>
      <c r="I5002">
        <v>2552</v>
      </c>
      <c r="J5002">
        <v>2552</v>
      </c>
      <c r="L5002" s="3">
        <v>0</v>
      </c>
      <c r="M5002" s="3">
        <v>0</v>
      </c>
      <c r="N5002" s="3">
        <v>0</v>
      </c>
      <c r="O5002" s="3">
        <v>10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3">
        <f>+Tabla3[[#This Row],[V GRAVADAS]]</f>
        <v>10</v>
      </c>
      <c r="V5002">
        <v>2</v>
      </c>
    </row>
    <row r="5003" spans="1:22" x14ac:dyDescent="0.25">
      <c r="A5003" t="s">
        <v>843</v>
      </c>
      <c r="B5003" s="1" t="s">
        <v>865</v>
      </c>
      <c r="C5003" t="s">
        <v>1</v>
      </c>
      <c r="D5003" t="s">
        <v>89</v>
      </c>
      <c r="E5003" t="s">
        <v>553</v>
      </c>
      <c r="F5003" t="s">
        <v>554</v>
      </c>
      <c r="G5003">
        <v>2553</v>
      </c>
      <c r="H5003">
        <v>2553</v>
      </c>
      <c r="I5003">
        <v>2553</v>
      </c>
      <c r="J5003">
        <v>2553</v>
      </c>
      <c r="L5003" s="3">
        <v>0</v>
      </c>
      <c r="M5003" s="3">
        <v>0</v>
      </c>
      <c r="N5003" s="3">
        <v>0</v>
      </c>
      <c r="O5003" s="3">
        <v>61.8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3">
        <f>+Tabla3[[#This Row],[V GRAVADAS]]</f>
        <v>61.8</v>
      </c>
      <c r="V5003">
        <v>2</v>
      </c>
    </row>
    <row r="5004" spans="1:22" x14ac:dyDescent="0.25">
      <c r="A5004" t="s">
        <v>843</v>
      </c>
      <c r="B5004" s="1" t="s">
        <v>865</v>
      </c>
      <c r="C5004" t="s">
        <v>1</v>
      </c>
      <c r="D5004" t="s">
        <v>89</v>
      </c>
      <c r="E5004" t="s">
        <v>553</v>
      </c>
      <c r="F5004" t="s">
        <v>554</v>
      </c>
      <c r="G5004">
        <v>2554</v>
      </c>
      <c r="H5004">
        <v>2554</v>
      </c>
      <c r="I5004">
        <v>2554</v>
      </c>
      <c r="J5004">
        <v>2554</v>
      </c>
      <c r="L5004" s="3">
        <v>0</v>
      </c>
      <c r="M5004" s="3">
        <v>0</v>
      </c>
      <c r="N5004" s="3">
        <v>0</v>
      </c>
      <c r="O5004" s="3">
        <v>168.75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3">
        <f>+Tabla3[[#This Row],[V GRAVADAS]]</f>
        <v>168.75</v>
      </c>
      <c r="V5004">
        <v>2</v>
      </c>
    </row>
    <row r="5005" spans="1:22" x14ac:dyDescent="0.25">
      <c r="A5005" t="s">
        <v>843</v>
      </c>
      <c r="B5005" s="1" t="s">
        <v>865</v>
      </c>
      <c r="C5005" t="s">
        <v>1</v>
      </c>
      <c r="D5005" t="s">
        <v>89</v>
      </c>
      <c r="E5005" t="s">
        <v>553</v>
      </c>
      <c r="F5005" t="s">
        <v>554</v>
      </c>
      <c r="G5005">
        <v>2555</v>
      </c>
      <c r="H5005">
        <v>2555</v>
      </c>
      <c r="I5005">
        <v>2555</v>
      </c>
      <c r="J5005">
        <v>2555</v>
      </c>
      <c r="L5005" s="3">
        <v>0</v>
      </c>
      <c r="M5005" s="3">
        <v>0</v>
      </c>
      <c r="N5005" s="3">
        <v>0</v>
      </c>
      <c r="O5005" s="3">
        <v>5.85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3">
        <f>+Tabla3[[#This Row],[V GRAVADAS]]</f>
        <v>5.85</v>
      </c>
      <c r="V5005">
        <v>2</v>
      </c>
    </row>
    <row r="5006" spans="1:22" x14ac:dyDescent="0.25">
      <c r="A5006" t="s">
        <v>843</v>
      </c>
      <c r="B5006" s="1" t="s">
        <v>865</v>
      </c>
      <c r="C5006" t="s">
        <v>1</v>
      </c>
      <c r="D5006" t="s">
        <v>89</v>
      </c>
      <c r="E5006" t="s">
        <v>553</v>
      </c>
      <c r="F5006" t="s">
        <v>554</v>
      </c>
      <c r="G5006">
        <v>2556</v>
      </c>
      <c r="H5006">
        <v>2556</v>
      </c>
      <c r="I5006">
        <v>2556</v>
      </c>
      <c r="J5006">
        <v>2556</v>
      </c>
      <c r="L5006" s="3">
        <v>0</v>
      </c>
      <c r="M5006" s="3">
        <v>0</v>
      </c>
      <c r="N5006" s="3">
        <v>0</v>
      </c>
      <c r="O5006" s="3">
        <v>67.5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3">
        <f>+Tabla3[[#This Row],[V GRAVADAS]]</f>
        <v>67.5</v>
      </c>
      <c r="V5006">
        <v>2</v>
      </c>
    </row>
    <row r="5007" spans="1:22" x14ac:dyDescent="0.25">
      <c r="A5007" t="s">
        <v>843</v>
      </c>
      <c r="B5007" s="1" t="s">
        <v>865</v>
      </c>
      <c r="C5007" t="s">
        <v>1</v>
      </c>
      <c r="D5007" t="s">
        <v>89</v>
      </c>
      <c r="E5007" t="s">
        <v>553</v>
      </c>
      <c r="F5007" t="s">
        <v>554</v>
      </c>
      <c r="G5007">
        <v>2557</v>
      </c>
      <c r="H5007">
        <v>2557</v>
      </c>
      <c r="I5007">
        <v>2557</v>
      </c>
      <c r="J5007">
        <v>2557</v>
      </c>
      <c r="L5007" s="3">
        <v>0</v>
      </c>
      <c r="M5007" s="3">
        <v>0</v>
      </c>
      <c r="N5007" s="3">
        <v>0</v>
      </c>
      <c r="O5007" s="3">
        <v>63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3">
        <f>+Tabla3[[#This Row],[V GRAVADAS]]</f>
        <v>63</v>
      </c>
      <c r="V5007">
        <v>2</v>
      </c>
    </row>
    <row r="5008" spans="1:22" x14ac:dyDescent="0.25">
      <c r="A5008" t="s">
        <v>843</v>
      </c>
      <c r="B5008" s="1" t="s">
        <v>866</v>
      </c>
      <c r="C5008" t="s">
        <v>1</v>
      </c>
      <c r="D5008" t="s">
        <v>89</v>
      </c>
      <c r="E5008" t="s">
        <v>553</v>
      </c>
      <c r="F5008" t="s">
        <v>554</v>
      </c>
      <c r="G5008">
        <v>2558</v>
      </c>
      <c r="H5008">
        <v>2558</v>
      </c>
      <c r="I5008">
        <v>2558</v>
      </c>
      <c r="J5008">
        <v>2558</v>
      </c>
      <c r="L5008" s="3">
        <v>0</v>
      </c>
      <c r="M5008" s="3">
        <v>0</v>
      </c>
      <c r="N5008" s="3">
        <v>0</v>
      </c>
      <c r="O5008" s="3">
        <v>27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3">
        <f>+Tabla3[[#This Row],[V GRAVADAS]]</f>
        <v>27</v>
      </c>
      <c r="V5008">
        <v>2</v>
      </c>
    </row>
    <row r="5009" spans="1:22" x14ac:dyDescent="0.25">
      <c r="A5009" t="s">
        <v>843</v>
      </c>
      <c r="B5009" s="1" t="s">
        <v>866</v>
      </c>
      <c r="C5009" t="s">
        <v>1</v>
      </c>
      <c r="D5009" t="s">
        <v>89</v>
      </c>
      <c r="E5009" t="s">
        <v>553</v>
      </c>
      <c r="F5009" t="s">
        <v>554</v>
      </c>
      <c r="G5009">
        <v>2559</v>
      </c>
      <c r="H5009">
        <v>2559</v>
      </c>
      <c r="I5009">
        <v>2559</v>
      </c>
      <c r="J5009">
        <v>2559</v>
      </c>
      <c r="L5009" s="3">
        <v>0</v>
      </c>
      <c r="M5009" s="3">
        <v>0</v>
      </c>
      <c r="N5009" s="3">
        <v>0</v>
      </c>
      <c r="O5009" s="3">
        <v>1014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3">
        <f>+Tabla3[[#This Row],[V GRAVADAS]]</f>
        <v>1014</v>
      </c>
      <c r="V5009">
        <v>2</v>
      </c>
    </row>
    <row r="5010" spans="1:22" x14ac:dyDescent="0.25">
      <c r="A5010" t="s">
        <v>843</v>
      </c>
      <c r="B5010" s="1" t="s">
        <v>866</v>
      </c>
      <c r="C5010" t="s">
        <v>1</v>
      </c>
      <c r="D5010" t="s">
        <v>89</v>
      </c>
      <c r="E5010" t="s">
        <v>553</v>
      </c>
      <c r="F5010" t="s">
        <v>554</v>
      </c>
      <c r="G5010">
        <v>2560</v>
      </c>
      <c r="H5010">
        <v>2560</v>
      </c>
      <c r="I5010">
        <v>2560</v>
      </c>
      <c r="J5010">
        <v>2560</v>
      </c>
      <c r="L5010" s="3">
        <v>0</v>
      </c>
      <c r="M5010" s="3">
        <v>0</v>
      </c>
      <c r="N5010" s="3">
        <v>0</v>
      </c>
      <c r="O5010" s="3">
        <v>928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3">
        <f>+Tabla3[[#This Row],[V GRAVADAS]]</f>
        <v>928</v>
      </c>
      <c r="V5010">
        <v>2</v>
      </c>
    </row>
    <row r="5011" spans="1:22" x14ac:dyDescent="0.25">
      <c r="A5011" t="s">
        <v>843</v>
      </c>
      <c r="B5011" s="1" t="s">
        <v>866</v>
      </c>
      <c r="C5011" t="s">
        <v>1</v>
      </c>
      <c r="D5011" t="s">
        <v>89</v>
      </c>
      <c r="E5011" t="s">
        <v>553</v>
      </c>
      <c r="F5011" t="s">
        <v>554</v>
      </c>
      <c r="G5011">
        <v>2561</v>
      </c>
      <c r="H5011">
        <v>2561</v>
      </c>
      <c r="I5011">
        <v>2561</v>
      </c>
      <c r="J5011">
        <v>2561</v>
      </c>
      <c r="L5011" s="3">
        <v>0</v>
      </c>
      <c r="M5011" s="3">
        <v>0</v>
      </c>
      <c r="N5011" s="3">
        <v>0</v>
      </c>
      <c r="O5011" s="3">
        <v>447.7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3">
        <f>+Tabla3[[#This Row],[V GRAVADAS]]</f>
        <v>447.7</v>
      </c>
      <c r="V5011">
        <v>2</v>
      </c>
    </row>
    <row r="5012" spans="1:22" x14ac:dyDescent="0.25">
      <c r="A5012" t="s">
        <v>843</v>
      </c>
      <c r="B5012" s="1" t="s">
        <v>866</v>
      </c>
      <c r="C5012" t="s">
        <v>1</v>
      </c>
      <c r="D5012" t="s">
        <v>89</v>
      </c>
      <c r="E5012" t="s">
        <v>553</v>
      </c>
      <c r="F5012" t="s">
        <v>554</v>
      </c>
      <c r="G5012">
        <v>2562</v>
      </c>
      <c r="H5012">
        <v>2562</v>
      </c>
      <c r="I5012">
        <v>2562</v>
      </c>
      <c r="J5012">
        <v>2562</v>
      </c>
      <c r="L5012" s="3">
        <v>0</v>
      </c>
      <c r="M5012" s="3">
        <v>0</v>
      </c>
      <c r="N5012" s="3">
        <v>0</v>
      </c>
      <c r="O5012" s="3">
        <v>48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3">
        <f>+Tabla3[[#This Row],[V GRAVADAS]]</f>
        <v>48</v>
      </c>
      <c r="V5012">
        <v>2</v>
      </c>
    </row>
    <row r="5013" spans="1:22" x14ac:dyDescent="0.25">
      <c r="A5013" t="s">
        <v>843</v>
      </c>
      <c r="B5013" s="1" t="s">
        <v>866</v>
      </c>
      <c r="C5013" t="s">
        <v>1</v>
      </c>
      <c r="D5013" t="s">
        <v>89</v>
      </c>
      <c r="E5013" t="s">
        <v>553</v>
      </c>
      <c r="F5013" t="s">
        <v>554</v>
      </c>
      <c r="G5013">
        <v>2563</v>
      </c>
      <c r="H5013">
        <v>2563</v>
      </c>
      <c r="I5013">
        <v>2563</v>
      </c>
      <c r="J5013">
        <v>2563</v>
      </c>
      <c r="L5013" s="3">
        <v>0</v>
      </c>
      <c r="M5013" s="3">
        <v>0</v>
      </c>
      <c r="N5013" s="3">
        <v>0</v>
      </c>
      <c r="O5013" s="3">
        <v>50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3">
        <f>+Tabla3[[#This Row],[V GRAVADAS]]</f>
        <v>50</v>
      </c>
      <c r="V5013">
        <v>2</v>
      </c>
    </row>
    <row r="5014" spans="1:22" x14ac:dyDescent="0.25">
      <c r="A5014" t="s">
        <v>843</v>
      </c>
      <c r="B5014" s="1" t="s">
        <v>866</v>
      </c>
      <c r="C5014" t="s">
        <v>1</v>
      </c>
      <c r="D5014" t="s">
        <v>89</v>
      </c>
      <c r="E5014" t="s">
        <v>553</v>
      </c>
      <c r="F5014" t="s">
        <v>554</v>
      </c>
      <c r="G5014">
        <v>2564</v>
      </c>
      <c r="H5014">
        <v>2564</v>
      </c>
      <c r="I5014">
        <v>2564</v>
      </c>
      <c r="J5014">
        <v>2564</v>
      </c>
      <c r="L5014" s="3">
        <v>0</v>
      </c>
      <c r="M5014" s="3">
        <v>0</v>
      </c>
      <c r="N5014" s="3">
        <v>0</v>
      </c>
      <c r="O5014" s="3">
        <v>167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3">
        <f>+Tabla3[[#This Row],[V GRAVADAS]]</f>
        <v>167</v>
      </c>
      <c r="V5014">
        <v>2</v>
      </c>
    </row>
    <row r="5015" spans="1:22" x14ac:dyDescent="0.25">
      <c r="A5015" t="s">
        <v>843</v>
      </c>
      <c r="B5015" s="1" t="s">
        <v>866</v>
      </c>
      <c r="C5015" t="s">
        <v>1</v>
      </c>
      <c r="D5015" t="s">
        <v>89</v>
      </c>
      <c r="E5015" t="s">
        <v>553</v>
      </c>
      <c r="F5015" t="s">
        <v>554</v>
      </c>
      <c r="G5015">
        <v>2565</v>
      </c>
      <c r="H5015">
        <v>2565</v>
      </c>
      <c r="I5015">
        <v>2565</v>
      </c>
      <c r="J5015">
        <v>2565</v>
      </c>
      <c r="L5015" s="3">
        <v>0</v>
      </c>
      <c r="M5015" s="3">
        <v>0</v>
      </c>
      <c r="N5015" s="3">
        <v>0</v>
      </c>
      <c r="O5015" s="3">
        <v>498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3">
        <f>+Tabla3[[#This Row],[V GRAVADAS]]</f>
        <v>498</v>
      </c>
      <c r="V5015">
        <v>2</v>
      </c>
    </row>
    <row r="5016" spans="1:22" x14ac:dyDescent="0.25">
      <c r="A5016" t="s">
        <v>843</v>
      </c>
      <c r="B5016" s="1" t="s">
        <v>866</v>
      </c>
      <c r="C5016" t="s">
        <v>1</v>
      </c>
      <c r="D5016" t="s">
        <v>89</v>
      </c>
      <c r="E5016" t="s">
        <v>553</v>
      </c>
      <c r="F5016" t="s">
        <v>554</v>
      </c>
      <c r="G5016">
        <v>2566</v>
      </c>
      <c r="H5016">
        <v>2566</v>
      </c>
      <c r="I5016">
        <v>2566</v>
      </c>
      <c r="J5016">
        <v>2566</v>
      </c>
      <c r="L5016" s="3">
        <v>0</v>
      </c>
      <c r="M5016" s="3">
        <v>0</v>
      </c>
      <c r="N5016" s="3">
        <v>0</v>
      </c>
      <c r="O5016" s="3">
        <v>55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3">
        <f>+Tabla3[[#This Row],[V GRAVADAS]]</f>
        <v>55</v>
      </c>
      <c r="V5016">
        <v>2</v>
      </c>
    </row>
    <row r="5017" spans="1:22" x14ac:dyDescent="0.25">
      <c r="A5017" t="s">
        <v>843</v>
      </c>
      <c r="B5017" s="1" t="s">
        <v>866</v>
      </c>
      <c r="C5017" t="s">
        <v>1</v>
      </c>
      <c r="D5017" t="s">
        <v>89</v>
      </c>
      <c r="E5017" t="s">
        <v>553</v>
      </c>
      <c r="F5017" t="s">
        <v>554</v>
      </c>
      <c r="G5017">
        <v>2567</v>
      </c>
      <c r="H5017">
        <v>2567</v>
      </c>
      <c r="I5017">
        <v>2567</v>
      </c>
      <c r="J5017">
        <v>2567</v>
      </c>
      <c r="L5017" s="3">
        <v>0</v>
      </c>
      <c r="M5017" s="3">
        <v>0</v>
      </c>
      <c r="N5017" s="3">
        <v>0</v>
      </c>
      <c r="O5017" s="3">
        <v>18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3">
        <f>+Tabla3[[#This Row],[V GRAVADAS]]</f>
        <v>18</v>
      </c>
      <c r="V5017">
        <v>2</v>
      </c>
    </row>
    <row r="5018" spans="1:22" x14ac:dyDescent="0.25">
      <c r="A5018" t="s">
        <v>843</v>
      </c>
      <c r="B5018" s="1" t="s">
        <v>866</v>
      </c>
      <c r="C5018" t="s">
        <v>1</v>
      </c>
      <c r="D5018" t="s">
        <v>89</v>
      </c>
      <c r="E5018" t="s">
        <v>553</v>
      </c>
      <c r="F5018" t="s">
        <v>554</v>
      </c>
      <c r="G5018">
        <v>2568</v>
      </c>
      <c r="H5018">
        <v>2568</v>
      </c>
      <c r="I5018">
        <v>2568</v>
      </c>
      <c r="J5018">
        <v>2568</v>
      </c>
      <c r="L5018" s="3">
        <v>0</v>
      </c>
      <c r="M5018" s="3">
        <v>0</v>
      </c>
      <c r="N5018" s="3">
        <v>0</v>
      </c>
      <c r="O5018" s="3">
        <v>57.8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3">
        <f>+Tabla3[[#This Row],[V GRAVADAS]]</f>
        <v>57.8</v>
      </c>
      <c r="V5018">
        <v>2</v>
      </c>
    </row>
    <row r="5019" spans="1:22" x14ac:dyDescent="0.25">
      <c r="A5019" t="s">
        <v>843</v>
      </c>
      <c r="B5019" s="1" t="s">
        <v>866</v>
      </c>
      <c r="C5019" t="s">
        <v>1</v>
      </c>
      <c r="D5019" t="s">
        <v>89</v>
      </c>
      <c r="E5019" t="s">
        <v>553</v>
      </c>
      <c r="F5019" t="s">
        <v>554</v>
      </c>
      <c r="G5019">
        <v>2569</v>
      </c>
      <c r="H5019">
        <v>2569</v>
      </c>
      <c r="I5019">
        <v>2569</v>
      </c>
      <c r="J5019">
        <v>2569</v>
      </c>
      <c r="L5019" s="3">
        <v>0</v>
      </c>
      <c r="M5019" s="3">
        <v>0</v>
      </c>
      <c r="N5019" s="3">
        <v>0</v>
      </c>
      <c r="O5019" s="3">
        <v>553.65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3">
        <f>+Tabla3[[#This Row],[V GRAVADAS]]</f>
        <v>553.65</v>
      </c>
      <c r="V5019">
        <v>2</v>
      </c>
    </row>
    <row r="5020" spans="1:22" x14ac:dyDescent="0.25">
      <c r="A5020" t="s">
        <v>843</v>
      </c>
      <c r="B5020" s="1" t="s">
        <v>866</v>
      </c>
      <c r="C5020" t="s">
        <v>1</v>
      </c>
      <c r="D5020" t="s">
        <v>89</v>
      </c>
      <c r="E5020" t="s">
        <v>553</v>
      </c>
      <c r="F5020" t="s">
        <v>554</v>
      </c>
      <c r="G5020">
        <v>2570</v>
      </c>
      <c r="H5020">
        <v>2570</v>
      </c>
      <c r="I5020">
        <v>2570</v>
      </c>
      <c r="J5020">
        <v>2570</v>
      </c>
      <c r="L5020" s="3">
        <v>0</v>
      </c>
      <c r="M5020" s="3">
        <v>0</v>
      </c>
      <c r="N5020" s="3">
        <v>0</v>
      </c>
      <c r="O5020" s="3">
        <v>26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3">
        <f>+Tabla3[[#This Row],[V GRAVADAS]]</f>
        <v>26</v>
      </c>
      <c r="V5020">
        <v>2</v>
      </c>
    </row>
    <row r="5021" spans="1:22" x14ac:dyDescent="0.25">
      <c r="A5021" t="s">
        <v>843</v>
      </c>
      <c r="B5021" s="1" t="s">
        <v>866</v>
      </c>
      <c r="C5021" t="s">
        <v>1</v>
      </c>
      <c r="D5021" t="s">
        <v>89</v>
      </c>
      <c r="E5021" t="s">
        <v>553</v>
      </c>
      <c r="F5021" t="s">
        <v>554</v>
      </c>
      <c r="G5021">
        <v>2571</v>
      </c>
      <c r="H5021">
        <v>2571</v>
      </c>
      <c r="I5021">
        <v>2571</v>
      </c>
      <c r="J5021">
        <v>2571</v>
      </c>
      <c r="L5021" s="3">
        <v>0</v>
      </c>
      <c r="M5021" s="3">
        <v>0</v>
      </c>
      <c r="N5021" s="3">
        <v>0</v>
      </c>
      <c r="O5021" s="3">
        <v>160.80000000000001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3">
        <f>+Tabla3[[#This Row],[V GRAVADAS]]</f>
        <v>160.80000000000001</v>
      </c>
      <c r="V5021">
        <v>2</v>
      </c>
    </row>
    <row r="5022" spans="1:22" x14ac:dyDescent="0.25">
      <c r="A5022" t="s">
        <v>843</v>
      </c>
      <c r="B5022" s="1" t="s">
        <v>866</v>
      </c>
      <c r="C5022" t="s">
        <v>1</v>
      </c>
      <c r="D5022" t="s">
        <v>89</v>
      </c>
      <c r="E5022" t="s">
        <v>553</v>
      </c>
      <c r="F5022" t="s">
        <v>554</v>
      </c>
      <c r="G5022">
        <v>2572</v>
      </c>
      <c r="H5022">
        <v>2572</v>
      </c>
      <c r="I5022">
        <v>2572</v>
      </c>
      <c r="J5022">
        <v>2572</v>
      </c>
      <c r="L5022" s="3">
        <v>0</v>
      </c>
      <c r="M5022" s="3">
        <v>0</v>
      </c>
      <c r="N5022" s="3">
        <v>0</v>
      </c>
      <c r="O5022" s="3">
        <v>83.75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3">
        <f>+Tabla3[[#This Row],[V GRAVADAS]]</f>
        <v>83.75</v>
      </c>
      <c r="V5022">
        <v>2</v>
      </c>
    </row>
    <row r="5023" spans="1:22" x14ac:dyDescent="0.25">
      <c r="A5023" t="s">
        <v>843</v>
      </c>
      <c r="B5023" s="1" t="s">
        <v>866</v>
      </c>
      <c r="C5023" t="s">
        <v>1</v>
      </c>
      <c r="D5023" t="s">
        <v>89</v>
      </c>
      <c r="E5023" t="s">
        <v>553</v>
      </c>
      <c r="F5023" t="s">
        <v>554</v>
      </c>
      <c r="G5023">
        <v>2573</v>
      </c>
      <c r="H5023">
        <v>2573</v>
      </c>
      <c r="I5023">
        <v>2573</v>
      </c>
      <c r="J5023">
        <v>2573</v>
      </c>
      <c r="L5023" s="3">
        <v>0</v>
      </c>
      <c r="M5023" s="3">
        <v>0</v>
      </c>
      <c r="N5023" s="3">
        <v>0</v>
      </c>
      <c r="O5023" s="3">
        <v>25.8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3">
        <f>+Tabla3[[#This Row],[V GRAVADAS]]</f>
        <v>25.8</v>
      </c>
      <c r="V5023">
        <v>2</v>
      </c>
    </row>
    <row r="5024" spans="1:22" x14ac:dyDescent="0.25">
      <c r="A5024" t="s">
        <v>843</v>
      </c>
      <c r="B5024" s="1" t="s">
        <v>866</v>
      </c>
      <c r="C5024" t="s">
        <v>1</v>
      </c>
      <c r="D5024" t="s">
        <v>89</v>
      </c>
      <c r="E5024" t="s">
        <v>553</v>
      </c>
      <c r="F5024" t="s">
        <v>554</v>
      </c>
      <c r="G5024">
        <v>2574</v>
      </c>
      <c r="H5024">
        <v>2574</v>
      </c>
      <c r="I5024">
        <v>2574</v>
      </c>
      <c r="J5024">
        <v>2574</v>
      </c>
      <c r="L5024" s="3">
        <v>0</v>
      </c>
      <c r="M5024" s="3">
        <v>0</v>
      </c>
      <c r="N5024" s="3">
        <v>0</v>
      </c>
      <c r="O5024" s="3">
        <v>203.8</v>
      </c>
      <c r="P5024" s="3">
        <v>0</v>
      </c>
      <c r="Q5024" s="3">
        <v>0</v>
      </c>
      <c r="R5024" s="3">
        <v>0</v>
      </c>
      <c r="S5024" s="3">
        <v>0</v>
      </c>
      <c r="T5024" s="3">
        <v>0</v>
      </c>
      <c r="U5024" s="33">
        <f>+Tabla3[[#This Row],[V GRAVADAS]]</f>
        <v>203.8</v>
      </c>
      <c r="V5024">
        <v>2</v>
      </c>
    </row>
    <row r="5025" spans="1:22" x14ac:dyDescent="0.25">
      <c r="A5025" t="s">
        <v>843</v>
      </c>
      <c r="B5025" s="1" t="s">
        <v>866</v>
      </c>
      <c r="C5025" t="s">
        <v>1</v>
      </c>
      <c r="D5025" t="s">
        <v>89</v>
      </c>
      <c r="E5025" t="s">
        <v>553</v>
      </c>
      <c r="F5025" t="s">
        <v>554</v>
      </c>
      <c r="G5025">
        <v>2575</v>
      </c>
      <c r="H5025">
        <v>2575</v>
      </c>
      <c r="I5025">
        <v>2575</v>
      </c>
      <c r="J5025">
        <v>2575</v>
      </c>
      <c r="L5025" s="3">
        <v>0</v>
      </c>
      <c r="M5025" s="3">
        <v>0</v>
      </c>
      <c r="N5025" s="3">
        <v>0</v>
      </c>
      <c r="O5025" s="3">
        <v>93.2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3">
        <f>+Tabla3[[#This Row],[V GRAVADAS]]</f>
        <v>93.2</v>
      </c>
      <c r="V5025">
        <v>2</v>
      </c>
    </row>
    <row r="5026" spans="1:22" x14ac:dyDescent="0.25">
      <c r="A5026" t="s">
        <v>843</v>
      </c>
      <c r="B5026" s="1" t="s">
        <v>866</v>
      </c>
      <c r="C5026" t="s">
        <v>1</v>
      </c>
      <c r="D5026" t="s">
        <v>89</v>
      </c>
      <c r="E5026" t="s">
        <v>553</v>
      </c>
      <c r="F5026" t="s">
        <v>554</v>
      </c>
      <c r="G5026">
        <v>2576</v>
      </c>
      <c r="H5026">
        <v>2576</v>
      </c>
      <c r="I5026">
        <v>2576</v>
      </c>
      <c r="J5026">
        <v>2576</v>
      </c>
      <c r="L5026" s="3">
        <v>0</v>
      </c>
      <c r="M5026" s="3">
        <v>0</v>
      </c>
      <c r="N5026" s="3">
        <v>0</v>
      </c>
      <c r="O5026" s="3">
        <v>734.5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3">
        <f>+Tabla3[[#This Row],[V GRAVADAS]]</f>
        <v>734.5</v>
      </c>
      <c r="V5026">
        <v>2</v>
      </c>
    </row>
    <row r="5027" spans="1:22" x14ac:dyDescent="0.25">
      <c r="A5027" t="s">
        <v>843</v>
      </c>
      <c r="B5027" s="1" t="s">
        <v>866</v>
      </c>
      <c r="C5027" t="s">
        <v>1</v>
      </c>
      <c r="D5027" t="s">
        <v>89</v>
      </c>
      <c r="E5027" t="s">
        <v>553</v>
      </c>
      <c r="F5027" t="s">
        <v>554</v>
      </c>
      <c r="G5027">
        <v>2577</v>
      </c>
      <c r="H5027">
        <v>2577</v>
      </c>
      <c r="I5027">
        <v>2577</v>
      </c>
      <c r="J5027">
        <v>2577</v>
      </c>
      <c r="L5027" s="3">
        <v>0</v>
      </c>
      <c r="M5027" s="3">
        <v>0</v>
      </c>
      <c r="N5027" s="3">
        <v>0</v>
      </c>
      <c r="O5027" s="3">
        <v>15.75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3">
        <f>+Tabla3[[#This Row],[V GRAVADAS]]</f>
        <v>15.75</v>
      </c>
      <c r="V5027">
        <v>2</v>
      </c>
    </row>
    <row r="5028" spans="1:22" x14ac:dyDescent="0.25">
      <c r="A5028" t="s">
        <v>843</v>
      </c>
      <c r="B5028" s="1" t="s">
        <v>866</v>
      </c>
      <c r="C5028" t="s">
        <v>1</v>
      </c>
      <c r="D5028" t="s">
        <v>89</v>
      </c>
      <c r="E5028" t="s">
        <v>553</v>
      </c>
      <c r="F5028" t="s">
        <v>554</v>
      </c>
      <c r="G5028">
        <v>2578</v>
      </c>
      <c r="H5028">
        <v>2578</v>
      </c>
      <c r="I5028">
        <v>2578</v>
      </c>
      <c r="J5028">
        <v>2578</v>
      </c>
      <c r="L5028" s="3">
        <v>0</v>
      </c>
      <c r="M5028" s="3">
        <v>0</v>
      </c>
      <c r="N5028" s="3">
        <v>0</v>
      </c>
      <c r="O5028" s="3">
        <v>528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3">
        <f>+Tabla3[[#This Row],[V GRAVADAS]]</f>
        <v>528</v>
      </c>
      <c r="V5028">
        <v>2</v>
      </c>
    </row>
    <row r="5029" spans="1:22" x14ac:dyDescent="0.25">
      <c r="A5029" t="s">
        <v>843</v>
      </c>
      <c r="B5029" s="1" t="s">
        <v>867</v>
      </c>
      <c r="C5029" t="s">
        <v>1</v>
      </c>
      <c r="D5029" t="s">
        <v>89</v>
      </c>
      <c r="E5029" t="s">
        <v>553</v>
      </c>
      <c r="F5029" t="s">
        <v>554</v>
      </c>
      <c r="G5029">
        <v>2579</v>
      </c>
      <c r="H5029">
        <v>2579</v>
      </c>
      <c r="I5029">
        <v>2579</v>
      </c>
      <c r="J5029">
        <v>2579</v>
      </c>
      <c r="L5029" s="3">
        <v>0</v>
      </c>
      <c r="M5029" s="3">
        <v>0</v>
      </c>
      <c r="N5029" s="3">
        <v>0</v>
      </c>
      <c r="O5029" s="3">
        <v>450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3">
        <f>+Tabla3[[#This Row],[V GRAVADAS]]</f>
        <v>450</v>
      </c>
      <c r="V5029">
        <v>2</v>
      </c>
    </row>
    <row r="5030" spans="1:22" x14ac:dyDescent="0.25">
      <c r="A5030" t="s">
        <v>843</v>
      </c>
      <c r="B5030" s="1" t="s">
        <v>867</v>
      </c>
      <c r="C5030" t="s">
        <v>1</v>
      </c>
      <c r="D5030" t="s">
        <v>89</v>
      </c>
      <c r="E5030" t="s">
        <v>553</v>
      </c>
      <c r="F5030" t="s">
        <v>554</v>
      </c>
      <c r="G5030">
        <v>2580</v>
      </c>
      <c r="H5030">
        <v>2580</v>
      </c>
      <c r="I5030">
        <v>2580</v>
      </c>
      <c r="J5030">
        <v>2580</v>
      </c>
      <c r="L5030" s="3">
        <v>0</v>
      </c>
      <c r="M5030" s="3">
        <v>0</v>
      </c>
      <c r="N5030" s="3">
        <v>0</v>
      </c>
      <c r="O5030" s="3">
        <v>247.5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3">
        <f>+Tabla3[[#This Row],[V GRAVADAS]]</f>
        <v>247.5</v>
      </c>
      <c r="V5030">
        <v>2</v>
      </c>
    </row>
    <row r="5031" spans="1:22" x14ac:dyDescent="0.25">
      <c r="A5031" t="s">
        <v>843</v>
      </c>
      <c r="B5031" s="1" t="s">
        <v>867</v>
      </c>
      <c r="C5031" t="s">
        <v>1</v>
      </c>
      <c r="D5031" t="s">
        <v>89</v>
      </c>
      <c r="E5031" t="s">
        <v>553</v>
      </c>
      <c r="F5031" t="s">
        <v>554</v>
      </c>
      <c r="G5031">
        <v>2581</v>
      </c>
      <c r="H5031">
        <v>2581</v>
      </c>
      <c r="I5031">
        <v>2581</v>
      </c>
      <c r="J5031">
        <v>2581</v>
      </c>
      <c r="L5031" s="3">
        <v>0</v>
      </c>
      <c r="M5031" s="3">
        <v>0</v>
      </c>
      <c r="N5031" s="3">
        <v>0</v>
      </c>
      <c r="O5031" s="3">
        <v>518.5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3">
        <f>+Tabla3[[#This Row],[V GRAVADAS]]</f>
        <v>518.5</v>
      </c>
      <c r="V5031">
        <v>2</v>
      </c>
    </row>
    <row r="5032" spans="1:22" x14ac:dyDescent="0.25">
      <c r="A5032" t="s">
        <v>843</v>
      </c>
      <c r="B5032" s="1" t="s">
        <v>867</v>
      </c>
      <c r="C5032" t="s">
        <v>1</v>
      </c>
      <c r="D5032" t="s">
        <v>89</v>
      </c>
      <c r="E5032" t="s">
        <v>553</v>
      </c>
      <c r="F5032" t="s">
        <v>554</v>
      </c>
      <c r="G5032">
        <v>2582</v>
      </c>
      <c r="H5032">
        <v>2582</v>
      </c>
      <c r="I5032">
        <v>2582</v>
      </c>
      <c r="J5032">
        <v>2582</v>
      </c>
      <c r="L5032" s="3">
        <v>0</v>
      </c>
      <c r="M5032" s="3">
        <v>0</v>
      </c>
      <c r="N5032" s="3">
        <v>0</v>
      </c>
      <c r="O5032" s="3">
        <v>122.2</v>
      </c>
      <c r="P5032" s="3">
        <v>0</v>
      </c>
      <c r="Q5032" s="3">
        <v>0</v>
      </c>
      <c r="R5032" s="3">
        <v>0</v>
      </c>
      <c r="S5032" s="3">
        <v>0</v>
      </c>
      <c r="T5032" s="3">
        <v>0</v>
      </c>
      <c r="U5032" s="33">
        <f>+Tabla3[[#This Row],[V GRAVADAS]]</f>
        <v>122.2</v>
      </c>
      <c r="V5032">
        <v>2</v>
      </c>
    </row>
    <row r="5033" spans="1:22" x14ac:dyDescent="0.25">
      <c r="A5033" t="s">
        <v>843</v>
      </c>
      <c r="B5033" s="1" t="s">
        <v>867</v>
      </c>
      <c r="C5033" t="s">
        <v>1</v>
      </c>
      <c r="D5033" t="s">
        <v>89</v>
      </c>
      <c r="E5033" t="s">
        <v>553</v>
      </c>
      <c r="F5033" t="s">
        <v>554</v>
      </c>
      <c r="G5033">
        <v>2583</v>
      </c>
      <c r="H5033">
        <v>2583</v>
      </c>
      <c r="I5033">
        <v>2583</v>
      </c>
      <c r="J5033">
        <v>2583</v>
      </c>
      <c r="L5033" s="3">
        <v>0</v>
      </c>
      <c r="M5033" s="3">
        <v>0</v>
      </c>
      <c r="N5033" s="3">
        <v>0</v>
      </c>
      <c r="O5033" s="3">
        <v>11.25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3">
        <f>+Tabla3[[#This Row],[V GRAVADAS]]</f>
        <v>11.25</v>
      </c>
      <c r="V5033">
        <v>2</v>
      </c>
    </row>
    <row r="5034" spans="1:22" x14ac:dyDescent="0.25">
      <c r="A5034" t="s">
        <v>843</v>
      </c>
      <c r="B5034" s="1" t="s">
        <v>867</v>
      </c>
      <c r="C5034" t="s">
        <v>1</v>
      </c>
      <c r="D5034" t="s">
        <v>89</v>
      </c>
      <c r="E5034" t="s">
        <v>553</v>
      </c>
      <c r="F5034" t="s">
        <v>554</v>
      </c>
      <c r="G5034">
        <v>2584</v>
      </c>
      <c r="H5034">
        <v>2584</v>
      </c>
      <c r="I5034">
        <v>2584</v>
      </c>
      <c r="J5034">
        <v>2584</v>
      </c>
      <c r="L5034" s="3">
        <v>0</v>
      </c>
      <c r="M5034" s="3">
        <v>0</v>
      </c>
      <c r="N5034" s="3">
        <v>0</v>
      </c>
      <c r="O5034" s="3">
        <v>12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3">
        <f>+Tabla3[[#This Row],[V GRAVADAS]]</f>
        <v>12</v>
      </c>
      <c r="V5034">
        <v>2</v>
      </c>
    </row>
    <row r="5035" spans="1:22" x14ac:dyDescent="0.25">
      <c r="A5035" t="s">
        <v>843</v>
      </c>
      <c r="B5035" s="1" t="s">
        <v>867</v>
      </c>
      <c r="C5035" t="s">
        <v>1</v>
      </c>
      <c r="D5035" t="s">
        <v>89</v>
      </c>
      <c r="E5035" t="s">
        <v>553</v>
      </c>
      <c r="F5035" t="s">
        <v>554</v>
      </c>
      <c r="G5035">
        <v>2585</v>
      </c>
      <c r="H5035">
        <v>2585</v>
      </c>
      <c r="I5035">
        <v>2585</v>
      </c>
      <c r="J5035">
        <v>2585</v>
      </c>
      <c r="L5035" s="3">
        <v>0</v>
      </c>
      <c r="M5035" s="3">
        <v>0</v>
      </c>
      <c r="N5035" s="3">
        <v>0</v>
      </c>
      <c r="O5035" s="3">
        <v>67.5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3">
        <f>+Tabla3[[#This Row],[V GRAVADAS]]</f>
        <v>67.5</v>
      </c>
      <c r="V5035">
        <v>2</v>
      </c>
    </row>
    <row r="5036" spans="1:22" x14ac:dyDescent="0.25">
      <c r="A5036" t="s">
        <v>843</v>
      </c>
      <c r="B5036" s="1" t="s">
        <v>867</v>
      </c>
      <c r="C5036" t="s">
        <v>1</v>
      </c>
      <c r="D5036" t="s">
        <v>89</v>
      </c>
      <c r="E5036" t="s">
        <v>553</v>
      </c>
      <c r="F5036" t="s">
        <v>554</v>
      </c>
      <c r="G5036">
        <v>2586</v>
      </c>
      <c r="H5036">
        <v>2586</v>
      </c>
      <c r="I5036">
        <v>2586</v>
      </c>
      <c r="J5036">
        <v>2586</v>
      </c>
      <c r="L5036" s="3">
        <v>0</v>
      </c>
      <c r="M5036" s="3">
        <v>0</v>
      </c>
      <c r="N5036" s="3">
        <v>0</v>
      </c>
      <c r="O5036" s="3">
        <v>72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3">
        <f>+Tabla3[[#This Row],[V GRAVADAS]]</f>
        <v>72</v>
      </c>
      <c r="V5036">
        <v>2</v>
      </c>
    </row>
    <row r="5037" spans="1:22" x14ac:dyDescent="0.25">
      <c r="A5037" t="s">
        <v>843</v>
      </c>
      <c r="B5037" s="1" t="s">
        <v>867</v>
      </c>
      <c r="C5037" t="s">
        <v>1</v>
      </c>
      <c r="D5037" t="s">
        <v>89</v>
      </c>
      <c r="E5037" t="s">
        <v>553</v>
      </c>
      <c r="F5037" t="s">
        <v>554</v>
      </c>
      <c r="G5037">
        <v>2587</v>
      </c>
      <c r="H5037">
        <v>2587</v>
      </c>
      <c r="I5037">
        <v>2587</v>
      </c>
      <c r="J5037">
        <v>2587</v>
      </c>
      <c r="L5037" s="3">
        <v>0</v>
      </c>
      <c r="M5037" s="3">
        <v>0</v>
      </c>
      <c r="N5037" s="3">
        <v>0</v>
      </c>
      <c r="O5037" s="3">
        <v>290.41000000000003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3">
        <f>+Tabla3[[#This Row],[V GRAVADAS]]</f>
        <v>290.41000000000003</v>
      </c>
      <c r="V5037">
        <v>2</v>
      </c>
    </row>
    <row r="5038" spans="1:22" x14ac:dyDescent="0.25">
      <c r="A5038" t="s">
        <v>843</v>
      </c>
      <c r="B5038" s="1" t="s">
        <v>867</v>
      </c>
      <c r="C5038" t="s">
        <v>1</v>
      </c>
      <c r="D5038" t="s">
        <v>89</v>
      </c>
      <c r="E5038" t="s">
        <v>553</v>
      </c>
      <c r="F5038" t="s">
        <v>554</v>
      </c>
      <c r="G5038">
        <v>2588</v>
      </c>
      <c r="H5038">
        <v>2588</v>
      </c>
      <c r="I5038">
        <v>2588</v>
      </c>
      <c r="J5038">
        <v>2588</v>
      </c>
      <c r="L5038" s="3">
        <v>0</v>
      </c>
      <c r="M5038" s="3">
        <v>0</v>
      </c>
      <c r="N5038" s="3">
        <v>0</v>
      </c>
      <c r="O5038" s="3">
        <v>45.3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3">
        <f>+Tabla3[[#This Row],[V GRAVADAS]]</f>
        <v>45.3</v>
      </c>
      <c r="V5038">
        <v>2</v>
      </c>
    </row>
    <row r="5039" spans="1:22" x14ac:dyDescent="0.25">
      <c r="A5039" t="s">
        <v>843</v>
      </c>
      <c r="B5039" s="1" t="s">
        <v>867</v>
      </c>
      <c r="C5039" t="s">
        <v>1</v>
      </c>
      <c r="D5039" t="s">
        <v>89</v>
      </c>
      <c r="E5039" t="s">
        <v>553</v>
      </c>
      <c r="F5039" t="s">
        <v>554</v>
      </c>
      <c r="G5039">
        <v>2589</v>
      </c>
      <c r="H5039">
        <v>2589</v>
      </c>
      <c r="I5039">
        <v>2589</v>
      </c>
      <c r="J5039">
        <v>2589</v>
      </c>
      <c r="L5039" s="3">
        <v>0</v>
      </c>
      <c r="M5039" s="3">
        <v>0</v>
      </c>
      <c r="N5039" s="3">
        <v>0</v>
      </c>
      <c r="O5039" s="3">
        <v>1015.84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3">
        <f>+Tabla3[[#This Row],[V GRAVADAS]]</f>
        <v>1015.84</v>
      </c>
      <c r="V5039">
        <v>2</v>
      </c>
    </row>
    <row r="5040" spans="1:22" x14ac:dyDescent="0.25">
      <c r="A5040" t="s">
        <v>843</v>
      </c>
      <c r="B5040" s="1" t="s">
        <v>867</v>
      </c>
      <c r="C5040" t="s">
        <v>1</v>
      </c>
      <c r="D5040" t="s">
        <v>89</v>
      </c>
      <c r="E5040" t="s">
        <v>553</v>
      </c>
      <c r="F5040" t="s">
        <v>554</v>
      </c>
      <c r="G5040">
        <v>2590</v>
      </c>
      <c r="H5040">
        <v>2590</v>
      </c>
      <c r="I5040">
        <v>2590</v>
      </c>
      <c r="J5040">
        <v>2590</v>
      </c>
      <c r="L5040" s="3">
        <v>0</v>
      </c>
      <c r="M5040" s="3">
        <v>0</v>
      </c>
      <c r="N5040" s="3">
        <v>0</v>
      </c>
      <c r="O5040" s="3">
        <v>56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3">
        <f>+Tabla3[[#This Row],[V GRAVADAS]]</f>
        <v>56</v>
      </c>
      <c r="V5040">
        <v>2</v>
      </c>
    </row>
    <row r="5041" spans="1:22" x14ac:dyDescent="0.25">
      <c r="A5041" t="s">
        <v>843</v>
      </c>
      <c r="B5041" s="1" t="s">
        <v>867</v>
      </c>
      <c r="C5041" t="s">
        <v>1</v>
      </c>
      <c r="D5041" t="s">
        <v>89</v>
      </c>
      <c r="E5041" t="s">
        <v>553</v>
      </c>
      <c r="F5041" t="s">
        <v>554</v>
      </c>
      <c r="G5041">
        <v>2591</v>
      </c>
      <c r="H5041">
        <v>2591</v>
      </c>
      <c r="I5041">
        <v>2591</v>
      </c>
      <c r="J5041">
        <v>2591</v>
      </c>
      <c r="L5041" s="3">
        <v>0</v>
      </c>
      <c r="M5041" s="3">
        <v>0</v>
      </c>
      <c r="N5041" s="3">
        <v>0</v>
      </c>
      <c r="O5041" s="3">
        <v>12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3">
        <f>+Tabla3[[#This Row],[V GRAVADAS]]</f>
        <v>12</v>
      </c>
      <c r="V5041">
        <v>2</v>
      </c>
    </row>
    <row r="5042" spans="1:22" x14ac:dyDescent="0.25">
      <c r="A5042" t="s">
        <v>843</v>
      </c>
      <c r="B5042" s="1" t="s">
        <v>868</v>
      </c>
      <c r="C5042" t="s">
        <v>1</v>
      </c>
      <c r="D5042" t="s">
        <v>89</v>
      </c>
      <c r="E5042" t="s">
        <v>553</v>
      </c>
      <c r="F5042" t="s">
        <v>554</v>
      </c>
      <c r="G5042">
        <v>2592</v>
      </c>
      <c r="H5042">
        <v>2592</v>
      </c>
      <c r="I5042">
        <v>2592</v>
      </c>
      <c r="J5042">
        <v>2592</v>
      </c>
      <c r="L5042" s="3">
        <v>0</v>
      </c>
      <c r="M5042" s="3">
        <v>0</v>
      </c>
      <c r="N5042" s="3">
        <v>0</v>
      </c>
      <c r="O5042" s="3">
        <v>286.16000000000003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3">
        <f>+Tabla3[[#This Row],[V GRAVADAS]]</f>
        <v>286.16000000000003</v>
      </c>
      <c r="V5042">
        <v>2</v>
      </c>
    </row>
    <row r="5043" spans="1:22" x14ac:dyDescent="0.25">
      <c r="A5043" t="s">
        <v>843</v>
      </c>
      <c r="B5043" s="1" t="s">
        <v>868</v>
      </c>
      <c r="C5043" t="s">
        <v>1</v>
      </c>
      <c r="D5043" t="s">
        <v>89</v>
      </c>
      <c r="E5043" t="s">
        <v>553</v>
      </c>
      <c r="F5043" t="s">
        <v>554</v>
      </c>
      <c r="G5043">
        <v>2593</v>
      </c>
      <c r="H5043">
        <v>2593</v>
      </c>
      <c r="I5043">
        <v>2593</v>
      </c>
      <c r="J5043">
        <v>2593</v>
      </c>
      <c r="L5043" s="3">
        <v>0</v>
      </c>
      <c r="M5043" s="3">
        <v>0</v>
      </c>
      <c r="N5043" s="3">
        <v>0</v>
      </c>
      <c r="O5043" s="3">
        <v>500.5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3">
        <f>+Tabla3[[#This Row],[V GRAVADAS]]</f>
        <v>500.5</v>
      </c>
      <c r="V5043">
        <v>2</v>
      </c>
    </row>
    <row r="5044" spans="1:22" x14ac:dyDescent="0.25">
      <c r="A5044" t="s">
        <v>843</v>
      </c>
      <c r="B5044" s="1" t="s">
        <v>868</v>
      </c>
      <c r="C5044" t="s">
        <v>1</v>
      </c>
      <c r="D5044" t="s">
        <v>89</v>
      </c>
      <c r="E5044" t="s">
        <v>553</v>
      </c>
      <c r="F5044" t="s">
        <v>554</v>
      </c>
      <c r="G5044">
        <v>2594</v>
      </c>
      <c r="H5044">
        <v>2594</v>
      </c>
      <c r="I5044">
        <v>2594</v>
      </c>
      <c r="J5044">
        <v>2594</v>
      </c>
      <c r="L5044" s="3">
        <v>0</v>
      </c>
      <c r="M5044" s="3">
        <v>0</v>
      </c>
      <c r="N5044" s="3">
        <v>0</v>
      </c>
      <c r="O5044" s="3">
        <v>282</v>
      </c>
      <c r="P5044" s="3">
        <v>0</v>
      </c>
      <c r="Q5044" s="3">
        <v>0</v>
      </c>
      <c r="R5044" s="3">
        <v>0</v>
      </c>
      <c r="S5044" s="3">
        <v>0</v>
      </c>
      <c r="T5044" s="3">
        <v>0</v>
      </c>
      <c r="U5044" s="33">
        <f>+Tabla3[[#This Row],[V GRAVADAS]]</f>
        <v>282</v>
      </c>
      <c r="V5044">
        <v>2</v>
      </c>
    </row>
    <row r="5045" spans="1:22" x14ac:dyDescent="0.25">
      <c r="A5045" t="s">
        <v>843</v>
      </c>
      <c r="B5045" s="1" t="s">
        <v>868</v>
      </c>
      <c r="C5045" t="s">
        <v>1</v>
      </c>
      <c r="D5045" t="s">
        <v>89</v>
      </c>
      <c r="E5045" t="s">
        <v>553</v>
      </c>
      <c r="F5045" t="s">
        <v>554</v>
      </c>
      <c r="G5045">
        <v>2595</v>
      </c>
      <c r="H5045">
        <v>2595</v>
      </c>
      <c r="I5045">
        <v>2595</v>
      </c>
      <c r="J5045">
        <v>2595</v>
      </c>
      <c r="L5045" s="3">
        <v>0</v>
      </c>
      <c r="M5045" s="3">
        <v>0</v>
      </c>
      <c r="N5045" s="3">
        <v>0</v>
      </c>
      <c r="O5045" s="3">
        <v>205.98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3">
        <f>+Tabla3[[#This Row],[V GRAVADAS]]</f>
        <v>205.98</v>
      </c>
      <c r="V5045">
        <v>2</v>
      </c>
    </row>
    <row r="5046" spans="1:22" x14ac:dyDescent="0.25">
      <c r="A5046" t="s">
        <v>843</v>
      </c>
      <c r="B5046" s="1" t="s">
        <v>868</v>
      </c>
      <c r="C5046" t="s">
        <v>1</v>
      </c>
      <c r="D5046" t="s">
        <v>89</v>
      </c>
      <c r="E5046" t="s">
        <v>553</v>
      </c>
      <c r="F5046" t="s">
        <v>554</v>
      </c>
      <c r="G5046">
        <v>2596</v>
      </c>
      <c r="H5046">
        <v>2596</v>
      </c>
      <c r="I5046">
        <v>2596</v>
      </c>
      <c r="J5046">
        <v>2596</v>
      </c>
      <c r="L5046" s="3">
        <v>0</v>
      </c>
      <c r="M5046" s="3">
        <v>0</v>
      </c>
      <c r="N5046" s="3">
        <v>0</v>
      </c>
      <c r="O5046" s="3">
        <v>160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3">
        <f>+Tabla3[[#This Row],[V GRAVADAS]]</f>
        <v>160</v>
      </c>
      <c r="V5046">
        <v>2</v>
      </c>
    </row>
    <row r="5047" spans="1:22" x14ac:dyDescent="0.25">
      <c r="A5047" t="s">
        <v>843</v>
      </c>
      <c r="B5047" s="1" t="s">
        <v>868</v>
      </c>
      <c r="C5047" t="s">
        <v>1</v>
      </c>
      <c r="D5047" t="s">
        <v>89</v>
      </c>
      <c r="E5047" t="s">
        <v>553</v>
      </c>
      <c r="F5047" t="s">
        <v>554</v>
      </c>
      <c r="G5047">
        <v>2597</v>
      </c>
      <c r="H5047">
        <v>2597</v>
      </c>
      <c r="I5047">
        <v>2597</v>
      </c>
      <c r="J5047">
        <v>2597</v>
      </c>
      <c r="L5047" s="3">
        <v>0</v>
      </c>
      <c r="M5047" s="3">
        <v>0</v>
      </c>
      <c r="N5047" s="3">
        <v>0</v>
      </c>
      <c r="O5047" s="3">
        <v>655.8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3">
        <f>+Tabla3[[#This Row],[V GRAVADAS]]</f>
        <v>655.8</v>
      </c>
      <c r="V5047">
        <v>2</v>
      </c>
    </row>
    <row r="5048" spans="1:22" x14ac:dyDescent="0.25">
      <c r="A5048" t="s">
        <v>843</v>
      </c>
      <c r="B5048" s="1" t="s">
        <v>868</v>
      </c>
      <c r="C5048" t="s">
        <v>1</v>
      </c>
      <c r="D5048" t="s">
        <v>89</v>
      </c>
      <c r="E5048" t="s">
        <v>553</v>
      </c>
      <c r="F5048" t="s">
        <v>554</v>
      </c>
      <c r="G5048">
        <v>2598</v>
      </c>
      <c r="H5048">
        <v>2598</v>
      </c>
      <c r="I5048">
        <v>2598</v>
      </c>
      <c r="J5048">
        <v>2598</v>
      </c>
      <c r="L5048" s="3">
        <v>0</v>
      </c>
      <c r="M5048" s="3">
        <v>0</v>
      </c>
      <c r="N5048" s="3">
        <v>0</v>
      </c>
      <c r="O5048" s="3">
        <v>450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3">
        <f>+Tabla3[[#This Row],[V GRAVADAS]]</f>
        <v>450</v>
      </c>
      <c r="V5048">
        <v>2</v>
      </c>
    </row>
    <row r="5049" spans="1:22" x14ac:dyDescent="0.25">
      <c r="A5049" t="s">
        <v>843</v>
      </c>
      <c r="B5049" s="1" t="s">
        <v>868</v>
      </c>
      <c r="C5049" t="s">
        <v>1</v>
      </c>
      <c r="D5049" t="s">
        <v>89</v>
      </c>
      <c r="E5049" t="s">
        <v>553</v>
      </c>
      <c r="F5049" t="s">
        <v>554</v>
      </c>
      <c r="G5049">
        <v>2599</v>
      </c>
      <c r="H5049">
        <v>2599</v>
      </c>
      <c r="I5049">
        <v>2599</v>
      </c>
      <c r="J5049">
        <v>2599</v>
      </c>
      <c r="L5049" s="3">
        <v>0</v>
      </c>
      <c r="M5049" s="3">
        <v>0</v>
      </c>
      <c r="N5049" s="3">
        <v>0</v>
      </c>
      <c r="O5049" s="3">
        <v>35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3">
        <f>+Tabla3[[#This Row],[V GRAVADAS]]</f>
        <v>35</v>
      </c>
      <c r="V5049">
        <v>2</v>
      </c>
    </row>
    <row r="5050" spans="1:22" x14ac:dyDescent="0.25">
      <c r="A5050" t="s">
        <v>843</v>
      </c>
      <c r="B5050" s="1" t="s">
        <v>868</v>
      </c>
      <c r="C5050" t="s">
        <v>1</v>
      </c>
      <c r="D5050" t="s">
        <v>89</v>
      </c>
      <c r="E5050" t="s">
        <v>553</v>
      </c>
      <c r="F5050" t="s">
        <v>554</v>
      </c>
      <c r="G5050">
        <v>2600</v>
      </c>
      <c r="H5050">
        <v>2600</v>
      </c>
      <c r="I5050">
        <v>2600</v>
      </c>
      <c r="J5050">
        <v>2600</v>
      </c>
      <c r="L5050" s="3">
        <v>0</v>
      </c>
      <c r="M5050" s="3">
        <v>0</v>
      </c>
      <c r="N5050" s="3">
        <v>0</v>
      </c>
      <c r="O5050" s="3">
        <v>24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3">
        <f>+Tabla3[[#This Row],[V GRAVADAS]]</f>
        <v>24</v>
      </c>
      <c r="V5050">
        <v>2</v>
      </c>
    </row>
    <row r="5051" spans="1:22" x14ac:dyDescent="0.25">
      <c r="A5051" t="s">
        <v>843</v>
      </c>
      <c r="B5051" s="1" t="s">
        <v>868</v>
      </c>
      <c r="C5051" t="s">
        <v>1</v>
      </c>
      <c r="D5051" t="s">
        <v>89</v>
      </c>
      <c r="E5051" t="s">
        <v>553</v>
      </c>
      <c r="F5051" t="s">
        <v>554</v>
      </c>
      <c r="G5051">
        <v>2601</v>
      </c>
      <c r="H5051">
        <v>2601</v>
      </c>
      <c r="I5051">
        <v>2601</v>
      </c>
      <c r="J5051">
        <v>2601</v>
      </c>
      <c r="L5051" s="3">
        <v>0</v>
      </c>
      <c r="M5051" s="3">
        <v>0</v>
      </c>
      <c r="N5051" s="3">
        <v>0</v>
      </c>
      <c r="O5051" s="3">
        <v>26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3">
        <f>+Tabla3[[#This Row],[V GRAVADAS]]</f>
        <v>26</v>
      </c>
      <c r="V5051">
        <v>2</v>
      </c>
    </row>
    <row r="5052" spans="1:22" x14ac:dyDescent="0.25">
      <c r="A5052" t="s">
        <v>843</v>
      </c>
      <c r="B5052" s="1" t="s">
        <v>868</v>
      </c>
      <c r="C5052" t="s">
        <v>1</v>
      </c>
      <c r="D5052" t="s">
        <v>89</v>
      </c>
      <c r="E5052" t="s">
        <v>553</v>
      </c>
      <c r="F5052" t="s">
        <v>554</v>
      </c>
      <c r="G5052">
        <v>2602</v>
      </c>
      <c r="H5052">
        <v>2602</v>
      </c>
      <c r="I5052">
        <v>2602</v>
      </c>
      <c r="J5052">
        <v>2602</v>
      </c>
      <c r="L5052" s="3">
        <v>0</v>
      </c>
      <c r="M5052" s="3">
        <v>0</v>
      </c>
      <c r="N5052" s="3">
        <v>0</v>
      </c>
      <c r="O5052" s="3">
        <v>54.65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3">
        <f>+Tabla3[[#This Row],[V GRAVADAS]]</f>
        <v>54.65</v>
      </c>
      <c r="V5052">
        <v>2</v>
      </c>
    </row>
    <row r="5053" spans="1:22" x14ac:dyDescent="0.25">
      <c r="A5053" t="s">
        <v>843</v>
      </c>
      <c r="B5053" s="1" t="s">
        <v>868</v>
      </c>
      <c r="C5053" t="s">
        <v>1</v>
      </c>
      <c r="D5053" t="s">
        <v>89</v>
      </c>
      <c r="E5053" t="s">
        <v>553</v>
      </c>
      <c r="F5053" t="s">
        <v>554</v>
      </c>
      <c r="G5053">
        <v>2603</v>
      </c>
      <c r="H5053">
        <v>2603</v>
      </c>
      <c r="I5053">
        <v>2603</v>
      </c>
      <c r="J5053">
        <v>2603</v>
      </c>
      <c r="L5053" s="3">
        <v>0</v>
      </c>
      <c r="M5053" s="3">
        <v>0</v>
      </c>
      <c r="N5053" s="3">
        <v>0</v>
      </c>
      <c r="O5053" s="3">
        <v>222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3">
        <f>+Tabla3[[#This Row],[V GRAVADAS]]</f>
        <v>222</v>
      </c>
      <c r="V5053">
        <v>2</v>
      </c>
    </row>
    <row r="5054" spans="1:22" x14ac:dyDescent="0.25">
      <c r="A5054" t="s">
        <v>843</v>
      </c>
      <c r="B5054" s="1" t="s">
        <v>868</v>
      </c>
      <c r="C5054" t="s">
        <v>1</v>
      </c>
      <c r="D5054" t="s">
        <v>89</v>
      </c>
      <c r="E5054" t="s">
        <v>553</v>
      </c>
      <c r="F5054" t="s">
        <v>554</v>
      </c>
      <c r="G5054">
        <v>2604</v>
      </c>
      <c r="H5054">
        <v>2604</v>
      </c>
      <c r="I5054">
        <v>2604</v>
      </c>
      <c r="J5054">
        <v>2604</v>
      </c>
      <c r="L5054" s="3">
        <v>0</v>
      </c>
      <c r="M5054" s="3">
        <v>0</v>
      </c>
      <c r="N5054" s="3">
        <v>0</v>
      </c>
      <c r="O5054" s="3">
        <v>566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3">
        <f>+Tabla3[[#This Row],[V GRAVADAS]]</f>
        <v>566</v>
      </c>
      <c r="V5054">
        <v>2</v>
      </c>
    </row>
    <row r="5055" spans="1:22" x14ac:dyDescent="0.25">
      <c r="A5055" t="s">
        <v>843</v>
      </c>
      <c r="B5055" s="1" t="s">
        <v>868</v>
      </c>
      <c r="C5055" t="s">
        <v>1</v>
      </c>
      <c r="D5055" t="s">
        <v>89</v>
      </c>
      <c r="E5055" t="s">
        <v>553</v>
      </c>
      <c r="F5055" t="s">
        <v>554</v>
      </c>
      <c r="G5055">
        <v>2605</v>
      </c>
      <c r="H5055">
        <v>2605</v>
      </c>
      <c r="I5055">
        <v>2605</v>
      </c>
      <c r="J5055">
        <v>2605</v>
      </c>
      <c r="L5055" s="3">
        <v>0</v>
      </c>
      <c r="M5055" s="3">
        <v>0</v>
      </c>
      <c r="N5055" s="3">
        <v>0</v>
      </c>
      <c r="O5055" s="3">
        <v>130.80000000000001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3">
        <f>+Tabla3[[#This Row],[V GRAVADAS]]</f>
        <v>130.80000000000001</v>
      </c>
      <c r="V5055">
        <v>2</v>
      </c>
    </row>
    <row r="5056" spans="1:22" x14ac:dyDescent="0.25">
      <c r="A5056" t="s">
        <v>843</v>
      </c>
      <c r="B5056" s="1" t="s">
        <v>868</v>
      </c>
      <c r="C5056" t="s">
        <v>1</v>
      </c>
      <c r="D5056" t="s">
        <v>89</v>
      </c>
      <c r="E5056" t="s">
        <v>553</v>
      </c>
      <c r="F5056" t="s">
        <v>554</v>
      </c>
      <c r="G5056">
        <v>2606</v>
      </c>
      <c r="H5056">
        <v>2606</v>
      </c>
      <c r="I5056">
        <v>2606</v>
      </c>
      <c r="J5056">
        <v>2606</v>
      </c>
      <c r="L5056" s="3">
        <v>0</v>
      </c>
      <c r="M5056" s="3">
        <v>0</v>
      </c>
      <c r="N5056" s="3">
        <v>0</v>
      </c>
      <c r="O5056" s="3">
        <v>372.5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3">
        <f>+Tabla3[[#This Row],[V GRAVADAS]]</f>
        <v>372.5</v>
      </c>
      <c r="V5056">
        <v>2</v>
      </c>
    </row>
    <row r="5057" spans="1:22" x14ac:dyDescent="0.25">
      <c r="A5057" t="s">
        <v>843</v>
      </c>
      <c r="B5057" s="1" t="s">
        <v>868</v>
      </c>
      <c r="C5057" t="s">
        <v>1</v>
      </c>
      <c r="D5057" t="s">
        <v>89</v>
      </c>
      <c r="E5057" t="s">
        <v>553</v>
      </c>
      <c r="F5057" t="s">
        <v>554</v>
      </c>
      <c r="G5057">
        <v>2607</v>
      </c>
      <c r="H5057">
        <v>2607</v>
      </c>
      <c r="I5057">
        <v>2607</v>
      </c>
      <c r="J5057">
        <v>2607</v>
      </c>
      <c r="L5057" s="3">
        <v>0</v>
      </c>
      <c r="M5057" s="3">
        <v>0</v>
      </c>
      <c r="N5057" s="3">
        <v>0</v>
      </c>
      <c r="O5057" s="3">
        <v>496.25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3">
        <f>+Tabla3[[#This Row],[V GRAVADAS]]</f>
        <v>496.25</v>
      </c>
      <c r="V5057">
        <v>2</v>
      </c>
    </row>
    <row r="5058" spans="1:22" x14ac:dyDescent="0.25">
      <c r="A5058" t="s">
        <v>843</v>
      </c>
      <c r="B5058" s="1" t="s">
        <v>868</v>
      </c>
      <c r="C5058" t="s">
        <v>1</v>
      </c>
      <c r="D5058" t="s">
        <v>89</v>
      </c>
      <c r="E5058" t="s">
        <v>553</v>
      </c>
      <c r="F5058" t="s">
        <v>554</v>
      </c>
      <c r="G5058">
        <v>2608</v>
      </c>
      <c r="H5058">
        <v>2608</v>
      </c>
      <c r="I5058">
        <v>2608</v>
      </c>
      <c r="J5058">
        <v>2608</v>
      </c>
      <c r="L5058" s="3">
        <v>0</v>
      </c>
      <c r="M5058" s="3">
        <v>0</v>
      </c>
      <c r="N5058" s="3">
        <v>0</v>
      </c>
      <c r="O5058" s="3">
        <v>89.1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3">
        <f>+Tabla3[[#This Row],[V GRAVADAS]]</f>
        <v>89.1</v>
      </c>
      <c r="V5058">
        <v>2</v>
      </c>
    </row>
    <row r="5059" spans="1:22" x14ac:dyDescent="0.25">
      <c r="A5059" t="s">
        <v>843</v>
      </c>
      <c r="B5059" s="1" t="s">
        <v>868</v>
      </c>
      <c r="C5059" t="s">
        <v>1</v>
      </c>
      <c r="D5059" t="s">
        <v>89</v>
      </c>
      <c r="E5059" t="s">
        <v>553</v>
      </c>
      <c r="F5059" t="s">
        <v>554</v>
      </c>
      <c r="G5059">
        <v>2609</v>
      </c>
      <c r="H5059">
        <v>2609</v>
      </c>
      <c r="I5059">
        <v>2609</v>
      </c>
      <c r="J5059">
        <v>2609</v>
      </c>
      <c r="L5059" s="3">
        <v>0</v>
      </c>
      <c r="M5059" s="3">
        <v>0</v>
      </c>
      <c r="N5059" s="3">
        <v>0</v>
      </c>
      <c r="O5059" s="3">
        <v>65.709999999999994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3">
        <f>+Tabla3[[#This Row],[V GRAVADAS]]</f>
        <v>65.709999999999994</v>
      </c>
      <c r="V5059">
        <v>2</v>
      </c>
    </row>
    <row r="5060" spans="1:22" x14ac:dyDescent="0.25">
      <c r="A5060" t="s">
        <v>843</v>
      </c>
      <c r="B5060" s="1" t="s">
        <v>868</v>
      </c>
      <c r="C5060" t="s">
        <v>1</v>
      </c>
      <c r="D5060" t="s">
        <v>89</v>
      </c>
      <c r="E5060" t="s">
        <v>553</v>
      </c>
      <c r="F5060" t="s">
        <v>554</v>
      </c>
      <c r="G5060">
        <v>2610</v>
      </c>
      <c r="H5060">
        <v>2610</v>
      </c>
      <c r="I5060">
        <v>2610</v>
      </c>
      <c r="J5060">
        <v>2610</v>
      </c>
      <c r="L5060" s="3">
        <v>0</v>
      </c>
      <c r="M5060" s="3">
        <v>0</v>
      </c>
      <c r="N5060" s="3">
        <v>0</v>
      </c>
      <c r="O5060" s="3">
        <v>60.5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3">
        <f>+Tabla3[[#This Row],[V GRAVADAS]]</f>
        <v>60.5</v>
      </c>
      <c r="V5060">
        <v>2</v>
      </c>
    </row>
    <row r="5061" spans="1:22" x14ac:dyDescent="0.25">
      <c r="A5061" t="s">
        <v>843</v>
      </c>
      <c r="B5061" s="1" t="s">
        <v>868</v>
      </c>
      <c r="C5061" t="s">
        <v>1</v>
      </c>
      <c r="D5061" t="s">
        <v>89</v>
      </c>
      <c r="E5061" t="s">
        <v>553</v>
      </c>
      <c r="F5061" t="s">
        <v>554</v>
      </c>
      <c r="G5061">
        <v>2611</v>
      </c>
      <c r="H5061">
        <v>2611</v>
      </c>
      <c r="I5061">
        <v>2611</v>
      </c>
      <c r="J5061">
        <v>2611</v>
      </c>
      <c r="L5061" s="3">
        <v>0</v>
      </c>
      <c r="M5061" s="3">
        <v>0</v>
      </c>
      <c r="N5061" s="3">
        <v>0</v>
      </c>
      <c r="O5061" s="3">
        <v>993.3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3">
        <f>+Tabla3[[#This Row],[V GRAVADAS]]</f>
        <v>993.3</v>
      </c>
      <c r="V5061">
        <v>2</v>
      </c>
    </row>
    <row r="5062" spans="1:22" x14ac:dyDescent="0.25">
      <c r="A5062" t="s">
        <v>843</v>
      </c>
      <c r="B5062" s="1" t="s">
        <v>868</v>
      </c>
      <c r="C5062" t="s">
        <v>1</v>
      </c>
      <c r="D5062" t="s">
        <v>89</v>
      </c>
      <c r="E5062" t="s">
        <v>553</v>
      </c>
      <c r="F5062" t="s">
        <v>554</v>
      </c>
      <c r="G5062">
        <v>2612</v>
      </c>
      <c r="H5062">
        <v>2612</v>
      </c>
      <c r="I5062">
        <v>2612</v>
      </c>
      <c r="J5062">
        <v>2612</v>
      </c>
      <c r="L5062" s="3">
        <v>0</v>
      </c>
      <c r="M5062" s="3">
        <v>0</v>
      </c>
      <c r="N5062" s="3">
        <v>0</v>
      </c>
      <c r="O5062" s="3">
        <v>108.24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3">
        <f>+Tabla3[[#This Row],[V GRAVADAS]]</f>
        <v>108.24</v>
      </c>
      <c r="V5062">
        <v>2</v>
      </c>
    </row>
    <row r="5063" spans="1:22" x14ac:dyDescent="0.25">
      <c r="A5063" t="s">
        <v>843</v>
      </c>
      <c r="B5063" s="1" t="s">
        <v>868</v>
      </c>
      <c r="C5063" t="s">
        <v>1</v>
      </c>
      <c r="D5063" t="s">
        <v>89</v>
      </c>
      <c r="E5063" t="s">
        <v>553</v>
      </c>
      <c r="F5063" t="s">
        <v>554</v>
      </c>
      <c r="G5063">
        <v>2613</v>
      </c>
      <c r="H5063">
        <v>2613</v>
      </c>
      <c r="I5063">
        <v>2613</v>
      </c>
      <c r="J5063">
        <v>2613</v>
      </c>
      <c r="L5063" s="3">
        <v>0</v>
      </c>
      <c r="M5063" s="3">
        <v>0</v>
      </c>
      <c r="N5063" s="3">
        <v>0</v>
      </c>
      <c r="O5063" s="3">
        <v>75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3">
        <f>+Tabla3[[#This Row],[V GRAVADAS]]</f>
        <v>75</v>
      </c>
      <c r="V5063">
        <v>2</v>
      </c>
    </row>
    <row r="5064" spans="1:22" x14ac:dyDescent="0.25">
      <c r="A5064" t="s">
        <v>843</v>
      </c>
      <c r="B5064" s="1" t="s">
        <v>868</v>
      </c>
      <c r="C5064" t="s">
        <v>1</v>
      </c>
      <c r="D5064" t="s">
        <v>89</v>
      </c>
      <c r="E5064" t="s">
        <v>553</v>
      </c>
      <c r="F5064" t="s">
        <v>554</v>
      </c>
      <c r="G5064">
        <v>2614</v>
      </c>
      <c r="H5064">
        <v>2614</v>
      </c>
      <c r="I5064">
        <v>2614</v>
      </c>
      <c r="J5064">
        <v>2614</v>
      </c>
      <c r="L5064" s="3">
        <v>0</v>
      </c>
      <c r="M5064" s="3">
        <v>0</v>
      </c>
      <c r="N5064" s="3">
        <v>0</v>
      </c>
      <c r="O5064" s="3">
        <v>6.4</v>
      </c>
      <c r="P5064" s="3">
        <v>0</v>
      </c>
      <c r="Q5064" s="3">
        <v>0</v>
      </c>
      <c r="R5064" s="3">
        <v>0</v>
      </c>
      <c r="S5064" s="3">
        <v>0</v>
      </c>
      <c r="T5064" s="3">
        <v>0</v>
      </c>
      <c r="U5064" s="33">
        <f>+Tabla3[[#This Row],[V GRAVADAS]]</f>
        <v>6.4</v>
      </c>
      <c r="V5064">
        <v>2</v>
      </c>
    </row>
    <row r="5065" spans="1:22" x14ac:dyDescent="0.25">
      <c r="A5065" t="s">
        <v>843</v>
      </c>
      <c r="B5065" s="1" t="s">
        <v>868</v>
      </c>
      <c r="C5065" t="s">
        <v>1</v>
      </c>
      <c r="D5065" t="s">
        <v>89</v>
      </c>
      <c r="E5065" t="s">
        <v>553</v>
      </c>
      <c r="F5065" t="s">
        <v>554</v>
      </c>
      <c r="G5065">
        <v>2615</v>
      </c>
      <c r="H5065">
        <v>2615</v>
      </c>
      <c r="I5065">
        <v>2615</v>
      </c>
      <c r="J5065">
        <v>2615</v>
      </c>
      <c r="L5065" s="3">
        <v>0</v>
      </c>
      <c r="M5065" s="3">
        <v>0</v>
      </c>
      <c r="N5065" s="3">
        <v>0</v>
      </c>
      <c r="O5065" s="3">
        <v>28.82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3">
        <f>+Tabla3[[#This Row],[V GRAVADAS]]</f>
        <v>28.82</v>
      </c>
      <c r="V5065">
        <v>2</v>
      </c>
    </row>
    <row r="5066" spans="1:22" x14ac:dyDescent="0.25">
      <c r="A5066" t="s">
        <v>843</v>
      </c>
      <c r="B5066" s="1" t="s">
        <v>868</v>
      </c>
      <c r="C5066" t="s">
        <v>1</v>
      </c>
      <c r="D5066" t="s">
        <v>89</v>
      </c>
      <c r="E5066" t="s">
        <v>553</v>
      </c>
      <c r="F5066" t="s">
        <v>554</v>
      </c>
      <c r="G5066">
        <v>2616</v>
      </c>
      <c r="H5066">
        <v>2616</v>
      </c>
      <c r="I5066">
        <v>2616</v>
      </c>
      <c r="J5066">
        <v>2616</v>
      </c>
      <c r="L5066" s="3">
        <v>0</v>
      </c>
      <c r="M5066" s="3">
        <v>0</v>
      </c>
      <c r="N5066" s="3">
        <v>0</v>
      </c>
      <c r="O5066" s="3">
        <v>40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3">
        <f>+Tabla3[[#This Row],[V GRAVADAS]]</f>
        <v>40</v>
      </c>
      <c r="V5066">
        <v>2</v>
      </c>
    </row>
    <row r="5067" spans="1:22" x14ac:dyDescent="0.25">
      <c r="A5067" t="s">
        <v>843</v>
      </c>
      <c r="B5067" s="1" t="s">
        <v>868</v>
      </c>
      <c r="C5067" t="s">
        <v>1</v>
      </c>
      <c r="D5067" t="s">
        <v>89</v>
      </c>
      <c r="E5067" t="s">
        <v>553</v>
      </c>
      <c r="F5067" t="s">
        <v>554</v>
      </c>
      <c r="G5067">
        <v>2617</v>
      </c>
      <c r="H5067">
        <v>2617</v>
      </c>
      <c r="I5067">
        <v>2617</v>
      </c>
      <c r="J5067">
        <v>2617</v>
      </c>
      <c r="L5067" s="3">
        <v>0</v>
      </c>
      <c r="M5067" s="3">
        <v>0</v>
      </c>
      <c r="N5067" s="3">
        <v>0</v>
      </c>
      <c r="O5067" s="3">
        <v>125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3">
        <f>+Tabla3[[#This Row],[V GRAVADAS]]</f>
        <v>125</v>
      </c>
      <c r="V5067">
        <v>2</v>
      </c>
    </row>
    <row r="5068" spans="1:22" x14ac:dyDescent="0.25">
      <c r="A5068" t="s">
        <v>843</v>
      </c>
      <c r="B5068" s="1" t="s">
        <v>868</v>
      </c>
      <c r="C5068" t="s">
        <v>1</v>
      </c>
      <c r="D5068" t="s">
        <v>89</v>
      </c>
      <c r="E5068" t="s">
        <v>553</v>
      </c>
      <c r="F5068" t="s">
        <v>554</v>
      </c>
      <c r="G5068">
        <v>2618</v>
      </c>
      <c r="H5068">
        <v>2618</v>
      </c>
      <c r="I5068">
        <v>2618</v>
      </c>
      <c r="J5068">
        <v>2618</v>
      </c>
      <c r="L5068" s="3">
        <v>0</v>
      </c>
      <c r="M5068" s="3">
        <v>0</v>
      </c>
      <c r="N5068" s="3">
        <v>0</v>
      </c>
      <c r="O5068" s="3">
        <v>2.4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3">
        <f>+Tabla3[[#This Row],[V GRAVADAS]]</f>
        <v>2.4</v>
      </c>
      <c r="V5068">
        <v>2</v>
      </c>
    </row>
    <row r="5069" spans="1:22" x14ac:dyDescent="0.25">
      <c r="A5069" t="s">
        <v>843</v>
      </c>
      <c r="B5069" s="1" t="s">
        <v>868</v>
      </c>
      <c r="C5069" t="s">
        <v>1</v>
      </c>
      <c r="D5069" t="s">
        <v>89</v>
      </c>
      <c r="E5069" t="s">
        <v>553</v>
      </c>
      <c r="F5069" t="s">
        <v>554</v>
      </c>
      <c r="G5069">
        <v>2619</v>
      </c>
      <c r="H5069">
        <v>2619</v>
      </c>
      <c r="I5069">
        <v>2619</v>
      </c>
      <c r="J5069">
        <v>2619</v>
      </c>
      <c r="L5069" s="3">
        <v>0</v>
      </c>
      <c r="M5069" s="3">
        <v>0</v>
      </c>
      <c r="N5069" s="3">
        <v>0</v>
      </c>
      <c r="O5069" s="3">
        <v>135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3">
        <f>+Tabla3[[#This Row],[V GRAVADAS]]</f>
        <v>135</v>
      </c>
      <c r="V5069">
        <v>2</v>
      </c>
    </row>
    <row r="5070" spans="1:22" x14ac:dyDescent="0.25">
      <c r="A5070" t="s">
        <v>843</v>
      </c>
      <c r="B5070" s="1" t="s">
        <v>868</v>
      </c>
      <c r="C5070" t="s">
        <v>1</v>
      </c>
      <c r="D5070" t="s">
        <v>89</v>
      </c>
      <c r="E5070" t="s">
        <v>553</v>
      </c>
      <c r="F5070" t="s">
        <v>554</v>
      </c>
      <c r="G5070">
        <v>2620</v>
      </c>
      <c r="H5070">
        <v>2620</v>
      </c>
      <c r="I5070">
        <v>2620</v>
      </c>
      <c r="J5070">
        <v>2620</v>
      </c>
      <c r="L5070" s="3">
        <v>0</v>
      </c>
      <c r="M5070" s="3">
        <v>0</v>
      </c>
      <c r="N5070" s="3">
        <v>0</v>
      </c>
      <c r="O5070" s="3">
        <v>38.76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3">
        <f>+Tabla3[[#This Row],[V GRAVADAS]]</f>
        <v>38.76</v>
      </c>
      <c r="V5070">
        <v>2</v>
      </c>
    </row>
    <row r="5071" spans="1:22" x14ac:dyDescent="0.25">
      <c r="A5071" t="s">
        <v>890</v>
      </c>
      <c r="B5071" s="1" t="s">
        <v>891</v>
      </c>
      <c r="C5071" t="s">
        <v>1</v>
      </c>
      <c r="D5071" t="s">
        <v>89</v>
      </c>
      <c r="E5071" t="s">
        <v>553</v>
      </c>
      <c r="F5071" t="s">
        <v>554</v>
      </c>
      <c r="G5071">
        <v>2621</v>
      </c>
      <c r="H5071">
        <v>2621</v>
      </c>
      <c r="I5071">
        <v>2621</v>
      </c>
      <c r="J5071">
        <v>2621</v>
      </c>
      <c r="L5071" s="3">
        <v>0</v>
      </c>
      <c r="M5071" s="3">
        <v>0</v>
      </c>
      <c r="N5071" s="3">
        <v>0</v>
      </c>
      <c r="O5071" s="3">
        <v>184.74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3">
        <f>+Tabla3[[#This Row],[V GRAVADAS]]</f>
        <v>184.74</v>
      </c>
      <c r="V5071">
        <v>2</v>
      </c>
    </row>
    <row r="5072" spans="1:22" x14ac:dyDescent="0.25">
      <c r="A5072" t="s">
        <v>890</v>
      </c>
      <c r="B5072" s="1" t="s">
        <v>891</v>
      </c>
      <c r="C5072" t="s">
        <v>1</v>
      </c>
      <c r="D5072" t="s">
        <v>89</v>
      </c>
      <c r="E5072" t="s">
        <v>553</v>
      </c>
      <c r="F5072" t="s">
        <v>554</v>
      </c>
      <c r="G5072">
        <v>2622</v>
      </c>
      <c r="H5072">
        <v>2622</v>
      </c>
      <c r="I5072">
        <v>2622</v>
      </c>
      <c r="J5072">
        <v>2622</v>
      </c>
      <c r="L5072" s="3">
        <v>0</v>
      </c>
      <c r="M5072" s="3">
        <v>0</v>
      </c>
      <c r="N5072" s="3">
        <v>0</v>
      </c>
      <c r="O5072" s="3">
        <v>300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3">
        <f>+Tabla3[[#This Row],[V GRAVADAS]]</f>
        <v>300</v>
      </c>
      <c r="V5072">
        <v>2</v>
      </c>
    </row>
    <row r="5073" spans="1:22" x14ac:dyDescent="0.25">
      <c r="A5073" t="s">
        <v>890</v>
      </c>
      <c r="B5073" s="1" t="s">
        <v>891</v>
      </c>
      <c r="C5073" t="s">
        <v>1</v>
      </c>
      <c r="D5073" t="s">
        <v>89</v>
      </c>
      <c r="E5073" t="s">
        <v>553</v>
      </c>
      <c r="F5073" t="s">
        <v>554</v>
      </c>
      <c r="G5073">
        <v>2623</v>
      </c>
      <c r="H5073">
        <v>2623</v>
      </c>
      <c r="I5073">
        <v>2623</v>
      </c>
      <c r="J5073">
        <v>2623</v>
      </c>
      <c r="L5073" s="3">
        <v>0</v>
      </c>
      <c r="M5073" s="3">
        <v>0</v>
      </c>
      <c r="N5073" s="3">
        <v>0</v>
      </c>
      <c r="O5073" s="3">
        <v>450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3">
        <f>+Tabla3[[#This Row],[V GRAVADAS]]</f>
        <v>450</v>
      </c>
      <c r="V5073">
        <v>2</v>
      </c>
    </row>
    <row r="5074" spans="1:22" x14ac:dyDescent="0.25">
      <c r="A5074" t="s">
        <v>890</v>
      </c>
      <c r="B5074" s="1" t="s">
        <v>891</v>
      </c>
      <c r="C5074" t="s">
        <v>1</v>
      </c>
      <c r="D5074" t="s">
        <v>89</v>
      </c>
      <c r="E5074" t="s">
        <v>553</v>
      </c>
      <c r="F5074" t="s">
        <v>554</v>
      </c>
      <c r="G5074">
        <v>2624</v>
      </c>
      <c r="H5074">
        <v>2624</v>
      </c>
      <c r="I5074">
        <v>2624</v>
      </c>
      <c r="J5074">
        <v>2624</v>
      </c>
      <c r="L5074" s="3">
        <v>0</v>
      </c>
      <c r="M5074" s="3">
        <v>0</v>
      </c>
      <c r="N5074" s="3">
        <v>0</v>
      </c>
      <c r="O5074" s="3">
        <v>135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3">
        <f>+Tabla3[[#This Row],[V GRAVADAS]]</f>
        <v>135</v>
      </c>
      <c r="V5074">
        <v>2</v>
      </c>
    </row>
    <row r="5075" spans="1:22" x14ac:dyDescent="0.25">
      <c r="A5075" t="s">
        <v>890</v>
      </c>
      <c r="B5075" s="1" t="s">
        <v>891</v>
      </c>
      <c r="C5075" t="s">
        <v>1</v>
      </c>
      <c r="D5075" t="s">
        <v>89</v>
      </c>
      <c r="E5075" t="s">
        <v>553</v>
      </c>
      <c r="F5075" t="s">
        <v>554</v>
      </c>
      <c r="G5075">
        <v>2625</v>
      </c>
      <c r="H5075">
        <v>2625</v>
      </c>
      <c r="I5075">
        <v>2625</v>
      </c>
      <c r="J5075">
        <v>2625</v>
      </c>
      <c r="L5075" s="3">
        <v>0</v>
      </c>
      <c r="M5075" s="3">
        <v>0</v>
      </c>
      <c r="N5075" s="3">
        <v>0</v>
      </c>
      <c r="O5075" s="3">
        <v>213.6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3">
        <f>+Tabla3[[#This Row],[V GRAVADAS]]</f>
        <v>213.6</v>
      </c>
      <c r="V5075">
        <v>2</v>
      </c>
    </row>
    <row r="5076" spans="1:22" x14ac:dyDescent="0.25">
      <c r="A5076" t="s">
        <v>890</v>
      </c>
      <c r="B5076" s="1" t="s">
        <v>891</v>
      </c>
      <c r="C5076" t="s">
        <v>1</v>
      </c>
      <c r="D5076" t="s">
        <v>89</v>
      </c>
      <c r="E5076" t="s">
        <v>553</v>
      </c>
      <c r="F5076" t="s">
        <v>554</v>
      </c>
      <c r="G5076">
        <v>2626</v>
      </c>
      <c r="H5076">
        <v>2626</v>
      </c>
      <c r="I5076">
        <v>2626</v>
      </c>
      <c r="J5076">
        <v>2626</v>
      </c>
      <c r="L5076" s="3">
        <v>0</v>
      </c>
      <c r="M5076" s="3">
        <v>0</v>
      </c>
      <c r="N5076" s="3">
        <v>0</v>
      </c>
      <c r="O5076" s="3">
        <v>342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3">
        <f>+Tabla3[[#This Row],[V GRAVADAS]]</f>
        <v>342</v>
      </c>
      <c r="V5076">
        <v>2</v>
      </c>
    </row>
    <row r="5077" spans="1:22" x14ac:dyDescent="0.25">
      <c r="A5077" t="s">
        <v>890</v>
      </c>
      <c r="B5077" s="1" t="s">
        <v>891</v>
      </c>
      <c r="C5077" t="s">
        <v>1</v>
      </c>
      <c r="D5077" t="s">
        <v>89</v>
      </c>
      <c r="E5077" t="s">
        <v>553</v>
      </c>
      <c r="F5077" t="s">
        <v>554</v>
      </c>
      <c r="G5077">
        <v>2627</v>
      </c>
      <c r="H5077">
        <v>2627</v>
      </c>
      <c r="I5077">
        <v>2627</v>
      </c>
      <c r="J5077">
        <v>2627</v>
      </c>
      <c r="L5077" s="3">
        <v>0</v>
      </c>
      <c r="M5077" s="3">
        <v>0</v>
      </c>
      <c r="N5077" s="3">
        <v>0</v>
      </c>
      <c r="O5077" s="3">
        <v>183.8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3">
        <f>+Tabla3[[#This Row],[V GRAVADAS]]</f>
        <v>183.8</v>
      </c>
      <c r="V5077">
        <v>2</v>
      </c>
    </row>
    <row r="5078" spans="1:22" x14ac:dyDescent="0.25">
      <c r="A5078" t="s">
        <v>890</v>
      </c>
      <c r="B5078" s="1" t="s">
        <v>891</v>
      </c>
      <c r="C5078" t="s">
        <v>1</v>
      </c>
      <c r="D5078" t="s">
        <v>89</v>
      </c>
      <c r="E5078" t="s">
        <v>553</v>
      </c>
      <c r="F5078" t="s">
        <v>554</v>
      </c>
      <c r="G5078">
        <v>2628</v>
      </c>
      <c r="H5078">
        <v>2628</v>
      </c>
      <c r="I5078">
        <v>2628</v>
      </c>
      <c r="J5078">
        <v>2628</v>
      </c>
      <c r="L5078" s="3">
        <v>0</v>
      </c>
      <c r="M5078" s="3">
        <v>0</v>
      </c>
      <c r="N5078" s="3">
        <v>0</v>
      </c>
      <c r="O5078" s="3">
        <v>563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3">
        <f>+Tabla3[[#This Row],[V GRAVADAS]]</f>
        <v>563</v>
      </c>
      <c r="V5078">
        <v>2</v>
      </c>
    </row>
    <row r="5079" spans="1:22" x14ac:dyDescent="0.25">
      <c r="A5079" t="s">
        <v>890</v>
      </c>
      <c r="B5079" s="1" t="s">
        <v>891</v>
      </c>
      <c r="C5079" t="s">
        <v>1</v>
      </c>
      <c r="D5079" t="s">
        <v>89</v>
      </c>
      <c r="E5079" t="s">
        <v>553</v>
      </c>
      <c r="F5079" t="s">
        <v>554</v>
      </c>
      <c r="G5079">
        <v>2629</v>
      </c>
      <c r="H5079">
        <v>2629</v>
      </c>
      <c r="I5079">
        <v>2629</v>
      </c>
      <c r="J5079">
        <v>2629</v>
      </c>
      <c r="L5079" s="3">
        <v>0</v>
      </c>
      <c r="M5079" s="3">
        <v>0</v>
      </c>
      <c r="N5079" s="3">
        <v>0</v>
      </c>
      <c r="O5079" s="3">
        <v>48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3">
        <f>+Tabla3[[#This Row],[V GRAVADAS]]</f>
        <v>48</v>
      </c>
      <c r="V5079">
        <v>2</v>
      </c>
    </row>
    <row r="5080" spans="1:22" x14ac:dyDescent="0.25">
      <c r="A5080" t="s">
        <v>890</v>
      </c>
      <c r="B5080" s="1" t="s">
        <v>891</v>
      </c>
      <c r="C5080" t="s">
        <v>1</v>
      </c>
      <c r="D5080" t="s">
        <v>89</v>
      </c>
      <c r="E5080" t="s">
        <v>553</v>
      </c>
      <c r="F5080" t="s">
        <v>554</v>
      </c>
      <c r="G5080">
        <v>2630</v>
      </c>
      <c r="H5080">
        <v>2630</v>
      </c>
      <c r="I5080">
        <v>2630</v>
      </c>
      <c r="J5080">
        <v>2630</v>
      </c>
      <c r="L5080" s="3">
        <v>0</v>
      </c>
      <c r="M5080" s="3">
        <v>0</v>
      </c>
      <c r="N5080" s="3">
        <v>0</v>
      </c>
      <c r="O5080" s="3">
        <v>18.899999999999999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3">
        <f>+Tabla3[[#This Row],[V GRAVADAS]]</f>
        <v>18.899999999999999</v>
      </c>
      <c r="V5080">
        <v>2</v>
      </c>
    </row>
    <row r="5081" spans="1:22" x14ac:dyDescent="0.25">
      <c r="A5081" t="s">
        <v>890</v>
      </c>
      <c r="B5081" s="1" t="s">
        <v>891</v>
      </c>
      <c r="C5081" t="s">
        <v>1</v>
      </c>
      <c r="D5081" t="s">
        <v>89</v>
      </c>
      <c r="E5081" t="s">
        <v>553</v>
      </c>
      <c r="F5081" t="s">
        <v>554</v>
      </c>
      <c r="G5081">
        <v>2631</v>
      </c>
      <c r="H5081">
        <v>2631</v>
      </c>
      <c r="I5081">
        <v>2631</v>
      </c>
      <c r="J5081">
        <v>2631</v>
      </c>
      <c r="L5081" s="3">
        <v>0</v>
      </c>
      <c r="M5081" s="3">
        <v>0</v>
      </c>
      <c r="N5081" s="3">
        <v>0</v>
      </c>
      <c r="O5081" s="3">
        <v>329.5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3">
        <f>+Tabla3[[#This Row],[V GRAVADAS]]</f>
        <v>329.5</v>
      </c>
      <c r="V5081">
        <v>2</v>
      </c>
    </row>
    <row r="5082" spans="1:22" x14ac:dyDescent="0.25">
      <c r="A5082" t="s">
        <v>890</v>
      </c>
      <c r="B5082" s="1" t="s">
        <v>891</v>
      </c>
      <c r="C5082" t="s">
        <v>1</v>
      </c>
      <c r="D5082" t="s">
        <v>89</v>
      </c>
      <c r="E5082" t="s">
        <v>553</v>
      </c>
      <c r="F5082" t="s">
        <v>554</v>
      </c>
      <c r="G5082">
        <v>2632</v>
      </c>
      <c r="H5082">
        <v>2632</v>
      </c>
      <c r="I5082">
        <v>2632</v>
      </c>
      <c r="J5082">
        <v>2632</v>
      </c>
      <c r="L5082" s="3">
        <v>0</v>
      </c>
      <c r="M5082" s="3">
        <v>0</v>
      </c>
      <c r="N5082" s="3">
        <v>0</v>
      </c>
      <c r="O5082" s="3">
        <v>535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3">
        <f>+Tabla3[[#This Row],[V GRAVADAS]]</f>
        <v>535</v>
      </c>
      <c r="V5082">
        <v>2</v>
      </c>
    </row>
    <row r="5083" spans="1:22" x14ac:dyDescent="0.25">
      <c r="A5083" t="s">
        <v>890</v>
      </c>
      <c r="B5083" s="1" t="s">
        <v>891</v>
      </c>
      <c r="C5083" t="s">
        <v>1</v>
      </c>
      <c r="D5083" t="s">
        <v>89</v>
      </c>
      <c r="E5083" t="s">
        <v>553</v>
      </c>
      <c r="F5083" t="s">
        <v>554</v>
      </c>
      <c r="G5083">
        <v>2633</v>
      </c>
      <c r="H5083">
        <v>2633</v>
      </c>
      <c r="I5083">
        <v>2633</v>
      </c>
      <c r="J5083">
        <v>2633</v>
      </c>
      <c r="L5083" s="3">
        <v>0</v>
      </c>
      <c r="M5083" s="3">
        <v>0</v>
      </c>
      <c r="N5083" s="3">
        <v>0</v>
      </c>
      <c r="O5083" s="3">
        <v>247.6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3">
        <f>+Tabla3[[#This Row],[V GRAVADAS]]</f>
        <v>247.6</v>
      </c>
      <c r="V5083">
        <v>2</v>
      </c>
    </row>
    <row r="5084" spans="1:22" x14ac:dyDescent="0.25">
      <c r="A5084" t="s">
        <v>890</v>
      </c>
      <c r="B5084" s="1" t="s">
        <v>891</v>
      </c>
      <c r="C5084" t="s">
        <v>1</v>
      </c>
      <c r="D5084" t="s">
        <v>89</v>
      </c>
      <c r="E5084" t="s">
        <v>553</v>
      </c>
      <c r="F5084" t="s">
        <v>554</v>
      </c>
      <c r="G5084">
        <v>2634</v>
      </c>
      <c r="H5084">
        <v>2634</v>
      </c>
      <c r="I5084">
        <v>2634</v>
      </c>
      <c r="J5084">
        <v>2634</v>
      </c>
      <c r="L5084" s="3">
        <v>0</v>
      </c>
      <c r="M5084" s="3">
        <v>0</v>
      </c>
      <c r="N5084" s="3">
        <v>0</v>
      </c>
      <c r="O5084" s="3">
        <v>200.25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3">
        <f>+Tabla3[[#This Row],[V GRAVADAS]]</f>
        <v>200.25</v>
      </c>
      <c r="V5084">
        <v>2</v>
      </c>
    </row>
    <row r="5085" spans="1:22" x14ac:dyDescent="0.25">
      <c r="A5085" t="s">
        <v>890</v>
      </c>
      <c r="B5085" s="1" t="s">
        <v>891</v>
      </c>
      <c r="C5085" t="s">
        <v>1</v>
      </c>
      <c r="D5085" t="s">
        <v>89</v>
      </c>
      <c r="E5085" t="s">
        <v>553</v>
      </c>
      <c r="F5085" t="s">
        <v>554</v>
      </c>
      <c r="G5085">
        <v>2635</v>
      </c>
      <c r="H5085">
        <v>2635</v>
      </c>
      <c r="I5085">
        <v>2635</v>
      </c>
      <c r="J5085">
        <v>2635</v>
      </c>
      <c r="L5085" s="3">
        <v>0</v>
      </c>
      <c r="M5085" s="3">
        <v>0</v>
      </c>
      <c r="N5085" s="3">
        <v>0</v>
      </c>
      <c r="O5085" s="3">
        <v>55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3">
        <f>+Tabla3[[#This Row],[V GRAVADAS]]</f>
        <v>55</v>
      </c>
      <c r="V5085">
        <v>2</v>
      </c>
    </row>
    <row r="5086" spans="1:22" x14ac:dyDescent="0.25">
      <c r="A5086" t="s">
        <v>890</v>
      </c>
      <c r="B5086" s="1" t="s">
        <v>891</v>
      </c>
      <c r="C5086" t="s">
        <v>1</v>
      </c>
      <c r="D5086" t="s">
        <v>89</v>
      </c>
      <c r="E5086" t="s">
        <v>553</v>
      </c>
      <c r="F5086" t="s">
        <v>554</v>
      </c>
      <c r="G5086">
        <v>2636</v>
      </c>
      <c r="H5086">
        <v>2636</v>
      </c>
      <c r="I5086">
        <v>2636</v>
      </c>
      <c r="J5086">
        <v>2636</v>
      </c>
      <c r="L5086" s="3">
        <v>0</v>
      </c>
      <c r="M5086" s="3">
        <v>0</v>
      </c>
      <c r="N5086" s="3">
        <v>0</v>
      </c>
      <c r="O5086" s="3">
        <v>12.75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3">
        <f>+Tabla3[[#This Row],[V GRAVADAS]]</f>
        <v>12.75</v>
      </c>
      <c r="V5086">
        <v>2</v>
      </c>
    </row>
    <row r="5087" spans="1:22" x14ac:dyDescent="0.25">
      <c r="A5087" t="s">
        <v>890</v>
      </c>
      <c r="B5087" s="1" t="s">
        <v>891</v>
      </c>
      <c r="C5087" t="s">
        <v>1</v>
      </c>
      <c r="D5087" t="s">
        <v>89</v>
      </c>
      <c r="E5087" t="s">
        <v>553</v>
      </c>
      <c r="F5087" t="s">
        <v>554</v>
      </c>
      <c r="G5087">
        <v>2637</v>
      </c>
      <c r="H5087">
        <v>2637</v>
      </c>
      <c r="I5087">
        <v>2637</v>
      </c>
      <c r="J5087">
        <v>2637</v>
      </c>
      <c r="L5087" s="3">
        <v>0</v>
      </c>
      <c r="M5087" s="3">
        <v>0</v>
      </c>
      <c r="N5087" s="3">
        <v>0</v>
      </c>
      <c r="O5087" s="3">
        <v>119.68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3">
        <f>+Tabla3[[#This Row],[V GRAVADAS]]</f>
        <v>119.68</v>
      </c>
      <c r="V5087">
        <v>2</v>
      </c>
    </row>
    <row r="5088" spans="1:22" x14ac:dyDescent="0.25">
      <c r="A5088" t="s">
        <v>890</v>
      </c>
      <c r="B5088" s="1" t="s">
        <v>891</v>
      </c>
      <c r="C5088" t="s">
        <v>1</v>
      </c>
      <c r="D5088" t="s">
        <v>89</v>
      </c>
      <c r="E5088" t="s">
        <v>553</v>
      </c>
      <c r="F5088" t="s">
        <v>554</v>
      </c>
      <c r="G5088">
        <v>2638</v>
      </c>
      <c r="H5088">
        <v>2638</v>
      </c>
      <c r="I5088">
        <v>2638</v>
      </c>
      <c r="J5088">
        <v>2638</v>
      </c>
      <c r="L5088" s="3">
        <v>0</v>
      </c>
      <c r="M5088" s="3">
        <v>0</v>
      </c>
      <c r="N5088" s="3">
        <v>0</v>
      </c>
      <c r="O5088" s="3">
        <v>100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3">
        <f>+Tabla3[[#This Row],[V GRAVADAS]]</f>
        <v>100</v>
      </c>
      <c r="V5088">
        <v>2</v>
      </c>
    </row>
    <row r="5089" spans="1:22" x14ac:dyDescent="0.25">
      <c r="A5089" t="s">
        <v>890</v>
      </c>
      <c r="B5089" s="1" t="s">
        <v>891</v>
      </c>
      <c r="C5089" t="s">
        <v>1</v>
      </c>
      <c r="D5089" t="s">
        <v>89</v>
      </c>
      <c r="E5089" t="s">
        <v>553</v>
      </c>
      <c r="F5089" t="s">
        <v>554</v>
      </c>
      <c r="G5089">
        <v>2639</v>
      </c>
      <c r="H5089">
        <v>2639</v>
      </c>
      <c r="I5089">
        <v>2639</v>
      </c>
      <c r="J5089">
        <v>2639</v>
      </c>
      <c r="L5089" s="3">
        <v>0</v>
      </c>
      <c r="M5089" s="3">
        <v>0</v>
      </c>
      <c r="N5089" s="3">
        <v>0</v>
      </c>
      <c r="O5089" s="3">
        <v>983.3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3">
        <f>+Tabla3[[#This Row],[V GRAVADAS]]</f>
        <v>983.3</v>
      </c>
      <c r="V5089">
        <v>2</v>
      </c>
    </row>
    <row r="5090" spans="1:22" x14ac:dyDescent="0.25">
      <c r="A5090" t="s">
        <v>890</v>
      </c>
      <c r="B5090" s="1" t="s">
        <v>891</v>
      </c>
      <c r="C5090" t="s">
        <v>1</v>
      </c>
      <c r="D5090" t="s">
        <v>89</v>
      </c>
      <c r="E5090" t="s">
        <v>553</v>
      </c>
      <c r="F5090" t="s">
        <v>554</v>
      </c>
      <c r="G5090">
        <v>2640</v>
      </c>
      <c r="H5090">
        <v>2640</v>
      </c>
      <c r="I5090">
        <v>2640</v>
      </c>
      <c r="J5090">
        <v>2640</v>
      </c>
      <c r="L5090" s="3">
        <v>0</v>
      </c>
      <c r="M5090" s="3">
        <v>0</v>
      </c>
      <c r="N5090" s="3">
        <v>0</v>
      </c>
      <c r="O5090" s="3">
        <v>83.25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3">
        <f>+Tabla3[[#This Row],[V GRAVADAS]]</f>
        <v>83.25</v>
      </c>
      <c r="V5090">
        <v>2</v>
      </c>
    </row>
    <row r="5091" spans="1:22" x14ac:dyDescent="0.25">
      <c r="A5091" t="s">
        <v>890</v>
      </c>
      <c r="B5091" s="1" t="s">
        <v>891</v>
      </c>
      <c r="C5091" t="s">
        <v>1</v>
      </c>
      <c r="D5091" t="s">
        <v>89</v>
      </c>
      <c r="E5091" t="s">
        <v>553</v>
      </c>
      <c r="F5091" t="s">
        <v>554</v>
      </c>
      <c r="G5091">
        <v>2641</v>
      </c>
      <c r="H5091">
        <v>2641</v>
      </c>
      <c r="I5091">
        <v>2641</v>
      </c>
      <c r="J5091">
        <v>2641</v>
      </c>
      <c r="L5091" s="3">
        <v>0</v>
      </c>
      <c r="M5091" s="3">
        <v>0</v>
      </c>
      <c r="N5091" s="3">
        <v>0</v>
      </c>
      <c r="O5091" s="3">
        <v>488.5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3">
        <f>+Tabla3[[#This Row],[V GRAVADAS]]</f>
        <v>488.5</v>
      </c>
      <c r="V5091">
        <v>2</v>
      </c>
    </row>
    <row r="5092" spans="1:22" x14ac:dyDescent="0.25">
      <c r="A5092" t="s">
        <v>890</v>
      </c>
      <c r="B5092" s="1" t="s">
        <v>891</v>
      </c>
      <c r="C5092" t="s">
        <v>1</v>
      </c>
      <c r="D5092" t="s">
        <v>89</v>
      </c>
      <c r="E5092" t="s">
        <v>553</v>
      </c>
      <c r="F5092" t="s">
        <v>554</v>
      </c>
      <c r="G5092">
        <v>2642</v>
      </c>
      <c r="H5092">
        <v>2642</v>
      </c>
      <c r="I5092">
        <v>2642</v>
      </c>
      <c r="J5092">
        <v>2642</v>
      </c>
      <c r="L5092" s="3">
        <v>0</v>
      </c>
      <c r="M5092" s="3">
        <v>0</v>
      </c>
      <c r="N5092" s="3">
        <v>0</v>
      </c>
      <c r="O5092" s="3">
        <v>64.2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3">
        <f>+Tabla3[[#This Row],[V GRAVADAS]]</f>
        <v>64.2</v>
      </c>
      <c r="V5092">
        <v>2</v>
      </c>
    </row>
    <row r="5093" spans="1:22" x14ac:dyDescent="0.25">
      <c r="A5093" t="s">
        <v>890</v>
      </c>
      <c r="B5093" s="1" t="s">
        <v>891</v>
      </c>
      <c r="C5093" t="s">
        <v>1</v>
      </c>
      <c r="D5093" t="s">
        <v>89</v>
      </c>
      <c r="E5093" t="s">
        <v>553</v>
      </c>
      <c r="F5093" t="s">
        <v>554</v>
      </c>
      <c r="G5093">
        <v>2643</v>
      </c>
      <c r="H5093">
        <v>2643</v>
      </c>
      <c r="I5093">
        <v>2643</v>
      </c>
      <c r="J5093">
        <v>2643</v>
      </c>
      <c r="L5093" s="3">
        <v>0</v>
      </c>
      <c r="M5093" s="3">
        <v>0</v>
      </c>
      <c r="N5093" s="3">
        <v>0</v>
      </c>
      <c r="O5093" s="3">
        <v>520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3">
        <f>+Tabla3[[#This Row],[V GRAVADAS]]</f>
        <v>520</v>
      </c>
      <c r="V5093">
        <v>2</v>
      </c>
    </row>
    <row r="5094" spans="1:22" x14ac:dyDescent="0.25">
      <c r="A5094" t="s">
        <v>890</v>
      </c>
      <c r="B5094" s="1" t="s">
        <v>891</v>
      </c>
      <c r="C5094" t="s">
        <v>1</v>
      </c>
      <c r="D5094" t="s">
        <v>89</v>
      </c>
      <c r="E5094" t="s">
        <v>553</v>
      </c>
      <c r="F5094" t="s">
        <v>554</v>
      </c>
      <c r="G5094">
        <v>2644</v>
      </c>
      <c r="H5094">
        <v>2644</v>
      </c>
      <c r="I5094">
        <v>2644</v>
      </c>
      <c r="J5094">
        <v>2644</v>
      </c>
      <c r="L5094" s="3">
        <v>0</v>
      </c>
      <c r="M5094" s="3">
        <v>0</v>
      </c>
      <c r="N5094" s="3">
        <v>0</v>
      </c>
      <c r="O5094" s="3">
        <v>18.2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3">
        <f>+Tabla3[[#This Row],[V GRAVADAS]]</f>
        <v>18.2</v>
      </c>
      <c r="V5094">
        <v>2</v>
      </c>
    </row>
    <row r="5095" spans="1:22" x14ac:dyDescent="0.25">
      <c r="A5095" t="s">
        <v>890</v>
      </c>
      <c r="B5095" s="1" t="s">
        <v>891</v>
      </c>
      <c r="C5095" t="s">
        <v>1</v>
      </c>
      <c r="D5095" t="s">
        <v>89</v>
      </c>
      <c r="E5095" t="s">
        <v>553</v>
      </c>
      <c r="F5095" t="s">
        <v>554</v>
      </c>
      <c r="G5095">
        <v>2645</v>
      </c>
      <c r="H5095">
        <v>2645</v>
      </c>
      <c r="I5095">
        <v>2645</v>
      </c>
      <c r="J5095">
        <v>2645</v>
      </c>
      <c r="L5095" s="3">
        <v>0</v>
      </c>
      <c r="M5095" s="3">
        <v>0</v>
      </c>
      <c r="N5095" s="3">
        <v>0</v>
      </c>
      <c r="O5095" s="3">
        <v>390.5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3">
        <f>+Tabla3[[#This Row],[V GRAVADAS]]</f>
        <v>390.5</v>
      </c>
      <c r="V5095">
        <v>2</v>
      </c>
    </row>
    <row r="5096" spans="1:22" x14ac:dyDescent="0.25">
      <c r="A5096" t="s">
        <v>890</v>
      </c>
      <c r="B5096" s="1" t="s">
        <v>891</v>
      </c>
      <c r="C5096" t="s">
        <v>1</v>
      </c>
      <c r="D5096" t="s">
        <v>89</v>
      </c>
      <c r="E5096" t="s">
        <v>553</v>
      </c>
      <c r="F5096" t="s">
        <v>554</v>
      </c>
      <c r="G5096">
        <v>2646</v>
      </c>
      <c r="H5096">
        <v>2646</v>
      </c>
      <c r="I5096">
        <v>2646</v>
      </c>
      <c r="J5096">
        <v>2646</v>
      </c>
      <c r="L5096" s="3">
        <v>0</v>
      </c>
      <c r="M5096" s="3">
        <v>0</v>
      </c>
      <c r="N5096" s="3">
        <v>0</v>
      </c>
      <c r="O5096" s="3">
        <v>45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3">
        <f>+Tabla3[[#This Row],[V GRAVADAS]]</f>
        <v>45</v>
      </c>
      <c r="V5096">
        <v>2</v>
      </c>
    </row>
    <row r="5097" spans="1:22" x14ac:dyDescent="0.25">
      <c r="A5097" t="s">
        <v>890</v>
      </c>
      <c r="B5097" s="1" t="s">
        <v>891</v>
      </c>
      <c r="C5097" t="s">
        <v>1</v>
      </c>
      <c r="D5097" t="s">
        <v>89</v>
      </c>
      <c r="E5097" t="s">
        <v>553</v>
      </c>
      <c r="F5097" t="s">
        <v>554</v>
      </c>
      <c r="G5097">
        <v>2647</v>
      </c>
      <c r="H5097">
        <v>2647</v>
      </c>
      <c r="I5097">
        <v>2647</v>
      </c>
      <c r="J5097">
        <v>2647</v>
      </c>
      <c r="L5097" s="3">
        <v>0</v>
      </c>
      <c r="M5097" s="3">
        <v>0</v>
      </c>
      <c r="N5097" s="3">
        <v>0</v>
      </c>
      <c r="O5097" s="3">
        <v>125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3">
        <f>+Tabla3[[#This Row],[V GRAVADAS]]</f>
        <v>125</v>
      </c>
      <c r="V5097">
        <v>2</v>
      </c>
    </row>
    <row r="5098" spans="1:22" x14ac:dyDescent="0.25">
      <c r="A5098" t="s">
        <v>890</v>
      </c>
      <c r="B5098" s="1" t="s">
        <v>891</v>
      </c>
      <c r="C5098" t="s">
        <v>1</v>
      </c>
      <c r="D5098" t="s">
        <v>89</v>
      </c>
      <c r="E5098" t="s">
        <v>553</v>
      </c>
      <c r="F5098" t="s">
        <v>554</v>
      </c>
      <c r="G5098">
        <v>2648</v>
      </c>
      <c r="H5098">
        <v>2648</v>
      </c>
      <c r="I5098">
        <v>2648</v>
      </c>
      <c r="J5098">
        <v>2648</v>
      </c>
      <c r="L5098" s="3">
        <v>0</v>
      </c>
      <c r="M5098" s="3">
        <v>0</v>
      </c>
      <c r="N5098" s="3">
        <v>0</v>
      </c>
      <c r="O5098" s="3">
        <v>104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3">
        <f>+Tabla3[[#This Row],[V GRAVADAS]]</f>
        <v>104</v>
      </c>
      <c r="V5098">
        <v>2</v>
      </c>
    </row>
    <row r="5099" spans="1:22" x14ac:dyDescent="0.25">
      <c r="A5099" t="s">
        <v>890</v>
      </c>
      <c r="B5099" s="1" t="s">
        <v>891</v>
      </c>
      <c r="C5099" t="s">
        <v>1</v>
      </c>
      <c r="D5099" t="s">
        <v>89</v>
      </c>
      <c r="E5099" t="s">
        <v>553</v>
      </c>
      <c r="F5099" t="s">
        <v>554</v>
      </c>
      <c r="G5099">
        <v>2649</v>
      </c>
      <c r="H5099">
        <v>2649</v>
      </c>
      <c r="I5099">
        <v>2649</v>
      </c>
      <c r="J5099">
        <v>2649</v>
      </c>
      <c r="L5099" s="3">
        <v>0</v>
      </c>
      <c r="M5099" s="3">
        <v>0</v>
      </c>
      <c r="N5099" s="3">
        <v>0</v>
      </c>
      <c r="O5099" s="3">
        <v>62.5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3">
        <f>+Tabla3[[#This Row],[V GRAVADAS]]</f>
        <v>62.5</v>
      </c>
      <c r="V5099">
        <v>2</v>
      </c>
    </row>
    <row r="5100" spans="1:22" x14ac:dyDescent="0.25">
      <c r="A5100" t="s">
        <v>890</v>
      </c>
      <c r="B5100" s="1" t="s">
        <v>891</v>
      </c>
      <c r="C5100" t="s">
        <v>1</v>
      </c>
      <c r="D5100" t="s">
        <v>89</v>
      </c>
      <c r="E5100" t="s">
        <v>553</v>
      </c>
      <c r="F5100" t="s">
        <v>554</v>
      </c>
      <c r="G5100">
        <v>2650</v>
      </c>
      <c r="H5100">
        <v>2650</v>
      </c>
      <c r="I5100">
        <v>2650</v>
      </c>
      <c r="J5100">
        <v>2650</v>
      </c>
      <c r="L5100" s="3">
        <v>0</v>
      </c>
      <c r="M5100" s="3">
        <v>0</v>
      </c>
      <c r="N5100" s="3">
        <v>0</v>
      </c>
      <c r="O5100" s="3">
        <v>147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3">
        <f>+Tabla3[[#This Row],[V GRAVADAS]]</f>
        <v>147</v>
      </c>
      <c r="V5100">
        <v>2</v>
      </c>
    </row>
    <row r="5101" spans="1:22" x14ac:dyDescent="0.25">
      <c r="A5101" t="s">
        <v>890</v>
      </c>
      <c r="B5101" s="1" t="s">
        <v>891</v>
      </c>
      <c r="C5101" t="s">
        <v>1</v>
      </c>
      <c r="D5101" t="s">
        <v>89</v>
      </c>
      <c r="E5101" t="s">
        <v>553</v>
      </c>
      <c r="F5101" t="s">
        <v>554</v>
      </c>
      <c r="G5101">
        <v>2651</v>
      </c>
      <c r="H5101">
        <v>2651</v>
      </c>
      <c r="I5101">
        <v>2651</v>
      </c>
      <c r="J5101">
        <v>2651</v>
      </c>
      <c r="L5101" s="3">
        <v>0</v>
      </c>
      <c r="M5101" s="3">
        <v>0</v>
      </c>
      <c r="N5101" s="3">
        <v>0</v>
      </c>
      <c r="O5101" s="3">
        <v>100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3">
        <f>+Tabla3[[#This Row],[V GRAVADAS]]</f>
        <v>100</v>
      </c>
      <c r="V5101">
        <v>2</v>
      </c>
    </row>
    <row r="5102" spans="1:22" x14ac:dyDescent="0.25">
      <c r="A5102" t="s">
        <v>890</v>
      </c>
      <c r="B5102" s="1" t="s">
        <v>891</v>
      </c>
      <c r="C5102" t="s">
        <v>1</v>
      </c>
      <c r="D5102" t="s">
        <v>89</v>
      </c>
      <c r="E5102" t="s">
        <v>553</v>
      </c>
      <c r="F5102" t="s">
        <v>554</v>
      </c>
      <c r="G5102">
        <v>2652</v>
      </c>
      <c r="H5102">
        <v>2652</v>
      </c>
      <c r="I5102">
        <v>2652</v>
      </c>
      <c r="J5102">
        <v>2652</v>
      </c>
      <c r="L5102" s="3">
        <v>0</v>
      </c>
      <c r="M5102" s="3">
        <v>0</v>
      </c>
      <c r="N5102" s="3">
        <v>0</v>
      </c>
      <c r="O5102" s="3">
        <v>499.5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3">
        <f>+Tabla3[[#This Row],[V GRAVADAS]]</f>
        <v>499.5</v>
      </c>
      <c r="V5102">
        <v>2</v>
      </c>
    </row>
    <row r="5103" spans="1:22" x14ac:dyDescent="0.25">
      <c r="A5103" t="s">
        <v>890</v>
      </c>
      <c r="B5103" s="1" t="s">
        <v>891</v>
      </c>
      <c r="C5103" t="s">
        <v>1</v>
      </c>
      <c r="D5103" t="s">
        <v>89</v>
      </c>
      <c r="E5103" t="s">
        <v>553</v>
      </c>
      <c r="F5103" t="s">
        <v>554</v>
      </c>
      <c r="G5103">
        <v>2653</v>
      </c>
      <c r="H5103">
        <v>2653</v>
      </c>
      <c r="I5103">
        <v>2653</v>
      </c>
      <c r="J5103">
        <v>2653</v>
      </c>
      <c r="L5103" s="3">
        <v>0</v>
      </c>
      <c r="M5103" s="3">
        <v>0</v>
      </c>
      <c r="N5103" s="3">
        <v>0</v>
      </c>
      <c r="O5103" s="3">
        <v>126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3">
        <f>+Tabla3[[#This Row],[V GRAVADAS]]</f>
        <v>126</v>
      </c>
      <c r="V5103">
        <v>2</v>
      </c>
    </row>
    <row r="5104" spans="1:22" x14ac:dyDescent="0.25">
      <c r="A5104" t="s">
        <v>890</v>
      </c>
      <c r="B5104" s="1" t="s">
        <v>892</v>
      </c>
      <c r="C5104" t="s">
        <v>1</v>
      </c>
      <c r="D5104" t="s">
        <v>89</v>
      </c>
      <c r="E5104" t="s">
        <v>553</v>
      </c>
      <c r="F5104" t="s">
        <v>554</v>
      </c>
      <c r="G5104">
        <v>2654</v>
      </c>
      <c r="H5104">
        <v>2654</v>
      </c>
      <c r="I5104">
        <v>2654</v>
      </c>
      <c r="J5104">
        <v>2654</v>
      </c>
      <c r="L5104" s="3">
        <v>0</v>
      </c>
      <c r="M5104" s="3">
        <v>0</v>
      </c>
      <c r="N5104" s="3">
        <v>0</v>
      </c>
      <c r="O5104" s="3">
        <v>246.75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3">
        <f>+Tabla3[[#This Row],[V GRAVADAS]]</f>
        <v>246.75</v>
      </c>
      <c r="V5104">
        <v>2</v>
      </c>
    </row>
    <row r="5105" spans="1:22" x14ac:dyDescent="0.25">
      <c r="A5105" t="s">
        <v>890</v>
      </c>
      <c r="B5105" s="1" t="s">
        <v>892</v>
      </c>
      <c r="C5105" t="s">
        <v>1</v>
      </c>
      <c r="D5105" t="s">
        <v>89</v>
      </c>
      <c r="E5105" t="s">
        <v>553</v>
      </c>
      <c r="F5105" t="s">
        <v>554</v>
      </c>
      <c r="G5105">
        <v>2655</v>
      </c>
      <c r="H5105">
        <v>2655</v>
      </c>
      <c r="I5105">
        <v>2655</v>
      </c>
      <c r="J5105">
        <v>2655</v>
      </c>
      <c r="L5105" s="3">
        <v>0</v>
      </c>
      <c r="M5105" s="3">
        <v>0</v>
      </c>
      <c r="N5105" s="3">
        <v>0</v>
      </c>
      <c r="O5105" s="3">
        <v>303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3">
        <f>+Tabla3[[#This Row],[V GRAVADAS]]</f>
        <v>303</v>
      </c>
      <c r="V5105">
        <v>2</v>
      </c>
    </row>
    <row r="5106" spans="1:22" x14ac:dyDescent="0.25">
      <c r="A5106" t="s">
        <v>890</v>
      </c>
      <c r="B5106" s="1" t="s">
        <v>892</v>
      </c>
      <c r="C5106" t="s">
        <v>1</v>
      </c>
      <c r="D5106" t="s">
        <v>89</v>
      </c>
      <c r="E5106" t="s">
        <v>553</v>
      </c>
      <c r="F5106" t="s">
        <v>554</v>
      </c>
      <c r="G5106">
        <v>2656</v>
      </c>
      <c r="H5106">
        <v>2656</v>
      </c>
      <c r="I5106">
        <v>2656</v>
      </c>
      <c r="J5106">
        <v>2656</v>
      </c>
      <c r="L5106" s="3">
        <v>0</v>
      </c>
      <c r="M5106" s="3">
        <v>0</v>
      </c>
      <c r="N5106" s="3">
        <v>0</v>
      </c>
      <c r="O5106" s="3">
        <v>428.75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3">
        <f>+Tabla3[[#This Row],[V GRAVADAS]]</f>
        <v>428.75</v>
      </c>
      <c r="V5106">
        <v>2</v>
      </c>
    </row>
    <row r="5107" spans="1:22" x14ac:dyDescent="0.25">
      <c r="A5107" t="s">
        <v>890</v>
      </c>
      <c r="B5107" s="1" t="s">
        <v>892</v>
      </c>
      <c r="C5107" t="s">
        <v>1</v>
      </c>
      <c r="D5107" t="s">
        <v>89</v>
      </c>
      <c r="E5107" t="s">
        <v>553</v>
      </c>
      <c r="F5107" t="s">
        <v>554</v>
      </c>
      <c r="G5107">
        <v>2657</v>
      </c>
      <c r="H5107">
        <v>2657</v>
      </c>
      <c r="I5107">
        <v>2657</v>
      </c>
      <c r="J5107">
        <v>2657</v>
      </c>
      <c r="L5107" s="3">
        <v>0</v>
      </c>
      <c r="M5107" s="3">
        <v>0</v>
      </c>
      <c r="N5107" s="3">
        <v>0</v>
      </c>
      <c r="O5107" s="3">
        <v>383.28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3">
        <f>+Tabla3[[#This Row],[V GRAVADAS]]</f>
        <v>383.28</v>
      </c>
      <c r="V5107">
        <v>2</v>
      </c>
    </row>
    <row r="5108" spans="1:22" x14ac:dyDescent="0.25">
      <c r="A5108" t="s">
        <v>890</v>
      </c>
      <c r="B5108" s="1" t="s">
        <v>892</v>
      </c>
      <c r="C5108" t="s">
        <v>1</v>
      </c>
      <c r="D5108" t="s">
        <v>89</v>
      </c>
      <c r="E5108" t="s">
        <v>553</v>
      </c>
      <c r="F5108" t="s">
        <v>554</v>
      </c>
      <c r="G5108">
        <v>2658</v>
      </c>
      <c r="H5108">
        <v>2658</v>
      </c>
      <c r="I5108">
        <v>2658</v>
      </c>
      <c r="J5108">
        <v>2658</v>
      </c>
      <c r="L5108" s="3">
        <v>0</v>
      </c>
      <c r="M5108" s="3">
        <v>0</v>
      </c>
      <c r="N5108" s="3">
        <v>0</v>
      </c>
      <c r="O5108" s="3">
        <v>545</v>
      </c>
      <c r="P5108" s="3">
        <v>0</v>
      </c>
      <c r="Q5108" s="3">
        <v>0</v>
      </c>
      <c r="R5108" s="3">
        <v>0</v>
      </c>
      <c r="S5108" s="3">
        <v>0</v>
      </c>
      <c r="T5108" s="3">
        <v>0</v>
      </c>
      <c r="U5108" s="33">
        <f>+Tabla3[[#This Row],[V GRAVADAS]]</f>
        <v>545</v>
      </c>
      <c r="V5108">
        <v>2</v>
      </c>
    </row>
    <row r="5109" spans="1:22" x14ac:dyDescent="0.25">
      <c r="A5109" t="s">
        <v>890</v>
      </c>
      <c r="B5109" s="1" t="s">
        <v>892</v>
      </c>
      <c r="C5109" t="s">
        <v>1</v>
      </c>
      <c r="D5109" t="s">
        <v>89</v>
      </c>
      <c r="E5109" t="s">
        <v>553</v>
      </c>
      <c r="F5109" t="s">
        <v>554</v>
      </c>
      <c r="G5109">
        <v>2659</v>
      </c>
      <c r="H5109">
        <v>2659</v>
      </c>
      <c r="I5109">
        <v>2659</v>
      </c>
      <c r="J5109">
        <v>2659</v>
      </c>
      <c r="L5109" s="3">
        <v>0</v>
      </c>
      <c r="M5109" s="3">
        <v>0</v>
      </c>
      <c r="N5109" s="3">
        <v>0</v>
      </c>
      <c r="O5109" s="3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3">
        <f>+Tabla3[[#This Row],[V GRAVADAS]]</f>
        <v>0</v>
      </c>
      <c r="V5109">
        <v>2</v>
      </c>
    </row>
    <row r="5110" spans="1:22" x14ac:dyDescent="0.25">
      <c r="A5110" t="s">
        <v>890</v>
      </c>
      <c r="B5110" s="1" t="s">
        <v>892</v>
      </c>
      <c r="C5110" t="s">
        <v>1</v>
      </c>
      <c r="D5110" t="s">
        <v>89</v>
      </c>
      <c r="E5110" t="s">
        <v>553</v>
      </c>
      <c r="F5110" t="s">
        <v>554</v>
      </c>
      <c r="G5110">
        <v>2660</v>
      </c>
      <c r="H5110">
        <v>2660</v>
      </c>
      <c r="I5110">
        <v>2660</v>
      </c>
      <c r="J5110">
        <v>2660</v>
      </c>
      <c r="L5110" s="3">
        <v>0</v>
      </c>
      <c r="M5110" s="3">
        <v>0</v>
      </c>
      <c r="N5110" s="3">
        <v>0</v>
      </c>
      <c r="O5110" s="3">
        <v>55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3">
        <f>+Tabla3[[#This Row],[V GRAVADAS]]</f>
        <v>55</v>
      </c>
      <c r="V5110">
        <v>2</v>
      </c>
    </row>
    <row r="5111" spans="1:22" x14ac:dyDescent="0.25">
      <c r="A5111" t="s">
        <v>890</v>
      </c>
      <c r="B5111" s="1" t="s">
        <v>892</v>
      </c>
      <c r="C5111" t="s">
        <v>1</v>
      </c>
      <c r="D5111" t="s">
        <v>89</v>
      </c>
      <c r="E5111" t="s">
        <v>553</v>
      </c>
      <c r="F5111" t="s">
        <v>554</v>
      </c>
      <c r="G5111">
        <v>2661</v>
      </c>
      <c r="H5111">
        <v>2661</v>
      </c>
      <c r="I5111">
        <v>2661</v>
      </c>
      <c r="J5111">
        <v>2661</v>
      </c>
      <c r="L5111" s="3">
        <v>0</v>
      </c>
      <c r="M5111" s="3">
        <v>0</v>
      </c>
      <c r="N5111" s="3">
        <v>0</v>
      </c>
      <c r="O5111" s="3">
        <v>20</v>
      </c>
      <c r="P5111" s="3">
        <v>0</v>
      </c>
      <c r="Q5111" s="3">
        <v>0</v>
      </c>
      <c r="R5111" s="3">
        <v>0</v>
      </c>
      <c r="S5111" s="3">
        <v>0</v>
      </c>
      <c r="T5111" s="3">
        <v>0</v>
      </c>
      <c r="U5111" s="33">
        <f>+Tabla3[[#This Row],[V GRAVADAS]]</f>
        <v>20</v>
      </c>
      <c r="V5111">
        <v>2</v>
      </c>
    </row>
    <row r="5112" spans="1:22" x14ac:dyDescent="0.25">
      <c r="A5112" t="s">
        <v>890</v>
      </c>
      <c r="B5112" s="1" t="s">
        <v>892</v>
      </c>
      <c r="C5112" t="s">
        <v>1</v>
      </c>
      <c r="D5112" t="s">
        <v>89</v>
      </c>
      <c r="E5112" t="s">
        <v>553</v>
      </c>
      <c r="F5112" t="s">
        <v>554</v>
      </c>
      <c r="G5112">
        <v>2662</v>
      </c>
      <c r="H5112">
        <v>2662</v>
      </c>
      <c r="I5112">
        <v>2662</v>
      </c>
      <c r="J5112">
        <v>2662</v>
      </c>
      <c r="L5112" s="3">
        <v>0</v>
      </c>
      <c r="M5112" s="3">
        <v>0</v>
      </c>
      <c r="N5112" s="3">
        <v>0</v>
      </c>
      <c r="O5112" s="3">
        <v>40.5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3">
        <f>+Tabla3[[#This Row],[V GRAVADAS]]</f>
        <v>40.5</v>
      </c>
      <c r="V5112">
        <v>2</v>
      </c>
    </row>
    <row r="5113" spans="1:22" x14ac:dyDescent="0.25">
      <c r="A5113" t="s">
        <v>890</v>
      </c>
      <c r="B5113" s="1" t="s">
        <v>892</v>
      </c>
      <c r="C5113" t="s">
        <v>1</v>
      </c>
      <c r="D5113" t="s">
        <v>89</v>
      </c>
      <c r="E5113" t="s">
        <v>553</v>
      </c>
      <c r="F5113" t="s">
        <v>554</v>
      </c>
      <c r="G5113">
        <v>2663</v>
      </c>
      <c r="H5113">
        <v>2663</v>
      </c>
      <c r="I5113">
        <v>2663</v>
      </c>
      <c r="J5113">
        <v>2663</v>
      </c>
      <c r="L5113" s="3">
        <v>0</v>
      </c>
      <c r="M5113" s="3">
        <v>0</v>
      </c>
      <c r="N5113" s="3">
        <v>0</v>
      </c>
      <c r="O5113" s="3">
        <v>175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3">
        <f>+Tabla3[[#This Row],[V GRAVADAS]]</f>
        <v>175</v>
      </c>
      <c r="V5113">
        <v>2</v>
      </c>
    </row>
    <row r="5114" spans="1:22" x14ac:dyDescent="0.25">
      <c r="A5114" t="s">
        <v>890</v>
      </c>
      <c r="B5114" s="1" t="s">
        <v>892</v>
      </c>
      <c r="C5114" t="s">
        <v>1</v>
      </c>
      <c r="D5114" t="s">
        <v>89</v>
      </c>
      <c r="E5114" t="s">
        <v>553</v>
      </c>
      <c r="F5114" t="s">
        <v>554</v>
      </c>
      <c r="G5114">
        <v>2664</v>
      </c>
      <c r="H5114">
        <v>2664</v>
      </c>
      <c r="I5114">
        <v>2664</v>
      </c>
      <c r="J5114">
        <v>2664</v>
      </c>
      <c r="L5114" s="3">
        <v>0</v>
      </c>
      <c r="M5114" s="3">
        <v>0</v>
      </c>
      <c r="N5114" s="3">
        <v>0</v>
      </c>
      <c r="O5114" s="3">
        <v>7.7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3">
        <f>+Tabla3[[#This Row],[V GRAVADAS]]</f>
        <v>7.7</v>
      </c>
      <c r="V5114">
        <v>2</v>
      </c>
    </row>
    <row r="5115" spans="1:22" x14ac:dyDescent="0.25">
      <c r="A5115" t="s">
        <v>890</v>
      </c>
      <c r="B5115" s="1" t="s">
        <v>892</v>
      </c>
      <c r="C5115" t="s">
        <v>1</v>
      </c>
      <c r="D5115" t="s">
        <v>89</v>
      </c>
      <c r="E5115" t="s">
        <v>553</v>
      </c>
      <c r="F5115" t="s">
        <v>554</v>
      </c>
      <c r="G5115">
        <v>2665</v>
      </c>
      <c r="H5115">
        <v>2665</v>
      </c>
      <c r="I5115">
        <v>2665</v>
      </c>
      <c r="J5115">
        <v>2665</v>
      </c>
      <c r="L5115" s="3">
        <v>0</v>
      </c>
      <c r="M5115" s="3">
        <v>0</v>
      </c>
      <c r="N5115" s="3">
        <v>0</v>
      </c>
      <c r="O5115" s="3">
        <v>27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3">
        <f>+Tabla3[[#This Row],[V GRAVADAS]]</f>
        <v>27</v>
      </c>
      <c r="V5115">
        <v>2</v>
      </c>
    </row>
    <row r="5116" spans="1:22" x14ac:dyDescent="0.25">
      <c r="A5116" t="s">
        <v>890</v>
      </c>
      <c r="B5116" s="1" t="s">
        <v>892</v>
      </c>
      <c r="C5116" t="s">
        <v>1</v>
      </c>
      <c r="D5116" t="s">
        <v>89</v>
      </c>
      <c r="E5116" t="s">
        <v>553</v>
      </c>
      <c r="F5116" t="s">
        <v>554</v>
      </c>
      <c r="G5116">
        <v>2666</v>
      </c>
      <c r="H5116">
        <v>2666</v>
      </c>
      <c r="I5116">
        <v>2666</v>
      </c>
      <c r="J5116">
        <v>2666</v>
      </c>
      <c r="L5116" s="3">
        <v>0</v>
      </c>
      <c r="M5116" s="3">
        <v>0</v>
      </c>
      <c r="N5116" s="3">
        <v>0</v>
      </c>
      <c r="O5116" s="3">
        <v>112.5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3">
        <f>+Tabla3[[#This Row],[V GRAVADAS]]</f>
        <v>112.5</v>
      </c>
      <c r="V5116">
        <v>2</v>
      </c>
    </row>
    <row r="5117" spans="1:22" x14ac:dyDescent="0.25">
      <c r="A5117" t="s">
        <v>890</v>
      </c>
      <c r="B5117" s="1" t="s">
        <v>892</v>
      </c>
      <c r="C5117" t="s">
        <v>1</v>
      </c>
      <c r="D5117" t="s">
        <v>89</v>
      </c>
      <c r="E5117" t="s">
        <v>553</v>
      </c>
      <c r="F5117" t="s">
        <v>554</v>
      </c>
      <c r="G5117">
        <v>2667</v>
      </c>
      <c r="H5117">
        <v>2667</v>
      </c>
      <c r="I5117">
        <v>2667</v>
      </c>
      <c r="J5117">
        <v>2667</v>
      </c>
      <c r="L5117" s="3">
        <v>0</v>
      </c>
      <c r="M5117" s="3">
        <v>0</v>
      </c>
      <c r="N5117" s="3">
        <v>0</v>
      </c>
      <c r="O5117" s="3">
        <v>80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3">
        <f>+Tabla3[[#This Row],[V GRAVADAS]]</f>
        <v>80</v>
      </c>
      <c r="V5117">
        <v>2</v>
      </c>
    </row>
    <row r="5118" spans="1:22" x14ac:dyDescent="0.25">
      <c r="A5118" t="s">
        <v>890</v>
      </c>
      <c r="B5118" s="1" t="s">
        <v>892</v>
      </c>
      <c r="C5118" t="s">
        <v>1</v>
      </c>
      <c r="D5118" t="s">
        <v>89</v>
      </c>
      <c r="E5118" t="s">
        <v>553</v>
      </c>
      <c r="F5118" t="s">
        <v>554</v>
      </c>
      <c r="G5118">
        <v>2668</v>
      </c>
      <c r="H5118">
        <v>2668</v>
      </c>
      <c r="I5118">
        <v>2668</v>
      </c>
      <c r="J5118">
        <v>2668</v>
      </c>
      <c r="L5118" s="3">
        <v>0</v>
      </c>
      <c r="M5118" s="3">
        <v>0</v>
      </c>
      <c r="N5118" s="3">
        <v>0</v>
      </c>
      <c r="O5118" s="3">
        <v>277.89999999999998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3">
        <f>+Tabla3[[#This Row],[V GRAVADAS]]</f>
        <v>277.89999999999998</v>
      </c>
      <c r="V5118">
        <v>2</v>
      </c>
    </row>
    <row r="5119" spans="1:22" x14ac:dyDescent="0.25">
      <c r="A5119" t="s">
        <v>890</v>
      </c>
      <c r="B5119" s="1" t="s">
        <v>892</v>
      </c>
      <c r="C5119" t="s">
        <v>1</v>
      </c>
      <c r="D5119" t="s">
        <v>89</v>
      </c>
      <c r="E5119" t="s">
        <v>553</v>
      </c>
      <c r="F5119" t="s">
        <v>554</v>
      </c>
      <c r="G5119">
        <v>2669</v>
      </c>
      <c r="H5119">
        <v>2669</v>
      </c>
      <c r="I5119">
        <v>2669</v>
      </c>
      <c r="J5119">
        <v>2669</v>
      </c>
      <c r="L5119" s="3">
        <v>0</v>
      </c>
      <c r="M5119" s="3">
        <v>0</v>
      </c>
      <c r="N5119" s="3">
        <v>0</v>
      </c>
      <c r="O5119" s="3">
        <v>995.5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3">
        <f>+Tabla3[[#This Row],[V GRAVADAS]]</f>
        <v>995.5</v>
      </c>
      <c r="V5119">
        <v>2</v>
      </c>
    </row>
    <row r="5120" spans="1:22" x14ac:dyDescent="0.25">
      <c r="A5120" t="s">
        <v>890</v>
      </c>
      <c r="B5120" s="1" t="s">
        <v>892</v>
      </c>
      <c r="C5120" t="s">
        <v>1</v>
      </c>
      <c r="D5120" t="s">
        <v>89</v>
      </c>
      <c r="E5120" t="s">
        <v>553</v>
      </c>
      <c r="F5120" t="s">
        <v>554</v>
      </c>
      <c r="G5120">
        <v>2670</v>
      </c>
      <c r="H5120">
        <v>2670</v>
      </c>
      <c r="I5120">
        <v>2670</v>
      </c>
      <c r="J5120">
        <v>2670</v>
      </c>
      <c r="L5120" s="3">
        <v>0</v>
      </c>
      <c r="M5120" s="3">
        <v>0</v>
      </c>
      <c r="N5120" s="3">
        <v>0</v>
      </c>
      <c r="O5120" s="3">
        <v>41.7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3">
        <f>+Tabla3[[#This Row],[V GRAVADAS]]</f>
        <v>41.7</v>
      </c>
      <c r="V5120">
        <v>2</v>
      </c>
    </row>
    <row r="5121" spans="1:22" x14ac:dyDescent="0.25">
      <c r="A5121" t="s">
        <v>890</v>
      </c>
      <c r="B5121" s="1" t="s">
        <v>892</v>
      </c>
      <c r="C5121" t="s">
        <v>1</v>
      </c>
      <c r="D5121" t="s">
        <v>89</v>
      </c>
      <c r="E5121" t="s">
        <v>553</v>
      </c>
      <c r="F5121" t="s">
        <v>554</v>
      </c>
      <c r="G5121">
        <v>2671</v>
      </c>
      <c r="H5121">
        <v>2671</v>
      </c>
      <c r="I5121">
        <v>2671</v>
      </c>
      <c r="J5121">
        <v>2671</v>
      </c>
      <c r="L5121" s="3">
        <v>0</v>
      </c>
      <c r="M5121" s="3">
        <v>0</v>
      </c>
      <c r="N5121" s="3">
        <v>0</v>
      </c>
      <c r="O5121" s="3">
        <v>37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3">
        <f>+Tabla3[[#This Row],[V GRAVADAS]]</f>
        <v>37</v>
      </c>
      <c r="V5121">
        <v>2</v>
      </c>
    </row>
    <row r="5122" spans="1:22" x14ac:dyDescent="0.25">
      <c r="A5122" t="s">
        <v>890</v>
      </c>
      <c r="B5122" s="1" t="s">
        <v>892</v>
      </c>
      <c r="C5122" t="s">
        <v>1</v>
      </c>
      <c r="D5122" t="s">
        <v>89</v>
      </c>
      <c r="E5122" t="s">
        <v>553</v>
      </c>
      <c r="F5122" t="s">
        <v>554</v>
      </c>
      <c r="G5122">
        <v>2672</v>
      </c>
      <c r="H5122">
        <v>2672</v>
      </c>
      <c r="I5122">
        <v>2672</v>
      </c>
      <c r="J5122">
        <v>2672</v>
      </c>
      <c r="L5122" s="3">
        <v>0</v>
      </c>
      <c r="M5122" s="3">
        <v>0</v>
      </c>
      <c r="N5122" s="3">
        <v>0</v>
      </c>
      <c r="O5122" s="3">
        <v>45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3">
        <f>+Tabla3[[#This Row],[V GRAVADAS]]</f>
        <v>45</v>
      </c>
      <c r="V5122">
        <v>2</v>
      </c>
    </row>
    <row r="5123" spans="1:22" x14ac:dyDescent="0.25">
      <c r="A5123" t="s">
        <v>890</v>
      </c>
      <c r="B5123" s="1" t="s">
        <v>892</v>
      </c>
      <c r="C5123" t="s">
        <v>1</v>
      </c>
      <c r="D5123" t="s">
        <v>89</v>
      </c>
      <c r="E5123" t="s">
        <v>553</v>
      </c>
      <c r="F5123" t="s">
        <v>554</v>
      </c>
      <c r="G5123">
        <v>2673</v>
      </c>
      <c r="H5123">
        <v>2673</v>
      </c>
      <c r="I5123">
        <v>2673</v>
      </c>
      <c r="J5123">
        <v>2673</v>
      </c>
      <c r="L5123" s="3">
        <v>0</v>
      </c>
      <c r="M5123" s="3">
        <v>0</v>
      </c>
      <c r="N5123" s="3">
        <v>0</v>
      </c>
      <c r="O5123" s="3">
        <v>13.14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3">
        <f>+Tabla3[[#This Row],[V GRAVADAS]]</f>
        <v>13.14</v>
      </c>
      <c r="V5123">
        <v>2</v>
      </c>
    </row>
    <row r="5124" spans="1:22" x14ac:dyDescent="0.25">
      <c r="A5124" t="s">
        <v>890</v>
      </c>
      <c r="B5124" s="1" t="s">
        <v>892</v>
      </c>
      <c r="C5124" t="s">
        <v>1</v>
      </c>
      <c r="D5124" t="s">
        <v>89</v>
      </c>
      <c r="E5124" t="s">
        <v>553</v>
      </c>
      <c r="F5124" t="s">
        <v>554</v>
      </c>
      <c r="G5124">
        <v>2674</v>
      </c>
      <c r="H5124">
        <v>2674</v>
      </c>
      <c r="I5124">
        <v>2674</v>
      </c>
      <c r="J5124">
        <v>2674</v>
      </c>
      <c r="L5124" s="3">
        <v>0</v>
      </c>
      <c r="M5124" s="3">
        <v>0</v>
      </c>
      <c r="N5124" s="3">
        <v>0</v>
      </c>
      <c r="O5124" s="3">
        <v>63.56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3">
        <f>+Tabla3[[#This Row],[V GRAVADAS]]</f>
        <v>63.56</v>
      </c>
      <c r="V5124">
        <v>2</v>
      </c>
    </row>
    <row r="5125" spans="1:22" x14ac:dyDescent="0.25">
      <c r="A5125" t="s">
        <v>890</v>
      </c>
      <c r="B5125" s="1" t="s">
        <v>892</v>
      </c>
      <c r="C5125" t="s">
        <v>1</v>
      </c>
      <c r="D5125" t="s">
        <v>89</v>
      </c>
      <c r="E5125" t="s">
        <v>553</v>
      </c>
      <c r="F5125" t="s">
        <v>554</v>
      </c>
      <c r="G5125">
        <v>2675</v>
      </c>
      <c r="H5125">
        <v>2675</v>
      </c>
      <c r="I5125">
        <v>2675</v>
      </c>
      <c r="J5125">
        <v>2675</v>
      </c>
      <c r="L5125" s="3">
        <v>0</v>
      </c>
      <c r="M5125" s="3">
        <v>0</v>
      </c>
      <c r="N5125" s="3">
        <v>0</v>
      </c>
      <c r="O5125" s="3">
        <v>608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3">
        <f>+Tabla3[[#This Row],[V GRAVADAS]]</f>
        <v>608</v>
      </c>
      <c r="V5125">
        <v>2</v>
      </c>
    </row>
    <row r="5126" spans="1:22" x14ac:dyDescent="0.25">
      <c r="A5126" t="s">
        <v>890</v>
      </c>
      <c r="B5126" s="1" t="s">
        <v>892</v>
      </c>
      <c r="C5126" t="s">
        <v>1</v>
      </c>
      <c r="D5126" t="s">
        <v>89</v>
      </c>
      <c r="E5126" t="s">
        <v>553</v>
      </c>
      <c r="F5126" t="s">
        <v>554</v>
      </c>
      <c r="G5126">
        <v>2676</v>
      </c>
      <c r="H5126">
        <v>2676</v>
      </c>
      <c r="I5126">
        <v>2676</v>
      </c>
      <c r="J5126">
        <v>2676</v>
      </c>
      <c r="L5126" s="3">
        <v>0</v>
      </c>
      <c r="M5126" s="3">
        <v>0</v>
      </c>
      <c r="N5126" s="3">
        <v>0</v>
      </c>
      <c r="O5126" s="3">
        <v>141.47999999999999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3">
        <f>+Tabla3[[#This Row],[V GRAVADAS]]</f>
        <v>141.47999999999999</v>
      </c>
      <c r="V5126">
        <v>2</v>
      </c>
    </row>
    <row r="5127" spans="1:22" x14ac:dyDescent="0.25">
      <c r="A5127" t="s">
        <v>890</v>
      </c>
      <c r="B5127" s="1" t="s">
        <v>892</v>
      </c>
      <c r="C5127" t="s">
        <v>1</v>
      </c>
      <c r="D5127" t="s">
        <v>89</v>
      </c>
      <c r="E5127" t="s">
        <v>553</v>
      </c>
      <c r="F5127" t="s">
        <v>554</v>
      </c>
      <c r="G5127">
        <v>2677</v>
      </c>
      <c r="H5127">
        <v>2677</v>
      </c>
      <c r="I5127">
        <v>2677</v>
      </c>
      <c r="J5127">
        <v>2677</v>
      </c>
      <c r="L5127" s="3">
        <v>0</v>
      </c>
      <c r="M5127" s="3">
        <v>0</v>
      </c>
      <c r="N5127" s="3">
        <v>0</v>
      </c>
      <c r="O5127" s="3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3">
        <f>+Tabla3[[#This Row],[V GRAVADAS]]</f>
        <v>0</v>
      </c>
      <c r="V5127">
        <v>2</v>
      </c>
    </row>
    <row r="5128" spans="1:22" x14ac:dyDescent="0.25">
      <c r="A5128" t="s">
        <v>890</v>
      </c>
      <c r="B5128" s="1" t="s">
        <v>929</v>
      </c>
      <c r="C5128" t="s">
        <v>1</v>
      </c>
      <c r="D5128" t="s">
        <v>89</v>
      </c>
      <c r="E5128" t="s">
        <v>553</v>
      </c>
      <c r="F5128" t="s">
        <v>554</v>
      </c>
      <c r="G5128">
        <v>2678</v>
      </c>
      <c r="H5128">
        <v>2678</v>
      </c>
      <c r="I5128">
        <v>2678</v>
      </c>
      <c r="J5128">
        <v>2678</v>
      </c>
      <c r="L5128" s="3">
        <v>0</v>
      </c>
      <c r="M5128" s="3">
        <v>0</v>
      </c>
      <c r="N5128" s="3">
        <v>0</v>
      </c>
      <c r="O5128" s="3">
        <v>164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3">
        <f>+Tabla3[[#This Row],[V GRAVADAS]]</f>
        <v>164</v>
      </c>
      <c r="V5128">
        <v>2</v>
      </c>
    </row>
    <row r="5129" spans="1:22" x14ac:dyDescent="0.25">
      <c r="A5129" t="s">
        <v>890</v>
      </c>
      <c r="B5129" s="1" t="s">
        <v>929</v>
      </c>
      <c r="C5129" t="s">
        <v>1</v>
      </c>
      <c r="D5129" t="s">
        <v>89</v>
      </c>
      <c r="E5129" t="s">
        <v>553</v>
      </c>
      <c r="F5129" t="s">
        <v>554</v>
      </c>
      <c r="G5129">
        <v>2679</v>
      </c>
      <c r="H5129">
        <v>2679</v>
      </c>
      <c r="I5129">
        <v>2679</v>
      </c>
      <c r="J5129">
        <v>2679</v>
      </c>
      <c r="L5129" s="3">
        <v>0</v>
      </c>
      <c r="M5129" s="3">
        <v>0</v>
      </c>
      <c r="N5129" s="3">
        <v>0</v>
      </c>
      <c r="O5129" s="3">
        <v>100.4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3">
        <f>+Tabla3[[#This Row],[V GRAVADAS]]</f>
        <v>100.4</v>
      </c>
      <c r="V5129">
        <v>2</v>
      </c>
    </row>
    <row r="5130" spans="1:22" x14ac:dyDescent="0.25">
      <c r="A5130" t="s">
        <v>890</v>
      </c>
      <c r="B5130" s="1" t="s">
        <v>929</v>
      </c>
      <c r="C5130" t="s">
        <v>1</v>
      </c>
      <c r="D5130" t="s">
        <v>89</v>
      </c>
      <c r="E5130" t="s">
        <v>553</v>
      </c>
      <c r="F5130" t="s">
        <v>554</v>
      </c>
      <c r="G5130">
        <v>2680</v>
      </c>
      <c r="H5130">
        <v>2680</v>
      </c>
      <c r="I5130">
        <v>2680</v>
      </c>
      <c r="J5130">
        <v>2680</v>
      </c>
      <c r="L5130" s="3">
        <v>0</v>
      </c>
      <c r="M5130" s="3">
        <v>0</v>
      </c>
      <c r="N5130" s="3">
        <v>0</v>
      </c>
      <c r="O5130" s="3">
        <v>63.7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3">
        <f>+Tabla3[[#This Row],[V GRAVADAS]]</f>
        <v>63.7</v>
      </c>
      <c r="V5130">
        <v>2</v>
      </c>
    </row>
    <row r="5131" spans="1:22" x14ac:dyDescent="0.25">
      <c r="A5131" t="s">
        <v>890</v>
      </c>
      <c r="B5131" s="1" t="s">
        <v>929</v>
      </c>
      <c r="C5131" t="s">
        <v>1</v>
      </c>
      <c r="D5131" t="s">
        <v>89</v>
      </c>
      <c r="E5131" t="s">
        <v>553</v>
      </c>
      <c r="F5131" t="s">
        <v>554</v>
      </c>
      <c r="G5131">
        <v>2681</v>
      </c>
      <c r="H5131">
        <v>2681</v>
      </c>
      <c r="I5131">
        <v>2681</v>
      </c>
      <c r="J5131">
        <v>2681</v>
      </c>
      <c r="L5131" s="3">
        <v>0</v>
      </c>
      <c r="M5131" s="3">
        <v>0</v>
      </c>
      <c r="N5131" s="3">
        <v>0</v>
      </c>
      <c r="O5131" s="3">
        <v>9.9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3">
        <f>+Tabla3[[#This Row],[V GRAVADAS]]</f>
        <v>9.9</v>
      </c>
      <c r="V5131">
        <v>2</v>
      </c>
    </row>
    <row r="5132" spans="1:22" x14ac:dyDescent="0.25">
      <c r="A5132" t="s">
        <v>890</v>
      </c>
      <c r="B5132" s="1" t="s">
        <v>929</v>
      </c>
      <c r="C5132" t="s">
        <v>1</v>
      </c>
      <c r="D5132" t="s">
        <v>89</v>
      </c>
      <c r="E5132" t="s">
        <v>553</v>
      </c>
      <c r="F5132" t="s">
        <v>554</v>
      </c>
      <c r="G5132">
        <v>2682</v>
      </c>
      <c r="H5132">
        <v>2682</v>
      </c>
      <c r="I5132">
        <v>2682</v>
      </c>
      <c r="J5132">
        <v>2682</v>
      </c>
      <c r="L5132" s="3">
        <v>0</v>
      </c>
      <c r="M5132" s="3">
        <v>0</v>
      </c>
      <c r="N5132" s="3">
        <v>0</v>
      </c>
      <c r="O5132" s="3">
        <v>63.7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3">
        <f>+Tabla3[[#This Row],[V GRAVADAS]]</f>
        <v>63.7</v>
      </c>
      <c r="V5132">
        <v>2</v>
      </c>
    </row>
    <row r="5133" spans="1:22" x14ac:dyDescent="0.25">
      <c r="A5133" t="s">
        <v>890</v>
      </c>
      <c r="B5133" s="1" t="s">
        <v>929</v>
      </c>
      <c r="C5133" t="s">
        <v>1</v>
      </c>
      <c r="D5133" t="s">
        <v>89</v>
      </c>
      <c r="E5133" t="s">
        <v>553</v>
      </c>
      <c r="F5133" t="s">
        <v>554</v>
      </c>
      <c r="G5133">
        <v>2683</v>
      </c>
      <c r="H5133">
        <v>2683</v>
      </c>
      <c r="I5133">
        <v>2683</v>
      </c>
      <c r="J5133">
        <v>2683</v>
      </c>
      <c r="L5133" s="3">
        <v>0</v>
      </c>
      <c r="M5133" s="3">
        <v>0</v>
      </c>
      <c r="N5133" s="3">
        <v>0</v>
      </c>
      <c r="O5133" s="3">
        <v>547.04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3">
        <f>+Tabla3[[#This Row],[V GRAVADAS]]</f>
        <v>547.04</v>
      </c>
      <c r="V5133">
        <v>2</v>
      </c>
    </row>
    <row r="5134" spans="1:22" x14ac:dyDescent="0.25">
      <c r="A5134" t="s">
        <v>890</v>
      </c>
      <c r="B5134" s="1" t="s">
        <v>929</v>
      </c>
      <c r="C5134" t="s">
        <v>1</v>
      </c>
      <c r="D5134" t="s">
        <v>89</v>
      </c>
      <c r="E5134" t="s">
        <v>553</v>
      </c>
      <c r="F5134" t="s">
        <v>554</v>
      </c>
      <c r="G5134">
        <v>2684</v>
      </c>
      <c r="H5134">
        <v>2684</v>
      </c>
      <c r="I5134">
        <v>2684</v>
      </c>
      <c r="J5134">
        <v>2684</v>
      </c>
      <c r="L5134" s="3">
        <v>0</v>
      </c>
      <c r="M5134" s="3">
        <v>0</v>
      </c>
      <c r="N5134" s="3">
        <v>0</v>
      </c>
      <c r="O5134" s="3">
        <v>43.25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3">
        <f>+Tabla3[[#This Row],[V GRAVADAS]]</f>
        <v>43.25</v>
      </c>
      <c r="V5134">
        <v>2</v>
      </c>
    </row>
    <row r="5135" spans="1:22" x14ac:dyDescent="0.25">
      <c r="A5135" t="s">
        <v>890</v>
      </c>
      <c r="B5135" s="1" t="s">
        <v>929</v>
      </c>
      <c r="C5135" t="s">
        <v>1</v>
      </c>
      <c r="D5135" t="s">
        <v>89</v>
      </c>
      <c r="E5135" t="s">
        <v>553</v>
      </c>
      <c r="F5135" t="s">
        <v>554</v>
      </c>
      <c r="G5135">
        <v>2685</v>
      </c>
      <c r="H5135">
        <v>2685</v>
      </c>
      <c r="I5135">
        <v>2685</v>
      </c>
      <c r="J5135">
        <v>2685</v>
      </c>
      <c r="L5135" s="3">
        <v>0</v>
      </c>
      <c r="M5135" s="3">
        <v>0</v>
      </c>
      <c r="N5135" s="3">
        <v>0</v>
      </c>
      <c r="O5135" s="3">
        <v>11.25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3">
        <f>+Tabla3[[#This Row],[V GRAVADAS]]</f>
        <v>11.25</v>
      </c>
      <c r="V5135">
        <v>2</v>
      </c>
    </row>
    <row r="5136" spans="1:22" x14ac:dyDescent="0.25">
      <c r="A5136" t="s">
        <v>890</v>
      </c>
      <c r="B5136" s="1" t="s">
        <v>929</v>
      </c>
      <c r="C5136" t="s">
        <v>1</v>
      </c>
      <c r="D5136" t="s">
        <v>89</v>
      </c>
      <c r="E5136" t="s">
        <v>553</v>
      </c>
      <c r="F5136" t="s">
        <v>554</v>
      </c>
      <c r="G5136">
        <v>2686</v>
      </c>
      <c r="H5136">
        <v>2686</v>
      </c>
      <c r="I5136">
        <v>2686</v>
      </c>
      <c r="J5136">
        <v>2686</v>
      </c>
      <c r="L5136" s="3">
        <v>0</v>
      </c>
      <c r="M5136" s="3">
        <v>0</v>
      </c>
      <c r="N5136" s="3">
        <v>0</v>
      </c>
      <c r="O5136" s="3">
        <v>51.2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3">
        <f>+Tabla3[[#This Row],[V GRAVADAS]]</f>
        <v>51.2</v>
      </c>
      <c r="V5136">
        <v>2</v>
      </c>
    </row>
    <row r="5137" spans="1:22" x14ac:dyDescent="0.25">
      <c r="A5137" t="s">
        <v>890</v>
      </c>
      <c r="B5137" s="1" t="s">
        <v>929</v>
      </c>
      <c r="C5137" t="s">
        <v>1</v>
      </c>
      <c r="D5137" t="s">
        <v>89</v>
      </c>
      <c r="E5137" t="s">
        <v>553</v>
      </c>
      <c r="F5137" t="s">
        <v>554</v>
      </c>
      <c r="G5137">
        <v>2687</v>
      </c>
      <c r="H5137">
        <v>2687</v>
      </c>
      <c r="I5137">
        <v>2687</v>
      </c>
      <c r="J5137">
        <v>2687</v>
      </c>
      <c r="L5137" s="3">
        <v>0</v>
      </c>
      <c r="M5137" s="3">
        <v>0</v>
      </c>
      <c r="N5137" s="3">
        <v>0</v>
      </c>
      <c r="O5137" s="3">
        <v>438.4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3">
        <f>+Tabla3[[#This Row],[V GRAVADAS]]</f>
        <v>438.4</v>
      </c>
      <c r="V5137">
        <v>2</v>
      </c>
    </row>
    <row r="5138" spans="1:22" x14ac:dyDescent="0.25">
      <c r="A5138" t="s">
        <v>890</v>
      </c>
      <c r="B5138" s="1" t="s">
        <v>929</v>
      </c>
      <c r="C5138" t="s">
        <v>1</v>
      </c>
      <c r="D5138" t="s">
        <v>89</v>
      </c>
      <c r="E5138" t="s">
        <v>553</v>
      </c>
      <c r="F5138" t="s">
        <v>554</v>
      </c>
      <c r="G5138">
        <v>2688</v>
      </c>
      <c r="H5138">
        <v>2688</v>
      </c>
      <c r="I5138">
        <v>2688</v>
      </c>
      <c r="J5138">
        <v>2688</v>
      </c>
      <c r="L5138" s="3">
        <v>0</v>
      </c>
      <c r="M5138" s="3">
        <v>0</v>
      </c>
      <c r="N5138" s="3">
        <v>0</v>
      </c>
      <c r="O5138" s="3">
        <v>78.12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3">
        <f>+Tabla3[[#This Row],[V GRAVADAS]]</f>
        <v>78.12</v>
      </c>
      <c r="V5138">
        <v>2</v>
      </c>
    </row>
    <row r="5139" spans="1:22" x14ac:dyDescent="0.25">
      <c r="A5139" t="s">
        <v>890</v>
      </c>
      <c r="B5139" s="1" t="s">
        <v>929</v>
      </c>
      <c r="C5139" t="s">
        <v>1</v>
      </c>
      <c r="D5139" t="s">
        <v>89</v>
      </c>
      <c r="E5139" t="s">
        <v>553</v>
      </c>
      <c r="F5139" t="s">
        <v>554</v>
      </c>
      <c r="G5139">
        <v>2689</v>
      </c>
      <c r="H5139">
        <v>2689</v>
      </c>
      <c r="I5139">
        <v>2689</v>
      </c>
      <c r="J5139">
        <v>2689</v>
      </c>
      <c r="L5139" s="3">
        <v>0</v>
      </c>
      <c r="M5139" s="3">
        <v>0</v>
      </c>
      <c r="N5139" s="3">
        <v>0</v>
      </c>
      <c r="O5139" s="3">
        <v>42.25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3">
        <f>+Tabla3[[#This Row],[V GRAVADAS]]</f>
        <v>42.25</v>
      </c>
      <c r="V5139">
        <v>2</v>
      </c>
    </row>
    <row r="5140" spans="1:22" x14ac:dyDescent="0.25">
      <c r="A5140" t="s">
        <v>890</v>
      </c>
      <c r="B5140" s="1" t="s">
        <v>929</v>
      </c>
      <c r="C5140" t="s">
        <v>1</v>
      </c>
      <c r="D5140" t="s">
        <v>89</v>
      </c>
      <c r="E5140" t="s">
        <v>553</v>
      </c>
      <c r="F5140" t="s">
        <v>554</v>
      </c>
      <c r="G5140">
        <v>2690</v>
      </c>
      <c r="H5140">
        <v>2690</v>
      </c>
      <c r="I5140">
        <v>2690</v>
      </c>
      <c r="J5140">
        <v>2690</v>
      </c>
      <c r="L5140" s="3">
        <v>0</v>
      </c>
      <c r="M5140" s="3">
        <v>0</v>
      </c>
      <c r="N5140" s="3">
        <v>0</v>
      </c>
      <c r="O5140" s="3">
        <v>164.25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3">
        <f>+Tabla3[[#This Row],[V GRAVADAS]]</f>
        <v>164.25</v>
      </c>
      <c r="V5140">
        <v>2</v>
      </c>
    </row>
    <row r="5141" spans="1:22" x14ac:dyDescent="0.25">
      <c r="A5141" t="s">
        <v>890</v>
      </c>
      <c r="B5141" s="1" t="s">
        <v>929</v>
      </c>
      <c r="C5141" t="s">
        <v>1</v>
      </c>
      <c r="D5141" t="s">
        <v>89</v>
      </c>
      <c r="E5141" t="s">
        <v>553</v>
      </c>
      <c r="F5141" t="s">
        <v>554</v>
      </c>
      <c r="G5141">
        <v>2691</v>
      </c>
      <c r="H5141">
        <v>2691</v>
      </c>
      <c r="I5141">
        <v>2691</v>
      </c>
      <c r="J5141">
        <v>2691</v>
      </c>
      <c r="L5141" s="3">
        <v>0</v>
      </c>
      <c r="M5141" s="3">
        <v>0</v>
      </c>
      <c r="N5141" s="3">
        <v>0</v>
      </c>
      <c r="O5141" s="3">
        <v>40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3">
        <f>+Tabla3[[#This Row],[V GRAVADAS]]</f>
        <v>40</v>
      </c>
      <c r="V5141">
        <v>2</v>
      </c>
    </row>
    <row r="5142" spans="1:22" x14ac:dyDescent="0.25">
      <c r="A5142" t="s">
        <v>890</v>
      </c>
      <c r="B5142" s="1" t="s">
        <v>929</v>
      </c>
      <c r="C5142" t="s">
        <v>1</v>
      </c>
      <c r="D5142" t="s">
        <v>89</v>
      </c>
      <c r="E5142" t="s">
        <v>553</v>
      </c>
      <c r="F5142" t="s">
        <v>554</v>
      </c>
      <c r="G5142">
        <v>2692</v>
      </c>
      <c r="H5142">
        <v>2692</v>
      </c>
      <c r="I5142">
        <v>2692</v>
      </c>
      <c r="J5142">
        <v>2692</v>
      </c>
      <c r="L5142" s="3">
        <v>0</v>
      </c>
      <c r="M5142" s="3">
        <v>0</v>
      </c>
      <c r="N5142" s="3">
        <v>0</v>
      </c>
      <c r="O5142" s="3">
        <v>5.4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3">
        <f>+Tabla3[[#This Row],[V GRAVADAS]]</f>
        <v>5.4</v>
      </c>
      <c r="V5142">
        <v>2</v>
      </c>
    </row>
    <row r="5143" spans="1:22" x14ac:dyDescent="0.25">
      <c r="A5143" t="s">
        <v>890</v>
      </c>
      <c r="B5143" s="1" t="s">
        <v>929</v>
      </c>
      <c r="C5143" t="s">
        <v>1</v>
      </c>
      <c r="D5143" t="s">
        <v>89</v>
      </c>
      <c r="E5143" t="s">
        <v>553</v>
      </c>
      <c r="F5143" t="s">
        <v>554</v>
      </c>
      <c r="G5143">
        <v>2693</v>
      </c>
      <c r="H5143">
        <v>2693</v>
      </c>
      <c r="I5143">
        <v>2693</v>
      </c>
      <c r="J5143">
        <v>2693</v>
      </c>
      <c r="L5143" s="3">
        <v>0</v>
      </c>
      <c r="M5143" s="3">
        <v>0</v>
      </c>
      <c r="N5143" s="3">
        <v>0</v>
      </c>
      <c r="O5143" s="3">
        <v>438.5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3">
        <f>+Tabla3[[#This Row],[V GRAVADAS]]</f>
        <v>438.5</v>
      </c>
      <c r="V5143">
        <v>2</v>
      </c>
    </row>
    <row r="5144" spans="1:22" x14ac:dyDescent="0.25">
      <c r="A5144" t="s">
        <v>890</v>
      </c>
      <c r="B5144" s="1" t="s">
        <v>929</v>
      </c>
      <c r="C5144" t="s">
        <v>1</v>
      </c>
      <c r="D5144" t="s">
        <v>89</v>
      </c>
      <c r="E5144" t="s">
        <v>553</v>
      </c>
      <c r="F5144" t="s">
        <v>554</v>
      </c>
      <c r="G5144">
        <v>2694</v>
      </c>
      <c r="H5144">
        <v>2694</v>
      </c>
      <c r="I5144">
        <v>2694</v>
      </c>
      <c r="J5144">
        <v>2694</v>
      </c>
      <c r="L5144" s="3">
        <v>0</v>
      </c>
      <c r="M5144" s="3">
        <v>0</v>
      </c>
      <c r="N5144" s="3">
        <v>0</v>
      </c>
      <c r="O5144" s="3">
        <v>82.6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3">
        <f>+Tabla3[[#This Row],[V GRAVADAS]]</f>
        <v>82.6</v>
      </c>
      <c r="V5144">
        <v>2</v>
      </c>
    </row>
    <row r="5145" spans="1:22" x14ac:dyDescent="0.25">
      <c r="A5145" t="s">
        <v>890</v>
      </c>
      <c r="B5145" s="1" t="s">
        <v>929</v>
      </c>
      <c r="C5145" t="s">
        <v>1</v>
      </c>
      <c r="D5145" t="s">
        <v>89</v>
      </c>
      <c r="E5145" t="s">
        <v>553</v>
      </c>
      <c r="F5145" t="s">
        <v>554</v>
      </c>
      <c r="G5145">
        <v>2695</v>
      </c>
      <c r="H5145">
        <v>2695</v>
      </c>
      <c r="I5145">
        <v>2695</v>
      </c>
      <c r="J5145">
        <v>2695</v>
      </c>
      <c r="L5145" s="3">
        <v>0</v>
      </c>
      <c r="M5145" s="3">
        <v>0</v>
      </c>
      <c r="N5145" s="3">
        <v>0</v>
      </c>
      <c r="O5145" s="3">
        <v>58.5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3">
        <f>+Tabla3[[#This Row],[V GRAVADAS]]</f>
        <v>58.5</v>
      </c>
      <c r="V5145">
        <v>2</v>
      </c>
    </row>
    <row r="5146" spans="1:22" x14ac:dyDescent="0.25">
      <c r="A5146" t="s">
        <v>890</v>
      </c>
      <c r="B5146" s="1" t="s">
        <v>929</v>
      </c>
      <c r="C5146" t="s">
        <v>1</v>
      </c>
      <c r="D5146" t="s">
        <v>89</v>
      </c>
      <c r="E5146" t="s">
        <v>553</v>
      </c>
      <c r="F5146" t="s">
        <v>554</v>
      </c>
      <c r="G5146">
        <v>2696</v>
      </c>
      <c r="H5146">
        <v>2696</v>
      </c>
      <c r="I5146">
        <v>2696</v>
      </c>
      <c r="J5146">
        <v>2696</v>
      </c>
      <c r="L5146" s="3">
        <v>0</v>
      </c>
      <c r="M5146" s="3">
        <v>0</v>
      </c>
      <c r="N5146" s="3">
        <v>0</v>
      </c>
      <c r="O5146" s="3">
        <v>140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3">
        <f>+Tabla3[[#This Row],[V GRAVADAS]]</f>
        <v>140</v>
      </c>
      <c r="V5146">
        <v>2</v>
      </c>
    </row>
    <row r="5147" spans="1:22" x14ac:dyDescent="0.25">
      <c r="A5147" t="s">
        <v>890</v>
      </c>
      <c r="B5147" s="1" t="s">
        <v>895</v>
      </c>
      <c r="C5147" t="s">
        <v>1</v>
      </c>
      <c r="D5147" t="s">
        <v>89</v>
      </c>
      <c r="E5147" t="s">
        <v>553</v>
      </c>
      <c r="F5147" t="s">
        <v>554</v>
      </c>
      <c r="G5147">
        <v>2697</v>
      </c>
      <c r="H5147">
        <v>2697</v>
      </c>
      <c r="I5147">
        <v>2697</v>
      </c>
      <c r="J5147">
        <v>2697</v>
      </c>
      <c r="L5147" s="3">
        <v>0</v>
      </c>
      <c r="M5147" s="3">
        <v>0</v>
      </c>
      <c r="N5147" s="3">
        <v>0</v>
      </c>
      <c r="O5147" s="3">
        <v>167.26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3">
        <f>+Tabla3[[#This Row],[V GRAVADAS]]</f>
        <v>167.26</v>
      </c>
      <c r="V5147">
        <v>2</v>
      </c>
    </row>
    <row r="5148" spans="1:22" x14ac:dyDescent="0.25">
      <c r="A5148" t="s">
        <v>890</v>
      </c>
      <c r="B5148" s="1" t="s">
        <v>895</v>
      </c>
      <c r="C5148" t="s">
        <v>1</v>
      </c>
      <c r="D5148" t="s">
        <v>89</v>
      </c>
      <c r="E5148" t="s">
        <v>553</v>
      </c>
      <c r="F5148" t="s">
        <v>554</v>
      </c>
      <c r="G5148">
        <v>2698</v>
      </c>
      <c r="H5148">
        <v>2698</v>
      </c>
      <c r="I5148">
        <v>2698</v>
      </c>
      <c r="J5148">
        <v>2698</v>
      </c>
      <c r="L5148" s="3">
        <v>0</v>
      </c>
      <c r="M5148" s="3">
        <v>0</v>
      </c>
      <c r="N5148" s="3">
        <v>0</v>
      </c>
      <c r="O5148" s="3">
        <v>484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3">
        <f>+Tabla3[[#This Row],[V GRAVADAS]]</f>
        <v>484</v>
      </c>
      <c r="V5148">
        <v>2</v>
      </c>
    </row>
    <row r="5149" spans="1:22" x14ac:dyDescent="0.25">
      <c r="A5149" t="s">
        <v>890</v>
      </c>
      <c r="B5149" s="1" t="s">
        <v>895</v>
      </c>
      <c r="C5149" t="s">
        <v>1</v>
      </c>
      <c r="D5149" t="s">
        <v>89</v>
      </c>
      <c r="E5149" t="s">
        <v>553</v>
      </c>
      <c r="F5149" t="s">
        <v>554</v>
      </c>
      <c r="G5149">
        <v>2699</v>
      </c>
      <c r="H5149">
        <v>2699</v>
      </c>
      <c r="I5149">
        <v>2699</v>
      </c>
      <c r="J5149">
        <v>2699</v>
      </c>
      <c r="L5149" s="3">
        <v>0</v>
      </c>
      <c r="M5149" s="3">
        <v>0</v>
      </c>
      <c r="N5149" s="3">
        <v>0</v>
      </c>
      <c r="O5149" s="3">
        <v>634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3">
        <f>+Tabla3[[#This Row],[V GRAVADAS]]</f>
        <v>634</v>
      </c>
      <c r="V5149">
        <v>2</v>
      </c>
    </row>
    <row r="5150" spans="1:22" x14ac:dyDescent="0.25">
      <c r="A5150" t="s">
        <v>890</v>
      </c>
      <c r="B5150" s="1" t="s">
        <v>895</v>
      </c>
      <c r="C5150" t="s">
        <v>1</v>
      </c>
      <c r="D5150" t="s">
        <v>89</v>
      </c>
      <c r="E5150" t="s">
        <v>553</v>
      </c>
      <c r="F5150" t="s">
        <v>554</v>
      </c>
      <c r="G5150">
        <v>2700</v>
      </c>
      <c r="H5150">
        <v>2700</v>
      </c>
      <c r="I5150">
        <v>2700</v>
      </c>
      <c r="J5150">
        <v>2700</v>
      </c>
      <c r="L5150" s="3">
        <v>0</v>
      </c>
      <c r="M5150" s="3">
        <v>0</v>
      </c>
      <c r="N5150" s="3">
        <v>0</v>
      </c>
      <c r="O5150" s="3">
        <v>1160.0999999999999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3">
        <f>+Tabla3[[#This Row],[V GRAVADAS]]</f>
        <v>1160.0999999999999</v>
      </c>
      <c r="V5150">
        <v>2</v>
      </c>
    </row>
    <row r="5151" spans="1:22" x14ac:dyDescent="0.25">
      <c r="A5151" t="s">
        <v>890</v>
      </c>
      <c r="B5151" s="1" t="s">
        <v>895</v>
      </c>
      <c r="C5151" t="s">
        <v>1</v>
      </c>
      <c r="D5151" t="s">
        <v>89</v>
      </c>
      <c r="E5151" t="s">
        <v>553</v>
      </c>
      <c r="F5151" t="s">
        <v>554</v>
      </c>
      <c r="G5151">
        <v>2701</v>
      </c>
      <c r="H5151">
        <v>2701</v>
      </c>
      <c r="I5151">
        <v>2701</v>
      </c>
      <c r="J5151">
        <v>2701</v>
      </c>
      <c r="L5151" s="3">
        <v>0</v>
      </c>
      <c r="M5151" s="3">
        <v>0</v>
      </c>
      <c r="N5151" s="3">
        <v>0</v>
      </c>
      <c r="O5151" s="3">
        <v>201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3">
        <f>+Tabla3[[#This Row],[V GRAVADAS]]</f>
        <v>201</v>
      </c>
      <c r="V5151">
        <v>2</v>
      </c>
    </row>
    <row r="5152" spans="1:22" x14ac:dyDescent="0.25">
      <c r="A5152" t="s">
        <v>890</v>
      </c>
      <c r="B5152" s="1" t="s">
        <v>895</v>
      </c>
      <c r="C5152" t="s">
        <v>1</v>
      </c>
      <c r="D5152" t="s">
        <v>89</v>
      </c>
      <c r="E5152" t="s">
        <v>553</v>
      </c>
      <c r="F5152" t="s">
        <v>554</v>
      </c>
      <c r="G5152">
        <v>2702</v>
      </c>
      <c r="H5152">
        <v>2702</v>
      </c>
      <c r="I5152">
        <v>2702</v>
      </c>
      <c r="J5152">
        <v>2702</v>
      </c>
      <c r="L5152" s="3">
        <v>0</v>
      </c>
      <c r="M5152" s="3">
        <v>0</v>
      </c>
      <c r="N5152" s="3">
        <v>0</v>
      </c>
      <c r="O5152" s="3">
        <v>18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3">
        <f>+Tabla3[[#This Row],[V GRAVADAS]]</f>
        <v>18</v>
      </c>
      <c r="V5152">
        <v>2</v>
      </c>
    </row>
    <row r="5153" spans="1:22" x14ac:dyDescent="0.25">
      <c r="A5153" t="s">
        <v>890</v>
      </c>
      <c r="B5153" s="1" t="s">
        <v>895</v>
      </c>
      <c r="C5153" t="s">
        <v>1</v>
      </c>
      <c r="D5153" t="s">
        <v>89</v>
      </c>
      <c r="E5153" t="s">
        <v>553</v>
      </c>
      <c r="F5153" t="s">
        <v>554</v>
      </c>
      <c r="G5153">
        <v>2703</v>
      </c>
      <c r="H5153">
        <v>2703</v>
      </c>
      <c r="I5153">
        <v>2703</v>
      </c>
      <c r="J5153">
        <v>2703</v>
      </c>
      <c r="L5153" s="3">
        <v>0</v>
      </c>
      <c r="M5153" s="3">
        <v>0</v>
      </c>
      <c r="N5153" s="3">
        <v>0</v>
      </c>
      <c r="O5153" s="3">
        <v>25.6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3">
        <f>+Tabla3[[#This Row],[V GRAVADAS]]</f>
        <v>25.6</v>
      </c>
      <c r="V5153">
        <v>2</v>
      </c>
    </row>
    <row r="5154" spans="1:22" x14ac:dyDescent="0.25">
      <c r="A5154" t="s">
        <v>890</v>
      </c>
      <c r="B5154" s="1" t="s">
        <v>895</v>
      </c>
      <c r="C5154" t="s">
        <v>1</v>
      </c>
      <c r="D5154" t="s">
        <v>89</v>
      </c>
      <c r="E5154" t="s">
        <v>553</v>
      </c>
      <c r="F5154" t="s">
        <v>554</v>
      </c>
      <c r="G5154">
        <v>2704</v>
      </c>
      <c r="H5154">
        <v>2704</v>
      </c>
      <c r="I5154">
        <v>2704</v>
      </c>
      <c r="J5154">
        <v>2704</v>
      </c>
      <c r="L5154" s="3">
        <v>0</v>
      </c>
      <c r="M5154" s="3">
        <v>0</v>
      </c>
      <c r="N5154" s="3">
        <v>0</v>
      </c>
      <c r="O5154" s="3">
        <v>44.12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3">
        <f>+Tabla3[[#This Row],[V GRAVADAS]]</f>
        <v>44.12</v>
      </c>
      <c r="V5154">
        <v>2</v>
      </c>
    </row>
    <row r="5155" spans="1:22" x14ac:dyDescent="0.25">
      <c r="A5155" t="s">
        <v>890</v>
      </c>
      <c r="B5155" s="1" t="s">
        <v>895</v>
      </c>
      <c r="C5155" t="s">
        <v>1</v>
      </c>
      <c r="D5155" t="s">
        <v>89</v>
      </c>
      <c r="E5155" t="s">
        <v>553</v>
      </c>
      <c r="F5155" t="s">
        <v>554</v>
      </c>
      <c r="G5155">
        <v>2705</v>
      </c>
      <c r="H5155">
        <v>2705</v>
      </c>
      <c r="I5155">
        <v>2705</v>
      </c>
      <c r="J5155">
        <v>2705</v>
      </c>
      <c r="L5155" s="3">
        <v>0</v>
      </c>
      <c r="M5155" s="3">
        <v>0</v>
      </c>
      <c r="N5155" s="3">
        <v>0</v>
      </c>
      <c r="O5155" s="3">
        <v>85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3">
        <f>+Tabla3[[#This Row],[V GRAVADAS]]</f>
        <v>85</v>
      </c>
      <c r="V5155">
        <v>2</v>
      </c>
    </row>
    <row r="5156" spans="1:22" x14ac:dyDescent="0.25">
      <c r="A5156" t="s">
        <v>890</v>
      </c>
      <c r="B5156" s="1" t="s">
        <v>895</v>
      </c>
      <c r="C5156" t="s">
        <v>1</v>
      </c>
      <c r="D5156" t="s">
        <v>89</v>
      </c>
      <c r="E5156" t="s">
        <v>553</v>
      </c>
      <c r="F5156" t="s">
        <v>554</v>
      </c>
      <c r="G5156">
        <v>2706</v>
      </c>
      <c r="H5156">
        <v>2706</v>
      </c>
      <c r="I5156">
        <v>2706</v>
      </c>
      <c r="J5156">
        <v>2706</v>
      </c>
      <c r="L5156" s="3">
        <v>0</v>
      </c>
      <c r="M5156" s="3">
        <v>0</v>
      </c>
      <c r="N5156" s="3">
        <v>0</v>
      </c>
      <c r="O5156" s="3">
        <v>22.5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3">
        <f>+Tabla3[[#This Row],[V GRAVADAS]]</f>
        <v>22.5</v>
      </c>
      <c r="V5156">
        <v>2</v>
      </c>
    </row>
    <row r="5157" spans="1:22" x14ac:dyDescent="0.25">
      <c r="A5157" t="s">
        <v>890</v>
      </c>
      <c r="B5157" s="1" t="s">
        <v>895</v>
      </c>
      <c r="C5157" t="s">
        <v>1</v>
      </c>
      <c r="D5157" t="s">
        <v>89</v>
      </c>
      <c r="E5157" t="s">
        <v>553</v>
      </c>
      <c r="F5157" t="s">
        <v>554</v>
      </c>
      <c r="G5157">
        <v>2707</v>
      </c>
      <c r="H5157">
        <v>2707</v>
      </c>
      <c r="I5157">
        <v>2707</v>
      </c>
      <c r="J5157">
        <v>2707</v>
      </c>
      <c r="L5157" s="3">
        <v>0</v>
      </c>
      <c r="M5157" s="3">
        <v>0</v>
      </c>
      <c r="N5157" s="3">
        <v>0</v>
      </c>
      <c r="O5157" s="3">
        <v>90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3">
        <f>+Tabla3[[#This Row],[V GRAVADAS]]</f>
        <v>90</v>
      </c>
      <c r="V5157">
        <v>2</v>
      </c>
    </row>
    <row r="5158" spans="1:22" x14ac:dyDescent="0.25">
      <c r="A5158" t="s">
        <v>890</v>
      </c>
      <c r="B5158" s="1" t="s">
        <v>895</v>
      </c>
      <c r="C5158" t="s">
        <v>1</v>
      </c>
      <c r="D5158" t="s">
        <v>89</v>
      </c>
      <c r="E5158" t="s">
        <v>553</v>
      </c>
      <c r="F5158" t="s">
        <v>554</v>
      </c>
      <c r="G5158">
        <v>2708</v>
      </c>
      <c r="H5158">
        <v>2708</v>
      </c>
      <c r="I5158">
        <v>2708</v>
      </c>
      <c r="J5158">
        <v>2708</v>
      </c>
      <c r="L5158" s="3">
        <v>0</v>
      </c>
      <c r="M5158" s="3">
        <v>0</v>
      </c>
      <c r="N5158" s="3">
        <v>0</v>
      </c>
      <c r="O5158" s="3">
        <v>100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3">
        <f>+Tabla3[[#This Row],[V GRAVADAS]]</f>
        <v>100</v>
      </c>
      <c r="V5158">
        <v>2</v>
      </c>
    </row>
    <row r="5159" spans="1:22" x14ac:dyDescent="0.25">
      <c r="A5159" t="s">
        <v>890</v>
      </c>
      <c r="B5159" s="1" t="s">
        <v>895</v>
      </c>
      <c r="C5159" t="s">
        <v>1</v>
      </c>
      <c r="D5159" t="s">
        <v>89</v>
      </c>
      <c r="E5159" t="s">
        <v>553</v>
      </c>
      <c r="F5159" t="s">
        <v>554</v>
      </c>
      <c r="G5159">
        <v>2709</v>
      </c>
      <c r="H5159">
        <v>2709</v>
      </c>
      <c r="I5159">
        <v>2709</v>
      </c>
      <c r="J5159">
        <v>2709</v>
      </c>
      <c r="L5159" s="3">
        <v>0</v>
      </c>
      <c r="M5159" s="3">
        <v>0</v>
      </c>
      <c r="N5159" s="3">
        <v>0</v>
      </c>
      <c r="O5159" s="3">
        <v>464.5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3">
        <f>+Tabla3[[#This Row],[V GRAVADAS]]</f>
        <v>464.5</v>
      </c>
      <c r="V5159">
        <v>2</v>
      </c>
    </row>
    <row r="5160" spans="1:22" x14ac:dyDescent="0.25">
      <c r="A5160" t="s">
        <v>890</v>
      </c>
      <c r="B5160" s="1" t="s">
        <v>898</v>
      </c>
      <c r="C5160" t="s">
        <v>1</v>
      </c>
      <c r="D5160" t="s">
        <v>89</v>
      </c>
      <c r="E5160" t="s">
        <v>553</v>
      </c>
      <c r="F5160" t="s">
        <v>554</v>
      </c>
      <c r="G5160">
        <v>2710</v>
      </c>
      <c r="H5160">
        <v>2710</v>
      </c>
      <c r="I5160">
        <v>2710</v>
      </c>
      <c r="J5160">
        <v>2710</v>
      </c>
      <c r="L5160" s="3">
        <v>0</v>
      </c>
      <c r="M5160" s="3">
        <v>0</v>
      </c>
      <c r="N5160" s="3">
        <v>0</v>
      </c>
      <c r="O5160" s="3">
        <v>382.3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3">
        <f>+Tabla3[[#This Row],[V GRAVADAS]]</f>
        <v>382.3</v>
      </c>
      <c r="V5160">
        <v>2</v>
      </c>
    </row>
    <row r="5161" spans="1:22" x14ac:dyDescent="0.25">
      <c r="A5161" t="s">
        <v>890</v>
      </c>
      <c r="B5161" s="1" t="s">
        <v>898</v>
      </c>
      <c r="C5161" t="s">
        <v>1</v>
      </c>
      <c r="D5161" t="s">
        <v>89</v>
      </c>
      <c r="E5161" t="s">
        <v>553</v>
      </c>
      <c r="F5161" t="s">
        <v>554</v>
      </c>
      <c r="G5161">
        <v>2711</v>
      </c>
      <c r="H5161">
        <v>2711</v>
      </c>
      <c r="I5161">
        <v>2711</v>
      </c>
      <c r="J5161">
        <v>2711</v>
      </c>
      <c r="L5161" s="3">
        <v>0</v>
      </c>
      <c r="M5161" s="3">
        <v>0</v>
      </c>
      <c r="N5161" s="3">
        <v>0</v>
      </c>
      <c r="O5161" s="3">
        <v>450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3">
        <f>+Tabla3[[#This Row],[V GRAVADAS]]</f>
        <v>450</v>
      </c>
      <c r="V5161">
        <v>2</v>
      </c>
    </row>
    <row r="5162" spans="1:22" x14ac:dyDescent="0.25">
      <c r="A5162" t="s">
        <v>890</v>
      </c>
      <c r="B5162" s="1" t="s">
        <v>898</v>
      </c>
      <c r="C5162" t="s">
        <v>1</v>
      </c>
      <c r="D5162" t="s">
        <v>89</v>
      </c>
      <c r="E5162" t="s">
        <v>553</v>
      </c>
      <c r="F5162" t="s">
        <v>554</v>
      </c>
      <c r="G5162">
        <v>2712</v>
      </c>
      <c r="H5162">
        <v>2712</v>
      </c>
      <c r="I5162">
        <v>2712</v>
      </c>
      <c r="J5162">
        <v>2712</v>
      </c>
      <c r="L5162" s="3">
        <v>0</v>
      </c>
      <c r="M5162" s="3">
        <v>0</v>
      </c>
      <c r="N5162" s="3">
        <v>0</v>
      </c>
      <c r="O5162" s="3">
        <v>174.25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3">
        <f>+Tabla3[[#This Row],[V GRAVADAS]]</f>
        <v>174.25</v>
      </c>
      <c r="V5162">
        <v>2</v>
      </c>
    </row>
    <row r="5163" spans="1:22" x14ac:dyDescent="0.25">
      <c r="A5163" t="s">
        <v>890</v>
      </c>
      <c r="B5163" s="1" t="s">
        <v>898</v>
      </c>
      <c r="C5163" t="s">
        <v>1</v>
      </c>
      <c r="D5163" t="s">
        <v>89</v>
      </c>
      <c r="E5163" t="s">
        <v>553</v>
      </c>
      <c r="F5163" t="s">
        <v>554</v>
      </c>
      <c r="G5163">
        <v>2713</v>
      </c>
      <c r="H5163">
        <v>2713</v>
      </c>
      <c r="I5163">
        <v>2713</v>
      </c>
      <c r="J5163">
        <v>2713</v>
      </c>
      <c r="L5163" s="3">
        <v>0</v>
      </c>
      <c r="M5163" s="3">
        <v>0</v>
      </c>
      <c r="N5163" s="3">
        <v>0</v>
      </c>
      <c r="O5163" s="3">
        <v>148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3">
        <f>+Tabla3[[#This Row],[V GRAVADAS]]</f>
        <v>148</v>
      </c>
      <c r="V5163">
        <v>2</v>
      </c>
    </row>
    <row r="5164" spans="1:22" x14ac:dyDescent="0.25">
      <c r="A5164" t="s">
        <v>890</v>
      </c>
      <c r="B5164" s="1" t="s">
        <v>898</v>
      </c>
      <c r="C5164" t="s">
        <v>1</v>
      </c>
      <c r="D5164" t="s">
        <v>89</v>
      </c>
      <c r="E5164" t="s">
        <v>553</v>
      </c>
      <c r="F5164" t="s">
        <v>554</v>
      </c>
      <c r="G5164">
        <v>2714</v>
      </c>
      <c r="H5164">
        <v>2714</v>
      </c>
      <c r="I5164">
        <v>2714</v>
      </c>
      <c r="J5164">
        <v>2714</v>
      </c>
      <c r="L5164" s="3">
        <v>0</v>
      </c>
      <c r="M5164" s="3">
        <v>0</v>
      </c>
      <c r="N5164" s="3">
        <v>0</v>
      </c>
      <c r="O5164" s="3">
        <v>494.5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3">
        <f>+Tabla3[[#This Row],[V GRAVADAS]]</f>
        <v>494.5</v>
      </c>
      <c r="V5164">
        <v>2</v>
      </c>
    </row>
    <row r="5165" spans="1:22" x14ac:dyDescent="0.25">
      <c r="A5165" t="s">
        <v>890</v>
      </c>
      <c r="B5165" s="1" t="s">
        <v>898</v>
      </c>
      <c r="C5165" t="s">
        <v>1</v>
      </c>
      <c r="D5165" t="s">
        <v>89</v>
      </c>
      <c r="E5165" t="s">
        <v>553</v>
      </c>
      <c r="F5165" t="s">
        <v>554</v>
      </c>
      <c r="G5165">
        <v>2715</v>
      </c>
      <c r="H5165">
        <v>2715</v>
      </c>
      <c r="I5165">
        <v>2715</v>
      </c>
      <c r="J5165">
        <v>2715</v>
      </c>
      <c r="L5165" s="3">
        <v>0</v>
      </c>
      <c r="M5165" s="3">
        <v>0</v>
      </c>
      <c r="N5165" s="3">
        <v>0</v>
      </c>
      <c r="O5165" s="3">
        <v>85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3">
        <f>+Tabla3[[#This Row],[V GRAVADAS]]</f>
        <v>85</v>
      </c>
      <c r="V5165">
        <v>2</v>
      </c>
    </row>
    <row r="5166" spans="1:22" x14ac:dyDescent="0.25">
      <c r="A5166" t="s">
        <v>890</v>
      </c>
      <c r="B5166" s="1" t="s">
        <v>898</v>
      </c>
      <c r="C5166" t="s">
        <v>1</v>
      </c>
      <c r="D5166" t="s">
        <v>89</v>
      </c>
      <c r="E5166" t="s">
        <v>553</v>
      </c>
      <c r="F5166" t="s">
        <v>554</v>
      </c>
      <c r="G5166">
        <v>2716</v>
      </c>
      <c r="H5166">
        <v>2716</v>
      </c>
      <c r="I5166">
        <v>2716</v>
      </c>
      <c r="J5166">
        <v>2716</v>
      </c>
      <c r="L5166" s="3">
        <v>0</v>
      </c>
      <c r="M5166" s="3">
        <v>0</v>
      </c>
      <c r="N5166" s="3">
        <v>0</v>
      </c>
      <c r="O5166" s="3">
        <v>44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3">
        <f>+Tabla3[[#This Row],[V GRAVADAS]]</f>
        <v>44</v>
      </c>
      <c r="V5166">
        <v>2</v>
      </c>
    </row>
    <row r="5167" spans="1:22" x14ac:dyDescent="0.25">
      <c r="A5167" t="s">
        <v>890</v>
      </c>
      <c r="B5167" s="1" t="s">
        <v>898</v>
      </c>
      <c r="C5167" t="s">
        <v>1</v>
      </c>
      <c r="D5167" t="s">
        <v>89</v>
      </c>
      <c r="E5167" t="s">
        <v>553</v>
      </c>
      <c r="F5167" t="s">
        <v>554</v>
      </c>
      <c r="G5167">
        <v>2717</v>
      </c>
      <c r="H5167">
        <v>2717</v>
      </c>
      <c r="I5167">
        <v>2717</v>
      </c>
      <c r="J5167">
        <v>2717</v>
      </c>
      <c r="L5167" s="3">
        <v>0</v>
      </c>
      <c r="M5167" s="3">
        <v>0</v>
      </c>
      <c r="N5167" s="3">
        <v>0</v>
      </c>
      <c r="O5167" s="3">
        <v>64.599999999999994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3">
        <f>+Tabla3[[#This Row],[V GRAVADAS]]</f>
        <v>64.599999999999994</v>
      </c>
      <c r="V5167">
        <v>2</v>
      </c>
    </row>
    <row r="5168" spans="1:22" x14ac:dyDescent="0.25">
      <c r="A5168" t="s">
        <v>890</v>
      </c>
      <c r="B5168" s="1" t="s">
        <v>898</v>
      </c>
      <c r="C5168" t="s">
        <v>1</v>
      </c>
      <c r="D5168" t="s">
        <v>89</v>
      </c>
      <c r="E5168" t="s">
        <v>553</v>
      </c>
      <c r="F5168" t="s">
        <v>554</v>
      </c>
      <c r="G5168">
        <v>2718</v>
      </c>
      <c r="H5168">
        <v>2718</v>
      </c>
      <c r="I5168">
        <v>2718</v>
      </c>
      <c r="J5168">
        <v>2718</v>
      </c>
      <c r="L5168" s="3">
        <v>0</v>
      </c>
      <c r="M5168" s="3">
        <v>0</v>
      </c>
      <c r="N5168" s="3">
        <v>0</v>
      </c>
      <c r="O5168" s="3">
        <v>24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3">
        <f>+Tabla3[[#This Row],[V GRAVADAS]]</f>
        <v>24</v>
      </c>
      <c r="V5168">
        <v>2</v>
      </c>
    </row>
    <row r="5169" spans="1:22" x14ac:dyDescent="0.25">
      <c r="A5169" t="s">
        <v>890</v>
      </c>
      <c r="B5169" s="1" t="s">
        <v>898</v>
      </c>
      <c r="C5169" t="s">
        <v>1</v>
      </c>
      <c r="D5169" t="s">
        <v>89</v>
      </c>
      <c r="E5169" t="s">
        <v>553</v>
      </c>
      <c r="F5169" t="s">
        <v>554</v>
      </c>
      <c r="G5169">
        <v>2719</v>
      </c>
      <c r="H5169">
        <v>2719</v>
      </c>
      <c r="I5169">
        <v>2719</v>
      </c>
      <c r="J5169">
        <v>2719</v>
      </c>
      <c r="L5169" s="3">
        <v>0</v>
      </c>
      <c r="M5169" s="3">
        <v>0</v>
      </c>
      <c r="N5169" s="3">
        <v>0</v>
      </c>
      <c r="O5169" s="3">
        <v>896.7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3">
        <f>+Tabla3[[#This Row],[V GRAVADAS]]</f>
        <v>896.7</v>
      </c>
      <c r="V5169">
        <v>2</v>
      </c>
    </row>
    <row r="5170" spans="1:22" x14ac:dyDescent="0.25">
      <c r="A5170" t="s">
        <v>890</v>
      </c>
      <c r="B5170" s="1" t="s">
        <v>898</v>
      </c>
      <c r="C5170" t="s">
        <v>1</v>
      </c>
      <c r="D5170" t="s">
        <v>89</v>
      </c>
      <c r="E5170" t="s">
        <v>553</v>
      </c>
      <c r="F5170" t="s">
        <v>554</v>
      </c>
      <c r="G5170">
        <v>2720</v>
      </c>
      <c r="H5170">
        <v>2720</v>
      </c>
      <c r="I5170">
        <v>2720</v>
      </c>
      <c r="J5170">
        <v>2720</v>
      </c>
      <c r="L5170" s="3">
        <v>0</v>
      </c>
      <c r="M5170" s="3">
        <v>0</v>
      </c>
      <c r="N5170" s="3">
        <v>0</v>
      </c>
      <c r="O5170" s="3">
        <v>162.5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3">
        <f>+Tabla3[[#This Row],[V GRAVADAS]]</f>
        <v>162.5</v>
      </c>
      <c r="V5170">
        <v>2</v>
      </c>
    </row>
    <row r="5171" spans="1:22" x14ac:dyDescent="0.25">
      <c r="A5171" t="s">
        <v>890</v>
      </c>
      <c r="B5171" s="1" t="s">
        <v>898</v>
      </c>
      <c r="C5171" t="s">
        <v>1</v>
      </c>
      <c r="D5171" t="s">
        <v>89</v>
      </c>
      <c r="E5171" t="s">
        <v>553</v>
      </c>
      <c r="F5171" t="s">
        <v>554</v>
      </c>
      <c r="G5171">
        <v>2721</v>
      </c>
      <c r="H5171">
        <v>2721</v>
      </c>
      <c r="I5171">
        <v>2721</v>
      </c>
      <c r="J5171">
        <v>2721</v>
      </c>
      <c r="L5171" s="3">
        <v>0</v>
      </c>
      <c r="M5171" s="3">
        <v>0</v>
      </c>
      <c r="N5171" s="3">
        <v>0</v>
      </c>
      <c r="O5171" s="3">
        <v>12.5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3">
        <f>+Tabla3[[#This Row],[V GRAVADAS]]</f>
        <v>12.5</v>
      </c>
      <c r="V5171">
        <v>2</v>
      </c>
    </row>
    <row r="5172" spans="1:22" x14ac:dyDescent="0.25">
      <c r="A5172" t="s">
        <v>890</v>
      </c>
      <c r="B5172" s="1" t="s">
        <v>898</v>
      </c>
      <c r="C5172" t="s">
        <v>1</v>
      </c>
      <c r="D5172" t="s">
        <v>89</v>
      </c>
      <c r="E5172" t="s">
        <v>553</v>
      </c>
      <c r="F5172" t="s">
        <v>554</v>
      </c>
      <c r="G5172">
        <v>2722</v>
      </c>
      <c r="H5172">
        <v>2722</v>
      </c>
      <c r="I5172">
        <v>2722</v>
      </c>
      <c r="J5172">
        <v>2722</v>
      </c>
      <c r="L5172" s="3">
        <v>0</v>
      </c>
      <c r="M5172" s="3">
        <v>0</v>
      </c>
      <c r="N5172" s="3">
        <v>0</v>
      </c>
      <c r="O5172" s="3">
        <v>14.98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3">
        <f>+Tabla3[[#This Row],[V GRAVADAS]]</f>
        <v>14.98</v>
      </c>
      <c r="V5172">
        <v>2</v>
      </c>
    </row>
    <row r="5173" spans="1:22" x14ac:dyDescent="0.25">
      <c r="A5173" t="s">
        <v>890</v>
      </c>
      <c r="B5173" s="1" t="s">
        <v>898</v>
      </c>
      <c r="C5173" t="s">
        <v>1</v>
      </c>
      <c r="D5173" t="s">
        <v>89</v>
      </c>
      <c r="E5173" t="s">
        <v>553</v>
      </c>
      <c r="F5173" t="s">
        <v>554</v>
      </c>
      <c r="G5173">
        <v>2723</v>
      </c>
      <c r="H5173">
        <v>2723</v>
      </c>
      <c r="I5173">
        <v>2723</v>
      </c>
      <c r="J5173">
        <v>2723</v>
      </c>
      <c r="L5173" s="3">
        <v>0</v>
      </c>
      <c r="M5173" s="3">
        <v>0</v>
      </c>
      <c r="N5173" s="3">
        <v>0</v>
      </c>
      <c r="O5173" s="3">
        <v>12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3">
        <f>+Tabla3[[#This Row],[V GRAVADAS]]</f>
        <v>12</v>
      </c>
      <c r="V5173">
        <v>2</v>
      </c>
    </row>
    <row r="5174" spans="1:22" x14ac:dyDescent="0.25">
      <c r="A5174" t="s">
        <v>890</v>
      </c>
      <c r="B5174" s="1" t="s">
        <v>898</v>
      </c>
      <c r="C5174" t="s">
        <v>1</v>
      </c>
      <c r="D5174" t="s">
        <v>89</v>
      </c>
      <c r="E5174" t="s">
        <v>553</v>
      </c>
      <c r="F5174" t="s">
        <v>554</v>
      </c>
      <c r="G5174">
        <v>2724</v>
      </c>
      <c r="H5174">
        <v>2724</v>
      </c>
      <c r="I5174">
        <v>2724</v>
      </c>
      <c r="J5174">
        <v>2724</v>
      </c>
      <c r="L5174" s="3">
        <v>0</v>
      </c>
      <c r="M5174" s="3">
        <v>0</v>
      </c>
      <c r="N5174" s="3">
        <v>0</v>
      </c>
      <c r="O5174" s="3">
        <v>167.25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3">
        <f>+Tabla3[[#This Row],[V GRAVADAS]]</f>
        <v>167.25</v>
      </c>
      <c r="V5174">
        <v>2</v>
      </c>
    </row>
    <row r="5175" spans="1:22" x14ac:dyDescent="0.25">
      <c r="A5175" t="s">
        <v>890</v>
      </c>
      <c r="B5175" s="1" t="s">
        <v>898</v>
      </c>
      <c r="C5175" t="s">
        <v>1</v>
      </c>
      <c r="D5175" t="s">
        <v>89</v>
      </c>
      <c r="E5175" t="s">
        <v>553</v>
      </c>
      <c r="F5175" t="s">
        <v>554</v>
      </c>
      <c r="G5175">
        <v>2725</v>
      </c>
      <c r="H5175">
        <v>2725</v>
      </c>
      <c r="I5175">
        <v>2725</v>
      </c>
      <c r="J5175">
        <v>2725</v>
      </c>
      <c r="L5175" s="3">
        <v>0</v>
      </c>
      <c r="M5175" s="3">
        <v>0</v>
      </c>
      <c r="N5175" s="3">
        <v>0</v>
      </c>
      <c r="O5175" s="3">
        <v>412.4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3">
        <f>+Tabla3[[#This Row],[V GRAVADAS]]</f>
        <v>412.4</v>
      </c>
      <c r="V5175">
        <v>2</v>
      </c>
    </row>
    <row r="5176" spans="1:22" x14ac:dyDescent="0.25">
      <c r="A5176" t="s">
        <v>890</v>
      </c>
      <c r="B5176" s="1" t="s">
        <v>898</v>
      </c>
      <c r="C5176" t="s">
        <v>1</v>
      </c>
      <c r="D5176" t="s">
        <v>89</v>
      </c>
      <c r="E5176" t="s">
        <v>553</v>
      </c>
      <c r="F5176" t="s">
        <v>554</v>
      </c>
      <c r="G5176">
        <v>2726</v>
      </c>
      <c r="H5176">
        <v>2726</v>
      </c>
      <c r="I5176">
        <v>2726</v>
      </c>
      <c r="J5176">
        <v>2726</v>
      </c>
      <c r="L5176" s="3">
        <v>0</v>
      </c>
      <c r="M5176" s="3">
        <v>0</v>
      </c>
      <c r="N5176" s="3">
        <v>0</v>
      </c>
      <c r="O5176" s="3">
        <v>31.1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3">
        <f>+Tabla3[[#This Row],[V GRAVADAS]]</f>
        <v>31.1</v>
      </c>
      <c r="V5176">
        <v>2</v>
      </c>
    </row>
    <row r="5177" spans="1:22" x14ac:dyDescent="0.25">
      <c r="A5177" t="s">
        <v>890</v>
      </c>
      <c r="B5177" s="1" t="s">
        <v>898</v>
      </c>
      <c r="C5177" t="s">
        <v>1</v>
      </c>
      <c r="D5177" t="s">
        <v>89</v>
      </c>
      <c r="E5177" t="s">
        <v>553</v>
      </c>
      <c r="F5177" t="s">
        <v>554</v>
      </c>
      <c r="G5177">
        <v>2727</v>
      </c>
      <c r="H5177">
        <v>2727</v>
      </c>
      <c r="I5177">
        <v>2727</v>
      </c>
      <c r="J5177">
        <v>2727</v>
      </c>
      <c r="L5177" s="3">
        <v>0</v>
      </c>
      <c r="M5177" s="3">
        <v>0</v>
      </c>
      <c r="N5177" s="3">
        <v>0</v>
      </c>
      <c r="O5177" s="3">
        <v>43.7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3">
        <f>+Tabla3[[#This Row],[V GRAVADAS]]</f>
        <v>43.7</v>
      </c>
      <c r="V5177">
        <v>2</v>
      </c>
    </row>
    <row r="5178" spans="1:22" x14ac:dyDescent="0.25">
      <c r="A5178" t="s">
        <v>890</v>
      </c>
      <c r="B5178" s="1" t="s">
        <v>898</v>
      </c>
      <c r="C5178" t="s">
        <v>1</v>
      </c>
      <c r="D5178" t="s">
        <v>89</v>
      </c>
      <c r="E5178" t="s">
        <v>553</v>
      </c>
      <c r="F5178" t="s">
        <v>554</v>
      </c>
      <c r="G5178">
        <v>2728</v>
      </c>
      <c r="H5178">
        <v>2728</v>
      </c>
      <c r="I5178">
        <v>2728</v>
      </c>
      <c r="J5178">
        <v>2728</v>
      </c>
      <c r="L5178" s="3">
        <v>0</v>
      </c>
      <c r="M5178" s="3">
        <v>0</v>
      </c>
      <c r="N5178" s="3">
        <v>0</v>
      </c>
      <c r="O5178" s="3">
        <v>4.3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3">
        <f>+Tabla3[[#This Row],[V GRAVADAS]]</f>
        <v>4.3</v>
      </c>
      <c r="V5178">
        <v>2</v>
      </c>
    </row>
    <row r="5179" spans="1:22" x14ac:dyDescent="0.25">
      <c r="A5179" t="s">
        <v>890</v>
      </c>
      <c r="B5179" s="1" t="s">
        <v>898</v>
      </c>
      <c r="C5179" t="s">
        <v>1</v>
      </c>
      <c r="D5179" t="s">
        <v>89</v>
      </c>
      <c r="E5179" t="s">
        <v>553</v>
      </c>
      <c r="F5179" t="s">
        <v>554</v>
      </c>
      <c r="G5179">
        <v>2729</v>
      </c>
      <c r="H5179">
        <v>2729</v>
      </c>
      <c r="I5179">
        <v>2729</v>
      </c>
      <c r="J5179">
        <v>2729</v>
      </c>
      <c r="L5179" s="3">
        <v>0</v>
      </c>
      <c r="M5179" s="3">
        <v>0</v>
      </c>
      <c r="N5179" s="3">
        <v>0</v>
      </c>
      <c r="O5179" s="3">
        <v>16.25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3">
        <f>+Tabla3[[#This Row],[V GRAVADAS]]</f>
        <v>16.25</v>
      </c>
      <c r="V5179">
        <v>2</v>
      </c>
    </row>
    <row r="5180" spans="1:22" x14ac:dyDescent="0.25">
      <c r="A5180" t="s">
        <v>890</v>
      </c>
      <c r="B5180" s="1" t="s">
        <v>898</v>
      </c>
      <c r="C5180" t="s">
        <v>1</v>
      </c>
      <c r="D5180" t="s">
        <v>89</v>
      </c>
      <c r="E5180" t="s">
        <v>553</v>
      </c>
      <c r="F5180" t="s">
        <v>554</v>
      </c>
      <c r="G5180">
        <v>2730</v>
      </c>
      <c r="H5180">
        <v>2730</v>
      </c>
      <c r="I5180">
        <v>2730</v>
      </c>
      <c r="J5180">
        <v>2730</v>
      </c>
      <c r="L5180" s="3">
        <v>0</v>
      </c>
      <c r="M5180" s="3">
        <v>0</v>
      </c>
      <c r="N5180" s="3">
        <v>0</v>
      </c>
      <c r="O5180" s="3">
        <v>246.25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3">
        <f>+Tabla3[[#This Row],[V GRAVADAS]]</f>
        <v>246.25</v>
      </c>
      <c r="V5180">
        <v>2</v>
      </c>
    </row>
    <row r="5181" spans="1:22" x14ac:dyDescent="0.25">
      <c r="A5181" t="s">
        <v>890</v>
      </c>
      <c r="B5181" s="1" t="s">
        <v>898</v>
      </c>
      <c r="C5181" t="s">
        <v>1</v>
      </c>
      <c r="D5181" t="s">
        <v>89</v>
      </c>
      <c r="E5181" t="s">
        <v>553</v>
      </c>
      <c r="F5181" t="s">
        <v>554</v>
      </c>
      <c r="G5181">
        <v>2731</v>
      </c>
      <c r="H5181">
        <v>2731</v>
      </c>
      <c r="I5181">
        <v>2731</v>
      </c>
      <c r="J5181">
        <v>2731</v>
      </c>
      <c r="L5181" s="3">
        <v>0</v>
      </c>
      <c r="M5181" s="3">
        <v>0</v>
      </c>
      <c r="N5181" s="3">
        <v>0</v>
      </c>
      <c r="O5181" s="3">
        <v>685.5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3">
        <f>+Tabla3[[#This Row],[V GRAVADAS]]</f>
        <v>685.5</v>
      </c>
      <c r="V5181">
        <v>2</v>
      </c>
    </row>
    <row r="5182" spans="1:22" x14ac:dyDescent="0.25">
      <c r="A5182" t="s">
        <v>890</v>
      </c>
      <c r="B5182" s="1" t="s">
        <v>898</v>
      </c>
      <c r="C5182" t="s">
        <v>1</v>
      </c>
      <c r="D5182" t="s">
        <v>89</v>
      </c>
      <c r="E5182" t="s">
        <v>553</v>
      </c>
      <c r="F5182" t="s">
        <v>554</v>
      </c>
      <c r="G5182">
        <v>2732</v>
      </c>
      <c r="H5182">
        <v>2732</v>
      </c>
      <c r="I5182">
        <v>2732</v>
      </c>
      <c r="J5182">
        <v>2732</v>
      </c>
      <c r="L5182" s="3">
        <v>0</v>
      </c>
      <c r="M5182" s="3">
        <v>0</v>
      </c>
      <c r="N5182" s="3">
        <v>0</v>
      </c>
      <c r="O5182" s="3">
        <v>16.5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3">
        <f>+Tabla3[[#This Row],[V GRAVADAS]]</f>
        <v>16.5</v>
      </c>
      <c r="V5182">
        <v>2</v>
      </c>
    </row>
    <row r="5183" spans="1:22" x14ac:dyDescent="0.25">
      <c r="A5183" t="s">
        <v>890</v>
      </c>
      <c r="B5183" s="1" t="s">
        <v>898</v>
      </c>
      <c r="C5183" t="s">
        <v>1</v>
      </c>
      <c r="D5183" t="s">
        <v>89</v>
      </c>
      <c r="E5183" t="s">
        <v>553</v>
      </c>
      <c r="F5183" t="s">
        <v>554</v>
      </c>
      <c r="G5183">
        <v>2733</v>
      </c>
      <c r="H5183">
        <v>2733</v>
      </c>
      <c r="I5183">
        <v>2733</v>
      </c>
      <c r="J5183">
        <v>2733</v>
      </c>
      <c r="L5183" s="3">
        <v>0</v>
      </c>
      <c r="M5183" s="3">
        <v>0</v>
      </c>
      <c r="N5183" s="3">
        <v>0</v>
      </c>
      <c r="O5183" s="3">
        <v>228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3">
        <f>+Tabla3[[#This Row],[V GRAVADAS]]</f>
        <v>228</v>
      </c>
      <c r="V5183">
        <v>2</v>
      </c>
    </row>
    <row r="5184" spans="1:22" x14ac:dyDescent="0.25">
      <c r="A5184" t="s">
        <v>890</v>
      </c>
      <c r="B5184" s="1" t="s">
        <v>898</v>
      </c>
      <c r="C5184" t="s">
        <v>1</v>
      </c>
      <c r="D5184" t="s">
        <v>89</v>
      </c>
      <c r="E5184" t="s">
        <v>553</v>
      </c>
      <c r="F5184" t="s">
        <v>554</v>
      </c>
      <c r="G5184">
        <v>2734</v>
      </c>
      <c r="H5184">
        <v>2734</v>
      </c>
      <c r="I5184">
        <v>2734</v>
      </c>
      <c r="J5184">
        <v>2734</v>
      </c>
      <c r="L5184" s="3">
        <v>0</v>
      </c>
      <c r="M5184" s="3">
        <v>0</v>
      </c>
      <c r="N5184" s="3">
        <v>0</v>
      </c>
      <c r="O5184" s="3">
        <v>252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3">
        <f>+Tabla3[[#This Row],[V GRAVADAS]]</f>
        <v>252</v>
      </c>
      <c r="V5184">
        <v>2</v>
      </c>
    </row>
    <row r="5185" spans="1:22" x14ac:dyDescent="0.25">
      <c r="A5185" t="s">
        <v>890</v>
      </c>
      <c r="B5185" s="1" t="s">
        <v>898</v>
      </c>
      <c r="C5185" t="s">
        <v>1</v>
      </c>
      <c r="D5185" t="s">
        <v>89</v>
      </c>
      <c r="E5185" t="s">
        <v>553</v>
      </c>
      <c r="F5185" t="s">
        <v>554</v>
      </c>
      <c r="G5185">
        <v>2735</v>
      </c>
      <c r="H5185">
        <v>2735</v>
      </c>
      <c r="I5185">
        <v>2735</v>
      </c>
      <c r="J5185">
        <v>2735</v>
      </c>
      <c r="L5185" s="3">
        <v>0</v>
      </c>
      <c r="M5185" s="3">
        <v>0</v>
      </c>
      <c r="N5185" s="3">
        <v>0</v>
      </c>
      <c r="O5185" s="3">
        <v>298.89999999999998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3">
        <f>+Tabla3[[#This Row],[V GRAVADAS]]</f>
        <v>298.89999999999998</v>
      </c>
      <c r="V5185">
        <v>2</v>
      </c>
    </row>
    <row r="5186" spans="1:22" x14ac:dyDescent="0.25">
      <c r="A5186" t="s">
        <v>890</v>
      </c>
      <c r="B5186" s="1" t="s">
        <v>898</v>
      </c>
      <c r="C5186" t="s">
        <v>1</v>
      </c>
      <c r="D5186" t="s">
        <v>89</v>
      </c>
      <c r="E5186" t="s">
        <v>553</v>
      </c>
      <c r="F5186" t="s">
        <v>554</v>
      </c>
      <c r="G5186">
        <v>2736</v>
      </c>
      <c r="H5186">
        <v>2736</v>
      </c>
      <c r="I5186">
        <v>2736</v>
      </c>
      <c r="J5186">
        <v>2736</v>
      </c>
      <c r="L5186" s="3">
        <v>0</v>
      </c>
      <c r="M5186" s="3">
        <v>0</v>
      </c>
      <c r="N5186" s="3">
        <v>0</v>
      </c>
      <c r="O5186" s="3">
        <v>45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3">
        <f>+Tabla3[[#This Row],[V GRAVADAS]]</f>
        <v>45</v>
      </c>
      <c r="V5186">
        <v>2</v>
      </c>
    </row>
    <row r="5187" spans="1:22" x14ac:dyDescent="0.25">
      <c r="A5187" t="s">
        <v>890</v>
      </c>
      <c r="B5187" s="1" t="s">
        <v>903</v>
      </c>
      <c r="C5187" t="s">
        <v>1</v>
      </c>
      <c r="D5187" t="s">
        <v>89</v>
      </c>
      <c r="E5187" t="s">
        <v>553</v>
      </c>
      <c r="F5187" t="s">
        <v>554</v>
      </c>
      <c r="G5187">
        <v>2737</v>
      </c>
      <c r="H5187">
        <v>2737</v>
      </c>
      <c r="I5187">
        <v>2737</v>
      </c>
      <c r="J5187">
        <v>2737</v>
      </c>
      <c r="L5187" s="3">
        <v>0</v>
      </c>
      <c r="M5187" s="3">
        <v>0</v>
      </c>
      <c r="N5187" s="3">
        <v>0</v>
      </c>
      <c r="O5187" s="3">
        <v>247.5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3">
        <f>+Tabla3[[#This Row],[V GRAVADAS]]</f>
        <v>247.5</v>
      </c>
      <c r="V5187">
        <v>2</v>
      </c>
    </row>
    <row r="5188" spans="1:22" x14ac:dyDescent="0.25">
      <c r="A5188" t="s">
        <v>890</v>
      </c>
      <c r="B5188" s="1" t="s">
        <v>903</v>
      </c>
      <c r="C5188" t="s">
        <v>1</v>
      </c>
      <c r="D5188" t="s">
        <v>89</v>
      </c>
      <c r="E5188" t="s">
        <v>553</v>
      </c>
      <c r="F5188" t="s">
        <v>554</v>
      </c>
      <c r="G5188">
        <v>2738</v>
      </c>
      <c r="H5188">
        <v>2738</v>
      </c>
      <c r="I5188">
        <v>2738</v>
      </c>
      <c r="J5188">
        <v>2738</v>
      </c>
      <c r="L5188" s="3">
        <v>0</v>
      </c>
      <c r="M5188" s="3">
        <v>0</v>
      </c>
      <c r="N5188" s="3">
        <v>0</v>
      </c>
      <c r="O5188" s="3">
        <v>250.35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3">
        <f>+Tabla3[[#This Row],[V GRAVADAS]]</f>
        <v>250.35</v>
      </c>
      <c r="V5188">
        <v>2</v>
      </c>
    </row>
    <row r="5189" spans="1:22" x14ac:dyDescent="0.25">
      <c r="A5189" t="s">
        <v>890</v>
      </c>
      <c r="B5189" s="1" t="s">
        <v>903</v>
      </c>
      <c r="C5189" t="s">
        <v>1</v>
      </c>
      <c r="D5189" t="s">
        <v>89</v>
      </c>
      <c r="E5189" t="s">
        <v>553</v>
      </c>
      <c r="F5189" t="s">
        <v>554</v>
      </c>
      <c r="G5189">
        <v>2739</v>
      </c>
      <c r="H5189">
        <v>2739</v>
      </c>
      <c r="I5189">
        <v>2739</v>
      </c>
      <c r="J5189">
        <v>2739</v>
      </c>
      <c r="L5189" s="3">
        <v>0</v>
      </c>
      <c r="M5189" s="3">
        <v>0</v>
      </c>
      <c r="N5189" s="3">
        <v>0</v>
      </c>
      <c r="O5189" s="3">
        <v>551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3">
        <f>+Tabla3[[#This Row],[V GRAVADAS]]</f>
        <v>551</v>
      </c>
      <c r="V5189">
        <v>2</v>
      </c>
    </row>
    <row r="5190" spans="1:22" x14ac:dyDescent="0.25">
      <c r="A5190" t="s">
        <v>890</v>
      </c>
      <c r="B5190" s="1" t="s">
        <v>903</v>
      </c>
      <c r="C5190" t="s">
        <v>1</v>
      </c>
      <c r="D5190" t="s">
        <v>89</v>
      </c>
      <c r="E5190" t="s">
        <v>553</v>
      </c>
      <c r="F5190" t="s">
        <v>554</v>
      </c>
      <c r="G5190">
        <v>2740</v>
      </c>
      <c r="H5190">
        <v>2740</v>
      </c>
      <c r="I5190">
        <v>2740</v>
      </c>
      <c r="J5190">
        <v>2740</v>
      </c>
      <c r="L5190" s="3">
        <v>0</v>
      </c>
      <c r="M5190" s="3">
        <v>0</v>
      </c>
      <c r="N5190" s="3">
        <v>0</v>
      </c>
      <c r="O5190" s="3">
        <v>275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3">
        <f>+Tabla3[[#This Row],[V GRAVADAS]]</f>
        <v>275</v>
      </c>
      <c r="V5190">
        <v>2</v>
      </c>
    </row>
    <row r="5191" spans="1:22" x14ac:dyDescent="0.25">
      <c r="A5191" t="s">
        <v>890</v>
      </c>
      <c r="B5191" s="1" t="s">
        <v>903</v>
      </c>
      <c r="C5191" t="s">
        <v>1</v>
      </c>
      <c r="D5191" t="s">
        <v>89</v>
      </c>
      <c r="E5191" t="s">
        <v>553</v>
      </c>
      <c r="F5191" t="s">
        <v>554</v>
      </c>
      <c r="G5191">
        <v>2741</v>
      </c>
      <c r="H5191">
        <v>2741</v>
      </c>
      <c r="I5191">
        <v>2741</v>
      </c>
      <c r="J5191">
        <v>2741</v>
      </c>
      <c r="L5191" s="3">
        <v>0</v>
      </c>
      <c r="M5191" s="3">
        <v>0</v>
      </c>
      <c r="N5191" s="3">
        <v>0</v>
      </c>
      <c r="O5191" s="3">
        <v>291.14999999999998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3">
        <f>+Tabla3[[#This Row],[V GRAVADAS]]</f>
        <v>291.14999999999998</v>
      </c>
      <c r="V5191">
        <v>2</v>
      </c>
    </row>
    <row r="5192" spans="1:22" x14ac:dyDescent="0.25">
      <c r="A5192" t="s">
        <v>890</v>
      </c>
      <c r="B5192" s="1" t="s">
        <v>903</v>
      </c>
      <c r="C5192" t="s">
        <v>1</v>
      </c>
      <c r="D5192" t="s">
        <v>89</v>
      </c>
      <c r="E5192" t="s">
        <v>553</v>
      </c>
      <c r="F5192" t="s">
        <v>554</v>
      </c>
      <c r="G5192">
        <v>2742</v>
      </c>
      <c r="H5192">
        <v>2742</v>
      </c>
      <c r="I5192">
        <v>2742</v>
      </c>
      <c r="J5192">
        <v>2742</v>
      </c>
      <c r="L5192" s="3">
        <v>0</v>
      </c>
      <c r="M5192" s="3">
        <v>0</v>
      </c>
      <c r="N5192" s="3">
        <v>0</v>
      </c>
      <c r="O5192" s="3">
        <v>2.5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3">
        <f>+Tabla3[[#This Row],[V GRAVADAS]]</f>
        <v>2.5</v>
      </c>
      <c r="V5192">
        <v>2</v>
      </c>
    </row>
    <row r="5193" spans="1:22" x14ac:dyDescent="0.25">
      <c r="A5193" t="s">
        <v>890</v>
      </c>
      <c r="B5193" s="1" t="s">
        <v>903</v>
      </c>
      <c r="C5193" t="s">
        <v>1</v>
      </c>
      <c r="D5193" t="s">
        <v>89</v>
      </c>
      <c r="E5193" t="s">
        <v>553</v>
      </c>
      <c r="F5193" t="s">
        <v>554</v>
      </c>
      <c r="G5193">
        <v>2743</v>
      </c>
      <c r="H5193">
        <v>2743</v>
      </c>
      <c r="I5193">
        <v>2743</v>
      </c>
      <c r="J5193">
        <v>2743</v>
      </c>
      <c r="L5193" s="3">
        <v>0</v>
      </c>
      <c r="M5193" s="3">
        <v>0</v>
      </c>
      <c r="N5193" s="3">
        <v>0</v>
      </c>
      <c r="O5193" s="3">
        <v>165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3">
        <f>+Tabla3[[#This Row],[V GRAVADAS]]</f>
        <v>165</v>
      </c>
      <c r="V5193">
        <v>2</v>
      </c>
    </row>
    <row r="5194" spans="1:22" x14ac:dyDescent="0.25">
      <c r="A5194" t="s">
        <v>890</v>
      </c>
      <c r="B5194" s="1" t="s">
        <v>903</v>
      </c>
      <c r="C5194" t="s">
        <v>1</v>
      </c>
      <c r="D5194" t="s">
        <v>89</v>
      </c>
      <c r="E5194" t="s">
        <v>553</v>
      </c>
      <c r="F5194" t="s">
        <v>554</v>
      </c>
      <c r="G5194">
        <v>2744</v>
      </c>
      <c r="H5194">
        <v>2744</v>
      </c>
      <c r="I5194">
        <v>2744</v>
      </c>
      <c r="J5194">
        <v>2744</v>
      </c>
      <c r="L5194" s="3">
        <v>0</v>
      </c>
      <c r="M5194" s="3">
        <v>0</v>
      </c>
      <c r="N5194" s="3">
        <v>0</v>
      </c>
      <c r="O5194" s="3">
        <v>74.7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3">
        <f>+Tabla3[[#This Row],[V GRAVADAS]]</f>
        <v>74.7</v>
      </c>
      <c r="V5194">
        <v>2</v>
      </c>
    </row>
    <row r="5195" spans="1:22" x14ac:dyDescent="0.25">
      <c r="A5195" t="s">
        <v>890</v>
      </c>
      <c r="B5195" s="1" t="s">
        <v>903</v>
      </c>
      <c r="C5195" t="s">
        <v>1</v>
      </c>
      <c r="D5195" t="s">
        <v>89</v>
      </c>
      <c r="E5195" t="s">
        <v>553</v>
      </c>
      <c r="F5195" t="s">
        <v>554</v>
      </c>
      <c r="G5195">
        <v>2745</v>
      </c>
      <c r="H5195">
        <v>2745</v>
      </c>
      <c r="I5195">
        <v>2745</v>
      </c>
      <c r="J5195">
        <v>2745</v>
      </c>
      <c r="L5195" s="3">
        <v>0</v>
      </c>
      <c r="M5195" s="3">
        <v>0</v>
      </c>
      <c r="N5195" s="3">
        <v>0</v>
      </c>
      <c r="O5195" s="3">
        <v>13.75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3">
        <f>+Tabla3[[#This Row],[V GRAVADAS]]</f>
        <v>13.75</v>
      </c>
      <c r="V5195">
        <v>2</v>
      </c>
    </row>
    <row r="5196" spans="1:22" x14ac:dyDescent="0.25">
      <c r="A5196" t="s">
        <v>890</v>
      </c>
      <c r="B5196" s="1" t="s">
        <v>903</v>
      </c>
      <c r="C5196" t="s">
        <v>1</v>
      </c>
      <c r="D5196" t="s">
        <v>89</v>
      </c>
      <c r="E5196" t="s">
        <v>553</v>
      </c>
      <c r="F5196" t="s">
        <v>554</v>
      </c>
      <c r="G5196">
        <v>2746</v>
      </c>
      <c r="H5196">
        <v>2746</v>
      </c>
      <c r="I5196">
        <v>2746</v>
      </c>
      <c r="J5196">
        <v>2746</v>
      </c>
      <c r="L5196" s="3">
        <v>0</v>
      </c>
      <c r="M5196" s="3">
        <v>0</v>
      </c>
      <c r="N5196" s="3">
        <v>0</v>
      </c>
      <c r="O5196" s="3">
        <v>21.6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3">
        <f>+Tabla3[[#This Row],[V GRAVADAS]]</f>
        <v>21.6</v>
      </c>
      <c r="V5196">
        <v>2</v>
      </c>
    </row>
    <row r="5197" spans="1:22" x14ac:dyDescent="0.25">
      <c r="A5197" t="s">
        <v>890</v>
      </c>
      <c r="B5197" s="1" t="s">
        <v>903</v>
      </c>
      <c r="C5197" t="s">
        <v>1</v>
      </c>
      <c r="D5197" t="s">
        <v>89</v>
      </c>
      <c r="E5197" t="s">
        <v>553</v>
      </c>
      <c r="F5197" t="s">
        <v>554</v>
      </c>
      <c r="G5197">
        <v>2747</v>
      </c>
      <c r="H5197">
        <v>2747</v>
      </c>
      <c r="I5197">
        <v>2747</v>
      </c>
      <c r="J5197">
        <v>2747</v>
      </c>
      <c r="L5197" s="3">
        <v>0</v>
      </c>
      <c r="M5197" s="3">
        <v>0</v>
      </c>
      <c r="N5197" s="3">
        <v>0</v>
      </c>
      <c r="O5197" s="3">
        <v>13.75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3">
        <f>+Tabla3[[#This Row],[V GRAVADAS]]</f>
        <v>13.75</v>
      </c>
      <c r="V5197">
        <v>2</v>
      </c>
    </row>
    <row r="5198" spans="1:22" x14ac:dyDescent="0.25">
      <c r="A5198" t="s">
        <v>890</v>
      </c>
      <c r="B5198" s="1" t="s">
        <v>903</v>
      </c>
      <c r="C5198" t="s">
        <v>1</v>
      </c>
      <c r="D5198" t="s">
        <v>89</v>
      </c>
      <c r="E5198" t="s">
        <v>553</v>
      </c>
      <c r="F5198" t="s">
        <v>554</v>
      </c>
      <c r="G5198">
        <v>2748</v>
      </c>
      <c r="H5198">
        <v>2748</v>
      </c>
      <c r="I5198">
        <v>2748</v>
      </c>
      <c r="J5198">
        <v>2748</v>
      </c>
      <c r="L5198" s="3">
        <v>0</v>
      </c>
      <c r="M5198" s="3">
        <v>0</v>
      </c>
      <c r="N5198" s="3">
        <v>0</v>
      </c>
      <c r="O5198" s="3">
        <v>139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3">
        <f>+Tabla3[[#This Row],[V GRAVADAS]]</f>
        <v>139</v>
      </c>
      <c r="V5198">
        <v>2</v>
      </c>
    </row>
    <row r="5199" spans="1:22" x14ac:dyDescent="0.25">
      <c r="A5199" t="s">
        <v>890</v>
      </c>
      <c r="B5199" s="1" t="s">
        <v>903</v>
      </c>
      <c r="C5199" t="s">
        <v>1</v>
      </c>
      <c r="D5199" t="s">
        <v>89</v>
      </c>
      <c r="E5199" t="s">
        <v>553</v>
      </c>
      <c r="F5199" t="s">
        <v>554</v>
      </c>
      <c r="G5199">
        <v>2749</v>
      </c>
      <c r="H5199">
        <v>2749</v>
      </c>
      <c r="I5199">
        <v>2749</v>
      </c>
      <c r="J5199">
        <v>2749</v>
      </c>
      <c r="L5199" s="3">
        <v>0</v>
      </c>
      <c r="M5199" s="3">
        <v>0</v>
      </c>
      <c r="N5199" s="3">
        <v>0</v>
      </c>
      <c r="O5199" s="3">
        <v>113.4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3">
        <f>+Tabla3[[#This Row],[V GRAVADAS]]</f>
        <v>113.4</v>
      </c>
      <c r="V5199">
        <v>2</v>
      </c>
    </row>
    <row r="5200" spans="1:22" x14ac:dyDescent="0.25">
      <c r="A5200" t="s">
        <v>890</v>
      </c>
      <c r="B5200" s="1" t="s">
        <v>903</v>
      </c>
      <c r="C5200" t="s">
        <v>1</v>
      </c>
      <c r="D5200" t="s">
        <v>89</v>
      </c>
      <c r="E5200" t="s">
        <v>553</v>
      </c>
      <c r="F5200" t="s">
        <v>554</v>
      </c>
      <c r="G5200">
        <v>2750</v>
      </c>
      <c r="H5200">
        <v>2750</v>
      </c>
      <c r="I5200">
        <v>2750</v>
      </c>
      <c r="J5200">
        <v>2750</v>
      </c>
      <c r="L5200" s="3">
        <v>0</v>
      </c>
      <c r="M5200" s="3">
        <v>0</v>
      </c>
      <c r="N5200" s="3">
        <v>0</v>
      </c>
      <c r="O5200" s="3">
        <v>104.46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3">
        <f>+Tabla3[[#This Row],[V GRAVADAS]]</f>
        <v>104.46</v>
      </c>
      <c r="V5200">
        <v>2</v>
      </c>
    </row>
    <row r="5201" spans="1:22" x14ac:dyDescent="0.25">
      <c r="A5201" t="s">
        <v>890</v>
      </c>
      <c r="B5201" s="1" t="s">
        <v>903</v>
      </c>
      <c r="C5201" t="s">
        <v>1</v>
      </c>
      <c r="D5201" t="s">
        <v>89</v>
      </c>
      <c r="E5201" t="s">
        <v>553</v>
      </c>
      <c r="F5201" t="s">
        <v>554</v>
      </c>
      <c r="G5201">
        <v>2751</v>
      </c>
      <c r="H5201">
        <v>2751</v>
      </c>
      <c r="I5201">
        <v>2751</v>
      </c>
      <c r="J5201">
        <v>2751</v>
      </c>
      <c r="L5201" s="3">
        <v>0</v>
      </c>
      <c r="M5201" s="3">
        <v>0</v>
      </c>
      <c r="N5201" s="3">
        <v>0</v>
      </c>
      <c r="O5201" s="3">
        <v>160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3">
        <f>+Tabla3[[#This Row],[V GRAVADAS]]</f>
        <v>160</v>
      </c>
      <c r="V5201">
        <v>2</v>
      </c>
    </row>
    <row r="5202" spans="1:22" x14ac:dyDescent="0.25">
      <c r="A5202" t="s">
        <v>890</v>
      </c>
      <c r="B5202" s="1" t="s">
        <v>903</v>
      </c>
      <c r="C5202" t="s">
        <v>1</v>
      </c>
      <c r="D5202" t="s">
        <v>89</v>
      </c>
      <c r="E5202" t="s">
        <v>553</v>
      </c>
      <c r="F5202" t="s">
        <v>554</v>
      </c>
      <c r="G5202">
        <v>2752</v>
      </c>
      <c r="H5202">
        <v>2752</v>
      </c>
      <c r="I5202">
        <v>2752</v>
      </c>
      <c r="J5202">
        <v>2752</v>
      </c>
      <c r="L5202" s="3">
        <v>0</v>
      </c>
      <c r="M5202" s="3">
        <v>0</v>
      </c>
      <c r="N5202" s="3">
        <v>0</v>
      </c>
      <c r="O5202" s="3">
        <v>65.599999999999994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3">
        <f>+Tabla3[[#This Row],[V GRAVADAS]]</f>
        <v>65.599999999999994</v>
      </c>
      <c r="V5202">
        <v>2</v>
      </c>
    </row>
    <row r="5203" spans="1:22" x14ac:dyDescent="0.25">
      <c r="A5203" t="s">
        <v>890</v>
      </c>
      <c r="B5203" s="1" t="s">
        <v>903</v>
      </c>
      <c r="C5203" t="s">
        <v>1</v>
      </c>
      <c r="D5203" t="s">
        <v>89</v>
      </c>
      <c r="E5203" t="s">
        <v>553</v>
      </c>
      <c r="F5203" t="s">
        <v>554</v>
      </c>
      <c r="G5203">
        <v>2753</v>
      </c>
      <c r="H5203">
        <v>2753</v>
      </c>
      <c r="I5203">
        <v>2753</v>
      </c>
      <c r="J5203">
        <v>2753</v>
      </c>
      <c r="L5203" s="3">
        <v>0</v>
      </c>
      <c r="M5203" s="3">
        <v>0</v>
      </c>
      <c r="N5203" s="3">
        <v>0</v>
      </c>
      <c r="O5203" s="3">
        <v>45</v>
      </c>
      <c r="P5203" s="3">
        <v>0</v>
      </c>
      <c r="Q5203" s="3">
        <v>0</v>
      </c>
      <c r="R5203" s="3">
        <v>0</v>
      </c>
      <c r="S5203" s="3">
        <v>0</v>
      </c>
      <c r="T5203" s="3">
        <v>0</v>
      </c>
      <c r="U5203" s="33">
        <f>+Tabla3[[#This Row],[V GRAVADAS]]</f>
        <v>45</v>
      </c>
      <c r="V5203">
        <v>2</v>
      </c>
    </row>
    <row r="5204" spans="1:22" x14ac:dyDescent="0.25">
      <c r="A5204" t="s">
        <v>890</v>
      </c>
      <c r="B5204" s="1" t="s">
        <v>903</v>
      </c>
      <c r="C5204" t="s">
        <v>1</v>
      </c>
      <c r="D5204" t="s">
        <v>89</v>
      </c>
      <c r="E5204" t="s">
        <v>553</v>
      </c>
      <c r="F5204" t="s">
        <v>554</v>
      </c>
      <c r="G5204">
        <v>2754</v>
      </c>
      <c r="H5204">
        <v>2754</v>
      </c>
      <c r="I5204">
        <v>2754</v>
      </c>
      <c r="J5204">
        <v>2754</v>
      </c>
      <c r="L5204" s="3">
        <v>0</v>
      </c>
      <c r="M5204" s="3">
        <v>0</v>
      </c>
      <c r="N5204" s="3">
        <v>0</v>
      </c>
      <c r="O5204" s="3">
        <v>210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3">
        <f>+Tabla3[[#This Row],[V GRAVADAS]]</f>
        <v>210</v>
      </c>
      <c r="V5204">
        <v>2</v>
      </c>
    </row>
    <row r="5205" spans="1:22" x14ac:dyDescent="0.25">
      <c r="A5205" t="s">
        <v>890</v>
      </c>
      <c r="B5205" s="1" t="s">
        <v>903</v>
      </c>
      <c r="C5205" t="s">
        <v>1</v>
      </c>
      <c r="D5205" t="s">
        <v>89</v>
      </c>
      <c r="E5205" t="s">
        <v>553</v>
      </c>
      <c r="F5205" t="s">
        <v>554</v>
      </c>
      <c r="G5205">
        <v>2755</v>
      </c>
      <c r="H5205">
        <v>2755</v>
      </c>
      <c r="I5205">
        <v>2755</v>
      </c>
      <c r="J5205">
        <v>2755</v>
      </c>
      <c r="L5205" s="3">
        <v>0</v>
      </c>
      <c r="M5205" s="3">
        <v>0</v>
      </c>
      <c r="N5205" s="3">
        <v>0</v>
      </c>
      <c r="O5205" s="3">
        <v>524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3">
        <f>+Tabla3[[#This Row],[V GRAVADAS]]</f>
        <v>524</v>
      </c>
      <c r="V5205">
        <v>2</v>
      </c>
    </row>
    <row r="5206" spans="1:22" x14ac:dyDescent="0.25">
      <c r="A5206" t="s">
        <v>890</v>
      </c>
      <c r="B5206" s="1" t="s">
        <v>903</v>
      </c>
      <c r="C5206" t="s">
        <v>1</v>
      </c>
      <c r="D5206" t="s">
        <v>89</v>
      </c>
      <c r="E5206" t="s">
        <v>553</v>
      </c>
      <c r="F5206" t="s">
        <v>554</v>
      </c>
      <c r="G5206">
        <v>2756</v>
      </c>
      <c r="H5206">
        <v>2756</v>
      </c>
      <c r="I5206">
        <v>2756</v>
      </c>
      <c r="J5206">
        <v>2756</v>
      </c>
      <c r="L5206" s="3">
        <v>0</v>
      </c>
      <c r="M5206" s="3">
        <v>0</v>
      </c>
      <c r="N5206" s="3">
        <v>0</v>
      </c>
      <c r="O5206" s="3">
        <v>137.69999999999999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3">
        <f>+Tabla3[[#This Row],[V GRAVADAS]]</f>
        <v>137.69999999999999</v>
      </c>
      <c r="V5206">
        <v>2</v>
      </c>
    </row>
    <row r="5207" spans="1:22" x14ac:dyDescent="0.25">
      <c r="A5207" t="s">
        <v>890</v>
      </c>
      <c r="B5207" s="1" t="s">
        <v>903</v>
      </c>
      <c r="C5207" t="s">
        <v>1</v>
      </c>
      <c r="D5207" t="s">
        <v>89</v>
      </c>
      <c r="E5207" t="s">
        <v>553</v>
      </c>
      <c r="F5207" t="s">
        <v>554</v>
      </c>
      <c r="G5207">
        <v>2757</v>
      </c>
      <c r="H5207">
        <v>2757</v>
      </c>
      <c r="I5207">
        <v>2757</v>
      </c>
      <c r="J5207">
        <v>2757</v>
      </c>
      <c r="L5207" s="3">
        <v>0</v>
      </c>
      <c r="M5207" s="3">
        <v>0</v>
      </c>
      <c r="N5207" s="3">
        <v>0</v>
      </c>
      <c r="O5207" s="3">
        <v>6.25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3">
        <f>+Tabla3[[#This Row],[V GRAVADAS]]</f>
        <v>6.25</v>
      </c>
      <c r="V5207">
        <v>2</v>
      </c>
    </row>
    <row r="5208" spans="1:22" x14ac:dyDescent="0.25">
      <c r="A5208" t="s">
        <v>890</v>
      </c>
      <c r="B5208" s="1" t="s">
        <v>903</v>
      </c>
      <c r="C5208" t="s">
        <v>1</v>
      </c>
      <c r="D5208" t="s">
        <v>89</v>
      </c>
      <c r="E5208" t="s">
        <v>553</v>
      </c>
      <c r="F5208" t="s">
        <v>554</v>
      </c>
      <c r="G5208">
        <v>2758</v>
      </c>
      <c r="H5208">
        <v>2758</v>
      </c>
      <c r="I5208">
        <v>2758</v>
      </c>
      <c r="J5208">
        <v>2758</v>
      </c>
      <c r="L5208" s="3">
        <v>0</v>
      </c>
      <c r="M5208" s="3">
        <v>0</v>
      </c>
      <c r="N5208" s="3">
        <v>0</v>
      </c>
      <c r="O5208" s="3">
        <v>17.600000000000001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3">
        <f>+Tabla3[[#This Row],[V GRAVADAS]]</f>
        <v>17.600000000000001</v>
      </c>
      <c r="V5208">
        <v>2</v>
      </c>
    </row>
    <row r="5209" spans="1:22" x14ac:dyDescent="0.25">
      <c r="A5209" t="s">
        <v>890</v>
      </c>
      <c r="B5209" s="1" t="s">
        <v>903</v>
      </c>
      <c r="C5209" t="s">
        <v>1</v>
      </c>
      <c r="D5209" t="s">
        <v>89</v>
      </c>
      <c r="E5209" t="s">
        <v>553</v>
      </c>
      <c r="F5209" t="s">
        <v>554</v>
      </c>
      <c r="G5209">
        <v>2759</v>
      </c>
      <c r="H5209">
        <v>2759</v>
      </c>
      <c r="I5209">
        <v>2759</v>
      </c>
      <c r="J5209">
        <v>2759</v>
      </c>
      <c r="L5209" s="3">
        <v>0</v>
      </c>
      <c r="M5209" s="3">
        <v>0</v>
      </c>
      <c r="N5209" s="3">
        <v>0</v>
      </c>
      <c r="O5209" s="3">
        <v>15.5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3">
        <f>+Tabla3[[#This Row],[V GRAVADAS]]</f>
        <v>15.5</v>
      </c>
      <c r="V5209">
        <v>2</v>
      </c>
    </row>
    <row r="5210" spans="1:22" x14ac:dyDescent="0.25">
      <c r="A5210" t="s">
        <v>890</v>
      </c>
      <c r="B5210" s="1" t="s">
        <v>903</v>
      </c>
      <c r="C5210" t="s">
        <v>1</v>
      </c>
      <c r="D5210" t="s">
        <v>89</v>
      </c>
      <c r="E5210" t="s">
        <v>553</v>
      </c>
      <c r="F5210" t="s">
        <v>554</v>
      </c>
      <c r="G5210">
        <v>2760</v>
      </c>
      <c r="H5210">
        <v>2760</v>
      </c>
      <c r="I5210">
        <v>2760</v>
      </c>
      <c r="J5210">
        <v>2760</v>
      </c>
      <c r="L5210" s="3">
        <v>0</v>
      </c>
      <c r="M5210" s="3">
        <v>0</v>
      </c>
      <c r="N5210" s="3">
        <v>0</v>
      </c>
      <c r="O5210" s="3">
        <v>210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3">
        <f>+Tabla3[[#This Row],[V GRAVADAS]]</f>
        <v>210</v>
      </c>
      <c r="V5210">
        <v>2</v>
      </c>
    </row>
    <row r="5211" spans="1:22" x14ac:dyDescent="0.25">
      <c r="A5211" t="s">
        <v>890</v>
      </c>
      <c r="B5211" s="1" t="s">
        <v>903</v>
      </c>
      <c r="C5211" t="s">
        <v>1</v>
      </c>
      <c r="D5211" t="s">
        <v>89</v>
      </c>
      <c r="E5211" t="s">
        <v>553</v>
      </c>
      <c r="F5211" t="s">
        <v>554</v>
      </c>
      <c r="G5211">
        <v>2761</v>
      </c>
      <c r="H5211">
        <v>2761</v>
      </c>
      <c r="I5211">
        <v>2761</v>
      </c>
      <c r="J5211">
        <v>2761</v>
      </c>
      <c r="L5211" s="3">
        <v>0</v>
      </c>
      <c r="M5211" s="3">
        <v>0</v>
      </c>
      <c r="N5211" s="3">
        <v>0</v>
      </c>
      <c r="O5211" s="3">
        <v>5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3">
        <f>+Tabla3[[#This Row],[V GRAVADAS]]</f>
        <v>5</v>
      </c>
      <c r="V5211">
        <v>2</v>
      </c>
    </row>
    <row r="5212" spans="1:22" x14ac:dyDescent="0.25">
      <c r="A5212" t="s">
        <v>890</v>
      </c>
      <c r="B5212" s="1" t="s">
        <v>903</v>
      </c>
      <c r="C5212" t="s">
        <v>1</v>
      </c>
      <c r="D5212" t="s">
        <v>89</v>
      </c>
      <c r="E5212" t="s">
        <v>553</v>
      </c>
      <c r="F5212" t="s">
        <v>554</v>
      </c>
      <c r="G5212">
        <v>2762</v>
      </c>
      <c r="H5212">
        <v>2762</v>
      </c>
      <c r="I5212">
        <v>2762</v>
      </c>
      <c r="J5212">
        <v>2762</v>
      </c>
      <c r="L5212" s="3">
        <v>0</v>
      </c>
      <c r="M5212" s="3">
        <v>0</v>
      </c>
      <c r="N5212" s="3">
        <v>0</v>
      </c>
      <c r="O5212" s="3">
        <v>104.05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3">
        <f>+Tabla3[[#This Row],[V GRAVADAS]]</f>
        <v>104.05</v>
      </c>
      <c r="V5212">
        <v>2</v>
      </c>
    </row>
    <row r="5213" spans="1:22" x14ac:dyDescent="0.25">
      <c r="A5213" t="s">
        <v>890</v>
      </c>
      <c r="B5213" s="1" t="s">
        <v>906</v>
      </c>
      <c r="C5213" t="s">
        <v>1</v>
      </c>
      <c r="D5213" t="s">
        <v>89</v>
      </c>
      <c r="E5213" t="s">
        <v>553</v>
      </c>
      <c r="F5213" t="s">
        <v>554</v>
      </c>
      <c r="G5213">
        <v>2763</v>
      </c>
      <c r="H5213">
        <v>2763</v>
      </c>
      <c r="I5213">
        <v>2763</v>
      </c>
      <c r="J5213">
        <v>2763</v>
      </c>
      <c r="L5213" s="3">
        <v>0</v>
      </c>
      <c r="M5213" s="3">
        <v>0</v>
      </c>
      <c r="N5213" s="3">
        <v>0</v>
      </c>
      <c r="O5213" s="3">
        <v>436.95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3">
        <f>+Tabla3[[#This Row],[V GRAVADAS]]</f>
        <v>436.95</v>
      </c>
      <c r="V5213">
        <v>2</v>
      </c>
    </row>
    <row r="5214" spans="1:22" x14ac:dyDescent="0.25">
      <c r="A5214" t="s">
        <v>890</v>
      </c>
      <c r="B5214" s="1" t="s">
        <v>906</v>
      </c>
      <c r="C5214" t="s">
        <v>1</v>
      </c>
      <c r="D5214" t="s">
        <v>89</v>
      </c>
      <c r="E5214" t="s">
        <v>553</v>
      </c>
      <c r="F5214" t="s">
        <v>554</v>
      </c>
      <c r="G5214">
        <v>2764</v>
      </c>
      <c r="H5214">
        <v>2764</v>
      </c>
      <c r="I5214">
        <v>2764</v>
      </c>
      <c r="J5214">
        <v>2764</v>
      </c>
      <c r="L5214" s="3">
        <v>0</v>
      </c>
      <c r="M5214" s="3">
        <v>0</v>
      </c>
      <c r="N5214" s="3">
        <v>0</v>
      </c>
      <c r="O5214" s="3">
        <v>553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3">
        <f>+Tabla3[[#This Row],[V GRAVADAS]]</f>
        <v>553</v>
      </c>
      <c r="V5214">
        <v>2</v>
      </c>
    </row>
    <row r="5215" spans="1:22" x14ac:dyDescent="0.25">
      <c r="A5215" t="s">
        <v>890</v>
      </c>
      <c r="B5215" s="1" t="s">
        <v>906</v>
      </c>
      <c r="C5215" t="s">
        <v>1</v>
      </c>
      <c r="D5215" t="s">
        <v>89</v>
      </c>
      <c r="E5215" t="s">
        <v>553</v>
      </c>
      <c r="F5215" t="s">
        <v>554</v>
      </c>
      <c r="G5215">
        <v>2765</v>
      </c>
      <c r="H5215">
        <v>2765</v>
      </c>
      <c r="I5215">
        <v>2765</v>
      </c>
      <c r="J5215">
        <v>2765</v>
      </c>
      <c r="L5215" s="3">
        <v>0</v>
      </c>
      <c r="M5215" s="3">
        <v>0</v>
      </c>
      <c r="N5215" s="3">
        <v>0</v>
      </c>
      <c r="O5215" s="3">
        <v>410.55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3">
        <f>+Tabla3[[#This Row],[V GRAVADAS]]</f>
        <v>410.55</v>
      </c>
      <c r="V5215">
        <v>2</v>
      </c>
    </row>
    <row r="5216" spans="1:22" x14ac:dyDescent="0.25">
      <c r="A5216" t="s">
        <v>890</v>
      </c>
      <c r="B5216" s="1" t="s">
        <v>906</v>
      </c>
      <c r="C5216" t="s">
        <v>1</v>
      </c>
      <c r="D5216" t="s">
        <v>89</v>
      </c>
      <c r="E5216" t="s">
        <v>553</v>
      </c>
      <c r="F5216" t="s">
        <v>554</v>
      </c>
      <c r="G5216">
        <v>2766</v>
      </c>
      <c r="H5216">
        <v>2766</v>
      </c>
      <c r="I5216">
        <v>2766</v>
      </c>
      <c r="J5216">
        <v>2766</v>
      </c>
      <c r="L5216" s="3">
        <v>0</v>
      </c>
      <c r="M5216" s="3">
        <v>0</v>
      </c>
      <c r="N5216" s="3">
        <v>0</v>
      </c>
      <c r="O5216" s="3">
        <v>203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3">
        <f>+Tabla3[[#This Row],[V GRAVADAS]]</f>
        <v>203</v>
      </c>
      <c r="V5216">
        <v>2</v>
      </c>
    </row>
    <row r="5217" spans="1:22" x14ac:dyDescent="0.25">
      <c r="A5217" t="s">
        <v>890</v>
      </c>
      <c r="B5217" s="1" t="s">
        <v>906</v>
      </c>
      <c r="C5217" t="s">
        <v>1</v>
      </c>
      <c r="D5217" t="s">
        <v>89</v>
      </c>
      <c r="E5217" t="s">
        <v>553</v>
      </c>
      <c r="F5217" t="s">
        <v>554</v>
      </c>
      <c r="G5217">
        <v>2767</v>
      </c>
      <c r="H5217">
        <v>2767</v>
      </c>
      <c r="I5217">
        <v>2767</v>
      </c>
      <c r="J5217">
        <v>2767</v>
      </c>
      <c r="L5217" s="3">
        <v>0</v>
      </c>
      <c r="M5217" s="3">
        <v>0</v>
      </c>
      <c r="N5217" s="3">
        <v>0</v>
      </c>
      <c r="O5217" s="3">
        <v>462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3">
        <f>+Tabla3[[#This Row],[V GRAVADAS]]</f>
        <v>462</v>
      </c>
      <c r="V5217">
        <v>2</v>
      </c>
    </row>
    <row r="5218" spans="1:22" x14ac:dyDescent="0.25">
      <c r="A5218" t="s">
        <v>890</v>
      </c>
      <c r="B5218" s="1" t="s">
        <v>906</v>
      </c>
      <c r="C5218" t="s">
        <v>1</v>
      </c>
      <c r="D5218" t="s">
        <v>89</v>
      </c>
      <c r="E5218" t="s">
        <v>553</v>
      </c>
      <c r="F5218" t="s">
        <v>554</v>
      </c>
      <c r="G5218">
        <v>2768</v>
      </c>
      <c r="H5218">
        <v>2768</v>
      </c>
      <c r="I5218">
        <v>2768</v>
      </c>
      <c r="J5218">
        <v>2768</v>
      </c>
      <c r="L5218" s="3">
        <v>0</v>
      </c>
      <c r="M5218" s="3">
        <v>0</v>
      </c>
      <c r="N5218" s="3">
        <v>0</v>
      </c>
      <c r="O5218" s="3">
        <v>121.5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3">
        <f>+Tabla3[[#This Row],[V GRAVADAS]]</f>
        <v>121.5</v>
      </c>
      <c r="V5218">
        <v>2</v>
      </c>
    </row>
    <row r="5219" spans="1:22" x14ac:dyDescent="0.25">
      <c r="A5219" t="s">
        <v>890</v>
      </c>
      <c r="B5219" s="1" t="s">
        <v>906</v>
      </c>
      <c r="C5219" t="s">
        <v>1</v>
      </c>
      <c r="D5219" t="s">
        <v>89</v>
      </c>
      <c r="E5219" t="s">
        <v>553</v>
      </c>
      <c r="F5219" t="s">
        <v>554</v>
      </c>
      <c r="G5219">
        <v>2769</v>
      </c>
      <c r="H5219">
        <v>2769</v>
      </c>
      <c r="I5219">
        <v>2769</v>
      </c>
      <c r="J5219">
        <v>2769</v>
      </c>
      <c r="L5219" s="3">
        <v>0</v>
      </c>
      <c r="M5219" s="3">
        <v>0</v>
      </c>
      <c r="N5219" s="3">
        <v>0</v>
      </c>
      <c r="O5219" s="3">
        <v>39.35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3">
        <f>+Tabla3[[#This Row],[V GRAVADAS]]</f>
        <v>39.35</v>
      </c>
      <c r="V5219">
        <v>2</v>
      </c>
    </row>
    <row r="5220" spans="1:22" x14ac:dyDescent="0.25">
      <c r="A5220" t="s">
        <v>890</v>
      </c>
      <c r="B5220" s="1" t="s">
        <v>906</v>
      </c>
      <c r="C5220" t="s">
        <v>1</v>
      </c>
      <c r="D5220" t="s">
        <v>89</v>
      </c>
      <c r="E5220" t="s">
        <v>553</v>
      </c>
      <c r="F5220" t="s">
        <v>554</v>
      </c>
      <c r="G5220">
        <v>2770</v>
      </c>
      <c r="H5220">
        <v>2770</v>
      </c>
      <c r="I5220">
        <v>2770</v>
      </c>
      <c r="J5220">
        <v>2770</v>
      </c>
      <c r="L5220" s="3">
        <v>0</v>
      </c>
      <c r="M5220" s="3">
        <v>0</v>
      </c>
      <c r="N5220" s="3">
        <v>0</v>
      </c>
      <c r="O5220" s="3">
        <v>30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3">
        <f>+Tabla3[[#This Row],[V GRAVADAS]]</f>
        <v>30</v>
      </c>
      <c r="V5220">
        <v>2</v>
      </c>
    </row>
    <row r="5221" spans="1:22" x14ac:dyDescent="0.25">
      <c r="A5221" t="s">
        <v>890</v>
      </c>
      <c r="B5221" s="1" t="s">
        <v>906</v>
      </c>
      <c r="C5221" t="s">
        <v>1</v>
      </c>
      <c r="D5221" t="s">
        <v>89</v>
      </c>
      <c r="E5221" t="s">
        <v>553</v>
      </c>
      <c r="F5221" t="s">
        <v>554</v>
      </c>
      <c r="G5221">
        <v>2771</v>
      </c>
      <c r="H5221">
        <v>2771</v>
      </c>
      <c r="I5221">
        <v>2771</v>
      </c>
      <c r="J5221">
        <v>2771</v>
      </c>
      <c r="L5221" s="3">
        <v>0</v>
      </c>
      <c r="M5221" s="3">
        <v>0</v>
      </c>
      <c r="N5221" s="3">
        <v>0</v>
      </c>
      <c r="O5221" s="3">
        <v>110.9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3">
        <f>+Tabla3[[#This Row],[V GRAVADAS]]</f>
        <v>110.9</v>
      </c>
      <c r="V5221">
        <v>2</v>
      </c>
    </row>
    <row r="5222" spans="1:22" x14ac:dyDescent="0.25">
      <c r="A5222" t="s">
        <v>890</v>
      </c>
      <c r="B5222" s="1" t="s">
        <v>906</v>
      </c>
      <c r="C5222" t="s">
        <v>1</v>
      </c>
      <c r="D5222" t="s">
        <v>89</v>
      </c>
      <c r="E5222" t="s">
        <v>553</v>
      </c>
      <c r="F5222" t="s">
        <v>554</v>
      </c>
      <c r="G5222">
        <v>2772</v>
      </c>
      <c r="H5222">
        <v>2772</v>
      </c>
      <c r="I5222">
        <v>2772</v>
      </c>
      <c r="J5222">
        <v>2772</v>
      </c>
      <c r="L5222" s="3">
        <v>0</v>
      </c>
      <c r="M5222" s="3">
        <v>0</v>
      </c>
      <c r="N5222" s="3">
        <v>0</v>
      </c>
      <c r="O5222" s="3">
        <v>511.75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3">
        <f>+Tabla3[[#This Row],[V GRAVADAS]]</f>
        <v>511.75</v>
      </c>
      <c r="V5222">
        <v>2</v>
      </c>
    </row>
    <row r="5223" spans="1:22" x14ac:dyDescent="0.25">
      <c r="A5223" t="s">
        <v>890</v>
      </c>
      <c r="B5223" s="1" t="s">
        <v>906</v>
      </c>
      <c r="C5223" t="s">
        <v>1</v>
      </c>
      <c r="D5223" t="s">
        <v>89</v>
      </c>
      <c r="E5223" t="s">
        <v>553</v>
      </c>
      <c r="F5223" t="s">
        <v>554</v>
      </c>
      <c r="G5223">
        <v>2773</v>
      </c>
      <c r="H5223">
        <v>2773</v>
      </c>
      <c r="I5223">
        <v>2773</v>
      </c>
      <c r="J5223">
        <v>2773</v>
      </c>
      <c r="L5223" s="3">
        <v>0</v>
      </c>
      <c r="M5223" s="3">
        <v>0</v>
      </c>
      <c r="N5223" s="3">
        <v>0</v>
      </c>
      <c r="O5223" s="3">
        <v>802.8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3">
        <f>+Tabla3[[#This Row],[V GRAVADAS]]</f>
        <v>802.8</v>
      </c>
      <c r="V5223">
        <v>2</v>
      </c>
    </row>
    <row r="5224" spans="1:22" x14ac:dyDescent="0.25">
      <c r="A5224" t="s">
        <v>890</v>
      </c>
      <c r="B5224" s="1" t="s">
        <v>906</v>
      </c>
      <c r="C5224" t="s">
        <v>1</v>
      </c>
      <c r="D5224" t="s">
        <v>89</v>
      </c>
      <c r="E5224" t="s">
        <v>553</v>
      </c>
      <c r="F5224" t="s">
        <v>554</v>
      </c>
      <c r="G5224">
        <v>2774</v>
      </c>
      <c r="H5224">
        <v>2774</v>
      </c>
      <c r="I5224">
        <v>2774</v>
      </c>
      <c r="J5224">
        <v>2774</v>
      </c>
      <c r="L5224" s="3">
        <v>0</v>
      </c>
      <c r="M5224" s="3">
        <v>0</v>
      </c>
      <c r="N5224" s="3">
        <v>0</v>
      </c>
      <c r="O5224" s="3">
        <v>29.25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3">
        <f>+Tabla3[[#This Row],[V GRAVADAS]]</f>
        <v>29.25</v>
      </c>
      <c r="V5224">
        <v>2</v>
      </c>
    </row>
    <row r="5225" spans="1:22" x14ac:dyDescent="0.25">
      <c r="A5225" t="s">
        <v>890</v>
      </c>
      <c r="B5225" s="1" t="s">
        <v>906</v>
      </c>
      <c r="C5225" t="s">
        <v>1</v>
      </c>
      <c r="D5225" t="s">
        <v>89</v>
      </c>
      <c r="E5225" t="s">
        <v>553</v>
      </c>
      <c r="F5225" t="s">
        <v>554</v>
      </c>
      <c r="G5225">
        <v>2775</v>
      </c>
      <c r="H5225">
        <v>2775</v>
      </c>
      <c r="I5225">
        <v>2775</v>
      </c>
      <c r="J5225">
        <v>2775</v>
      </c>
      <c r="L5225" s="3">
        <v>0</v>
      </c>
      <c r="M5225" s="3">
        <v>0</v>
      </c>
      <c r="N5225" s="3">
        <v>0</v>
      </c>
      <c r="O5225" s="3">
        <v>317.60000000000002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3">
        <f>+Tabla3[[#This Row],[V GRAVADAS]]</f>
        <v>317.60000000000002</v>
      </c>
      <c r="V5225">
        <v>2</v>
      </c>
    </row>
    <row r="5226" spans="1:22" x14ac:dyDescent="0.25">
      <c r="A5226" t="s">
        <v>890</v>
      </c>
      <c r="B5226" s="1" t="s">
        <v>906</v>
      </c>
      <c r="C5226" t="s">
        <v>1</v>
      </c>
      <c r="D5226" t="s">
        <v>89</v>
      </c>
      <c r="E5226" t="s">
        <v>553</v>
      </c>
      <c r="F5226" t="s">
        <v>554</v>
      </c>
      <c r="G5226">
        <v>2776</v>
      </c>
      <c r="H5226">
        <v>2776</v>
      </c>
      <c r="I5226">
        <v>2776</v>
      </c>
      <c r="J5226">
        <v>2776</v>
      </c>
      <c r="L5226" s="3">
        <v>0</v>
      </c>
      <c r="M5226" s="3">
        <v>0</v>
      </c>
      <c r="N5226" s="3">
        <v>0</v>
      </c>
      <c r="O5226" s="3">
        <v>59.5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3">
        <f>+Tabla3[[#This Row],[V GRAVADAS]]</f>
        <v>59.5</v>
      </c>
      <c r="V5226">
        <v>2</v>
      </c>
    </row>
    <row r="5227" spans="1:22" x14ac:dyDescent="0.25">
      <c r="A5227" t="s">
        <v>890</v>
      </c>
      <c r="B5227" s="1" t="s">
        <v>906</v>
      </c>
      <c r="C5227" t="s">
        <v>1</v>
      </c>
      <c r="D5227" t="s">
        <v>89</v>
      </c>
      <c r="E5227" t="s">
        <v>553</v>
      </c>
      <c r="F5227" t="s">
        <v>554</v>
      </c>
      <c r="G5227">
        <v>2777</v>
      </c>
      <c r="H5227">
        <v>2777</v>
      </c>
      <c r="I5227">
        <v>2777</v>
      </c>
      <c r="J5227">
        <v>2777</v>
      </c>
      <c r="L5227" s="3">
        <v>0</v>
      </c>
      <c r="M5227" s="3">
        <v>0</v>
      </c>
      <c r="N5227" s="3">
        <v>0</v>
      </c>
      <c r="O5227" s="3">
        <v>514.5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3">
        <f>+Tabla3[[#This Row],[V GRAVADAS]]</f>
        <v>514.5</v>
      </c>
      <c r="V5227">
        <v>2</v>
      </c>
    </row>
    <row r="5228" spans="1:22" x14ac:dyDescent="0.25">
      <c r="A5228" t="s">
        <v>890</v>
      </c>
      <c r="B5228" s="1" t="s">
        <v>906</v>
      </c>
      <c r="C5228" t="s">
        <v>1</v>
      </c>
      <c r="D5228" t="s">
        <v>89</v>
      </c>
      <c r="E5228" t="s">
        <v>553</v>
      </c>
      <c r="F5228" t="s">
        <v>554</v>
      </c>
      <c r="G5228">
        <v>2778</v>
      </c>
      <c r="H5228">
        <v>2778</v>
      </c>
      <c r="I5228">
        <v>2778</v>
      </c>
      <c r="J5228">
        <v>2778</v>
      </c>
      <c r="L5228" s="3">
        <v>0</v>
      </c>
      <c r="M5228" s="3">
        <v>0</v>
      </c>
      <c r="N5228" s="3">
        <v>0</v>
      </c>
      <c r="O5228" s="3">
        <v>11.25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3">
        <f>+Tabla3[[#This Row],[V GRAVADAS]]</f>
        <v>11.25</v>
      </c>
      <c r="V5228">
        <v>2</v>
      </c>
    </row>
    <row r="5229" spans="1:22" x14ac:dyDescent="0.25">
      <c r="A5229" t="s">
        <v>890</v>
      </c>
      <c r="B5229" s="1" t="s">
        <v>906</v>
      </c>
      <c r="C5229" t="s">
        <v>1</v>
      </c>
      <c r="D5229" t="s">
        <v>89</v>
      </c>
      <c r="E5229" t="s">
        <v>553</v>
      </c>
      <c r="F5229" t="s">
        <v>554</v>
      </c>
      <c r="G5229">
        <v>2779</v>
      </c>
      <c r="H5229">
        <v>2779</v>
      </c>
      <c r="I5229">
        <v>2779</v>
      </c>
      <c r="J5229">
        <v>2779</v>
      </c>
      <c r="L5229" s="3">
        <v>0</v>
      </c>
      <c r="M5229" s="3">
        <v>0</v>
      </c>
      <c r="N5229" s="3">
        <v>0</v>
      </c>
      <c r="O5229" s="3">
        <v>275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3">
        <f>+Tabla3[[#This Row],[V GRAVADAS]]</f>
        <v>275</v>
      </c>
      <c r="V5229">
        <v>2</v>
      </c>
    </row>
    <row r="5230" spans="1:22" x14ac:dyDescent="0.25">
      <c r="A5230" t="s">
        <v>890</v>
      </c>
      <c r="B5230" s="1" t="s">
        <v>906</v>
      </c>
      <c r="C5230" t="s">
        <v>1</v>
      </c>
      <c r="D5230" t="s">
        <v>89</v>
      </c>
      <c r="E5230" t="s">
        <v>553</v>
      </c>
      <c r="F5230" t="s">
        <v>554</v>
      </c>
      <c r="G5230">
        <v>2780</v>
      </c>
      <c r="H5230">
        <v>2780</v>
      </c>
      <c r="I5230">
        <v>2780</v>
      </c>
      <c r="J5230">
        <v>2780</v>
      </c>
      <c r="L5230" s="3">
        <v>0</v>
      </c>
      <c r="M5230" s="3">
        <v>0</v>
      </c>
      <c r="N5230" s="3">
        <v>0</v>
      </c>
      <c r="O5230" s="3">
        <v>43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3">
        <f>+Tabla3[[#This Row],[V GRAVADAS]]</f>
        <v>43</v>
      </c>
      <c r="V5230">
        <v>2</v>
      </c>
    </row>
    <row r="5231" spans="1:22" x14ac:dyDescent="0.25">
      <c r="A5231" t="s">
        <v>890</v>
      </c>
      <c r="B5231" s="1" t="s">
        <v>906</v>
      </c>
      <c r="C5231" t="s">
        <v>1</v>
      </c>
      <c r="D5231" t="s">
        <v>89</v>
      </c>
      <c r="E5231" t="s">
        <v>553</v>
      </c>
      <c r="F5231" t="s">
        <v>554</v>
      </c>
      <c r="G5231">
        <v>2781</v>
      </c>
      <c r="H5231">
        <v>2781</v>
      </c>
      <c r="I5231">
        <v>2781</v>
      </c>
      <c r="J5231">
        <v>2781</v>
      </c>
      <c r="L5231" s="3">
        <v>0</v>
      </c>
      <c r="M5231" s="3">
        <v>0</v>
      </c>
      <c r="N5231" s="3">
        <v>0</v>
      </c>
      <c r="O5231" s="3">
        <v>1137.75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3">
        <f>+Tabla3[[#This Row],[V GRAVADAS]]</f>
        <v>1137.75</v>
      </c>
      <c r="V5231">
        <v>2</v>
      </c>
    </row>
    <row r="5232" spans="1:22" x14ac:dyDescent="0.25">
      <c r="A5232" t="s">
        <v>890</v>
      </c>
      <c r="B5232" s="1" t="s">
        <v>906</v>
      </c>
      <c r="C5232" t="s">
        <v>1</v>
      </c>
      <c r="D5232" t="s">
        <v>89</v>
      </c>
      <c r="E5232" t="s">
        <v>553</v>
      </c>
      <c r="F5232" t="s">
        <v>554</v>
      </c>
      <c r="G5232">
        <v>2782</v>
      </c>
      <c r="H5232">
        <v>2782</v>
      </c>
      <c r="I5232">
        <v>2782</v>
      </c>
      <c r="J5232">
        <v>2782</v>
      </c>
      <c r="L5232" s="3">
        <v>0</v>
      </c>
      <c r="M5232" s="3">
        <v>0</v>
      </c>
      <c r="N5232" s="3">
        <v>0</v>
      </c>
      <c r="O5232" s="3">
        <v>418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3">
        <f>+Tabla3[[#This Row],[V GRAVADAS]]</f>
        <v>418</v>
      </c>
      <c r="V5232">
        <v>2</v>
      </c>
    </row>
    <row r="5233" spans="1:22" x14ac:dyDescent="0.25">
      <c r="A5233" t="s">
        <v>890</v>
      </c>
      <c r="B5233" s="1" t="s">
        <v>906</v>
      </c>
      <c r="C5233" t="s">
        <v>1</v>
      </c>
      <c r="D5233" t="s">
        <v>89</v>
      </c>
      <c r="E5233" t="s">
        <v>553</v>
      </c>
      <c r="F5233" t="s">
        <v>554</v>
      </c>
      <c r="G5233">
        <v>2783</v>
      </c>
      <c r="H5233">
        <v>2783</v>
      </c>
      <c r="I5233">
        <v>2783</v>
      </c>
      <c r="J5233">
        <v>2783</v>
      </c>
      <c r="L5233" s="3">
        <v>0</v>
      </c>
      <c r="M5233" s="3">
        <v>0</v>
      </c>
      <c r="N5233" s="3">
        <v>0</v>
      </c>
      <c r="O5233" s="3">
        <v>11.25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3">
        <f>+Tabla3[[#This Row],[V GRAVADAS]]</f>
        <v>11.25</v>
      </c>
      <c r="V5233">
        <v>2</v>
      </c>
    </row>
    <row r="5234" spans="1:22" x14ac:dyDescent="0.25">
      <c r="A5234" t="s">
        <v>890</v>
      </c>
      <c r="B5234" s="1" t="s">
        <v>906</v>
      </c>
      <c r="C5234" t="s">
        <v>1</v>
      </c>
      <c r="D5234" t="s">
        <v>89</v>
      </c>
      <c r="E5234" t="s">
        <v>553</v>
      </c>
      <c r="F5234" t="s">
        <v>554</v>
      </c>
      <c r="G5234">
        <v>2784</v>
      </c>
      <c r="H5234">
        <v>2784</v>
      </c>
      <c r="I5234">
        <v>2784</v>
      </c>
      <c r="J5234">
        <v>2784</v>
      </c>
      <c r="L5234" s="3">
        <v>0</v>
      </c>
      <c r="M5234" s="3">
        <v>0</v>
      </c>
      <c r="N5234" s="3">
        <v>0</v>
      </c>
      <c r="O5234" s="3">
        <v>329.6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3">
        <f>+Tabla3[[#This Row],[V GRAVADAS]]</f>
        <v>329.6</v>
      </c>
      <c r="V5234">
        <v>2</v>
      </c>
    </row>
    <row r="5235" spans="1:22" x14ac:dyDescent="0.25">
      <c r="A5235" t="s">
        <v>890</v>
      </c>
      <c r="B5235" s="1" t="s">
        <v>906</v>
      </c>
      <c r="C5235" t="s">
        <v>1</v>
      </c>
      <c r="D5235" t="s">
        <v>89</v>
      </c>
      <c r="E5235" t="s">
        <v>553</v>
      </c>
      <c r="F5235" t="s">
        <v>554</v>
      </c>
      <c r="G5235">
        <v>2785</v>
      </c>
      <c r="H5235">
        <v>2785</v>
      </c>
      <c r="I5235">
        <v>2785</v>
      </c>
      <c r="J5235">
        <v>2785</v>
      </c>
      <c r="L5235" s="3">
        <v>0</v>
      </c>
      <c r="M5235" s="3">
        <v>0</v>
      </c>
      <c r="N5235" s="3">
        <v>0</v>
      </c>
      <c r="O5235" s="3">
        <v>82.5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3">
        <f>+Tabla3[[#This Row],[V GRAVADAS]]</f>
        <v>82.5</v>
      </c>
      <c r="V5235">
        <v>2</v>
      </c>
    </row>
    <row r="5236" spans="1:22" x14ac:dyDescent="0.25">
      <c r="A5236" t="s">
        <v>890</v>
      </c>
      <c r="B5236" s="1" t="s">
        <v>908</v>
      </c>
      <c r="C5236" t="s">
        <v>1</v>
      </c>
      <c r="D5236" t="s">
        <v>89</v>
      </c>
      <c r="E5236" t="s">
        <v>553</v>
      </c>
      <c r="F5236" t="s">
        <v>554</v>
      </c>
      <c r="G5236">
        <v>2786</v>
      </c>
      <c r="H5236">
        <v>2786</v>
      </c>
      <c r="I5236">
        <v>2786</v>
      </c>
      <c r="J5236">
        <v>2786</v>
      </c>
      <c r="L5236" s="3">
        <v>0</v>
      </c>
      <c r="M5236" s="3">
        <v>0</v>
      </c>
      <c r="N5236" s="3">
        <v>0</v>
      </c>
      <c r="O5236" s="3">
        <v>1540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3">
        <f>+Tabla3[[#This Row],[V GRAVADAS]]</f>
        <v>1540</v>
      </c>
      <c r="V5236">
        <v>2</v>
      </c>
    </row>
    <row r="5237" spans="1:22" x14ac:dyDescent="0.25">
      <c r="A5237" t="s">
        <v>890</v>
      </c>
      <c r="B5237" s="1" t="s">
        <v>908</v>
      </c>
      <c r="C5237" t="s">
        <v>1</v>
      </c>
      <c r="D5237" t="s">
        <v>89</v>
      </c>
      <c r="E5237" t="s">
        <v>553</v>
      </c>
      <c r="F5237" t="s">
        <v>554</v>
      </c>
      <c r="G5237">
        <v>2787</v>
      </c>
      <c r="H5237">
        <v>2787</v>
      </c>
      <c r="I5237">
        <v>2787</v>
      </c>
      <c r="J5237">
        <v>2787</v>
      </c>
      <c r="L5237" s="3">
        <v>0</v>
      </c>
      <c r="M5237" s="3">
        <v>0</v>
      </c>
      <c r="N5237" s="3">
        <v>0</v>
      </c>
      <c r="O5237" s="3">
        <v>135.9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3">
        <f>+Tabla3[[#This Row],[V GRAVADAS]]</f>
        <v>135.9</v>
      </c>
      <c r="V5237">
        <v>2</v>
      </c>
    </row>
    <row r="5238" spans="1:22" x14ac:dyDescent="0.25">
      <c r="A5238" t="s">
        <v>890</v>
      </c>
      <c r="B5238" s="1" t="s">
        <v>908</v>
      </c>
      <c r="C5238" t="s">
        <v>1</v>
      </c>
      <c r="D5238" t="s">
        <v>89</v>
      </c>
      <c r="E5238" t="s">
        <v>553</v>
      </c>
      <c r="F5238" t="s">
        <v>554</v>
      </c>
      <c r="G5238">
        <v>2788</v>
      </c>
      <c r="H5238">
        <v>2788</v>
      </c>
      <c r="I5238">
        <v>2788</v>
      </c>
      <c r="J5238">
        <v>2788</v>
      </c>
      <c r="L5238" s="3">
        <v>0</v>
      </c>
      <c r="M5238" s="3">
        <v>0</v>
      </c>
      <c r="N5238" s="3">
        <v>0</v>
      </c>
      <c r="O5238" s="3">
        <v>55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3">
        <f>+Tabla3[[#This Row],[V GRAVADAS]]</f>
        <v>55</v>
      </c>
      <c r="V5238">
        <v>2</v>
      </c>
    </row>
    <row r="5239" spans="1:22" x14ac:dyDescent="0.25">
      <c r="A5239" t="s">
        <v>890</v>
      </c>
      <c r="B5239" s="1" t="s">
        <v>908</v>
      </c>
      <c r="C5239" t="s">
        <v>1</v>
      </c>
      <c r="D5239" t="s">
        <v>89</v>
      </c>
      <c r="E5239" t="s">
        <v>553</v>
      </c>
      <c r="F5239" t="s">
        <v>554</v>
      </c>
      <c r="G5239">
        <v>2789</v>
      </c>
      <c r="H5239">
        <v>2789</v>
      </c>
      <c r="I5239">
        <v>2789</v>
      </c>
      <c r="J5239">
        <v>2789</v>
      </c>
      <c r="L5239" s="3">
        <v>0</v>
      </c>
      <c r="M5239" s="3">
        <v>0</v>
      </c>
      <c r="N5239" s="3">
        <v>0</v>
      </c>
      <c r="O5239" s="3">
        <v>45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3">
        <f>+Tabla3[[#This Row],[V GRAVADAS]]</f>
        <v>45</v>
      </c>
      <c r="V5239">
        <v>2</v>
      </c>
    </row>
    <row r="5240" spans="1:22" x14ac:dyDescent="0.25">
      <c r="A5240" t="s">
        <v>890</v>
      </c>
      <c r="B5240" s="1" t="s">
        <v>908</v>
      </c>
      <c r="C5240" t="s">
        <v>1</v>
      </c>
      <c r="D5240" t="s">
        <v>89</v>
      </c>
      <c r="E5240" t="s">
        <v>553</v>
      </c>
      <c r="F5240" t="s">
        <v>554</v>
      </c>
      <c r="G5240">
        <v>2790</v>
      </c>
      <c r="H5240">
        <v>2790</v>
      </c>
      <c r="I5240">
        <v>2790</v>
      </c>
      <c r="J5240">
        <v>2790</v>
      </c>
      <c r="L5240" s="3">
        <v>0</v>
      </c>
      <c r="M5240" s="3">
        <v>0</v>
      </c>
      <c r="N5240" s="3">
        <v>0</v>
      </c>
      <c r="O5240" s="3">
        <v>14.25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3">
        <f>+Tabla3[[#This Row],[V GRAVADAS]]</f>
        <v>14.25</v>
      </c>
      <c r="V5240">
        <v>2</v>
      </c>
    </row>
    <row r="5241" spans="1:22" x14ac:dyDescent="0.25">
      <c r="A5241" t="s">
        <v>890</v>
      </c>
      <c r="B5241" s="1" t="s">
        <v>908</v>
      </c>
      <c r="C5241" t="s">
        <v>1</v>
      </c>
      <c r="D5241" t="s">
        <v>89</v>
      </c>
      <c r="E5241" t="s">
        <v>553</v>
      </c>
      <c r="F5241" t="s">
        <v>554</v>
      </c>
      <c r="G5241">
        <v>2791</v>
      </c>
      <c r="H5241">
        <v>2791</v>
      </c>
      <c r="I5241">
        <v>2791</v>
      </c>
      <c r="J5241">
        <v>2791</v>
      </c>
      <c r="L5241" s="3">
        <v>0</v>
      </c>
      <c r="M5241" s="3">
        <v>0</v>
      </c>
      <c r="N5241" s="3">
        <v>0</v>
      </c>
      <c r="O5241" s="3">
        <v>27.9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3">
        <f>+Tabla3[[#This Row],[V GRAVADAS]]</f>
        <v>27.9</v>
      </c>
      <c r="V5241">
        <v>2</v>
      </c>
    </row>
    <row r="5242" spans="1:22" x14ac:dyDescent="0.25">
      <c r="A5242" t="s">
        <v>890</v>
      </c>
      <c r="B5242" s="1" t="s">
        <v>908</v>
      </c>
      <c r="C5242" t="s">
        <v>1</v>
      </c>
      <c r="D5242" t="s">
        <v>89</v>
      </c>
      <c r="E5242" t="s">
        <v>553</v>
      </c>
      <c r="F5242" t="s">
        <v>554</v>
      </c>
      <c r="G5242">
        <v>2792</v>
      </c>
      <c r="H5242">
        <v>2792</v>
      </c>
      <c r="I5242">
        <v>2792</v>
      </c>
      <c r="J5242">
        <v>2792</v>
      </c>
      <c r="L5242" s="3">
        <v>0</v>
      </c>
      <c r="M5242" s="3">
        <v>0</v>
      </c>
      <c r="N5242" s="3">
        <v>0</v>
      </c>
      <c r="O5242" s="3">
        <v>25.55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3">
        <f>+Tabla3[[#This Row],[V GRAVADAS]]</f>
        <v>25.55</v>
      </c>
      <c r="V5242">
        <v>2</v>
      </c>
    </row>
    <row r="5243" spans="1:22" x14ac:dyDescent="0.25">
      <c r="A5243" t="s">
        <v>890</v>
      </c>
      <c r="B5243" s="1" t="s">
        <v>908</v>
      </c>
      <c r="C5243" t="s">
        <v>1</v>
      </c>
      <c r="D5243" t="s">
        <v>89</v>
      </c>
      <c r="E5243" t="s">
        <v>553</v>
      </c>
      <c r="F5243" t="s">
        <v>554</v>
      </c>
      <c r="G5243">
        <v>2793</v>
      </c>
      <c r="H5243">
        <v>2793</v>
      </c>
      <c r="I5243">
        <v>2793</v>
      </c>
      <c r="J5243">
        <v>2793</v>
      </c>
      <c r="L5243" s="3">
        <v>0</v>
      </c>
      <c r="M5243" s="3">
        <v>0</v>
      </c>
      <c r="N5243" s="3">
        <v>0</v>
      </c>
      <c r="O5243" s="3">
        <v>506.88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3">
        <f>+Tabla3[[#This Row],[V GRAVADAS]]</f>
        <v>506.88</v>
      </c>
      <c r="V5243">
        <v>2</v>
      </c>
    </row>
    <row r="5244" spans="1:22" x14ac:dyDescent="0.25">
      <c r="A5244" t="s">
        <v>890</v>
      </c>
      <c r="B5244" s="1" t="s">
        <v>908</v>
      </c>
      <c r="C5244" t="s">
        <v>1</v>
      </c>
      <c r="D5244" t="s">
        <v>89</v>
      </c>
      <c r="E5244" t="s">
        <v>553</v>
      </c>
      <c r="F5244" t="s">
        <v>554</v>
      </c>
      <c r="G5244">
        <v>2794</v>
      </c>
      <c r="H5244">
        <v>2794</v>
      </c>
      <c r="I5244">
        <v>2794</v>
      </c>
      <c r="J5244">
        <v>2794</v>
      </c>
      <c r="L5244" s="3">
        <v>0</v>
      </c>
      <c r="M5244" s="3">
        <v>0</v>
      </c>
      <c r="N5244" s="3">
        <v>0</v>
      </c>
      <c r="O5244" s="3">
        <v>18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3">
        <f>+Tabla3[[#This Row],[V GRAVADAS]]</f>
        <v>18</v>
      </c>
      <c r="V5244">
        <v>2</v>
      </c>
    </row>
    <row r="5245" spans="1:22" x14ac:dyDescent="0.25">
      <c r="A5245" t="s">
        <v>890</v>
      </c>
      <c r="B5245" s="1" t="s">
        <v>908</v>
      </c>
      <c r="C5245" t="s">
        <v>1</v>
      </c>
      <c r="D5245" t="s">
        <v>89</v>
      </c>
      <c r="E5245" t="s">
        <v>553</v>
      </c>
      <c r="F5245" t="s">
        <v>554</v>
      </c>
      <c r="G5245">
        <v>2795</v>
      </c>
      <c r="H5245">
        <v>2795</v>
      </c>
      <c r="I5245">
        <v>2795</v>
      </c>
      <c r="J5245">
        <v>2795</v>
      </c>
      <c r="L5245" s="3">
        <v>0</v>
      </c>
      <c r="M5245" s="3">
        <v>0</v>
      </c>
      <c r="N5245" s="3">
        <v>0</v>
      </c>
      <c r="O5245" s="3">
        <v>538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3">
        <f>+Tabla3[[#This Row],[V GRAVADAS]]</f>
        <v>538</v>
      </c>
      <c r="V5245">
        <v>2</v>
      </c>
    </row>
    <row r="5246" spans="1:22" x14ac:dyDescent="0.25">
      <c r="A5246" t="s">
        <v>890</v>
      </c>
      <c r="B5246" s="1" t="s">
        <v>908</v>
      </c>
      <c r="C5246" t="s">
        <v>1</v>
      </c>
      <c r="D5246" t="s">
        <v>89</v>
      </c>
      <c r="E5246" t="s">
        <v>553</v>
      </c>
      <c r="F5246" t="s">
        <v>554</v>
      </c>
      <c r="G5246">
        <v>2796</v>
      </c>
      <c r="H5246">
        <v>2796</v>
      </c>
      <c r="I5246">
        <v>2796</v>
      </c>
      <c r="J5246">
        <v>2796</v>
      </c>
      <c r="L5246" s="3">
        <v>0</v>
      </c>
      <c r="M5246" s="3">
        <v>0</v>
      </c>
      <c r="N5246" s="3">
        <v>0</v>
      </c>
      <c r="O5246" s="3">
        <v>591.70000000000005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3">
        <f>+Tabla3[[#This Row],[V GRAVADAS]]</f>
        <v>591.70000000000005</v>
      </c>
      <c r="V5246">
        <v>2</v>
      </c>
    </row>
    <row r="5247" spans="1:22" x14ac:dyDescent="0.25">
      <c r="A5247" t="s">
        <v>890</v>
      </c>
      <c r="B5247" s="1" t="s">
        <v>908</v>
      </c>
      <c r="C5247" t="s">
        <v>1</v>
      </c>
      <c r="D5247" t="s">
        <v>89</v>
      </c>
      <c r="E5247" t="s">
        <v>553</v>
      </c>
      <c r="F5247" t="s">
        <v>554</v>
      </c>
      <c r="G5247">
        <v>2797</v>
      </c>
      <c r="H5247">
        <v>2797</v>
      </c>
      <c r="I5247">
        <v>2797</v>
      </c>
      <c r="J5247">
        <v>2797</v>
      </c>
      <c r="L5247" s="3">
        <v>0</v>
      </c>
      <c r="M5247" s="3">
        <v>0</v>
      </c>
      <c r="N5247" s="3">
        <v>0</v>
      </c>
      <c r="O5247" s="3">
        <v>93.72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3">
        <f>+Tabla3[[#This Row],[V GRAVADAS]]</f>
        <v>93.72</v>
      </c>
      <c r="V5247">
        <v>2</v>
      </c>
    </row>
    <row r="5248" spans="1:22" x14ac:dyDescent="0.25">
      <c r="A5248" t="s">
        <v>890</v>
      </c>
      <c r="B5248" s="1" t="s">
        <v>908</v>
      </c>
      <c r="C5248" t="s">
        <v>1</v>
      </c>
      <c r="D5248" t="s">
        <v>89</v>
      </c>
      <c r="E5248" t="s">
        <v>553</v>
      </c>
      <c r="F5248" t="s">
        <v>554</v>
      </c>
      <c r="G5248">
        <v>2798</v>
      </c>
      <c r="H5248">
        <v>2798</v>
      </c>
      <c r="I5248">
        <v>2798</v>
      </c>
      <c r="J5248">
        <v>2798</v>
      </c>
      <c r="L5248" s="3">
        <v>0</v>
      </c>
      <c r="M5248" s="3">
        <v>0</v>
      </c>
      <c r="N5248" s="3">
        <v>0</v>
      </c>
      <c r="O5248" s="3">
        <v>33.75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3">
        <f>+Tabla3[[#This Row],[V GRAVADAS]]</f>
        <v>33.75</v>
      </c>
      <c r="V5248">
        <v>2</v>
      </c>
    </row>
    <row r="5249" spans="1:22" x14ac:dyDescent="0.25">
      <c r="A5249" t="s">
        <v>890</v>
      </c>
      <c r="B5249" s="1" t="s">
        <v>908</v>
      </c>
      <c r="C5249" t="s">
        <v>1</v>
      </c>
      <c r="D5249" t="s">
        <v>89</v>
      </c>
      <c r="E5249" t="s">
        <v>553</v>
      </c>
      <c r="F5249" t="s">
        <v>554</v>
      </c>
      <c r="G5249">
        <v>2799</v>
      </c>
      <c r="H5249">
        <v>2799</v>
      </c>
      <c r="I5249">
        <v>2799</v>
      </c>
      <c r="J5249">
        <v>2799</v>
      </c>
      <c r="L5249" s="3">
        <v>0</v>
      </c>
      <c r="M5249" s="3">
        <v>0</v>
      </c>
      <c r="N5249" s="3">
        <v>0</v>
      </c>
      <c r="O5249" s="3">
        <v>45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3">
        <f>+Tabla3[[#This Row],[V GRAVADAS]]</f>
        <v>45</v>
      </c>
      <c r="V5249">
        <v>2</v>
      </c>
    </row>
    <row r="5250" spans="1:22" x14ac:dyDescent="0.25">
      <c r="A5250" t="s">
        <v>890</v>
      </c>
      <c r="B5250" s="1" t="s">
        <v>908</v>
      </c>
      <c r="C5250" t="s">
        <v>1</v>
      </c>
      <c r="D5250" t="s">
        <v>89</v>
      </c>
      <c r="E5250" t="s">
        <v>553</v>
      </c>
      <c r="F5250" t="s">
        <v>554</v>
      </c>
      <c r="G5250">
        <v>2800</v>
      </c>
      <c r="H5250">
        <v>2800</v>
      </c>
      <c r="I5250">
        <v>2800</v>
      </c>
      <c r="J5250">
        <v>2800</v>
      </c>
      <c r="L5250" s="3">
        <v>0</v>
      </c>
      <c r="M5250" s="3">
        <v>0</v>
      </c>
      <c r="N5250" s="3">
        <v>0</v>
      </c>
      <c r="O5250" s="3">
        <v>28.1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3">
        <f>+Tabla3[[#This Row],[V GRAVADAS]]</f>
        <v>28.1</v>
      </c>
      <c r="V5250">
        <v>2</v>
      </c>
    </row>
    <row r="5251" spans="1:22" x14ac:dyDescent="0.25">
      <c r="A5251" t="s">
        <v>890</v>
      </c>
      <c r="B5251" s="1" t="s">
        <v>908</v>
      </c>
      <c r="C5251" t="s">
        <v>1</v>
      </c>
      <c r="D5251" t="s">
        <v>89</v>
      </c>
      <c r="E5251" t="s">
        <v>553</v>
      </c>
      <c r="F5251" t="s">
        <v>554</v>
      </c>
      <c r="G5251">
        <v>2801</v>
      </c>
      <c r="H5251">
        <v>2801</v>
      </c>
      <c r="I5251">
        <v>2801</v>
      </c>
      <c r="J5251">
        <v>2801</v>
      </c>
      <c r="L5251" s="3">
        <v>0</v>
      </c>
      <c r="M5251" s="3">
        <v>0</v>
      </c>
      <c r="N5251" s="3">
        <v>0</v>
      </c>
      <c r="O5251" s="3">
        <v>500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3">
        <f>+Tabla3[[#This Row],[V GRAVADAS]]</f>
        <v>500</v>
      </c>
      <c r="V5251">
        <v>2</v>
      </c>
    </row>
    <row r="5252" spans="1:22" x14ac:dyDescent="0.25">
      <c r="A5252" t="s">
        <v>890</v>
      </c>
      <c r="B5252" s="1" t="s">
        <v>908</v>
      </c>
      <c r="C5252" t="s">
        <v>1</v>
      </c>
      <c r="D5252" t="s">
        <v>89</v>
      </c>
      <c r="E5252" t="s">
        <v>553</v>
      </c>
      <c r="F5252" t="s">
        <v>554</v>
      </c>
      <c r="G5252">
        <v>2802</v>
      </c>
      <c r="H5252">
        <v>2802</v>
      </c>
      <c r="I5252">
        <v>2802</v>
      </c>
      <c r="J5252">
        <v>2802</v>
      </c>
      <c r="L5252" s="3">
        <v>0</v>
      </c>
      <c r="M5252" s="3">
        <v>0</v>
      </c>
      <c r="N5252" s="3">
        <v>0</v>
      </c>
      <c r="O5252" s="3">
        <v>23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3">
        <f>+Tabla3[[#This Row],[V GRAVADAS]]</f>
        <v>23</v>
      </c>
      <c r="V5252">
        <v>2</v>
      </c>
    </row>
    <row r="5253" spans="1:22" x14ac:dyDescent="0.25">
      <c r="A5253" t="s">
        <v>890</v>
      </c>
      <c r="B5253" s="1" t="s">
        <v>908</v>
      </c>
      <c r="C5253" t="s">
        <v>1</v>
      </c>
      <c r="D5253" t="s">
        <v>89</v>
      </c>
      <c r="E5253" t="s">
        <v>553</v>
      </c>
      <c r="F5253" t="s">
        <v>554</v>
      </c>
      <c r="G5253">
        <v>2803</v>
      </c>
      <c r="H5253">
        <v>2803</v>
      </c>
      <c r="I5253">
        <v>2803</v>
      </c>
      <c r="J5253">
        <v>2803</v>
      </c>
      <c r="L5253" s="3">
        <v>0</v>
      </c>
      <c r="M5253" s="3">
        <v>0</v>
      </c>
      <c r="N5253" s="3">
        <v>0</v>
      </c>
      <c r="O5253" s="3">
        <v>59.22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3">
        <f>+Tabla3[[#This Row],[V GRAVADAS]]</f>
        <v>59.22</v>
      </c>
      <c r="V5253">
        <v>2</v>
      </c>
    </row>
    <row r="5254" spans="1:22" x14ac:dyDescent="0.25">
      <c r="A5254" t="s">
        <v>890</v>
      </c>
      <c r="B5254" s="1" t="s">
        <v>908</v>
      </c>
      <c r="C5254" t="s">
        <v>1</v>
      </c>
      <c r="D5254" t="s">
        <v>89</v>
      </c>
      <c r="E5254" t="s">
        <v>553</v>
      </c>
      <c r="F5254" t="s">
        <v>554</v>
      </c>
      <c r="G5254">
        <v>2804</v>
      </c>
      <c r="H5254">
        <v>2804</v>
      </c>
      <c r="I5254">
        <v>2804</v>
      </c>
      <c r="J5254">
        <v>2804</v>
      </c>
      <c r="L5254" s="3">
        <v>0</v>
      </c>
      <c r="M5254" s="3">
        <v>0</v>
      </c>
      <c r="N5254" s="3">
        <v>0</v>
      </c>
      <c r="O5254" s="3">
        <v>47.25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3">
        <f>+Tabla3[[#This Row],[V GRAVADAS]]</f>
        <v>47.25</v>
      </c>
      <c r="V5254">
        <v>2</v>
      </c>
    </row>
    <row r="5255" spans="1:22" x14ac:dyDescent="0.25">
      <c r="A5255" t="s">
        <v>890</v>
      </c>
      <c r="B5255" s="1" t="s">
        <v>909</v>
      </c>
      <c r="C5255" t="s">
        <v>1</v>
      </c>
      <c r="D5255" t="s">
        <v>89</v>
      </c>
      <c r="E5255" t="s">
        <v>553</v>
      </c>
      <c r="F5255" t="s">
        <v>554</v>
      </c>
      <c r="G5255">
        <v>2805</v>
      </c>
      <c r="H5255">
        <v>2805</v>
      </c>
      <c r="I5255">
        <v>2805</v>
      </c>
      <c r="J5255">
        <v>2805</v>
      </c>
      <c r="L5255" s="3">
        <v>0</v>
      </c>
      <c r="M5255" s="3">
        <v>0</v>
      </c>
      <c r="N5255" s="3">
        <v>0</v>
      </c>
      <c r="O5255" s="3">
        <v>296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3">
        <f>+Tabla3[[#This Row],[V GRAVADAS]]</f>
        <v>296</v>
      </c>
      <c r="V5255">
        <v>2</v>
      </c>
    </row>
    <row r="5256" spans="1:22" x14ac:dyDescent="0.25">
      <c r="A5256" t="s">
        <v>890</v>
      </c>
      <c r="B5256" s="1" t="s">
        <v>909</v>
      </c>
      <c r="C5256" t="s">
        <v>1</v>
      </c>
      <c r="D5256" t="s">
        <v>89</v>
      </c>
      <c r="E5256" t="s">
        <v>553</v>
      </c>
      <c r="F5256" t="s">
        <v>554</v>
      </c>
      <c r="G5256">
        <v>2806</v>
      </c>
      <c r="H5256">
        <v>2806</v>
      </c>
      <c r="I5256">
        <v>2806</v>
      </c>
      <c r="J5256">
        <v>2806</v>
      </c>
      <c r="L5256" s="3">
        <v>0</v>
      </c>
      <c r="M5256" s="3">
        <v>0</v>
      </c>
      <c r="N5256" s="3">
        <v>0</v>
      </c>
      <c r="O5256" s="3">
        <v>520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3">
        <f>+Tabla3[[#This Row],[V GRAVADAS]]</f>
        <v>520</v>
      </c>
      <c r="V5256">
        <v>2</v>
      </c>
    </row>
    <row r="5257" spans="1:22" x14ac:dyDescent="0.25">
      <c r="A5257" t="s">
        <v>890</v>
      </c>
      <c r="B5257" s="1" t="s">
        <v>909</v>
      </c>
      <c r="C5257" t="s">
        <v>1</v>
      </c>
      <c r="D5257" t="s">
        <v>89</v>
      </c>
      <c r="E5257" t="s">
        <v>553</v>
      </c>
      <c r="F5257" t="s">
        <v>554</v>
      </c>
      <c r="G5257">
        <v>2807</v>
      </c>
      <c r="H5257">
        <v>2807</v>
      </c>
      <c r="I5257">
        <v>2807</v>
      </c>
      <c r="J5257">
        <v>2807</v>
      </c>
      <c r="L5257" s="3">
        <v>0</v>
      </c>
      <c r="M5257" s="3">
        <v>0</v>
      </c>
      <c r="N5257" s="3">
        <v>0</v>
      </c>
      <c r="O5257" s="3">
        <v>78.5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3">
        <f>+Tabla3[[#This Row],[V GRAVADAS]]</f>
        <v>78.5</v>
      </c>
      <c r="V5257">
        <v>2</v>
      </c>
    </row>
    <row r="5258" spans="1:22" x14ac:dyDescent="0.25">
      <c r="A5258" t="s">
        <v>890</v>
      </c>
      <c r="B5258" s="1" t="s">
        <v>909</v>
      </c>
      <c r="C5258" t="s">
        <v>1</v>
      </c>
      <c r="D5258" t="s">
        <v>89</v>
      </c>
      <c r="E5258" t="s">
        <v>553</v>
      </c>
      <c r="F5258" t="s">
        <v>554</v>
      </c>
      <c r="G5258">
        <v>2808</v>
      </c>
      <c r="H5258">
        <v>2808</v>
      </c>
      <c r="I5258">
        <v>2808</v>
      </c>
      <c r="J5258">
        <v>2808</v>
      </c>
      <c r="L5258" s="3">
        <v>0</v>
      </c>
      <c r="M5258" s="3">
        <v>0</v>
      </c>
      <c r="N5258" s="3">
        <v>0</v>
      </c>
      <c r="O5258" s="3">
        <v>156.6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3">
        <f>+Tabla3[[#This Row],[V GRAVADAS]]</f>
        <v>156.6</v>
      </c>
      <c r="V5258">
        <v>2</v>
      </c>
    </row>
    <row r="5259" spans="1:22" x14ac:dyDescent="0.25">
      <c r="A5259" t="s">
        <v>890</v>
      </c>
      <c r="B5259" s="1" t="s">
        <v>909</v>
      </c>
      <c r="C5259" t="s">
        <v>1</v>
      </c>
      <c r="D5259" t="s">
        <v>89</v>
      </c>
      <c r="E5259" t="s">
        <v>553</v>
      </c>
      <c r="F5259" t="s">
        <v>554</v>
      </c>
      <c r="G5259">
        <v>2809</v>
      </c>
      <c r="H5259">
        <v>2809</v>
      </c>
      <c r="I5259">
        <v>2809</v>
      </c>
      <c r="J5259">
        <v>2809</v>
      </c>
      <c r="L5259" s="3">
        <v>0</v>
      </c>
      <c r="M5259" s="3">
        <v>0</v>
      </c>
      <c r="N5259" s="3">
        <v>0</v>
      </c>
      <c r="O5259" s="3">
        <v>33.75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3">
        <f>+Tabla3[[#This Row],[V GRAVADAS]]</f>
        <v>33.75</v>
      </c>
      <c r="V5259">
        <v>2</v>
      </c>
    </row>
    <row r="5260" spans="1:22" x14ac:dyDescent="0.25">
      <c r="A5260" t="s">
        <v>890</v>
      </c>
      <c r="B5260" s="1" t="s">
        <v>909</v>
      </c>
      <c r="C5260" t="s">
        <v>1</v>
      </c>
      <c r="D5260" t="s">
        <v>89</v>
      </c>
      <c r="E5260" t="s">
        <v>553</v>
      </c>
      <c r="F5260" t="s">
        <v>554</v>
      </c>
      <c r="G5260">
        <v>2810</v>
      </c>
      <c r="H5260">
        <v>2810</v>
      </c>
      <c r="I5260">
        <v>2810</v>
      </c>
      <c r="J5260">
        <v>2810</v>
      </c>
      <c r="L5260" s="3">
        <v>0</v>
      </c>
      <c r="M5260" s="3">
        <v>0</v>
      </c>
      <c r="N5260" s="3">
        <v>0</v>
      </c>
      <c r="O5260" s="3">
        <v>168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3">
        <f>+Tabla3[[#This Row],[V GRAVADAS]]</f>
        <v>168</v>
      </c>
      <c r="V5260">
        <v>2</v>
      </c>
    </row>
    <row r="5261" spans="1:22" x14ac:dyDescent="0.25">
      <c r="A5261" t="s">
        <v>890</v>
      </c>
      <c r="B5261" s="1" t="s">
        <v>909</v>
      </c>
      <c r="C5261" t="s">
        <v>1</v>
      </c>
      <c r="D5261" t="s">
        <v>89</v>
      </c>
      <c r="E5261" t="s">
        <v>553</v>
      </c>
      <c r="F5261" t="s">
        <v>554</v>
      </c>
      <c r="G5261">
        <v>2811</v>
      </c>
      <c r="H5261">
        <v>2811</v>
      </c>
      <c r="I5261">
        <v>2811</v>
      </c>
      <c r="J5261">
        <v>2811</v>
      </c>
      <c r="L5261" s="3">
        <v>0</v>
      </c>
      <c r="M5261" s="3">
        <v>0</v>
      </c>
      <c r="N5261" s="3">
        <v>0</v>
      </c>
      <c r="O5261" s="3">
        <v>215.8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3">
        <f>+Tabla3[[#This Row],[V GRAVADAS]]</f>
        <v>215.8</v>
      </c>
      <c r="V5261">
        <v>2</v>
      </c>
    </row>
    <row r="5262" spans="1:22" x14ac:dyDescent="0.25">
      <c r="A5262" t="s">
        <v>890</v>
      </c>
      <c r="B5262" s="1" t="s">
        <v>909</v>
      </c>
      <c r="C5262" t="s">
        <v>1</v>
      </c>
      <c r="D5262" t="s">
        <v>89</v>
      </c>
      <c r="E5262" t="s">
        <v>553</v>
      </c>
      <c r="F5262" t="s">
        <v>554</v>
      </c>
      <c r="G5262">
        <v>2812</v>
      </c>
      <c r="H5262">
        <v>2812</v>
      </c>
      <c r="I5262">
        <v>2812</v>
      </c>
      <c r="J5262">
        <v>2812</v>
      </c>
      <c r="L5262" s="3">
        <v>0</v>
      </c>
      <c r="M5262" s="3">
        <v>0</v>
      </c>
      <c r="N5262" s="3">
        <v>0</v>
      </c>
      <c r="O5262" s="3">
        <v>43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3">
        <f>+Tabla3[[#This Row],[V GRAVADAS]]</f>
        <v>43</v>
      </c>
      <c r="V5262">
        <v>2</v>
      </c>
    </row>
    <row r="5263" spans="1:22" x14ac:dyDescent="0.25">
      <c r="A5263" t="s">
        <v>890</v>
      </c>
      <c r="B5263" s="1" t="s">
        <v>909</v>
      </c>
      <c r="C5263" t="s">
        <v>1</v>
      </c>
      <c r="D5263" t="s">
        <v>89</v>
      </c>
      <c r="E5263" t="s">
        <v>553</v>
      </c>
      <c r="F5263" t="s">
        <v>554</v>
      </c>
      <c r="G5263">
        <v>2813</v>
      </c>
      <c r="H5263">
        <v>2813</v>
      </c>
      <c r="I5263">
        <v>2813</v>
      </c>
      <c r="J5263">
        <v>2813</v>
      </c>
      <c r="L5263" s="3">
        <v>0</v>
      </c>
      <c r="M5263" s="3">
        <v>0</v>
      </c>
      <c r="N5263" s="3">
        <v>0</v>
      </c>
      <c r="O5263" s="3">
        <v>35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3">
        <f>+Tabla3[[#This Row],[V GRAVADAS]]</f>
        <v>35</v>
      </c>
      <c r="V5263">
        <v>2</v>
      </c>
    </row>
    <row r="5264" spans="1:22" x14ac:dyDescent="0.25">
      <c r="A5264" t="s">
        <v>890</v>
      </c>
      <c r="B5264" s="1" t="s">
        <v>909</v>
      </c>
      <c r="C5264" t="s">
        <v>1</v>
      </c>
      <c r="D5264" t="s">
        <v>89</v>
      </c>
      <c r="E5264" t="s">
        <v>553</v>
      </c>
      <c r="F5264" t="s">
        <v>554</v>
      </c>
      <c r="G5264">
        <v>2814</v>
      </c>
      <c r="H5264">
        <v>2814</v>
      </c>
      <c r="I5264">
        <v>2814</v>
      </c>
      <c r="J5264">
        <v>2814</v>
      </c>
      <c r="L5264" s="3">
        <v>0</v>
      </c>
      <c r="M5264" s="3">
        <v>0</v>
      </c>
      <c r="N5264" s="3">
        <v>0</v>
      </c>
      <c r="O5264" s="3">
        <v>218.25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3">
        <f>+Tabla3[[#This Row],[V GRAVADAS]]</f>
        <v>218.25</v>
      </c>
      <c r="V5264">
        <v>2</v>
      </c>
    </row>
    <row r="5265" spans="1:22" x14ac:dyDescent="0.25">
      <c r="A5265" t="s">
        <v>890</v>
      </c>
      <c r="B5265" s="1" t="s">
        <v>909</v>
      </c>
      <c r="C5265" t="s">
        <v>1</v>
      </c>
      <c r="D5265" t="s">
        <v>89</v>
      </c>
      <c r="E5265" t="s">
        <v>553</v>
      </c>
      <c r="F5265" t="s">
        <v>554</v>
      </c>
      <c r="G5265">
        <v>2815</v>
      </c>
      <c r="H5265">
        <v>2815</v>
      </c>
      <c r="I5265">
        <v>2815</v>
      </c>
      <c r="J5265">
        <v>2815</v>
      </c>
      <c r="L5265" s="3">
        <v>0</v>
      </c>
      <c r="M5265" s="3">
        <v>0</v>
      </c>
      <c r="N5265" s="3">
        <v>0</v>
      </c>
      <c r="O5265" s="3">
        <v>560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3">
        <f>+Tabla3[[#This Row],[V GRAVADAS]]</f>
        <v>560</v>
      </c>
      <c r="V5265">
        <v>2</v>
      </c>
    </row>
    <row r="5266" spans="1:22" x14ac:dyDescent="0.25">
      <c r="A5266" t="s">
        <v>890</v>
      </c>
      <c r="B5266" s="1" t="s">
        <v>909</v>
      </c>
      <c r="C5266" t="s">
        <v>1</v>
      </c>
      <c r="D5266" t="s">
        <v>89</v>
      </c>
      <c r="E5266" t="s">
        <v>553</v>
      </c>
      <c r="F5266" t="s">
        <v>554</v>
      </c>
      <c r="G5266">
        <v>2816</v>
      </c>
      <c r="H5266">
        <v>2816</v>
      </c>
      <c r="I5266">
        <v>2816</v>
      </c>
      <c r="J5266">
        <v>2816</v>
      </c>
      <c r="L5266" s="3">
        <v>0</v>
      </c>
      <c r="M5266" s="3">
        <v>0</v>
      </c>
      <c r="N5266" s="3">
        <v>0</v>
      </c>
      <c r="O5266" s="3">
        <v>45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3">
        <f>+Tabla3[[#This Row],[V GRAVADAS]]</f>
        <v>45</v>
      </c>
      <c r="V5266">
        <v>2</v>
      </c>
    </row>
    <row r="5267" spans="1:22" x14ac:dyDescent="0.25">
      <c r="A5267" t="s">
        <v>890</v>
      </c>
      <c r="B5267" s="1" t="s">
        <v>909</v>
      </c>
      <c r="C5267" t="s">
        <v>1</v>
      </c>
      <c r="D5267" t="s">
        <v>89</v>
      </c>
      <c r="E5267" t="s">
        <v>553</v>
      </c>
      <c r="F5267" t="s">
        <v>554</v>
      </c>
      <c r="G5267">
        <v>2817</v>
      </c>
      <c r="H5267">
        <v>2817</v>
      </c>
      <c r="I5267">
        <v>2817</v>
      </c>
      <c r="J5267">
        <v>2817</v>
      </c>
      <c r="L5267" s="3">
        <v>0</v>
      </c>
      <c r="M5267" s="3">
        <v>0</v>
      </c>
      <c r="N5267" s="3">
        <v>0</v>
      </c>
      <c r="O5267" s="3">
        <v>257.5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3">
        <f>+Tabla3[[#This Row],[V GRAVADAS]]</f>
        <v>257.5</v>
      </c>
      <c r="V5267">
        <v>2</v>
      </c>
    </row>
    <row r="5268" spans="1:22" x14ac:dyDescent="0.25">
      <c r="A5268" t="s">
        <v>890</v>
      </c>
      <c r="B5268" s="1" t="s">
        <v>909</v>
      </c>
      <c r="C5268" t="s">
        <v>1</v>
      </c>
      <c r="D5268" t="s">
        <v>89</v>
      </c>
      <c r="E5268" t="s">
        <v>553</v>
      </c>
      <c r="F5268" t="s">
        <v>554</v>
      </c>
      <c r="G5268">
        <v>2818</v>
      </c>
      <c r="H5268">
        <v>2818</v>
      </c>
      <c r="I5268">
        <v>2818</v>
      </c>
      <c r="J5268">
        <v>2818</v>
      </c>
      <c r="L5268" s="3">
        <v>0</v>
      </c>
      <c r="M5268" s="3">
        <v>0</v>
      </c>
      <c r="N5268" s="3">
        <v>0</v>
      </c>
      <c r="O5268" s="3">
        <v>81.55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3">
        <f>+Tabla3[[#This Row],[V GRAVADAS]]</f>
        <v>81.55</v>
      </c>
      <c r="V5268">
        <v>2</v>
      </c>
    </row>
    <row r="5269" spans="1:22" x14ac:dyDescent="0.25">
      <c r="A5269" t="s">
        <v>890</v>
      </c>
      <c r="B5269" s="1" t="s">
        <v>909</v>
      </c>
      <c r="C5269" t="s">
        <v>1</v>
      </c>
      <c r="D5269" t="s">
        <v>89</v>
      </c>
      <c r="E5269" t="s">
        <v>553</v>
      </c>
      <c r="F5269" t="s">
        <v>554</v>
      </c>
      <c r="G5269">
        <v>2819</v>
      </c>
      <c r="H5269">
        <v>2819</v>
      </c>
      <c r="I5269">
        <v>2819</v>
      </c>
      <c r="J5269">
        <v>2819</v>
      </c>
      <c r="L5269" s="3">
        <v>0</v>
      </c>
      <c r="M5269" s="3">
        <v>0</v>
      </c>
      <c r="N5269" s="3">
        <v>0</v>
      </c>
      <c r="O5269" s="3">
        <v>21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3">
        <f>+Tabla3[[#This Row],[V GRAVADAS]]</f>
        <v>21</v>
      </c>
      <c r="V5269">
        <v>2</v>
      </c>
    </row>
    <row r="5270" spans="1:22" x14ac:dyDescent="0.25">
      <c r="A5270" t="s">
        <v>890</v>
      </c>
      <c r="B5270" s="1" t="s">
        <v>909</v>
      </c>
      <c r="C5270" t="s">
        <v>1</v>
      </c>
      <c r="D5270" t="s">
        <v>89</v>
      </c>
      <c r="E5270" t="s">
        <v>553</v>
      </c>
      <c r="F5270" t="s">
        <v>554</v>
      </c>
      <c r="G5270">
        <v>2820</v>
      </c>
      <c r="H5270">
        <v>2820</v>
      </c>
      <c r="I5270">
        <v>2820</v>
      </c>
      <c r="J5270">
        <v>2820</v>
      </c>
      <c r="L5270" s="3">
        <v>0</v>
      </c>
      <c r="M5270" s="3">
        <v>0</v>
      </c>
      <c r="N5270" s="3">
        <v>0</v>
      </c>
      <c r="O5270" s="3">
        <v>36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3">
        <f>+Tabla3[[#This Row],[V GRAVADAS]]</f>
        <v>36</v>
      </c>
      <c r="V5270">
        <v>2</v>
      </c>
    </row>
    <row r="5271" spans="1:22" x14ac:dyDescent="0.25">
      <c r="A5271" t="s">
        <v>890</v>
      </c>
      <c r="B5271" s="1" t="s">
        <v>909</v>
      </c>
      <c r="C5271" t="s">
        <v>1</v>
      </c>
      <c r="D5271" t="s">
        <v>89</v>
      </c>
      <c r="E5271" t="s">
        <v>553</v>
      </c>
      <c r="F5271" t="s">
        <v>554</v>
      </c>
      <c r="G5271">
        <v>2821</v>
      </c>
      <c r="H5271">
        <v>2821</v>
      </c>
      <c r="I5271">
        <v>2821</v>
      </c>
      <c r="J5271">
        <v>2821</v>
      </c>
      <c r="L5271" s="3">
        <v>0</v>
      </c>
      <c r="M5271" s="3">
        <v>0</v>
      </c>
      <c r="N5271" s="3">
        <v>0</v>
      </c>
      <c r="O5271" s="3">
        <v>41.25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3">
        <f>+Tabla3[[#This Row],[V GRAVADAS]]</f>
        <v>41.25</v>
      </c>
      <c r="V5271">
        <v>2</v>
      </c>
    </row>
    <row r="5272" spans="1:22" x14ac:dyDescent="0.25">
      <c r="A5272" t="s">
        <v>890</v>
      </c>
      <c r="B5272" s="1" t="s">
        <v>909</v>
      </c>
      <c r="C5272" t="s">
        <v>1</v>
      </c>
      <c r="D5272" t="s">
        <v>89</v>
      </c>
      <c r="E5272" t="s">
        <v>553</v>
      </c>
      <c r="F5272" t="s">
        <v>554</v>
      </c>
      <c r="G5272">
        <v>2822</v>
      </c>
      <c r="H5272">
        <v>2822</v>
      </c>
      <c r="I5272">
        <v>2822</v>
      </c>
      <c r="J5272">
        <v>2822</v>
      </c>
      <c r="L5272" s="3">
        <v>0</v>
      </c>
      <c r="M5272" s="3">
        <v>0</v>
      </c>
      <c r="N5272" s="3">
        <v>0</v>
      </c>
      <c r="O5272" s="3">
        <v>475.73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3">
        <f>+Tabla3[[#This Row],[V GRAVADAS]]</f>
        <v>475.73</v>
      </c>
      <c r="V5272">
        <v>2</v>
      </c>
    </row>
    <row r="5273" spans="1:22" x14ac:dyDescent="0.25">
      <c r="A5273" t="s">
        <v>890</v>
      </c>
      <c r="B5273" s="1" t="s">
        <v>909</v>
      </c>
      <c r="C5273" t="s">
        <v>1</v>
      </c>
      <c r="D5273" t="s">
        <v>89</v>
      </c>
      <c r="E5273" t="s">
        <v>553</v>
      </c>
      <c r="F5273" t="s">
        <v>554</v>
      </c>
      <c r="G5273">
        <v>2823</v>
      </c>
      <c r="H5273">
        <v>2823</v>
      </c>
      <c r="I5273">
        <v>2823</v>
      </c>
      <c r="J5273">
        <v>2823</v>
      </c>
      <c r="L5273" s="3">
        <v>0</v>
      </c>
      <c r="M5273" s="3">
        <v>0</v>
      </c>
      <c r="N5273" s="3">
        <v>0</v>
      </c>
      <c r="O5273" s="3">
        <v>12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3">
        <f>+Tabla3[[#This Row],[V GRAVADAS]]</f>
        <v>12</v>
      </c>
      <c r="V5273">
        <v>2</v>
      </c>
    </row>
    <row r="5274" spans="1:22" x14ac:dyDescent="0.25">
      <c r="A5274" t="s">
        <v>890</v>
      </c>
      <c r="B5274" s="1" t="s">
        <v>909</v>
      </c>
      <c r="C5274" t="s">
        <v>1</v>
      </c>
      <c r="D5274" t="s">
        <v>89</v>
      </c>
      <c r="E5274" t="s">
        <v>553</v>
      </c>
      <c r="F5274" t="s">
        <v>554</v>
      </c>
      <c r="G5274">
        <v>2824</v>
      </c>
      <c r="H5274">
        <v>2824</v>
      </c>
      <c r="I5274">
        <v>2824</v>
      </c>
      <c r="J5274">
        <v>2824</v>
      </c>
      <c r="L5274" s="3">
        <v>0</v>
      </c>
      <c r="M5274" s="3">
        <v>0</v>
      </c>
      <c r="N5274" s="3">
        <v>0</v>
      </c>
      <c r="O5274" s="3">
        <v>33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3">
        <f>+Tabla3[[#This Row],[V GRAVADAS]]</f>
        <v>33</v>
      </c>
      <c r="V5274">
        <v>2</v>
      </c>
    </row>
    <row r="5275" spans="1:22" x14ac:dyDescent="0.25">
      <c r="A5275" t="s">
        <v>890</v>
      </c>
      <c r="B5275" s="1" t="s">
        <v>909</v>
      </c>
      <c r="C5275" t="s">
        <v>1</v>
      </c>
      <c r="D5275" t="s">
        <v>89</v>
      </c>
      <c r="E5275" t="s">
        <v>553</v>
      </c>
      <c r="F5275" t="s">
        <v>554</v>
      </c>
      <c r="G5275">
        <v>2825</v>
      </c>
      <c r="H5275">
        <v>2825</v>
      </c>
      <c r="I5275">
        <v>2825</v>
      </c>
      <c r="J5275">
        <v>2825</v>
      </c>
      <c r="L5275" s="3">
        <v>0</v>
      </c>
      <c r="M5275" s="3">
        <v>0</v>
      </c>
      <c r="N5275" s="3">
        <v>0</v>
      </c>
      <c r="O5275" s="3">
        <v>90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3">
        <f>+Tabla3[[#This Row],[V GRAVADAS]]</f>
        <v>90</v>
      </c>
      <c r="V5275">
        <v>2</v>
      </c>
    </row>
    <row r="5276" spans="1:22" x14ac:dyDescent="0.25">
      <c r="A5276" t="s">
        <v>890</v>
      </c>
      <c r="B5276" s="1" t="s">
        <v>909</v>
      </c>
      <c r="C5276" t="s">
        <v>1</v>
      </c>
      <c r="D5276" t="s">
        <v>89</v>
      </c>
      <c r="E5276" t="s">
        <v>553</v>
      </c>
      <c r="F5276" t="s">
        <v>554</v>
      </c>
      <c r="G5276">
        <v>2826</v>
      </c>
      <c r="H5276">
        <v>2826</v>
      </c>
      <c r="I5276">
        <v>2826</v>
      </c>
      <c r="J5276">
        <v>2826</v>
      </c>
      <c r="L5276" s="3">
        <v>0</v>
      </c>
      <c r="M5276" s="3">
        <v>0</v>
      </c>
      <c r="N5276" s="3">
        <v>0</v>
      </c>
      <c r="O5276" s="3">
        <v>154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3">
        <f>+Tabla3[[#This Row],[V GRAVADAS]]</f>
        <v>154</v>
      </c>
      <c r="V5276">
        <v>2</v>
      </c>
    </row>
    <row r="5277" spans="1:22" x14ac:dyDescent="0.25">
      <c r="A5277" t="s">
        <v>890</v>
      </c>
      <c r="B5277" s="1" t="s">
        <v>909</v>
      </c>
      <c r="C5277" t="s">
        <v>1</v>
      </c>
      <c r="D5277" t="s">
        <v>89</v>
      </c>
      <c r="E5277" t="s">
        <v>553</v>
      </c>
      <c r="F5277" t="s">
        <v>554</v>
      </c>
      <c r="G5277">
        <v>2827</v>
      </c>
      <c r="H5277">
        <v>2827</v>
      </c>
      <c r="I5277">
        <v>2827</v>
      </c>
      <c r="J5277">
        <v>2827</v>
      </c>
      <c r="L5277" s="3">
        <v>0</v>
      </c>
      <c r="M5277" s="3">
        <v>0</v>
      </c>
      <c r="N5277" s="3">
        <v>0</v>
      </c>
      <c r="O5277" s="3">
        <v>67.5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3">
        <f>+Tabla3[[#This Row],[V GRAVADAS]]</f>
        <v>67.5</v>
      </c>
      <c r="V5277">
        <v>2</v>
      </c>
    </row>
    <row r="5278" spans="1:22" x14ac:dyDescent="0.25">
      <c r="A5278" t="s">
        <v>890</v>
      </c>
      <c r="B5278" s="1" t="s">
        <v>909</v>
      </c>
      <c r="C5278" t="s">
        <v>1</v>
      </c>
      <c r="D5278" t="s">
        <v>89</v>
      </c>
      <c r="E5278" t="s">
        <v>553</v>
      </c>
      <c r="F5278" t="s">
        <v>554</v>
      </c>
      <c r="G5278">
        <v>2828</v>
      </c>
      <c r="H5278">
        <v>2828</v>
      </c>
      <c r="I5278">
        <v>2828</v>
      </c>
      <c r="J5278">
        <v>2828</v>
      </c>
      <c r="L5278" s="3">
        <v>0</v>
      </c>
      <c r="M5278" s="3">
        <v>0</v>
      </c>
      <c r="N5278" s="3">
        <v>0</v>
      </c>
      <c r="O5278" s="3">
        <v>532.20000000000005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3">
        <f>+Tabla3[[#This Row],[V GRAVADAS]]</f>
        <v>532.20000000000005</v>
      </c>
      <c r="V5278">
        <v>2</v>
      </c>
    </row>
    <row r="5279" spans="1:22" x14ac:dyDescent="0.25">
      <c r="A5279" t="s">
        <v>890</v>
      </c>
      <c r="B5279" s="1" t="s">
        <v>909</v>
      </c>
      <c r="C5279" t="s">
        <v>1</v>
      </c>
      <c r="D5279" t="s">
        <v>89</v>
      </c>
      <c r="E5279" t="s">
        <v>553</v>
      </c>
      <c r="F5279" t="s">
        <v>554</v>
      </c>
      <c r="G5279">
        <v>2829</v>
      </c>
      <c r="H5279">
        <v>2829</v>
      </c>
      <c r="I5279">
        <v>2829</v>
      </c>
      <c r="J5279">
        <v>2829</v>
      </c>
      <c r="L5279" s="3">
        <v>0</v>
      </c>
      <c r="M5279" s="3">
        <v>0</v>
      </c>
      <c r="N5279" s="3">
        <v>0</v>
      </c>
      <c r="O5279" s="3">
        <v>22.5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3">
        <f>+Tabla3[[#This Row],[V GRAVADAS]]</f>
        <v>22.5</v>
      </c>
      <c r="V5279">
        <v>2</v>
      </c>
    </row>
    <row r="5280" spans="1:22" x14ac:dyDescent="0.25">
      <c r="A5280" t="s">
        <v>890</v>
      </c>
      <c r="B5280" s="1" t="s">
        <v>934</v>
      </c>
      <c r="C5280" t="s">
        <v>1</v>
      </c>
      <c r="D5280" t="s">
        <v>89</v>
      </c>
      <c r="E5280" t="s">
        <v>553</v>
      </c>
      <c r="F5280" t="s">
        <v>554</v>
      </c>
      <c r="G5280">
        <v>2830</v>
      </c>
      <c r="H5280">
        <v>2830</v>
      </c>
      <c r="I5280">
        <v>2830</v>
      </c>
      <c r="J5280">
        <v>2830</v>
      </c>
      <c r="L5280" s="3">
        <v>0</v>
      </c>
      <c r="M5280" s="3">
        <v>0</v>
      </c>
      <c r="N5280" s="3">
        <v>0</v>
      </c>
      <c r="O5280" s="3">
        <v>220.5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3">
        <f>+Tabla3[[#This Row],[V GRAVADAS]]</f>
        <v>220.5</v>
      </c>
      <c r="V5280">
        <v>2</v>
      </c>
    </row>
    <row r="5281" spans="1:22" x14ac:dyDescent="0.25">
      <c r="A5281" t="s">
        <v>890</v>
      </c>
      <c r="B5281" s="1" t="s">
        <v>934</v>
      </c>
      <c r="C5281" t="s">
        <v>1</v>
      </c>
      <c r="D5281" t="s">
        <v>89</v>
      </c>
      <c r="E5281" t="s">
        <v>553</v>
      </c>
      <c r="F5281" t="s">
        <v>554</v>
      </c>
      <c r="G5281">
        <v>2831</v>
      </c>
      <c r="H5281">
        <v>2831</v>
      </c>
      <c r="I5281">
        <v>2831</v>
      </c>
      <c r="J5281">
        <v>2831</v>
      </c>
      <c r="L5281" s="3">
        <v>0</v>
      </c>
      <c r="M5281" s="3">
        <v>0</v>
      </c>
      <c r="N5281" s="3">
        <v>0</v>
      </c>
      <c r="O5281" s="3">
        <v>450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3">
        <f>+Tabla3[[#This Row],[V GRAVADAS]]</f>
        <v>450</v>
      </c>
      <c r="V5281">
        <v>2</v>
      </c>
    </row>
    <row r="5282" spans="1:22" x14ac:dyDescent="0.25">
      <c r="A5282" t="s">
        <v>890</v>
      </c>
      <c r="B5282" s="1" t="s">
        <v>934</v>
      </c>
      <c r="C5282" t="s">
        <v>1</v>
      </c>
      <c r="D5282" t="s">
        <v>89</v>
      </c>
      <c r="E5282" t="s">
        <v>553</v>
      </c>
      <c r="F5282" t="s">
        <v>554</v>
      </c>
      <c r="G5282">
        <v>2832</v>
      </c>
      <c r="H5282">
        <v>2832</v>
      </c>
      <c r="I5282">
        <v>2832</v>
      </c>
      <c r="J5282">
        <v>2832</v>
      </c>
      <c r="L5282" s="3">
        <v>0</v>
      </c>
      <c r="M5282" s="3">
        <v>0</v>
      </c>
      <c r="N5282" s="3">
        <v>0</v>
      </c>
      <c r="O5282" s="3">
        <v>45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3">
        <f>+Tabla3[[#This Row],[V GRAVADAS]]</f>
        <v>45</v>
      </c>
      <c r="V5282">
        <v>2</v>
      </c>
    </row>
    <row r="5283" spans="1:22" x14ac:dyDescent="0.25">
      <c r="A5283" t="s">
        <v>890</v>
      </c>
      <c r="B5283" s="1" t="s">
        <v>934</v>
      </c>
      <c r="C5283" t="s">
        <v>1</v>
      </c>
      <c r="D5283" t="s">
        <v>89</v>
      </c>
      <c r="E5283" t="s">
        <v>553</v>
      </c>
      <c r="F5283" t="s">
        <v>554</v>
      </c>
      <c r="G5283">
        <v>2833</v>
      </c>
      <c r="H5283">
        <v>2833</v>
      </c>
      <c r="I5283">
        <v>2833</v>
      </c>
      <c r="J5283">
        <v>2833</v>
      </c>
      <c r="L5283" s="3">
        <v>0</v>
      </c>
      <c r="M5283" s="3">
        <v>0</v>
      </c>
      <c r="N5283" s="3">
        <v>0</v>
      </c>
      <c r="O5283" s="3">
        <v>105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3">
        <f>+Tabla3[[#This Row],[V GRAVADAS]]</f>
        <v>105</v>
      </c>
      <c r="V5283">
        <v>2</v>
      </c>
    </row>
    <row r="5284" spans="1:22" x14ac:dyDescent="0.25">
      <c r="A5284" t="s">
        <v>890</v>
      </c>
      <c r="B5284" s="1" t="s">
        <v>934</v>
      </c>
      <c r="C5284" t="s">
        <v>1</v>
      </c>
      <c r="D5284" t="s">
        <v>89</v>
      </c>
      <c r="E5284" t="s">
        <v>553</v>
      </c>
      <c r="F5284" t="s">
        <v>554</v>
      </c>
      <c r="G5284">
        <v>2834</v>
      </c>
      <c r="H5284">
        <v>2834</v>
      </c>
      <c r="I5284">
        <v>2834</v>
      </c>
      <c r="J5284">
        <v>2834</v>
      </c>
      <c r="L5284" s="3">
        <v>0</v>
      </c>
      <c r="M5284" s="3">
        <v>0</v>
      </c>
      <c r="N5284" s="3">
        <v>0</v>
      </c>
      <c r="O5284" s="3">
        <v>225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3">
        <f>+Tabla3[[#This Row],[V GRAVADAS]]</f>
        <v>225</v>
      </c>
      <c r="V5284">
        <v>2</v>
      </c>
    </row>
    <row r="5285" spans="1:22" x14ac:dyDescent="0.25">
      <c r="A5285" t="s">
        <v>890</v>
      </c>
      <c r="B5285" s="1" t="s">
        <v>934</v>
      </c>
      <c r="C5285" t="s">
        <v>1</v>
      </c>
      <c r="D5285" t="s">
        <v>89</v>
      </c>
      <c r="E5285" t="s">
        <v>553</v>
      </c>
      <c r="F5285" t="s">
        <v>554</v>
      </c>
      <c r="G5285">
        <v>2835</v>
      </c>
      <c r="H5285">
        <v>2835</v>
      </c>
      <c r="I5285">
        <v>2835</v>
      </c>
      <c r="J5285">
        <v>2835</v>
      </c>
      <c r="L5285" s="3">
        <v>0</v>
      </c>
      <c r="M5285" s="3">
        <v>0</v>
      </c>
      <c r="N5285" s="3">
        <v>0</v>
      </c>
      <c r="O5285" s="3">
        <v>16.8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3">
        <f>+Tabla3[[#This Row],[V GRAVADAS]]</f>
        <v>16.8</v>
      </c>
      <c r="V5285">
        <v>2</v>
      </c>
    </row>
    <row r="5286" spans="1:22" x14ac:dyDescent="0.25">
      <c r="A5286" t="s">
        <v>890</v>
      </c>
      <c r="B5286" s="1" t="s">
        <v>934</v>
      </c>
      <c r="C5286" t="s">
        <v>1</v>
      </c>
      <c r="D5286" t="s">
        <v>89</v>
      </c>
      <c r="E5286" t="s">
        <v>553</v>
      </c>
      <c r="F5286" t="s">
        <v>554</v>
      </c>
      <c r="G5286">
        <v>2836</v>
      </c>
      <c r="H5286">
        <v>2836</v>
      </c>
      <c r="I5286">
        <v>2836</v>
      </c>
      <c r="J5286">
        <v>2836</v>
      </c>
      <c r="L5286" s="3">
        <v>0</v>
      </c>
      <c r="M5286" s="3">
        <v>0</v>
      </c>
      <c r="N5286" s="3">
        <v>0</v>
      </c>
      <c r="O5286" s="3">
        <v>210.9</v>
      </c>
      <c r="P5286" s="3">
        <v>0</v>
      </c>
      <c r="Q5286" s="3">
        <v>0</v>
      </c>
      <c r="R5286" s="3">
        <v>0</v>
      </c>
      <c r="S5286" s="3">
        <v>0</v>
      </c>
      <c r="T5286" s="3">
        <v>0</v>
      </c>
      <c r="U5286" s="33">
        <f>+Tabla3[[#This Row],[V GRAVADAS]]</f>
        <v>210.9</v>
      </c>
      <c r="V5286">
        <v>2</v>
      </c>
    </row>
    <row r="5287" spans="1:22" x14ac:dyDescent="0.25">
      <c r="A5287" t="s">
        <v>890</v>
      </c>
      <c r="B5287" s="1" t="s">
        <v>934</v>
      </c>
      <c r="C5287" t="s">
        <v>1</v>
      </c>
      <c r="D5287" t="s">
        <v>89</v>
      </c>
      <c r="E5287" t="s">
        <v>553</v>
      </c>
      <c r="F5287" t="s">
        <v>554</v>
      </c>
      <c r="G5287">
        <v>2837</v>
      </c>
      <c r="H5287">
        <v>2837</v>
      </c>
      <c r="I5287">
        <v>2837</v>
      </c>
      <c r="J5287">
        <v>2837</v>
      </c>
      <c r="L5287" s="3">
        <v>0</v>
      </c>
      <c r="M5287" s="3">
        <v>0</v>
      </c>
      <c r="N5287" s="3">
        <v>0</v>
      </c>
      <c r="O5287" s="3">
        <v>426</v>
      </c>
      <c r="P5287" s="3">
        <v>0</v>
      </c>
      <c r="Q5287" s="3">
        <v>0</v>
      </c>
      <c r="R5287" s="3">
        <v>0</v>
      </c>
      <c r="S5287" s="3">
        <v>0</v>
      </c>
      <c r="T5287" s="3">
        <v>0</v>
      </c>
      <c r="U5287" s="33">
        <f>+Tabla3[[#This Row],[V GRAVADAS]]</f>
        <v>426</v>
      </c>
      <c r="V5287">
        <v>2</v>
      </c>
    </row>
    <row r="5288" spans="1:22" x14ac:dyDescent="0.25">
      <c r="A5288" t="s">
        <v>890</v>
      </c>
      <c r="B5288" s="1" t="s">
        <v>934</v>
      </c>
      <c r="C5288" t="s">
        <v>1</v>
      </c>
      <c r="D5288" t="s">
        <v>89</v>
      </c>
      <c r="E5288" t="s">
        <v>553</v>
      </c>
      <c r="F5288" t="s">
        <v>554</v>
      </c>
      <c r="G5288">
        <v>2838</v>
      </c>
      <c r="H5288">
        <v>2838</v>
      </c>
      <c r="I5288">
        <v>2838</v>
      </c>
      <c r="J5288">
        <v>2838</v>
      </c>
      <c r="L5288" s="3">
        <v>0</v>
      </c>
      <c r="M5288" s="3">
        <v>0</v>
      </c>
      <c r="N5288" s="3">
        <v>0</v>
      </c>
      <c r="O5288" s="3">
        <v>285.14999999999998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3">
        <f>+Tabla3[[#This Row],[V GRAVADAS]]</f>
        <v>285.14999999999998</v>
      </c>
      <c r="V5288">
        <v>2</v>
      </c>
    </row>
    <row r="5289" spans="1:22" x14ac:dyDescent="0.25">
      <c r="A5289" t="s">
        <v>890</v>
      </c>
      <c r="B5289" s="1" t="s">
        <v>934</v>
      </c>
      <c r="C5289" t="s">
        <v>1</v>
      </c>
      <c r="D5289" t="s">
        <v>89</v>
      </c>
      <c r="E5289" t="s">
        <v>553</v>
      </c>
      <c r="F5289" t="s">
        <v>554</v>
      </c>
      <c r="G5289">
        <v>2839</v>
      </c>
      <c r="H5289">
        <v>2839</v>
      </c>
      <c r="I5289">
        <v>2839</v>
      </c>
      <c r="J5289">
        <v>2839</v>
      </c>
      <c r="L5289" s="3">
        <v>0</v>
      </c>
      <c r="M5289" s="3">
        <v>0</v>
      </c>
      <c r="N5289" s="3">
        <v>0</v>
      </c>
      <c r="O5289" s="3">
        <v>5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3">
        <f>+Tabla3[[#This Row],[V GRAVADAS]]</f>
        <v>5</v>
      </c>
      <c r="V5289">
        <v>2</v>
      </c>
    </row>
    <row r="5290" spans="1:22" x14ac:dyDescent="0.25">
      <c r="A5290" t="s">
        <v>890</v>
      </c>
      <c r="B5290" s="1" t="s">
        <v>934</v>
      </c>
      <c r="C5290" t="s">
        <v>1</v>
      </c>
      <c r="D5290" t="s">
        <v>89</v>
      </c>
      <c r="E5290" t="s">
        <v>553</v>
      </c>
      <c r="F5290" t="s">
        <v>554</v>
      </c>
      <c r="G5290">
        <v>2840</v>
      </c>
      <c r="H5290">
        <v>2840</v>
      </c>
      <c r="I5290">
        <v>2840</v>
      </c>
      <c r="J5290">
        <v>2840</v>
      </c>
      <c r="L5290" s="3">
        <v>0</v>
      </c>
      <c r="M5290" s="3">
        <v>0</v>
      </c>
      <c r="N5290" s="3">
        <v>0</v>
      </c>
      <c r="O5290" s="3">
        <v>19.8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3">
        <f>+Tabla3[[#This Row],[V GRAVADAS]]</f>
        <v>19.8</v>
      </c>
      <c r="V5290">
        <v>2</v>
      </c>
    </row>
    <row r="5291" spans="1:22" x14ac:dyDescent="0.25">
      <c r="A5291" t="s">
        <v>890</v>
      </c>
      <c r="B5291" s="1" t="s">
        <v>934</v>
      </c>
      <c r="C5291" t="s">
        <v>1</v>
      </c>
      <c r="D5291" t="s">
        <v>89</v>
      </c>
      <c r="E5291" t="s">
        <v>553</v>
      </c>
      <c r="F5291" t="s">
        <v>554</v>
      </c>
      <c r="G5291">
        <v>2841</v>
      </c>
      <c r="H5291">
        <v>2841</v>
      </c>
      <c r="I5291">
        <v>2841</v>
      </c>
      <c r="J5291">
        <v>2841</v>
      </c>
      <c r="L5291" s="3">
        <v>0</v>
      </c>
      <c r="M5291" s="3">
        <v>0</v>
      </c>
      <c r="N5291" s="3">
        <v>0</v>
      </c>
      <c r="O5291" s="3">
        <v>232.25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3">
        <f>+Tabla3[[#This Row],[V GRAVADAS]]</f>
        <v>232.25</v>
      </c>
      <c r="V5291">
        <v>2</v>
      </c>
    </row>
    <row r="5292" spans="1:22" x14ac:dyDescent="0.25">
      <c r="A5292" t="s">
        <v>890</v>
      </c>
      <c r="B5292" s="1" t="s">
        <v>934</v>
      </c>
      <c r="C5292" t="s">
        <v>1</v>
      </c>
      <c r="D5292" t="s">
        <v>89</v>
      </c>
      <c r="E5292" t="s">
        <v>553</v>
      </c>
      <c r="F5292" t="s">
        <v>554</v>
      </c>
      <c r="G5292">
        <v>2842</v>
      </c>
      <c r="H5292">
        <v>2842</v>
      </c>
      <c r="I5292">
        <v>2842</v>
      </c>
      <c r="J5292">
        <v>2842</v>
      </c>
      <c r="L5292" s="3">
        <v>0</v>
      </c>
      <c r="M5292" s="3">
        <v>0</v>
      </c>
      <c r="N5292" s="3">
        <v>0</v>
      </c>
      <c r="O5292" s="3">
        <v>55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3">
        <f>+Tabla3[[#This Row],[V GRAVADAS]]</f>
        <v>55</v>
      </c>
      <c r="V5292">
        <v>2</v>
      </c>
    </row>
    <row r="5293" spans="1:22" x14ac:dyDescent="0.25">
      <c r="A5293" t="s">
        <v>890</v>
      </c>
      <c r="B5293" s="1" t="s">
        <v>934</v>
      </c>
      <c r="C5293" t="s">
        <v>1</v>
      </c>
      <c r="D5293" t="s">
        <v>89</v>
      </c>
      <c r="E5293" t="s">
        <v>553</v>
      </c>
      <c r="F5293" t="s">
        <v>554</v>
      </c>
      <c r="G5293">
        <v>2843</v>
      </c>
      <c r="H5293">
        <v>2843</v>
      </c>
      <c r="I5293">
        <v>2843</v>
      </c>
      <c r="J5293">
        <v>2843</v>
      </c>
      <c r="L5293" s="3">
        <v>0</v>
      </c>
      <c r="M5293" s="3">
        <v>0</v>
      </c>
      <c r="N5293" s="3">
        <v>0</v>
      </c>
      <c r="O5293" s="3">
        <v>5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3">
        <f>+Tabla3[[#This Row],[V GRAVADAS]]</f>
        <v>5</v>
      </c>
      <c r="V5293">
        <v>2</v>
      </c>
    </row>
    <row r="5294" spans="1:22" x14ac:dyDescent="0.25">
      <c r="A5294" t="s">
        <v>890</v>
      </c>
      <c r="B5294" s="1" t="s">
        <v>934</v>
      </c>
      <c r="C5294" t="s">
        <v>1</v>
      </c>
      <c r="D5294" t="s">
        <v>89</v>
      </c>
      <c r="E5294" t="s">
        <v>553</v>
      </c>
      <c r="F5294" t="s">
        <v>554</v>
      </c>
      <c r="G5294">
        <v>2844</v>
      </c>
      <c r="H5294">
        <v>2844</v>
      </c>
      <c r="I5294">
        <v>2844</v>
      </c>
      <c r="J5294">
        <v>2844</v>
      </c>
      <c r="L5294" s="3">
        <v>0</v>
      </c>
      <c r="M5294" s="3">
        <v>0</v>
      </c>
      <c r="N5294" s="3">
        <v>0</v>
      </c>
      <c r="O5294" s="3">
        <v>13.32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3">
        <f>+Tabla3[[#This Row],[V GRAVADAS]]</f>
        <v>13.32</v>
      </c>
      <c r="V5294">
        <v>2</v>
      </c>
    </row>
    <row r="5295" spans="1:22" x14ac:dyDescent="0.25">
      <c r="A5295" t="s">
        <v>890</v>
      </c>
      <c r="B5295" s="1" t="s">
        <v>934</v>
      </c>
      <c r="C5295" t="s">
        <v>1</v>
      </c>
      <c r="D5295" t="s">
        <v>89</v>
      </c>
      <c r="E5295" t="s">
        <v>553</v>
      </c>
      <c r="F5295" t="s">
        <v>554</v>
      </c>
      <c r="G5295">
        <v>2845</v>
      </c>
      <c r="H5295">
        <v>2845</v>
      </c>
      <c r="I5295">
        <v>2845</v>
      </c>
      <c r="J5295">
        <v>2845</v>
      </c>
      <c r="L5295" s="3">
        <v>0</v>
      </c>
      <c r="M5295" s="3">
        <v>0</v>
      </c>
      <c r="N5295" s="3">
        <v>0</v>
      </c>
      <c r="O5295" s="3">
        <v>39.9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3">
        <f>+Tabla3[[#This Row],[V GRAVADAS]]</f>
        <v>39.9</v>
      </c>
      <c r="V5295">
        <v>2</v>
      </c>
    </row>
    <row r="5296" spans="1:22" x14ac:dyDescent="0.25">
      <c r="A5296" t="s">
        <v>890</v>
      </c>
      <c r="B5296" s="1" t="s">
        <v>910</v>
      </c>
      <c r="C5296" t="s">
        <v>1</v>
      </c>
      <c r="D5296" t="s">
        <v>89</v>
      </c>
      <c r="E5296" t="s">
        <v>553</v>
      </c>
      <c r="F5296" t="s">
        <v>554</v>
      </c>
      <c r="G5296">
        <v>2846</v>
      </c>
      <c r="H5296">
        <v>2846</v>
      </c>
      <c r="I5296">
        <v>2846</v>
      </c>
      <c r="J5296">
        <v>2846</v>
      </c>
      <c r="L5296" s="3">
        <v>0</v>
      </c>
      <c r="M5296" s="3">
        <v>0</v>
      </c>
      <c r="N5296" s="3">
        <v>0</v>
      </c>
      <c r="O5296" s="3">
        <v>520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3">
        <f>+Tabla3[[#This Row],[V GRAVADAS]]</f>
        <v>520</v>
      </c>
      <c r="V5296">
        <v>2</v>
      </c>
    </row>
    <row r="5297" spans="1:22" x14ac:dyDescent="0.25">
      <c r="A5297" t="s">
        <v>890</v>
      </c>
      <c r="B5297" s="1" t="s">
        <v>910</v>
      </c>
      <c r="C5297" t="s">
        <v>1</v>
      </c>
      <c r="D5297" t="s">
        <v>89</v>
      </c>
      <c r="E5297" t="s">
        <v>553</v>
      </c>
      <c r="F5297" t="s">
        <v>554</v>
      </c>
      <c r="G5297">
        <v>2847</v>
      </c>
      <c r="H5297">
        <v>2847</v>
      </c>
      <c r="I5297">
        <v>2847</v>
      </c>
      <c r="J5297">
        <v>2847</v>
      </c>
      <c r="L5297" s="3">
        <v>0</v>
      </c>
      <c r="M5297" s="3">
        <v>0</v>
      </c>
      <c r="N5297" s="3">
        <v>0</v>
      </c>
      <c r="O5297" s="3">
        <v>103.9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3">
        <f>+Tabla3[[#This Row],[V GRAVADAS]]</f>
        <v>103.9</v>
      </c>
      <c r="V5297">
        <v>2</v>
      </c>
    </row>
    <row r="5298" spans="1:22" x14ac:dyDescent="0.25">
      <c r="A5298" t="s">
        <v>890</v>
      </c>
      <c r="B5298" s="1" t="s">
        <v>910</v>
      </c>
      <c r="C5298" t="s">
        <v>1</v>
      </c>
      <c r="D5298" t="s">
        <v>89</v>
      </c>
      <c r="E5298" t="s">
        <v>553</v>
      </c>
      <c r="F5298" t="s">
        <v>554</v>
      </c>
      <c r="G5298">
        <v>2848</v>
      </c>
      <c r="H5298">
        <v>2848</v>
      </c>
      <c r="I5298">
        <v>2848</v>
      </c>
      <c r="J5298">
        <v>2848</v>
      </c>
      <c r="L5298" s="3">
        <v>0</v>
      </c>
      <c r="M5298" s="3">
        <v>0</v>
      </c>
      <c r="N5298" s="3">
        <v>0</v>
      </c>
      <c r="O5298" s="3">
        <v>635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3">
        <f>+Tabla3[[#This Row],[V GRAVADAS]]</f>
        <v>635</v>
      </c>
      <c r="V5298">
        <v>2</v>
      </c>
    </row>
    <row r="5299" spans="1:22" x14ac:dyDescent="0.25">
      <c r="A5299" t="s">
        <v>890</v>
      </c>
      <c r="B5299" s="1" t="s">
        <v>910</v>
      </c>
      <c r="C5299" t="s">
        <v>1</v>
      </c>
      <c r="D5299" t="s">
        <v>89</v>
      </c>
      <c r="E5299" t="s">
        <v>553</v>
      </c>
      <c r="F5299" t="s">
        <v>554</v>
      </c>
      <c r="G5299">
        <v>2849</v>
      </c>
      <c r="H5299">
        <v>2849</v>
      </c>
      <c r="I5299">
        <v>2849</v>
      </c>
      <c r="J5299">
        <v>2849</v>
      </c>
      <c r="L5299" s="3">
        <v>0</v>
      </c>
      <c r="M5299" s="3">
        <v>0</v>
      </c>
      <c r="N5299" s="3">
        <v>0</v>
      </c>
      <c r="O5299" s="3">
        <v>485.72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3">
        <f>+Tabla3[[#This Row],[V GRAVADAS]]</f>
        <v>485.72</v>
      </c>
      <c r="V5299">
        <v>2</v>
      </c>
    </row>
    <row r="5300" spans="1:22" x14ac:dyDescent="0.25">
      <c r="A5300" t="s">
        <v>890</v>
      </c>
      <c r="B5300" s="1" t="s">
        <v>910</v>
      </c>
      <c r="C5300" t="s">
        <v>1</v>
      </c>
      <c r="D5300" t="s">
        <v>89</v>
      </c>
      <c r="E5300" t="s">
        <v>553</v>
      </c>
      <c r="F5300" t="s">
        <v>554</v>
      </c>
      <c r="G5300">
        <v>2850</v>
      </c>
      <c r="H5300">
        <v>2850</v>
      </c>
      <c r="I5300">
        <v>2850</v>
      </c>
      <c r="J5300">
        <v>2850</v>
      </c>
      <c r="L5300" s="3">
        <v>0</v>
      </c>
      <c r="M5300" s="3">
        <v>0</v>
      </c>
      <c r="N5300" s="3">
        <v>0</v>
      </c>
      <c r="O5300" s="3">
        <v>4.7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3">
        <f>+Tabla3[[#This Row],[V GRAVADAS]]</f>
        <v>4.7</v>
      </c>
      <c r="V5300">
        <v>2</v>
      </c>
    </row>
    <row r="5301" spans="1:22" x14ac:dyDescent="0.25">
      <c r="A5301" t="s">
        <v>890</v>
      </c>
      <c r="B5301" s="1" t="s">
        <v>910</v>
      </c>
      <c r="C5301" t="s">
        <v>1</v>
      </c>
      <c r="D5301" t="s">
        <v>89</v>
      </c>
      <c r="E5301" t="s">
        <v>553</v>
      </c>
      <c r="F5301" t="s">
        <v>554</v>
      </c>
      <c r="G5301">
        <v>2851</v>
      </c>
      <c r="H5301">
        <v>2851</v>
      </c>
      <c r="I5301">
        <v>2851</v>
      </c>
      <c r="J5301">
        <v>2851</v>
      </c>
      <c r="L5301" s="3">
        <v>0</v>
      </c>
      <c r="M5301" s="3">
        <v>0</v>
      </c>
      <c r="N5301" s="3">
        <v>0</v>
      </c>
      <c r="O5301" s="3">
        <v>450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3">
        <f>+Tabla3[[#This Row],[V GRAVADAS]]</f>
        <v>450</v>
      </c>
      <c r="V5301">
        <v>2</v>
      </c>
    </row>
    <row r="5302" spans="1:22" x14ac:dyDescent="0.25">
      <c r="A5302" t="s">
        <v>890</v>
      </c>
      <c r="B5302" s="1" t="s">
        <v>910</v>
      </c>
      <c r="C5302" t="s">
        <v>1</v>
      </c>
      <c r="D5302" t="s">
        <v>89</v>
      </c>
      <c r="E5302" t="s">
        <v>553</v>
      </c>
      <c r="F5302" t="s">
        <v>554</v>
      </c>
      <c r="G5302">
        <v>2852</v>
      </c>
      <c r="H5302">
        <v>2852</v>
      </c>
      <c r="I5302">
        <v>2852</v>
      </c>
      <c r="J5302">
        <v>2852</v>
      </c>
      <c r="L5302" s="3">
        <v>0</v>
      </c>
      <c r="M5302" s="3">
        <v>0</v>
      </c>
      <c r="N5302" s="3">
        <v>0</v>
      </c>
      <c r="O5302" s="3">
        <v>42.5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3">
        <f>+Tabla3[[#This Row],[V GRAVADAS]]</f>
        <v>42.5</v>
      </c>
      <c r="V5302">
        <v>2</v>
      </c>
    </row>
    <row r="5303" spans="1:22" x14ac:dyDescent="0.25">
      <c r="A5303" t="s">
        <v>890</v>
      </c>
      <c r="B5303" s="1" t="s">
        <v>910</v>
      </c>
      <c r="C5303" t="s">
        <v>1</v>
      </c>
      <c r="D5303" t="s">
        <v>89</v>
      </c>
      <c r="E5303" t="s">
        <v>553</v>
      </c>
      <c r="F5303" t="s">
        <v>554</v>
      </c>
      <c r="G5303">
        <v>2853</v>
      </c>
      <c r="H5303">
        <v>2853</v>
      </c>
      <c r="I5303">
        <v>2853</v>
      </c>
      <c r="J5303">
        <v>2853</v>
      </c>
      <c r="L5303" s="3">
        <v>0</v>
      </c>
      <c r="M5303" s="3">
        <v>0</v>
      </c>
      <c r="N5303" s="3">
        <v>0</v>
      </c>
      <c r="O5303" s="3">
        <v>25.6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3">
        <f>+Tabla3[[#This Row],[V GRAVADAS]]</f>
        <v>25.6</v>
      </c>
      <c r="V5303">
        <v>2</v>
      </c>
    </row>
    <row r="5304" spans="1:22" x14ac:dyDescent="0.25">
      <c r="A5304" t="s">
        <v>890</v>
      </c>
      <c r="B5304" s="1" t="s">
        <v>910</v>
      </c>
      <c r="C5304" t="s">
        <v>1</v>
      </c>
      <c r="D5304" t="s">
        <v>89</v>
      </c>
      <c r="E5304" t="s">
        <v>553</v>
      </c>
      <c r="F5304" t="s">
        <v>554</v>
      </c>
      <c r="G5304">
        <v>2854</v>
      </c>
      <c r="H5304">
        <v>2854</v>
      </c>
      <c r="I5304">
        <v>2854</v>
      </c>
      <c r="J5304">
        <v>2854</v>
      </c>
      <c r="L5304" s="3">
        <v>0</v>
      </c>
      <c r="M5304" s="3">
        <v>0</v>
      </c>
      <c r="N5304" s="3">
        <v>0</v>
      </c>
      <c r="O5304" s="3">
        <v>306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3">
        <f>+Tabla3[[#This Row],[V GRAVADAS]]</f>
        <v>306</v>
      </c>
      <c r="V5304">
        <v>2</v>
      </c>
    </row>
    <row r="5305" spans="1:22" x14ac:dyDescent="0.25">
      <c r="A5305" t="s">
        <v>890</v>
      </c>
      <c r="B5305" s="1" t="s">
        <v>910</v>
      </c>
      <c r="C5305" t="s">
        <v>1</v>
      </c>
      <c r="D5305" t="s">
        <v>89</v>
      </c>
      <c r="E5305" t="s">
        <v>553</v>
      </c>
      <c r="F5305" t="s">
        <v>554</v>
      </c>
      <c r="G5305">
        <v>2855</v>
      </c>
      <c r="H5305">
        <v>2855</v>
      </c>
      <c r="I5305">
        <v>2855</v>
      </c>
      <c r="J5305">
        <v>2855</v>
      </c>
      <c r="L5305" s="3">
        <v>0</v>
      </c>
      <c r="M5305" s="3">
        <v>0</v>
      </c>
      <c r="N5305" s="3">
        <v>0</v>
      </c>
      <c r="O5305" s="3">
        <v>6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3">
        <f>+Tabla3[[#This Row],[V GRAVADAS]]</f>
        <v>6</v>
      </c>
      <c r="V5305">
        <v>2</v>
      </c>
    </row>
    <row r="5306" spans="1:22" x14ac:dyDescent="0.25">
      <c r="A5306" t="s">
        <v>890</v>
      </c>
      <c r="B5306" s="1" t="s">
        <v>910</v>
      </c>
      <c r="C5306" t="s">
        <v>1</v>
      </c>
      <c r="D5306" t="s">
        <v>89</v>
      </c>
      <c r="E5306" t="s">
        <v>553</v>
      </c>
      <c r="F5306" t="s">
        <v>554</v>
      </c>
      <c r="G5306">
        <v>2856</v>
      </c>
      <c r="H5306">
        <v>2856</v>
      </c>
      <c r="I5306">
        <v>2856</v>
      </c>
      <c r="J5306">
        <v>2856</v>
      </c>
      <c r="L5306" s="3">
        <v>0</v>
      </c>
      <c r="M5306" s="3">
        <v>0</v>
      </c>
      <c r="N5306" s="3">
        <v>0</v>
      </c>
      <c r="O5306" s="3">
        <v>585.6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3">
        <f>+Tabla3[[#This Row],[V GRAVADAS]]</f>
        <v>585.6</v>
      </c>
      <c r="V5306">
        <v>2</v>
      </c>
    </row>
    <row r="5307" spans="1:22" x14ac:dyDescent="0.25">
      <c r="A5307" t="s">
        <v>890</v>
      </c>
      <c r="B5307" s="1" t="s">
        <v>910</v>
      </c>
      <c r="C5307" t="s">
        <v>1</v>
      </c>
      <c r="D5307" t="s">
        <v>89</v>
      </c>
      <c r="E5307" t="s">
        <v>553</v>
      </c>
      <c r="F5307" t="s">
        <v>554</v>
      </c>
      <c r="G5307">
        <v>2857</v>
      </c>
      <c r="H5307">
        <v>2857</v>
      </c>
      <c r="I5307">
        <v>2857</v>
      </c>
      <c r="J5307">
        <v>2857</v>
      </c>
      <c r="L5307" s="3">
        <v>0</v>
      </c>
      <c r="M5307" s="3">
        <v>0</v>
      </c>
      <c r="N5307" s="3">
        <v>0</v>
      </c>
      <c r="O5307" s="3">
        <v>172.5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3">
        <f>+Tabla3[[#This Row],[V GRAVADAS]]</f>
        <v>172.5</v>
      </c>
      <c r="V5307">
        <v>2</v>
      </c>
    </row>
    <row r="5308" spans="1:22" x14ac:dyDescent="0.25">
      <c r="A5308" t="s">
        <v>890</v>
      </c>
      <c r="B5308" s="1" t="s">
        <v>910</v>
      </c>
      <c r="C5308" t="s">
        <v>1</v>
      </c>
      <c r="D5308" t="s">
        <v>89</v>
      </c>
      <c r="E5308" t="s">
        <v>553</v>
      </c>
      <c r="F5308" t="s">
        <v>554</v>
      </c>
      <c r="G5308">
        <v>2858</v>
      </c>
      <c r="H5308">
        <v>2858</v>
      </c>
      <c r="I5308">
        <v>2858</v>
      </c>
      <c r="J5308">
        <v>2858</v>
      </c>
      <c r="L5308" s="3">
        <v>0</v>
      </c>
      <c r="M5308" s="3">
        <v>0</v>
      </c>
      <c r="N5308" s="3">
        <v>0</v>
      </c>
      <c r="O5308" s="3">
        <v>497.25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3">
        <f>+Tabla3[[#This Row],[V GRAVADAS]]</f>
        <v>497.25</v>
      </c>
      <c r="V5308">
        <v>2</v>
      </c>
    </row>
    <row r="5309" spans="1:22" x14ac:dyDescent="0.25">
      <c r="A5309" t="s">
        <v>890</v>
      </c>
      <c r="B5309" s="1" t="s">
        <v>910</v>
      </c>
      <c r="C5309" t="s">
        <v>1</v>
      </c>
      <c r="D5309" t="s">
        <v>89</v>
      </c>
      <c r="E5309" t="s">
        <v>553</v>
      </c>
      <c r="F5309" t="s">
        <v>554</v>
      </c>
      <c r="G5309">
        <v>2859</v>
      </c>
      <c r="H5309">
        <v>2859</v>
      </c>
      <c r="I5309">
        <v>2859</v>
      </c>
      <c r="J5309">
        <v>2859</v>
      </c>
      <c r="L5309" s="3">
        <v>0</v>
      </c>
      <c r="M5309" s="3">
        <v>0</v>
      </c>
      <c r="N5309" s="3">
        <v>0</v>
      </c>
      <c r="O5309" s="3">
        <v>16.2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3">
        <f>+Tabla3[[#This Row],[V GRAVADAS]]</f>
        <v>16.2</v>
      </c>
      <c r="V5309">
        <v>2</v>
      </c>
    </row>
    <row r="5310" spans="1:22" x14ac:dyDescent="0.25">
      <c r="A5310" t="s">
        <v>890</v>
      </c>
      <c r="B5310" s="1" t="s">
        <v>910</v>
      </c>
      <c r="C5310" t="s">
        <v>1</v>
      </c>
      <c r="D5310" t="s">
        <v>89</v>
      </c>
      <c r="E5310" t="s">
        <v>553</v>
      </c>
      <c r="F5310" t="s">
        <v>554</v>
      </c>
      <c r="G5310">
        <v>2860</v>
      </c>
      <c r="H5310">
        <v>2860</v>
      </c>
      <c r="I5310">
        <v>2860</v>
      </c>
      <c r="J5310">
        <v>2860</v>
      </c>
      <c r="L5310" s="3">
        <v>0</v>
      </c>
      <c r="M5310" s="3">
        <v>0</v>
      </c>
      <c r="N5310" s="3">
        <v>0</v>
      </c>
      <c r="O5310" s="3">
        <v>350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3">
        <f>+Tabla3[[#This Row],[V GRAVADAS]]</f>
        <v>350</v>
      </c>
      <c r="V5310">
        <v>2</v>
      </c>
    </row>
    <row r="5311" spans="1:22" x14ac:dyDescent="0.25">
      <c r="A5311" t="s">
        <v>890</v>
      </c>
      <c r="B5311" s="1" t="s">
        <v>910</v>
      </c>
      <c r="C5311" t="s">
        <v>1</v>
      </c>
      <c r="D5311" t="s">
        <v>89</v>
      </c>
      <c r="E5311" t="s">
        <v>553</v>
      </c>
      <c r="F5311" t="s">
        <v>554</v>
      </c>
      <c r="G5311">
        <v>2861</v>
      </c>
      <c r="H5311">
        <v>2861</v>
      </c>
      <c r="I5311">
        <v>2861</v>
      </c>
      <c r="J5311">
        <v>2861</v>
      </c>
      <c r="L5311" s="3">
        <v>0</v>
      </c>
      <c r="M5311" s="3">
        <v>0</v>
      </c>
      <c r="N5311" s="3">
        <v>0</v>
      </c>
      <c r="O5311" s="3">
        <v>42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3">
        <f>+Tabla3[[#This Row],[V GRAVADAS]]</f>
        <v>42</v>
      </c>
      <c r="V5311">
        <v>2</v>
      </c>
    </row>
    <row r="5312" spans="1:22" x14ac:dyDescent="0.25">
      <c r="A5312" t="s">
        <v>890</v>
      </c>
      <c r="B5312" s="1" t="s">
        <v>910</v>
      </c>
      <c r="C5312" t="s">
        <v>1</v>
      </c>
      <c r="D5312" t="s">
        <v>89</v>
      </c>
      <c r="E5312" t="s">
        <v>553</v>
      </c>
      <c r="F5312" t="s">
        <v>554</v>
      </c>
      <c r="G5312">
        <v>2862</v>
      </c>
      <c r="H5312">
        <v>2862</v>
      </c>
      <c r="I5312">
        <v>2862</v>
      </c>
      <c r="J5312">
        <v>2862</v>
      </c>
      <c r="L5312" s="3">
        <v>0</v>
      </c>
      <c r="M5312" s="3">
        <v>0</v>
      </c>
      <c r="N5312" s="3">
        <v>0</v>
      </c>
      <c r="O5312" s="3">
        <v>404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3">
        <f>+Tabla3[[#This Row],[V GRAVADAS]]</f>
        <v>404</v>
      </c>
      <c r="V5312">
        <v>2</v>
      </c>
    </row>
    <row r="5313" spans="1:22" x14ac:dyDescent="0.25">
      <c r="A5313" t="s">
        <v>890</v>
      </c>
      <c r="B5313" s="1" t="s">
        <v>910</v>
      </c>
      <c r="C5313" t="s">
        <v>1</v>
      </c>
      <c r="D5313" t="s">
        <v>89</v>
      </c>
      <c r="E5313" t="s">
        <v>553</v>
      </c>
      <c r="F5313" t="s">
        <v>554</v>
      </c>
      <c r="G5313">
        <v>2863</v>
      </c>
      <c r="H5313">
        <v>2863</v>
      </c>
      <c r="I5313">
        <v>2863</v>
      </c>
      <c r="J5313">
        <v>2863</v>
      </c>
      <c r="L5313" s="3">
        <v>0</v>
      </c>
      <c r="M5313" s="3">
        <v>0</v>
      </c>
      <c r="N5313" s="3">
        <v>0</v>
      </c>
      <c r="O5313" s="3">
        <v>13.5</v>
      </c>
      <c r="P5313" s="3">
        <v>0</v>
      </c>
      <c r="Q5313" s="3">
        <v>0</v>
      </c>
      <c r="R5313" s="3">
        <v>0</v>
      </c>
      <c r="S5313" s="3">
        <v>0</v>
      </c>
      <c r="T5313" s="3">
        <v>0</v>
      </c>
      <c r="U5313" s="33">
        <f>+Tabla3[[#This Row],[V GRAVADAS]]</f>
        <v>13.5</v>
      </c>
      <c r="V5313">
        <v>2</v>
      </c>
    </row>
    <row r="5314" spans="1:22" x14ac:dyDescent="0.25">
      <c r="A5314" t="s">
        <v>890</v>
      </c>
      <c r="B5314" s="1" t="s">
        <v>910</v>
      </c>
      <c r="C5314" t="s">
        <v>1</v>
      </c>
      <c r="D5314" t="s">
        <v>89</v>
      </c>
      <c r="E5314" t="s">
        <v>553</v>
      </c>
      <c r="F5314" t="s">
        <v>554</v>
      </c>
      <c r="G5314">
        <v>2864</v>
      </c>
      <c r="H5314">
        <v>2864</v>
      </c>
      <c r="I5314">
        <v>2864</v>
      </c>
      <c r="J5314">
        <v>2864</v>
      </c>
      <c r="L5314" s="3">
        <v>0</v>
      </c>
      <c r="M5314" s="3">
        <v>0</v>
      </c>
      <c r="N5314" s="3">
        <v>0</v>
      </c>
      <c r="O5314" s="3">
        <v>509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3">
        <f>+Tabla3[[#This Row],[V GRAVADAS]]</f>
        <v>509</v>
      </c>
      <c r="V5314">
        <v>2</v>
      </c>
    </row>
    <row r="5315" spans="1:22" x14ac:dyDescent="0.25">
      <c r="A5315" t="s">
        <v>890</v>
      </c>
      <c r="B5315" s="1" t="s">
        <v>910</v>
      </c>
      <c r="C5315" t="s">
        <v>1</v>
      </c>
      <c r="D5315" t="s">
        <v>89</v>
      </c>
      <c r="E5315" t="s">
        <v>553</v>
      </c>
      <c r="F5315" t="s">
        <v>554</v>
      </c>
      <c r="G5315">
        <v>2865</v>
      </c>
      <c r="H5315">
        <v>2865</v>
      </c>
      <c r="I5315">
        <v>2865</v>
      </c>
      <c r="J5315">
        <v>2865</v>
      </c>
      <c r="L5315" s="3">
        <v>0</v>
      </c>
      <c r="M5315" s="3">
        <v>0</v>
      </c>
      <c r="N5315" s="3">
        <v>0</v>
      </c>
      <c r="O5315" s="3">
        <v>180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3">
        <f>+Tabla3[[#This Row],[V GRAVADAS]]</f>
        <v>180</v>
      </c>
      <c r="V5315">
        <v>2</v>
      </c>
    </row>
    <row r="5316" spans="1:22" x14ac:dyDescent="0.25">
      <c r="A5316" t="s">
        <v>890</v>
      </c>
      <c r="B5316" s="1" t="s">
        <v>910</v>
      </c>
      <c r="C5316" t="s">
        <v>1</v>
      </c>
      <c r="D5316" t="s">
        <v>89</v>
      </c>
      <c r="E5316" t="s">
        <v>553</v>
      </c>
      <c r="F5316" t="s">
        <v>554</v>
      </c>
      <c r="G5316">
        <v>2866</v>
      </c>
      <c r="H5316">
        <v>2866</v>
      </c>
      <c r="I5316">
        <v>2866</v>
      </c>
      <c r="J5316">
        <v>2866</v>
      </c>
      <c r="L5316" s="3">
        <v>0</v>
      </c>
      <c r="M5316" s="3">
        <v>0</v>
      </c>
      <c r="N5316" s="3">
        <v>0</v>
      </c>
      <c r="O5316" s="3">
        <v>147.9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3">
        <f>+Tabla3[[#This Row],[V GRAVADAS]]</f>
        <v>147.9</v>
      </c>
      <c r="V5316">
        <v>2</v>
      </c>
    </row>
    <row r="5317" spans="1:22" x14ac:dyDescent="0.25">
      <c r="A5317" t="s">
        <v>890</v>
      </c>
      <c r="B5317" s="1" t="s">
        <v>910</v>
      </c>
      <c r="C5317" t="s">
        <v>1</v>
      </c>
      <c r="D5317" t="s">
        <v>89</v>
      </c>
      <c r="E5317" t="s">
        <v>553</v>
      </c>
      <c r="F5317" t="s">
        <v>554</v>
      </c>
      <c r="G5317">
        <v>2867</v>
      </c>
      <c r="H5317">
        <v>2867</v>
      </c>
      <c r="I5317">
        <v>2867</v>
      </c>
      <c r="J5317">
        <v>2867</v>
      </c>
      <c r="L5317" s="3">
        <v>0</v>
      </c>
      <c r="M5317" s="3">
        <v>0</v>
      </c>
      <c r="N5317" s="3">
        <v>0</v>
      </c>
      <c r="O5317" s="3">
        <v>32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3">
        <f>+Tabla3[[#This Row],[V GRAVADAS]]</f>
        <v>32</v>
      </c>
      <c r="V5317">
        <v>2</v>
      </c>
    </row>
    <row r="5318" spans="1:22" x14ac:dyDescent="0.25">
      <c r="A5318" t="s">
        <v>890</v>
      </c>
      <c r="B5318" s="1" t="s">
        <v>910</v>
      </c>
      <c r="C5318" t="s">
        <v>1</v>
      </c>
      <c r="D5318" t="s">
        <v>89</v>
      </c>
      <c r="E5318" t="s">
        <v>553</v>
      </c>
      <c r="F5318" t="s">
        <v>554</v>
      </c>
      <c r="G5318">
        <v>2868</v>
      </c>
      <c r="H5318">
        <v>2868</v>
      </c>
      <c r="I5318">
        <v>2868</v>
      </c>
      <c r="J5318">
        <v>2868</v>
      </c>
      <c r="L5318" s="3">
        <v>0</v>
      </c>
      <c r="M5318" s="3">
        <v>0</v>
      </c>
      <c r="N5318" s="3">
        <v>0</v>
      </c>
      <c r="O5318" s="3">
        <v>22.5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3">
        <f>+Tabla3[[#This Row],[V GRAVADAS]]</f>
        <v>22.5</v>
      </c>
      <c r="V5318">
        <v>2</v>
      </c>
    </row>
    <row r="5319" spans="1:22" x14ac:dyDescent="0.25">
      <c r="A5319" t="s">
        <v>890</v>
      </c>
      <c r="B5319" s="1" t="s">
        <v>910</v>
      </c>
      <c r="C5319" t="s">
        <v>1</v>
      </c>
      <c r="D5319" t="s">
        <v>89</v>
      </c>
      <c r="E5319" t="s">
        <v>553</v>
      </c>
      <c r="F5319" t="s">
        <v>554</v>
      </c>
      <c r="G5319">
        <v>2869</v>
      </c>
      <c r="H5319">
        <v>2869</v>
      </c>
      <c r="I5319">
        <v>2869</v>
      </c>
      <c r="J5319">
        <v>2869</v>
      </c>
      <c r="L5319" s="3">
        <v>0</v>
      </c>
      <c r="M5319" s="3">
        <v>0</v>
      </c>
      <c r="N5319" s="3">
        <v>0</v>
      </c>
      <c r="O5319" s="3">
        <v>176.8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3">
        <f>+Tabla3[[#This Row],[V GRAVADAS]]</f>
        <v>176.8</v>
      </c>
      <c r="V5319">
        <v>2</v>
      </c>
    </row>
    <row r="5320" spans="1:22" x14ac:dyDescent="0.25">
      <c r="A5320" t="s">
        <v>890</v>
      </c>
      <c r="B5320" s="1" t="s">
        <v>910</v>
      </c>
      <c r="C5320" t="s">
        <v>1</v>
      </c>
      <c r="D5320" t="s">
        <v>89</v>
      </c>
      <c r="E5320" t="s">
        <v>553</v>
      </c>
      <c r="F5320" t="s">
        <v>554</v>
      </c>
      <c r="G5320">
        <v>2870</v>
      </c>
      <c r="H5320">
        <v>2870</v>
      </c>
      <c r="I5320">
        <v>2870</v>
      </c>
      <c r="J5320">
        <v>2870</v>
      </c>
      <c r="L5320" s="3">
        <v>0</v>
      </c>
      <c r="M5320" s="3">
        <v>0</v>
      </c>
      <c r="N5320" s="3">
        <v>0</v>
      </c>
      <c r="O5320" s="3">
        <v>31.2</v>
      </c>
      <c r="P5320" s="3">
        <v>0</v>
      </c>
      <c r="Q5320" s="3">
        <v>0</v>
      </c>
      <c r="R5320" s="3">
        <v>0</v>
      </c>
      <c r="S5320" s="3">
        <v>0</v>
      </c>
      <c r="T5320" s="3">
        <v>0</v>
      </c>
      <c r="U5320" s="33">
        <f>+Tabla3[[#This Row],[V GRAVADAS]]</f>
        <v>31.2</v>
      </c>
      <c r="V5320">
        <v>2</v>
      </c>
    </row>
    <row r="5321" spans="1:22" x14ac:dyDescent="0.25">
      <c r="A5321" t="s">
        <v>890</v>
      </c>
      <c r="B5321" s="1" t="s">
        <v>910</v>
      </c>
      <c r="C5321" t="s">
        <v>1</v>
      </c>
      <c r="D5321" t="s">
        <v>89</v>
      </c>
      <c r="E5321" t="s">
        <v>553</v>
      </c>
      <c r="F5321" t="s">
        <v>554</v>
      </c>
      <c r="G5321">
        <v>2871</v>
      </c>
      <c r="H5321">
        <v>2871</v>
      </c>
      <c r="I5321">
        <v>2871</v>
      </c>
      <c r="J5321">
        <v>2871</v>
      </c>
      <c r="L5321" s="3">
        <v>0</v>
      </c>
      <c r="M5321" s="3">
        <v>0</v>
      </c>
      <c r="N5321" s="3">
        <v>0</v>
      </c>
      <c r="O5321" s="3">
        <v>40</v>
      </c>
      <c r="P5321" s="3">
        <v>0</v>
      </c>
      <c r="Q5321" s="3">
        <v>0</v>
      </c>
      <c r="R5321" s="3">
        <v>0</v>
      </c>
      <c r="S5321" s="3">
        <v>0</v>
      </c>
      <c r="T5321" s="3">
        <v>0</v>
      </c>
      <c r="U5321" s="33">
        <f>+Tabla3[[#This Row],[V GRAVADAS]]</f>
        <v>40</v>
      </c>
      <c r="V5321">
        <v>2</v>
      </c>
    </row>
    <row r="5322" spans="1:22" x14ac:dyDescent="0.25">
      <c r="A5322" t="s">
        <v>890</v>
      </c>
      <c r="B5322" s="1" t="s">
        <v>911</v>
      </c>
      <c r="C5322" t="s">
        <v>1</v>
      </c>
      <c r="D5322" t="s">
        <v>89</v>
      </c>
      <c r="E5322" t="s">
        <v>553</v>
      </c>
      <c r="F5322" t="s">
        <v>554</v>
      </c>
      <c r="G5322">
        <v>2872</v>
      </c>
      <c r="H5322">
        <v>2872</v>
      </c>
      <c r="I5322">
        <v>2872</v>
      </c>
      <c r="J5322">
        <v>2872</v>
      </c>
      <c r="L5322" s="3">
        <v>0</v>
      </c>
      <c r="M5322" s="3">
        <v>0</v>
      </c>
      <c r="N5322" s="3">
        <v>0</v>
      </c>
      <c r="O5322" s="3">
        <v>1365</v>
      </c>
      <c r="P5322" s="3">
        <v>0</v>
      </c>
      <c r="Q5322" s="3">
        <v>0</v>
      </c>
      <c r="R5322" s="3">
        <v>0</v>
      </c>
      <c r="S5322" s="3">
        <v>0</v>
      </c>
      <c r="T5322" s="3">
        <v>0</v>
      </c>
      <c r="U5322" s="33">
        <f>+Tabla3[[#This Row],[V GRAVADAS]]</f>
        <v>1365</v>
      </c>
      <c r="V5322">
        <v>2</v>
      </c>
    </row>
    <row r="5323" spans="1:22" x14ac:dyDescent="0.25">
      <c r="A5323" t="s">
        <v>890</v>
      </c>
      <c r="B5323" s="1" t="s">
        <v>911</v>
      </c>
      <c r="C5323" t="s">
        <v>1</v>
      </c>
      <c r="D5323" t="s">
        <v>89</v>
      </c>
      <c r="E5323" t="s">
        <v>553</v>
      </c>
      <c r="F5323" t="s">
        <v>554</v>
      </c>
      <c r="G5323">
        <v>2873</v>
      </c>
      <c r="H5323">
        <v>2873</v>
      </c>
      <c r="I5323">
        <v>2873</v>
      </c>
      <c r="J5323">
        <v>2873</v>
      </c>
      <c r="L5323" s="3">
        <v>0</v>
      </c>
      <c r="M5323" s="3">
        <v>0</v>
      </c>
      <c r="N5323" s="3">
        <v>0</v>
      </c>
      <c r="O5323" s="3">
        <v>136.4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3">
        <f>+Tabla3[[#This Row],[V GRAVADAS]]</f>
        <v>136.4</v>
      </c>
      <c r="V5323">
        <v>2</v>
      </c>
    </row>
    <row r="5324" spans="1:22" x14ac:dyDescent="0.25">
      <c r="A5324" t="s">
        <v>890</v>
      </c>
      <c r="B5324" s="1" t="s">
        <v>911</v>
      </c>
      <c r="C5324" t="s">
        <v>1</v>
      </c>
      <c r="D5324" t="s">
        <v>89</v>
      </c>
      <c r="E5324" t="s">
        <v>553</v>
      </c>
      <c r="F5324" t="s">
        <v>554</v>
      </c>
      <c r="G5324">
        <v>2874</v>
      </c>
      <c r="H5324">
        <v>2874</v>
      </c>
      <c r="I5324">
        <v>2874</v>
      </c>
      <c r="J5324">
        <v>2874</v>
      </c>
      <c r="L5324" s="3">
        <v>0</v>
      </c>
      <c r="M5324" s="3">
        <v>0</v>
      </c>
      <c r="N5324" s="3">
        <v>0</v>
      </c>
      <c r="O5324" s="3">
        <v>36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3">
        <f>+Tabla3[[#This Row],[V GRAVADAS]]</f>
        <v>36</v>
      </c>
      <c r="V5324">
        <v>2</v>
      </c>
    </row>
    <row r="5325" spans="1:22" x14ac:dyDescent="0.25">
      <c r="A5325" t="s">
        <v>890</v>
      </c>
      <c r="B5325" s="1" t="s">
        <v>911</v>
      </c>
      <c r="C5325" t="s">
        <v>1</v>
      </c>
      <c r="D5325" t="s">
        <v>89</v>
      </c>
      <c r="E5325" t="s">
        <v>553</v>
      </c>
      <c r="F5325" t="s">
        <v>554</v>
      </c>
      <c r="G5325">
        <v>2875</v>
      </c>
      <c r="H5325">
        <v>2875</v>
      </c>
      <c r="I5325">
        <v>2875</v>
      </c>
      <c r="J5325">
        <v>2875</v>
      </c>
      <c r="L5325" s="3">
        <v>0</v>
      </c>
      <c r="M5325" s="3">
        <v>0</v>
      </c>
      <c r="N5325" s="3">
        <v>0</v>
      </c>
      <c r="O5325" s="3">
        <v>33.75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3">
        <f>+Tabla3[[#This Row],[V GRAVADAS]]</f>
        <v>33.75</v>
      </c>
      <c r="V5325">
        <v>2</v>
      </c>
    </row>
    <row r="5326" spans="1:22" x14ac:dyDescent="0.25">
      <c r="A5326" t="s">
        <v>890</v>
      </c>
      <c r="B5326" s="1" t="s">
        <v>911</v>
      </c>
      <c r="C5326" t="s">
        <v>1</v>
      </c>
      <c r="D5326" t="s">
        <v>89</v>
      </c>
      <c r="E5326" t="s">
        <v>553</v>
      </c>
      <c r="F5326" t="s">
        <v>554</v>
      </c>
      <c r="G5326">
        <v>2876</v>
      </c>
      <c r="H5326">
        <v>2876</v>
      </c>
      <c r="I5326">
        <v>2876</v>
      </c>
      <c r="J5326">
        <v>2876</v>
      </c>
      <c r="L5326" s="3">
        <v>0</v>
      </c>
      <c r="M5326" s="3">
        <v>0</v>
      </c>
      <c r="N5326" s="3">
        <v>0</v>
      </c>
      <c r="O5326" s="3">
        <v>529.5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3">
        <f>+Tabla3[[#This Row],[V GRAVADAS]]</f>
        <v>529.5</v>
      </c>
      <c r="V5326">
        <v>2</v>
      </c>
    </row>
    <row r="5327" spans="1:22" x14ac:dyDescent="0.25">
      <c r="A5327" t="s">
        <v>890</v>
      </c>
      <c r="B5327" s="1" t="s">
        <v>911</v>
      </c>
      <c r="C5327" t="s">
        <v>1</v>
      </c>
      <c r="D5327" t="s">
        <v>89</v>
      </c>
      <c r="E5327" t="s">
        <v>553</v>
      </c>
      <c r="F5327" t="s">
        <v>554</v>
      </c>
      <c r="G5327">
        <v>2877</v>
      </c>
      <c r="H5327">
        <v>2877</v>
      </c>
      <c r="I5327">
        <v>2877</v>
      </c>
      <c r="J5327">
        <v>2877</v>
      </c>
      <c r="L5327" s="3">
        <v>0</v>
      </c>
      <c r="M5327" s="3">
        <v>0</v>
      </c>
      <c r="N5327" s="3">
        <v>0</v>
      </c>
      <c r="O5327" s="3">
        <v>1385.19</v>
      </c>
      <c r="P5327" s="3">
        <v>0</v>
      </c>
      <c r="Q5327" s="3">
        <v>0</v>
      </c>
      <c r="R5327" s="3">
        <v>0</v>
      </c>
      <c r="S5327" s="3">
        <v>0</v>
      </c>
      <c r="T5327" s="3">
        <v>0</v>
      </c>
      <c r="U5327" s="33">
        <f>+Tabla3[[#This Row],[V GRAVADAS]]</f>
        <v>1385.19</v>
      </c>
      <c r="V5327">
        <v>2</v>
      </c>
    </row>
    <row r="5328" spans="1:22" x14ac:dyDescent="0.25">
      <c r="A5328" t="s">
        <v>890</v>
      </c>
      <c r="B5328" s="1" t="s">
        <v>911</v>
      </c>
      <c r="C5328" t="s">
        <v>1</v>
      </c>
      <c r="D5328" t="s">
        <v>89</v>
      </c>
      <c r="E5328" t="s">
        <v>553</v>
      </c>
      <c r="F5328" t="s">
        <v>554</v>
      </c>
      <c r="G5328">
        <v>2878</v>
      </c>
      <c r="H5328">
        <v>2878</v>
      </c>
      <c r="I5328">
        <v>2878</v>
      </c>
      <c r="J5328">
        <v>2878</v>
      </c>
      <c r="L5328" s="3">
        <v>0</v>
      </c>
      <c r="M5328" s="3">
        <v>0</v>
      </c>
      <c r="N5328" s="3">
        <v>0</v>
      </c>
      <c r="O5328" s="3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3">
        <f>+Tabla3[[#This Row],[V GRAVADAS]]</f>
        <v>0</v>
      </c>
      <c r="V5328">
        <v>2</v>
      </c>
    </row>
    <row r="5329" spans="1:22" x14ac:dyDescent="0.25">
      <c r="A5329" t="s">
        <v>890</v>
      </c>
      <c r="B5329" s="1" t="s">
        <v>911</v>
      </c>
      <c r="C5329" t="s">
        <v>1</v>
      </c>
      <c r="D5329" t="s">
        <v>89</v>
      </c>
      <c r="E5329" t="s">
        <v>553</v>
      </c>
      <c r="F5329" t="s">
        <v>554</v>
      </c>
      <c r="G5329">
        <v>2879</v>
      </c>
      <c r="H5329">
        <v>2879</v>
      </c>
      <c r="I5329">
        <v>2879</v>
      </c>
      <c r="J5329">
        <v>2879</v>
      </c>
      <c r="L5329" s="3">
        <v>0</v>
      </c>
      <c r="M5329" s="3">
        <v>0</v>
      </c>
      <c r="N5329" s="3">
        <v>0</v>
      </c>
      <c r="O5329" s="3">
        <v>187.4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3">
        <f>+Tabla3[[#This Row],[V GRAVADAS]]</f>
        <v>187.4</v>
      </c>
      <c r="V5329">
        <v>2</v>
      </c>
    </row>
    <row r="5330" spans="1:22" x14ac:dyDescent="0.25">
      <c r="A5330" t="s">
        <v>890</v>
      </c>
      <c r="B5330" s="1" t="s">
        <v>911</v>
      </c>
      <c r="C5330" t="s">
        <v>1</v>
      </c>
      <c r="D5330" t="s">
        <v>89</v>
      </c>
      <c r="E5330" t="s">
        <v>553</v>
      </c>
      <c r="F5330" t="s">
        <v>554</v>
      </c>
      <c r="G5330">
        <v>2880</v>
      </c>
      <c r="H5330">
        <v>2880</v>
      </c>
      <c r="I5330">
        <v>2880</v>
      </c>
      <c r="J5330">
        <v>2880</v>
      </c>
      <c r="L5330" s="3">
        <v>0</v>
      </c>
      <c r="M5330" s="3">
        <v>0</v>
      </c>
      <c r="N5330" s="3">
        <v>0</v>
      </c>
      <c r="O5330" s="3">
        <v>187.15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3">
        <f>+Tabla3[[#This Row],[V GRAVADAS]]</f>
        <v>187.15</v>
      </c>
      <c r="V5330">
        <v>2</v>
      </c>
    </row>
    <row r="5331" spans="1:22" x14ac:dyDescent="0.25">
      <c r="A5331" t="s">
        <v>890</v>
      </c>
      <c r="B5331" s="1" t="s">
        <v>911</v>
      </c>
      <c r="C5331" t="s">
        <v>1</v>
      </c>
      <c r="D5331" t="s">
        <v>89</v>
      </c>
      <c r="E5331" t="s">
        <v>553</v>
      </c>
      <c r="F5331" t="s">
        <v>554</v>
      </c>
      <c r="G5331">
        <v>2881</v>
      </c>
      <c r="H5331">
        <v>2881</v>
      </c>
      <c r="I5331">
        <v>2881</v>
      </c>
      <c r="J5331">
        <v>2881</v>
      </c>
      <c r="L5331" s="3">
        <v>0</v>
      </c>
      <c r="M5331" s="3">
        <v>0</v>
      </c>
      <c r="N5331" s="3">
        <v>0</v>
      </c>
      <c r="O5331" s="3">
        <v>74.3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3">
        <f>+Tabla3[[#This Row],[V GRAVADAS]]</f>
        <v>74.3</v>
      </c>
      <c r="V5331">
        <v>2</v>
      </c>
    </row>
    <row r="5332" spans="1:22" x14ac:dyDescent="0.25">
      <c r="A5332" t="s">
        <v>890</v>
      </c>
      <c r="B5332" s="1" t="s">
        <v>911</v>
      </c>
      <c r="C5332" t="s">
        <v>1</v>
      </c>
      <c r="D5332" t="s">
        <v>89</v>
      </c>
      <c r="E5332" t="s">
        <v>553</v>
      </c>
      <c r="F5332" t="s">
        <v>554</v>
      </c>
      <c r="G5332">
        <v>2882</v>
      </c>
      <c r="H5332">
        <v>2882</v>
      </c>
      <c r="I5332">
        <v>2882</v>
      </c>
      <c r="J5332">
        <v>2882</v>
      </c>
      <c r="L5332" s="3">
        <v>0</v>
      </c>
      <c r="M5332" s="3">
        <v>0</v>
      </c>
      <c r="N5332" s="3">
        <v>0</v>
      </c>
      <c r="O5332" s="3">
        <v>44.4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3">
        <f>+Tabla3[[#This Row],[V GRAVADAS]]</f>
        <v>44.4</v>
      </c>
      <c r="V5332">
        <v>2</v>
      </c>
    </row>
    <row r="5333" spans="1:22" x14ac:dyDescent="0.25">
      <c r="A5333" t="s">
        <v>890</v>
      </c>
      <c r="B5333" s="1" t="s">
        <v>911</v>
      </c>
      <c r="C5333" t="s">
        <v>1</v>
      </c>
      <c r="D5333" t="s">
        <v>89</v>
      </c>
      <c r="E5333" t="s">
        <v>553</v>
      </c>
      <c r="F5333" t="s">
        <v>554</v>
      </c>
      <c r="G5333">
        <v>2883</v>
      </c>
      <c r="H5333">
        <v>2883</v>
      </c>
      <c r="I5333">
        <v>2883</v>
      </c>
      <c r="J5333">
        <v>2883</v>
      </c>
      <c r="L5333" s="3">
        <v>0</v>
      </c>
      <c r="M5333" s="3">
        <v>0</v>
      </c>
      <c r="N5333" s="3">
        <v>0</v>
      </c>
      <c r="O5333" s="3">
        <v>38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3">
        <f>+Tabla3[[#This Row],[V GRAVADAS]]</f>
        <v>38</v>
      </c>
      <c r="V5333">
        <v>2</v>
      </c>
    </row>
    <row r="5334" spans="1:22" x14ac:dyDescent="0.25">
      <c r="A5334" t="s">
        <v>890</v>
      </c>
      <c r="B5334" s="1" t="s">
        <v>911</v>
      </c>
      <c r="C5334" t="s">
        <v>1</v>
      </c>
      <c r="D5334" t="s">
        <v>89</v>
      </c>
      <c r="E5334" t="s">
        <v>553</v>
      </c>
      <c r="F5334" t="s">
        <v>554</v>
      </c>
      <c r="G5334">
        <v>2884</v>
      </c>
      <c r="H5334">
        <v>2884</v>
      </c>
      <c r="I5334">
        <v>2884</v>
      </c>
      <c r="J5334">
        <v>2884</v>
      </c>
      <c r="L5334" s="3">
        <v>0</v>
      </c>
      <c r="M5334" s="3">
        <v>0</v>
      </c>
      <c r="N5334" s="3">
        <v>0</v>
      </c>
      <c r="O5334" s="3">
        <v>9.9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3">
        <f>+Tabla3[[#This Row],[V GRAVADAS]]</f>
        <v>9.9</v>
      </c>
      <c r="V5334">
        <v>2</v>
      </c>
    </row>
    <row r="5335" spans="1:22" x14ac:dyDescent="0.25">
      <c r="A5335" t="s">
        <v>890</v>
      </c>
      <c r="B5335" s="1" t="s">
        <v>911</v>
      </c>
      <c r="C5335" t="s">
        <v>1</v>
      </c>
      <c r="D5335" t="s">
        <v>89</v>
      </c>
      <c r="E5335" t="s">
        <v>553</v>
      </c>
      <c r="F5335" t="s">
        <v>554</v>
      </c>
      <c r="G5335">
        <v>2885</v>
      </c>
      <c r="H5335">
        <v>2885</v>
      </c>
      <c r="I5335">
        <v>2885</v>
      </c>
      <c r="J5335">
        <v>2885</v>
      </c>
      <c r="L5335" s="3">
        <v>0</v>
      </c>
      <c r="M5335" s="3">
        <v>0</v>
      </c>
      <c r="N5335" s="3">
        <v>0</v>
      </c>
      <c r="O5335" s="3">
        <v>27.1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3">
        <f>+Tabla3[[#This Row],[V GRAVADAS]]</f>
        <v>27.1</v>
      </c>
      <c r="V5335">
        <v>2</v>
      </c>
    </row>
    <row r="5336" spans="1:22" x14ac:dyDescent="0.25">
      <c r="A5336" t="s">
        <v>890</v>
      </c>
      <c r="B5336" s="1" t="s">
        <v>911</v>
      </c>
      <c r="C5336" t="s">
        <v>1</v>
      </c>
      <c r="D5336" t="s">
        <v>89</v>
      </c>
      <c r="E5336" t="s">
        <v>553</v>
      </c>
      <c r="F5336" t="s">
        <v>554</v>
      </c>
      <c r="G5336">
        <v>2886</v>
      </c>
      <c r="H5336">
        <v>2886</v>
      </c>
      <c r="I5336">
        <v>2886</v>
      </c>
      <c r="J5336">
        <v>2886</v>
      </c>
      <c r="L5336" s="3">
        <v>0</v>
      </c>
      <c r="M5336" s="3">
        <v>0</v>
      </c>
      <c r="N5336" s="3">
        <v>0</v>
      </c>
      <c r="O5336" s="3">
        <v>707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3">
        <f>+Tabla3[[#This Row],[V GRAVADAS]]</f>
        <v>707</v>
      </c>
      <c r="V5336">
        <v>2</v>
      </c>
    </row>
    <row r="5337" spans="1:22" x14ac:dyDescent="0.25">
      <c r="A5337" t="s">
        <v>890</v>
      </c>
      <c r="B5337" s="1" t="s">
        <v>911</v>
      </c>
      <c r="C5337" t="s">
        <v>1</v>
      </c>
      <c r="D5337" t="s">
        <v>89</v>
      </c>
      <c r="E5337" t="s">
        <v>553</v>
      </c>
      <c r="F5337" t="s">
        <v>554</v>
      </c>
      <c r="G5337">
        <v>2887</v>
      </c>
      <c r="H5337">
        <v>2887</v>
      </c>
      <c r="I5337">
        <v>2887</v>
      </c>
      <c r="J5337">
        <v>2887</v>
      </c>
      <c r="L5337" s="3">
        <v>0</v>
      </c>
      <c r="M5337" s="3">
        <v>0</v>
      </c>
      <c r="N5337" s="3">
        <v>0</v>
      </c>
      <c r="O5337" s="3">
        <v>57.5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3">
        <f>+Tabla3[[#This Row],[V GRAVADAS]]</f>
        <v>57.5</v>
      </c>
      <c r="V5337">
        <v>2</v>
      </c>
    </row>
    <row r="5338" spans="1:22" x14ac:dyDescent="0.25">
      <c r="A5338" t="s">
        <v>890</v>
      </c>
      <c r="B5338" s="1" t="s">
        <v>911</v>
      </c>
      <c r="C5338" t="s">
        <v>1</v>
      </c>
      <c r="D5338" t="s">
        <v>89</v>
      </c>
      <c r="E5338" t="s">
        <v>553</v>
      </c>
      <c r="F5338" t="s">
        <v>554</v>
      </c>
      <c r="G5338">
        <v>2888</v>
      </c>
      <c r="H5338">
        <v>2888</v>
      </c>
      <c r="I5338">
        <v>2888</v>
      </c>
      <c r="J5338">
        <v>2888</v>
      </c>
      <c r="L5338" s="3">
        <v>0</v>
      </c>
      <c r="M5338" s="3">
        <v>0</v>
      </c>
      <c r="N5338" s="3">
        <v>0</v>
      </c>
      <c r="O5338" s="3">
        <v>182.28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3">
        <f>+Tabla3[[#This Row],[V GRAVADAS]]</f>
        <v>182.28</v>
      </c>
      <c r="V5338">
        <v>2</v>
      </c>
    </row>
    <row r="5339" spans="1:22" x14ac:dyDescent="0.25">
      <c r="A5339" t="s">
        <v>890</v>
      </c>
      <c r="B5339" s="1" t="s">
        <v>911</v>
      </c>
      <c r="C5339" t="s">
        <v>1</v>
      </c>
      <c r="D5339" t="s">
        <v>89</v>
      </c>
      <c r="E5339" t="s">
        <v>553</v>
      </c>
      <c r="F5339" t="s">
        <v>554</v>
      </c>
      <c r="G5339">
        <v>2889</v>
      </c>
      <c r="H5339">
        <v>2889</v>
      </c>
      <c r="I5339">
        <v>2889</v>
      </c>
      <c r="J5339">
        <v>2889</v>
      </c>
      <c r="L5339" s="3">
        <v>0</v>
      </c>
      <c r="M5339" s="3">
        <v>0</v>
      </c>
      <c r="N5339" s="3">
        <v>0</v>
      </c>
      <c r="O5339" s="3">
        <v>148.88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3">
        <f>+Tabla3[[#This Row],[V GRAVADAS]]</f>
        <v>148.88</v>
      </c>
      <c r="V5339">
        <v>2</v>
      </c>
    </row>
    <row r="5340" spans="1:22" x14ac:dyDescent="0.25">
      <c r="A5340" t="s">
        <v>890</v>
      </c>
      <c r="B5340" s="1" t="s">
        <v>911</v>
      </c>
      <c r="C5340" t="s">
        <v>1</v>
      </c>
      <c r="D5340" t="s">
        <v>89</v>
      </c>
      <c r="E5340" t="s">
        <v>553</v>
      </c>
      <c r="F5340" t="s">
        <v>554</v>
      </c>
      <c r="G5340">
        <v>2890</v>
      </c>
      <c r="H5340">
        <v>2890</v>
      </c>
      <c r="I5340">
        <v>2890</v>
      </c>
      <c r="J5340">
        <v>2890</v>
      </c>
      <c r="L5340" s="3">
        <v>0</v>
      </c>
      <c r="M5340" s="3">
        <v>0</v>
      </c>
      <c r="N5340" s="3">
        <v>0</v>
      </c>
      <c r="O5340" s="3">
        <v>90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3">
        <f>+Tabla3[[#This Row],[V GRAVADAS]]</f>
        <v>90</v>
      </c>
      <c r="V5340">
        <v>2</v>
      </c>
    </row>
    <row r="5341" spans="1:22" x14ac:dyDescent="0.25">
      <c r="A5341" t="s">
        <v>890</v>
      </c>
      <c r="B5341" s="1" t="s">
        <v>911</v>
      </c>
      <c r="C5341" t="s">
        <v>1</v>
      </c>
      <c r="D5341" t="s">
        <v>89</v>
      </c>
      <c r="E5341" t="s">
        <v>553</v>
      </c>
      <c r="F5341" t="s">
        <v>554</v>
      </c>
      <c r="G5341">
        <v>2891</v>
      </c>
      <c r="H5341">
        <v>2891</v>
      </c>
      <c r="I5341">
        <v>2891</v>
      </c>
      <c r="J5341">
        <v>2891</v>
      </c>
      <c r="L5341" s="3">
        <v>0</v>
      </c>
      <c r="M5341" s="3">
        <v>0</v>
      </c>
      <c r="N5341" s="3">
        <v>0</v>
      </c>
      <c r="O5341" s="3">
        <v>151.04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3">
        <f>+Tabla3[[#This Row],[V GRAVADAS]]</f>
        <v>151.04</v>
      </c>
      <c r="V5341">
        <v>2</v>
      </c>
    </row>
    <row r="5342" spans="1:22" x14ac:dyDescent="0.25">
      <c r="A5342" t="s">
        <v>890</v>
      </c>
      <c r="B5342" s="1" t="s">
        <v>911</v>
      </c>
      <c r="C5342" t="s">
        <v>1</v>
      </c>
      <c r="D5342" t="s">
        <v>89</v>
      </c>
      <c r="E5342" t="s">
        <v>553</v>
      </c>
      <c r="F5342" t="s">
        <v>554</v>
      </c>
      <c r="G5342">
        <v>2892</v>
      </c>
      <c r="H5342">
        <v>2892</v>
      </c>
      <c r="I5342">
        <v>2892</v>
      </c>
      <c r="J5342">
        <v>2892</v>
      </c>
      <c r="L5342" s="3">
        <v>0</v>
      </c>
      <c r="M5342" s="3">
        <v>0</v>
      </c>
      <c r="N5342" s="3">
        <v>0</v>
      </c>
      <c r="O5342" s="3">
        <v>342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3">
        <f>+Tabla3[[#This Row],[V GRAVADAS]]</f>
        <v>342</v>
      </c>
      <c r="V5342">
        <v>2</v>
      </c>
    </row>
    <row r="5343" spans="1:22" x14ac:dyDescent="0.25">
      <c r="A5343" t="s">
        <v>890</v>
      </c>
      <c r="B5343" s="1" t="s">
        <v>911</v>
      </c>
      <c r="C5343" t="s">
        <v>1</v>
      </c>
      <c r="D5343" t="s">
        <v>89</v>
      </c>
      <c r="E5343" t="s">
        <v>553</v>
      </c>
      <c r="F5343" t="s">
        <v>554</v>
      </c>
      <c r="G5343">
        <v>2893</v>
      </c>
      <c r="H5343">
        <v>2893</v>
      </c>
      <c r="I5343">
        <v>2893</v>
      </c>
      <c r="J5343">
        <v>2893</v>
      </c>
      <c r="L5343" s="3">
        <v>0</v>
      </c>
      <c r="M5343" s="3">
        <v>0</v>
      </c>
      <c r="N5343" s="3">
        <v>0</v>
      </c>
      <c r="O5343" s="3">
        <v>450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3">
        <f>+Tabla3[[#This Row],[V GRAVADAS]]</f>
        <v>450</v>
      </c>
      <c r="V5343">
        <v>2</v>
      </c>
    </row>
    <row r="5344" spans="1:22" x14ac:dyDescent="0.25">
      <c r="A5344" t="s">
        <v>890</v>
      </c>
      <c r="B5344" s="1" t="s">
        <v>911</v>
      </c>
      <c r="C5344" t="s">
        <v>1</v>
      </c>
      <c r="D5344" t="s">
        <v>89</v>
      </c>
      <c r="E5344" t="s">
        <v>553</v>
      </c>
      <c r="F5344" t="s">
        <v>554</v>
      </c>
      <c r="G5344">
        <v>2894</v>
      </c>
      <c r="H5344">
        <v>2894</v>
      </c>
      <c r="I5344">
        <v>2894</v>
      </c>
      <c r="J5344">
        <v>2894</v>
      </c>
      <c r="L5344" s="3">
        <v>0</v>
      </c>
      <c r="M5344" s="3">
        <v>0</v>
      </c>
      <c r="N5344" s="3">
        <v>0</v>
      </c>
      <c r="O5344" s="3">
        <v>29.3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3">
        <f>+Tabla3[[#This Row],[V GRAVADAS]]</f>
        <v>29.3</v>
      </c>
      <c r="V5344">
        <v>2</v>
      </c>
    </row>
    <row r="5345" spans="1:22" x14ac:dyDescent="0.25">
      <c r="A5345" t="s">
        <v>890</v>
      </c>
      <c r="B5345" s="1" t="s">
        <v>911</v>
      </c>
      <c r="C5345" t="s">
        <v>1</v>
      </c>
      <c r="D5345" t="s">
        <v>89</v>
      </c>
      <c r="E5345" t="s">
        <v>553</v>
      </c>
      <c r="F5345" t="s">
        <v>554</v>
      </c>
      <c r="G5345">
        <v>2895</v>
      </c>
      <c r="H5345">
        <v>2895</v>
      </c>
      <c r="I5345">
        <v>2895</v>
      </c>
      <c r="J5345">
        <v>2895</v>
      </c>
      <c r="L5345" s="3">
        <v>0</v>
      </c>
      <c r="M5345" s="3">
        <v>0</v>
      </c>
      <c r="N5345" s="3">
        <v>0</v>
      </c>
      <c r="O5345" s="3">
        <v>41.25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3">
        <f>+Tabla3[[#This Row],[V GRAVADAS]]</f>
        <v>41.25</v>
      </c>
      <c r="V5345">
        <v>2</v>
      </c>
    </row>
    <row r="5346" spans="1:22" x14ac:dyDescent="0.25">
      <c r="A5346" t="s">
        <v>890</v>
      </c>
      <c r="B5346" s="1" t="s">
        <v>911</v>
      </c>
      <c r="C5346" t="s">
        <v>1</v>
      </c>
      <c r="D5346" t="s">
        <v>89</v>
      </c>
      <c r="E5346" t="s">
        <v>553</v>
      </c>
      <c r="F5346" t="s">
        <v>554</v>
      </c>
      <c r="G5346">
        <v>2896</v>
      </c>
      <c r="H5346">
        <v>2896</v>
      </c>
      <c r="I5346">
        <v>2896</v>
      </c>
      <c r="J5346">
        <v>2896</v>
      </c>
      <c r="L5346" s="3">
        <v>0</v>
      </c>
      <c r="M5346" s="3">
        <v>0</v>
      </c>
      <c r="N5346" s="3">
        <v>0</v>
      </c>
      <c r="O5346" s="3">
        <v>16.57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3">
        <f>+Tabla3[[#This Row],[V GRAVADAS]]</f>
        <v>16.57</v>
      </c>
      <c r="V5346">
        <v>2</v>
      </c>
    </row>
    <row r="5347" spans="1:22" x14ac:dyDescent="0.25">
      <c r="A5347" t="s">
        <v>890</v>
      </c>
      <c r="B5347" s="1" t="s">
        <v>911</v>
      </c>
      <c r="C5347" t="s">
        <v>1</v>
      </c>
      <c r="D5347" t="s">
        <v>89</v>
      </c>
      <c r="E5347" t="s">
        <v>553</v>
      </c>
      <c r="F5347" t="s">
        <v>554</v>
      </c>
      <c r="G5347">
        <v>2897</v>
      </c>
      <c r="H5347">
        <v>2897</v>
      </c>
      <c r="I5347">
        <v>2897</v>
      </c>
      <c r="J5347">
        <v>2897</v>
      </c>
      <c r="L5347" s="3">
        <v>0</v>
      </c>
      <c r="M5347" s="3">
        <v>0</v>
      </c>
      <c r="N5347" s="3">
        <v>0</v>
      </c>
      <c r="O5347" s="3">
        <v>27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3">
        <f>+Tabla3[[#This Row],[V GRAVADAS]]</f>
        <v>27</v>
      </c>
      <c r="V5347">
        <v>2</v>
      </c>
    </row>
    <row r="5348" spans="1:22" x14ac:dyDescent="0.25">
      <c r="A5348" t="s">
        <v>890</v>
      </c>
      <c r="B5348" s="1" t="s">
        <v>911</v>
      </c>
      <c r="C5348" t="s">
        <v>1</v>
      </c>
      <c r="D5348" t="s">
        <v>89</v>
      </c>
      <c r="E5348" t="s">
        <v>553</v>
      </c>
      <c r="F5348" t="s">
        <v>554</v>
      </c>
      <c r="G5348">
        <v>2898</v>
      </c>
      <c r="H5348">
        <v>2898</v>
      </c>
      <c r="I5348">
        <v>2898</v>
      </c>
      <c r="J5348">
        <v>2898</v>
      </c>
      <c r="L5348" s="3">
        <v>0</v>
      </c>
      <c r="M5348" s="3">
        <v>0</v>
      </c>
      <c r="N5348" s="3">
        <v>0</v>
      </c>
      <c r="O5348" s="3">
        <v>460.73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3">
        <f>+Tabla3[[#This Row],[V GRAVADAS]]</f>
        <v>460.73</v>
      </c>
      <c r="V5348">
        <v>2</v>
      </c>
    </row>
    <row r="5349" spans="1:22" x14ac:dyDescent="0.25">
      <c r="A5349" t="s">
        <v>890</v>
      </c>
      <c r="B5349" s="1" t="s">
        <v>911</v>
      </c>
      <c r="C5349" t="s">
        <v>1</v>
      </c>
      <c r="D5349" t="s">
        <v>89</v>
      </c>
      <c r="E5349" t="s">
        <v>553</v>
      </c>
      <c r="F5349" t="s">
        <v>554</v>
      </c>
      <c r="G5349">
        <v>2899</v>
      </c>
      <c r="H5349">
        <v>2899</v>
      </c>
      <c r="I5349">
        <v>2899</v>
      </c>
      <c r="J5349">
        <v>2899</v>
      </c>
      <c r="L5349" s="3">
        <v>0</v>
      </c>
      <c r="M5349" s="3">
        <v>0</v>
      </c>
      <c r="N5349" s="3">
        <v>0</v>
      </c>
      <c r="O5349" s="3">
        <v>31.3</v>
      </c>
      <c r="P5349" s="3">
        <v>0</v>
      </c>
      <c r="Q5349" s="3">
        <v>0</v>
      </c>
      <c r="R5349" s="3">
        <v>0</v>
      </c>
      <c r="S5349" s="3">
        <v>0</v>
      </c>
      <c r="T5349" s="3">
        <v>0</v>
      </c>
      <c r="U5349" s="33">
        <f>+Tabla3[[#This Row],[V GRAVADAS]]</f>
        <v>31.3</v>
      </c>
      <c r="V5349">
        <v>2</v>
      </c>
    </row>
    <row r="5350" spans="1:22" x14ac:dyDescent="0.25">
      <c r="A5350" t="s">
        <v>890</v>
      </c>
      <c r="B5350" s="1" t="s">
        <v>914</v>
      </c>
      <c r="C5350" t="s">
        <v>1</v>
      </c>
      <c r="D5350" t="s">
        <v>89</v>
      </c>
      <c r="E5350" t="s">
        <v>553</v>
      </c>
      <c r="F5350" t="s">
        <v>554</v>
      </c>
      <c r="G5350">
        <v>2900</v>
      </c>
      <c r="H5350">
        <v>2900</v>
      </c>
      <c r="I5350">
        <v>2900</v>
      </c>
      <c r="J5350">
        <v>2900</v>
      </c>
      <c r="L5350" s="3">
        <v>0</v>
      </c>
      <c r="M5350" s="3">
        <v>0</v>
      </c>
      <c r="N5350" s="3">
        <v>0</v>
      </c>
      <c r="O5350" s="3">
        <v>97.5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3">
        <f>+Tabla3[[#This Row],[V GRAVADAS]]</f>
        <v>97.5</v>
      </c>
      <c r="V5350">
        <v>2</v>
      </c>
    </row>
    <row r="5351" spans="1:22" x14ac:dyDescent="0.25">
      <c r="A5351" t="s">
        <v>890</v>
      </c>
      <c r="B5351" s="1" t="s">
        <v>914</v>
      </c>
      <c r="C5351" t="s">
        <v>1</v>
      </c>
      <c r="D5351" t="s">
        <v>89</v>
      </c>
      <c r="E5351" t="s">
        <v>553</v>
      </c>
      <c r="F5351" t="s">
        <v>554</v>
      </c>
      <c r="G5351">
        <v>2901</v>
      </c>
      <c r="H5351">
        <v>2901</v>
      </c>
      <c r="I5351">
        <v>2901</v>
      </c>
      <c r="J5351">
        <v>2901</v>
      </c>
      <c r="L5351" s="3">
        <v>0</v>
      </c>
      <c r="M5351" s="3">
        <v>0</v>
      </c>
      <c r="N5351" s="3">
        <v>0</v>
      </c>
      <c r="O5351" s="3">
        <v>255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3">
        <f>+Tabla3[[#This Row],[V GRAVADAS]]</f>
        <v>255</v>
      </c>
      <c r="V5351">
        <v>2</v>
      </c>
    </row>
    <row r="5352" spans="1:22" x14ac:dyDescent="0.25">
      <c r="A5352" t="s">
        <v>890</v>
      </c>
      <c r="B5352" s="1" t="s">
        <v>914</v>
      </c>
      <c r="C5352" t="s">
        <v>1</v>
      </c>
      <c r="D5352" t="s">
        <v>89</v>
      </c>
      <c r="E5352" t="s">
        <v>553</v>
      </c>
      <c r="F5352" t="s">
        <v>554</v>
      </c>
      <c r="G5352">
        <v>2902</v>
      </c>
      <c r="H5352">
        <v>2902</v>
      </c>
      <c r="I5352">
        <v>2902</v>
      </c>
      <c r="J5352">
        <v>2902</v>
      </c>
      <c r="L5352" s="3">
        <v>0</v>
      </c>
      <c r="M5352" s="3">
        <v>0</v>
      </c>
      <c r="N5352" s="3">
        <v>0</v>
      </c>
      <c r="O5352" s="3">
        <v>462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3">
        <f>+Tabla3[[#This Row],[V GRAVADAS]]</f>
        <v>462</v>
      </c>
      <c r="V5352">
        <v>2</v>
      </c>
    </row>
    <row r="5353" spans="1:22" x14ac:dyDescent="0.25">
      <c r="A5353" t="s">
        <v>890</v>
      </c>
      <c r="B5353" s="1" t="s">
        <v>914</v>
      </c>
      <c r="C5353" t="s">
        <v>1</v>
      </c>
      <c r="D5353" t="s">
        <v>89</v>
      </c>
      <c r="E5353" t="s">
        <v>553</v>
      </c>
      <c r="F5353" t="s">
        <v>554</v>
      </c>
      <c r="G5353">
        <v>2903</v>
      </c>
      <c r="H5353">
        <v>2903</v>
      </c>
      <c r="I5353">
        <v>2903</v>
      </c>
      <c r="J5353">
        <v>2903</v>
      </c>
      <c r="L5353" s="3">
        <v>0</v>
      </c>
      <c r="M5353" s="3">
        <v>0</v>
      </c>
      <c r="N5353" s="3">
        <v>0</v>
      </c>
      <c r="O5353" s="3">
        <v>132.30000000000001</v>
      </c>
      <c r="P5353" s="3">
        <v>0</v>
      </c>
      <c r="Q5353" s="3">
        <v>0</v>
      </c>
      <c r="R5353" s="3">
        <v>0</v>
      </c>
      <c r="S5353" s="3">
        <v>0</v>
      </c>
      <c r="T5353" s="3">
        <v>0</v>
      </c>
      <c r="U5353" s="33">
        <f>+Tabla3[[#This Row],[V GRAVADAS]]</f>
        <v>132.30000000000001</v>
      </c>
      <c r="V5353">
        <v>2</v>
      </c>
    </row>
    <row r="5354" spans="1:22" x14ac:dyDescent="0.25">
      <c r="A5354" t="s">
        <v>890</v>
      </c>
      <c r="B5354" s="1" t="s">
        <v>914</v>
      </c>
      <c r="C5354" t="s">
        <v>1</v>
      </c>
      <c r="D5354" t="s">
        <v>89</v>
      </c>
      <c r="E5354" t="s">
        <v>553</v>
      </c>
      <c r="F5354" t="s">
        <v>554</v>
      </c>
      <c r="G5354">
        <v>2904</v>
      </c>
      <c r="H5354">
        <v>2904</v>
      </c>
      <c r="I5354">
        <v>2904</v>
      </c>
      <c r="J5354">
        <v>2904</v>
      </c>
      <c r="L5354" s="3">
        <v>0</v>
      </c>
      <c r="M5354" s="3">
        <v>0</v>
      </c>
      <c r="N5354" s="3">
        <v>0</v>
      </c>
      <c r="O5354" s="3">
        <v>43.5</v>
      </c>
      <c r="P5354" s="3">
        <v>0</v>
      </c>
      <c r="Q5354" s="3">
        <v>0</v>
      </c>
      <c r="R5354" s="3">
        <v>0</v>
      </c>
      <c r="S5354" s="3">
        <v>0</v>
      </c>
      <c r="T5354" s="3">
        <v>0</v>
      </c>
      <c r="U5354" s="33">
        <f>+Tabla3[[#This Row],[V GRAVADAS]]</f>
        <v>43.5</v>
      </c>
      <c r="V5354">
        <v>2</v>
      </c>
    </row>
    <row r="5355" spans="1:22" x14ac:dyDescent="0.25">
      <c r="A5355" t="s">
        <v>890</v>
      </c>
      <c r="B5355" s="1" t="s">
        <v>914</v>
      </c>
      <c r="C5355" t="s">
        <v>1</v>
      </c>
      <c r="D5355" t="s">
        <v>89</v>
      </c>
      <c r="E5355" t="s">
        <v>553</v>
      </c>
      <c r="F5355" t="s">
        <v>554</v>
      </c>
      <c r="G5355">
        <v>2905</v>
      </c>
      <c r="H5355">
        <v>2905</v>
      </c>
      <c r="I5355">
        <v>2905</v>
      </c>
      <c r="J5355">
        <v>2905</v>
      </c>
      <c r="L5355" s="3">
        <v>0</v>
      </c>
      <c r="M5355" s="3">
        <v>0</v>
      </c>
      <c r="N5355" s="3">
        <v>0</v>
      </c>
      <c r="O5355" s="3">
        <v>58.25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3">
        <f>+Tabla3[[#This Row],[V GRAVADAS]]</f>
        <v>58.25</v>
      </c>
      <c r="V5355">
        <v>2</v>
      </c>
    </row>
    <row r="5356" spans="1:22" x14ac:dyDescent="0.25">
      <c r="A5356" t="s">
        <v>890</v>
      </c>
      <c r="B5356" s="1" t="s">
        <v>914</v>
      </c>
      <c r="C5356" t="s">
        <v>1</v>
      </c>
      <c r="D5356" t="s">
        <v>89</v>
      </c>
      <c r="E5356" t="s">
        <v>553</v>
      </c>
      <c r="F5356" t="s">
        <v>554</v>
      </c>
      <c r="G5356">
        <v>2906</v>
      </c>
      <c r="H5356">
        <v>2906</v>
      </c>
      <c r="I5356">
        <v>2906</v>
      </c>
      <c r="J5356">
        <v>2906</v>
      </c>
      <c r="L5356" s="3">
        <v>0</v>
      </c>
      <c r="M5356" s="3">
        <v>0</v>
      </c>
      <c r="N5356" s="3">
        <v>0</v>
      </c>
      <c r="O5356" s="3">
        <v>70</v>
      </c>
      <c r="P5356" s="3">
        <v>0</v>
      </c>
      <c r="Q5356" s="3">
        <v>0</v>
      </c>
      <c r="R5356" s="3">
        <v>0</v>
      </c>
      <c r="S5356" s="3">
        <v>0</v>
      </c>
      <c r="T5356" s="3">
        <v>0</v>
      </c>
      <c r="U5356" s="33">
        <f>+Tabla3[[#This Row],[V GRAVADAS]]</f>
        <v>70</v>
      </c>
      <c r="V5356">
        <v>2</v>
      </c>
    </row>
    <row r="5357" spans="1:22" x14ac:dyDescent="0.25">
      <c r="A5357" t="s">
        <v>890</v>
      </c>
      <c r="B5357" s="1" t="s">
        <v>914</v>
      </c>
      <c r="C5357" t="s">
        <v>1</v>
      </c>
      <c r="D5357" t="s">
        <v>89</v>
      </c>
      <c r="E5357" t="s">
        <v>553</v>
      </c>
      <c r="F5357" t="s">
        <v>554</v>
      </c>
      <c r="G5357">
        <v>2907</v>
      </c>
      <c r="H5357">
        <v>2907</v>
      </c>
      <c r="I5357">
        <v>2907</v>
      </c>
      <c r="J5357">
        <v>2907</v>
      </c>
      <c r="L5357" s="3">
        <v>0</v>
      </c>
      <c r="M5357" s="3">
        <v>0</v>
      </c>
      <c r="N5357" s="3">
        <v>0</v>
      </c>
      <c r="O5357" s="3">
        <v>203.6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3">
        <f>+Tabla3[[#This Row],[V GRAVADAS]]</f>
        <v>203.6</v>
      </c>
      <c r="V5357">
        <v>2</v>
      </c>
    </row>
    <row r="5358" spans="1:22" x14ac:dyDescent="0.25">
      <c r="A5358" t="s">
        <v>890</v>
      </c>
      <c r="B5358" s="1" t="s">
        <v>914</v>
      </c>
      <c r="C5358" t="s">
        <v>1</v>
      </c>
      <c r="D5358" t="s">
        <v>89</v>
      </c>
      <c r="E5358" t="s">
        <v>553</v>
      </c>
      <c r="F5358" t="s">
        <v>554</v>
      </c>
      <c r="G5358">
        <v>2908</v>
      </c>
      <c r="H5358">
        <v>2908</v>
      </c>
      <c r="I5358">
        <v>2908</v>
      </c>
      <c r="J5358">
        <v>2908</v>
      </c>
      <c r="L5358" s="3">
        <v>0</v>
      </c>
      <c r="M5358" s="3">
        <v>0</v>
      </c>
      <c r="N5358" s="3">
        <v>0</v>
      </c>
      <c r="O5358" s="3">
        <v>88.2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3">
        <f>+Tabla3[[#This Row],[V GRAVADAS]]</f>
        <v>88.2</v>
      </c>
      <c r="V5358">
        <v>2</v>
      </c>
    </row>
    <row r="5359" spans="1:22" x14ac:dyDescent="0.25">
      <c r="A5359" t="s">
        <v>890</v>
      </c>
      <c r="B5359" s="1" t="s">
        <v>914</v>
      </c>
      <c r="C5359" t="s">
        <v>1</v>
      </c>
      <c r="D5359" t="s">
        <v>89</v>
      </c>
      <c r="E5359" t="s">
        <v>553</v>
      </c>
      <c r="F5359" t="s">
        <v>554</v>
      </c>
      <c r="G5359">
        <v>2909</v>
      </c>
      <c r="H5359">
        <v>2909</v>
      </c>
      <c r="I5359">
        <v>2909</v>
      </c>
      <c r="J5359">
        <v>2909</v>
      </c>
      <c r="L5359" s="3">
        <v>0</v>
      </c>
      <c r="M5359" s="3">
        <v>0</v>
      </c>
      <c r="N5359" s="3">
        <v>0</v>
      </c>
      <c r="O5359" s="3">
        <v>59.86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3">
        <f>+Tabla3[[#This Row],[V GRAVADAS]]</f>
        <v>59.86</v>
      </c>
      <c r="V5359">
        <v>2</v>
      </c>
    </row>
    <row r="5360" spans="1:22" x14ac:dyDescent="0.25">
      <c r="A5360" t="s">
        <v>890</v>
      </c>
      <c r="B5360" s="1" t="s">
        <v>914</v>
      </c>
      <c r="C5360" t="s">
        <v>1</v>
      </c>
      <c r="D5360" t="s">
        <v>89</v>
      </c>
      <c r="E5360" t="s">
        <v>553</v>
      </c>
      <c r="F5360" t="s">
        <v>554</v>
      </c>
      <c r="G5360">
        <v>2910</v>
      </c>
      <c r="H5360">
        <v>2910</v>
      </c>
      <c r="I5360">
        <v>2910</v>
      </c>
      <c r="J5360">
        <v>2910</v>
      </c>
      <c r="L5360" s="3">
        <v>0</v>
      </c>
      <c r="M5360" s="3">
        <v>0</v>
      </c>
      <c r="N5360" s="3">
        <v>0</v>
      </c>
      <c r="O5360" s="3">
        <v>150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3">
        <f>+Tabla3[[#This Row],[V GRAVADAS]]</f>
        <v>150</v>
      </c>
      <c r="V5360">
        <v>2</v>
      </c>
    </row>
    <row r="5361" spans="1:22" x14ac:dyDescent="0.25">
      <c r="A5361" t="s">
        <v>890</v>
      </c>
      <c r="B5361" s="1" t="s">
        <v>914</v>
      </c>
      <c r="C5361" t="s">
        <v>1</v>
      </c>
      <c r="D5361" t="s">
        <v>89</v>
      </c>
      <c r="E5361" t="s">
        <v>553</v>
      </c>
      <c r="F5361" t="s">
        <v>554</v>
      </c>
      <c r="G5361">
        <v>2911</v>
      </c>
      <c r="H5361">
        <v>2911</v>
      </c>
      <c r="I5361">
        <v>2911</v>
      </c>
      <c r="J5361">
        <v>2911</v>
      </c>
      <c r="L5361" s="3">
        <v>0</v>
      </c>
      <c r="M5361" s="3">
        <v>0</v>
      </c>
      <c r="N5361" s="3">
        <v>0</v>
      </c>
      <c r="O5361" s="3">
        <v>95</v>
      </c>
      <c r="P5361" s="3">
        <v>0</v>
      </c>
      <c r="Q5361" s="3">
        <v>0</v>
      </c>
      <c r="R5361" s="3">
        <v>0</v>
      </c>
      <c r="S5361" s="3">
        <v>0</v>
      </c>
      <c r="T5361" s="3">
        <v>0</v>
      </c>
      <c r="U5361" s="33">
        <f>+Tabla3[[#This Row],[V GRAVADAS]]</f>
        <v>95</v>
      </c>
      <c r="V5361">
        <v>2</v>
      </c>
    </row>
    <row r="5362" spans="1:22" x14ac:dyDescent="0.25">
      <c r="A5362" t="s">
        <v>890</v>
      </c>
      <c r="B5362" s="1" t="s">
        <v>914</v>
      </c>
      <c r="C5362" t="s">
        <v>1</v>
      </c>
      <c r="D5362" t="s">
        <v>89</v>
      </c>
      <c r="E5362" t="s">
        <v>553</v>
      </c>
      <c r="F5362" t="s">
        <v>554</v>
      </c>
      <c r="G5362">
        <v>2912</v>
      </c>
      <c r="H5362">
        <v>2912</v>
      </c>
      <c r="I5362">
        <v>2912</v>
      </c>
      <c r="J5362">
        <v>2912</v>
      </c>
      <c r="L5362" s="3">
        <v>0</v>
      </c>
      <c r="M5362" s="3">
        <v>0</v>
      </c>
      <c r="N5362" s="3">
        <v>0</v>
      </c>
      <c r="O5362" s="3">
        <v>868.5</v>
      </c>
      <c r="P5362" s="3">
        <v>0</v>
      </c>
      <c r="Q5362" s="3">
        <v>0</v>
      </c>
      <c r="R5362" s="3">
        <v>0</v>
      </c>
      <c r="S5362" s="3">
        <v>0</v>
      </c>
      <c r="T5362" s="3">
        <v>0</v>
      </c>
      <c r="U5362" s="33">
        <f>+Tabla3[[#This Row],[V GRAVADAS]]</f>
        <v>868.5</v>
      </c>
      <c r="V5362">
        <v>2</v>
      </c>
    </row>
    <row r="5363" spans="1:22" x14ac:dyDescent="0.25">
      <c r="A5363" t="s">
        <v>890</v>
      </c>
      <c r="B5363" s="1" t="s">
        <v>914</v>
      </c>
      <c r="C5363" t="s">
        <v>1</v>
      </c>
      <c r="D5363" t="s">
        <v>89</v>
      </c>
      <c r="E5363" t="s">
        <v>553</v>
      </c>
      <c r="F5363" t="s">
        <v>554</v>
      </c>
      <c r="G5363">
        <v>2913</v>
      </c>
      <c r="H5363">
        <v>2913</v>
      </c>
      <c r="I5363">
        <v>2913</v>
      </c>
      <c r="J5363">
        <v>2913</v>
      </c>
      <c r="L5363" s="3">
        <v>0</v>
      </c>
      <c r="M5363" s="3">
        <v>0</v>
      </c>
      <c r="N5363" s="3">
        <v>0</v>
      </c>
      <c r="O5363" s="3">
        <v>22</v>
      </c>
      <c r="P5363" s="3">
        <v>0</v>
      </c>
      <c r="Q5363" s="3">
        <v>0</v>
      </c>
      <c r="R5363" s="3">
        <v>0</v>
      </c>
      <c r="S5363" s="3">
        <v>0</v>
      </c>
      <c r="T5363" s="3">
        <v>0</v>
      </c>
      <c r="U5363" s="33">
        <f>+Tabla3[[#This Row],[V GRAVADAS]]</f>
        <v>22</v>
      </c>
      <c r="V5363">
        <v>2</v>
      </c>
    </row>
    <row r="5364" spans="1:22" x14ac:dyDescent="0.25">
      <c r="A5364" t="s">
        <v>890</v>
      </c>
      <c r="B5364" s="1" t="s">
        <v>914</v>
      </c>
      <c r="C5364" t="s">
        <v>1</v>
      </c>
      <c r="D5364" t="s">
        <v>89</v>
      </c>
      <c r="E5364" t="s">
        <v>553</v>
      </c>
      <c r="F5364" t="s">
        <v>554</v>
      </c>
      <c r="G5364">
        <v>2914</v>
      </c>
      <c r="H5364">
        <v>2914</v>
      </c>
      <c r="I5364">
        <v>2914</v>
      </c>
      <c r="J5364">
        <v>2914</v>
      </c>
      <c r="L5364" s="3">
        <v>0</v>
      </c>
      <c r="M5364" s="3">
        <v>0</v>
      </c>
      <c r="N5364" s="3">
        <v>0</v>
      </c>
      <c r="O5364" s="3">
        <v>162.9</v>
      </c>
      <c r="P5364" s="3">
        <v>0</v>
      </c>
      <c r="Q5364" s="3">
        <v>0</v>
      </c>
      <c r="R5364" s="3">
        <v>0</v>
      </c>
      <c r="S5364" s="3">
        <v>0</v>
      </c>
      <c r="T5364" s="3">
        <v>0</v>
      </c>
      <c r="U5364" s="33">
        <f>+Tabla3[[#This Row],[V GRAVADAS]]</f>
        <v>162.9</v>
      </c>
      <c r="V5364">
        <v>2</v>
      </c>
    </row>
    <row r="5365" spans="1:22" x14ac:dyDescent="0.25">
      <c r="A5365" t="s">
        <v>890</v>
      </c>
      <c r="B5365" s="1" t="s">
        <v>914</v>
      </c>
      <c r="C5365" t="s">
        <v>1</v>
      </c>
      <c r="D5365" t="s">
        <v>89</v>
      </c>
      <c r="E5365" t="s">
        <v>553</v>
      </c>
      <c r="F5365" t="s">
        <v>554</v>
      </c>
      <c r="G5365">
        <v>2915</v>
      </c>
      <c r="H5365">
        <v>2915</v>
      </c>
      <c r="I5365">
        <v>2915</v>
      </c>
      <c r="J5365">
        <v>2915</v>
      </c>
      <c r="L5365" s="3">
        <v>0</v>
      </c>
      <c r="M5365" s="3">
        <v>0</v>
      </c>
      <c r="N5365" s="3">
        <v>0</v>
      </c>
      <c r="O5365" s="3">
        <v>608</v>
      </c>
      <c r="P5365" s="3">
        <v>0</v>
      </c>
      <c r="Q5365" s="3">
        <v>0</v>
      </c>
      <c r="R5365" s="3">
        <v>0</v>
      </c>
      <c r="S5365" s="3">
        <v>0</v>
      </c>
      <c r="T5365" s="3">
        <v>0</v>
      </c>
      <c r="U5365" s="33">
        <f>+Tabla3[[#This Row],[V GRAVADAS]]</f>
        <v>608</v>
      </c>
      <c r="V5365">
        <v>2</v>
      </c>
    </row>
    <row r="5366" spans="1:22" x14ac:dyDescent="0.25">
      <c r="A5366" t="s">
        <v>890</v>
      </c>
      <c r="B5366" s="1" t="s">
        <v>914</v>
      </c>
      <c r="C5366" t="s">
        <v>1</v>
      </c>
      <c r="D5366" t="s">
        <v>89</v>
      </c>
      <c r="E5366" t="s">
        <v>553</v>
      </c>
      <c r="F5366" t="s">
        <v>554</v>
      </c>
      <c r="G5366">
        <v>2916</v>
      </c>
      <c r="H5366">
        <v>2916</v>
      </c>
      <c r="I5366">
        <v>2916</v>
      </c>
      <c r="J5366">
        <v>2916</v>
      </c>
      <c r="L5366" s="3">
        <v>0</v>
      </c>
      <c r="M5366" s="3">
        <v>0</v>
      </c>
      <c r="N5366" s="3">
        <v>0</v>
      </c>
      <c r="O5366" s="3">
        <v>18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3">
        <f>+Tabla3[[#This Row],[V GRAVADAS]]</f>
        <v>18</v>
      </c>
      <c r="V5366">
        <v>2</v>
      </c>
    </row>
    <row r="5367" spans="1:22" x14ac:dyDescent="0.25">
      <c r="A5367" t="s">
        <v>890</v>
      </c>
      <c r="B5367" s="1" t="s">
        <v>914</v>
      </c>
      <c r="C5367" t="s">
        <v>1</v>
      </c>
      <c r="D5367" t="s">
        <v>89</v>
      </c>
      <c r="E5367" t="s">
        <v>553</v>
      </c>
      <c r="F5367" t="s">
        <v>554</v>
      </c>
      <c r="G5367">
        <v>2917</v>
      </c>
      <c r="H5367">
        <v>2917</v>
      </c>
      <c r="I5367">
        <v>2917</v>
      </c>
      <c r="J5367">
        <v>2917</v>
      </c>
      <c r="L5367" s="3">
        <v>0</v>
      </c>
      <c r="M5367" s="3">
        <v>0</v>
      </c>
      <c r="N5367" s="3">
        <v>0</v>
      </c>
      <c r="O5367" s="3">
        <v>158.4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3">
        <f>+Tabla3[[#This Row],[V GRAVADAS]]</f>
        <v>158.4</v>
      </c>
      <c r="V5367">
        <v>2</v>
      </c>
    </row>
    <row r="5368" spans="1:22" x14ac:dyDescent="0.25">
      <c r="A5368" t="s">
        <v>890</v>
      </c>
      <c r="B5368" s="1" t="s">
        <v>915</v>
      </c>
      <c r="C5368" t="s">
        <v>1</v>
      </c>
      <c r="D5368" t="s">
        <v>89</v>
      </c>
      <c r="E5368" t="s">
        <v>553</v>
      </c>
      <c r="F5368" t="s">
        <v>554</v>
      </c>
      <c r="G5368">
        <v>2918</v>
      </c>
      <c r="H5368">
        <v>2918</v>
      </c>
      <c r="I5368">
        <v>2918</v>
      </c>
      <c r="J5368">
        <v>2918</v>
      </c>
      <c r="L5368" s="3">
        <v>0</v>
      </c>
      <c r="M5368" s="3">
        <v>0</v>
      </c>
      <c r="N5368" s="3">
        <v>0</v>
      </c>
      <c r="O5368" s="3">
        <v>432.02</v>
      </c>
      <c r="P5368" s="3">
        <v>0</v>
      </c>
      <c r="Q5368" s="3">
        <v>0</v>
      </c>
      <c r="R5368" s="3">
        <v>0</v>
      </c>
      <c r="S5368" s="3">
        <v>0</v>
      </c>
      <c r="T5368" s="3">
        <v>0</v>
      </c>
      <c r="U5368" s="33">
        <f>+Tabla3[[#This Row],[V GRAVADAS]]</f>
        <v>432.02</v>
      </c>
      <c r="V5368">
        <v>2</v>
      </c>
    </row>
    <row r="5369" spans="1:22" x14ac:dyDescent="0.25">
      <c r="A5369" t="s">
        <v>890</v>
      </c>
      <c r="B5369" s="1" t="s">
        <v>915</v>
      </c>
      <c r="C5369" t="s">
        <v>1</v>
      </c>
      <c r="D5369" t="s">
        <v>89</v>
      </c>
      <c r="E5369" t="s">
        <v>553</v>
      </c>
      <c r="F5369" t="s">
        <v>554</v>
      </c>
      <c r="G5369">
        <v>2919</v>
      </c>
      <c r="H5369">
        <v>2919</v>
      </c>
      <c r="I5369">
        <v>2919</v>
      </c>
      <c r="J5369">
        <v>2919</v>
      </c>
      <c r="L5369" s="3">
        <v>0</v>
      </c>
      <c r="M5369" s="3">
        <v>0</v>
      </c>
      <c r="N5369" s="3">
        <v>0</v>
      </c>
      <c r="O5369" s="3">
        <v>479.1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3">
        <f>+Tabla3[[#This Row],[V GRAVADAS]]</f>
        <v>479.1</v>
      </c>
      <c r="V5369">
        <v>2</v>
      </c>
    </row>
    <row r="5370" spans="1:22" x14ac:dyDescent="0.25">
      <c r="A5370" t="s">
        <v>890</v>
      </c>
      <c r="B5370" s="1" t="s">
        <v>915</v>
      </c>
      <c r="C5370" t="s">
        <v>1</v>
      </c>
      <c r="D5370" t="s">
        <v>89</v>
      </c>
      <c r="E5370" t="s">
        <v>553</v>
      </c>
      <c r="F5370" t="s">
        <v>554</v>
      </c>
      <c r="G5370">
        <v>2920</v>
      </c>
      <c r="H5370">
        <v>2920</v>
      </c>
      <c r="I5370">
        <v>2920</v>
      </c>
      <c r="J5370">
        <v>2920</v>
      </c>
      <c r="L5370" s="3">
        <v>0</v>
      </c>
      <c r="M5370" s="3">
        <v>0</v>
      </c>
      <c r="N5370" s="3">
        <v>0</v>
      </c>
      <c r="O5370" s="3">
        <v>9.9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3">
        <f>+Tabla3[[#This Row],[V GRAVADAS]]</f>
        <v>9.9</v>
      </c>
      <c r="V5370">
        <v>2</v>
      </c>
    </row>
    <row r="5371" spans="1:22" x14ac:dyDescent="0.25">
      <c r="A5371" t="s">
        <v>890</v>
      </c>
      <c r="B5371" s="1" t="s">
        <v>915</v>
      </c>
      <c r="C5371" t="s">
        <v>1</v>
      </c>
      <c r="D5371" t="s">
        <v>89</v>
      </c>
      <c r="E5371" t="s">
        <v>553</v>
      </c>
      <c r="F5371" t="s">
        <v>554</v>
      </c>
      <c r="G5371">
        <v>2921</v>
      </c>
      <c r="H5371">
        <v>2921</v>
      </c>
      <c r="I5371">
        <v>2921</v>
      </c>
      <c r="J5371">
        <v>2921</v>
      </c>
      <c r="L5371" s="3">
        <v>0</v>
      </c>
      <c r="M5371" s="3">
        <v>0</v>
      </c>
      <c r="N5371" s="3">
        <v>0</v>
      </c>
      <c r="O5371" s="3">
        <v>214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3">
        <f>+Tabla3[[#This Row],[V GRAVADAS]]</f>
        <v>214</v>
      </c>
      <c r="V5371">
        <v>2</v>
      </c>
    </row>
    <row r="5372" spans="1:22" x14ac:dyDescent="0.25">
      <c r="A5372" t="s">
        <v>890</v>
      </c>
      <c r="B5372" s="1" t="s">
        <v>915</v>
      </c>
      <c r="C5372" t="s">
        <v>1</v>
      </c>
      <c r="D5372" t="s">
        <v>89</v>
      </c>
      <c r="E5372" t="s">
        <v>553</v>
      </c>
      <c r="F5372" t="s">
        <v>554</v>
      </c>
      <c r="G5372">
        <v>2922</v>
      </c>
      <c r="H5372">
        <v>2922</v>
      </c>
      <c r="I5372">
        <v>2922</v>
      </c>
      <c r="J5372">
        <v>2922</v>
      </c>
      <c r="L5372" s="3">
        <v>0</v>
      </c>
      <c r="M5372" s="3">
        <v>0</v>
      </c>
      <c r="N5372" s="3">
        <v>0</v>
      </c>
      <c r="O5372" s="3">
        <v>37.5</v>
      </c>
      <c r="P5372" s="3">
        <v>0</v>
      </c>
      <c r="Q5372" s="3">
        <v>0</v>
      </c>
      <c r="R5372" s="3">
        <v>0</v>
      </c>
      <c r="S5372" s="3">
        <v>0</v>
      </c>
      <c r="T5372" s="3">
        <v>0</v>
      </c>
      <c r="U5372" s="33">
        <f>+Tabla3[[#This Row],[V GRAVADAS]]</f>
        <v>37.5</v>
      </c>
      <c r="V5372">
        <v>2</v>
      </c>
    </row>
    <row r="5373" spans="1:22" x14ac:dyDescent="0.25">
      <c r="A5373" t="s">
        <v>890</v>
      </c>
      <c r="B5373" s="1" t="s">
        <v>915</v>
      </c>
      <c r="C5373" t="s">
        <v>1</v>
      </c>
      <c r="D5373" t="s">
        <v>89</v>
      </c>
      <c r="E5373" t="s">
        <v>553</v>
      </c>
      <c r="F5373" t="s">
        <v>554</v>
      </c>
      <c r="G5373">
        <v>2923</v>
      </c>
      <c r="H5373">
        <v>2923</v>
      </c>
      <c r="I5373">
        <v>2923</v>
      </c>
      <c r="J5373">
        <v>2923</v>
      </c>
      <c r="L5373" s="3">
        <v>0</v>
      </c>
      <c r="M5373" s="3">
        <v>0</v>
      </c>
      <c r="N5373" s="3">
        <v>0</v>
      </c>
      <c r="O5373" s="3">
        <v>33.75</v>
      </c>
      <c r="P5373" s="3">
        <v>0</v>
      </c>
      <c r="Q5373" s="3">
        <v>0</v>
      </c>
      <c r="R5373" s="3">
        <v>0</v>
      </c>
      <c r="S5373" s="3">
        <v>0</v>
      </c>
      <c r="T5373" s="3">
        <v>0</v>
      </c>
      <c r="U5373" s="33">
        <f>+Tabla3[[#This Row],[V GRAVADAS]]</f>
        <v>33.75</v>
      </c>
      <c r="V5373">
        <v>2</v>
      </c>
    </row>
    <row r="5374" spans="1:22" x14ac:dyDescent="0.25">
      <c r="A5374" t="s">
        <v>890</v>
      </c>
      <c r="B5374" s="1" t="s">
        <v>915</v>
      </c>
      <c r="C5374" t="s">
        <v>1</v>
      </c>
      <c r="D5374" t="s">
        <v>89</v>
      </c>
      <c r="E5374" t="s">
        <v>553</v>
      </c>
      <c r="F5374" t="s">
        <v>554</v>
      </c>
      <c r="G5374">
        <v>2924</v>
      </c>
      <c r="H5374">
        <v>2924</v>
      </c>
      <c r="I5374">
        <v>2924</v>
      </c>
      <c r="J5374">
        <v>2924</v>
      </c>
      <c r="L5374" s="3">
        <v>0</v>
      </c>
      <c r="M5374" s="3">
        <v>0</v>
      </c>
      <c r="N5374" s="3">
        <v>0</v>
      </c>
      <c r="O5374" s="3">
        <v>13.87</v>
      </c>
      <c r="P5374" s="3">
        <v>0</v>
      </c>
      <c r="Q5374" s="3">
        <v>0</v>
      </c>
      <c r="R5374" s="3">
        <v>0</v>
      </c>
      <c r="S5374" s="3">
        <v>0</v>
      </c>
      <c r="T5374" s="3">
        <v>0</v>
      </c>
      <c r="U5374" s="33">
        <f>+Tabla3[[#This Row],[V GRAVADAS]]</f>
        <v>13.87</v>
      </c>
      <c r="V5374">
        <v>2</v>
      </c>
    </row>
    <row r="5375" spans="1:22" x14ac:dyDescent="0.25">
      <c r="A5375" t="s">
        <v>890</v>
      </c>
      <c r="B5375" s="1" t="s">
        <v>915</v>
      </c>
      <c r="C5375" t="s">
        <v>1</v>
      </c>
      <c r="D5375" t="s">
        <v>89</v>
      </c>
      <c r="E5375" t="s">
        <v>553</v>
      </c>
      <c r="F5375" t="s">
        <v>554</v>
      </c>
      <c r="G5375">
        <v>2925</v>
      </c>
      <c r="H5375">
        <v>2925</v>
      </c>
      <c r="I5375">
        <v>2925</v>
      </c>
      <c r="J5375">
        <v>2925</v>
      </c>
      <c r="L5375" s="3">
        <v>0</v>
      </c>
      <c r="M5375" s="3">
        <v>0</v>
      </c>
      <c r="N5375" s="3">
        <v>0</v>
      </c>
      <c r="O5375" s="3">
        <v>60</v>
      </c>
      <c r="P5375" s="3">
        <v>0</v>
      </c>
      <c r="Q5375" s="3">
        <v>0</v>
      </c>
      <c r="R5375" s="3">
        <v>0</v>
      </c>
      <c r="S5375" s="3">
        <v>0</v>
      </c>
      <c r="T5375" s="3">
        <v>0</v>
      </c>
      <c r="U5375" s="33">
        <f>+Tabla3[[#This Row],[V GRAVADAS]]</f>
        <v>60</v>
      </c>
      <c r="V5375">
        <v>2</v>
      </c>
    </row>
    <row r="5376" spans="1:22" x14ac:dyDescent="0.25">
      <c r="A5376" t="s">
        <v>890</v>
      </c>
      <c r="B5376" s="1" t="s">
        <v>915</v>
      </c>
      <c r="C5376" t="s">
        <v>1</v>
      </c>
      <c r="D5376" t="s">
        <v>89</v>
      </c>
      <c r="E5376" t="s">
        <v>553</v>
      </c>
      <c r="F5376" t="s">
        <v>554</v>
      </c>
      <c r="G5376">
        <v>2926</v>
      </c>
      <c r="H5376">
        <v>2926</v>
      </c>
      <c r="I5376">
        <v>2926</v>
      </c>
      <c r="J5376">
        <v>2926</v>
      </c>
      <c r="L5376" s="3">
        <v>0</v>
      </c>
      <c r="M5376" s="3">
        <v>0</v>
      </c>
      <c r="N5376" s="3">
        <v>0</v>
      </c>
      <c r="O5376" s="3">
        <v>20</v>
      </c>
      <c r="P5376" s="3">
        <v>0</v>
      </c>
      <c r="Q5376" s="3">
        <v>0</v>
      </c>
      <c r="R5376" s="3">
        <v>0</v>
      </c>
      <c r="S5376" s="3">
        <v>0</v>
      </c>
      <c r="T5376" s="3">
        <v>0</v>
      </c>
      <c r="U5376" s="33">
        <f>+Tabla3[[#This Row],[V GRAVADAS]]</f>
        <v>20</v>
      </c>
      <c r="V5376">
        <v>2</v>
      </c>
    </row>
    <row r="5377" spans="1:22" x14ac:dyDescent="0.25">
      <c r="A5377" t="s">
        <v>890</v>
      </c>
      <c r="B5377" s="1" t="s">
        <v>915</v>
      </c>
      <c r="C5377" t="s">
        <v>1</v>
      </c>
      <c r="D5377" t="s">
        <v>89</v>
      </c>
      <c r="E5377" t="s">
        <v>553</v>
      </c>
      <c r="F5377" t="s">
        <v>554</v>
      </c>
      <c r="G5377">
        <v>2927</v>
      </c>
      <c r="H5377">
        <v>2927</v>
      </c>
      <c r="I5377">
        <v>2927</v>
      </c>
      <c r="J5377">
        <v>2927</v>
      </c>
      <c r="L5377" s="3">
        <v>0</v>
      </c>
      <c r="M5377" s="3">
        <v>0</v>
      </c>
      <c r="N5377" s="3">
        <v>0</v>
      </c>
      <c r="O5377" s="3">
        <v>36</v>
      </c>
      <c r="P5377" s="3">
        <v>0</v>
      </c>
      <c r="Q5377" s="3">
        <v>0</v>
      </c>
      <c r="R5377" s="3">
        <v>0</v>
      </c>
      <c r="S5377" s="3">
        <v>0</v>
      </c>
      <c r="T5377" s="3">
        <v>0</v>
      </c>
      <c r="U5377" s="33">
        <f>+Tabla3[[#This Row],[V GRAVADAS]]</f>
        <v>36</v>
      </c>
      <c r="V5377">
        <v>2</v>
      </c>
    </row>
    <row r="5378" spans="1:22" x14ac:dyDescent="0.25">
      <c r="A5378" t="s">
        <v>890</v>
      </c>
      <c r="B5378" s="1" t="s">
        <v>915</v>
      </c>
      <c r="C5378" t="s">
        <v>1</v>
      </c>
      <c r="D5378" t="s">
        <v>89</v>
      </c>
      <c r="E5378" t="s">
        <v>553</v>
      </c>
      <c r="F5378" t="s">
        <v>554</v>
      </c>
      <c r="G5378">
        <v>2928</v>
      </c>
      <c r="H5378">
        <v>2928</v>
      </c>
      <c r="I5378">
        <v>2928</v>
      </c>
      <c r="J5378">
        <v>2928</v>
      </c>
      <c r="L5378" s="3">
        <v>0</v>
      </c>
      <c r="M5378" s="3">
        <v>0</v>
      </c>
      <c r="N5378" s="3">
        <v>0</v>
      </c>
      <c r="O5378" s="3">
        <v>158.5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3">
        <f>+Tabla3[[#This Row],[V GRAVADAS]]</f>
        <v>158.5</v>
      </c>
      <c r="V5378">
        <v>2</v>
      </c>
    </row>
    <row r="5379" spans="1:22" x14ac:dyDescent="0.25">
      <c r="A5379" t="s">
        <v>890</v>
      </c>
      <c r="B5379" s="1" t="s">
        <v>915</v>
      </c>
      <c r="C5379" t="s">
        <v>1</v>
      </c>
      <c r="D5379" t="s">
        <v>89</v>
      </c>
      <c r="E5379" t="s">
        <v>553</v>
      </c>
      <c r="F5379" t="s">
        <v>554</v>
      </c>
      <c r="G5379">
        <v>2929</v>
      </c>
      <c r="H5379">
        <v>2929</v>
      </c>
      <c r="I5379">
        <v>2929</v>
      </c>
      <c r="J5379">
        <v>2929</v>
      </c>
      <c r="L5379" s="3">
        <v>0</v>
      </c>
      <c r="M5379" s="3">
        <v>0</v>
      </c>
      <c r="N5379" s="3">
        <v>0</v>
      </c>
      <c r="O5379" s="3">
        <v>20.34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3">
        <f>+Tabla3[[#This Row],[V GRAVADAS]]</f>
        <v>20.34</v>
      </c>
      <c r="V5379">
        <v>2</v>
      </c>
    </row>
    <row r="5380" spans="1:22" x14ac:dyDescent="0.25">
      <c r="A5380" t="s">
        <v>890</v>
      </c>
      <c r="B5380" s="1" t="s">
        <v>915</v>
      </c>
      <c r="C5380" t="s">
        <v>1</v>
      </c>
      <c r="D5380" t="s">
        <v>89</v>
      </c>
      <c r="E5380" t="s">
        <v>553</v>
      </c>
      <c r="F5380" t="s">
        <v>554</v>
      </c>
      <c r="G5380">
        <v>2930</v>
      </c>
      <c r="H5380">
        <v>2930</v>
      </c>
      <c r="I5380">
        <v>2930</v>
      </c>
      <c r="J5380">
        <v>2930</v>
      </c>
      <c r="L5380" s="3">
        <v>0</v>
      </c>
      <c r="M5380" s="3">
        <v>0</v>
      </c>
      <c r="N5380" s="3">
        <v>0</v>
      </c>
      <c r="O5380" s="3">
        <v>11</v>
      </c>
      <c r="P5380" s="3">
        <v>0</v>
      </c>
      <c r="Q5380" s="3">
        <v>0</v>
      </c>
      <c r="R5380" s="3">
        <v>0</v>
      </c>
      <c r="S5380" s="3">
        <v>0</v>
      </c>
      <c r="T5380" s="3">
        <v>0</v>
      </c>
      <c r="U5380" s="33">
        <f>+Tabla3[[#This Row],[V GRAVADAS]]</f>
        <v>11</v>
      </c>
      <c r="V5380">
        <v>2</v>
      </c>
    </row>
    <row r="5381" spans="1:22" x14ac:dyDescent="0.25">
      <c r="A5381" t="s">
        <v>890</v>
      </c>
      <c r="B5381" s="1" t="s">
        <v>915</v>
      </c>
      <c r="C5381" t="s">
        <v>1</v>
      </c>
      <c r="D5381" t="s">
        <v>89</v>
      </c>
      <c r="E5381" t="s">
        <v>553</v>
      </c>
      <c r="F5381" t="s">
        <v>554</v>
      </c>
      <c r="G5381">
        <v>2931</v>
      </c>
      <c r="H5381">
        <v>2931</v>
      </c>
      <c r="I5381">
        <v>2931</v>
      </c>
      <c r="J5381">
        <v>2931</v>
      </c>
      <c r="L5381" s="3">
        <v>0</v>
      </c>
      <c r="M5381" s="3">
        <v>0</v>
      </c>
      <c r="N5381" s="3">
        <v>0</v>
      </c>
      <c r="O5381" s="3">
        <v>142.4</v>
      </c>
      <c r="P5381" s="3">
        <v>0</v>
      </c>
      <c r="Q5381" s="3">
        <v>0</v>
      </c>
      <c r="R5381" s="3">
        <v>0</v>
      </c>
      <c r="S5381" s="3">
        <v>0</v>
      </c>
      <c r="T5381" s="3">
        <v>0</v>
      </c>
      <c r="U5381" s="33">
        <f>+Tabla3[[#This Row],[V GRAVADAS]]</f>
        <v>142.4</v>
      </c>
      <c r="V5381">
        <v>2</v>
      </c>
    </row>
    <row r="5382" spans="1:22" x14ac:dyDescent="0.25">
      <c r="A5382" t="s">
        <v>890</v>
      </c>
      <c r="B5382" s="1" t="s">
        <v>915</v>
      </c>
      <c r="C5382" t="s">
        <v>1</v>
      </c>
      <c r="D5382" t="s">
        <v>89</v>
      </c>
      <c r="E5382" t="s">
        <v>553</v>
      </c>
      <c r="F5382" t="s">
        <v>554</v>
      </c>
      <c r="G5382">
        <v>2932</v>
      </c>
      <c r="H5382">
        <v>2932</v>
      </c>
      <c r="I5382">
        <v>2932</v>
      </c>
      <c r="J5382">
        <v>2932</v>
      </c>
      <c r="L5382" s="3">
        <v>0</v>
      </c>
      <c r="M5382" s="3">
        <v>0</v>
      </c>
      <c r="N5382" s="3">
        <v>0</v>
      </c>
      <c r="O5382" s="3">
        <v>154.5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3">
        <f>+Tabla3[[#This Row],[V GRAVADAS]]</f>
        <v>154.5</v>
      </c>
      <c r="V5382">
        <v>2</v>
      </c>
    </row>
    <row r="5383" spans="1:22" x14ac:dyDescent="0.25">
      <c r="A5383" t="s">
        <v>890</v>
      </c>
      <c r="B5383" s="1" t="s">
        <v>915</v>
      </c>
      <c r="C5383" t="s">
        <v>1</v>
      </c>
      <c r="D5383" t="s">
        <v>89</v>
      </c>
      <c r="E5383" t="s">
        <v>553</v>
      </c>
      <c r="F5383" t="s">
        <v>554</v>
      </c>
      <c r="G5383">
        <v>2933</v>
      </c>
      <c r="H5383">
        <v>2933</v>
      </c>
      <c r="I5383">
        <v>2933</v>
      </c>
      <c r="J5383">
        <v>2933</v>
      </c>
      <c r="L5383" s="3">
        <v>0</v>
      </c>
      <c r="M5383" s="3">
        <v>0</v>
      </c>
      <c r="N5383" s="3">
        <v>0</v>
      </c>
      <c r="O5383" s="3">
        <v>70.099999999999994</v>
      </c>
      <c r="P5383" s="3">
        <v>0</v>
      </c>
      <c r="Q5383" s="3">
        <v>0</v>
      </c>
      <c r="R5383" s="3">
        <v>0</v>
      </c>
      <c r="S5383" s="3">
        <v>0</v>
      </c>
      <c r="T5383" s="3">
        <v>0</v>
      </c>
      <c r="U5383" s="33">
        <f>+Tabla3[[#This Row],[V GRAVADAS]]</f>
        <v>70.099999999999994</v>
      </c>
      <c r="V5383">
        <v>2</v>
      </c>
    </row>
    <row r="5384" spans="1:22" x14ac:dyDescent="0.25">
      <c r="A5384" t="s">
        <v>890</v>
      </c>
      <c r="B5384" s="1" t="s">
        <v>915</v>
      </c>
      <c r="C5384" t="s">
        <v>1</v>
      </c>
      <c r="D5384" t="s">
        <v>89</v>
      </c>
      <c r="E5384" t="s">
        <v>553</v>
      </c>
      <c r="F5384" t="s">
        <v>554</v>
      </c>
      <c r="G5384">
        <v>2934</v>
      </c>
      <c r="H5384">
        <v>2934</v>
      </c>
      <c r="I5384">
        <v>2934</v>
      </c>
      <c r="J5384">
        <v>2934</v>
      </c>
      <c r="L5384" s="3">
        <v>0</v>
      </c>
      <c r="M5384" s="3">
        <v>0</v>
      </c>
      <c r="N5384" s="3">
        <v>0</v>
      </c>
      <c r="O5384" s="3">
        <v>85.8</v>
      </c>
      <c r="P5384" s="3">
        <v>0</v>
      </c>
      <c r="Q5384" s="3">
        <v>0</v>
      </c>
      <c r="R5384" s="3">
        <v>0</v>
      </c>
      <c r="S5384" s="3">
        <v>0</v>
      </c>
      <c r="T5384" s="3">
        <v>0</v>
      </c>
      <c r="U5384" s="33">
        <f>+Tabla3[[#This Row],[V GRAVADAS]]</f>
        <v>85.8</v>
      </c>
      <c r="V5384">
        <v>2</v>
      </c>
    </row>
    <row r="5385" spans="1:22" x14ac:dyDescent="0.25">
      <c r="A5385" t="s">
        <v>890</v>
      </c>
      <c r="B5385" s="1" t="s">
        <v>915</v>
      </c>
      <c r="C5385" t="s">
        <v>1</v>
      </c>
      <c r="D5385" t="s">
        <v>89</v>
      </c>
      <c r="E5385" t="s">
        <v>553</v>
      </c>
      <c r="F5385" t="s">
        <v>554</v>
      </c>
      <c r="G5385">
        <v>2935</v>
      </c>
      <c r="H5385">
        <v>2935</v>
      </c>
      <c r="I5385">
        <v>2935</v>
      </c>
      <c r="J5385">
        <v>2935</v>
      </c>
      <c r="L5385" s="3">
        <v>0</v>
      </c>
      <c r="M5385" s="3">
        <v>0</v>
      </c>
      <c r="N5385" s="3">
        <v>0</v>
      </c>
      <c r="O5385" s="3">
        <v>24.2</v>
      </c>
      <c r="P5385" s="3">
        <v>0</v>
      </c>
      <c r="Q5385" s="3">
        <v>0</v>
      </c>
      <c r="R5385" s="3">
        <v>0</v>
      </c>
      <c r="S5385" s="3">
        <v>0</v>
      </c>
      <c r="T5385" s="3">
        <v>0</v>
      </c>
      <c r="U5385" s="33">
        <f>+Tabla3[[#This Row],[V GRAVADAS]]</f>
        <v>24.2</v>
      </c>
      <c r="V5385">
        <v>2</v>
      </c>
    </row>
    <row r="5386" spans="1:22" x14ac:dyDescent="0.25">
      <c r="A5386" t="s">
        <v>890</v>
      </c>
      <c r="B5386" s="1" t="s">
        <v>915</v>
      </c>
      <c r="C5386" t="s">
        <v>1</v>
      </c>
      <c r="D5386" t="s">
        <v>89</v>
      </c>
      <c r="E5386" t="s">
        <v>553</v>
      </c>
      <c r="F5386" t="s">
        <v>554</v>
      </c>
      <c r="G5386">
        <v>2936</v>
      </c>
      <c r="H5386">
        <v>2936</v>
      </c>
      <c r="I5386">
        <v>2936</v>
      </c>
      <c r="J5386">
        <v>2936</v>
      </c>
      <c r="L5386" s="3">
        <v>0</v>
      </c>
      <c r="M5386" s="3">
        <v>0</v>
      </c>
      <c r="N5386" s="3">
        <v>0</v>
      </c>
      <c r="O5386" s="3">
        <v>5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3">
        <f>+Tabla3[[#This Row],[V GRAVADAS]]</f>
        <v>5</v>
      </c>
      <c r="V5386">
        <v>2</v>
      </c>
    </row>
    <row r="5387" spans="1:22" x14ac:dyDescent="0.25">
      <c r="A5387" t="s">
        <v>890</v>
      </c>
      <c r="B5387" s="1" t="s">
        <v>915</v>
      </c>
      <c r="C5387" t="s">
        <v>1</v>
      </c>
      <c r="D5387" t="s">
        <v>89</v>
      </c>
      <c r="E5387" t="s">
        <v>553</v>
      </c>
      <c r="F5387" t="s">
        <v>554</v>
      </c>
      <c r="G5387">
        <v>2937</v>
      </c>
      <c r="H5387">
        <v>2937</v>
      </c>
      <c r="I5387">
        <v>2937</v>
      </c>
      <c r="J5387">
        <v>2937</v>
      </c>
      <c r="L5387" s="3">
        <v>0</v>
      </c>
      <c r="M5387" s="3">
        <v>0</v>
      </c>
      <c r="N5387" s="3">
        <v>0</v>
      </c>
      <c r="O5387" s="3">
        <v>530.5</v>
      </c>
      <c r="P5387" s="3">
        <v>0</v>
      </c>
      <c r="Q5387" s="3">
        <v>0</v>
      </c>
      <c r="R5387" s="3">
        <v>0</v>
      </c>
      <c r="S5387" s="3">
        <v>0</v>
      </c>
      <c r="T5387" s="3">
        <v>0</v>
      </c>
      <c r="U5387" s="33">
        <f>+Tabla3[[#This Row],[V GRAVADAS]]</f>
        <v>530.5</v>
      </c>
      <c r="V5387">
        <v>2</v>
      </c>
    </row>
    <row r="5388" spans="1:22" x14ac:dyDescent="0.25">
      <c r="A5388" t="s">
        <v>890</v>
      </c>
      <c r="B5388" s="1" t="s">
        <v>915</v>
      </c>
      <c r="C5388" t="s">
        <v>1</v>
      </c>
      <c r="D5388" t="s">
        <v>89</v>
      </c>
      <c r="E5388" t="s">
        <v>553</v>
      </c>
      <c r="F5388" t="s">
        <v>554</v>
      </c>
      <c r="G5388">
        <v>2938</v>
      </c>
      <c r="H5388">
        <v>2938</v>
      </c>
      <c r="I5388">
        <v>2938</v>
      </c>
      <c r="J5388">
        <v>2938</v>
      </c>
      <c r="L5388" s="3">
        <v>0</v>
      </c>
      <c r="M5388" s="3">
        <v>0</v>
      </c>
      <c r="N5388" s="3">
        <v>0</v>
      </c>
      <c r="O5388" s="3">
        <v>450</v>
      </c>
      <c r="P5388" s="3">
        <v>0</v>
      </c>
      <c r="Q5388" s="3">
        <v>0</v>
      </c>
      <c r="R5388" s="3">
        <v>0</v>
      </c>
      <c r="S5388" s="3">
        <v>0</v>
      </c>
      <c r="T5388" s="3">
        <v>0</v>
      </c>
      <c r="U5388" s="33">
        <f>+Tabla3[[#This Row],[V GRAVADAS]]</f>
        <v>450</v>
      </c>
      <c r="V5388">
        <v>2</v>
      </c>
    </row>
    <row r="5389" spans="1:22" x14ac:dyDescent="0.25">
      <c r="A5389" t="s">
        <v>890</v>
      </c>
      <c r="B5389" s="1" t="s">
        <v>915</v>
      </c>
      <c r="C5389" t="s">
        <v>1</v>
      </c>
      <c r="D5389" t="s">
        <v>89</v>
      </c>
      <c r="E5389" t="s">
        <v>553</v>
      </c>
      <c r="F5389" t="s">
        <v>554</v>
      </c>
      <c r="G5389">
        <v>2939</v>
      </c>
      <c r="H5389">
        <v>2939</v>
      </c>
      <c r="I5389">
        <v>2939</v>
      </c>
      <c r="J5389">
        <v>2939</v>
      </c>
      <c r="L5389" s="3">
        <v>0</v>
      </c>
      <c r="M5389" s="3">
        <v>0</v>
      </c>
      <c r="N5389" s="3">
        <v>0</v>
      </c>
      <c r="O5389" s="3">
        <v>360</v>
      </c>
      <c r="P5389" s="3">
        <v>0</v>
      </c>
      <c r="Q5389" s="3">
        <v>0</v>
      </c>
      <c r="R5389" s="3">
        <v>0</v>
      </c>
      <c r="S5389" s="3">
        <v>0</v>
      </c>
      <c r="T5389" s="3">
        <v>0</v>
      </c>
      <c r="U5389" s="33">
        <f>+Tabla3[[#This Row],[V GRAVADAS]]</f>
        <v>360</v>
      </c>
      <c r="V5389">
        <v>2</v>
      </c>
    </row>
    <row r="5390" spans="1:22" x14ac:dyDescent="0.25">
      <c r="A5390" t="s">
        <v>890</v>
      </c>
      <c r="B5390" s="1" t="s">
        <v>915</v>
      </c>
      <c r="C5390" t="s">
        <v>1</v>
      </c>
      <c r="D5390" t="s">
        <v>89</v>
      </c>
      <c r="E5390" t="s">
        <v>553</v>
      </c>
      <c r="F5390" t="s">
        <v>554</v>
      </c>
      <c r="G5390">
        <v>2940</v>
      </c>
      <c r="H5390">
        <v>2940</v>
      </c>
      <c r="I5390">
        <v>2940</v>
      </c>
      <c r="J5390">
        <v>2940</v>
      </c>
      <c r="L5390" s="3">
        <v>0</v>
      </c>
      <c r="M5390" s="3">
        <v>0</v>
      </c>
      <c r="N5390" s="3">
        <v>0</v>
      </c>
      <c r="O5390" s="3">
        <v>58.34</v>
      </c>
      <c r="P5390" s="3">
        <v>0</v>
      </c>
      <c r="Q5390" s="3">
        <v>0</v>
      </c>
      <c r="R5390" s="3">
        <v>0</v>
      </c>
      <c r="S5390" s="3">
        <v>0</v>
      </c>
      <c r="T5390" s="3">
        <v>0</v>
      </c>
      <c r="U5390" s="33">
        <f>+Tabla3[[#This Row],[V GRAVADAS]]</f>
        <v>58.34</v>
      </c>
      <c r="V5390">
        <v>2</v>
      </c>
    </row>
    <row r="5391" spans="1:22" x14ac:dyDescent="0.25">
      <c r="A5391" t="s">
        <v>890</v>
      </c>
      <c r="B5391" s="1" t="s">
        <v>915</v>
      </c>
      <c r="C5391" t="s">
        <v>1</v>
      </c>
      <c r="D5391" t="s">
        <v>89</v>
      </c>
      <c r="E5391" t="s">
        <v>553</v>
      </c>
      <c r="F5391" t="s">
        <v>554</v>
      </c>
      <c r="G5391">
        <v>2941</v>
      </c>
      <c r="H5391">
        <v>2941</v>
      </c>
      <c r="I5391">
        <v>2941</v>
      </c>
      <c r="J5391">
        <v>2941</v>
      </c>
      <c r="L5391" s="3">
        <v>0</v>
      </c>
      <c r="M5391" s="3">
        <v>0</v>
      </c>
      <c r="N5391" s="3">
        <v>0</v>
      </c>
      <c r="O5391" s="3">
        <v>940.41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3">
        <f>+Tabla3[[#This Row],[V GRAVADAS]]</f>
        <v>940.41</v>
      </c>
      <c r="V5391">
        <v>2</v>
      </c>
    </row>
    <row r="5392" spans="1:22" x14ac:dyDescent="0.25">
      <c r="A5392" t="s">
        <v>890</v>
      </c>
      <c r="B5392" s="1" t="s">
        <v>915</v>
      </c>
      <c r="C5392" t="s">
        <v>1</v>
      </c>
      <c r="D5392" t="s">
        <v>89</v>
      </c>
      <c r="E5392" t="s">
        <v>553</v>
      </c>
      <c r="F5392" t="s">
        <v>554</v>
      </c>
      <c r="G5392">
        <v>2942</v>
      </c>
      <c r="H5392">
        <v>2942</v>
      </c>
      <c r="I5392">
        <v>2942</v>
      </c>
      <c r="J5392">
        <v>2942</v>
      </c>
      <c r="L5392" s="3">
        <v>0</v>
      </c>
      <c r="M5392" s="3">
        <v>0</v>
      </c>
      <c r="N5392" s="3">
        <v>0</v>
      </c>
      <c r="O5392" s="3">
        <v>60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3">
        <f>+Tabla3[[#This Row],[V GRAVADAS]]</f>
        <v>60</v>
      </c>
      <c r="V5392">
        <v>2</v>
      </c>
    </row>
    <row r="5393" spans="1:22" x14ac:dyDescent="0.25">
      <c r="A5393" t="s">
        <v>890</v>
      </c>
      <c r="B5393" s="1" t="s">
        <v>915</v>
      </c>
      <c r="C5393" t="s">
        <v>1</v>
      </c>
      <c r="D5393" t="s">
        <v>89</v>
      </c>
      <c r="E5393" t="s">
        <v>553</v>
      </c>
      <c r="F5393" t="s">
        <v>554</v>
      </c>
      <c r="G5393">
        <v>2943</v>
      </c>
      <c r="H5393">
        <v>2943</v>
      </c>
      <c r="I5393">
        <v>2943</v>
      </c>
      <c r="J5393">
        <v>2943</v>
      </c>
      <c r="L5393" s="3">
        <v>0</v>
      </c>
      <c r="M5393" s="3">
        <v>0</v>
      </c>
      <c r="N5393" s="3">
        <v>0</v>
      </c>
      <c r="O5393" s="3">
        <v>46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3">
        <f>+Tabla3[[#This Row],[V GRAVADAS]]</f>
        <v>46</v>
      </c>
      <c r="V5393">
        <v>2</v>
      </c>
    </row>
    <row r="5394" spans="1:22" x14ac:dyDescent="0.25">
      <c r="A5394" t="s">
        <v>890</v>
      </c>
      <c r="B5394" s="1" t="s">
        <v>915</v>
      </c>
      <c r="C5394" t="s">
        <v>1</v>
      </c>
      <c r="D5394" t="s">
        <v>89</v>
      </c>
      <c r="E5394" t="s">
        <v>553</v>
      </c>
      <c r="F5394" t="s">
        <v>554</v>
      </c>
      <c r="G5394">
        <v>2944</v>
      </c>
      <c r="H5394">
        <v>2944</v>
      </c>
      <c r="I5394">
        <v>2944</v>
      </c>
      <c r="J5394">
        <v>2944</v>
      </c>
      <c r="L5394" s="3">
        <v>0</v>
      </c>
      <c r="M5394" s="3">
        <v>0</v>
      </c>
      <c r="N5394" s="3">
        <v>0</v>
      </c>
      <c r="O5394" s="3">
        <v>50</v>
      </c>
      <c r="P5394" s="3">
        <v>0</v>
      </c>
      <c r="Q5394" s="3">
        <v>0</v>
      </c>
      <c r="R5394" s="3">
        <v>0</v>
      </c>
      <c r="S5394" s="3">
        <v>0</v>
      </c>
      <c r="T5394" s="3">
        <v>0</v>
      </c>
      <c r="U5394" s="33">
        <f>+Tabla3[[#This Row],[V GRAVADAS]]</f>
        <v>50</v>
      </c>
      <c r="V5394">
        <v>2</v>
      </c>
    </row>
    <row r="5395" spans="1:22" x14ac:dyDescent="0.25">
      <c r="A5395" t="s">
        <v>890</v>
      </c>
      <c r="B5395" s="1" t="s">
        <v>916</v>
      </c>
      <c r="C5395" t="s">
        <v>1</v>
      </c>
      <c r="D5395" t="s">
        <v>89</v>
      </c>
      <c r="E5395" t="s">
        <v>553</v>
      </c>
      <c r="F5395" t="s">
        <v>554</v>
      </c>
      <c r="G5395">
        <v>2945</v>
      </c>
      <c r="H5395">
        <v>2945</v>
      </c>
      <c r="I5395">
        <v>2945</v>
      </c>
      <c r="J5395">
        <v>2945</v>
      </c>
      <c r="L5395" s="3">
        <v>0</v>
      </c>
      <c r="M5395" s="3">
        <v>0</v>
      </c>
      <c r="N5395" s="3">
        <v>0</v>
      </c>
      <c r="O5395" s="3">
        <v>422.55</v>
      </c>
      <c r="P5395" s="3">
        <v>0</v>
      </c>
      <c r="Q5395" s="3">
        <v>0</v>
      </c>
      <c r="R5395" s="3">
        <v>0</v>
      </c>
      <c r="S5395" s="3">
        <v>0</v>
      </c>
      <c r="T5395" s="3">
        <v>0</v>
      </c>
      <c r="U5395" s="33">
        <f>+Tabla3[[#This Row],[V GRAVADAS]]</f>
        <v>422.55</v>
      </c>
      <c r="V5395">
        <v>2</v>
      </c>
    </row>
    <row r="5396" spans="1:22" x14ac:dyDescent="0.25">
      <c r="A5396" t="s">
        <v>890</v>
      </c>
      <c r="B5396" s="1" t="s">
        <v>916</v>
      </c>
      <c r="C5396" t="s">
        <v>1</v>
      </c>
      <c r="D5396" t="s">
        <v>89</v>
      </c>
      <c r="E5396" t="s">
        <v>553</v>
      </c>
      <c r="F5396" t="s">
        <v>554</v>
      </c>
      <c r="G5396">
        <v>2946</v>
      </c>
      <c r="H5396">
        <v>2946</v>
      </c>
      <c r="I5396">
        <v>2946</v>
      </c>
      <c r="J5396">
        <v>2946</v>
      </c>
      <c r="L5396" s="3">
        <v>0</v>
      </c>
      <c r="M5396" s="3">
        <v>0</v>
      </c>
      <c r="N5396" s="3">
        <v>0</v>
      </c>
      <c r="O5396" s="3">
        <v>54</v>
      </c>
      <c r="P5396" s="3">
        <v>0</v>
      </c>
      <c r="Q5396" s="3">
        <v>0</v>
      </c>
      <c r="R5396" s="3">
        <v>0</v>
      </c>
      <c r="S5396" s="3">
        <v>0</v>
      </c>
      <c r="T5396" s="3">
        <v>0</v>
      </c>
      <c r="U5396" s="33">
        <f>+Tabla3[[#This Row],[V GRAVADAS]]</f>
        <v>54</v>
      </c>
      <c r="V5396">
        <v>2</v>
      </c>
    </row>
    <row r="5397" spans="1:22" x14ac:dyDescent="0.25">
      <c r="A5397" t="s">
        <v>890</v>
      </c>
      <c r="B5397" s="1" t="s">
        <v>916</v>
      </c>
      <c r="C5397" t="s">
        <v>1</v>
      </c>
      <c r="D5397" t="s">
        <v>89</v>
      </c>
      <c r="E5397" t="s">
        <v>553</v>
      </c>
      <c r="F5397" t="s">
        <v>554</v>
      </c>
      <c r="G5397">
        <v>2947</v>
      </c>
      <c r="H5397">
        <v>2947</v>
      </c>
      <c r="I5397">
        <v>2947</v>
      </c>
      <c r="J5397">
        <v>2947</v>
      </c>
      <c r="L5397" s="3">
        <v>0</v>
      </c>
      <c r="M5397" s="3">
        <v>0</v>
      </c>
      <c r="N5397" s="3">
        <v>0</v>
      </c>
      <c r="O5397" s="3">
        <v>600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3">
        <f>+Tabla3[[#This Row],[V GRAVADAS]]</f>
        <v>600</v>
      </c>
      <c r="V5397">
        <v>2</v>
      </c>
    </row>
    <row r="5398" spans="1:22" x14ac:dyDescent="0.25">
      <c r="A5398" t="s">
        <v>890</v>
      </c>
      <c r="B5398" s="1" t="s">
        <v>916</v>
      </c>
      <c r="C5398" t="s">
        <v>1</v>
      </c>
      <c r="D5398" t="s">
        <v>89</v>
      </c>
      <c r="E5398" t="s">
        <v>553</v>
      </c>
      <c r="F5398" t="s">
        <v>554</v>
      </c>
      <c r="G5398">
        <v>2948</v>
      </c>
      <c r="H5398">
        <v>2948</v>
      </c>
      <c r="I5398">
        <v>2948</v>
      </c>
      <c r="J5398">
        <v>2948</v>
      </c>
      <c r="L5398" s="3">
        <v>0</v>
      </c>
      <c r="M5398" s="3">
        <v>0</v>
      </c>
      <c r="N5398" s="3">
        <v>0</v>
      </c>
      <c r="O5398" s="3">
        <v>33.75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3">
        <f>+Tabla3[[#This Row],[V GRAVADAS]]</f>
        <v>33.75</v>
      </c>
      <c r="V5398">
        <v>2</v>
      </c>
    </row>
    <row r="5399" spans="1:22" x14ac:dyDescent="0.25">
      <c r="A5399" t="s">
        <v>890</v>
      </c>
      <c r="B5399" s="1" t="s">
        <v>916</v>
      </c>
      <c r="C5399" t="s">
        <v>1</v>
      </c>
      <c r="D5399" t="s">
        <v>89</v>
      </c>
      <c r="E5399" t="s">
        <v>553</v>
      </c>
      <c r="F5399" t="s">
        <v>554</v>
      </c>
      <c r="G5399">
        <v>2949</v>
      </c>
      <c r="H5399">
        <v>2949</v>
      </c>
      <c r="I5399">
        <v>2949</v>
      </c>
      <c r="J5399">
        <v>2949</v>
      </c>
      <c r="L5399" s="3">
        <v>0</v>
      </c>
      <c r="M5399" s="3">
        <v>0</v>
      </c>
      <c r="N5399" s="3">
        <v>0</v>
      </c>
      <c r="O5399" s="3">
        <v>8.76</v>
      </c>
      <c r="P5399" s="3">
        <v>0</v>
      </c>
      <c r="Q5399" s="3">
        <v>0</v>
      </c>
      <c r="R5399" s="3">
        <v>0</v>
      </c>
      <c r="S5399" s="3">
        <v>0</v>
      </c>
      <c r="T5399" s="3">
        <v>0</v>
      </c>
      <c r="U5399" s="33">
        <f>+Tabla3[[#This Row],[V GRAVADAS]]</f>
        <v>8.76</v>
      </c>
      <c r="V5399">
        <v>2</v>
      </c>
    </row>
    <row r="5400" spans="1:22" x14ac:dyDescent="0.25">
      <c r="A5400" t="s">
        <v>890</v>
      </c>
      <c r="B5400" s="1" t="s">
        <v>916</v>
      </c>
      <c r="C5400" t="s">
        <v>1</v>
      </c>
      <c r="D5400" t="s">
        <v>89</v>
      </c>
      <c r="E5400" t="s">
        <v>553</v>
      </c>
      <c r="F5400" t="s">
        <v>554</v>
      </c>
      <c r="G5400">
        <v>2950</v>
      </c>
      <c r="H5400">
        <v>2950</v>
      </c>
      <c r="I5400">
        <v>2950</v>
      </c>
      <c r="J5400">
        <v>2950</v>
      </c>
      <c r="L5400" s="3">
        <v>0</v>
      </c>
      <c r="M5400" s="3">
        <v>0</v>
      </c>
      <c r="N5400" s="3">
        <v>0</v>
      </c>
      <c r="O5400" s="3">
        <v>642</v>
      </c>
      <c r="P5400" s="3">
        <v>0</v>
      </c>
      <c r="Q5400" s="3">
        <v>0</v>
      </c>
      <c r="R5400" s="3">
        <v>0</v>
      </c>
      <c r="S5400" s="3">
        <v>0</v>
      </c>
      <c r="T5400" s="3">
        <v>0</v>
      </c>
      <c r="U5400" s="33">
        <f>+Tabla3[[#This Row],[V GRAVADAS]]</f>
        <v>642</v>
      </c>
      <c r="V5400">
        <v>2</v>
      </c>
    </row>
    <row r="5401" spans="1:22" x14ac:dyDescent="0.25">
      <c r="A5401" t="s">
        <v>890</v>
      </c>
      <c r="B5401" s="1" t="s">
        <v>916</v>
      </c>
      <c r="C5401" t="s">
        <v>1</v>
      </c>
      <c r="D5401" t="s">
        <v>89</v>
      </c>
      <c r="E5401" t="s">
        <v>553</v>
      </c>
      <c r="F5401" t="s">
        <v>554</v>
      </c>
      <c r="G5401">
        <v>2951</v>
      </c>
      <c r="H5401">
        <v>2951</v>
      </c>
      <c r="I5401">
        <v>2951</v>
      </c>
      <c r="J5401">
        <v>2951</v>
      </c>
      <c r="L5401" s="3">
        <v>0</v>
      </c>
      <c r="M5401" s="3">
        <v>0</v>
      </c>
      <c r="N5401" s="3">
        <v>0</v>
      </c>
      <c r="O5401" s="3">
        <v>9</v>
      </c>
      <c r="P5401" s="3">
        <v>0</v>
      </c>
      <c r="Q5401" s="3">
        <v>0</v>
      </c>
      <c r="R5401" s="3">
        <v>0</v>
      </c>
      <c r="S5401" s="3">
        <v>0</v>
      </c>
      <c r="T5401" s="3">
        <v>0</v>
      </c>
      <c r="U5401" s="33">
        <f>+Tabla3[[#This Row],[V GRAVADAS]]</f>
        <v>9</v>
      </c>
      <c r="V5401">
        <v>2</v>
      </c>
    </row>
    <row r="5402" spans="1:22" x14ac:dyDescent="0.25">
      <c r="A5402" t="s">
        <v>890</v>
      </c>
      <c r="B5402" s="1" t="s">
        <v>916</v>
      </c>
      <c r="C5402" t="s">
        <v>1</v>
      </c>
      <c r="D5402" t="s">
        <v>89</v>
      </c>
      <c r="E5402" t="s">
        <v>553</v>
      </c>
      <c r="F5402" t="s">
        <v>554</v>
      </c>
      <c r="G5402">
        <v>2952</v>
      </c>
      <c r="H5402">
        <v>2952</v>
      </c>
      <c r="I5402">
        <v>2952</v>
      </c>
      <c r="J5402">
        <v>2952</v>
      </c>
      <c r="L5402" s="3">
        <v>0</v>
      </c>
      <c r="M5402" s="3">
        <v>0</v>
      </c>
      <c r="N5402" s="3">
        <v>0</v>
      </c>
      <c r="O5402" s="3">
        <v>443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3">
        <f>+Tabla3[[#This Row],[V GRAVADAS]]</f>
        <v>443</v>
      </c>
      <c r="V5402">
        <v>2</v>
      </c>
    </row>
    <row r="5403" spans="1:22" x14ac:dyDescent="0.25">
      <c r="A5403" t="s">
        <v>890</v>
      </c>
      <c r="B5403" s="1" t="s">
        <v>916</v>
      </c>
      <c r="C5403" t="s">
        <v>1</v>
      </c>
      <c r="D5403" t="s">
        <v>89</v>
      </c>
      <c r="E5403" t="s">
        <v>553</v>
      </c>
      <c r="F5403" t="s">
        <v>554</v>
      </c>
      <c r="G5403">
        <v>2953</v>
      </c>
      <c r="H5403">
        <v>2953</v>
      </c>
      <c r="I5403">
        <v>2953</v>
      </c>
      <c r="J5403">
        <v>2953</v>
      </c>
      <c r="L5403" s="3">
        <v>0</v>
      </c>
      <c r="M5403" s="3">
        <v>0</v>
      </c>
      <c r="N5403" s="3">
        <v>0</v>
      </c>
      <c r="O5403" s="3">
        <v>450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3">
        <f>+Tabla3[[#This Row],[V GRAVADAS]]</f>
        <v>450</v>
      </c>
      <c r="V5403">
        <v>2</v>
      </c>
    </row>
    <row r="5404" spans="1:22" x14ac:dyDescent="0.25">
      <c r="A5404" t="s">
        <v>890</v>
      </c>
      <c r="B5404" s="1" t="s">
        <v>916</v>
      </c>
      <c r="C5404" t="s">
        <v>1</v>
      </c>
      <c r="D5404" t="s">
        <v>89</v>
      </c>
      <c r="E5404" t="s">
        <v>553</v>
      </c>
      <c r="F5404" t="s">
        <v>554</v>
      </c>
      <c r="G5404">
        <v>2954</v>
      </c>
      <c r="H5404">
        <v>2954</v>
      </c>
      <c r="I5404">
        <v>2954</v>
      </c>
      <c r="J5404">
        <v>2954</v>
      </c>
      <c r="L5404" s="3">
        <v>0</v>
      </c>
      <c r="M5404" s="3">
        <v>0</v>
      </c>
      <c r="N5404" s="3">
        <v>0</v>
      </c>
      <c r="O5404" s="3">
        <v>378</v>
      </c>
      <c r="P5404" s="3">
        <v>0</v>
      </c>
      <c r="Q5404" s="3">
        <v>0</v>
      </c>
      <c r="R5404" s="3">
        <v>0</v>
      </c>
      <c r="S5404" s="3">
        <v>0</v>
      </c>
      <c r="T5404" s="3">
        <v>0</v>
      </c>
      <c r="U5404" s="33">
        <f>+Tabla3[[#This Row],[V GRAVADAS]]</f>
        <v>378</v>
      </c>
      <c r="V5404">
        <v>2</v>
      </c>
    </row>
    <row r="5405" spans="1:22" x14ac:dyDescent="0.25">
      <c r="A5405" t="s">
        <v>890</v>
      </c>
      <c r="B5405" s="1" t="s">
        <v>916</v>
      </c>
      <c r="C5405" t="s">
        <v>1</v>
      </c>
      <c r="D5405" t="s">
        <v>89</v>
      </c>
      <c r="E5405" t="s">
        <v>553</v>
      </c>
      <c r="F5405" t="s">
        <v>554</v>
      </c>
      <c r="G5405">
        <v>2955</v>
      </c>
      <c r="H5405">
        <v>2955</v>
      </c>
      <c r="I5405">
        <v>2955</v>
      </c>
      <c r="J5405">
        <v>2955</v>
      </c>
      <c r="L5405" s="3">
        <v>0</v>
      </c>
      <c r="M5405" s="3">
        <v>0</v>
      </c>
      <c r="N5405" s="3">
        <v>0</v>
      </c>
      <c r="O5405" s="3">
        <v>509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3">
        <f>+Tabla3[[#This Row],[V GRAVADAS]]</f>
        <v>509</v>
      </c>
      <c r="V5405">
        <v>2</v>
      </c>
    </row>
    <row r="5406" spans="1:22" x14ac:dyDescent="0.25">
      <c r="A5406" t="s">
        <v>890</v>
      </c>
      <c r="B5406" s="1" t="s">
        <v>916</v>
      </c>
      <c r="C5406" t="s">
        <v>1</v>
      </c>
      <c r="D5406" t="s">
        <v>89</v>
      </c>
      <c r="E5406" t="s">
        <v>553</v>
      </c>
      <c r="F5406" t="s">
        <v>554</v>
      </c>
      <c r="G5406">
        <v>2956</v>
      </c>
      <c r="H5406">
        <v>2956</v>
      </c>
      <c r="I5406">
        <v>2956</v>
      </c>
      <c r="J5406">
        <v>2956</v>
      </c>
      <c r="L5406" s="3">
        <v>0</v>
      </c>
      <c r="M5406" s="3">
        <v>0</v>
      </c>
      <c r="N5406" s="3">
        <v>0</v>
      </c>
      <c r="O5406" s="3">
        <v>23.25</v>
      </c>
      <c r="P5406" s="3">
        <v>0</v>
      </c>
      <c r="Q5406" s="3">
        <v>0</v>
      </c>
      <c r="R5406" s="3">
        <v>0</v>
      </c>
      <c r="S5406" s="3">
        <v>0</v>
      </c>
      <c r="T5406" s="3">
        <v>0</v>
      </c>
      <c r="U5406" s="33">
        <f>+Tabla3[[#This Row],[V GRAVADAS]]</f>
        <v>23.25</v>
      </c>
      <c r="V5406">
        <v>2</v>
      </c>
    </row>
    <row r="5407" spans="1:22" x14ac:dyDescent="0.25">
      <c r="A5407" t="s">
        <v>890</v>
      </c>
      <c r="B5407" s="1" t="s">
        <v>935</v>
      </c>
      <c r="C5407" t="s">
        <v>1</v>
      </c>
      <c r="D5407" t="s">
        <v>89</v>
      </c>
      <c r="E5407" t="s">
        <v>553</v>
      </c>
      <c r="F5407" t="s">
        <v>554</v>
      </c>
      <c r="G5407">
        <v>2957</v>
      </c>
      <c r="H5407">
        <v>2957</v>
      </c>
      <c r="I5407">
        <v>2957</v>
      </c>
      <c r="J5407">
        <v>2957</v>
      </c>
      <c r="L5407" s="3">
        <v>0</v>
      </c>
      <c r="M5407" s="3">
        <v>0</v>
      </c>
      <c r="N5407" s="3">
        <v>0</v>
      </c>
      <c r="O5407" s="3">
        <v>110</v>
      </c>
      <c r="P5407" s="3">
        <v>0</v>
      </c>
      <c r="Q5407" s="3">
        <v>0</v>
      </c>
      <c r="R5407" s="3">
        <v>0</v>
      </c>
      <c r="S5407" s="3">
        <v>0</v>
      </c>
      <c r="T5407" s="3">
        <v>0</v>
      </c>
      <c r="U5407" s="33">
        <f>+Tabla3[[#This Row],[V GRAVADAS]]</f>
        <v>110</v>
      </c>
      <c r="V5407">
        <v>2</v>
      </c>
    </row>
    <row r="5408" spans="1:22" x14ac:dyDescent="0.25">
      <c r="A5408" t="s">
        <v>890</v>
      </c>
      <c r="B5408" s="1" t="s">
        <v>935</v>
      </c>
      <c r="C5408" t="s">
        <v>1</v>
      </c>
      <c r="D5408" t="s">
        <v>89</v>
      </c>
      <c r="E5408" t="s">
        <v>553</v>
      </c>
      <c r="F5408" t="s">
        <v>554</v>
      </c>
      <c r="G5408">
        <v>2958</v>
      </c>
      <c r="H5408">
        <v>2958</v>
      </c>
      <c r="I5408">
        <v>2958</v>
      </c>
      <c r="J5408">
        <v>2958</v>
      </c>
      <c r="L5408" s="3">
        <v>0</v>
      </c>
      <c r="M5408" s="3">
        <v>0</v>
      </c>
      <c r="N5408" s="3">
        <v>0</v>
      </c>
      <c r="O5408" s="3">
        <v>495.9</v>
      </c>
      <c r="P5408" s="3">
        <v>0</v>
      </c>
      <c r="Q5408" s="3">
        <v>0</v>
      </c>
      <c r="R5408" s="3">
        <v>0</v>
      </c>
      <c r="S5408" s="3">
        <v>0</v>
      </c>
      <c r="T5408" s="3">
        <v>0</v>
      </c>
      <c r="U5408" s="33">
        <f>+Tabla3[[#This Row],[V GRAVADAS]]</f>
        <v>495.9</v>
      </c>
      <c r="V5408">
        <v>2</v>
      </c>
    </row>
    <row r="5409" spans="1:22" x14ac:dyDescent="0.25">
      <c r="A5409" t="s">
        <v>890</v>
      </c>
      <c r="B5409" s="1" t="s">
        <v>935</v>
      </c>
      <c r="C5409" t="s">
        <v>1</v>
      </c>
      <c r="D5409" t="s">
        <v>89</v>
      </c>
      <c r="E5409" t="s">
        <v>553</v>
      </c>
      <c r="F5409" t="s">
        <v>554</v>
      </c>
      <c r="G5409">
        <v>2959</v>
      </c>
      <c r="H5409">
        <v>2959</v>
      </c>
      <c r="I5409">
        <v>2959</v>
      </c>
      <c r="J5409">
        <v>2959</v>
      </c>
      <c r="L5409" s="3">
        <v>0</v>
      </c>
      <c r="M5409" s="3">
        <v>0</v>
      </c>
      <c r="N5409" s="3">
        <v>0</v>
      </c>
      <c r="O5409" s="3">
        <v>450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3">
        <f>+Tabla3[[#This Row],[V GRAVADAS]]</f>
        <v>450</v>
      </c>
      <c r="V5409">
        <v>2</v>
      </c>
    </row>
    <row r="5410" spans="1:22" x14ac:dyDescent="0.25">
      <c r="A5410" t="s">
        <v>890</v>
      </c>
      <c r="B5410" s="1" t="s">
        <v>935</v>
      </c>
      <c r="C5410" t="s">
        <v>1</v>
      </c>
      <c r="D5410" t="s">
        <v>89</v>
      </c>
      <c r="E5410" t="s">
        <v>553</v>
      </c>
      <c r="F5410" t="s">
        <v>554</v>
      </c>
      <c r="G5410">
        <v>2960</v>
      </c>
      <c r="H5410">
        <v>2960</v>
      </c>
      <c r="I5410">
        <v>2960</v>
      </c>
      <c r="J5410">
        <v>2960</v>
      </c>
      <c r="L5410" s="3">
        <v>0</v>
      </c>
      <c r="M5410" s="3">
        <v>0</v>
      </c>
      <c r="N5410" s="3">
        <v>0</v>
      </c>
      <c r="O5410" s="3">
        <v>212.7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3">
        <f>+Tabla3[[#This Row],[V GRAVADAS]]</f>
        <v>212.7</v>
      </c>
      <c r="V5410">
        <v>2</v>
      </c>
    </row>
    <row r="5411" spans="1:22" x14ac:dyDescent="0.25">
      <c r="A5411" t="s">
        <v>890</v>
      </c>
      <c r="B5411" s="1" t="s">
        <v>935</v>
      </c>
      <c r="C5411" t="s">
        <v>1</v>
      </c>
      <c r="D5411" t="s">
        <v>89</v>
      </c>
      <c r="E5411" t="s">
        <v>553</v>
      </c>
      <c r="F5411" t="s">
        <v>554</v>
      </c>
      <c r="G5411">
        <v>2961</v>
      </c>
      <c r="H5411">
        <v>2961</v>
      </c>
      <c r="I5411">
        <v>2961</v>
      </c>
      <c r="J5411">
        <v>2961</v>
      </c>
      <c r="L5411" s="3">
        <v>0</v>
      </c>
      <c r="M5411" s="3">
        <v>0</v>
      </c>
      <c r="N5411" s="3">
        <v>0</v>
      </c>
      <c r="O5411" s="3">
        <v>486.75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3">
        <f>+Tabla3[[#This Row],[V GRAVADAS]]</f>
        <v>486.75</v>
      </c>
      <c r="V5411">
        <v>2</v>
      </c>
    </row>
    <row r="5412" spans="1:22" x14ac:dyDescent="0.25">
      <c r="A5412" t="s">
        <v>890</v>
      </c>
      <c r="B5412" s="1" t="s">
        <v>935</v>
      </c>
      <c r="C5412" t="s">
        <v>1</v>
      </c>
      <c r="D5412" t="s">
        <v>89</v>
      </c>
      <c r="E5412" t="s">
        <v>553</v>
      </c>
      <c r="F5412" t="s">
        <v>554</v>
      </c>
      <c r="G5412">
        <v>2962</v>
      </c>
      <c r="H5412">
        <v>2962</v>
      </c>
      <c r="I5412">
        <v>2962</v>
      </c>
      <c r="J5412">
        <v>2962</v>
      </c>
      <c r="L5412" s="3">
        <v>0</v>
      </c>
      <c r="M5412" s="3">
        <v>0</v>
      </c>
      <c r="N5412" s="3">
        <v>0</v>
      </c>
      <c r="O5412" s="3">
        <v>22.5</v>
      </c>
      <c r="P5412" s="3">
        <v>0</v>
      </c>
      <c r="Q5412" s="3">
        <v>0</v>
      </c>
      <c r="R5412" s="3">
        <v>0</v>
      </c>
      <c r="S5412" s="3">
        <v>0</v>
      </c>
      <c r="T5412" s="3">
        <v>0</v>
      </c>
      <c r="U5412" s="33">
        <f>+Tabla3[[#This Row],[V GRAVADAS]]</f>
        <v>22.5</v>
      </c>
      <c r="V5412">
        <v>2</v>
      </c>
    </row>
    <row r="5413" spans="1:22" x14ac:dyDescent="0.25">
      <c r="A5413" t="s">
        <v>890</v>
      </c>
      <c r="B5413" s="1" t="s">
        <v>935</v>
      </c>
      <c r="C5413" t="s">
        <v>1</v>
      </c>
      <c r="D5413" t="s">
        <v>89</v>
      </c>
      <c r="E5413" t="s">
        <v>553</v>
      </c>
      <c r="F5413" t="s">
        <v>554</v>
      </c>
      <c r="G5413">
        <v>2963</v>
      </c>
      <c r="H5413">
        <v>2963</v>
      </c>
      <c r="I5413">
        <v>2963</v>
      </c>
      <c r="J5413">
        <v>2963</v>
      </c>
      <c r="L5413" s="3">
        <v>0</v>
      </c>
      <c r="M5413" s="3">
        <v>0</v>
      </c>
      <c r="N5413" s="3">
        <v>0</v>
      </c>
      <c r="O5413" s="3">
        <v>384.5</v>
      </c>
      <c r="P5413" s="3">
        <v>0</v>
      </c>
      <c r="Q5413" s="3">
        <v>0</v>
      </c>
      <c r="R5413" s="3">
        <v>0</v>
      </c>
      <c r="S5413" s="3">
        <v>0</v>
      </c>
      <c r="T5413" s="3">
        <v>0</v>
      </c>
      <c r="U5413" s="33">
        <f>+Tabla3[[#This Row],[V GRAVADAS]]</f>
        <v>384.5</v>
      </c>
      <c r="V5413">
        <v>2</v>
      </c>
    </row>
    <row r="5414" spans="1:22" x14ac:dyDescent="0.25">
      <c r="A5414" t="s">
        <v>890</v>
      </c>
      <c r="B5414" s="1" t="s">
        <v>935</v>
      </c>
      <c r="C5414" t="s">
        <v>1</v>
      </c>
      <c r="D5414" t="s">
        <v>89</v>
      </c>
      <c r="E5414" t="s">
        <v>553</v>
      </c>
      <c r="F5414" t="s">
        <v>554</v>
      </c>
      <c r="G5414">
        <v>2964</v>
      </c>
      <c r="H5414">
        <v>2964</v>
      </c>
      <c r="I5414">
        <v>2964</v>
      </c>
      <c r="J5414">
        <v>2964</v>
      </c>
      <c r="L5414" s="3">
        <v>0</v>
      </c>
      <c r="M5414" s="3">
        <v>0</v>
      </c>
      <c r="N5414" s="3">
        <v>0</v>
      </c>
      <c r="O5414" s="3">
        <v>10</v>
      </c>
      <c r="P5414" s="3">
        <v>0</v>
      </c>
      <c r="Q5414" s="3">
        <v>0</v>
      </c>
      <c r="R5414" s="3">
        <v>0</v>
      </c>
      <c r="S5414" s="3">
        <v>0</v>
      </c>
      <c r="T5414" s="3">
        <v>0</v>
      </c>
      <c r="U5414" s="33">
        <f>+Tabla3[[#This Row],[V GRAVADAS]]</f>
        <v>10</v>
      </c>
      <c r="V5414">
        <v>2</v>
      </c>
    </row>
    <row r="5415" spans="1:22" x14ac:dyDescent="0.25">
      <c r="A5415" t="s">
        <v>890</v>
      </c>
      <c r="B5415" s="1" t="s">
        <v>935</v>
      </c>
      <c r="C5415" t="s">
        <v>1</v>
      </c>
      <c r="D5415" t="s">
        <v>89</v>
      </c>
      <c r="E5415" t="s">
        <v>553</v>
      </c>
      <c r="F5415" t="s">
        <v>554</v>
      </c>
      <c r="G5415">
        <v>2965</v>
      </c>
      <c r="H5415">
        <v>2965</v>
      </c>
      <c r="I5415">
        <v>2965</v>
      </c>
      <c r="J5415">
        <v>2965</v>
      </c>
      <c r="L5415" s="3">
        <v>0</v>
      </c>
      <c r="M5415" s="3">
        <v>0</v>
      </c>
      <c r="N5415" s="3">
        <v>0</v>
      </c>
      <c r="O5415" s="3">
        <v>126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3">
        <f>+Tabla3[[#This Row],[V GRAVADAS]]</f>
        <v>126</v>
      </c>
      <c r="V5415">
        <v>2</v>
      </c>
    </row>
    <row r="5416" spans="1:22" x14ac:dyDescent="0.25">
      <c r="A5416" t="s">
        <v>890</v>
      </c>
      <c r="B5416" s="1" t="s">
        <v>935</v>
      </c>
      <c r="C5416" t="s">
        <v>1</v>
      </c>
      <c r="D5416" t="s">
        <v>89</v>
      </c>
      <c r="E5416" t="s">
        <v>553</v>
      </c>
      <c r="F5416" t="s">
        <v>554</v>
      </c>
      <c r="G5416">
        <v>2966</v>
      </c>
      <c r="H5416">
        <v>2966</v>
      </c>
      <c r="I5416">
        <v>2966</v>
      </c>
      <c r="J5416">
        <v>2966</v>
      </c>
      <c r="L5416" s="3">
        <v>0</v>
      </c>
      <c r="M5416" s="3">
        <v>0</v>
      </c>
      <c r="N5416" s="3">
        <v>0</v>
      </c>
      <c r="O5416" s="3">
        <v>19.55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3">
        <f>+Tabla3[[#This Row],[V GRAVADAS]]</f>
        <v>19.55</v>
      </c>
      <c r="V5416">
        <v>2</v>
      </c>
    </row>
    <row r="5417" spans="1:22" x14ac:dyDescent="0.25">
      <c r="A5417" t="s">
        <v>890</v>
      </c>
      <c r="B5417" s="1" t="s">
        <v>935</v>
      </c>
      <c r="C5417" t="s">
        <v>1</v>
      </c>
      <c r="D5417" t="s">
        <v>89</v>
      </c>
      <c r="E5417" t="s">
        <v>553</v>
      </c>
      <c r="F5417" t="s">
        <v>554</v>
      </c>
      <c r="G5417">
        <v>2967</v>
      </c>
      <c r="H5417">
        <v>2967</v>
      </c>
      <c r="I5417">
        <v>2967</v>
      </c>
      <c r="J5417">
        <v>2967</v>
      </c>
      <c r="L5417" s="3">
        <v>0</v>
      </c>
      <c r="M5417" s="3">
        <v>0</v>
      </c>
      <c r="N5417" s="3">
        <v>0</v>
      </c>
      <c r="O5417" s="3">
        <v>520</v>
      </c>
      <c r="P5417" s="3">
        <v>0</v>
      </c>
      <c r="Q5417" s="3">
        <v>0</v>
      </c>
      <c r="R5417" s="3">
        <v>0</v>
      </c>
      <c r="S5417" s="3">
        <v>0</v>
      </c>
      <c r="T5417" s="3">
        <v>0</v>
      </c>
      <c r="U5417" s="33">
        <f>+Tabla3[[#This Row],[V GRAVADAS]]</f>
        <v>520</v>
      </c>
      <c r="V5417">
        <v>2</v>
      </c>
    </row>
    <row r="5418" spans="1:22" x14ac:dyDescent="0.25">
      <c r="A5418" t="s">
        <v>890</v>
      </c>
      <c r="B5418" s="1" t="s">
        <v>935</v>
      </c>
      <c r="C5418" t="s">
        <v>1</v>
      </c>
      <c r="D5418" t="s">
        <v>89</v>
      </c>
      <c r="E5418" t="s">
        <v>553</v>
      </c>
      <c r="F5418" t="s">
        <v>554</v>
      </c>
      <c r="G5418">
        <v>2968</v>
      </c>
      <c r="H5418">
        <v>2968</v>
      </c>
      <c r="I5418">
        <v>2968</v>
      </c>
      <c r="J5418">
        <v>2968</v>
      </c>
      <c r="L5418" s="3">
        <v>0</v>
      </c>
      <c r="M5418" s="3">
        <v>0</v>
      </c>
      <c r="N5418" s="3">
        <v>0</v>
      </c>
      <c r="O5418" s="3">
        <v>488.5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3">
        <f>+Tabla3[[#This Row],[V GRAVADAS]]</f>
        <v>488.5</v>
      </c>
      <c r="V5418">
        <v>2</v>
      </c>
    </row>
    <row r="5419" spans="1:22" x14ac:dyDescent="0.25">
      <c r="A5419" t="s">
        <v>890</v>
      </c>
      <c r="B5419" s="1" t="s">
        <v>935</v>
      </c>
      <c r="C5419" t="s">
        <v>1</v>
      </c>
      <c r="D5419" t="s">
        <v>89</v>
      </c>
      <c r="E5419" t="s">
        <v>553</v>
      </c>
      <c r="F5419" t="s">
        <v>554</v>
      </c>
      <c r="G5419">
        <v>2969</v>
      </c>
      <c r="H5419">
        <v>2969</v>
      </c>
      <c r="I5419">
        <v>2969</v>
      </c>
      <c r="J5419">
        <v>2969</v>
      </c>
      <c r="L5419" s="3">
        <v>0</v>
      </c>
      <c r="M5419" s="3">
        <v>0</v>
      </c>
      <c r="N5419" s="3">
        <v>0</v>
      </c>
      <c r="O5419" s="3">
        <v>220</v>
      </c>
      <c r="P5419" s="3">
        <v>0</v>
      </c>
      <c r="Q5419" s="3">
        <v>0</v>
      </c>
      <c r="R5419" s="3">
        <v>0</v>
      </c>
      <c r="S5419" s="3">
        <v>0</v>
      </c>
      <c r="T5419" s="3">
        <v>0</v>
      </c>
      <c r="U5419" s="33">
        <f>+Tabla3[[#This Row],[V GRAVADAS]]</f>
        <v>220</v>
      </c>
      <c r="V5419">
        <v>2</v>
      </c>
    </row>
    <row r="5420" spans="1:22" x14ac:dyDescent="0.25">
      <c r="A5420" t="s">
        <v>890</v>
      </c>
      <c r="B5420" s="1" t="s">
        <v>935</v>
      </c>
      <c r="C5420" t="s">
        <v>1</v>
      </c>
      <c r="D5420" t="s">
        <v>89</v>
      </c>
      <c r="E5420" t="s">
        <v>553</v>
      </c>
      <c r="F5420" t="s">
        <v>554</v>
      </c>
      <c r="G5420">
        <v>2970</v>
      </c>
      <c r="H5420">
        <v>2970</v>
      </c>
      <c r="I5420">
        <v>2970</v>
      </c>
      <c r="J5420">
        <v>2970</v>
      </c>
      <c r="L5420" s="3">
        <v>0</v>
      </c>
      <c r="M5420" s="3">
        <v>0</v>
      </c>
      <c r="N5420" s="3">
        <v>0</v>
      </c>
      <c r="O5420" s="3">
        <v>551.4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3">
        <f>+Tabla3[[#This Row],[V GRAVADAS]]</f>
        <v>551.4</v>
      </c>
      <c r="V5420">
        <v>2</v>
      </c>
    </row>
    <row r="5421" spans="1:22" x14ac:dyDescent="0.25">
      <c r="A5421" t="s">
        <v>890</v>
      </c>
      <c r="B5421" s="1" t="s">
        <v>935</v>
      </c>
      <c r="C5421" t="s">
        <v>1</v>
      </c>
      <c r="D5421" t="s">
        <v>89</v>
      </c>
      <c r="E5421" t="s">
        <v>553</v>
      </c>
      <c r="F5421" t="s">
        <v>554</v>
      </c>
      <c r="G5421">
        <v>2971</v>
      </c>
      <c r="H5421">
        <v>2971</v>
      </c>
      <c r="I5421">
        <v>2971</v>
      </c>
      <c r="J5421">
        <v>2971</v>
      </c>
      <c r="L5421" s="3">
        <v>0</v>
      </c>
      <c r="M5421" s="3">
        <v>0</v>
      </c>
      <c r="N5421" s="3">
        <v>0</v>
      </c>
      <c r="O5421" s="3">
        <v>35.200000000000003</v>
      </c>
      <c r="P5421" s="3">
        <v>0</v>
      </c>
      <c r="Q5421" s="3">
        <v>0</v>
      </c>
      <c r="R5421" s="3">
        <v>0</v>
      </c>
      <c r="S5421" s="3">
        <v>0</v>
      </c>
      <c r="T5421" s="3">
        <v>0</v>
      </c>
      <c r="U5421" s="33">
        <f>+Tabla3[[#This Row],[V GRAVADAS]]</f>
        <v>35.200000000000003</v>
      </c>
      <c r="V5421">
        <v>2</v>
      </c>
    </row>
    <row r="5422" spans="1:22" x14ac:dyDescent="0.25">
      <c r="A5422" t="s">
        <v>890</v>
      </c>
      <c r="B5422" s="1" t="s">
        <v>935</v>
      </c>
      <c r="C5422" t="s">
        <v>1</v>
      </c>
      <c r="D5422" t="s">
        <v>89</v>
      </c>
      <c r="E5422" t="s">
        <v>553</v>
      </c>
      <c r="F5422" t="s">
        <v>554</v>
      </c>
      <c r="G5422">
        <v>2972</v>
      </c>
      <c r="H5422">
        <v>2972</v>
      </c>
      <c r="I5422">
        <v>2972</v>
      </c>
      <c r="J5422">
        <v>2972</v>
      </c>
      <c r="L5422" s="3">
        <v>0</v>
      </c>
      <c r="M5422" s="3">
        <v>0</v>
      </c>
      <c r="N5422" s="3">
        <v>0</v>
      </c>
      <c r="O5422" s="3">
        <v>432.4</v>
      </c>
      <c r="P5422" s="3">
        <v>0</v>
      </c>
      <c r="Q5422" s="3">
        <v>0</v>
      </c>
      <c r="R5422" s="3">
        <v>0</v>
      </c>
      <c r="S5422" s="3">
        <v>0</v>
      </c>
      <c r="T5422" s="3">
        <v>0</v>
      </c>
      <c r="U5422" s="33">
        <f>+Tabla3[[#This Row],[V GRAVADAS]]</f>
        <v>432.4</v>
      </c>
      <c r="V5422">
        <v>2</v>
      </c>
    </row>
    <row r="5423" spans="1:22" x14ac:dyDescent="0.25">
      <c r="A5423" t="s">
        <v>890</v>
      </c>
      <c r="B5423" s="1" t="s">
        <v>935</v>
      </c>
      <c r="C5423" t="s">
        <v>1</v>
      </c>
      <c r="D5423" t="s">
        <v>89</v>
      </c>
      <c r="E5423" t="s">
        <v>553</v>
      </c>
      <c r="F5423" t="s">
        <v>554</v>
      </c>
      <c r="G5423">
        <v>2973</v>
      </c>
      <c r="H5423">
        <v>2973</v>
      </c>
      <c r="I5423">
        <v>2973</v>
      </c>
      <c r="J5423">
        <v>2973</v>
      </c>
      <c r="L5423" s="3">
        <v>0</v>
      </c>
      <c r="M5423" s="3">
        <v>0</v>
      </c>
      <c r="N5423" s="3">
        <v>0</v>
      </c>
      <c r="O5423" s="3">
        <v>201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3">
        <f>+Tabla3[[#This Row],[V GRAVADAS]]</f>
        <v>201</v>
      </c>
      <c r="V5423">
        <v>2</v>
      </c>
    </row>
    <row r="5424" spans="1:22" x14ac:dyDescent="0.25">
      <c r="A5424" t="s">
        <v>890</v>
      </c>
      <c r="B5424" s="1" t="s">
        <v>935</v>
      </c>
      <c r="C5424" t="s">
        <v>1</v>
      </c>
      <c r="D5424" t="s">
        <v>89</v>
      </c>
      <c r="E5424" t="s">
        <v>553</v>
      </c>
      <c r="F5424" t="s">
        <v>554</v>
      </c>
      <c r="G5424">
        <v>2974</v>
      </c>
      <c r="H5424">
        <v>2974</v>
      </c>
      <c r="I5424">
        <v>2974</v>
      </c>
      <c r="J5424">
        <v>2974</v>
      </c>
      <c r="L5424" s="3">
        <v>0</v>
      </c>
      <c r="M5424" s="3">
        <v>0</v>
      </c>
      <c r="N5424" s="3">
        <v>0</v>
      </c>
      <c r="O5424" s="3">
        <v>119.9</v>
      </c>
      <c r="P5424" s="3">
        <v>0</v>
      </c>
      <c r="Q5424" s="3">
        <v>0</v>
      </c>
      <c r="R5424" s="3">
        <v>0</v>
      </c>
      <c r="S5424" s="3">
        <v>0</v>
      </c>
      <c r="T5424" s="3">
        <v>0</v>
      </c>
      <c r="U5424" s="33">
        <f>+Tabla3[[#This Row],[V GRAVADAS]]</f>
        <v>119.9</v>
      </c>
      <c r="V5424">
        <v>2</v>
      </c>
    </row>
    <row r="5425" spans="1:22" x14ac:dyDescent="0.25">
      <c r="A5425" t="s">
        <v>890</v>
      </c>
      <c r="B5425" s="1" t="s">
        <v>935</v>
      </c>
      <c r="C5425" t="s">
        <v>1</v>
      </c>
      <c r="D5425" t="s">
        <v>89</v>
      </c>
      <c r="E5425" t="s">
        <v>553</v>
      </c>
      <c r="F5425" t="s">
        <v>554</v>
      </c>
      <c r="G5425">
        <v>2975</v>
      </c>
      <c r="H5425">
        <v>2975</v>
      </c>
      <c r="I5425">
        <v>2975</v>
      </c>
      <c r="J5425">
        <v>2975</v>
      </c>
      <c r="L5425" s="3">
        <v>0</v>
      </c>
      <c r="M5425" s="3">
        <v>0</v>
      </c>
      <c r="N5425" s="3">
        <v>0</v>
      </c>
      <c r="O5425" s="3">
        <v>40.32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3">
        <f>+Tabla3[[#This Row],[V GRAVADAS]]</f>
        <v>40.32</v>
      </c>
      <c r="V5425">
        <v>2</v>
      </c>
    </row>
    <row r="5426" spans="1:22" x14ac:dyDescent="0.25">
      <c r="A5426" t="s">
        <v>890</v>
      </c>
      <c r="B5426" s="1" t="s">
        <v>936</v>
      </c>
      <c r="C5426" t="s">
        <v>1</v>
      </c>
      <c r="D5426" t="s">
        <v>89</v>
      </c>
      <c r="E5426" t="s">
        <v>553</v>
      </c>
      <c r="F5426" t="s">
        <v>554</v>
      </c>
      <c r="G5426">
        <v>2976</v>
      </c>
      <c r="H5426">
        <v>2976</v>
      </c>
      <c r="I5426">
        <v>2976</v>
      </c>
      <c r="J5426">
        <v>2976</v>
      </c>
      <c r="L5426" s="3">
        <v>0</v>
      </c>
      <c r="M5426" s="3">
        <v>0</v>
      </c>
      <c r="N5426" s="3">
        <v>0</v>
      </c>
      <c r="O5426" s="3">
        <v>176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3">
        <f>+Tabla3[[#This Row],[V GRAVADAS]]</f>
        <v>176</v>
      </c>
      <c r="V5426">
        <v>2</v>
      </c>
    </row>
    <row r="5427" spans="1:22" x14ac:dyDescent="0.25">
      <c r="A5427" t="s">
        <v>890</v>
      </c>
      <c r="B5427" s="1" t="s">
        <v>936</v>
      </c>
      <c r="C5427" t="s">
        <v>1</v>
      </c>
      <c r="D5427" t="s">
        <v>89</v>
      </c>
      <c r="E5427" t="s">
        <v>553</v>
      </c>
      <c r="F5427" t="s">
        <v>554</v>
      </c>
      <c r="G5427">
        <v>2977</v>
      </c>
      <c r="H5427">
        <v>2977</v>
      </c>
      <c r="I5427">
        <v>2977</v>
      </c>
      <c r="J5427">
        <v>2977</v>
      </c>
      <c r="L5427" s="3">
        <v>0</v>
      </c>
      <c r="M5427" s="3">
        <v>0</v>
      </c>
      <c r="N5427" s="3">
        <v>0</v>
      </c>
      <c r="O5427" s="3">
        <v>392.5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3">
        <f>+Tabla3[[#This Row],[V GRAVADAS]]</f>
        <v>392.5</v>
      </c>
      <c r="V5427">
        <v>2</v>
      </c>
    </row>
    <row r="5428" spans="1:22" x14ac:dyDescent="0.25">
      <c r="A5428" t="s">
        <v>890</v>
      </c>
      <c r="B5428" s="1" t="s">
        <v>936</v>
      </c>
      <c r="C5428" t="s">
        <v>1</v>
      </c>
      <c r="D5428" t="s">
        <v>89</v>
      </c>
      <c r="E5428" t="s">
        <v>553</v>
      </c>
      <c r="F5428" t="s">
        <v>554</v>
      </c>
      <c r="G5428">
        <v>2978</v>
      </c>
      <c r="H5428">
        <v>2978</v>
      </c>
      <c r="I5428">
        <v>2978</v>
      </c>
      <c r="J5428">
        <v>2978</v>
      </c>
      <c r="L5428" s="3">
        <v>0</v>
      </c>
      <c r="M5428" s="3">
        <v>0</v>
      </c>
      <c r="N5428" s="3">
        <v>0</v>
      </c>
      <c r="O5428" s="3">
        <v>439.5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3">
        <f>+Tabla3[[#This Row],[V GRAVADAS]]</f>
        <v>439.5</v>
      </c>
      <c r="V5428">
        <v>2</v>
      </c>
    </row>
    <row r="5429" spans="1:22" x14ac:dyDescent="0.25">
      <c r="A5429" t="s">
        <v>890</v>
      </c>
      <c r="B5429" s="1" t="s">
        <v>936</v>
      </c>
      <c r="C5429" t="s">
        <v>1</v>
      </c>
      <c r="D5429" t="s">
        <v>89</v>
      </c>
      <c r="E5429" t="s">
        <v>553</v>
      </c>
      <c r="F5429" t="s">
        <v>554</v>
      </c>
      <c r="G5429">
        <v>2979</v>
      </c>
      <c r="H5429">
        <v>2979</v>
      </c>
      <c r="I5429">
        <v>2979</v>
      </c>
      <c r="J5429">
        <v>2979</v>
      </c>
      <c r="L5429" s="3">
        <v>0</v>
      </c>
      <c r="M5429" s="3">
        <v>0</v>
      </c>
      <c r="N5429" s="3">
        <v>0</v>
      </c>
      <c r="O5429" s="3">
        <v>433.5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3">
        <f>+Tabla3[[#This Row],[V GRAVADAS]]</f>
        <v>433.5</v>
      </c>
      <c r="V5429">
        <v>2</v>
      </c>
    </row>
    <row r="5430" spans="1:22" x14ac:dyDescent="0.25">
      <c r="A5430" t="s">
        <v>890</v>
      </c>
      <c r="B5430" s="1" t="s">
        <v>936</v>
      </c>
      <c r="C5430" t="s">
        <v>1</v>
      </c>
      <c r="D5430" t="s">
        <v>89</v>
      </c>
      <c r="E5430" t="s">
        <v>553</v>
      </c>
      <c r="F5430" t="s">
        <v>554</v>
      </c>
      <c r="G5430">
        <v>2980</v>
      </c>
      <c r="H5430">
        <v>2980</v>
      </c>
      <c r="I5430">
        <v>2980</v>
      </c>
      <c r="J5430">
        <v>2980</v>
      </c>
      <c r="L5430" s="3">
        <v>0</v>
      </c>
      <c r="M5430" s="3">
        <v>0</v>
      </c>
      <c r="N5430" s="3">
        <v>0</v>
      </c>
      <c r="O5430" s="3">
        <v>168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3">
        <f>+Tabla3[[#This Row],[V GRAVADAS]]</f>
        <v>168</v>
      </c>
      <c r="V5430">
        <v>2</v>
      </c>
    </row>
    <row r="5431" spans="1:22" x14ac:dyDescent="0.25">
      <c r="A5431" t="s">
        <v>890</v>
      </c>
      <c r="B5431" s="1" t="s">
        <v>936</v>
      </c>
      <c r="C5431" t="s">
        <v>1</v>
      </c>
      <c r="D5431" t="s">
        <v>89</v>
      </c>
      <c r="E5431" t="s">
        <v>553</v>
      </c>
      <c r="F5431" t="s">
        <v>554</v>
      </c>
      <c r="G5431">
        <v>2981</v>
      </c>
      <c r="H5431">
        <v>2981</v>
      </c>
      <c r="I5431">
        <v>2981</v>
      </c>
      <c r="J5431">
        <v>2981</v>
      </c>
      <c r="L5431" s="3">
        <v>0</v>
      </c>
      <c r="M5431" s="3">
        <v>0</v>
      </c>
      <c r="N5431" s="3">
        <v>0</v>
      </c>
      <c r="O5431" s="3">
        <v>313.3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3">
        <f>+Tabla3[[#This Row],[V GRAVADAS]]</f>
        <v>313.3</v>
      </c>
      <c r="V5431">
        <v>2</v>
      </c>
    </row>
    <row r="5432" spans="1:22" x14ac:dyDescent="0.25">
      <c r="A5432" t="s">
        <v>890</v>
      </c>
      <c r="B5432" s="1" t="s">
        <v>936</v>
      </c>
      <c r="C5432" t="s">
        <v>1</v>
      </c>
      <c r="D5432" t="s">
        <v>89</v>
      </c>
      <c r="E5432" t="s">
        <v>553</v>
      </c>
      <c r="F5432" t="s">
        <v>554</v>
      </c>
      <c r="G5432">
        <v>2982</v>
      </c>
      <c r="H5432">
        <v>2982</v>
      </c>
      <c r="I5432">
        <v>2982</v>
      </c>
      <c r="J5432">
        <v>2982</v>
      </c>
      <c r="L5432" s="3">
        <v>0</v>
      </c>
      <c r="M5432" s="3">
        <v>0</v>
      </c>
      <c r="N5432" s="3">
        <v>0</v>
      </c>
      <c r="O5432" s="3">
        <v>474.65</v>
      </c>
      <c r="P5432" s="3">
        <v>0</v>
      </c>
      <c r="Q5432" s="3">
        <v>0</v>
      </c>
      <c r="R5432" s="3">
        <v>0</v>
      </c>
      <c r="S5432" s="3">
        <v>0</v>
      </c>
      <c r="T5432" s="3">
        <v>0</v>
      </c>
      <c r="U5432" s="33">
        <f>+Tabla3[[#This Row],[V GRAVADAS]]</f>
        <v>474.65</v>
      </c>
      <c r="V5432">
        <v>2</v>
      </c>
    </row>
    <row r="5433" spans="1:22" x14ac:dyDescent="0.25">
      <c r="A5433" t="s">
        <v>890</v>
      </c>
      <c r="B5433" s="1" t="s">
        <v>936</v>
      </c>
      <c r="C5433" t="s">
        <v>1</v>
      </c>
      <c r="D5433" t="s">
        <v>89</v>
      </c>
      <c r="E5433" t="s">
        <v>553</v>
      </c>
      <c r="F5433" t="s">
        <v>554</v>
      </c>
      <c r="G5433">
        <v>2983</v>
      </c>
      <c r="H5433">
        <v>2983</v>
      </c>
      <c r="I5433">
        <v>2983</v>
      </c>
      <c r="J5433">
        <v>2983</v>
      </c>
      <c r="L5433" s="3">
        <v>0</v>
      </c>
      <c r="M5433" s="3">
        <v>0</v>
      </c>
      <c r="N5433" s="3">
        <v>0</v>
      </c>
      <c r="O5433" s="3">
        <v>135</v>
      </c>
      <c r="P5433" s="3">
        <v>0</v>
      </c>
      <c r="Q5433" s="3">
        <v>0</v>
      </c>
      <c r="R5433" s="3">
        <v>0</v>
      </c>
      <c r="S5433" s="3">
        <v>0</v>
      </c>
      <c r="T5433" s="3">
        <v>0</v>
      </c>
      <c r="U5433" s="33">
        <f>+Tabla3[[#This Row],[V GRAVADAS]]</f>
        <v>135</v>
      </c>
      <c r="V5433">
        <v>2</v>
      </c>
    </row>
    <row r="5434" spans="1:22" x14ac:dyDescent="0.25">
      <c r="A5434" t="s">
        <v>890</v>
      </c>
      <c r="B5434" s="1" t="s">
        <v>936</v>
      </c>
      <c r="C5434" t="s">
        <v>1</v>
      </c>
      <c r="D5434" t="s">
        <v>89</v>
      </c>
      <c r="E5434" t="s">
        <v>553</v>
      </c>
      <c r="F5434" t="s">
        <v>554</v>
      </c>
      <c r="G5434">
        <v>2984</v>
      </c>
      <c r="H5434">
        <v>2984</v>
      </c>
      <c r="I5434">
        <v>2984</v>
      </c>
      <c r="J5434">
        <v>2984</v>
      </c>
      <c r="L5434" s="3">
        <v>0</v>
      </c>
      <c r="M5434" s="3">
        <v>0</v>
      </c>
      <c r="N5434" s="3">
        <v>0</v>
      </c>
      <c r="O5434" s="3">
        <v>234.95</v>
      </c>
      <c r="P5434" s="3">
        <v>0</v>
      </c>
      <c r="Q5434" s="3">
        <v>0</v>
      </c>
      <c r="R5434" s="3">
        <v>0</v>
      </c>
      <c r="S5434" s="3">
        <v>0</v>
      </c>
      <c r="T5434" s="3">
        <v>0</v>
      </c>
      <c r="U5434" s="33">
        <f>+Tabla3[[#This Row],[V GRAVADAS]]</f>
        <v>234.95</v>
      </c>
      <c r="V5434">
        <v>2</v>
      </c>
    </row>
    <row r="5435" spans="1:22" x14ac:dyDescent="0.25">
      <c r="A5435" t="s">
        <v>890</v>
      </c>
      <c r="B5435" s="1" t="s">
        <v>936</v>
      </c>
      <c r="C5435" t="s">
        <v>1</v>
      </c>
      <c r="D5435" t="s">
        <v>89</v>
      </c>
      <c r="E5435" t="s">
        <v>553</v>
      </c>
      <c r="F5435" t="s">
        <v>554</v>
      </c>
      <c r="G5435">
        <v>2985</v>
      </c>
      <c r="H5435">
        <v>2985</v>
      </c>
      <c r="I5435">
        <v>2985</v>
      </c>
      <c r="J5435">
        <v>2985</v>
      </c>
      <c r="L5435" s="3">
        <v>0</v>
      </c>
      <c r="M5435" s="3">
        <v>0</v>
      </c>
      <c r="N5435" s="3">
        <v>0</v>
      </c>
      <c r="O5435" s="3">
        <v>59.95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3">
        <f>+Tabla3[[#This Row],[V GRAVADAS]]</f>
        <v>59.95</v>
      </c>
      <c r="V5435">
        <v>2</v>
      </c>
    </row>
    <row r="5436" spans="1:22" x14ac:dyDescent="0.25">
      <c r="A5436" t="s">
        <v>890</v>
      </c>
      <c r="B5436" s="1" t="s">
        <v>936</v>
      </c>
      <c r="C5436" t="s">
        <v>1</v>
      </c>
      <c r="D5436" t="s">
        <v>89</v>
      </c>
      <c r="E5436" t="s">
        <v>553</v>
      </c>
      <c r="F5436" t="s">
        <v>554</v>
      </c>
      <c r="G5436">
        <v>2986</v>
      </c>
      <c r="H5436">
        <v>2986</v>
      </c>
      <c r="I5436">
        <v>2986</v>
      </c>
      <c r="J5436">
        <v>2986</v>
      </c>
      <c r="L5436" s="3">
        <v>0</v>
      </c>
      <c r="M5436" s="3">
        <v>0</v>
      </c>
      <c r="N5436" s="3">
        <v>0</v>
      </c>
      <c r="O5436" s="3">
        <v>541</v>
      </c>
      <c r="P5436" s="3">
        <v>0</v>
      </c>
      <c r="Q5436" s="3">
        <v>0</v>
      </c>
      <c r="R5436" s="3">
        <v>0</v>
      </c>
      <c r="S5436" s="3">
        <v>0</v>
      </c>
      <c r="T5436" s="3">
        <v>0</v>
      </c>
      <c r="U5436" s="33">
        <f>+Tabla3[[#This Row],[V GRAVADAS]]</f>
        <v>541</v>
      </c>
      <c r="V5436">
        <v>2</v>
      </c>
    </row>
    <row r="5437" spans="1:22" x14ac:dyDescent="0.25">
      <c r="A5437" t="s">
        <v>890</v>
      </c>
      <c r="B5437" s="1" t="s">
        <v>936</v>
      </c>
      <c r="C5437" t="s">
        <v>1</v>
      </c>
      <c r="D5437" t="s">
        <v>89</v>
      </c>
      <c r="E5437" t="s">
        <v>553</v>
      </c>
      <c r="F5437" t="s">
        <v>554</v>
      </c>
      <c r="G5437">
        <v>2987</v>
      </c>
      <c r="H5437">
        <v>2987</v>
      </c>
      <c r="I5437">
        <v>2987</v>
      </c>
      <c r="J5437">
        <v>2987</v>
      </c>
      <c r="L5437" s="3">
        <v>0</v>
      </c>
      <c r="M5437" s="3">
        <v>0</v>
      </c>
      <c r="N5437" s="3">
        <v>0</v>
      </c>
      <c r="O5437" s="3">
        <v>1007</v>
      </c>
      <c r="P5437" s="3">
        <v>0</v>
      </c>
      <c r="Q5437" s="3">
        <v>0</v>
      </c>
      <c r="R5437" s="3">
        <v>0</v>
      </c>
      <c r="S5437" s="3">
        <v>0</v>
      </c>
      <c r="T5437" s="3">
        <v>0</v>
      </c>
      <c r="U5437" s="33">
        <f>+Tabla3[[#This Row],[V GRAVADAS]]</f>
        <v>1007</v>
      </c>
      <c r="V5437">
        <v>2</v>
      </c>
    </row>
    <row r="5438" spans="1:22" x14ac:dyDescent="0.25">
      <c r="A5438" t="s">
        <v>890</v>
      </c>
      <c r="B5438" s="1" t="s">
        <v>936</v>
      </c>
      <c r="C5438" t="s">
        <v>1</v>
      </c>
      <c r="D5438" t="s">
        <v>89</v>
      </c>
      <c r="E5438" t="s">
        <v>553</v>
      </c>
      <c r="F5438" t="s">
        <v>554</v>
      </c>
      <c r="G5438">
        <v>2988</v>
      </c>
      <c r="H5438">
        <v>2988</v>
      </c>
      <c r="I5438">
        <v>2988</v>
      </c>
      <c r="J5438">
        <v>2988</v>
      </c>
      <c r="L5438" s="3">
        <v>0</v>
      </c>
      <c r="M5438" s="3">
        <v>0</v>
      </c>
      <c r="N5438" s="3">
        <v>0</v>
      </c>
      <c r="O5438" s="3">
        <v>50</v>
      </c>
      <c r="P5438" s="3">
        <v>0</v>
      </c>
      <c r="Q5438" s="3">
        <v>0</v>
      </c>
      <c r="R5438" s="3">
        <v>0</v>
      </c>
      <c r="S5438" s="3">
        <v>0</v>
      </c>
      <c r="T5438" s="3">
        <v>0</v>
      </c>
      <c r="U5438" s="33">
        <f>+Tabla3[[#This Row],[V GRAVADAS]]</f>
        <v>50</v>
      </c>
      <c r="V5438">
        <v>2</v>
      </c>
    </row>
    <row r="5439" spans="1:22" x14ac:dyDescent="0.25">
      <c r="A5439" t="s">
        <v>890</v>
      </c>
      <c r="B5439" s="1" t="s">
        <v>936</v>
      </c>
      <c r="C5439" t="s">
        <v>1</v>
      </c>
      <c r="D5439" t="s">
        <v>89</v>
      </c>
      <c r="E5439" t="s">
        <v>553</v>
      </c>
      <c r="F5439" t="s">
        <v>554</v>
      </c>
      <c r="G5439">
        <v>2989</v>
      </c>
      <c r="H5439">
        <v>2989</v>
      </c>
      <c r="I5439">
        <v>2989</v>
      </c>
      <c r="J5439">
        <v>2989</v>
      </c>
      <c r="L5439" s="3">
        <v>0</v>
      </c>
      <c r="M5439" s="3">
        <v>0</v>
      </c>
      <c r="N5439" s="3">
        <v>0</v>
      </c>
      <c r="O5439" s="3">
        <v>47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3">
        <f>+Tabla3[[#This Row],[V GRAVADAS]]</f>
        <v>47</v>
      </c>
      <c r="V5439">
        <v>2</v>
      </c>
    </row>
    <row r="5440" spans="1:22" x14ac:dyDescent="0.25">
      <c r="A5440" t="s">
        <v>890</v>
      </c>
      <c r="B5440" s="1" t="s">
        <v>936</v>
      </c>
      <c r="C5440" t="s">
        <v>1</v>
      </c>
      <c r="D5440" t="s">
        <v>89</v>
      </c>
      <c r="E5440" t="s">
        <v>553</v>
      </c>
      <c r="F5440" t="s">
        <v>554</v>
      </c>
      <c r="G5440">
        <v>2990</v>
      </c>
      <c r="H5440">
        <v>2990</v>
      </c>
      <c r="I5440">
        <v>2990</v>
      </c>
      <c r="J5440">
        <v>2990</v>
      </c>
      <c r="L5440" s="3">
        <v>0</v>
      </c>
      <c r="M5440" s="3">
        <v>0</v>
      </c>
      <c r="N5440" s="3">
        <v>0</v>
      </c>
      <c r="O5440" s="3">
        <v>932.3</v>
      </c>
      <c r="P5440" s="3">
        <v>0</v>
      </c>
      <c r="Q5440" s="3">
        <v>0</v>
      </c>
      <c r="R5440" s="3">
        <v>0</v>
      </c>
      <c r="S5440" s="3">
        <v>0</v>
      </c>
      <c r="T5440" s="3">
        <v>0</v>
      </c>
      <c r="U5440" s="33">
        <f>+Tabla3[[#This Row],[V GRAVADAS]]</f>
        <v>932.3</v>
      </c>
      <c r="V5440">
        <v>2</v>
      </c>
    </row>
    <row r="5441" spans="1:22" x14ac:dyDescent="0.25">
      <c r="A5441" t="s">
        <v>890</v>
      </c>
      <c r="B5441" s="1" t="s">
        <v>936</v>
      </c>
      <c r="C5441" t="s">
        <v>1</v>
      </c>
      <c r="D5441" t="s">
        <v>89</v>
      </c>
      <c r="E5441" t="s">
        <v>553</v>
      </c>
      <c r="F5441" t="s">
        <v>554</v>
      </c>
      <c r="G5441">
        <v>2991</v>
      </c>
      <c r="H5441">
        <v>2991</v>
      </c>
      <c r="I5441">
        <v>2991</v>
      </c>
      <c r="J5441">
        <v>2991</v>
      </c>
      <c r="L5441" s="3">
        <v>0</v>
      </c>
      <c r="M5441" s="3">
        <v>0</v>
      </c>
      <c r="N5441" s="3">
        <v>0</v>
      </c>
      <c r="O5441" s="3">
        <v>8.4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3">
        <f>+Tabla3[[#This Row],[V GRAVADAS]]</f>
        <v>8.4</v>
      </c>
      <c r="V5441">
        <v>2</v>
      </c>
    </row>
    <row r="5442" spans="1:22" x14ac:dyDescent="0.25">
      <c r="A5442" t="s">
        <v>890</v>
      </c>
      <c r="B5442" s="1" t="s">
        <v>936</v>
      </c>
      <c r="C5442" t="s">
        <v>1</v>
      </c>
      <c r="D5442" t="s">
        <v>89</v>
      </c>
      <c r="E5442" t="s">
        <v>553</v>
      </c>
      <c r="F5442" t="s">
        <v>554</v>
      </c>
      <c r="G5442">
        <v>2992</v>
      </c>
      <c r="H5442">
        <v>2992</v>
      </c>
      <c r="I5442">
        <v>2992</v>
      </c>
      <c r="J5442">
        <v>2992</v>
      </c>
      <c r="L5442" s="3">
        <v>0</v>
      </c>
      <c r="M5442" s="3">
        <v>0</v>
      </c>
      <c r="N5442" s="3">
        <v>0</v>
      </c>
      <c r="O5442" s="3">
        <v>279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3">
        <f>+Tabla3[[#This Row],[V GRAVADAS]]</f>
        <v>279</v>
      </c>
      <c r="V5442">
        <v>2</v>
      </c>
    </row>
    <row r="5443" spans="1:22" x14ac:dyDescent="0.25">
      <c r="A5443" t="s">
        <v>890</v>
      </c>
      <c r="B5443" s="1" t="s">
        <v>936</v>
      </c>
      <c r="C5443" t="s">
        <v>1</v>
      </c>
      <c r="D5443" t="s">
        <v>89</v>
      </c>
      <c r="E5443" t="s">
        <v>553</v>
      </c>
      <c r="F5443" t="s">
        <v>554</v>
      </c>
      <c r="G5443">
        <v>2993</v>
      </c>
      <c r="H5443">
        <v>2993</v>
      </c>
      <c r="I5443">
        <v>2993</v>
      </c>
      <c r="J5443">
        <v>2993</v>
      </c>
      <c r="L5443" s="3">
        <v>0</v>
      </c>
      <c r="M5443" s="3">
        <v>0</v>
      </c>
      <c r="N5443" s="3">
        <v>0</v>
      </c>
      <c r="O5443" s="3">
        <v>94.33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3">
        <f>+Tabla3[[#This Row],[V GRAVADAS]]</f>
        <v>94.33</v>
      </c>
      <c r="V5443">
        <v>2</v>
      </c>
    </row>
    <row r="5444" spans="1:22" x14ac:dyDescent="0.25">
      <c r="A5444" t="s">
        <v>890</v>
      </c>
      <c r="B5444" s="1" t="s">
        <v>936</v>
      </c>
      <c r="C5444" t="s">
        <v>1</v>
      </c>
      <c r="D5444" t="s">
        <v>89</v>
      </c>
      <c r="E5444" t="s">
        <v>553</v>
      </c>
      <c r="F5444" t="s">
        <v>554</v>
      </c>
      <c r="G5444">
        <v>2994</v>
      </c>
      <c r="H5444">
        <v>2994</v>
      </c>
      <c r="I5444">
        <v>2994</v>
      </c>
      <c r="J5444">
        <v>2994</v>
      </c>
      <c r="L5444" s="3">
        <v>0</v>
      </c>
      <c r="M5444" s="3">
        <v>0</v>
      </c>
      <c r="N5444" s="3">
        <v>0</v>
      </c>
      <c r="O5444" s="3">
        <v>556.5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3">
        <f>+Tabla3[[#This Row],[V GRAVADAS]]</f>
        <v>556.5</v>
      </c>
      <c r="V5444">
        <v>2</v>
      </c>
    </row>
    <row r="5445" spans="1:22" x14ac:dyDescent="0.25">
      <c r="A5445" t="s">
        <v>890</v>
      </c>
      <c r="B5445" s="1" t="s">
        <v>936</v>
      </c>
      <c r="C5445" t="s">
        <v>1</v>
      </c>
      <c r="D5445" t="s">
        <v>89</v>
      </c>
      <c r="E5445" t="s">
        <v>553</v>
      </c>
      <c r="F5445" t="s">
        <v>554</v>
      </c>
      <c r="G5445">
        <v>2995</v>
      </c>
      <c r="H5445">
        <v>2995</v>
      </c>
      <c r="I5445">
        <v>2995</v>
      </c>
      <c r="J5445">
        <v>2995</v>
      </c>
      <c r="L5445" s="3">
        <v>0</v>
      </c>
      <c r="M5445" s="3">
        <v>0</v>
      </c>
      <c r="N5445" s="3">
        <v>0</v>
      </c>
      <c r="O5445" s="3">
        <v>12.5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3">
        <f>+Tabla3[[#This Row],[V GRAVADAS]]</f>
        <v>12.5</v>
      </c>
      <c r="V5445">
        <v>2</v>
      </c>
    </row>
    <row r="5446" spans="1:22" x14ac:dyDescent="0.25">
      <c r="A5446" t="s">
        <v>890</v>
      </c>
      <c r="B5446" s="1" t="s">
        <v>936</v>
      </c>
      <c r="C5446" t="s">
        <v>1</v>
      </c>
      <c r="D5446" t="s">
        <v>89</v>
      </c>
      <c r="E5446" t="s">
        <v>553</v>
      </c>
      <c r="F5446" t="s">
        <v>554</v>
      </c>
      <c r="G5446">
        <v>2996</v>
      </c>
      <c r="H5446">
        <v>2996</v>
      </c>
      <c r="I5446">
        <v>2996</v>
      </c>
      <c r="J5446">
        <v>2996</v>
      </c>
      <c r="L5446" s="3">
        <v>0</v>
      </c>
      <c r="M5446" s="3">
        <v>0</v>
      </c>
      <c r="N5446" s="3">
        <v>0</v>
      </c>
      <c r="O5446" s="3">
        <v>590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3">
        <f>+Tabla3[[#This Row],[V GRAVADAS]]</f>
        <v>590</v>
      </c>
      <c r="V5446">
        <v>2</v>
      </c>
    </row>
    <row r="5447" spans="1:22" x14ac:dyDescent="0.25">
      <c r="A5447" t="s">
        <v>890</v>
      </c>
      <c r="B5447" s="1" t="s">
        <v>936</v>
      </c>
      <c r="C5447" t="s">
        <v>1</v>
      </c>
      <c r="D5447" t="s">
        <v>89</v>
      </c>
      <c r="E5447" t="s">
        <v>553</v>
      </c>
      <c r="F5447" t="s">
        <v>554</v>
      </c>
      <c r="G5447">
        <v>2997</v>
      </c>
      <c r="H5447">
        <v>2997</v>
      </c>
      <c r="I5447">
        <v>2997</v>
      </c>
      <c r="J5447">
        <v>2997</v>
      </c>
      <c r="L5447" s="3">
        <v>0</v>
      </c>
      <c r="M5447" s="3">
        <v>0</v>
      </c>
      <c r="N5447" s="3">
        <v>0</v>
      </c>
      <c r="O5447" s="3">
        <v>48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3">
        <f>+Tabla3[[#This Row],[V GRAVADAS]]</f>
        <v>48</v>
      </c>
      <c r="V5447">
        <v>2</v>
      </c>
    </row>
    <row r="5448" spans="1:22" x14ac:dyDescent="0.25">
      <c r="A5448" t="s">
        <v>890</v>
      </c>
      <c r="B5448" s="1" t="s">
        <v>936</v>
      </c>
      <c r="C5448" t="s">
        <v>1</v>
      </c>
      <c r="D5448" t="s">
        <v>89</v>
      </c>
      <c r="E5448" t="s">
        <v>553</v>
      </c>
      <c r="F5448" t="s">
        <v>554</v>
      </c>
      <c r="G5448">
        <v>2998</v>
      </c>
      <c r="H5448">
        <v>2998</v>
      </c>
      <c r="I5448">
        <v>2998</v>
      </c>
      <c r="J5448">
        <v>2998</v>
      </c>
      <c r="L5448" s="3">
        <v>0</v>
      </c>
      <c r="M5448" s="3">
        <v>0</v>
      </c>
      <c r="N5448" s="3">
        <v>0</v>
      </c>
      <c r="O5448" s="3">
        <v>360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3">
        <f>+Tabla3[[#This Row],[V GRAVADAS]]</f>
        <v>360</v>
      </c>
      <c r="V5448">
        <v>2</v>
      </c>
    </row>
    <row r="5449" spans="1:22" x14ac:dyDescent="0.25">
      <c r="A5449" t="s">
        <v>890</v>
      </c>
      <c r="B5449" s="1" t="s">
        <v>936</v>
      </c>
      <c r="C5449" t="s">
        <v>1</v>
      </c>
      <c r="D5449" t="s">
        <v>89</v>
      </c>
      <c r="E5449" t="s">
        <v>553</v>
      </c>
      <c r="F5449" t="s">
        <v>554</v>
      </c>
      <c r="G5449">
        <v>2999</v>
      </c>
      <c r="H5449">
        <v>2999</v>
      </c>
      <c r="I5449">
        <v>2999</v>
      </c>
      <c r="J5449">
        <v>2999</v>
      </c>
      <c r="L5449" s="3">
        <v>0</v>
      </c>
      <c r="M5449" s="3">
        <v>0</v>
      </c>
      <c r="N5449" s="3">
        <v>0</v>
      </c>
      <c r="O5449" s="3">
        <v>52.12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3">
        <f>+Tabla3[[#This Row],[V GRAVADAS]]</f>
        <v>52.12</v>
      </c>
      <c r="V5449">
        <v>2</v>
      </c>
    </row>
    <row r="5450" spans="1:22" x14ac:dyDescent="0.25">
      <c r="A5450" t="s">
        <v>890</v>
      </c>
      <c r="B5450" s="1" t="s">
        <v>936</v>
      </c>
      <c r="C5450" t="s">
        <v>1</v>
      </c>
      <c r="D5450" t="s">
        <v>89</v>
      </c>
      <c r="E5450" t="s">
        <v>553</v>
      </c>
      <c r="F5450" t="s">
        <v>554</v>
      </c>
      <c r="G5450">
        <v>3000</v>
      </c>
      <c r="H5450">
        <v>3000</v>
      </c>
      <c r="I5450">
        <v>3000</v>
      </c>
      <c r="J5450">
        <v>3000</v>
      </c>
      <c r="L5450" s="3">
        <v>0</v>
      </c>
      <c r="M5450" s="3">
        <v>0</v>
      </c>
      <c r="N5450" s="3">
        <v>0</v>
      </c>
      <c r="O5450" s="3">
        <v>104.12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3">
        <f>+Tabla3[[#This Row],[V GRAVADAS]]</f>
        <v>104.12</v>
      </c>
      <c r="V5450">
        <v>2</v>
      </c>
    </row>
    <row r="5451" spans="1:22" x14ac:dyDescent="0.25">
      <c r="A5451" t="s">
        <v>890</v>
      </c>
      <c r="B5451" s="1" t="s">
        <v>936</v>
      </c>
      <c r="C5451" t="s">
        <v>1</v>
      </c>
      <c r="D5451" t="s">
        <v>89</v>
      </c>
      <c r="E5451" t="s">
        <v>553</v>
      </c>
      <c r="F5451" t="s">
        <v>554</v>
      </c>
      <c r="G5451">
        <v>3001</v>
      </c>
      <c r="H5451">
        <v>3001</v>
      </c>
      <c r="I5451">
        <v>3001</v>
      </c>
      <c r="J5451">
        <v>3001</v>
      </c>
      <c r="L5451" s="3">
        <v>0</v>
      </c>
      <c r="M5451" s="3">
        <v>0</v>
      </c>
      <c r="N5451" s="3">
        <v>0</v>
      </c>
      <c r="O5451" s="3">
        <v>157.5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3">
        <f>+Tabla3[[#This Row],[V GRAVADAS]]</f>
        <v>157.5</v>
      </c>
      <c r="V5451">
        <v>2</v>
      </c>
    </row>
    <row r="5452" spans="1:22" x14ac:dyDescent="0.25">
      <c r="A5452" t="s">
        <v>890</v>
      </c>
      <c r="B5452" s="1" t="s">
        <v>936</v>
      </c>
      <c r="C5452" t="s">
        <v>1</v>
      </c>
      <c r="D5452" t="s">
        <v>89</v>
      </c>
      <c r="E5452" t="s">
        <v>553</v>
      </c>
      <c r="F5452" t="s">
        <v>554</v>
      </c>
      <c r="G5452">
        <v>3002</v>
      </c>
      <c r="H5452">
        <v>3002</v>
      </c>
      <c r="I5452">
        <v>3002</v>
      </c>
      <c r="J5452">
        <v>3002</v>
      </c>
      <c r="L5452" s="3">
        <v>0</v>
      </c>
      <c r="M5452" s="3">
        <v>0</v>
      </c>
      <c r="N5452" s="3">
        <v>0</v>
      </c>
      <c r="O5452" s="3">
        <v>495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3">
        <f>+Tabla3[[#This Row],[V GRAVADAS]]</f>
        <v>495</v>
      </c>
      <c r="V5452">
        <v>2</v>
      </c>
    </row>
    <row r="5453" spans="1:22" x14ac:dyDescent="0.25">
      <c r="A5453" t="s">
        <v>890</v>
      </c>
      <c r="B5453" s="1" t="s">
        <v>936</v>
      </c>
      <c r="C5453" t="s">
        <v>1</v>
      </c>
      <c r="D5453" t="s">
        <v>89</v>
      </c>
      <c r="E5453" t="s">
        <v>553</v>
      </c>
      <c r="F5453" t="s">
        <v>554</v>
      </c>
      <c r="G5453">
        <v>3003</v>
      </c>
      <c r="H5453">
        <v>3003</v>
      </c>
      <c r="I5453">
        <v>3003</v>
      </c>
      <c r="J5453">
        <v>3003</v>
      </c>
      <c r="L5453" s="3">
        <v>0</v>
      </c>
      <c r="M5453" s="3">
        <v>0</v>
      </c>
      <c r="N5453" s="3">
        <v>0</v>
      </c>
      <c r="O5453" s="3">
        <v>149.57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3">
        <f>+Tabla3[[#This Row],[V GRAVADAS]]</f>
        <v>149.57</v>
      </c>
      <c r="V5453">
        <v>2</v>
      </c>
    </row>
    <row r="5454" spans="1:22" x14ac:dyDescent="0.25">
      <c r="A5454" t="s">
        <v>890</v>
      </c>
      <c r="B5454" s="1" t="s">
        <v>936</v>
      </c>
      <c r="C5454" t="s">
        <v>1</v>
      </c>
      <c r="D5454" t="s">
        <v>89</v>
      </c>
      <c r="E5454" t="s">
        <v>553</v>
      </c>
      <c r="F5454" t="s">
        <v>554</v>
      </c>
      <c r="G5454">
        <v>3004</v>
      </c>
      <c r="H5454">
        <v>3004</v>
      </c>
      <c r="I5454">
        <v>3004</v>
      </c>
      <c r="J5454">
        <v>3004</v>
      </c>
      <c r="L5454" s="3">
        <v>0</v>
      </c>
      <c r="M5454" s="3">
        <v>0</v>
      </c>
      <c r="N5454" s="3">
        <v>0</v>
      </c>
      <c r="O5454" s="3">
        <v>610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3">
        <f>+Tabla3[[#This Row],[V GRAVADAS]]</f>
        <v>610</v>
      </c>
      <c r="V5454">
        <v>2</v>
      </c>
    </row>
    <row r="5455" spans="1:22" x14ac:dyDescent="0.25">
      <c r="A5455" t="s">
        <v>890</v>
      </c>
      <c r="B5455" s="1" t="s">
        <v>936</v>
      </c>
      <c r="C5455" t="s">
        <v>1</v>
      </c>
      <c r="D5455" t="s">
        <v>89</v>
      </c>
      <c r="E5455" t="s">
        <v>553</v>
      </c>
      <c r="F5455" t="s">
        <v>554</v>
      </c>
      <c r="G5455">
        <v>3005</v>
      </c>
      <c r="H5455">
        <v>3005</v>
      </c>
      <c r="I5455">
        <v>3005</v>
      </c>
      <c r="J5455">
        <v>3005</v>
      </c>
      <c r="L5455" s="3">
        <v>0</v>
      </c>
      <c r="M5455" s="3">
        <v>0</v>
      </c>
      <c r="N5455" s="3">
        <v>0</v>
      </c>
      <c r="O5455" s="3">
        <v>16.2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3">
        <f>+Tabla3[[#This Row],[V GRAVADAS]]</f>
        <v>16.2</v>
      </c>
      <c r="V5455">
        <v>2</v>
      </c>
    </row>
    <row r="5456" spans="1:22" x14ac:dyDescent="0.25">
      <c r="A5456" t="s">
        <v>890</v>
      </c>
      <c r="B5456" s="1" t="s">
        <v>936</v>
      </c>
      <c r="C5456" t="s">
        <v>1</v>
      </c>
      <c r="D5456" t="s">
        <v>89</v>
      </c>
      <c r="E5456" t="s">
        <v>553</v>
      </c>
      <c r="F5456" t="s">
        <v>554</v>
      </c>
      <c r="G5456">
        <v>3006</v>
      </c>
      <c r="H5456">
        <v>3006</v>
      </c>
      <c r="I5456">
        <v>3006</v>
      </c>
      <c r="J5456">
        <v>3006</v>
      </c>
      <c r="L5456" s="3">
        <v>0</v>
      </c>
      <c r="M5456" s="3">
        <v>0</v>
      </c>
      <c r="N5456" s="3">
        <v>0</v>
      </c>
      <c r="O5456" s="3">
        <v>500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3">
        <f>+Tabla3[[#This Row],[V GRAVADAS]]</f>
        <v>500</v>
      </c>
      <c r="V5456">
        <v>2</v>
      </c>
    </row>
    <row r="5457" spans="1:22" x14ac:dyDescent="0.25">
      <c r="A5457" t="s">
        <v>890</v>
      </c>
      <c r="B5457" s="1" t="s">
        <v>936</v>
      </c>
      <c r="C5457" t="s">
        <v>1</v>
      </c>
      <c r="D5457" t="s">
        <v>89</v>
      </c>
      <c r="E5457" t="s">
        <v>553</v>
      </c>
      <c r="F5457" t="s">
        <v>554</v>
      </c>
      <c r="G5457">
        <v>3007</v>
      </c>
      <c r="H5457">
        <v>3007</v>
      </c>
      <c r="I5457">
        <v>3007</v>
      </c>
      <c r="J5457">
        <v>3007</v>
      </c>
      <c r="L5457" s="3">
        <v>0</v>
      </c>
      <c r="M5457" s="3">
        <v>0</v>
      </c>
      <c r="N5457" s="3">
        <v>0</v>
      </c>
      <c r="O5457" s="3">
        <v>126.5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3">
        <f>+Tabla3[[#This Row],[V GRAVADAS]]</f>
        <v>126.5</v>
      </c>
      <c r="V5457">
        <v>2</v>
      </c>
    </row>
    <row r="5458" spans="1:22" x14ac:dyDescent="0.25">
      <c r="A5458" t="s">
        <v>890</v>
      </c>
      <c r="B5458" s="1" t="s">
        <v>936</v>
      </c>
      <c r="C5458" t="s">
        <v>1</v>
      </c>
      <c r="D5458" t="s">
        <v>89</v>
      </c>
      <c r="E5458" t="s">
        <v>553</v>
      </c>
      <c r="F5458" t="s">
        <v>554</v>
      </c>
      <c r="G5458">
        <v>3008</v>
      </c>
      <c r="H5458">
        <v>3008</v>
      </c>
      <c r="I5458">
        <v>3008</v>
      </c>
      <c r="J5458">
        <v>3008</v>
      </c>
      <c r="L5458" s="3">
        <v>0</v>
      </c>
      <c r="M5458" s="3">
        <v>0</v>
      </c>
      <c r="N5458" s="3">
        <v>0</v>
      </c>
      <c r="O5458" s="3">
        <v>202.2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3">
        <f>+Tabla3[[#This Row],[V GRAVADAS]]</f>
        <v>202.2</v>
      </c>
      <c r="V5458">
        <v>2</v>
      </c>
    </row>
    <row r="5459" spans="1:22" x14ac:dyDescent="0.25">
      <c r="A5459" t="s">
        <v>890</v>
      </c>
      <c r="B5459" s="1" t="s">
        <v>936</v>
      </c>
      <c r="C5459" t="s">
        <v>1</v>
      </c>
      <c r="D5459" t="s">
        <v>89</v>
      </c>
      <c r="E5459" t="s">
        <v>553</v>
      </c>
      <c r="F5459" t="s">
        <v>554</v>
      </c>
      <c r="G5459">
        <v>3009</v>
      </c>
      <c r="H5459">
        <v>3009</v>
      </c>
      <c r="I5459">
        <v>3009</v>
      </c>
      <c r="J5459">
        <v>3009</v>
      </c>
      <c r="L5459" s="3">
        <v>0</v>
      </c>
      <c r="M5459" s="3">
        <v>0</v>
      </c>
      <c r="N5459" s="3">
        <v>0</v>
      </c>
      <c r="O5459" s="3">
        <v>174</v>
      </c>
      <c r="P5459" s="3">
        <v>0</v>
      </c>
      <c r="Q5459" s="3">
        <v>0</v>
      </c>
      <c r="R5459" s="3">
        <v>0</v>
      </c>
      <c r="S5459" s="3">
        <v>0</v>
      </c>
      <c r="T5459" s="3">
        <v>0</v>
      </c>
      <c r="U5459" s="33">
        <f>+Tabla3[[#This Row],[V GRAVADAS]]</f>
        <v>174</v>
      </c>
      <c r="V5459">
        <v>2</v>
      </c>
    </row>
    <row r="5460" spans="1:22" x14ac:dyDescent="0.25">
      <c r="A5460" t="s">
        <v>890</v>
      </c>
      <c r="B5460" s="1" t="s">
        <v>936</v>
      </c>
      <c r="C5460" t="s">
        <v>1</v>
      </c>
      <c r="D5460" t="s">
        <v>89</v>
      </c>
      <c r="E5460" t="s">
        <v>553</v>
      </c>
      <c r="F5460" t="s">
        <v>554</v>
      </c>
      <c r="G5460">
        <v>3010</v>
      </c>
      <c r="H5460">
        <v>3010</v>
      </c>
      <c r="I5460">
        <v>3010</v>
      </c>
      <c r="J5460">
        <v>3010</v>
      </c>
      <c r="L5460" s="3">
        <v>0</v>
      </c>
      <c r="M5460" s="3">
        <v>0</v>
      </c>
      <c r="N5460" s="3">
        <v>0</v>
      </c>
      <c r="O5460" s="3">
        <v>30</v>
      </c>
      <c r="P5460" s="3">
        <v>0</v>
      </c>
      <c r="Q5460" s="3">
        <v>0</v>
      </c>
      <c r="R5460" s="3">
        <v>0</v>
      </c>
      <c r="S5460" s="3">
        <v>0</v>
      </c>
      <c r="T5460" s="3">
        <v>0</v>
      </c>
      <c r="U5460" s="33">
        <f>+Tabla3[[#This Row],[V GRAVADAS]]</f>
        <v>30</v>
      </c>
      <c r="V5460">
        <v>2</v>
      </c>
    </row>
    <row r="5461" spans="1:22" x14ac:dyDescent="0.25">
      <c r="A5461" t="s">
        <v>890</v>
      </c>
      <c r="B5461" s="1" t="s">
        <v>936</v>
      </c>
      <c r="C5461" t="s">
        <v>1</v>
      </c>
      <c r="D5461" t="s">
        <v>89</v>
      </c>
      <c r="E5461" t="s">
        <v>553</v>
      </c>
      <c r="F5461" t="s">
        <v>554</v>
      </c>
      <c r="G5461">
        <v>3011</v>
      </c>
      <c r="H5461">
        <v>3011</v>
      </c>
      <c r="I5461">
        <v>3011</v>
      </c>
      <c r="J5461">
        <v>3011</v>
      </c>
      <c r="L5461" s="3">
        <v>0</v>
      </c>
      <c r="M5461" s="3">
        <v>0</v>
      </c>
      <c r="N5461" s="3">
        <v>0</v>
      </c>
      <c r="O5461" s="3">
        <v>3195</v>
      </c>
      <c r="P5461" s="3">
        <v>0</v>
      </c>
      <c r="Q5461" s="3">
        <v>0</v>
      </c>
      <c r="R5461" s="3">
        <v>0</v>
      </c>
      <c r="S5461" s="3">
        <v>0</v>
      </c>
      <c r="T5461" s="3">
        <v>0</v>
      </c>
      <c r="U5461" s="33">
        <f>+Tabla3[[#This Row],[V GRAVADAS]]</f>
        <v>3195</v>
      </c>
      <c r="V5461">
        <v>2</v>
      </c>
    </row>
    <row r="5462" spans="1:22" x14ac:dyDescent="0.25">
      <c r="A5462" t="s">
        <v>890</v>
      </c>
      <c r="B5462" s="1" t="s">
        <v>936</v>
      </c>
      <c r="C5462" t="s">
        <v>1</v>
      </c>
      <c r="D5462" t="s">
        <v>89</v>
      </c>
      <c r="E5462" t="s">
        <v>553</v>
      </c>
      <c r="F5462" t="s">
        <v>554</v>
      </c>
      <c r="G5462">
        <v>3012</v>
      </c>
      <c r="H5462">
        <v>3012</v>
      </c>
      <c r="I5462">
        <v>3012</v>
      </c>
      <c r="J5462">
        <v>3012</v>
      </c>
      <c r="L5462" s="3">
        <v>0</v>
      </c>
      <c r="M5462" s="3">
        <v>0</v>
      </c>
      <c r="N5462" s="3">
        <v>0</v>
      </c>
      <c r="O5462" s="3">
        <v>429</v>
      </c>
      <c r="P5462" s="3">
        <v>0</v>
      </c>
      <c r="Q5462" s="3">
        <v>0</v>
      </c>
      <c r="R5462" s="3">
        <v>0</v>
      </c>
      <c r="S5462" s="3">
        <v>0</v>
      </c>
      <c r="T5462" s="3">
        <v>0</v>
      </c>
      <c r="U5462" s="33">
        <f>+Tabla3[[#This Row],[V GRAVADAS]]</f>
        <v>429</v>
      </c>
      <c r="V5462">
        <v>2</v>
      </c>
    </row>
    <row r="5463" spans="1:22" x14ac:dyDescent="0.25">
      <c r="A5463" t="s">
        <v>890</v>
      </c>
      <c r="B5463" s="1" t="s">
        <v>917</v>
      </c>
      <c r="C5463" t="s">
        <v>1</v>
      </c>
      <c r="D5463" t="s">
        <v>89</v>
      </c>
      <c r="E5463" t="s">
        <v>553</v>
      </c>
      <c r="F5463" t="s">
        <v>554</v>
      </c>
      <c r="G5463">
        <v>3013</v>
      </c>
      <c r="H5463">
        <v>3013</v>
      </c>
      <c r="I5463">
        <v>3013</v>
      </c>
      <c r="J5463">
        <v>3013</v>
      </c>
      <c r="L5463" s="3">
        <v>0</v>
      </c>
      <c r="M5463" s="3">
        <v>0</v>
      </c>
      <c r="N5463" s="3">
        <v>0</v>
      </c>
      <c r="O5463" s="3">
        <v>315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3">
        <f>+Tabla3[[#This Row],[V GRAVADAS]]</f>
        <v>315</v>
      </c>
      <c r="V5463">
        <v>2</v>
      </c>
    </row>
    <row r="5464" spans="1:22" x14ac:dyDescent="0.25">
      <c r="A5464" t="s">
        <v>890</v>
      </c>
      <c r="B5464" s="1" t="s">
        <v>917</v>
      </c>
      <c r="C5464" t="s">
        <v>1</v>
      </c>
      <c r="D5464" t="s">
        <v>89</v>
      </c>
      <c r="E5464" t="s">
        <v>553</v>
      </c>
      <c r="F5464" t="s">
        <v>554</v>
      </c>
      <c r="G5464">
        <v>3014</v>
      </c>
      <c r="H5464">
        <v>3014</v>
      </c>
      <c r="I5464">
        <v>3014</v>
      </c>
      <c r="J5464">
        <v>3014</v>
      </c>
      <c r="L5464" s="3">
        <v>0</v>
      </c>
      <c r="M5464" s="3">
        <v>0</v>
      </c>
      <c r="N5464" s="3">
        <v>0</v>
      </c>
      <c r="O5464" s="3">
        <v>495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3">
        <f>+Tabla3[[#This Row],[V GRAVADAS]]</f>
        <v>495</v>
      </c>
      <c r="V5464">
        <v>2</v>
      </c>
    </row>
    <row r="5465" spans="1:22" x14ac:dyDescent="0.25">
      <c r="A5465" t="s">
        <v>890</v>
      </c>
      <c r="B5465" s="1" t="s">
        <v>917</v>
      </c>
      <c r="C5465" t="s">
        <v>1</v>
      </c>
      <c r="D5465" t="s">
        <v>89</v>
      </c>
      <c r="E5465" t="s">
        <v>553</v>
      </c>
      <c r="F5465" t="s">
        <v>554</v>
      </c>
      <c r="G5465">
        <v>3015</v>
      </c>
      <c r="H5465">
        <v>3015</v>
      </c>
      <c r="I5465">
        <v>3015</v>
      </c>
      <c r="J5465">
        <v>3015</v>
      </c>
      <c r="L5465" s="3">
        <v>0</v>
      </c>
      <c r="M5465" s="3">
        <v>0</v>
      </c>
      <c r="N5465" s="3">
        <v>0</v>
      </c>
      <c r="O5465" s="3">
        <v>49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3">
        <f>+Tabla3[[#This Row],[V GRAVADAS]]</f>
        <v>49</v>
      </c>
      <c r="V5465">
        <v>2</v>
      </c>
    </row>
    <row r="5466" spans="1:22" x14ac:dyDescent="0.25">
      <c r="A5466" t="s">
        <v>890</v>
      </c>
      <c r="B5466" s="1" t="s">
        <v>917</v>
      </c>
      <c r="C5466" t="s">
        <v>1</v>
      </c>
      <c r="D5466" t="s">
        <v>89</v>
      </c>
      <c r="E5466" t="s">
        <v>553</v>
      </c>
      <c r="F5466" t="s">
        <v>554</v>
      </c>
      <c r="G5466">
        <v>3016</v>
      </c>
      <c r="H5466">
        <v>3016</v>
      </c>
      <c r="I5466">
        <v>3016</v>
      </c>
      <c r="J5466">
        <v>3016</v>
      </c>
      <c r="L5466" s="3">
        <v>0</v>
      </c>
      <c r="M5466" s="3">
        <v>0</v>
      </c>
      <c r="N5466" s="3">
        <v>0</v>
      </c>
      <c r="O5466" s="3">
        <v>457.88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3">
        <f>+Tabla3[[#This Row],[V GRAVADAS]]</f>
        <v>457.88</v>
      </c>
      <c r="V5466">
        <v>2</v>
      </c>
    </row>
    <row r="5467" spans="1:22" x14ac:dyDescent="0.25">
      <c r="A5467" t="s">
        <v>890</v>
      </c>
      <c r="B5467" s="1" t="s">
        <v>917</v>
      </c>
      <c r="C5467" t="s">
        <v>1</v>
      </c>
      <c r="D5467" t="s">
        <v>89</v>
      </c>
      <c r="E5467" t="s">
        <v>553</v>
      </c>
      <c r="F5467" t="s">
        <v>554</v>
      </c>
      <c r="G5467">
        <v>3017</v>
      </c>
      <c r="H5467">
        <v>3017</v>
      </c>
      <c r="I5467">
        <v>3017</v>
      </c>
      <c r="J5467">
        <v>3017</v>
      </c>
      <c r="L5467" s="3">
        <v>0</v>
      </c>
      <c r="M5467" s="3">
        <v>0</v>
      </c>
      <c r="N5467" s="3">
        <v>0</v>
      </c>
      <c r="O5467" s="3">
        <v>990.76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3">
        <f>+Tabla3[[#This Row],[V GRAVADAS]]</f>
        <v>990.76</v>
      </c>
      <c r="V5467">
        <v>2</v>
      </c>
    </row>
    <row r="5468" spans="1:22" x14ac:dyDescent="0.25">
      <c r="A5468" t="s">
        <v>890</v>
      </c>
      <c r="B5468" s="1" t="s">
        <v>917</v>
      </c>
      <c r="C5468" t="s">
        <v>1</v>
      </c>
      <c r="D5468" t="s">
        <v>89</v>
      </c>
      <c r="E5468" t="s">
        <v>553</v>
      </c>
      <c r="F5468" t="s">
        <v>554</v>
      </c>
      <c r="G5468">
        <v>3018</v>
      </c>
      <c r="H5468">
        <v>3018</v>
      </c>
      <c r="I5468">
        <v>3018</v>
      </c>
      <c r="J5468">
        <v>3018</v>
      </c>
      <c r="L5468" s="3">
        <v>0</v>
      </c>
      <c r="M5468" s="3">
        <v>0</v>
      </c>
      <c r="N5468" s="3">
        <v>0</v>
      </c>
      <c r="O5468" s="3">
        <v>615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3">
        <f>+Tabla3[[#This Row],[V GRAVADAS]]</f>
        <v>615</v>
      </c>
      <c r="V5468">
        <v>2</v>
      </c>
    </row>
    <row r="5469" spans="1:22" x14ac:dyDescent="0.25">
      <c r="A5469" t="s">
        <v>890</v>
      </c>
      <c r="B5469" s="1" t="s">
        <v>917</v>
      </c>
      <c r="C5469" t="s">
        <v>1</v>
      </c>
      <c r="D5469" t="s">
        <v>89</v>
      </c>
      <c r="E5469" t="s">
        <v>553</v>
      </c>
      <c r="F5469" t="s">
        <v>554</v>
      </c>
      <c r="G5469">
        <v>3019</v>
      </c>
      <c r="H5469">
        <v>3019</v>
      </c>
      <c r="I5469">
        <v>3019</v>
      </c>
      <c r="J5469">
        <v>3019</v>
      </c>
      <c r="L5469" s="3">
        <v>0</v>
      </c>
      <c r="M5469" s="3">
        <v>0</v>
      </c>
      <c r="N5469" s="3">
        <v>0</v>
      </c>
      <c r="O5469" s="3">
        <v>192.6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3">
        <f>+Tabla3[[#This Row],[V GRAVADAS]]</f>
        <v>192.6</v>
      </c>
      <c r="V5469">
        <v>2</v>
      </c>
    </row>
    <row r="5470" spans="1:22" x14ac:dyDescent="0.25">
      <c r="A5470" t="s">
        <v>890</v>
      </c>
      <c r="B5470" s="1" t="s">
        <v>917</v>
      </c>
      <c r="C5470" t="s">
        <v>1</v>
      </c>
      <c r="D5470" t="s">
        <v>89</v>
      </c>
      <c r="E5470" t="s">
        <v>553</v>
      </c>
      <c r="F5470" t="s">
        <v>554</v>
      </c>
      <c r="G5470">
        <v>3020</v>
      </c>
      <c r="H5470">
        <v>3020</v>
      </c>
      <c r="I5470">
        <v>3020</v>
      </c>
      <c r="J5470">
        <v>3020</v>
      </c>
      <c r="L5470" s="3">
        <v>0</v>
      </c>
      <c r="M5470" s="3">
        <v>0</v>
      </c>
      <c r="N5470" s="3">
        <v>0</v>
      </c>
      <c r="O5470" s="3">
        <v>434.2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3">
        <f>+Tabla3[[#This Row],[V GRAVADAS]]</f>
        <v>434.2</v>
      </c>
      <c r="V5470">
        <v>2</v>
      </c>
    </row>
    <row r="5471" spans="1:22" x14ac:dyDescent="0.25">
      <c r="A5471" t="s">
        <v>890</v>
      </c>
      <c r="B5471" s="1" t="s">
        <v>917</v>
      </c>
      <c r="C5471" t="s">
        <v>1</v>
      </c>
      <c r="D5471" t="s">
        <v>89</v>
      </c>
      <c r="E5471" t="s">
        <v>553</v>
      </c>
      <c r="F5471" t="s">
        <v>554</v>
      </c>
      <c r="G5471">
        <v>3021</v>
      </c>
      <c r="H5471">
        <v>3021</v>
      </c>
      <c r="I5471">
        <v>3021</v>
      </c>
      <c r="J5471">
        <v>3021</v>
      </c>
      <c r="L5471" s="3">
        <v>0</v>
      </c>
      <c r="M5471" s="3">
        <v>0</v>
      </c>
      <c r="N5471" s="3">
        <v>0</v>
      </c>
      <c r="O5471" s="3">
        <v>133.30000000000001</v>
      </c>
      <c r="P5471" s="3">
        <v>0</v>
      </c>
      <c r="Q5471" s="3">
        <v>0</v>
      </c>
      <c r="R5471" s="3">
        <v>0</v>
      </c>
      <c r="S5471" s="3">
        <v>0</v>
      </c>
      <c r="T5471" s="3">
        <v>0</v>
      </c>
      <c r="U5471" s="33">
        <f>+Tabla3[[#This Row],[V GRAVADAS]]</f>
        <v>133.30000000000001</v>
      </c>
      <c r="V5471">
        <v>2</v>
      </c>
    </row>
    <row r="5472" spans="1:22" x14ac:dyDescent="0.25">
      <c r="A5472" t="s">
        <v>890</v>
      </c>
      <c r="B5472" s="1" t="s">
        <v>917</v>
      </c>
      <c r="C5472" t="s">
        <v>1</v>
      </c>
      <c r="D5472" t="s">
        <v>89</v>
      </c>
      <c r="E5472" t="s">
        <v>553</v>
      </c>
      <c r="F5472" t="s">
        <v>554</v>
      </c>
      <c r="G5472">
        <v>3022</v>
      </c>
      <c r="H5472">
        <v>3022</v>
      </c>
      <c r="I5472">
        <v>3022</v>
      </c>
      <c r="J5472">
        <v>3022</v>
      </c>
      <c r="L5472" s="3">
        <v>0</v>
      </c>
      <c r="M5472" s="3">
        <v>0</v>
      </c>
      <c r="N5472" s="3">
        <v>0</v>
      </c>
      <c r="O5472" s="3">
        <v>90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3">
        <f>+Tabla3[[#This Row],[V GRAVADAS]]</f>
        <v>90</v>
      </c>
      <c r="V5472">
        <v>2</v>
      </c>
    </row>
    <row r="5473" spans="1:22" x14ac:dyDescent="0.25">
      <c r="A5473" t="s">
        <v>890</v>
      </c>
      <c r="B5473" s="1" t="s">
        <v>917</v>
      </c>
      <c r="C5473" t="s">
        <v>1</v>
      </c>
      <c r="D5473" t="s">
        <v>89</v>
      </c>
      <c r="E5473" t="s">
        <v>553</v>
      </c>
      <c r="F5473" t="s">
        <v>554</v>
      </c>
      <c r="G5473">
        <v>3023</v>
      </c>
      <c r="H5473">
        <v>3023</v>
      </c>
      <c r="I5473">
        <v>3023</v>
      </c>
      <c r="J5473">
        <v>3023</v>
      </c>
      <c r="L5473" s="3">
        <v>0</v>
      </c>
      <c r="M5473" s="3">
        <v>0</v>
      </c>
      <c r="N5473" s="3">
        <v>0</v>
      </c>
      <c r="O5473" s="3">
        <v>45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3">
        <f>+Tabla3[[#This Row],[V GRAVADAS]]</f>
        <v>45</v>
      </c>
      <c r="V5473">
        <v>2</v>
      </c>
    </row>
    <row r="5474" spans="1:22" x14ac:dyDescent="0.25">
      <c r="A5474" t="s">
        <v>890</v>
      </c>
      <c r="B5474" s="1" t="s">
        <v>917</v>
      </c>
      <c r="C5474" t="s">
        <v>1</v>
      </c>
      <c r="D5474" t="s">
        <v>89</v>
      </c>
      <c r="E5474" t="s">
        <v>553</v>
      </c>
      <c r="F5474" t="s">
        <v>554</v>
      </c>
      <c r="G5474">
        <v>3024</v>
      </c>
      <c r="H5474">
        <v>3024</v>
      </c>
      <c r="I5474">
        <v>3024</v>
      </c>
      <c r="J5474">
        <v>3024</v>
      </c>
      <c r="L5474" s="3">
        <v>0</v>
      </c>
      <c r="M5474" s="3">
        <v>0</v>
      </c>
      <c r="N5474" s="3">
        <v>0</v>
      </c>
      <c r="O5474" s="3">
        <v>254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3">
        <f>+Tabla3[[#This Row],[V GRAVADAS]]</f>
        <v>254</v>
      </c>
      <c r="V5474">
        <v>2</v>
      </c>
    </row>
    <row r="5475" spans="1:22" x14ac:dyDescent="0.25">
      <c r="A5475" t="s">
        <v>890</v>
      </c>
      <c r="B5475" s="1" t="s">
        <v>917</v>
      </c>
      <c r="C5475" t="s">
        <v>1</v>
      </c>
      <c r="D5475" t="s">
        <v>89</v>
      </c>
      <c r="E5475" t="s">
        <v>553</v>
      </c>
      <c r="F5475" t="s">
        <v>554</v>
      </c>
      <c r="G5475">
        <v>3025</v>
      </c>
      <c r="H5475">
        <v>3025</v>
      </c>
      <c r="I5475">
        <v>3025</v>
      </c>
      <c r="J5475">
        <v>3025</v>
      </c>
      <c r="L5475" s="3">
        <v>0</v>
      </c>
      <c r="M5475" s="3">
        <v>0</v>
      </c>
      <c r="N5475" s="3">
        <v>0</v>
      </c>
      <c r="O5475" s="3">
        <v>122.5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3">
        <f>+Tabla3[[#This Row],[V GRAVADAS]]</f>
        <v>122.5</v>
      </c>
      <c r="V5475">
        <v>2</v>
      </c>
    </row>
    <row r="5476" spans="1:22" x14ac:dyDescent="0.25">
      <c r="A5476" t="s">
        <v>890</v>
      </c>
      <c r="B5476" s="1" t="s">
        <v>917</v>
      </c>
      <c r="C5476" t="s">
        <v>1</v>
      </c>
      <c r="D5476" t="s">
        <v>89</v>
      </c>
      <c r="E5476" t="s">
        <v>553</v>
      </c>
      <c r="F5476" t="s">
        <v>554</v>
      </c>
      <c r="G5476">
        <v>3026</v>
      </c>
      <c r="H5476">
        <v>3026</v>
      </c>
      <c r="I5476">
        <v>3026</v>
      </c>
      <c r="J5476">
        <v>3026</v>
      </c>
      <c r="L5476" s="3">
        <v>0</v>
      </c>
      <c r="M5476" s="3">
        <v>0</v>
      </c>
      <c r="N5476" s="3">
        <v>0</v>
      </c>
      <c r="O5476" s="3">
        <v>119.6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3">
        <f>+Tabla3[[#This Row],[V GRAVADAS]]</f>
        <v>119.6</v>
      </c>
      <c r="V5476">
        <v>2</v>
      </c>
    </row>
    <row r="5477" spans="1:22" x14ac:dyDescent="0.25">
      <c r="A5477" t="s">
        <v>890</v>
      </c>
      <c r="B5477" s="1" t="s">
        <v>917</v>
      </c>
      <c r="C5477" t="s">
        <v>1</v>
      </c>
      <c r="D5477" t="s">
        <v>89</v>
      </c>
      <c r="E5477" t="s">
        <v>553</v>
      </c>
      <c r="F5477" t="s">
        <v>554</v>
      </c>
      <c r="G5477">
        <v>3027</v>
      </c>
      <c r="H5477">
        <v>3027</v>
      </c>
      <c r="I5477">
        <v>3027</v>
      </c>
      <c r="J5477">
        <v>3027</v>
      </c>
      <c r="L5477" s="3">
        <v>0</v>
      </c>
      <c r="M5477" s="3">
        <v>0</v>
      </c>
      <c r="N5477" s="3">
        <v>0</v>
      </c>
      <c r="O5477" s="3">
        <v>79.75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3">
        <f>+Tabla3[[#This Row],[V GRAVADAS]]</f>
        <v>79.75</v>
      </c>
      <c r="V5477">
        <v>2</v>
      </c>
    </row>
    <row r="5478" spans="1:22" x14ac:dyDescent="0.25">
      <c r="A5478" t="s">
        <v>890</v>
      </c>
      <c r="B5478" s="1" t="s">
        <v>917</v>
      </c>
      <c r="C5478" t="s">
        <v>1</v>
      </c>
      <c r="D5478" t="s">
        <v>89</v>
      </c>
      <c r="E5478" t="s">
        <v>553</v>
      </c>
      <c r="F5478" t="s">
        <v>554</v>
      </c>
      <c r="G5478">
        <v>3028</v>
      </c>
      <c r="H5478">
        <v>3028</v>
      </c>
      <c r="I5478">
        <v>3028</v>
      </c>
      <c r="J5478">
        <v>3028</v>
      </c>
      <c r="L5478" s="3">
        <v>0</v>
      </c>
      <c r="M5478" s="3">
        <v>0</v>
      </c>
      <c r="N5478" s="3">
        <v>0</v>
      </c>
      <c r="O5478" s="3">
        <v>262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3">
        <f>+Tabla3[[#This Row],[V GRAVADAS]]</f>
        <v>262</v>
      </c>
      <c r="V5478">
        <v>2</v>
      </c>
    </row>
    <row r="5479" spans="1:22" x14ac:dyDescent="0.25">
      <c r="A5479" t="s">
        <v>890</v>
      </c>
      <c r="B5479" s="1" t="s">
        <v>917</v>
      </c>
      <c r="C5479" t="s">
        <v>1</v>
      </c>
      <c r="D5479" t="s">
        <v>89</v>
      </c>
      <c r="E5479" t="s">
        <v>553</v>
      </c>
      <c r="F5479" t="s">
        <v>554</v>
      </c>
      <c r="G5479">
        <v>3029</v>
      </c>
      <c r="H5479">
        <v>3029</v>
      </c>
      <c r="I5479">
        <v>3029</v>
      </c>
      <c r="J5479">
        <v>3029</v>
      </c>
      <c r="L5479" s="3">
        <v>0</v>
      </c>
      <c r="M5479" s="3">
        <v>0</v>
      </c>
      <c r="N5479" s="3">
        <v>0</v>
      </c>
      <c r="O5479" s="3">
        <v>513.66</v>
      </c>
      <c r="P5479" s="3">
        <v>0</v>
      </c>
      <c r="Q5479" s="3">
        <v>0</v>
      </c>
      <c r="R5479" s="3">
        <v>0</v>
      </c>
      <c r="S5479" s="3">
        <v>0</v>
      </c>
      <c r="T5479" s="3">
        <v>0</v>
      </c>
      <c r="U5479" s="33">
        <f>+Tabla3[[#This Row],[V GRAVADAS]]</f>
        <v>513.66</v>
      </c>
      <c r="V5479">
        <v>2</v>
      </c>
    </row>
    <row r="5480" spans="1:22" x14ac:dyDescent="0.25">
      <c r="A5480" t="s">
        <v>890</v>
      </c>
      <c r="B5480" s="1" t="s">
        <v>917</v>
      </c>
      <c r="C5480" t="s">
        <v>1</v>
      </c>
      <c r="D5480" t="s">
        <v>89</v>
      </c>
      <c r="E5480" t="s">
        <v>553</v>
      </c>
      <c r="F5480" t="s">
        <v>554</v>
      </c>
      <c r="G5480">
        <v>3030</v>
      </c>
      <c r="H5480">
        <v>3030</v>
      </c>
      <c r="I5480">
        <v>3030</v>
      </c>
      <c r="J5480">
        <v>3030</v>
      </c>
      <c r="L5480" s="3">
        <v>0</v>
      </c>
      <c r="M5480" s="3">
        <v>0</v>
      </c>
      <c r="N5480" s="3">
        <v>0</v>
      </c>
      <c r="O5480" s="3">
        <v>133.59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3">
        <f>+Tabla3[[#This Row],[V GRAVADAS]]</f>
        <v>133.59</v>
      </c>
      <c r="V5480">
        <v>2</v>
      </c>
    </row>
    <row r="5481" spans="1:22" x14ac:dyDescent="0.25">
      <c r="A5481" t="s">
        <v>890</v>
      </c>
      <c r="B5481" s="1" t="s">
        <v>917</v>
      </c>
      <c r="C5481" t="s">
        <v>1</v>
      </c>
      <c r="D5481" t="s">
        <v>89</v>
      </c>
      <c r="E5481" t="s">
        <v>553</v>
      </c>
      <c r="F5481" t="s">
        <v>554</v>
      </c>
      <c r="G5481">
        <v>3031</v>
      </c>
      <c r="H5481">
        <v>3031</v>
      </c>
      <c r="I5481">
        <v>3031</v>
      </c>
      <c r="J5481">
        <v>3031</v>
      </c>
      <c r="L5481" s="3">
        <v>0</v>
      </c>
      <c r="M5481" s="3">
        <v>0</v>
      </c>
      <c r="N5481" s="3">
        <v>0</v>
      </c>
      <c r="O5481" s="3">
        <v>424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3">
        <f>+Tabla3[[#This Row],[V GRAVADAS]]</f>
        <v>424</v>
      </c>
      <c r="V5481">
        <v>2</v>
      </c>
    </row>
    <row r="5482" spans="1:22" x14ac:dyDescent="0.25">
      <c r="A5482" t="s">
        <v>890</v>
      </c>
      <c r="B5482" s="1" t="s">
        <v>917</v>
      </c>
      <c r="C5482" t="s">
        <v>1</v>
      </c>
      <c r="D5482" t="s">
        <v>89</v>
      </c>
      <c r="E5482" t="s">
        <v>553</v>
      </c>
      <c r="F5482" t="s">
        <v>554</v>
      </c>
      <c r="G5482">
        <v>3032</v>
      </c>
      <c r="H5482">
        <v>3032</v>
      </c>
      <c r="I5482">
        <v>3032</v>
      </c>
      <c r="J5482">
        <v>3032</v>
      </c>
      <c r="L5482" s="3">
        <v>0</v>
      </c>
      <c r="M5482" s="3">
        <v>0</v>
      </c>
      <c r="N5482" s="3">
        <v>0</v>
      </c>
      <c r="O5482" s="3">
        <v>100.4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3">
        <f>+Tabla3[[#This Row],[V GRAVADAS]]</f>
        <v>100.4</v>
      </c>
      <c r="V5482">
        <v>2</v>
      </c>
    </row>
    <row r="5483" spans="1:22" x14ac:dyDescent="0.25">
      <c r="A5483" t="s">
        <v>890</v>
      </c>
      <c r="B5483" s="1" t="s">
        <v>917</v>
      </c>
      <c r="C5483" t="s">
        <v>1</v>
      </c>
      <c r="D5483" t="s">
        <v>89</v>
      </c>
      <c r="E5483" t="s">
        <v>553</v>
      </c>
      <c r="F5483" t="s">
        <v>554</v>
      </c>
      <c r="G5483">
        <v>3033</v>
      </c>
      <c r="H5483">
        <v>3033</v>
      </c>
      <c r="I5483">
        <v>3033</v>
      </c>
      <c r="J5483">
        <v>3033</v>
      </c>
      <c r="L5483" s="3">
        <v>0</v>
      </c>
      <c r="M5483" s="3">
        <v>0</v>
      </c>
      <c r="N5483" s="3">
        <v>0</v>
      </c>
      <c r="O5483" s="3">
        <v>78.650000000000006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3">
        <f>+Tabla3[[#This Row],[V GRAVADAS]]</f>
        <v>78.650000000000006</v>
      </c>
      <c r="V5483">
        <v>2</v>
      </c>
    </row>
    <row r="5484" spans="1:22" x14ac:dyDescent="0.25">
      <c r="A5484" t="s">
        <v>890</v>
      </c>
      <c r="B5484" s="1" t="s">
        <v>917</v>
      </c>
      <c r="C5484" t="s">
        <v>1</v>
      </c>
      <c r="D5484" t="s">
        <v>89</v>
      </c>
      <c r="E5484" t="s">
        <v>553</v>
      </c>
      <c r="F5484" t="s">
        <v>554</v>
      </c>
      <c r="G5484">
        <v>3034</v>
      </c>
      <c r="H5484">
        <v>3034</v>
      </c>
      <c r="I5484">
        <v>3034</v>
      </c>
      <c r="J5484">
        <v>3034</v>
      </c>
      <c r="L5484" s="3">
        <v>0</v>
      </c>
      <c r="M5484" s="3">
        <v>0</v>
      </c>
      <c r="N5484" s="3">
        <v>0</v>
      </c>
      <c r="O5484" s="3">
        <v>201.4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3">
        <f>+Tabla3[[#This Row],[V GRAVADAS]]</f>
        <v>201.4</v>
      </c>
      <c r="V5484">
        <v>2</v>
      </c>
    </row>
    <row r="5485" spans="1:22" x14ac:dyDescent="0.25">
      <c r="A5485" t="s">
        <v>890</v>
      </c>
      <c r="B5485" s="1" t="s">
        <v>917</v>
      </c>
      <c r="C5485" t="s">
        <v>1</v>
      </c>
      <c r="D5485" t="s">
        <v>89</v>
      </c>
      <c r="E5485" t="s">
        <v>553</v>
      </c>
      <c r="F5485" t="s">
        <v>554</v>
      </c>
      <c r="G5485">
        <v>3035</v>
      </c>
      <c r="H5485">
        <v>3035</v>
      </c>
      <c r="I5485">
        <v>3035</v>
      </c>
      <c r="J5485">
        <v>3035</v>
      </c>
      <c r="L5485" s="3">
        <v>0</v>
      </c>
      <c r="M5485" s="3">
        <v>0</v>
      </c>
      <c r="N5485" s="3">
        <v>0</v>
      </c>
      <c r="O5485" s="3">
        <v>122.5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3">
        <f>+Tabla3[[#This Row],[V GRAVADAS]]</f>
        <v>122.5</v>
      </c>
      <c r="V5485">
        <v>2</v>
      </c>
    </row>
    <row r="5486" spans="1:22" x14ac:dyDescent="0.25">
      <c r="A5486" t="s">
        <v>890</v>
      </c>
      <c r="B5486" s="1" t="s">
        <v>917</v>
      </c>
      <c r="C5486" t="s">
        <v>1</v>
      </c>
      <c r="D5486" t="s">
        <v>89</v>
      </c>
      <c r="E5486" t="s">
        <v>553</v>
      </c>
      <c r="F5486" t="s">
        <v>554</v>
      </c>
      <c r="G5486">
        <v>3036</v>
      </c>
      <c r="H5486">
        <v>3036</v>
      </c>
      <c r="I5486">
        <v>3036</v>
      </c>
      <c r="J5486">
        <v>3036</v>
      </c>
      <c r="L5486" s="3">
        <v>0</v>
      </c>
      <c r="M5486" s="3">
        <v>0</v>
      </c>
      <c r="N5486" s="3">
        <v>0</v>
      </c>
      <c r="O5486" s="3">
        <v>36.1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3">
        <f>+Tabla3[[#This Row],[V GRAVADAS]]</f>
        <v>36.1</v>
      </c>
      <c r="V5486">
        <v>2</v>
      </c>
    </row>
    <row r="5487" spans="1:22" x14ac:dyDescent="0.25">
      <c r="A5487" t="s">
        <v>890</v>
      </c>
      <c r="B5487" s="1" t="s">
        <v>917</v>
      </c>
      <c r="C5487" t="s">
        <v>1</v>
      </c>
      <c r="D5487" t="s">
        <v>89</v>
      </c>
      <c r="E5487" t="s">
        <v>553</v>
      </c>
      <c r="F5487" t="s">
        <v>554</v>
      </c>
      <c r="G5487">
        <v>3037</v>
      </c>
      <c r="H5487">
        <v>3037</v>
      </c>
      <c r="I5487">
        <v>3037</v>
      </c>
      <c r="J5487">
        <v>3037</v>
      </c>
      <c r="L5487" s="3">
        <v>0</v>
      </c>
      <c r="M5487" s="3">
        <v>0</v>
      </c>
      <c r="N5487" s="3">
        <v>0</v>
      </c>
      <c r="O5487" s="3">
        <v>6.75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3">
        <f>+Tabla3[[#This Row],[V GRAVADAS]]</f>
        <v>6.75</v>
      </c>
      <c r="V5487">
        <v>2</v>
      </c>
    </row>
    <row r="5488" spans="1:22" x14ac:dyDescent="0.25">
      <c r="A5488" t="s">
        <v>890</v>
      </c>
      <c r="B5488" s="1" t="s">
        <v>917</v>
      </c>
      <c r="C5488" t="s">
        <v>1</v>
      </c>
      <c r="D5488" t="s">
        <v>89</v>
      </c>
      <c r="E5488" t="s">
        <v>553</v>
      </c>
      <c r="F5488" t="s">
        <v>554</v>
      </c>
      <c r="G5488">
        <v>3038</v>
      </c>
      <c r="H5488">
        <v>3038</v>
      </c>
      <c r="I5488">
        <v>3038</v>
      </c>
      <c r="J5488">
        <v>3038</v>
      </c>
      <c r="L5488" s="3">
        <v>0</v>
      </c>
      <c r="M5488" s="3">
        <v>0</v>
      </c>
      <c r="N5488" s="3">
        <v>0</v>
      </c>
      <c r="O5488" s="3">
        <v>6.36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3">
        <f>+Tabla3[[#This Row],[V GRAVADAS]]</f>
        <v>6.36</v>
      </c>
      <c r="V5488">
        <v>2</v>
      </c>
    </row>
    <row r="5489" spans="1:22" x14ac:dyDescent="0.25">
      <c r="A5489" t="s">
        <v>890</v>
      </c>
      <c r="B5489" s="1" t="s">
        <v>917</v>
      </c>
      <c r="C5489" t="s">
        <v>1</v>
      </c>
      <c r="D5489" t="s">
        <v>89</v>
      </c>
      <c r="E5489" t="s">
        <v>553</v>
      </c>
      <c r="F5489" t="s">
        <v>554</v>
      </c>
      <c r="G5489">
        <v>3039</v>
      </c>
      <c r="H5489">
        <v>3039</v>
      </c>
      <c r="I5489">
        <v>3039</v>
      </c>
      <c r="J5489">
        <v>3039</v>
      </c>
      <c r="L5489" s="3">
        <v>0</v>
      </c>
      <c r="M5489" s="3">
        <v>0</v>
      </c>
      <c r="N5489" s="3">
        <v>0</v>
      </c>
      <c r="O5489" s="3">
        <v>160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3">
        <f>+Tabla3[[#This Row],[V GRAVADAS]]</f>
        <v>160</v>
      </c>
      <c r="V5489">
        <v>2</v>
      </c>
    </row>
    <row r="5490" spans="1:22" x14ac:dyDescent="0.25">
      <c r="A5490" t="s">
        <v>890</v>
      </c>
      <c r="B5490" s="1" t="s">
        <v>917</v>
      </c>
      <c r="C5490" t="s">
        <v>1</v>
      </c>
      <c r="D5490" t="s">
        <v>89</v>
      </c>
      <c r="E5490" t="s">
        <v>553</v>
      </c>
      <c r="F5490" t="s">
        <v>554</v>
      </c>
      <c r="G5490">
        <v>3040</v>
      </c>
      <c r="H5490">
        <v>3040</v>
      </c>
      <c r="I5490">
        <v>3040</v>
      </c>
      <c r="J5490">
        <v>3040</v>
      </c>
      <c r="L5490" s="3">
        <v>0</v>
      </c>
      <c r="M5490" s="3">
        <v>0</v>
      </c>
      <c r="N5490" s="3">
        <v>0</v>
      </c>
      <c r="O5490" s="3">
        <v>18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3">
        <f>+Tabla3[[#This Row],[V GRAVADAS]]</f>
        <v>18</v>
      </c>
      <c r="V5490">
        <v>2</v>
      </c>
    </row>
    <row r="5491" spans="1:22" x14ac:dyDescent="0.25">
      <c r="A5491" t="s">
        <v>890</v>
      </c>
      <c r="B5491" s="1" t="s">
        <v>917</v>
      </c>
      <c r="C5491" t="s">
        <v>1</v>
      </c>
      <c r="D5491" t="s">
        <v>89</v>
      </c>
      <c r="E5491" t="s">
        <v>553</v>
      </c>
      <c r="F5491" t="s">
        <v>554</v>
      </c>
      <c r="G5491">
        <v>3041</v>
      </c>
      <c r="H5491">
        <v>3041</v>
      </c>
      <c r="I5491">
        <v>3041</v>
      </c>
      <c r="J5491">
        <v>3041</v>
      </c>
      <c r="L5491" s="3">
        <v>0</v>
      </c>
      <c r="M5491" s="3">
        <v>0</v>
      </c>
      <c r="N5491" s="3">
        <v>0</v>
      </c>
      <c r="O5491" s="3">
        <v>51.75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3">
        <f>+Tabla3[[#This Row],[V GRAVADAS]]</f>
        <v>51.75</v>
      </c>
      <c r="V5491">
        <v>2</v>
      </c>
    </row>
    <row r="5492" spans="1:22" x14ac:dyDescent="0.25">
      <c r="A5492" t="s">
        <v>890</v>
      </c>
      <c r="B5492" s="1" t="s">
        <v>917</v>
      </c>
      <c r="C5492" t="s">
        <v>1</v>
      </c>
      <c r="D5492" t="s">
        <v>89</v>
      </c>
      <c r="E5492" t="s">
        <v>553</v>
      </c>
      <c r="F5492" t="s">
        <v>554</v>
      </c>
      <c r="G5492">
        <v>3042</v>
      </c>
      <c r="H5492">
        <v>3042</v>
      </c>
      <c r="I5492">
        <v>3042</v>
      </c>
      <c r="J5492">
        <v>3042</v>
      </c>
      <c r="L5492" s="3">
        <v>0</v>
      </c>
      <c r="M5492" s="3">
        <v>0</v>
      </c>
      <c r="N5492" s="3">
        <v>0</v>
      </c>
      <c r="O5492" s="3">
        <v>754.5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3">
        <f>+Tabla3[[#This Row],[V GRAVADAS]]</f>
        <v>754.5</v>
      </c>
      <c r="V5492">
        <v>2</v>
      </c>
    </row>
    <row r="5493" spans="1:22" x14ac:dyDescent="0.25">
      <c r="A5493" t="s">
        <v>890</v>
      </c>
      <c r="B5493" s="1" t="s">
        <v>917</v>
      </c>
      <c r="C5493" t="s">
        <v>1</v>
      </c>
      <c r="D5493" t="s">
        <v>89</v>
      </c>
      <c r="E5493" t="s">
        <v>553</v>
      </c>
      <c r="F5493" t="s">
        <v>554</v>
      </c>
      <c r="G5493">
        <v>3043</v>
      </c>
      <c r="H5493">
        <v>3043</v>
      </c>
      <c r="I5493">
        <v>3043</v>
      </c>
      <c r="J5493">
        <v>3043</v>
      </c>
      <c r="L5493" s="3">
        <v>0</v>
      </c>
      <c r="M5493" s="3">
        <v>0</v>
      </c>
      <c r="N5493" s="3">
        <v>0</v>
      </c>
      <c r="O5493" s="3">
        <v>488</v>
      </c>
      <c r="P5493" s="3">
        <v>0</v>
      </c>
      <c r="Q5493" s="3">
        <v>0</v>
      </c>
      <c r="R5493" s="3">
        <v>0</v>
      </c>
      <c r="S5493" s="3">
        <v>0</v>
      </c>
      <c r="T5493" s="3">
        <v>0</v>
      </c>
      <c r="U5493" s="33">
        <f>+Tabla3[[#This Row],[V GRAVADAS]]</f>
        <v>488</v>
      </c>
      <c r="V5493">
        <v>2</v>
      </c>
    </row>
    <row r="5494" spans="1:22" x14ac:dyDescent="0.25">
      <c r="A5494" t="s">
        <v>890</v>
      </c>
      <c r="B5494" s="1" t="s">
        <v>917</v>
      </c>
      <c r="C5494" t="s">
        <v>1</v>
      </c>
      <c r="D5494" t="s">
        <v>89</v>
      </c>
      <c r="E5494" t="s">
        <v>553</v>
      </c>
      <c r="F5494" t="s">
        <v>554</v>
      </c>
      <c r="G5494">
        <v>3044</v>
      </c>
      <c r="H5494">
        <v>3044</v>
      </c>
      <c r="I5494">
        <v>3044</v>
      </c>
      <c r="J5494">
        <v>3044</v>
      </c>
      <c r="L5494" s="3">
        <v>0</v>
      </c>
      <c r="M5494" s="3">
        <v>0</v>
      </c>
      <c r="N5494" s="3">
        <v>0</v>
      </c>
      <c r="O5494" s="3">
        <v>133.75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3">
        <f>+Tabla3[[#This Row],[V GRAVADAS]]</f>
        <v>133.75</v>
      </c>
      <c r="V5494">
        <v>2</v>
      </c>
    </row>
    <row r="5495" spans="1:22" x14ac:dyDescent="0.25">
      <c r="A5495" t="s">
        <v>890</v>
      </c>
      <c r="B5495" s="1" t="s">
        <v>917</v>
      </c>
      <c r="C5495" t="s">
        <v>1</v>
      </c>
      <c r="D5495" t="s">
        <v>89</v>
      </c>
      <c r="E5495" t="s">
        <v>553</v>
      </c>
      <c r="F5495" t="s">
        <v>554</v>
      </c>
      <c r="G5495">
        <v>3045</v>
      </c>
      <c r="H5495">
        <v>3045</v>
      </c>
      <c r="I5495">
        <v>3045</v>
      </c>
      <c r="J5495">
        <v>3045</v>
      </c>
      <c r="L5495" s="3">
        <v>0</v>
      </c>
      <c r="M5495" s="3">
        <v>0</v>
      </c>
      <c r="N5495" s="3">
        <v>0</v>
      </c>
      <c r="O5495" s="3">
        <v>249.9</v>
      </c>
      <c r="P5495" s="3">
        <v>0</v>
      </c>
      <c r="Q5495" s="3">
        <v>0</v>
      </c>
      <c r="R5495" s="3">
        <v>0</v>
      </c>
      <c r="S5495" s="3">
        <v>0</v>
      </c>
      <c r="T5495" s="3">
        <v>0</v>
      </c>
      <c r="U5495" s="33">
        <f>+Tabla3[[#This Row],[V GRAVADAS]]</f>
        <v>249.9</v>
      </c>
      <c r="V5495">
        <v>2</v>
      </c>
    </row>
    <row r="5496" spans="1:22" x14ac:dyDescent="0.25">
      <c r="A5496" t="s">
        <v>890</v>
      </c>
      <c r="B5496" s="1" t="s">
        <v>917</v>
      </c>
      <c r="C5496" t="s">
        <v>1</v>
      </c>
      <c r="D5496" t="s">
        <v>89</v>
      </c>
      <c r="E5496" t="s">
        <v>553</v>
      </c>
      <c r="F5496" t="s">
        <v>554</v>
      </c>
      <c r="G5496">
        <v>3046</v>
      </c>
      <c r="H5496">
        <v>3046</v>
      </c>
      <c r="I5496">
        <v>3046</v>
      </c>
      <c r="J5496">
        <v>3046</v>
      </c>
      <c r="L5496" s="3">
        <v>0</v>
      </c>
      <c r="M5496" s="3">
        <v>0</v>
      </c>
      <c r="N5496" s="3">
        <v>0</v>
      </c>
      <c r="O5496" s="3">
        <v>134.32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3">
        <f>+Tabla3[[#This Row],[V GRAVADAS]]</f>
        <v>134.32</v>
      </c>
      <c r="V5496">
        <v>2</v>
      </c>
    </row>
    <row r="5497" spans="1:22" x14ac:dyDescent="0.25">
      <c r="A5497" t="s">
        <v>890</v>
      </c>
      <c r="B5497" s="1" t="s">
        <v>917</v>
      </c>
      <c r="C5497" t="s">
        <v>1</v>
      </c>
      <c r="D5497" t="s">
        <v>89</v>
      </c>
      <c r="E5497" t="s">
        <v>553</v>
      </c>
      <c r="F5497" t="s">
        <v>554</v>
      </c>
      <c r="G5497">
        <v>3047</v>
      </c>
      <c r="H5497">
        <v>3047</v>
      </c>
      <c r="I5497">
        <v>3047</v>
      </c>
      <c r="J5497">
        <v>3047</v>
      </c>
      <c r="L5497" s="3">
        <v>0</v>
      </c>
      <c r="M5497" s="3">
        <v>0</v>
      </c>
      <c r="N5497" s="3">
        <v>0</v>
      </c>
      <c r="O5497" s="3">
        <v>72.5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3">
        <f>+Tabla3[[#This Row],[V GRAVADAS]]</f>
        <v>72.5</v>
      </c>
      <c r="V5497">
        <v>2</v>
      </c>
    </row>
    <row r="5498" spans="1:22" x14ac:dyDescent="0.25">
      <c r="A5498" t="s">
        <v>890</v>
      </c>
      <c r="B5498" s="1" t="s">
        <v>920</v>
      </c>
      <c r="C5498" t="s">
        <v>1</v>
      </c>
      <c r="D5498" t="s">
        <v>89</v>
      </c>
      <c r="E5498" t="s">
        <v>553</v>
      </c>
      <c r="F5498" t="s">
        <v>554</v>
      </c>
      <c r="G5498">
        <v>3048</v>
      </c>
      <c r="H5498">
        <v>3048</v>
      </c>
      <c r="I5498">
        <v>3048</v>
      </c>
      <c r="J5498">
        <v>3048</v>
      </c>
      <c r="L5498" s="3">
        <v>0</v>
      </c>
      <c r="M5498" s="3">
        <v>0</v>
      </c>
      <c r="N5498" s="3">
        <v>0</v>
      </c>
      <c r="O5498" s="3">
        <v>180.3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3">
        <f>+Tabla3[[#This Row],[V GRAVADAS]]</f>
        <v>180.3</v>
      </c>
      <c r="V5498">
        <v>2</v>
      </c>
    </row>
    <row r="5499" spans="1:22" x14ac:dyDescent="0.25">
      <c r="A5499" t="s">
        <v>890</v>
      </c>
      <c r="B5499" s="1" t="s">
        <v>920</v>
      </c>
      <c r="C5499" t="s">
        <v>1</v>
      </c>
      <c r="D5499" t="s">
        <v>89</v>
      </c>
      <c r="E5499" t="s">
        <v>553</v>
      </c>
      <c r="F5499" t="s">
        <v>554</v>
      </c>
      <c r="G5499">
        <v>3049</v>
      </c>
      <c r="H5499">
        <v>3049</v>
      </c>
      <c r="I5499">
        <v>3049</v>
      </c>
      <c r="J5499">
        <v>3049</v>
      </c>
      <c r="L5499" s="3">
        <v>0</v>
      </c>
      <c r="M5499" s="3">
        <v>0</v>
      </c>
      <c r="N5499" s="3">
        <v>0</v>
      </c>
      <c r="O5499" s="3">
        <v>73.5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3">
        <f>+Tabla3[[#This Row],[V GRAVADAS]]</f>
        <v>73.5</v>
      </c>
      <c r="V5499">
        <v>2</v>
      </c>
    </row>
    <row r="5500" spans="1:22" x14ac:dyDescent="0.25">
      <c r="A5500" t="s">
        <v>890</v>
      </c>
      <c r="B5500" s="1" t="s">
        <v>920</v>
      </c>
      <c r="C5500" t="s">
        <v>1</v>
      </c>
      <c r="D5500" t="s">
        <v>89</v>
      </c>
      <c r="E5500" t="s">
        <v>553</v>
      </c>
      <c r="F5500" t="s">
        <v>554</v>
      </c>
      <c r="G5500">
        <v>3050</v>
      </c>
      <c r="H5500">
        <v>3050</v>
      </c>
      <c r="I5500">
        <v>3050</v>
      </c>
      <c r="J5500">
        <v>3050</v>
      </c>
      <c r="L5500" s="3">
        <v>0</v>
      </c>
      <c r="M5500" s="3">
        <v>0</v>
      </c>
      <c r="N5500" s="3">
        <v>0</v>
      </c>
      <c r="O5500" s="3">
        <v>341.4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3">
        <f>+Tabla3[[#This Row],[V GRAVADAS]]</f>
        <v>341.4</v>
      </c>
      <c r="V5500">
        <v>2</v>
      </c>
    </row>
    <row r="5501" spans="1:22" x14ac:dyDescent="0.25">
      <c r="A5501" t="s">
        <v>890</v>
      </c>
      <c r="B5501" s="1" t="s">
        <v>920</v>
      </c>
      <c r="C5501" t="s">
        <v>1</v>
      </c>
      <c r="D5501" t="s">
        <v>89</v>
      </c>
      <c r="E5501" t="s">
        <v>553</v>
      </c>
      <c r="F5501" t="s">
        <v>554</v>
      </c>
      <c r="G5501">
        <v>3051</v>
      </c>
      <c r="H5501">
        <v>3051</v>
      </c>
      <c r="I5501">
        <v>3051</v>
      </c>
      <c r="J5501">
        <v>3051</v>
      </c>
      <c r="L5501" s="3">
        <v>0</v>
      </c>
      <c r="M5501" s="3">
        <v>0</v>
      </c>
      <c r="N5501" s="3">
        <v>0</v>
      </c>
      <c r="O5501" s="3">
        <v>27.5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3">
        <f>+Tabla3[[#This Row],[V GRAVADAS]]</f>
        <v>27.5</v>
      </c>
      <c r="V5501">
        <v>2</v>
      </c>
    </row>
    <row r="5502" spans="1:22" x14ac:dyDescent="0.25">
      <c r="A5502" t="s">
        <v>890</v>
      </c>
      <c r="B5502" s="1" t="s">
        <v>920</v>
      </c>
      <c r="C5502" t="s">
        <v>1</v>
      </c>
      <c r="D5502" t="s">
        <v>89</v>
      </c>
      <c r="E5502" t="s">
        <v>553</v>
      </c>
      <c r="F5502" t="s">
        <v>554</v>
      </c>
      <c r="G5502">
        <v>3052</v>
      </c>
      <c r="H5502">
        <v>3052</v>
      </c>
      <c r="I5502">
        <v>3052</v>
      </c>
      <c r="J5502">
        <v>3052</v>
      </c>
      <c r="L5502" s="3">
        <v>0</v>
      </c>
      <c r="M5502" s="3">
        <v>0</v>
      </c>
      <c r="N5502" s="3">
        <v>0</v>
      </c>
      <c r="O5502" s="3">
        <v>979.83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3">
        <f>+Tabla3[[#This Row],[V GRAVADAS]]</f>
        <v>979.83</v>
      </c>
      <c r="V5502">
        <v>2</v>
      </c>
    </row>
    <row r="5503" spans="1:22" x14ac:dyDescent="0.25">
      <c r="A5503" t="s">
        <v>890</v>
      </c>
      <c r="B5503" s="1" t="s">
        <v>920</v>
      </c>
      <c r="C5503" t="s">
        <v>1</v>
      </c>
      <c r="D5503" t="s">
        <v>89</v>
      </c>
      <c r="E5503" t="s">
        <v>553</v>
      </c>
      <c r="F5503" t="s">
        <v>554</v>
      </c>
      <c r="G5503">
        <v>3053</v>
      </c>
      <c r="H5503">
        <v>3053</v>
      </c>
      <c r="I5503">
        <v>3053</v>
      </c>
      <c r="J5503">
        <v>3053</v>
      </c>
      <c r="L5503" s="3">
        <v>0</v>
      </c>
      <c r="M5503" s="3">
        <v>0</v>
      </c>
      <c r="N5503" s="3">
        <v>0</v>
      </c>
      <c r="O5503" s="3">
        <v>1929.35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3">
        <f>+Tabla3[[#This Row],[V GRAVADAS]]</f>
        <v>1929.35</v>
      </c>
      <c r="V5503">
        <v>2</v>
      </c>
    </row>
    <row r="5504" spans="1:22" x14ac:dyDescent="0.25">
      <c r="A5504" t="s">
        <v>890</v>
      </c>
      <c r="B5504" s="1" t="s">
        <v>920</v>
      </c>
      <c r="C5504" t="s">
        <v>1</v>
      </c>
      <c r="D5504" t="s">
        <v>89</v>
      </c>
      <c r="E5504" t="s">
        <v>553</v>
      </c>
      <c r="F5504" t="s">
        <v>554</v>
      </c>
      <c r="G5504">
        <v>3054</v>
      </c>
      <c r="H5504">
        <v>3054</v>
      </c>
      <c r="I5504">
        <v>3054</v>
      </c>
      <c r="J5504">
        <v>3054</v>
      </c>
      <c r="L5504" s="3">
        <v>0</v>
      </c>
      <c r="M5504" s="3">
        <v>0</v>
      </c>
      <c r="N5504" s="3">
        <v>0</v>
      </c>
      <c r="O5504" s="3">
        <v>10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3">
        <f>+Tabla3[[#This Row],[V GRAVADAS]]</f>
        <v>10</v>
      </c>
      <c r="V5504">
        <v>2</v>
      </c>
    </row>
    <row r="5505" spans="1:22" x14ac:dyDescent="0.25">
      <c r="A5505" t="s">
        <v>890</v>
      </c>
      <c r="B5505" s="1" t="s">
        <v>920</v>
      </c>
      <c r="C5505" t="s">
        <v>1</v>
      </c>
      <c r="D5505" t="s">
        <v>89</v>
      </c>
      <c r="E5505" t="s">
        <v>553</v>
      </c>
      <c r="F5505" t="s">
        <v>554</v>
      </c>
      <c r="G5505">
        <v>3055</v>
      </c>
      <c r="H5505">
        <v>3055</v>
      </c>
      <c r="I5505">
        <v>3055</v>
      </c>
      <c r="J5505">
        <v>3055</v>
      </c>
      <c r="L5505" s="3">
        <v>0</v>
      </c>
      <c r="M5505" s="3">
        <v>0</v>
      </c>
      <c r="N5505" s="3">
        <v>0</v>
      </c>
      <c r="O5505" s="3">
        <v>711.2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3">
        <f>+Tabla3[[#This Row],[V GRAVADAS]]</f>
        <v>711.2</v>
      </c>
      <c r="V5505">
        <v>2</v>
      </c>
    </row>
    <row r="5506" spans="1:22" x14ac:dyDescent="0.25">
      <c r="A5506" t="s">
        <v>890</v>
      </c>
      <c r="B5506" s="1" t="s">
        <v>920</v>
      </c>
      <c r="C5506" t="s">
        <v>1</v>
      </c>
      <c r="D5506" t="s">
        <v>89</v>
      </c>
      <c r="E5506" t="s">
        <v>553</v>
      </c>
      <c r="F5506" t="s">
        <v>554</v>
      </c>
      <c r="G5506">
        <v>3056</v>
      </c>
      <c r="H5506">
        <v>3056</v>
      </c>
      <c r="I5506">
        <v>3056</v>
      </c>
      <c r="J5506">
        <v>3056</v>
      </c>
      <c r="L5506" s="3">
        <v>0</v>
      </c>
      <c r="M5506" s="3">
        <v>0</v>
      </c>
      <c r="N5506" s="3">
        <v>0</v>
      </c>
      <c r="O5506" s="3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3">
        <f>+Tabla3[[#This Row],[V GRAVADAS]]</f>
        <v>0</v>
      </c>
      <c r="V5506">
        <v>2</v>
      </c>
    </row>
    <row r="5507" spans="1:22" x14ac:dyDescent="0.25">
      <c r="A5507" t="s">
        <v>890</v>
      </c>
      <c r="B5507" s="1" t="s">
        <v>920</v>
      </c>
      <c r="C5507" t="s">
        <v>1</v>
      </c>
      <c r="D5507" t="s">
        <v>89</v>
      </c>
      <c r="E5507" t="s">
        <v>553</v>
      </c>
      <c r="F5507" t="s">
        <v>554</v>
      </c>
      <c r="G5507">
        <v>3057</v>
      </c>
      <c r="H5507">
        <v>3057</v>
      </c>
      <c r="I5507">
        <v>3057</v>
      </c>
      <c r="J5507">
        <v>3057</v>
      </c>
      <c r="L5507" s="3">
        <v>0</v>
      </c>
      <c r="M5507" s="3">
        <v>0</v>
      </c>
      <c r="N5507" s="3">
        <v>0</v>
      </c>
      <c r="O5507" s="3">
        <v>58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3">
        <f>+Tabla3[[#This Row],[V GRAVADAS]]</f>
        <v>58</v>
      </c>
      <c r="V5507">
        <v>2</v>
      </c>
    </row>
    <row r="5508" spans="1:22" x14ac:dyDescent="0.25">
      <c r="A5508" t="s">
        <v>890</v>
      </c>
      <c r="B5508" s="1" t="s">
        <v>920</v>
      </c>
      <c r="C5508" t="s">
        <v>1</v>
      </c>
      <c r="D5508" t="s">
        <v>89</v>
      </c>
      <c r="E5508" t="s">
        <v>553</v>
      </c>
      <c r="F5508" t="s">
        <v>554</v>
      </c>
      <c r="G5508">
        <v>3058</v>
      </c>
      <c r="H5508">
        <v>3058</v>
      </c>
      <c r="I5508">
        <v>3058</v>
      </c>
      <c r="J5508">
        <v>3058</v>
      </c>
      <c r="L5508" s="3">
        <v>0</v>
      </c>
      <c r="M5508" s="3">
        <v>0</v>
      </c>
      <c r="N5508" s="3">
        <v>0</v>
      </c>
      <c r="O5508" s="3">
        <v>476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3">
        <f>+Tabla3[[#This Row],[V GRAVADAS]]</f>
        <v>476</v>
      </c>
      <c r="V5508">
        <v>2</v>
      </c>
    </row>
    <row r="5509" spans="1:22" x14ac:dyDescent="0.25">
      <c r="A5509" t="s">
        <v>890</v>
      </c>
      <c r="B5509" s="1" t="s">
        <v>920</v>
      </c>
      <c r="C5509" t="s">
        <v>1</v>
      </c>
      <c r="D5509" t="s">
        <v>89</v>
      </c>
      <c r="E5509" t="s">
        <v>553</v>
      </c>
      <c r="F5509" t="s">
        <v>554</v>
      </c>
      <c r="G5509">
        <v>3059</v>
      </c>
      <c r="H5509">
        <v>3059</v>
      </c>
      <c r="I5509">
        <v>3059</v>
      </c>
      <c r="J5509">
        <v>3059</v>
      </c>
      <c r="L5509" s="3">
        <v>0</v>
      </c>
      <c r="M5509" s="3">
        <v>0</v>
      </c>
      <c r="N5509" s="3">
        <v>0</v>
      </c>
      <c r="O5509" s="3">
        <v>45</v>
      </c>
      <c r="P5509" s="3">
        <v>0</v>
      </c>
      <c r="Q5509" s="3">
        <v>0</v>
      </c>
      <c r="R5509" s="3">
        <v>0</v>
      </c>
      <c r="S5509" s="3">
        <v>0</v>
      </c>
      <c r="T5509" s="3">
        <v>0</v>
      </c>
      <c r="U5509" s="33">
        <f>+Tabla3[[#This Row],[V GRAVADAS]]</f>
        <v>45</v>
      </c>
      <c r="V5509">
        <v>2</v>
      </c>
    </row>
    <row r="5510" spans="1:22" x14ac:dyDescent="0.25">
      <c r="A5510" t="s">
        <v>890</v>
      </c>
      <c r="B5510" s="1" t="s">
        <v>920</v>
      </c>
      <c r="C5510" t="s">
        <v>1</v>
      </c>
      <c r="D5510" t="s">
        <v>89</v>
      </c>
      <c r="E5510" t="s">
        <v>553</v>
      </c>
      <c r="F5510" t="s">
        <v>554</v>
      </c>
      <c r="G5510">
        <v>3060</v>
      </c>
      <c r="H5510">
        <v>3060</v>
      </c>
      <c r="I5510">
        <v>3060</v>
      </c>
      <c r="J5510">
        <v>3060</v>
      </c>
      <c r="L5510" s="3">
        <v>0</v>
      </c>
      <c r="M5510" s="3">
        <v>0</v>
      </c>
      <c r="N5510" s="3">
        <v>0</v>
      </c>
      <c r="O5510" s="3">
        <v>9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3">
        <f>+Tabla3[[#This Row],[V GRAVADAS]]</f>
        <v>9</v>
      </c>
      <c r="V5510">
        <v>2</v>
      </c>
    </row>
    <row r="5511" spans="1:22" x14ac:dyDescent="0.25">
      <c r="A5511" t="s">
        <v>890</v>
      </c>
      <c r="B5511" s="1" t="s">
        <v>920</v>
      </c>
      <c r="C5511" t="s">
        <v>1</v>
      </c>
      <c r="D5511" t="s">
        <v>89</v>
      </c>
      <c r="E5511" t="s">
        <v>553</v>
      </c>
      <c r="F5511" t="s">
        <v>554</v>
      </c>
      <c r="G5511">
        <v>3061</v>
      </c>
      <c r="H5511">
        <v>3061</v>
      </c>
      <c r="I5511">
        <v>3061</v>
      </c>
      <c r="J5511">
        <v>3061</v>
      </c>
      <c r="L5511" s="3">
        <v>0</v>
      </c>
      <c r="M5511" s="3">
        <v>0</v>
      </c>
      <c r="N5511" s="3">
        <v>0</v>
      </c>
      <c r="O5511" s="3">
        <v>2293.88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3">
        <f>+Tabla3[[#This Row],[V GRAVADAS]]</f>
        <v>2293.88</v>
      </c>
      <c r="V5511">
        <v>2</v>
      </c>
    </row>
    <row r="5512" spans="1:22" x14ac:dyDescent="0.25">
      <c r="A5512" t="s">
        <v>890</v>
      </c>
      <c r="B5512" s="1" t="s">
        <v>920</v>
      </c>
      <c r="C5512" t="s">
        <v>1</v>
      </c>
      <c r="D5512" t="s">
        <v>89</v>
      </c>
      <c r="E5512" t="s">
        <v>553</v>
      </c>
      <c r="F5512" t="s">
        <v>554</v>
      </c>
      <c r="G5512">
        <v>3062</v>
      </c>
      <c r="H5512">
        <v>3062</v>
      </c>
      <c r="I5512">
        <v>3062</v>
      </c>
      <c r="J5512">
        <v>3062</v>
      </c>
      <c r="L5512" s="3">
        <v>0</v>
      </c>
      <c r="M5512" s="3">
        <v>0</v>
      </c>
      <c r="N5512" s="3">
        <v>0</v>
      </c>
      <c r="O5512" s="3">
        <v>115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3">
        <f>+Tabla3[[#This Row],[V GRAVADAS]]</f>
        <v>115</v>
      </c>
      <c r="V5512">
        <v>2</v>
      </c>
    </row>
    <row r="5513" spans="1:22" x14ac:dyDescent="0.25">
      <c r="A5513" t="s">
        <v>890</v>
      </c>
      <c r="B5513" s="1" t="s">
        <v>920</v>
      </c>
      <c r="C5513" t="s">
        <v>1</v>
      </c>
      <c r="D5513" t="s">
        <v>89</v>
      </c>
      <c r="E5513" t="s">
        <v>553</v>
      </c>
      <c r="F5513" t="s">
        <v>554</v>
      </c>
      <c r="G5513">
        <v>3063</v>
      </c>
      <c r="H5513">
        <v>3063</v>
      </c>
      <c r="I5513">
        <v>3063</v>
      </c>
      <c r="J5513">
        <v>3063</v>
      </c>
      <c r="L5513" s="3">
        <v>0</v>
      </c>
      <c r="M5513" s="3">
        <v>0</v>
      </c>
      <c r="N5513" s="3">
        <v>0</v>
      </c>
      <c r="O5513" s="3">
        <v>18.600000000000001</v>
      </c>
      <c r="P5513" s="3">
        <v>0</v>
      </c>
      <c r="Q5513" s="3">
        <v>0</v>
      </c>
      <c r="R5513" s="3">
        <v>0</v>
      </c>
      <c r="S5513" s="3">
        <v>0</v>
      </c>
      <c r="T5513" s="3">
        <v>0</v>
      </c>
      <c r="U5513" s="33">
        <f>+Tabla3[[#This Row],[V GRAVADAS]]</f>
        <v>18.600000000000001</v>
      </c>
      <c r="V5513">
        <v>2</v>
      </c>
    </row>
    <row r="5514" spans="1:22" x14ac:dyDescent="0.25">
      <c r="A5514" t="s">
        <v>890</v>
      </c>
      <c r="B5514" s="1" t="s">
        <v>920</v>
      </c>
      <c r="C5514" t="s">
        <v>1</v>
      </c>
      <c r="D5514" t="s">
        <v>89</v>
      </c>
      <c r="E5514" t="s">
        <v>553</v>
      </c>
      <c r="F5514" t="s">
        <v>554</v>
      </c>
      <c r="G5514">
        <v>3064</v>
      </c>
      <c r="H5514">
        <v>3064</v>
      </c>
      <c r="I5514">
        <v>3064</v>
      </c>
      <c r="J5514">
        <v>3064</v>
      </c>
      <c r="L5514" s="3">
        <v>0</v>
      </c>
      <c r="M5514" s="3">
        <v>0</v>
      </c>
      <c r="N5514" s="3">
        <v>0</v>
      </c>
      <c r="O5514" s="3">
        <v>112.19</v>
      </c>
      <c r="P5514" s="3">
        <v>0</v>
      </c>
      <c r="Q5514" s="3">
        <v>0</v>
      </c>
      <c r="R5514" s="3">
        <v>0</v>
      </c>
      <c r="S5514" s="3">
        <v>0</v>
      </c>
      <c r="T5514" s="3">
        <v>0</v>
      </c>
      <c r="U5514" s="33">
        <f>+Tabla3[[#This Row],[V GRAVADAS]]</f>
        <v>112.19</v>
      </c>
      <c r="V5514">
        <v>2</v>
      </c>
    </row>
    <row r="5515" spans="1:22" x14ac:dyDescent="0.25">
      <c r="A5515" t="s">
        <v>890</v>
      </c>
      <c r="B5515" s="1" t="s">
        <v>920</v>
      </c>
      <c r="C5515" t="s">
        <v>1</v>
      </c>
      <c r="D5515" t="s">
        <v>89</v>
      </c>
      <c r="E5515" t="s">
        <v>553</v>
      </c>
      <c r="F5515" t="s">
        <v>554</v>
      </c>
      <c r="G5515">
        <v>3065</v>
      </c>
      <c r="H5515">
        <v>3065</v>
      </c>
      <c r="I5515">
        <v>3065</v>
      </c>
      <c r="J5515">
        <v>3065</v>
      </c>
      <c r="L5515" s="3">
        <v>0</v>
      </c>
      <c r="M5515" s="3">
        <v>0</v>
      </c>
      <c r="N5515" s="3">
        <v>0</v>
      </c>
      <c r="O5515" s="3">
        <v>128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3">
        <f>+Tabla3[[#This Row],[V GRAVADAS]]</f>
        <v>128</v>
      </c>
      <c r="V5515">
        <v>2</v>
      </c>
    </row>
    <row r="5516" spans="1:22" x14ac:dyDescent="0.25">
      <c r="A5516" t="s">
        <v>890</v>
      </c>
      <c r="B5516" s="1" t="s">
        <v>920</v>
      </c>
      <c r="C5516" t="s">
        <v>1</v>
      </c>
      <c r="D5516" t="s">
        <v>89</v>
      </c>
      <c r="E5516" t="s">
        <v>553</v>
      </c>
      <c r="F5516" t="s">
        <v>554</v>
      </c>
      <c r="G5516">
        <v>3066</v>
      </c>
      <c r="H5516">
        <v>3066</v>
      </c>
      <c r="I5516">
        <v>3066</v>
      </c>
      <c r="J5516">
        <v>3066</v>
      </c>
      <c r="L5516" s="3">
        <v>0</v>
      </c>
      <c r="M5516" s="3">
        <v>0</v>
      </c>
      <c r="N5516" s="3">
        <v>0</v>
      </c>
      <c r="O5516" s="3">
        <v>129.19999999999999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3">
        <f>+Tabla3[[#This Row],[V GRAVADAS]]</f>
        <v>129.19999999999999</v>
      </c>
      <c r="V5516">
        <v>2</v>
      </c>
    </row>
    <row r="5517" spans="1:22" x14ac:dyDescent="0.25">
      <c r="A5517" t="s">
        <v>890</v>
      </c>
      <c r="B5517" s="1" t="s">
        <v>920</v>
      </c>
      <c r="C5517" t="s">
        <v>1</v>
      </c>
      <c r="D5517" t="s">
        <v>89</v>
      </c>
      <c r="E5517" t="s">
        <v>553</v>
      </c>
      <c r="F5517" t="s">
        <v>554</v>
      </c>
      <c r="G5517">
        <v>3067</v>
      </c>
      <c r="H5517">
        <v>3067</v>
      </c>
      <c r="I5517">
        <v>3067</v>
      </c>
      <c r="J5517">
        <v>3067</v>
      </c>
      <c r="L5517" s="3">
        <v>0</v>
      </c>
      <c r="M5517" s="3">
        <v>0</v>
      </c>
      <c r="N5517" s="3">
        <v>0</v>
      </c>
      <c r="O5517" s="3">
        <v>51.12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3">
        <f>+Tabla3[[#This Row],[V GRAVADAS]]</f>
        <v>51.12</v>
      </c>
      <c r="V5517">
        <v>2</v>
      </c>
    </row>
    <row r="5518" spans="1:22" x14ac:dyDescent="0.25">
      <c r="A5518" t="s">
        <v>890</v>
      </c>
      <c r="B5518" s="1" t="s">
        <v>920</v>
      </c>
      <c r="C5518" t="s">
        <v>1</v>
      </c>
      <c r="D5518" t="s">
        <v>89</v>
      </c>
      <c r="E5518" t="s">
        <v>553</v>
      </c>
      <c r="F5518" t="s">
        <v>554</v>
      </c>
      <c r="G5518">
        <v>3068</v>
      </c>
      <c r="H5518">
        <v>3068</v>
      </c>
      <c r="I5518">
        <v>3068</v>
      </c>
      <c r="J5518">
        <v>3068</v>
      </c>
      <c r="L5518" s="3">
        <v>0</v>
      </c>
      <c r="M5518" s="3">
        <v>0</v>
      </c>
      <c r="N5518" s="3">
        <v>0</v>
      </c>
      <c r="O5518" s="3">
        <v>447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3">
        <f>+Tabla3[[#This Row],[V GRAVADAS]]</f>
        <v>447</v>
      </c>
      <c r="V5518">
        <v>2</v>
      </c>
    </row>
    <row r="5519" spans="1:22" x14ac:dyDescent="0.25">
      <c r="A5519" t="s">
        <v>890</v>
      </c>
      <c r="B5519" s="1" t="s">
        <v>920</v>
      </c>
      <c r="C5519" t="s">
        <v>1</v>
      </c>
      <c r="D5519" t="s">
        <v>89</v>
      </c>
      <c r="E5519" t="s">
        <v>553</v>
      </c>
      <c r="F5519" t="s">
        <v>554</v>
      </c>
      <c r="G5519">
        <v>3069</v>
      </c>
      <c r="H5519">
        <v>3069</v>
      </c>
      <c r="I5519">
        <v>3069</v>
      </c>
      <c r="J5519">
        <v>3069</v>
      </c>
      <c r="L5519" s="3">
        <v>0</v>
      </c>
      <c r="M5519" s="3">
        <v>0</v>
      </c>
      <c r="N5519" s="3">
        <v>0</v>
      </c>
      <c r="O5519" s="3">
        <v>143.06</v>
      </c>
      <c r="P5519" s="3">
        <v>0</v>
      </c>
      <c r="Q5519" s="3">
        <v>0</v>
      </c>
      <c r="R5519" s="3">
        <v>0</v>
      </c>
      <c r="S5519" s="3">
        <v>0</v>
      </c>
      <c r="T5519" s="3">
        <v>0</v>
      </c>
      <c r="U5519" s="33">
        <f>+Tabla3[[#This Row],[V GRAVADAS]]</f>
        <v>143.06</v>
      </c>
      <c r="V5519">
        <v>2</v>
      </c>
    </row>
    <row r="5520" spans="1:22" x14ac:dyDescent="0.25">
      <c r="A5520" t="s">
        <v>890</v>
      </c>
      <c r="B5520" s="1" t="s">
        <v>920</v>
      </c>
      <c r="C5520" t="s">
        <v>1</v>
      </c>
      <c r="D5520" t="s">
        <v>89</v>
      </c>
      <c r="E5520" t="s">
        <v>553</v>
      </c>
      <c r="F5520" t="s">
        <v>554</v>
      </c>
      <c r="G5520">
        <v>3070</v>
      </c>
      <c r="H5520">
        <v>3070</v>
      </c>
      <c r="I5520">
        <v>3070</v>
      </c>
      <c r="J5520">
        <v>3070</v>
      </c>
      <c r="L5520" s="3">
        <v>0</v>
      </c>
      <c r="M5520" s="3">
        <v>0</v>
      </c>
      <c r="N5520" s="3">
        <v>0</v>
      </c>
      <c r="O5520" s="3">
        <v>30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3">
        <f>+Tabla3[[#This Row],[V GRAVADAS]]</f>
        <v>30</v>
      </c>
      <c r="V5520">
        <v>2</v>
      </c>
    </row>
    <row r="5521" spans="1:22" x14ac:dyDescent="0.25">
      <c r="A5521" t="s">
        <v>890</v>
      </c>
      <c r="B5521" s="1" t="s">
        <v>920</v>
      </c>
      <c r="C5521" t="s">
        <v>1</v>
      </c>
      <c r="D5521" t="s">
        <v>89</v>
      </c>
      <c r="E5521" t="s">
        <v>553</v>
      </c>
      <c r="F5521" t="s">
        <v>554</v>
      </c>
      <c r="G5521">
        <v>3071</v>
      </c>
      <c r="H5521">
        <v>3071</v>
      </c>
      <c r="I5521">
        <v>3071</v>
      </c>
      <c r="J5521">
        <v>3071</v>
      </c>
      <c r="L5521" s="3">
        <v>0</v>
      </c>
      <c r="M5521" s="3">
        <v>0</v>
      </c>
      <c r="N5521" s="3">
        <v>0</v>
      </c>
      <c r="O5521" s="3">
        <v>113.8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3">
        <f>+Tabla3[[#This Row],[V GRAVADAS]]</f>
        <v>113.8</v>
      </c>
      <c r="V5521">
        <v>2</v>
      </c>
    </row>
    <row r="5522" spans="1:22" x14ac:dyDescent="0.25">
      <c r="A5522" t="s">
        <v>890</v>
      </c>
      <c r="B5522" s="1" t="s">
        <v>920</v>
      </c>
      <c r="C5522" t="s">
        <v>1</v>
      </c>
      <c r="D5522" t="s">
        <v>89</v>
      </c>
      <c r="E5522" t="s">
        <v>553</v>
      </c>
      <c r="F5522" t="s">
        <v>554</v>
      </c>
      <c r="G5522">
        <v>3072</v>
      </c>
      <c r="H5522">
        <v>3072</v>
      </c>
      <c r="I5522">
        <v>3072</v>
      </c>
      <c r="J5522">
        <v>3072</v>
      </c>
      <c r="L5522" s="3">
        <v>0</v>
      </c>
      <c r="M5522" s="3">
        <v>0</v>
      </c>
      <c r="N5522" s="3">
        <v>0</v>
      </c>
      <c r="O5522" s="3">
        <v>30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3">
        <f>+Tabla3[[#This Row],[V GRAVADAS]]</f>
        <v>30</v>
      </c>
      <c r="V5522">
        <v>2</v>
      </c>
    </row>
    <row r="5523" spans="1:22" x14ac:dyDescent="0.25">
      <c r="A5523" t="s">
        <v>890</v>
      </c>
      <c r="B5523" s="1" t="s">
        <v>920</v>
      </c>
      <c r="C5523" t="s">
        <v>1</v>
      </c>
      <c r="D5523" t="s">
        <v>89</v>
      </c>
      <c r="E5523" t="s">
        <v>553</v>
      </c>
      <c r="F5523" t="s">
        <v>554</v>
      </c>
      <c r="G5523">
        <v>3073</v>
      </c>
      <c r="H5523">
        <v>3073</v>
      </c>
      <c r="I5523">
        <v>3073</v>
      </c>
      <c r="J5523">
        <v>3073</v>
      </c>
      <c r="L5523" s="3">
        <v>0</v>
      </c>
      <c r="M5523" s="3">
        <v>0</v>
      </c>
      <c r="N5523" s="3">
        <v>0</v>
      </c>
      <c r="O5523" s="3">
        <v>157.5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3">
        <f>+Tabla3[[#This Row],[V GRAVADAS]]</f>
        <v>157.5</v>
      </c>
      <c r="V5523">
        <v>2</v>
      </c>
    </row>
    <row r="5524" spans="1:22" x14ac:dyDescent="0.25">
      <c r="A5524" t="s">
        <v>890</v>
      </c>
      <c r="B5524" s="1" t="s">
        <v>920</v>
      </c>
      <c r="C5524" t="s">
        <v>1</v>
      </c>
      <c r="D5524" t="s">
        <v>89</v>
      </c>
      <c r="E5524" t="s">
        <v>553</v>
      </c>
      <c r="F5524" t="s">
        <v>554</v>
      </c>
      <c r="G5524">
        <v>3074</v>
      </c>
      <c r="H5524">
        <v>3074</v>
      </c>
      <c r="I5524">
        <v>3074</v>
      </c>
      <c r="J5524">
        <v>3074</v>
      </c>
      <c r="L5524" s="3">
        <v>0</v>
      </c>
      <c r="M5524" s="3">
        <v>0</v>
      </c>
      <c r="N5524" s="3">
        <v>0</v>
      </c>
      <c r="O5524" s="3">
        <v>141.12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3">
        <f>+Tabla3[[#This Row],[V GRAVADAS]]</f>
        <v>141.12</v>
      </c>
      <c r="V5524">
        <v>2</v>
      </c>
    </row>
    <row r="5525" spans="1:22" x14ac:dyDescent="0.25">
      <c r="A5525" t="s">
        <v>890</v>
      </c>
      <c r="B5525" s="1" t="s">
        <v>920</v>
      </c>
      <c r="C5525" t="s">
        <v>1</v>
      </c>
      <c r="D5525" t="s">
        <v>89</v>
      </c>
      <c r="E5525" t="s">
        <v>553</v>
      </c>
      <c r="F5525" t="s">
        <v>554</v>
      </c>
      <c r="G5525">
        <v>3075</v>
      </c>
      <c r="H5525">
        <v>3075</v>
      </c>
      <c r="I5525">
        <v>3075</v>
      </c>
      <c r="J5525">
        <v>3075</v>
      </c>
      <c r="L5525" s="3">
        <v>0</v>
      </c>
      <c r="M5525" s="3">
        <v>0</v>
      </c>
      <c r="N5525" s="3">
        <v>0</v>
      </c>
      <c r="O5525" s="3">
        <v>21.17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3">
        <f>+Tabla3[[#This Row],[V GRAVADAS]]</f>
        <v>21.17</v>
      </c>
      <c r="V5525">
        <v>2</v>
      </c>
    </row>
    <row r="5526" spans="1:22" x14ac:dyDescent="0.25">
      <c r="A5526" t="s">
        <v>890</v>
      </c>
      <c r="B5526" s="1" t="s">
        <v>920</v>
      </c>
      <c r="C5526" t="s">
        <v>1</v>
      </c>
      <c r="D5526" t="s">
        <v>89</v>
      </c>
      <c r="E5526" t="s">
        <v>553</v>
      </c>
      <c r="F5526" t="s">
        <v>554</v>
      </c>
      <c r="G5526">
        <v>3076</v>
      </c>
      <c r="H5526">
        <v>3076</v>
      </c>
      <c r="I5526">
        <v>3076</v>
      </c>
      <c r="J5526">
        <v>3076</v>
      </c>
      <c r="L5526" s="3">
        <v>0</v>
      </c>
      <c r="M5526" s="3">
        <v>0</v>
      </c>
      <c r="N5526" s="3">
        <v>0</v>
      </c>
      <c r="O5526" s="3">
        <v>59.4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3">
        <f>+Tabla3[[#This Row],[V GRAVADAS]]</f>
        <v>59.4</v>
      </c>
      <c r="V5526">
        <v>2</v>
      </c>
    </row>
    <row r="5527" spans="1:22" x14ac:dyDescent="0.25">
      <c r="A5527" t="s">
        <v>890</v>
      </c>
      <c r="B5527" s="1" t="s">
        <v>920</v>
      </c>
      <c r="C5527" t="s">
        <v>1</v>
      </c>
      <c r="D5527" t="s">
        <v>89</v>
      </c>
      <c r="E5527" t="s">
        <v>553</v>
      </c>
      <c r="F5527" t="s">
        <v>554</v>
      </c>
      <c r="G5527">
        <v>3077</v>
      </c>
      <c r="H5527">
        <v>3077</v>
      </c>
      <c r="I5527">
        <v>3077</v>
      </c>
      <c r="J5527">
        <v>3077</v>
      </c>
      <c r="L5527" s="3">
        <v>0</v>
      </c>
      <c r="M5527" s="3">
        <v>0</v>
      </c>
      <c r="N5527" s="3">
        <v>0</v>
      </c>
      <c r="O5527" s="3">
        <v>301.91000000000003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3">
        <f>+Tabla3[[#This Row],[V GRAVADAS]]</f>
        <v>301.91000000000003</v>
      </c>
      <c r="V5527">
        <v>2</v>
      </c>
    </row>
    <row r="5528" spans="1:22" x14ac:dyDescent="0.25">
      <c r="A5528" t="s">
        <v>890</v>
      </c>
      <c r="B5528" s="1" t="s">
        <v>932</v>
      </c>
      <c r="C5528" t="s">
        <v>1</v>
      </c>
      <c r="D5528" t="s">
        <v>89</v>
      </c>
      <c r="E5528" t="s">
        <v>553</v>
      </c>
      <c r="F5528" t="s">
        <v>554</v>
      </c>
      <c r="G5528">
        <v>3078</v>
      </c>
      <c r="H5528">
        <v>3078</v>
      </c>
      <c r="I5528">
        <v>3078</v>
      </c>
      <c r="J5528">
        <v>3078</v>
      </c>
      <c r="L5528" s="3">
        <v>0</v>
      </c>
      <c r="M5528" s="3">
        <v>0</v>
      </c>
      <c r="N5528" s="3">
        <v>0</v>
      </c>
      <c r="O5528" s="3">
        <v>350.15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3">
        <f>+Tabla3[[#This Row],[V GRAVADAS]]</f>
        <v>350.15</v>
      </c>
      <c r="V5528">
        <v>2</v>
      </c>
    </row>
    <row r="5529" spans="1:22" x14ac:dyDescent="0.25">
      <c r="A5529" t="s">
        <v>890</v>
      </c>
      <c r="B5529" s="1" t="s">
        <v>932</v>
      </c>
      <c r="C5529" t="s">
        <v>1</v>
      </c>
      <c r="D5529" t="s">
        <v>89</v>
      </c>
      <c r="E5529" t="s">
        <v>553</v>
      </c>
      <c r="F5529" t="s">
        <v>554</v>
      </c>
      <c r="G5529">
        <v>3079</v>
      </c>
      <c r="H5529">
        <v>3079</v>
      </c>
      <c r="I5529">
        <v>3079</v>
      </c>
      <c r="J5529">
        <v>3079</v>
      </c>
      <c r="L5529" s="3">
        <v>0</v>
      </c>
      <c r="M5529" s="3">
        <v>0</v>
      </c>
      <c r="N5529" s="3">
        <v>0</v>
      </c>
      <c r="O5529" s="3">
        <v>558.85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3">
        <f>+Tabla3[[#This Row],[V GRAVADAS]]</f>
        <v>558.85</v>
      </c>
      <c r="V5529">
        <v>2</v>
      </c>
    </row>
    <row r="5530" spans="1:22" x14ac:dyDescent="0.25">
      <c r="A5530" t="s">
        <v>890</v>
      </c>
      <c r="B5530" s="1" t="s">
        <v>932</v>
      </c>
      <c r="C5530" t="s">
        <v>1</v>
      </c>
      <c r="D5530" t="s">
        <v>89</v>
      </c>
      <c r="E5530" t="s">
        <v>553</v>
      </c>
      <c r="F5530" t="s">
        <v>554</v>
      </c>
      <c r="G5530">
        <v>3080</v>
      </c>
      <c r="H5530">
        <v>3080</v>
      </c>
      <c r="I5530">
        <v>3080</v>
      </c>
      <c r="J5530">
        <v>3080</v>
      </c>
      <c r="L5530" s="3">
        <v>0</v>
      </c>
      <c r="M5530" s="3">
        <v>0</v>
      </c>
      <c r="N5530" s="3">
        <v>0</v>
      </c>
      <c r="O5530" s="3">
        <v>390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3">
        <f>+Tabla3[[#This Row],[V GRAVADAS]]</f>
        <v>390</v>
      </c>
      <c r="V5530">
        <v>2</v>
      </c>
    </row>
    <row r="5531" spans="1:22" x14ac:dyDescent="0.25">
      <c r="A5531" t="s">
        <v>890</v>
      </c>
      <c r="B5531" s="1" t="s">
        <v>932</v>
      </c>
      <c r="C5531" t="s">
        <v>1</v>
      </c>
      <c r="D5531" t="s">
        <v>89</v>
      </c>
      <c r="E5531" t="s">
        <v>553</v>
      </c>
      <c r="F5531" t="s">
        <v>554</v>
      </c>
      <c r="G5531">
        <v>3081</v>
      </c>
      <c r="H5531">
        <v>3081</v>
      </c>
      <c r="I5531">
        <v>3081</v>
      </c>
      <c r="J5531">
        <v>3081</v>
      </c>
      <c r="L5531" s="3">
        <v>0</v>
      </c>
      <c r="M5531" s="3">
        <v>0</v>
      </c>
      <c r="N5531" s="3">
        <v>0</v>
      </c>
      <c r="O5531" s="3">
        <v>993.33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3">
        <f>+Tabla3[[#This Row],[V GRAVADAS]]</f>
        <v>993.33</v>
      </c>
      <c r="V5531">
        <v>2</v>
      </c>
    </row>
    <row r="5532" spans="1:22" x14ac:dyDescent="0.25">
      <c r="A5532" t="s">
        <v>890</v>
      </c>
      <c r="B5532" s="1" t="s">
        <v>932</v>
      </c>
      <c r="C5532" t="s">
        <v>1</v>
      </c>
      <c r="D5532" t="s">
        <v>89</v>
      </c>
      <c r="E5532" t="s">
        <v>553</v>
      </c>
      <c r="F5532" t="s">
        <v>554</v>
      </c>
      <c r="G5532">
        <v>3082</v>
      </c>
      <c r="H5532">
        <v>3082</v>
      </c>
      <c r="I5532">
        <v>3082</v>
      </c>
      <c r="J5532">
        <v>3082</v>
      </c>
      <c r="L5532" s="3">
        <v>0</v>
      </c>
      <c r="M5532" s="3">
        <v>0</v>
      </c>
      <c r="N5532" s="3">
        <v>0</v>
      </c>
      <c r="O5532" s="3">
        <v>16.95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3">
        <f>+Tabla3[[#This Row],[V GRAVADAS]]</f>
        <v>16.95</v>
      </c>
      <c r="V5532">
        <v>2</v>
      </c>
    </row>
    <row r="5533" spans="1:22" x14ac:dyDescent="0.25">
      <c r="A5533" t="s">
        <v>890</v>
      </c>
      <c r="B5533" s="1" t="s">
        <v>932</v>
      </c>
      <c r="C5533" t="s">
        <v>1</v>
      </c>
      <c r="D5533" t="s">
        <v>89</v>
      </c>
      <c r="E5533" t="s">
        <v>553</v>
      </c>
      <c r="F5533" t="s">
        <v>554</v>
      </c>
      <c r="G5533">
        <v>3083</v>
      </c>
      <c r="H5533">
        <v>3083</v>
      </c>
      <c r="I5533">
        <v>3083</v>
      </c>
      <c r="J5533">
        <v>3083</v>
      </c>
      <c r="L5533" s="3">
        <v>0</v>
      </c>
      <c r="M5533" s="3">
        <v>0</v>
      </c>
      <c r="N5533" s="3">
        <v>0</v>
      </c>
      <c r="O5533" s="3">
        <v>502.8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3">
        <f>+Tabla3[[#This Row],[V GRAVADAS]]</f>
        <v>502.8</v>
      </c>
      <c r="V5533">
        <v>2</v>
      </c>
    </row>
    <row r="5534" spans="1:22" x14ac:dyDescent="0.25">
      <c r="A5534" t="s">
        <v>890</v>
      </c>
      <c r="B5534" s="1" t="s">
        <v>932</v>
      </c>
      <c r="C5534" t="s">
        <v>1</v>
      </c>
      <c r="D5534" t="s">
        <v>89</v>
      </c>
      <c r="E5534" t="s">
        <v>553</v>
      </c>
      <c r="F5534" t="s">
        <v>554</v>
      </c>
      <c r="G5534">
        <v>3084</v>
      </c>
      <c r="H5534">
        <v>3084</v>
      </c>
      <c r="I5534">
        <v>3084</v>
      </c>
      <c r="J5534">
        <v>3084</v>
      </c>
      <c r="L5534" s="3">
        <v>0</v>
      </c>
      <c r="M5534" s="3">
        <v>0</v>
      </c>
      <c r="N5534" s="3">
        <v>0</v>
      </c>
      <c r="O5534" s="3">
        <v>465.5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3">
        <f>+Tabla3[[#This Row],[V GRAVADAS]]</f>
        <v>465.5</v>
      </c>
      <c r="V5534">
        <v>2</v>
      </c>
    </row>
    <row r="5535" spans="1:22" x14ac:dyDescent="0.25">
      <c r="A5535" t="s">
        <v>890</v>
      </c>
      <c r="B5535" s="1" t="s">
        <v>932</v>
      </c>
      <c r="C5535" t="s">
        <v>1</v>
      </c>
      <c r="D5535" t="s">
        <v>89</v>
      </c>
      <c r="E5535" t="s">
        <v>553</v>
      </c>
      <c r="F5535" t="s">
        <v>554</v>
      </c>
      <c r="G5535">
        <v>3085</v>
      </c>
      <c r="H5535">
        <v>3085</v>
      </c>
      <c r="I5535">
        <v>3085</v>
      </c>
      <c r="J5535">
        <v>3085</v>
      </c>
      <c r="L5535" s="3">
        <v>0</v>
      </c>
      <c r="M5535" s="3">
        <v>0</v>
      </c>
      <c r="N5535" s="3">
        <v>0</v>
      </c>
      <c r="O5535" s="3">
        <v>182</v>
      </c>
      <c r="P5535" s="3">
        <v>0</v>
      </c>
      <c r="Q5535" s="3">
        <v>0</v>
      </c>
      <c r="R5535" s="3">
        <v>0</v>
      </c>
      <c r="S5535" s="3">
        <v>0</v>
      </c>
      <c r="T5535" s="3">
        <v>0</v>
      </c>
      <c r="U5535" s="33">
        <f>+Tabla3[[#This Row],[V GRAVADAS]]</f>
        <v>182</v>
      </c>
      <c r="V5535">
        <v>2</v>
      </c>
    </row>
    <row r="5536" spans="1:22" x14ac:dyDescent="0.25">
      <c r="A5536" t="s">
        <v>890</v>
      </c>
      <c r="B5536" s="1" t="s">
        <v>932</v>
      </c>
      <c r="C5536" t="s">
        <v>1</v>
      </c>
      <c r="D5536" t="s">
        <v>89</v>
      </c>
      <c r="E5536" t="s">
        <v>553</v>
      </c>
      <c r="F5536" t="s">
        <v>554</v>
      </c>
      <c r="G5536">
        <v>3086</v>
      </c>
      <c r="H5536">
        <v>3086</v>
      </c>
      <c r="I5536">
        <v>3086</v>
      </c>
      <c r="J5536">
        <v>3086</v>
      </c>
      <c r="L5536" s="3">
        <v>0</v>
      </c>
      <c r="M5536" s="3">
        <v>0</v>
      </c>
      <c r="N5536" s="3">
        <v>0</v>
      </c>
      <c r="O5536" s="3">
        <v>220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3">
        <f>+Tabla3[[#This Row],[V GRAVADAS]]</f>
        <v>220</v>
      </c>
      <c r="V5536">
        <v>2</v>
      </c>
    </row>
    <row r="5537" spans="1:22" x14ac:dyDescent="0.25">
      <c r="A5537" t="s">
        <v>890</v>
      </c>
      <c r="B5537" s="1" t="s">
        <v>932</v>
      </c>
      <c r="C5537" t="s">
        <v>1</v>
      </c>
      <c r="D5537" t="s">
        <v>89</v>
      </c>
      <c r="E5537" t="s">
        <v>553</v>
      </c>
      <c r="F5537" t="s">
        <v>554</v>
      </c>
      <c r="G5537">
        <v>3087</v>
      </c>
      <c r="H5537">
        <v>3087</v>
      </c>
      <c r="I5537">
        <v>3087</v>
      </c>
      <c r="J5537">
        <v>3087</v>
      </c>
      <c r="L5537" s="3">
        <v>0</v>
      </c>
      <c r="M5537" s="3">
        <v>0</v>
      </c>
      <c r="N5537" s="3">
        <v>0</v>
      </c>
      <c r="O5537" s="3">
        <v>85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3">
        <f>+Tabla3[[#This Row],[V GRAVADAS]]</f>
        <v>85</v>
      </c>
      <c r="V5537">
        <v>2</v>
      </c>
    </row>
    <row r="5538" spans="1:22" x14ac:dyDescent="0.25">
      <c r="A5538" t="s">
        <v>890</v>
      </c>
      <c r="B5538" s="1" t="s">
        <v>932</v>
      </c>
      <c r="C5538" t="s">
        <v>1</v>
      </c>
      <c r="D5538" t="s">
        <v>89</v>
      </c>
      <c r="E5538" t="s">
        <v>553</v>
      </c>
      <c r="F5538" t="s">
        <v>554</v>
      </c>
      <c r="G5538">
        <v>3088</v>
      </c>
      <c r="H5538">
        <v>3088</v>
      </c>
      <c r="I5538">
        <v>3088</v>
      </c>
      <c r="J5538">
        <v>3088</v>
      </c>
      <c r="L5538" s="3">
        <v>0</v>
      </c>
      <c r="M5538" s="3">
        <v>0</v>
      </c>
      <c r="N5538" s="3">
        <v>0</v>
      </c>
      <c r="O5538" s="3">
        <v>30.5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3">
        <f>+Tabla3[[#This Row],[V GRAVADAS]]</f>
        <v>30.5</v>
      </c>
      <c r="V5538">
        <v>2</v>
      </c>
    </row>
    <row r="5539" spans="1:22" x14ac:dyDescent="0.25">
      <c r="A5539" t="s">
        <v>890</v>
      </c>
      <c r="B5539" s="1" t="s">
        <v>932</v>
      </c>
      <c r="C5539" t="s">
        <v>1</v>
      </c>
      <c r="D5539" t="s">
        <v>89</v>
      </c>
      <c r="E5539" t="s">
        <v>553</v>
      </c>
      <c r="F5539" t="s">
        <v>554</v>
      </c>
      <c r="G5539">
        <v>3089</v>
      </c>
      <c r="H5539">
        <v>3089</v>
      </c>
      <c r="I5539">
        <v>3089</v>
      </c>
      <c r="J5539">
        <v>3089</v>
      </c>
      <c r="L5539" s="3">
        <v>0</v>
      </c>
      <c r="M5539" s="3">
        <v>0</v>
      </c>
      <c r="N5539" s="3">
        <v>0</v>
      </c>
      <c r="O5539" s="3">
        <v>477.77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3">
        <f>+Tabla3[[#This Row],[V GRAVADAS]]</f>
        <v>477.77</v>
      </c>
      <c r="V5539">
        <v>2</v>
      </c>
    </row>
    <row r="5540" spans="1:22" x14ac:dyDescent="0.25">
      <c r="A5540" t="s">
        <v>890</v>
      </c>
      <c r="B5540" s="1" t="s">
        <v>932</v>
      </c>
      <c r="C5540" t="s">
        <v>1</v>
      </c>
      <c r="D5540" t="s">
        <v>89</v>
      </c>
      <c r="E5540" t="s">
        <v>553</v>
      </c>
      <c r="F5540" t="s">
        <v>554</v>
      </c>
      <c r="G5540">
        <v>3090</v>
      </c>
      <c r="H5540">
        <v>3090</v>
      </c>
      <c r="I5540">
        <v>3090</v>
      </c>
      <c r="J5540">
        <v>3090</v>
      </c>
      <c r="L5540" s="3">
        <v>0</v>
      </c>
      <c r="M5540" s="3">
        <v>0</v>
      </c>
      <c r="N5540" s="3">
        <v>0</v>
      </c>
      <c r="O5540" s="3">
        <v>3.6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3">
        <f>+Tabla3[[#This Row],[V GRAVADAS]]</f>
        <v>3.6</v>
      </c>
      <c r="V5540">
        <v>2</v>
      </c>
    </row>
    <row r="5541" spans="1:22" x14ac:dyDescent="0.25">
      <c r="A5541" t="s">
        <v>890</v>
      </c>
      <c r="B5541" s="1" t="s">
        <v>932</v>
      </c>
      <c r="C5541" t="s">
        <v>1</v>
      </c>
      <c r="D5541" t="s">
        <v>89</v>
      </c>
      <c r="E5541" t="s">
        <v>553</v>
      </c>
      <c r="F5541" t="s">
        <v>554</v>
      </c>
      <c r="G5541">
        <v>3091</v>
      </c>
      <c r="H5541">
        <v>3091</v>
      </c>
      <c r="I5541">
        <v>3091</v>
      </c>
      <c r="J5541">
        <v>3091</v>
      </c>
      <c r="L5541" s="3">
        <v>0</v>
      </c>
      <c r="M5541" s="3">
        <v>0</v>
      </c>
      <c r="N5541" s="3">
        <v>0</v>
      </c>
      <c r="O5541" s="3">
        <v>64.599999999999994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3">
        <f>+Tabla3[[#This Row],[V GRAVADAS]]</f>
        <v>64.599999999999994</v>
      </c>
      <c r="V5541">
        <v>2</v>
      </c>
    </row>
    <row r="5542" spans="1:22" x14ac:dyDescent="0.25">
      <c r="A5542" t="s">
        <v>890</v>
      </c>
      <c r="B5542" s="1" t="s">
        <v>932</v>
      </c>
      <c r="C5542" t="s">
        <v>1</v>
      </c>
      <c r="D5542" t="s">
        <v>89</v>
      </c>
      <c r="E5542" t="s">
        <v>553</v>
      </c>
      <c r="F5542" t="s">
        <v>554</v>
      </c>
      <c r="G5542">
        <v>3092</v>
      </c>
      <c r="H5542">
        <v>3092</v>
      </c>
      <c r="I5542">
        <v>3092</v>
      </c>
      <c r="J5542">
        <v>3092</v>
      </c>
      <c r="L5542" s="3">
        <v>0</v>
      </c>
      <c r="M5542" s="3">
        <v>0</v>
      </c>
      <c r="N5542" s="3">
        <v>0</v>
      </c>
      <c r="O5542" s="3">
        <v>34.799999999999997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3">
        <f>+Tabla3[[#This Row],[V GRAVADAS]]</f>
        <v>34.799999999999997</v>
      </c>
      <c r="V5542">
        <v>2</v>
      </c>
    </row>
    <row r="5543" spans="1:22" x14ac:dyDescent="0.25">
      <c r="A5543" t="s">
        <v>890</v>
      </c>
      <c r="B5543" s="1" t="s">
        <v>932</v>
      </c>
      <c r="C5543" t="s">
        <v>1</v>
      </c>
      <c r="D5543" t="s">
        <v>89</v>
      </c>
      <c r="E5543" t="s">
        <v>553</v>
      </c>
      <c r="F5543" t="s">
        <v>554</v>
      </c>
      <c r="G5543">
        <v>3093</v>
      </c>
      <c r="H5543">
        <v>3093</v>
      </c>
      <c r="I5543">
        <v>3093</v>
      </c>
      <c r="J5543">
        <v>3093</v>
      </c>
      <c r="L5543" s="3">
        <v>0</v>
      </c>
      <c r="M5543" s="3">
        <v>0</v>
      </c>
      <c r="N5543" s="3">
        <v>0</v>
      </c>
      <c r="O5543" s="3">
        <v>199.05</v>
      </c>
      <c r="P5543" s="3">
        <v>0</v>
      </c>
      <c r="Q5543" s="3">
        <v>0</v>
      </c>
      <c r="R5543" s="3">
        <v>0</v>
      </c>
      <c r="S5543" s="3">
        <v>0</v>
      </c>
      <c r="T5543" s="3">
        <v>0</v>
      </c>
      <c r="U5543" s="33">
        <f>+Tabla3[[#This Row],[V GRAVADAS]]</f>
        <v>199.05</v>
      </c>
      <c r="V5543">
        <v>2</v>
      </c>
    </row>
    <row r="5544" spans="1:22" x14ac:dyDescent="0.25">
      <c r="A5544" t="s">
        <v>890</v>
      </c>
      <c r="B5544" s="1" t="s">
        <v>932</v>
      </c>
      <c r="C5544" t="s">
        <v>1</v>
      </c>
      <c r="D5544" t="s">
        <v>89</v>
      </c>
      <c r="E5544" t="s">
        <v>553</v>
      </c>
      <c r="F5544" t="s">
        <v>554</v>
      </c>
      <c r="G5544">
        <v>3094</v>
      </c>
      <c r="H5544">
        <v>3094</v>
      </c>
      <c r="I5544">
        <v>3094</v>
      </c>
      <c r="J5544">
        <v>3094</v>
      </c>
      <c r="L5544" s="3">
        <v>0</v>
      </c>
      <c r="M5544" s="3">
        <v>0</v>
      </c>
      <c r="N5544" s="3">
        <v>0</v>
      </c>
      <c r="O5544" s="3">
        <v>301.7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3">
        <f>+Tabla3[[#This Row],[V GRAVADAS]]</f>
        <v>301.7</v>
      </c>
      <c r="V5544">
        <v>2</v>
      </c>
    </row>
    <row r="5545" spans="1:22" x14ac:dyDescent="0.25">
      <c r="A5545" t="s">
        <v>890</v>
      </c>
      <c r="B5545" s="1" t="s">
        <v>932</v>
      </c>
      <c r="C5545" t="s">
        <v>1</v>
      </c>
      <c r="D5545" t="s">
        <v>89</v>
      </c>
      <c r="E5545" t="s">
        <v>553</v>
      </c>
      <c r="F5545" t="s">
        <v>554</v>
      </c>
      <c r="G5545">
        <v>3095</v>
      </c>
      <c r="H5545">
        <v>3095</v>
      </c>
      <c r="I5545">
        <v>3095</v>
      </c>
      <c r="J5545">
        <v>3095</v>
      </c>
      <c r="L5545" s="3">
        <v>0</v>
      </c>
      <c r="M5545" s="3">
        <v>0</v>
      </c>
      <c r="N5545" s="3">
        <v>0</v>
      </c>
      <c r="O5545" s="3">
        <v>42.7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3">
        <f>+Tabla3[[#This Row],[V GRAVADAS]]</f>
        <v>42.7</v>
      </c>
      <c r="V5545">
        <v>2</v>
      </c>
    </row>
    <row r="5546" spans="1:22" x14ac:dyDescent="0.25">
      <c r="A5546" t="s">
        <v>890</v>
      </c>
      <c r="B5546" s="1" t="s">
        <v>932</v>
      </c>
      <c r="C5546" t="s">
        <v>1</v>
      </c>
      <c r="D5546" t="s">
        <v>89</v>
      </c>
      <c r="E5546" t="s">
        <v>553</v>
      </c>
      <c r="F5546" t="s">
        <v>554</v>
      </c>
      <c r="G5546">
        <v>3096</v>
      </c>
      <c r="H5546">
        <v>3096</v>
      </c>
      <c r="I5546">
        <v>3096</v>
      </c>
      <c r="J5546">
        <v>3096</v>
      </c>
      <c r="L5546" s="3">
        <v>0</v>
      </c>
      <c r="M5546" s="3">
        <v>0</v>
      </c>
      <c r="N5546" s="3">
        <v>0</v>
      </c>
      <c r="O5546" s="3">
        <v>252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3">
        <f>+Tabla3[[#This Row],[V GRAVADAS]]</f>
        <v>252</v>
      </c>
      <c r="V5546">
        <v>2</v>
      </c>
    </row>
    <row r="5547" spans="1:22" x14ac:dyDescent="0.25">
      <c r="A5547" t="s">
        <v>890</v>
      </c>
      <c r="B5547" s="1" t="s">
        <v>932</v>
      </c>
      <c r="C5547" t="s">
        <v>1</v>
      </c>
      <c r="D5547" t="s">
        <v>89</v>
      </c>
      <c r="E5547" t="s">
        <v>553</v>
      </c>
      <c r="F5547" t="s">
        <v>554</v>
      </c>
      <c r="G5547">
        <v>3097</v>
      </c>
      <c r="H5547">
        <v>3097</v>
      </c>
      <c r="I5547">
        <v>3097</v>
      </c>
      <c r="J5547">
        <v>3097</v>
      </c>
      <c r="L5547" s="3">
        <v>0</v>
      </c>
      <c r="M5547" s="3">
        <v>0</v>
      </c>
      <c r="N5547" s="3">
        <v>0</v>
      </c>
      <c r="O5547" s="3">
        <v>80.650000000000006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3">
        <f>+Tabla3[[#This Row],[V GRAVADAS]]</f>
        <v>80.650000000000006</v>
      </c>
      <c r="V5547">
        <v>2</v>
      </c>
    </row>
    <row r="5548" spans="1:22" x14ac:dyDescent="0.25">
      <c r="A5548" t="s">
        <v>890</v>
      </c>
      <c r="B5548" s="1" t="s">
        <v>923</v>
      </c>
      <c r="C5548" t="s">
        <v>1</v>
      </c>
      <c r="D5548" t="s">
        <v>89</v>
      </c>
      <c r="E5548" t="s">
        <v>553</v>
      </c>
      <c r="F5548" t="s">
        <v>554</v>
      </c>
      <c r="G5548">
        <v>3098</v>
      </c>
      <c r="H5548">
        <v>3098</v>
      </c>
      <c r="I5548">
        <v>3098</v>
      </c>
      <c r="J5548">
        <v>3098</v>
      </c>
      <c r="L5548" s="3">
        <v>0</v>
      </c>
      <c r="M5548" s="3">
        <v>0</v>
      </c>
      <c r="N5548" s="3">
        <v>0</v>
      </c>
      <c r="O5548" s="3">
        <v>134.5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3">
        <f>+Tabla3[[#This Row],[V GRAVADAS]]</f>
        <v>134.5</v>
      </c>
      <c r="V5548">
        <v>2</v>
      </c>
    </row>
    <row r="5549" spans="1:22" x14ac:dyDescent="0.25">
      <c r="A5549" t="s">
        <v>890</v>
      </c>
      <c r="B5549" s="1" t="s">
        <v>923</v>
      </c>
      <c r="C5549" t="s">
        <v>1</v>
      </c>
      <c r="D5549" t="s">
        <v>89</v>
      </c>
      <c r="E5549" t="s">
        <v>553</v>
      </c>
      <c r="F5549" t="s">
        <v>554</v>
      </c>
      <c r="G5549">
        <v>3099</v>
      </c>
      <c r="H5549">
        <v>3099</v>
      </c>
      <c r="I5549">
        <v>3099</v>
      </c>
      <c r="J5549">
        <v>3099</v>
      </c>
      <c r="L5549" s="3">
        <v>0</v>
      </c>
      <c r="M5549" s="3">
        <v>0</v>
      </c>
      <c r="N5549" s="3">
        <v>0</v>
      </c>
      <c r="O5549" s="3">
        <v>271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3">
        <f>+Tabla3[[#This Row],[V GRAVADAS]]</f>
        <v>271</v>
      </c>
      <c r="V5549">
        <v>2</v>
      </c>
    </row>
    <row r="5550" spans="1:22" x14ac:dyDescent="0.25">
      <c r="A5550" t="s">
        <v>890</v>
      </c>
      <c r="B5550" s="1" t="s">
        <v>923</v>
      </c>
      <c r="C5550" t="s">
        <v>1</v>
      </c>
      <c r="D5550" t="s">
        <v>89</v>
      </c>
      <c r="E5550" t="s">
        <v>553</v>
      </c>
      <c r="F5550" t="s">
        <v>554</v>
      </c>
      <c r="G5550">
        <v>3100</v>
      </c>
      <c r="H5550">
        <v>3100</v>
      </c>
      <c r="I5550">
        <v>3100</v>
      </c>
      <c r="J5550">
        <v>3100</v>
      </c>
      <c r="L5550" s="3">
        <v>0</v>
      </c>
      <c r="M5550" s="3">
        <v>0</v>
      </c>
      <c r="N5550" s="3">
        <v>0</v>
      </c>
      <c r="O5550" s="3">
        <v>245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3">
        <f>+Tabla3[[#This Row],[V GRAVADAS]]</f>
        <v>245</v>
      </c>
      <c r="V5550">
        <v>2</v>
      </c>
    </row>
    <row r="5551" spans="1:22" x14ac:dyDescent="0.25">
      <c r="A5551" t="s">
        <v>890</v>
      </c>
      <c r="B5551" s="1" t="s">
        <v>923</v>
      </c>
      <c r="C5551" t="s">
        <v>1</v>
      </c>
      <c r="D5551" t="s">
        <v>89</v>
      </c>
      <c r="E5551" t="s">
        <v>553</v>
      </c>
      <c r="F5551" t="s">
        <v>554</v>
      </c>
      <c r="G5551">
        <v>3101</v>
      </c>
      <c r="H5551">
        <v>3101</v>
      </c>
      <c r="I5551">
        <v>3101</v>
      </c>
      <c r="J5551">
        <v>3101</v>
      </c>
      <c r="L5551" s="3">
        <v>0</v>
      </c>
      <c r="M5551" s="3">
        <v>0</v>
      </c>
      <c r="N5551" s="3">
        <v>0</v>
      </c>
      <c r="O5551" s="3">
        <v>257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3">
        <f>+Tabla3[[#This Row],[V GRAVADAS]]</f>
        <v>257</v>
      </c>
      <c r="V5551">
        <v>2</v>
      </c>
    </row>
    <row r="5552" spans="1:22" x14ac:dyDescent="0.25">
      <c r="A5552" t="s">
        <v>890</v>
      </c>
      <c r="B5552" s="1" t="s">
        <v>923</v>
      </c>
      <c r="C5552" t="s">
        <v>1</v>
      </c>
      <c r="D5552" t="s">
        <v>89</v>
      </c>
      <c r="E5552" t="s">
        <v>553</v>
      </c>
      <c r="F5552" t="s">
        <v>554</v>
      </c>
      <c r="G5552">
        <v>3102</v>
      </c>
      <c r="H5552">
        <v>3102</v>
      </c>
      <c r="I5552">
        <v>3102</v>
      </c>
      <c r="J5552">
        <v>3102</v>
      </c>
      <c r="L5552" s="3">
        <v>0</v>
      </c>
      <c r="M5552" s="3">
        <v>0</v>
      </c>
      <c r="N5552" s="3">
        <v>0</v>
      </c>
      <c r="O5552" s="3">
        <v>8.25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3">
        <f>+Tabla3[[#This Row],[V GRAVADAS]]</f>
        <v>8.25</v>
      </c>
      <c r="V5552">
        <v>2</v>
      </c>
    </row>
    <row r="5553" spans="1:22" x14ac:dyDescent="0.25">
      <c r="A5553" t="s">
        <v>890</v>
      </c>
      <c r="B5553" s="1" t="s">
        <v>923</v>
      </c>
      <c r="C5553" t="s">
        <v>1</v>
      </c>
      <c r="D5553" t="s">
        <v>89</v>
      </c>
      <c r="E5553" t="s">
        <v>553</v>
      </c>
      <c r="F5553" t="s">
        <v>554</v>
      </c>
      <c r="G5553">
        <v>3103</v>
      </c>
      <c r="H5553">
        <v>3103</v>
      </c>
      <c r="I5553">
        <v>3103</v>
      </c>
      <c r="J5553">
        <v>3103</v>
      </c>
      <c r="L5553" s="3">
        <v>0</v>
      </c>
      <c r="M5553" s="3">
        <v>0</v>
      </c>
      <c r="N5553" s="3">
        <v>0</v>
      </c>
      <c r="O5553" s="3">
        <v>497.25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3">
        <f>+Tabla3[[#This Row],[V GRAVADAS]]</f>
        <v>497.25</v>
      </c>
      <c r="V5553">
        <v>2</v>
      </c>
    </row>
    <row r="5554" spans="1:22" x14ac:dyDescent="0.25">
      <c r="A5554" t="s">
        <v>890</v>
      </c>
      <c r="B5554" s="1" t="s">
        <v>923</v>
      </c>
      <c r="C5554" t="s">
        <v>1</v>
      </c>
      <c r="D5554" t="s">
        <v>89</v>
      </c>
      <c r="E5554" t="s">
        <v>553</v>
      </c>
      <c r="F5554" t="s">
        <v>554</v>
      </c>
      <c r="G5554">
        <v>3104</v>
      </c>
      <c r="H5554">
        <v>3104</v>
      </c>
      <c r="I5554">
        <v>3104</v>
      </c>
      <c r="J5554">
        <v>3104</v>
      </c>
      <c r="L5554" s="3">
        <v>0</v>
      </c>
      <c r="M5554" s="3">
        <v>0</v>
      </c>
      <c r="N5554" s="3">
        <v>0</v>
      </c>
      <c r="O5554" s="3">
        <v>221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3">
        <f>+Tabla3[[#This Row],[V GRAVADAS]]</f>
        <v>221</v>
      </c>
      <c r="V5554">
        <v>2</v>
      </c>
    </row>
    <row r="5555" spans="1:22" x14ac:dyDescent="0.25">
      <c r="A5555" t="s">
        <v>890</v>
      </c>
      <c r="B5555" s="1" t="s">
        <v>923</v>
      </c>
      <c r="C5555" t="s">
        <v>1</v>
      </c>
      <c r="D5555" t="s">
        <v>89</v>
      </c>
      <c r="E5555" t="s">
        <v>553</v>
      </c>
      <c r="F5555" t="s">
        <v>554</v>
      </c>
      <c r="G5555">
        <v>3105</v>
      </c>
      <c r="H5555">
        <v>3105</v>
      </c>
      <c r="I5555">
        <v>3105</v>
      </c>
      <c r="J5555">
        <v>3105</v>
      </c>
      <c r="L5555" s="3">
        <v>0</v>
      </c>
      <c r="M5555" s="3">
        <v>0</v>
      </c>
      <c r="N5555" s="3">
        <v>0</v>
      </c>
      <c r="O5555" s="3">
        <v>25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3">
        <f>+Tabla3[[#This Row],[V GRAVADAS]]</f>
        <v>25</v>
      </c>
      <c r="V5555">
        <v>2</v>
      </c>
    </row>
    <row r="5556" spans="1:22" x14ac:dyDescent="0.25">
      <c r="A5556" t="s">
        <v>890</v>
      </c>
      <c r="B5556" s="1" t="s">
        <v>923</v>
      </c>
      <c r="C5556" t="s">
        <v>1</v>
      </c>
      <c r="D5556" t="s">
        <v>89</v>
      </c>
      <c r="E5556" t="s">
        <v>553</v>
      </c>
      <c r="F5556" t="s">
        <v>554</v>
      </c>
      <c r="G5556">
        <v>3106</v>
      </c>
      <c r="H5556">
        <v>3106</v>
      </c>
      <c r="I5556">
        <v>3106</v>
      </c>
      <c r="J5556">
        <v>3106</v>
      </c>
      <c r="L5556" s="3">
        <v>0</v>
      </c>
      <c r="M5556" s="3">
        <v>0</v>
      </c>
      <c r="N5556" s="3">
        <v>0</v>
      </c>
      <c r="O5556" s="3">
        <v>75</v>
      </c>
      <c r="P5556" s="3">
        <v>0</v>
      </c>
      <c r="Q5556" s="3">
        <v>0</v>
      </c>
      <c r="R5556" s="3">
        <v>0</v>
      </c>
      <c r="S5556" s="3">
        <v>0</v>
      </c>
      <c r="T5556" s="3">
        <v>0</v>
      </c>
      <c r="U5556" s="33">
        <f>+Tabla3[[#This Row],[V GRAVADAS]]</f>
        <v>75</v>
      </c>
      <c r="V5556">
        <v>2</v>
      </c>
    </row>
    <row r="5557" spans="1:22" x14ac:dyDescent="0.25">
      <c r="A5557" t="s">
        <v>890</v>
      </c>
      <c r="B5557" s="1" t="s">
        <v>923</v>
      </c>
      <c r="C5557" t="s">
        <v>1</v>
      </c>
      <c r="D5557" t="s">
        <v>89</v>
      </c>
      <c r="E5557" t="s">
        <v>553</v>
      </c>
      <c r="F5557" t="s">
        <v>554</v>
      </c>
      <c r="G5557">
        <v>3107</v>
      </c>
      <c r="H5557">
        <v>3107</v>
      </c>
      <c r="I5557">
        <v>3107</v>
      </c>
      <c r="J5557">
        <v>3107</v>
      </c>
      <c r="L5557" s="3">
        <v>0</v>
      </c>
      <c r="M5557" s="3">
        <v>0</v>
      </c>
      <c r="N5557" s="3">
        <v>0</v>
      </c>
      <c r="O5557" s="3">
        <v>7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3">
        <f>+Tabla3[[#This Row],[V GRAVADAS]]</f>
        <v>7</v>
      </c>
      <c r="V5557">
        <v>2</v>
      </c>
    </row>
    <row r="5558" spans="1:22" x14ac:dyDescent="0.25">
      <c r="A5558" t="s">
        <v>890</v>
      </c>
      <c r="B5558" s="1" t="s">
        <v>923</v>
      </c>
      <c r="C5558" t="s">
        <v>1</v>
      </c>
      <c r="D5558" t="s">
        <v>89</v>
      </c>
      <c r="E5558" t="s">
        <v>553</v>
      </c>
      <c r="F5558" t="s">
        <v>554</v>
      </c>
      <c r="G5558">
        <v>3108</v>
      </c>
      <c r="H5558">
        <v>3108</v>
      </c>
      <c r="I5558">
        <v>3108</v>
      </c>
      <c r="J5558">
        <v>3108</v>
      </c>
      <c r="L5558" s="3">
        <v>0</v>
      </c>
      <c r="M5558" s="3">
        <v>0</v>
      </c>
      <c r="N5558" s="3">
        <v>0</v>
      </c>
      <c r="O5558" s="3">
        <v>21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3">
        <f>+Tabla3[[#This Row],[V GRAVADAS]]</f>
        <v>21</v>
      </c>
      <c r="V5558">
        <v>2</v>
      </c>
    </row>
    <row r="5559" spans="1:22" x14ac:dyDescent="0.25">
      <c r="A5559" t="s">
        <v>890</v>
      </c>
      <c r="B5559" s="1" t="s">
        <v>923</v>
      </c>
      <c r="C5559" t="s">
        <v>1</v>
      </c>
      <c r="D5559" t="s">
        <v>89</v>
      </c>
      <c r="E5559" t="s">
        <v>553</v>
      </c>
      <c r="F5559" t="s">
        <v>554</v>
      </c>
      <c r="G5559">
        <v>3109</v>
      </c>
      <c r="H5559">
        <v>3109</v>
      </c>
      <c r="I5559">
        <v>3109</v>
      </c>
      <c r="J5559">
        <v>3109</v>
      </c>
      <c r="L5559" s="3">
        <v>0</v>
      </c>
      <c r="M5559" s="3">
        <v>0</v>
      </c>
      <c r="N5559" s="3">
        <v>0</v>
      </c>
      <c r="O5559" s="3">
        <v>403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3">
        <f>+Tabla3[[#This Row],[V GRAVADAS]]</f>
        <v>403</v>
      </c>
      <c r="V5559">
        <v>2</v>
      </c>
    </row>
    <row r="5560" spans="1:22" x14ac:dyDescent="0.25">
      <c r="A5560" t="s">
        <v>890</v>
      </c>
      <c r="B5560" s="1" t="s">
        <v>923</v>
      </c>
      <c r="C5560" t="s">
        <v>1</v>
      </c>
      <c r="D5560" t="s">
        <v>89</v>
      </c>
      <c r="E5560" t="s">
        <v>553</v>
      </c>
      <c r="F5560" t="s">
        <v>554</v>
      </c>
      <c r="G5560">
        <v>3110</v>
      </c>
      <c r="H5560">
        <v>3110</v>
      </c>
      <c r="I5560">
        <v>3110</v>
      </c>
      <c r="J5560">
        <v>3110</v>
      </c>
      <c r="L5560" s="3">
        <v>0</v>
      </c>
      <c r="M5560" s="3">
        <v>0</v>
      </c>
      <c r="N5560" s="3">
        <v>0</v>
      </c>
      <c r="O5560" s="3">
        <v>433.78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3">
        <f>+Tabla3[[#This Row],[V GRAVADAS]]</f>
        <v>433.78</v>
      </c>
      <c r="V5560">
        <v>2</v>
      </c>
    </row>
    <row r="5561" spans="1:22" x14ac:dyDescent="0.25">
      <c r="A5561" t="s">
        <v>890</v>
      </c>
      <c r="B5561" s="1" t="s">
        <v>923</v>
      </c>
      <c r="C5561" t="s">
        <v>1</v>
      </c>
      <c r="D5561" t="s">
        <v>89</v>
      </c>
      <c r="E5561" t="s">
        <v>553</v>
      </c>
      <c r="F5561" t="s">
        <v>554</v>
      </c>
      <c r="G5561">
        <v>3111</v>
      </c>
      <c r="H5561">
        <v>3111</v>
      </c>
      <c r="I5561">
        <v>3111</v>
      </c>
      <c r="J5561">
        <v>3111</v>
      </c>
      <c r="L5561" s="3">
        <v>0</v>
      </c>
      <c r="M5561" s="3">
        <v>0</v>
      </c>
      <c r="N5561" s="3">
        <v>0</v>
      </c>
      <c r="O5561" s="3">
        <v>209.6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3">
        <f>+Tabla3[[#This Row],[V GRAVADAS]]</f>
        <v>209.6</v>
      </c>
      <c r="V5561">
        <v>2</v>
      </c>
    </row>
    <row r="5562" spans="1:22" x14ac:dyDescent="0.25">
      <c r="A5562" t="s">
        <v>890</v>
      </c>
      <c r="B5562" s="1" t="s">
        <v>923</v>
      </c>
      <c r="C5562" t="s">
        <v>1</v>
      </c>
      <c r="D5562" t="s">
        <v>89</v>
      </c>
      <c r="E5562" t="s">
        <v>553</v>
      </c>
      <c r="F5562" t="s">
        <v>554</v>
      </c>
      <c r="G5562">
        <v>3112</v>
      </c>
      <c r="H5562">
        <v>3112</v>
      </c>
      <c r="I5562">
        <v>3112</v>
      </c>
      <c r="J5562">
        <v>3112</v>
      </c>
      <c r="L5562" s="3">
        <v>0</v>
      </c>
      <c r="M5562" s="3">
        <v>0</v>
      </c>
      <c r="N5562" s="3">
        <v>0</v>
      </c>
      <c r="O5562" s="3">
        <v>132.6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3">
        <f>+Tabla3[[#This Row],[V GRAVADAS]]</f>
        <v>132.6</v>
      </c>
      <c r="V5562">
        <v>2</v>
      </c>
    </row>
    <row r="5563" spans="1:22" x14ac:dyDescent="0.25">
      <c r="A5563" t="s">
        <v>890</v>
      </c>
      <c r="B5563" s="1" t="s">
        <v>923</v>
      </c>
      <c r="C5563" t="s">
        <v>1</v>
      </c>
      <c r="D5563" t="s">
        <v>89</v>
      </c>
      <c r="E5563" t="s">
        <v>553</v>
      </c>
      <c r="F5563" t="s">
        <v>554</v>
      </c>
      <c r="G5563">
        <v>3113</v>
      </c>
      <c r="H5563">
        <v>3113</v>
      </c>
      <c r="I5563">
        <v>3113</v>
      </c>
      <c r="J5563">
        <v>3113</v>
      </c>
      <c r="L5563" s="3">
        <v>0</v>
      </c>
      <c r="M5563" s="3">
        <v>0</v>
      </c>
      <c r="N5563" s="3">
        <v>0</v>
      </c>
      <c r="O5563" s="3">
        <v>176.5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3">
        <f>+Tabla3[[#This Row],[V GRAVADAS]]</f>
        <v>176.5</v>
      </c>
      <c r="V5563">
        <v>2</v>
      </c>
    </row>
    <row r="5564" spans="1:22" x14ac:dyDescent="0.25">
      <c r="A5564" t="s">
        <v>890</v>
      </c>
      <c r="B5564" s="1" t="s">
        <v>923</v>
      </c>
      <c r="C5564" t="s">
        <v>1</v>
      </c>
      <c r="D5564" t="s">
        <v>89</v>
      </c>
      <c r="E5564" t="s">
        <v>553</v>
      </c>
      <c r="F5564" t="s">
        <v>554</v>
      </c>
      <c r="G5564">
        <v>3114</v>
      </c>
      <c r="H5564">
        <v>3114</v>
      </c>
      <c r="I5564">
        <v>3114</v>
      </c>
      <c r="J5564">
        <v>3114</v>
      </c>
      <c r="L5564" s="3">
        <v>0</v>
      </c>
      <c r="M5564" s="3">
        <v>0</v>
      </c>
      <c r="N5564" s="3">
        <v>0</v>
      </c>
      <c r="O5564" s="3">
        <v>40.9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3">
        <f>+Tabla3[[#This Row],[V GRAVADAS]]</f>
        <v>40.9</v>
      </c>
      <c r="V5564">
        <v>2</v>
      </c>
    </row>
    <row r="5565" spans="1:22" x14ac:dyDescent="0.25">
      <c r="A5565" t="s">
        <v>890</v>
      </c>
      <c r="B5565" s="1" t="s">
        <v>923</v>
      </c>
      <c r="C5565" t="s">
        <v>1</v>
      </c>
      <c r="D5565" t="s">
        <v>89</v>
      </c>
      <c r="E5565" t="s">
        <v>553</v>
      </c>
      <c r="F5565" t="s">
        <v>554</v>
      </c>
      <c r="G5565">
        <v>3115</v>
      </c>
      <c r="H5565">
        <v>3115</v>
      </c>
      <c r="I5565">
        <v>3115</v>
      </c>
      <c r="J5565">
        <v>3115</v>
      </c>
      <c r="L5565" s="3">
        <v>0</v>
      </c>
      <c r="M5565" s="3">
        <v>0</v>
      </c>
      <c r="N5565" s="3">
        <v>0</v>
      </c>
      <c r="O5565" s="3">
        <v>152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3">
        <f>+Tabla3[[#This Row],[V GRAVADAS]]</f>
        <v>152</v>
      </c>
      <c r="V5565">
        <v>2</v>
      </c>
    </row>
    <row r="5566" spans="1:22" x14ac:dyDescent="0.25">
      <c r="A5566" t="s">
        <v>890</v>
      </c>
      <c r="B5566" s="1" t="s">
        <v>924</v>
      </c>
      <c r="C5566" t="s">
        <v>1</v>
      </c>
      <c r="D5566" t="s">
        <v>89</v>
      </c>
      <c r="E5566" t="s">
        <v>553</v>
      </c>
      <c r="F5566" t="s">
        <v>554</v>
      </c>
      <c r="G5566">
        <v>3116</v>
      </c>
      <c r="H5566">
        <v>3116</v>
      </c>
      <c r="I5566">
        <v>3116</v>
      </c>
      <c r="J5566">
        <v>3116</v>
      </c>
      <c r="L5566" s="3">
        <v>0</v>
      </c>
      <c r="M5566" s="3">
        <v>0</v>
      </c>
      <c r="N5566" s="3">
        <v>0</v>
      </c>
      <c r="O5566" s="3">
        <v>378.5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3">
        <f>+Tabla3[[#This Row],[V GRAVADAS]]</f>
        <v>378.5</v>
      </c>
      <c r="V5566">
        <v>2</v>
      </c>
    </row>
    <row r="5567" spans="1:22" x14ac:dyDescent="0.25">
      <c r="A5567" t="s">
        <v>890</v>
      </c>
      <c r="B5567" s="1" t="s">
        <v>924</v>
      </c>
      <c r="C5567" t="s">
        <v>1</v>
      </c>
      <c r="D5567" t="s">
        <v>89</v>
      </c>
      <c r="E5567" t="s">
        <v>553</v>
      </c>
      <c r="F5567" t="s">
        <v>554</v>
      </c>
      <c r="G5567">
        <v>3117</v>
      </c>
      <c r="H5567">
        <v>3117</v>
      </c>
      <c r="I5567">
        <v>3117</v>
      </c>
      <c r="J5567">
        <v>3117</v>
      </c>
      <c r="L5567" s="3">
        <v>0</v>
      </c>
      <c r="M5567" s="3">
        <v>0</v>
      </c>
      <c r="N5567" s="3">
        <v>0</v>
      </c>
      <c r="O5567" s="3">
        <v>247.5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3">
        <f>+Tabla3[[#This Row],[V GRAVADAS]]</f>
        <v>247.5</v>
      </c>
      <c r="V5567">
        <v>2</v>
      </c>
    </row>
    <row r="5568" spans="1:22" x14ac:dyDescent="0.25">
      <c r="A5568" t="s">
        <v>890</v>
      </c>
      <c r="B5568" s="1" t="s">
        <v>924</v>
      </c>
      <c r="C5568" t="s">
        <v>1</v>
      </c>
      <c r="D5568" t="s">
        <v>89</v>
      </c>
      <c r="E5568" t="s">
        <v>553</v>
      </c>
      <c r="F5568" t="s">
        <v>554</v>
      </c>
      <c r="G5568">
        <v>3118</v>
      </c>
      <c r="H5568">
        <v>3118</v>
      </c>
      <c r="I5568">
        <v>3118</v>
      </c>
      <c r="J5568">
        <v>3118</v>
      </c>
      <c r="L5568" s="3">
        <v>0</v>
      </c>
      <c r="M5568" s="3">
        <v>0</v>
      </c>
      <c r="N5568" s="3">
        <v>0</v>
      </c>
      <c r="O5568" s="3">
        <v>276.47000000000003</v>
      </c>
      <c r="P5568" s="3">
        <v>0</v>
      </c>
      <c r="Q5568" s="3">
        <v>0</v>
      </c>
      <c r="R5568" s="3">
        <v>0</v>
      </c>
      <c r="S5568" s="3">
        <v>0</v>
      </c>
      <c r="T5568" s="3">
        <v>0</v>
      </c>
      <c r="U5568" s="33">
        <f>+Tabla3[[#This Row],[V GRAVADAS]]</f>
        <v>276.47000000000003</v>
      </c>
      <c r="V5568">
        <v>2</v>
      </c>
    </row>
    <row r="5569" spans="1:22" x14ac:dyDescent="0.25">
      <c r="A5569" t="s">
        <v>890</v>
      </c>
      <c r="B5569" s="1" t="s">
        <v>924</v>
      </c>
      <c r="C5569" t="s">
        <v>1</v>
      </c>
      <c r="D5569" t="s">
        <v>89</v>
      </c>
      <c r="E5569" t="s">
        <v>553</v>
      </c>
      <c r="F5569" t="s">
        <v>554</v>
      </c>
      <c r="G5569">
        <v>3119</v>
      </c>
      <c r="H5569">
        <v>3119</v>
      </c>
      <c r="I5569">
        <v>3119</v>
      </c>
      <c r="J5569">
        <v>3119</v>
      </c>
      <c r="L5569" s="3">
        <v>0</v>
      </c>
      <c r="M5569" s="3">
        <v>0</v>
      </c>
      <c r="N5569" s="3">
        <v>0</v>
      </c>
      <c r="O5569" s="3">
        <v>93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3">
        <f>+Tabla3[[#This Row],[V GRAVADAS]]</f>
        <v>93</v>
      </c>
      <c r="V5569">
        <v>2</v>
      </c>
    </row>
    <row r="5570" spans="1:22" x14ac:dyDescent="0.25">
      <c r="A5570" t="s">
        <v>890</v>
      </c>
      <c r="B5570" s="1" t="s">
        <v>924</v>
      </c>
      <c r="C5570" t="s">
        <v>1</v>
      </c>
      <c r="D5570" t="s">
        <v>89</v>
      </c>
      <c r="E5570" t="s">
        <v>553</v>
      </c>
      <c r="F5570" t="s">
        <v>554</v>
      </c>
      <c r="G5570">
        <v>3120</v>
      </c>
      <c r="H5570">
        <v>3120</v>
      </c>
      <c r="I5570">
        <v>3120</v>
      </c>
      <c r="J5570">
        <v>3120</v>
      </c>
      <c r="L5570" s="3">
        <v>0</v>
      </c>
      <c r="M5570" s="3">
        <v>0</v>
      </c>
      <c r="N5570" s="3">
        <v>0</v>
      </c>
      <c r="O5570" s="3">
        <v>72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3">
        <f>+Tabla3[[#This Row],[V GRAVADAS]]</f>
        <v>72</v>
      </c>
      <c r="V5570">
        <v>2</v>
      </c>
    </row>
    <row r="5571" spans="1:22" x14ac:dyDescent="0.25">
      <c r="A5571" t="s">
        <v>890</v>
      </c>
      <c r="B5571" s="1" t="s">
        <v>924</v>
      </c>
      <c r="C5571" t="s">
        <v>1</v>
      </c>
      <c r="D5571" t="s">
        <v>89</v>
      </c>
      <c r="E5571" t="s">
        <v>553</v>
      </c>
      <c r="F5571" t="s">
        <v>554</v>
      </c>
      <c r="G5571">
        <v>3121</v>
      </c>
      <c r="H5571">
        <v>3121</v>
      </c>
      <c r="I5571">
        <v>3121</v>
      </c>
      <c r="J5571">
        <v>3121</v>
      </c>
      <c r="L5571" s="3">
        <v>0</v>
      </c>
      <c r="M5571" s="3">
        <v>0</v>
      </c>
      <c r="N5571" s="3">
        <v>0</v>
      </c>
      <c r="O5571" s="3">
        <v>214.1</v>
      </c>
      <c r="P5571" s="3">
        <v>0</v>
      </c>
      <c r="Q5571" s="3">
        <v>0</v>
      </c>
      <c r="R5571" s="3">
        <v>0</v>
      </c>
      <c r="S5571" s="3">
        <v>0</v>
      </c>
      <c r="T5571" s="3">
        <v>0</v>
      </c>
      <c r="U5571" s="33">
        <f>+Tabla3[[#This Row],[V GRAVADAS]]</f>
        <v>214.1</v>
      </c>
      <c r="V5571">
        <v>2</v>
      </c>
    </row>
    <row r="5572" spans="1:22" x14ac:dyDescent="0.25">
      <c r="A5572" t="s">
        <v>890</v>
      </c>
      <c r="B5572" s="1" t="s">
        <v>924</v>
      </c>
      <c r="C5572" t="s">
        <v>1</v>
      </c>
      <c r="D5572" t="s">
        <v>89</v>
      </c>
      <c r="E5572" t="s">
        <v>553</v>
      </c>
      <c r="F5572" t="s">
        <v>554</v>
      </c>
      <c r="G5572">
        <v>3122</v>
      </c>
      <c r="H5572">
        <v>3122</v>
      </c>
      <c r="I5572">
        <v>3122</v>
      </c>
      <c r="J5572">
        <v>3122</v>
      </c>
      <c r="L5572" s="3">
        <v>0</v>
      </c>
      <c r="M5572" s="3">
        <v>0</v>
      </c>
      <c r="N5572" s="3">
        <v>0</v>
      </c>
      <c r="O5572" s="3">
        <v>132.5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3">
        <f>+Tabla3[[#This Row],[V GRAVADAS]]</f>
        <v>132.5</v>
      </c>
      <c r="V5572">
        <v>2</v>
      </c>
    </row>
    <row r="5573" spans="1:22" x14ac:dyDescent="0.25">
      <c r="A5573" t="s">
        <v>890</v>
      </c>
      <c r="B5573" s="1" t="s">
        <v>924</v>
      </c>
      <c r="C5573" t="s">
        <v>1</v>
      </c>
      <c r="D5573" t="s">
        <v>89</v>
      </c>
      <c r="E5573" t="s">
        <v>553</v>
      </c>
      <c r="F5573" t="s">
        <v>554</v>
      </c>
      <c r="G5573">
        <v>3123</v>
      </c>
      <c r="H5573">
        <v>3123</v>
      </c>
      <c r="I5573">
        <v>3123</v>
      </c>
      <c r="J5573">
        <v>3123</v>
      </c>
      <c r="L5573" s="3">
        <v>0</v>
      </c>
      <c r="M5573" s="3">
        <v>0</v>
      </c>
      <c r="N5573" s="3">
        <v>0</v>
      </c>
      <c r="O5573" s="3">
        <v>183.7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3">
        <f>+Tabla3[[#This Row],[V GRAVADAS]]</f>
        <v>183.7</v>
      </c>
      <c r="V5573">
        <v>2</v>
      </c>
    </row>
    <row r="5574" spans="1:22" x14ac:dyDescent="0.25">
      <c r="A5574" t="s">
        <v>890</v>
      </c>
      <c r="B5574" s="1" t="s">
        <v>924</v>
      </c>
      <c r="C5574" t="s">
        <v>1</v>
      </c>
      <c r="D5574" t="s">
        <v>89</v>
      </c>
      <c r="E5574" t="s">
        <v>553</v>
      </c>
      <c r="F5574" t="s">
        <v>554</v>
      </c>
      <c r="G5574">
        <v>3124</v>
      </c>
      <c r="H5574">
        <v>3124</v>
      </c>
      <c r="I5574">
        <v>3124</v>
      </c>
      <c r="J5574">
        <v>3124</v>
      </c>
      <c r="L5574" s="3">
        <v>0</v>
      </c>
      <c r="M5574" s="3">
        <v>0</v>
      </c>
      <c r="N5574" s="3">
        <v>0</v>
      </c>
      <c r="O5574" s="3">
        <v>39.9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3">
        <f>+Tabla3[[#This Row],[V GRAVADAS]]</f>
        <v>39.9</v>
      </c>
      <c r="V5574">
        <v>2</v>
      </c>
    </row>
    <row r="5575" spans="1:22" x14ac:dyDescent="0.25">
      <c r="A5575" t="s">
        <v>890</v>
      </c>
      <c r="B5575" s="1" t="s">
        <v>924</v>
      </c>
      <c r="C5575" t="s">
        <v>1</v>
      </c>
      <c r="D5575" t="s">
        <v>89</v>
      </c>
      <c r="E5575" t="s">
        <v>553</v>
      </c>
      <c r="F5575" t="s">
        <v>554</v>
      </c>
      <c r="G5575">
        <v>3125</v>
      </c>
      <c r="H5575">
        <v>3125</v>
      </c>
      <c r="I5575">
        <v>3125</v>
      </c>
      <c r="J5575">
        <v>3125</v>
      </c>
      <c r="L5575" s="3">
        <v>0</v>
      </c>
      <c r="M5575" s="3">
        <v>0</v>
      </c>
      <c r="N5575" s="3">
        <v>0</v>
      </c>
      <c r="O5575" s="3">
        <v>17.5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3">
        <f>+Tabla3[[#This Row],[V GRAVADAS]]</f>
        <v>17.5</v>
      </c>
      <c r="V5575">
        <v>2</v>
      </c>
    </row>
    <row r="5576" spans="1:22" x14ac:dyDescent="0.25">
      <c r="A5576" t="s">
        <v>890</v>
      </c>
      <c r="B5576" s="1" t="s">
        <v>924</v>
      </c>
      <c r="C5576" t="s">
        <v>1</v>
      </c>
      <c r="D5576" t="s">
        <v>89</v>
      </c>
      <c r="E5576" t="s">
        <v>553</v>
      </c>
      <c r="F5576" t="s">
        <v>554</v>
      </c>
      <c r="G5576">
        <v>3126</v>
      </c>
      <c r="H5576">
        <v>3126</v>
      </c>
      <c r="I5576">
        <v>3126</v>
      </c>
      <c r="J5576">
        <v>3126</v>
      </c>
      <c r="L5576" s="3">
        <v>0</v>
      </c>
      <c r="M5576" s="3">
        <v>0</v>
      </c>
      <c r="N5576" s="3">
        <v>0</v>
      </c>
      <c r="O5576" s="3">
        <v>16.559999999999999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3">
        <f>+Tabla3[[#This Row],[V GRAVADAS]]</f>
        <v>16.559999999999999</v>
      </c>
      <c r="V5576">
        <v>2</v>
      </c>
    </row>
    <row r="5577" spans="1:22" x14ac:dyDescent="0.25">
      <c r="A5577" t="s">
        <v>890</v>
      </c>
      <c r="B5577" s="1" t="s">
        <v>924</v>
      </c>
      <c r="C5577" t="s">
        <v>1</v>
      </c>
      <c r="D5577" t="s">
        <v>89</v>
      </c>
      <c r="E5577" t="s">
        <v>553</v>
      </c>
      <c r="F5577" t="s">
        <v>554</v>
      </c>
      <c r="G5577">
        <v>3127</v>
      </c>
      <c r="H5577">
        <v>3127</v>
      </c>
      <c r="I5577">
        <v>3127</v>
      </c>
      <c r="J5577">
        <v>3127</v>
      </c>
      <c r="L5577" s="3">
        <v>0</v>
      </c>
      <c r="M5577" s="3">
        <v>0</v>
      </c>
      <c r="N5577" s="3">
        <v>0</v>
      </c>
      <c r="O5577" s="3">
        <v>692.22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3">
        <f>+Tabla3[[#This Row],[V GRAVADAS]]</f>
        <v>692.22</v>
      </c>
      <c r="V5577">
        <v>2</v>
      </c>
    </row>
    <row r="5578" spans="1:22" x14ac:dyDescent="0.25">
      <c r="A5578" t="s">
        <v>890</v>
      </c>
      <c r="B5578" s="1" t="s">
        <v>924</v>
      </c>
      <c r="C5578" t="s">
        <v>1</v>
      </c>
      <c r="D5578" t="s">
        <v>89</v>
      </c>
      <c r="E5578" t="s">
        <v>553</v>
      </c>
      <c r="F5578" t="s">
        <v>554</v>
      </c>
      <c r="G5578">
        <v>3128</v>
      </c>
      <c r="H5578">
        <v>3128</v>
      </c>
      <c r="I5578">
        <v>3128</v>
      </c>
      <c r="J5578">
        <v>3128</v>
      </c>
      <c r="L5578" s="3">
        <v>0</v>
      </c>
      <c r="M5578" s="3">
        <v>0</v>
      </c>
      <c r="N5578" s="3">
        <v>0</v>
      </c>
      <c r="O5578" s="3">
        <v>40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3">
        <f>+Tabla3[[#This Row],[V GRAVADAS]]</f>
        <v>40</v>
      </c>
      <c r="V5578">
        <v>2</v>
      </c>
    </row>
    <row r="5579" spans="1:22" x14ac:dyDescent="0.25">
      <c r="A5579" t="s">
        <v>890</v>
      </c>
      <c r="B5579" s="1" t="s">
        <v>924</v>
      </c>
      <c r="C5579" t="s">
        <v>1</v>
      </c>
      <c r="D5579" t="s">
        <v>89</v>
      </c>
      <c r="E5579" t="s">
        <v>553</v>
      </c>
      <c r="F5579" t="s">
        <v>554</v>
      </c>
      <c r="G5579">
        <v>3129</v>
      </c>
      <c r="H5579">
        <v>3129</v>
      </c>
      <c r="I5579">
        <v>3129</v>
      </c>
      <c r="J5579">
        <v>3129</v>
      </c>
      <c r="L5579" s="3">
        <v>0</v>
      </c>
      <c r="M5579" s="3">
        <v>0</v>
      </c>
      <c r="N5579" s="3">
        <v>0</v>
      </c>
      <c r="O5579" s="3">
        <v>30</v>
      </c>
      <c r="P5579" s="3">
        <v>0</v>
      </c>
      <c r="Q5579" s="3">
        <v>0</v>
      </c>
      <c r="R5579" s="3">
        <v>0</v>
      </c>
      <c r="S5579" s="3">
        <v>0</v>
      </c>
      <c r="T5579" s="3">
        <v>0</v>
      </c>
      <c r="U5579" s="33">
        <f>+Tabla3[[#This Row],[V GRAVADAS]]</f>
        <v>30</v>
      </c>
      <c r="V5579">
        <v>2</v>
      </c>
    </row>
    <row r="5580" spans="1:22" x14ac:dyDescent="0.25">
      <c r="A5580" t="s">
        <v>890</v>
      </c>
      <c r="B5580" s="1" t="s">
        <v>924</v>
      </c>
      <c r="C5580" t="s">
        <v>1</v>
      </c>
      <c r="D5580" t="s">
        <v>89</v>
      </c>
      <c r="E5580" t="s">
        <v>553</v>
      </c>
      <c r="F5580" t="s">
        <v>554</v>
      </c>
      <c r="G5580">
        <v>3130</v>
      </c>
      <c r="H5580">
        <v>3130</v>
      </c>
      <c r="I5580">
        <v>3130</v>
      </c>
      <c r="J5580">
        <v>3130</v>
      </c>
      <c r="L5580" s="3">
        <v>0</v>
      </c>
      <c r="M5580" s="3">
        <v>0</v>
      </c>
      <c r="N5580" s="3">
        <v>0</v>
      </c>
      <c r="O5580" s="3">
        <v>9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3">
        <f>+Tabla3[[#This Row],[V GRAVADAS]]</f>
        <v>9</v>
      </c>
      <c r="V5580">
        <v>2</v>
      </c>
    </row>
    <row r="5581" spans="1:22" x14ac:dyDescent="0.25">
      <c r="A5581" t="s">
        <v>890</v>
      </c>
      <c r="B5581" s="1" t="s">
        <v>924</v>
      </c>
      <c r="C5581" t="s">
        <v>1</v>
      </c>
      <c r="D5581" t="s">
        <v>89</v>
      </c>
      <c r="E5581" t="s">
        <v>553</v>
      </c>
      <c r="F5581" t="s">
        <v>554</v>
      </c>
      <c r="G5581">
        <v>3131</v>
      </c>
      <c r="H5581">
        <v>3131</v>
      </c>
      <c r="I5581">
        <v>3131</v>
      </c>
      <c r="J5581">
        <v>3131</v>
      </c>
      <c r="L5581" s="3">
        <v>0</v>
      </c>
      <c r="M5581" s="3">
        <v>0</v>
      </c>
      <c r="N5581" s="3">
        <v>0</v>
      </c>
      <c r="O5581" s="3">
        <v>720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3">
        <f>+Tabla3[[#This Row],[V GRAVADAS]]</f>
        <v>720</v>
      </c>
      <c r="V5581">
        <v>2</v>
      </c>
    </row>
    <row r="5582" spans="1:22" x14ac:dyDescent="0.25">
      <c r="A5582" t="s">
        <v>890</v>
      </c>
      <c r="B5582" s="1" t="s">
        <v>924</v>
      </c>
      <c r="C5582" t="s">
        <v>1</v>
      </c>
      <c r="D5582" t="s">
        <v>89</v>
      </c>
      <c r="E5582" t="s">
        <v>553</v>
      </c>
      <c r="F5582" t="s">
        <v>554</v>
      </c>
      <c r="G5582">
        <v>3132</v>
      </c>
      <c r="H5582">
        <v>3132</v>
      </c>
      <c r="I5582">
        <v>3132</v>
      </c>
      <c r="J5582">
        <v>3132</v>
      </c>
      <c r="L5582" s="3">
        <v>0</v>
      </c>
      <c r="M5582" s="3">
        <v>0</v>
      </c>
      <c r="N5582" s="3">
        <v>0</v>
      </c>
      <c r="O5582" s="3">
        <v>85.75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3">
        <f>+Tabla3[[#This Row],[V GRAVADAS]]</f>
        <v>85.75</v>
      </c>
      <c r="V5582">
        <v>2</v>
      </c>
    </row>
    <row r="5583" spans="1:22" x14ac:dyDescent="0.25">
      <c r="A5583" t="s">
        <v>890</v>
      </c>
      <c r="B5583" s="1" t="s">
        <v>924</v>
      </c>
      <c r="C5583" t="s">
        <v>1</v>
      </c>
      <c r="D5583" t="s">
        <v>89</v>
      </c>
      <c r="E5583" t="s">
        <v>553</v>
      </c>
      <c r="F5583" t="s">
        <v>554</v>
      </c>
      <c r="G5583">
        <v>3133</v>
      </c>
      <c r="H5583">
        <v>3133</v>
      </c>
      <c r="I5583">
        <v>3133</v>
      </c>
      <c r="J5583">
        <v>3133</v>
      </c>
      <c r="L5583" s="3">
        <v>0</v>
      </c>
      <c r="M5583" s="3">
        <v>0</v>
      </c>
      <c r="N5583" s="3">
        <v>0</v>
      </c>
      <c r="O5583" s="3">
        <v>138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3">
        <f>+Tabla3[[#This Row],[V GRAVADAS]]</f>
        <v>138</v>
      </c>
      <c r="V5583">
        <v>2</v>
      </c>
    </row>
    <row r="5584" spans="1:22" x14ac:dyDescent="0.25">
      <c r="A5584" t="s">
        <v>890</v>
      </c>
      <c r="B5584" s="1" t="s">
        <v>924</v>
      </c>
      <c r="C5584" t="s">
        <v>1</v>
      </c>
      <c r="D5584" t="s">
        <v>89</v>
      </c>
      <c r="E5584" t="s">
        <v>553</v>
      </c>
      <c r="F5584" t="s">
        <v>554</v>
      </c>
      <c r="G5584">
        <v>3134</v>
      </c>
      <c r="H5584">
        <v>3134</v>
      </c>
      <c r="I5584">
        <v>3134</v>
      </c>
      <c r="J5584">
        <v>3134</v>
      </c>
      <c r="L5584" s="3">
        <v>0</v>
      </c>
      <c r="M5584" s="3">
        <v>0</v>
      </c>
      <c r="N5584" s="3">
        <v>0</v>
      </c>
      <c r="O5584" s="3">
        <v>11.25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3">
        <f>+Tabla3[[#This Row],[V GRAVADAS]]</f>
        <v>11.25</v>
      </c>
      <c r="V5584">
        <v>2</v>
      </c>
    </row>
    <row r="5585" spans="1:22" x14ac:dyDescent="0.25">
      <c r="A5585" t="s">
        <v>890</v>
      </c>
      <c r="B5585" s="1" t="s">
        <v>924</v>
      </c>
      <c r="C5585" t="s">
        <v>1</v>
      </c>
      <c r="D5585" t="s">
        <v>89</v>
      </c>
      <c r="E5585" t="s">
        <v>553</v>
      </c>
      <c r="F5585" t="s">
        <v>554</v>
      </c>
      <c r="G5585">
        <v>3135</v>
      </c>
      <c r="H5585">
        <v>3135</v>
      </c>
      <c r="I5585">
        <v>3135</v>
      </c>
      <c r="J5585">
        <v>3135</v>
      </c>
      <c r="L5585" s="3">
        <v>0</v>
      </c>
      <c r="M5585" s="3">
        <v>0</v>
      </c>
      <c r="N5585" s="3">
        <v>0</v>
      </c>
      <c r="O5585" s="3">
        <v>75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3">
        <f>+Tabla3[[#This Row],[V GRAVADAS]]</f>
        <v>75</v>
      </c>
      <c r="V5585">
        <v>2</v>
      </c>
    </row>
    <row r="5586" spans="1:22" x14ac:dyDescent="0.25">
      <c r="A5586" t="s">
        <v>890</v>
      </c>
      <c r="B5586" s="1" t="s">
        <v>924</v>
      </c>
      <c r="C5586" t="s">
        <v>1</v>
      </c>
      <c r="D5586" t="s">
        <v>89</v>
      </c>
      <c r="E5586" t="s">
        <v>553</v>
      </c>
      <c r="F5586" t="s">
        <v>554</v>
      </c>
      <c r="G5586">
        <v>3136</v>
      </c>
      <c r="H5586">
        <v>3136</v>
      </c>
      <c r="I5586">
        <v>3136</v>
      </c>
      <c r="J5586">
        <v>3136</v>
      </c>
      <c r="L5586" s="3">
        <v>0</v>
      </c>
      <c r="M5586" s="3">
        <v>0</v>
      </c>
      <c r="N5586" s="3">
        <v>0</v>
      </c>
      <c r="O5586" s="3">
        <v>562</v>
      </c>
      <c r="P5586" s="3">
        <v>0</v>
      </c>
      <c r="Q5586" s="3">
        <v>0</v>
      </c>
      <c r="R5586" s="3">
        <v>0</v>
      </c>
      <c r="S5586" s="3">
        <v>0</v>
      </c>
      <c r="T5586" s="3">
        <v>0</v>
      </c>
      <c r="U5586" s="33">
        <f>+Tabla3[[#This Row],[V GRAVADAS]]</f>
        <v>562</v>
      </c>
      <c r="V5586">
        <v>2</v>
      </c>
    </row>
    <row r="5587" spans="1:22" x14ac:dyDescent="0.25">
      <c r="A5587" t="s">
        <v>890</v>
      </c>
      <c r="B5587" s="1" t="s">
        <v>924</v>
      </c>
      <c r="C5587" t="s">
        <v>1</v>
      </c>
      <c r="D5587" t="s">
        <v>89</v>
      </c>
      <c r="E5587" t="s">
        <v>553</v>
      </c>
      <c r="F5587" t="s">
        <v>554</v>
      </c>
      <c r="G5587">
        <v>3137</v>
      </c>
      <c r="H5587">
        <v>3137</v>
      </c>
      <c r="I5587">
        <v>3137</v>
      </c>
      <c r="J5587">
        <v>3137</v>
      </c>
      <c r="L5587" s="3">
        <v>0</v>
      </c>
      <c r="M5587" s="3">
        <v>0</v>
      </c>
      <c r="N5587" s="3">
        <v>0</v>
      </c>
      <c r="O5587" s="3">
        <v>46</v>
      </c>
      <c r="P5587" s="3">
        <v>0</v>
      </c>
      <c r="Q5587" s="3">
        <v>0</v>
      </c>
      <c r="R5587" s="3">
        <v>0</v>
      </c>
      <c r="S5587" s="3">
        <v>0</v>
      </c>
      <c r="T5587" s="3">
        <v>0</v>
      </c>
      <c r="U5587" s="33">
        <f>+Tabla3[[#This Row],[V GRAVADAS]]</f>
        <v>46</v>
      </c>
      <c r="V5587">
        <v>2</v>
      </c>
    </row>
    <row r="5588" spans="1:22" x14ac:dyDescent="0.25">
      <c r="A5588" t="s">
        <v>890</v>
      </c>
      <c r="B5588" s="1" t="s">
        <v>924</v>
      </c>
      <c r="C5588" t="s">
        <v>1</v>
      </c>
      <c r="D5588" t="s">
        <v>89</v>
      </c>
      <c r="E5588" t="s">
        <v>553</v>
      </c>
      <c r="F5588" t="s">
        <v>554</v>
      </c>
      <c r="G5588">
        <v>3138</v>
      </c>
      <c r="H5588">
        <v>3138</v>
      </c>
      <c r="I5588">
        <v>3138</v>
      </c>
      <c r="J5588">
        <v>3138</v>
      </c>
      <c r="L5588" s="3">
        <v>0</v>
      </c>
      <c r="M5588" s="3">
        <v>0</v>
      </c>
      <c r="N5588" s="3">
        <v>0</v>
      </c>
      <c r="O5588" s="3">
        <v>25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3">
        <f>+Tabla3[[#This Row],[V GRAVADAS]]</f>
        <v>25</v>
      </c>
      <c r="V5588">
        <v>2</v>
      </c>
    </row>
    <row r="5589" spans="1:22" x14ac:dyDescent="0.25">
      <c r="A5589" t="s">
        <v>890</v>
      </c>
      <c r="B5589" s="1" t="s">
        <v>924</v>
      </c>
      <c r="C5589" t="s">
        <v>1</v>
      </c>
      <c r="D5589" t="s">
        <v>89</v>
      </c>
      <c r="E5589" t="s">
        <v>553</v>
      </c>
      <c r="F5589" t="s">
        <v>554</v>
      </c>
      <c r="G5589">
        <v>3139</v>
      </c>
      <c r="H5589">
        <v>3139</v>
      </c>
      <c r="I5589">
        <v>3139</v>
      </c>
      <c r="J5589">
        <v>3139</v>
      </c>
      <c r="L5589" s="3">
        <v>0</v>
      </c>
      <c r="M5589" s="3">
        <v>0</v>
      </c>
      <c r="N5589" s="3">
        <v>0</v>
      </c>
      <c r="O5589" s="3">
        <v>461</v>
      </c>
      <c r="P5589" s="3">
        <v>0</v>
      </c>
      <c r="Q5589" s="3">
        <v>0</v>
      </c>
      <c r="R5589" s="3">
        <v>0</v>
      </c>
      <c r="S5589" s="3">
        <v>0</v>
      </c>
      <c r="T5589" s="3">
        <v>0</v>
      </c>
      <c r="U5589" s="33">
        <f>+Tabla3[[#This Row],[V GRAVADAS]]</f>
        <v>461</v>
      </c>
      <c r="V5589">
        <v>2</v>
      </c>
    </row>
    <row r="5590" spans="1:22" x14ac:dyDescent="0.25">
      <c r="A5590" t="s">
        <v>890</v>
      </c>
      <c r="B5590" s="1" t="s">
        <v>924</v>
      </c>
      <c r="C5590" t="s">
        <v>1</v>
      </c>
      <c r="D5590" t="s">
        <v>89</v>
      </c>
      <c r="E5590" t="s">
        <v>553</v>
      </c>
      <c r="F5590" t="s">
        <v>554</v>
      </c>
      <c r="G5590">
        <v>3140</v>
      </c>
      <c r="H5590">
        <v>3140</v>
      </c>
      <c r="I5590">
        <v>3140</v>
      </c>
      <c r="J5590">
        <v>3140</v>
      </c>
      <c r="L5590" s="3">
        <v>0</v>
      </c>
      <c r="M5590" s="3">
        <v>0</v>
      </c>
      <c r="N5590" s="3">
        <v>0</v>
      </c>
      <c r="O5590" s="3">
        <v>480</v>
      </c>
      <c r="P5590" s="3">
        <v>0</v>
      </c>
      <c r="Q5590" s="3">
        <v>0</v>
      </c>
      <c r="R5590" s="3">
        <v>0</v>
      </c>
      <c r="S5590" s="3">
        <v>0</v>
      </c>
      <c r="T5590" s="3">
        <v>0</v>
      </c>
      <c r="U5590" s="33">
        <f>+Tabla3[[#This Row],[V GRAVADAS]]</f>
        <v>480</v>
      </c>
      <c r="V5590">
        <v>2</v>
      </c>
    </row>
    <row r="5591" spans="1:22" x14ac:dyDescent="0.25">
      <c r="A5591" t="s">
        <v>890</v>
      </c>
      <c r="B5591" s="1" t="s">
        <v>927</v>
      </c>
      <c r="C5591" t="s">
        <v>1</v>
      </c>
      <c r="D5591" t="s">
        <v>89</v>
      </c>
      <c r="E5591" t="s">
        <v>553</v>
      </c>
      <c r="F5591" t="s">
        <v>554</v>
      </c>
      <c r="G5591">
        <v>3141</v>
      </c>
      <c r="H5591">
        <v>3141</v>
      </c>
      <c r="I5591">
        <v>3141</v>
      </c>
      <c r="J5591">
        <v>3141</v>
      </c>
      <c r="L5591" s="3">
        <v>0</v>
      </c>
      <c r="M5591" s="3">
        <v>0</v>
      </c>
      <c r="N5591" s="3">
        <v>0</v>
      </c>
      <c r="O5591" s="3">
        <v>500.45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3">
        <f>+Tabla3[[#This Row],[V GRAVADAS]]</f>
        <v>500.45</v>
      </c>
      <c r="V5591">
        <v>2</v>
      </c>
    </row>
    <row r="5592" spans="1:22" x14ac:dyDescent="0.25">
      <c r="A5592" t="s">
        <v>890</v>
      </c>
      <c r="B5592" s="1" t="s">
        <v>927</v>
      </c>
      <c r="C5592" t="s">
        <v>1</v>
      </c>
      <c r="D5592" t="s">
        <v>89</v>
      </c>
      <c r="E5592" t="s">
        <v>553</v>
      </c>
      <c r="F5592" t="s">
        <v>554</v>
      </c>
      <c r="G5592">
        <v>3142</v>
      </c>
      <c r="H5592">
        <v>3142</v>
      </c>
      <c r="I5592">
        <v>3142</v>
      </c>
      <c r="J5592">
        <v>3142</v>
      </c>
      <c r="L5592" s="3">
        <v>0</v>
      </c>
      <c r="M5592" s="3">
        <v>0</v>
      </c>
      <c r="N5592" s="3">
        <v>0</v>
      </c>
      <c r="O5592" s="3">
        <v>142.5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3">
        <f>+Tabla3[[#This Row],[V GRAVADAS]]</f>
        <v>142.5</v>
      </c>
      <c r="V5592">
        <v>2</v>
      </c>
    </row>
    <row r="5593" spans="1:22" x14ac:dyDescent="0.25">
      <c r="A5593" t="s">
        <v>890</v>
      </c>
      <c r="B5593" s="1" t="s">
        <v>927</v>
      </c>
      <c r="C5593" t="s">
        <v>1</v>
      </c>
      <c r="D5593" t="s">
        <v>89</v>
      </c>
      <c r="E5593" t="s">
        <v>553</v>
      </c>
      <c r="F5593" t="s">
        <v>554</v>
      </c>
      <c r="G5593">
        <v>3143</v>
      </c>
      <c r="H5593">
        <v>3143</v>
      </c>
      <c r="I5593">
        <v>3143</v>
      </c>
      <c r="J5593">
        <v>3143</v>
      </c>
      <c r="L5593" s="3">
        <v>0</v>
      </c>
      <c r="M5593" s="3">
        <v>0</v>
      </c>
      <c r="N5593" s="3">
        <v>0</v>
      </c>
      <c r="O5593" s="3">
        <v>627.55999999999995</v>
      </c>
      <c r="P5593" s="3">
        <v>0</v>
      </c>
      <c r="Q5593" s="3">
        <v>0</v>
      </c>
      <c r="R5593" s="3">
        <v>0</v>
      </c>
      <c r="S5593" s="3">
        <v>0</v>
      </c>
      <c r="T5593" s="3">
        <v>0</v>
      </c>
      <c r="U5593" s="33">
        <f>+Tabla3[[#This Row],[V GRAVADAS]]</f>
        <v>627.55999999999995</v>
      </c>
      <c r="V5593">
        <v>2</v>
      </c>
    </row>
    <row r="5594" spans="1:22" x14ac:dyDescent="0.25">
      <c r="A5594" t="s">
        <v>890</v>
      </c>
      <c r="B5594" s="1" t="s">
        <v>927</v>
      </c>
      <c r="C5594" t="s">
        <v>1</v>
      </c>
      <c r="D5594" t="s">
        <v>89</v>
      </c>
      <c r="E5594" t="s">
        <v>553</v>
      </c>
      <c r="F5594" t="s">
        <v>554</v>
      </c>
      <c r="G5594">
        <v>3144</v>
      </c>
      <c r="H5594">
        <v>3144</v>
      </c>
      <c r="I5594">
        <v>3144</v>
      </c>
      <c r="J5594">
        <v>3144</v>
      </c>
      <c r="L5594" s="3">
        <v>0</v>
      </c>
      <c r="M5594" s="3">
        <v>0</v>
      </c>
      <c r="N5594" s="3">
        <v>0</v>
      </c>
      <c r="O5594" s="3">
        <v>32.76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3">
        <f>+Tabla3[[#This Row],[V GRAVADAS]]</f>
        <v>32.76</v>
      </c>
      <c r="V5594">
        <v>2</v>
      </c>
    </row>
    <row r="5595" spans="1:22" x14ac:dyDescent="0.25">
      <c r="A5595" t="s">
        <v>890</v>
      </c>
      <c r="B5595" s="1" t="s">
        <v>927</v>
      </c>
      <c r="C5595" t="s">
        <v>1</v>
      </c>
      <c r="D5595" t="s">
        <v>89</v>
      </c>
      <c r="E5595" t="s">
        <v>553</v>
      </c>
      <c r="F5595" t="s">
        <v>554</v>
      </c>
      <c r="G5595">
        <v>3145</v>
      </c>
      <c r="H5595">
        <v>3145</v>
      </c>
      <c r="I5595">
        <v>3145</v>
      </c>
      <c r="J5595">
        <v>3145</v>
      </c>
      <c r="L5595" s="3">
        <v>0</v>
      </c>
      <c r="M5595" s="3">
        <v>0</v>
      </c>
      <c r="N5595" s="3">
        <v>0</v>
      </c>
      <c r="O5595" s="3">
        <v>672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3">
        <f>+Tabla3[[#This Row],[V GRAVADAS]]</f>
        <v>672</v>
      </c>
      <c r="V5595">
        <v>2</v>
      </c>
    </row>
    <row r="5596" spans="1:22" x14ac:dyDescent="0.25">
      <c r="A5596" t="s">
        <v>890</v>
      </c>
      <c r="B5596" s="1" t="s">
        <v>927</v>
      </c>
      <c r="C5596" t="s">
        <v>1</v>
      </c>
      <c r="D5596" t="s">
        <v>89</v>
      </c>
      <c r="E5596" t="s">
        <v>553</v>
      </c>
      <c r="F5596" t="s">
        <v>554</v>
      </c>
      <c r="G5596">
        <v>3146</v>
      </c>
      <c r="H5596">
        <v>3146</v>
      </c>
      <c r="I5596">
        <v>3146</v>
      </c>
      <c r="J5596">
        <v>3146</v>
      </c>
      <c r="L5596" s="3">
        <v>0</v>
      </c>
      <c r="M5596" s="3">
        <v>0</v>
      </c>
      <c r="N5596" s="3">
        <v>0</v>
      </c>
      <c r="O5596" s="3">
        <v>36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3">
        <f>+Tabla3[[#This Row],[V GRAVADAS]]</f>
        <v>36</v>
      </c>
      <c r="V5596">
        <v>2</v>
      </c>
    </row>
    <row r="5597" spans="1:22" x14ac:dyDescent="0.25">
      <c r="A5597" t="s">
        <v>890</v>
      </c>
      <c r="B5597" s="1" t="s">
        <v>927</v>
      </c>
      <c r="C5597" t="s">
        <v>1</v>
      </c>
      <c r="D5597" t="s">
        <v>89</v>
      </c>
      <c r="E5597" t="s">
        <v>553</v>
      </c>
      <c r="F5597" t="s">
        <v>554</v>
      </c>
      <c r="G5597">
        <v>3147</v>
      </c>
      <c r="H5597">
        <v>3147</v>
      </c>
      <c r="I5597">
        <v>3147</v>
      </c>
      <c r="J5597">
        <v>3147</v>
      </c>
      <c r="L5597" s="3">
        <v>0</v>
      </c>
      <c r="M5597" s="3">
        <v>0</v>
      </c>
      <c r="N5597" s="3">
        <v>0</v>
      </c>
      <c r="O5597" s="3">
        <v>440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3">
        <f>+Tabla3[[#This Row],[V GRAVADAS]]</f>
        <v>440</v>
      </c>
      <c r="V5597">
        <v>2</v>
      </c>
    </row>
    <row r="5598" spans="1:22" x14ac:dyDescent="0.25">
      <c r="A5598" t="s">
        <v>890</v>
      </c>
      <c r="B5598" s="1" t="s">
        <v>927</v>
      </c>
      <c r="C5598" t="s">
        <v>1</v>
      </c>
      <c r="D5598" t="s">
        <v>89</v>
      </c>
      <c r="E5598" t="s">
        <v>553</v>
      </c>
      <c r="F5598" t="s">
        <v>554</v>
      </c>
      <c r="G5598">
        <v>3148</v>
      </c>
      <c r="H5598">
        <v>3148</v>
      </c>
      <c r="I5598">
        <v>3148</v>
      </c>
      <c r="J5598">
        <v>3148</v>
      </c>
      <c r="L5598" s="3">
        <v>0</v>
      </c>
      <c r="M5598" s="3">
        <v>0</v>
      </c>
      <c r="N5598" s="3">
        <v>0</v>
      </c>
      <c r="O5598" s="3">
        <v>27.5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3">
        <f>+Tabla3[[#This Row],[V GRAVADAS]]</f>
        <v>27.5</v>
      </c>
      <c r="V5598">
        <v>2</v>
      </c>
    </row>
    <row r="5599" spans="1:22" x14ac:dyDescent="0.25">
      <c r="A5599" t="s">
        <v>890</v>
      </c>
      <c r="B5599" s="1" t="s">
        <v>927</v>
      </c>
      <c r="C5599" t="s">
        <v>1</v>
      </c>
      <c r="D5599" t="s">
        <v>89</v>
      </c>
      <c r="E5599" t="s">
        <v>553</v>
      </c>
      <c r="F5599" t="s">
        <v>554</v>
      </c>
      <c r="G5599">
        <v>3149</v>
      </c>
      <c r="H5599">
        <v>3149</v>
      </c>
      <c r="I5599">
        <v>3149</v>
      </c>
      <c r="J5599">
        <v>3149</v>
      </c>
      <c r="L5599" s="3">
        <v>0</v>
      </c>
      <c r="M5599" s="3">
        <v>0</v>
      </c>
      <c r="N5599" s="3">
        <v>0</v>
      </c>
      <c r="O5599" s="3">
        <v>31.79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3">
        <f>+Tabla3[[#This Row],[V GRAVADAS]]</f>
        <v>31.79</v>
      </c>
      <c r="V5599">
        <v>2</v>
      </c>
    </row>
    <row r="5600" spans="1:22" x14ac:dyDescent="0.25">
      <c r="A5600" t="s">
        <v>890</v>
      </c>
      <c r="B5600" s="1" t="s">
        <v>927</v>
      </c>
      <c r="C5600" t="s">
        <v>1</v>
      </c>
      <c r="D5600" t="s">
        <v>89</v>
      </c>
      <c r="E5600" t="s">
        <v>553</v>
      </c>
      <c r="F5600" t="s">
        <v>554</v>
      </c>
      <c r="G5600">
        <v>3150</v>
      </c>
      <c r="H5600">
        <v>3150</v>
      </c>
      <c r="I5600">
        <v>3150</v>
      </c>
      <c r="J5600">
        <v>3150</v>
      </c>
      <c r="L5600" s="3">
        <v>0</v>
      </c>
      <c r="M5600" s="3">
        <v>0</v>
      </c>
      <c r="N5600" s="3">
        <v>0</v>
      </c>
      <c r="O5600" s="3">
        <v>56.2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3">
        <f>+Tabla3[[#This Row],[V GRAVADAS]]</f>
        <v>56.2</v>
      </c>
      <c r="V5600">
        <v>2</v>
      </c>
    </row>
    <row r="5601" spans="1:22" x14ac:dyDescent="0.25">
      <c r="A5601" t="s">
        <v>890</v>
      </c>
      <c r="B5601" s="1" t="s">
        <v>927</v>
      </c>
      <c r="C5601" t="s">
        <v>1</v>
      </c>
      <c r="D5601" t="s">
        <v>89</v>
      </c>
      <c r="E5601" t="s">
        <v>553</v>
      </c>
      <c r="F5601" t="s">
        <v>554</v>
      </c>
      <c r="G5601">
        <v>3151</v>
      </c>
      <c r="H5601">
        <v>3151</v>
      </c>
      <c r="I5601">
        <v>3151</v>
      </c>
      <c r="J5601">
        <v>3151</v>
      </c>
      <c r="L5601" s="3">
        <v>0</v>
      </c>
      <c r="M5601" s="3">
        <v>0</v>
      </c>
      <c r="N5601" s="3">
        <v>0</v>
      </c>
      <c r="O5601" s="3">
        <v>82.5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3">
        <f>+Tabla3[[#This Row],[V GRAVADAS]]</f>
        <v>82.5</v>
      </c>
      <c r="V5601">
        <v>2</v>
      </c>
    </row>
    <row r="5602" spans="1:22" x14ac:dyDescent="0.25">
      <c r="A5602" t="s">
        <v>890</v>
      </c>
      <c r="B5602" s="1" t="s">
        <v>927</v>
      </c>
      <c r="C5602" t="s">
        <v>1</v>
      </c>
      <c r="D5602" t="s">
        <v>89</v>
      </c>
      <c r="E5602" t="s">
        <v>553</v>
      </c>
      <c r="F5602" t="s">
        <v>554</v>
      </c>
      <c r="G5602">
        <v>3152</v>
      </c>
      <c r="H5602">
        <v>3152</v>
      </c>
      <c r="I5602">
        <v>3152</v>
      </c>
      <c r="J5602">
        <v>3152</v>
      </c>
      <c r="L5602" s="3">
        <v>0</v>
      </c>
      <c r="M5602" s="3">
        <v>0</v>
      </c>
      <c r="N5602" s="3">
        <v>0</v>
      </c>
      <c r="O5602" s="3">
        <v>540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3">
        <f>+Tabla3[[#This Row],[V GRAVADAS]]</f>
        <v>540</v>
      </c>
      <c r="V5602">
        <v>2</v>
      </c>
    </row>
    <row r="5603" spans="1:22" x14ac:dyDescent="0.25">
      <c r="A5603" t="s">
        <v>890</v>
      </c>
      <c r="B5603" s="1" t="s">
        <v>927</v>
      </c>
      <c r="C5603" t="s">
        <v>1</v>
      </c>
      <c r="D5603" t="s">
        <v>89</v>
      </c>
      <c r="E5603" t="s">
        <v>553</v>
      </c>
      <c r="F5603" t="s">
        <v>554</v>
      </c>
      <c r="G5603">
        <v>3153</v>
      </c>
      <c r="H5603">
        <v>3153</v>
      </c>
      <c r="I5603">
        <v>3153</v>
      </c>
      <c r="J5603">
        <v>3153</v>
      </c>
      <c r="L5603" s="3">
        <v>0</v>
      </c>
      <c r="M5603" s="3">
        <v>0</v>
      </c>
      <c r="N5603" s="3">
        <v>0</v>
      </c>
      <c r="O5603" s="3">
        <v>267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3">
        <f>+Tabla3[[#This Row],[V GRAVADAS]]</f>
        <v>267</v>
      </c>
      <c r="V5603">
        <v>2</v>
      </c>
    </row>
    <row r="5604" spans="1:22" x14ac:dyDescent="0.25">
      <c r="A5604" t="s">
        <v>890</v>
      </c>
      <c r="B5604" s="1" t="s">
        <v>927</v>
      </c>
      <c r="C5604" t="s">
        <v>1</v>
      </c>
      <c r="D5604" t="s">
        <v>89</v>
      </c>
      <c r="E5604" t="s">
        <v>553</v>
      </c>
      <c r="F5604" t="s">
        <v>554</v>
      </c>
      <c r="G5604">
        <v>3154</v>
      </c>
      <c r="H5604">
        <v>3154</v>
      </c>
      <c r="I5604">
        <v>3154</v>
      </c>
      <c r="J5604">
        <v>3154</v>
      </c>
      <c r="L5604" s="3">
        <v>0</v>
      </c>
      <c r="M5604" s="3">
        <v>0</v>
      </c>
      <c r="N5604" s="3">
        <v>0</v>
      </c>
      <c r="O5604" s="3">
        <v>13.75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3">
        <f>+Tabla3[[#This Row],[V GRAVADAS]]</f>
        <v>13.75</v>
      </c>
      <c r="V5604">
        <v>2</v>
      </c>
    </row>
    <row r="5605" spans="1:22" x14ac:dyDescent="0.25">
      <c r="A5605" t="s">
        <v>890</v>
      </c>
      <c r="B5605" s="1" t="s">
        <v>927</v>
      </c>
      <c r="C5605" t="s">
        <v>1</v>
      </c>
      <c r="D5605" t="s">
        <v>89</v>
      </c>
      <c r="E5605" t="s">
        <v>553</v>
      </c>
      <c r="F5605" t="s">
        <v>554</v>
      </c>
      <c r="G5605">
        <v>3155</v>
      </c>
      <c r="H5605">
        <v>3155</v>
      </c>
      <c r="I5605">
        <v>3155</v>
      </c>
      <c r="J5605">
        <v>3155</v>
      </c>
      <c r="L5605" s="3">
        <v>0</v>
      </c>
      <c r="M5605" s="3">
        <v>0</v>
      </c>
      <c r="N5605" s="3">
        <v>0</v>
      </c>
      <c r="O5605" s="3">
        <v>7.92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3">
        <f>+Tabla3[[#This Row],[V GRAVADAS]]</f>
        <v>7.92</v>
      </c>
      <c r="V5605">
        <v>2</v>
      </c>
    </row>
    <row r="5606" spans="1:22" x14ac:dyDescent="0.25">
      <c r="A5606" t="s">
        <v>890</v>
      </c>
      <c r="B5606" s="1" t="s">
        <v>927</v>
      </c>
      <c r="C5606" t="s">
        <v>1</v>
      </c>
      <c r="D5606" t="s">
        <v>89</v>
      </c>
      <c r="E5606" t="s">
        <v>553</v>
      </c>
      <c r="F5606" t="s">
        <v>554</v>
      </c>
      <c r="G5606">
        <v>3156</v>
      </c>
      <c r="H5606">
        <v>3156</v>
      </c>
      <c r="I5606">
        <v>3156</v>
      </c>
      <c r="J5606">
        <v>3156</v>
      </c>
      <c r="L5606" s="3">
        <v>0</v>
      </c>
      <c r="M5606" s="3">
        <v>0</v>
      </c>
      <c r="N5606" s="3">
        <v>0</v>
      </c>
      <c r="O5606" s="3">
        <v>26.75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3">
        <f>+Tabla3[[#This Row],[V GRAVADAS]]</f>
        <v>26.75</v>
      </c>
      <c r="V5606">
        <v>2</v>
      </c>
    </row>
    <row r="5607" spans="1:22" x14ac:dyDescent="0.25">
      <c r="A5607" t="s">
        <v>890</v>
      </c>
      <c r="B5607" s="1" t="s">
        <v>927</v>
      </c>
      <c r="C5607" t="s">
        <v>1</v>
      </c>
      <c r="D5607" t="s">
        <v>89</v>
      </c>
      <c r="E5607" t="s">
        <v>553</v>
      </c>
      <c r="F5607" t="s">
        <v>554</v>
      </c>
      <c r="G5607">
        <v>3157</v>
      </c>
      <c r="H5607">
        <v>3157</v>
      </c>
      <c r="I5607">
        <v>3157</v>
      </c>
      <c r="J5607">
        <v>3157</v>
      </c>
      <c r="L5607" s="3">
        <v>0</v>
      </c>
      <c r="M5607" s="3">
        <v>0</v>
      </c>
      <c r="N5607" s="3">
        <v>0</v>
      </c>
      <c r="O5607" s="3">
        <v>82.5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3">
        <f>+Tabla3[[#This Row],[V GRAVADAS]]</f>
        <v>82.5</v>
      </c>
      <c r="V5607">
        <v>2</v>
      </c>
    </row>
    <row r="5608" spans="1:22" x14ac:dyDescent="0.25">
      <c r="A5608" t="s">
        <v>890</v>
      </c>
      <c r="B5608" s="1" t="s">
        <v>927</v>
      </c>
      <c r="C5608" t="s">
        <v>1</v>
      </c>
      <c r="D5608" t="s">
        <v>89</v>
      </c>
      <c r="E5608" t="s">
        <v>553</v>
      </c>
      <c r="F5608" t="s">
        <v>554</v>
      </c>
      <c r="G5608">
        <v>3158</v>
      </c>
      <c r="H5608">
        <v>3158</v>
      </c>
      <c r="I5608">
        <v>3158</v>
      </c>
      <c r="J5608">
        <v>3158</v>
      </c>
      <c r="L5608" s="3">
        <v>0</v>
      </c>
      <c r="M5608" s="3">
        <v>0</v>
      </c>
      <c r="N5608" s="3">
        <v>0</v>
      </c>
      <c r="O5608" s="3">
        <v>83.75</v>
      </c>
      <c r="P5608" s="3">
        <v>0</v>
      </c>
      <c r="Q5608" s="3">
        <v>0</v>
      </c>
      <c r="R5608" s="3">
        <v>0</v>
      </c>
      <c r="S5608" s="3">
        <v>0</v>
      </c>
      <c r="T5608" s="3">
        <v>0</v>
      </c>
      <c r="U5608" s="33">
        <f>+Tabla3[[#This Row],[V GRAVADAS]]</f>
        <v>83.75</v>
      </c>
      <c r="V5608">
        <v>2</v>
      </c>
    </row>
    <row r="5609" spans="1:22" x14ac:dyDescent="0.25">
      <c r="A5609" t="s">
        <v>890</v>
      </c>
      <c r="B5609" s="1" t="s">
        <v>927</v>
      </c>
      <c r="C5609" t="s">
        <v>1</v>
      </c>
      <c r="D5609" t="s">
        <v>89</v>
      </c>
      <c r="E5609" t="s">
        <v>553</v>
      </c>
      <c r="F5609" t="s">
        <v>554</v>
      </c>
      <c r="G5609">
        <v>3159</v>
      </c>
      <c r="H5609">
        <v>3159</v>
      </c>
      <c r="I5609">
        <v>3159</v>
      </c>
      <c r="J5609">
        <v>3159</v>
      </c>
      <c r="L5609" s="3">
        <v>0</v>
      </c>
      <c r="M5609" s="3">
        <v>0</v>
      </c>
      <c r="N5609" s="3">
        <v>0</v>
      </c>
      <c r="O5609" s="3">
        <v>182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3">
        <f>+Tabla3[[#This Row],[V GRAVADAS]]</f>
        <v>182</v>
      </c>
      <c r="V5609">
        <v>2</v>
      </c>
    </row>
    <row r="5610" spans="1:22" x14ac:dyDescent="0.25">
      <c r="A5610" t="s">
        <v>890</v>
      </c>
      <c r="B5610" s="1" t="s">
        <v>927</v>
      </c>
      <c r="C5610" t="s">
        <v>1</v>
      </c>
      <c r="D5610" t="s">
        <v>89</v>
      </c>
      <c r="E5610" t="s">
        <v>553</v>
      </c>
      <c r="F5610" t="s">
        <v>554</v>
      </c>
      <c r="G5610">
        <v>3160</v>
      </c>
      <c r="H5610">
        <v>3160</v>
      </c>
      <c r="I5610">
        <v>3160</v>
      </c>
      <c r="J5610">
        <v>3160</v>
      </c>
      <c r="L5610" s="3">
        <v>0</v>
      </c>
      <c r="M5610" s="3">
        <v>0</v>
      </c>
      <c r="N5610" s="3">
        <v>0</v>
      </c>
      <c r="O5610" s="3">
        <v>23.2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3">
        <f>+Tabla3[[#This Row],[V GRAVADAS]]</f>
        <v>23.2</v>
      </c>
      <c r="V5610">
        <v>2</v>
      </c>
    </row>
    <row r="5611" spans="1:22" x14ac:dyDescent="0.25">
      <c r="A5611" t="s">
        <v>890</v>
      </c>
      <c r="B5611" s="1" t="s">
        <v>927</v>
      </c>
      <c r="C5611" t="s">
        <v>1</v>
      </c>
      <c r="D5611" t="s">
        <v>89</v>
      </c>
      <c r="E5611" t="s">
        <v>553</v>
      </c>
      <c r="F5611" t="s">
        <v>554</v>
      </c>
      <c r="G5611">
        <v>3161</v>
      </c>
      <c r="H5611">
        <v>3161</v>
      </c>
      <c r="I5611">
        <v>3161</v>
      </c>
      <c r="J5611">
        <v>3161</v>
      </c>
      <c r="L5611" s="3">
        <v>0</v>
      </c>
      <c r="M5611" s="3">
        <v>0</v>
      </c>
      <c r="N5611" s="3">
        <v>0</v>
      </c>
      <c r="O5611" s="3">
        <v>57.3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3">
        <f>+Tabla3[[#This Row],[V GRAVADAS]]</f>
        <v>57.3</v>
      </c>
      <c r="V5611">
        <v>2</v>
      </c>
    </row>
    <row r="5612" spans="1:22" x14ac:dyDescent="0.25">
      <c r="A5612" t="s">
        <v>890</v>
      </c>
      <c r="B5612" s="1" t="s">
        <v>927</v>
      </c>
      <c r="C5612" t="s">
        <v>1</v>
      </c>
      <c r="D5612" t="s">
        <v>89</v>
      </c>
      <c r="E5612" t="s">
        <v>553</v>
      </c>
      <c r="F5612" t="s">
        <v>554</v>
      </c>
      <c r="G5612">
        <v>3162</v>
      </c>
      <c r="H5612">
        <v>3162</v>
      </c>
      <c r="I5612">
        <v>3162</v>
      </c>
      <c r="J5612">
        <v>3162</v>
      </c>
      <c r="L5612" s="3">
        <v>0</v>
      </c>
      <c r="M5612" s="3">
        <v>0</v>
      </c>
      <c r="N5612" s="3">
        <v>0</v>
      </c>
      <c r="O5612" s="3">
        <v>65.52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3">
        <f>+Tabla3[[#This Row],[V GRAVADAS]]</f>
        <v>65.52</v>
      </c>
      <c r="V5612">
        <v>2</v>
      </c>
    </row>
    <row r="5613" spans="1:22" x14ac:dyDescent="0.25">
      <c r="A5613" t="s">
        <v>890</v>
      </c>
      <c r="B5613" s="1" t="s">
        <v>927</v>
      </c>
      <c r="C5613" t="s">
        <v>1</v>
      </c>
      <c r="D5613" t="s">
        <v>89</v>
      </c>
      <c r="E5613" t="s">
        <v>553</v>
      </c>
      <c r="F5613" t="s">
        <v>554</v>
      </c>
      <c r="G5613">
        <v>3163</v>
      </c>
      <c r="H5613">
        <v>3163</v>
      </c>
      <c r="I5613">
        <v>3163</v>
      </c>
      <c r="J5613">
        <v>3163</v>
      </c>
      <c r="L5613" s="3">
        <v>0</v>
      </c>
      <c r="M5613" s="3">
        <v>0</v>
      </c>
      <c r="N5613" s="3">
        <v>0</v>
      </c>
      <c r="O5613" s="3">
        <v>337.55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3">
        <f>+Tabla3[[#This Row],[V GRAVADAS]]</f>
        <v>337.55</v>
      </c>
      <c r="V5613">
        <v>2</v>
      </c>
    </row>
    <row r="5614" spans="1:22" x14ac:dyDescent="0.25">
      <c r="A5614" t="s">
        <v>890</v>
      </c>
      <c r="B5614" s="1" t="s">
        <v>927</v>
      </c>
      <c r="C5614" t="s">
        <v>1</v>
      </c>
      <c r="D5614" t="s">
        <v>89</v>
      </c>
      <c r="E5614" t="s">
        <v>553</v>
      </c>
      <c r="F5614" t="s">
        <v>554</v>
      </c>
      <c r="G5614">
        <v>3164</v>
      </c>
      <c r="H5614">
        <v>3164</v>
      </c>
      <c r="I5614">
        <v>3164</v>
      </c>
      <c r="J5614">
        <v>3164</v>
      </c>
      <c r="L5614" s="3">
        <v>0</v>
      </c>
      <c r="M5614" s="3">
        <v>0</v>
      </c>
      <c r="N5614" s="3">
        <v>0</v>
      </c>
      <c r="O5614" s="3">
        <v>27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3">
        <f>+Tabla3[[#This Row],[V GRAVADAS]]</f>
        <v>27</v>
      </c>
      <c r="V5614">
        <v>2</v>
      </c>
    </row>
    <row r="5615" spans="1:22" x14ac:dyDescent="0.25">
      <c r="A5615" t="s">
        <v>890</v>
      </c>
      <c r="B5615" s="1" t="s">
        <v>927</v>
      </c>
      <c r="C5615" t="s">
        <v>1</v>
      </c>
      <c r="D5615" t="s">
        <v>89</v>
      </c>
      <c r="E5615" t="s">
        <v>553</v>
      </c>
      <c r="F5615" t="s">
        <v>554</v>
      </c>
      <c r="G5615">
        <v>3165</v>
      </c>
      <c r="H5615">
        <v>3165</v>
      </c>
      <c r="I5615">
        <v>3165</v>
      </c>
      <c r="J5615">
        <v>3165</v>
      </c>
      <c r="L5615" s="3">
        <v>0</v>
      </c>
      <c r="M5615" s="3">
        <v>0</v>
      </c>
      <c r="N5615" s="3">
        <v>0</v>
      </c>
      <c r="O5615" s="3">
        <v>25.7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3">
        <f>+Tabla3[[#This Row],[V GRAVADAS]]</f>
        <v>25.7</v>
      </c>
      <c r="V5615">
        <v>2</v>
      </c>
    </row>
    <row r="5616" spans="1:22" x14ac:dyDescent="0.25">
      <c r="A5616" t="s">
        <v>890</v>
      </c>
      <c r="B5616" s="1" t="s">
        <v>927</v>
      </c>
      <c r="C5616" t="s">
        <v>1</v>
      </c>
      <c r="D5616" t="s">
        <v>89</v>
      </c>
      <c r="E5616" t="s">
        <v>553</v>
      </c>
      <c r="F5616" t="s">
        <v>554</v>
      </c>
      <c r="G5616">
        <v>3166</v>
      </c>
      <c r="H5616">
        <v>3166</v>
      </c>
      <c r="I5616">
        <v>3166</v>
      </c>
      <c r="J5616">
        <v>3166</v>
      </c>
      <c r="L5616" s="3">
        <v>0</v>
      </c>
      <c r="M5616" s="3">
        <v>0</v>
      </c>
      <c r="N5616" s="3">
        <v>0</v>
      </c>
      <c r="O5616" s="3">
        <v>433.8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3">
        <f>+Tabla3[[#This Row],[V GRAVADAS]]</f>
        <v>433.8</v>
      </c>
      <c r="V5616">
        <v>2</v>
      </c>
    </row>
    <row r="5617" spans="1:22" x14ac:dyDescent="0.25">
      <c r="A5617" t="s">
        <v>890</v>
      </c>
      <c r="B5617" s="1" t="s">
        <v>927</v>
      </c>
      <c r="C5617" t="s">
        <v>1</v>
      </c>
      <c r="D5617" t="s">
        <v>89</v>
      </c>
      <c r="E5617" t="s">
        <v>553</v>
      </c>
      <c r="F5617" t="s">
        <v>554</v>
      </c>
      <c r="G5617">
        <v>3167</v>
      </c>
      <c r="H5617">
        <v>3167</v>
      </c>
      <c r="I5617">
        <v>3167</v>
      </c>
      <c r="J5617">
        <v>3167</v>
      </c>
      <c r="L5617" s="3">
        <v>0</v>
      </c>
      <c r="M5617" s="3">
        <v>0</v>
      </c>
      <c r="N5617" s="3">
        <v>0</v>
      </c>
      <c r="O5617" s="3">
        <v>84.45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3">
        <f>+Tabla3[[#This Row],[V GRAVADAS]]</f>
        <v>84.45</v>
      </c>
      <c r="V5617">
        <v>2</v>
      </c>
    </row>
    <row r="5618" spans="1:22" x14ac:dyDescent="0.25">
      <c r="A5618" t="s">
        <v>890</v>
      </c>
      <c r="B5618" s="1" t="s">
        <v>927</v>
      </c>
      <c r="C5618" t="s">
        <v>1</v>
      </c>
      <c r="D5618" t="s">
        <v>89</v>
      </c>
      <c r="E5618" t="s">
        <v>553</v>
      </c>
      <c r="F5618" t="s">
        <v>554</v>
      </c>
      <c r="G5618">
        <v>3168</v>
      </c>
      <c r="H5618">
        <v>3168</v>
      </c>
      <c r="I5618">
        <v>3168</v>
      </c>
      <c r="J5618">
        <v>3168</v>
      </c>
      <c r="L5618" s="3">
        <v>0</v>
      </c>
      <c r="M5618" s="3">
        <v>0</v>
      </c>
      <c r="N5618" s="3">
        <v>0</v>
      </c>
      <c r="O5618" s="3">
        <v>51.84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3">
        <f>+Tabla3[[#This Row],[V GRAVADAS]]</f>
        <v>51.84</v>
      </c>
      <c r="V5618">
        <v>2</v>
      </c>
    </row>
    <row r="5619" spans="1:22" x14ac:dyDescent="0.25">
      <c r="A5619" t="s">
        <v>890</v>
      </c>
      <c r="B5619" s="1" t="s">
        <v>927</v>
      </c>
      <c r="C5619" t="s">
        <v>1</v>
      </c>
      <c r="D5619" t="s">
        <v>89</v>
      </c>
      <c r="E5619" t="s">
        <v>553</v>
      </c>
      <c r="F5619" t="s">
        <v>554</v>
      </c>
      <c r="G5619">
        <v>3169</v>
      </c>
      <c r="H5619">
        <v>3169</v>
      </c>
      <c r="I5619">
        <v>3169</v>
      </c>
      <c r="J5619">
        <v>3169</v>
      </c>
      <c r="L5619" s="3">
        <v>0</v>
      </c>
      <c r="M5619" s="3">
        <v>0</v>
      </c>
      <c r="N5619" s="3">
        <v>0</v>
      </c>
      <c r="O5619" s="3">
        <v>54.3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3">
        <f>+Tabla3[[#This Row],[V GRAVADAS]]</f>
        <v>54.3</v>
      </c>
      <c r="V5619">
        <v>2</v>
      </c>
    </row>
    <row r="5620" spans="1:22" x14ac:dyDescent="0.25">
      <c r="A5620" t="s">
        <v>890</v>
      </c>
      <c r="B5620" s="1" t="s">
        <v>927</v>
      </c>
      <c r="C5620" t="s">
        <v>1</v>
      </c>
      <c r="D5620" t="s">
        <v>89</v>
      </c>
      <c r="E5620" t="s">
        <v>553</v>
      </c>
      <c r="F5620" t="s">
        <v>554</v>
      </c>
      <c r="G5620">
        <v>3170</v>
      </c>
      <c r="H5620">
        <v>3170</v>
      </c>
      <c r="I5620">
        <v>3170</v>
      </c>
      <c r="J5620">
        <v>3170</v>
      </c>
      <c r="L5620" s="3">
        <v>0</v>
      </c>
      <c r="M5620" s="3">
        <v>0</v>
      </c>
      <c r="N5620" s="3">
        <v>0</v>
      </c>
      <c r="O5620" s="3">
        <v>81.59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3">
        <f>+Tabla3[[#This Row],[V GRAVADAS]]</f>
        <v>81.59</v>
      </c>
      <c r="V5620">
        <v>2</v>
      </c>
    </row>
    <row r="5621" spans="1:22" x14ac:dyDescent="0.25">
      <c r="A5621" t="s">
        <v>890</v>
      </c>
      <c r="B5621" s="1" t="s">
        <v>927</v>
      </c>
      <c r="C5621" t="s">
        <v>1</v>
      </c>
      <c r="D5621" t="s">
        <v>89</v>
      </c>
      <c r="E5621" t="s">
        <v>553</v>
      </c>
      <c r="F5621" t="s">
        <v>554</v>
      </c>
      <c r="G5621">
        <v>3171</v>
      </c>
      <c r="H5621">
        <v>3171</v>
      </c>
      <c r="I5621">
        <v>3171</v>
      </c>
      <c r="J5621">
        <v>3171</v>
      </c>
      <c r="L5621" s="3">
        <v>0</v>
      </c>
      <c r="M5621" s="3">
        <v>0</v>
      </c>
      <c r="N5621" s="3">
        <v>0</v>
      </c>
      <c r="O5621" s="3">
        <v>45.6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3">
        <f>+Tabla3[[#This Row],[V GRAVADAS]]</f>
        <v>45.6</v>
      </c>
      <c r="V5621">
        <v>2</v>
      </c>
    </row>
    <row r="5622" spans="1:22" x14ac:dyDescent="0.25">
      <c r="A5622" t="s">
        <v>890</v>
      </c>
      <c r="B5622" s="1" t="s">
        <v>927</v>
      </c>
      <c r="C5622" t="s">
        <v>1</v>
      </c>
      <c r="D5622" t="s">
        <v>89</v>
      </c>
      <c r="E5622" t="s">
        <v>553</v>
      </c>
      <c r="F5622" t="s">
        <v>554</v>
      </c>
      <c r="G5622">
        <v>3172</v>
      </c>
      <c r="H5622">
        <v>3172</v>
      </c>
      <c r="I5622">
        <v>3172</v>
      </c>
      <c r="J5622">
        <v>3172</v>
      </c>
      <c r="L5622" s="3">
        <v>0</v>
      </c>
      <c r="M5622" s="3">
        <v>0</v>
      </c>
      <c r="N5622" s="3">
        <v>0</v>
      </c>
      <c r="O5622" s="3">
        <v>268.26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3">
        <f>+Tabla3[[#This Row],[V GRAVADAS]]</f>
        <v>268.26</v>
      </c>
      <c r="V5622">
        <v>2</v>
      </c>
    </row>
    <row r="5623" spans="1:22" x14ac:dyDescent="0.25">
      <c r="A5623" t="s">
        <v>890</v>
      </c>
      <c r="B5623" s="1" t="s">
        <v>927</v>
      </c>
      <c r="C5623" t="s">
        <v>1</v>
      </c>
      <c r="D5623" t="s">
        <v>89</v>
      </c>
      <c r="E5623" t="s">
        <v>553</v>
      </c>
      <c r="F5623" t="s">
        <v>554</v>
      </c>
      <c r="G5623">
        <v>3173</v>
      </c>
      <c r="H5623">
        <v>3173</v>
      </c>
      <c r="I5623">
        <v>3173</v>
      </c>
      <c r="J5623">
        <v>3173</v>
      </c>
      <c r="L5623" s="3">
        <v>0</v>
      </c>
      <c r="M5623" s="3">
        <v>0</v>
      </c>
      <c r="N5623" s="3">
        <v>0</v>
      </c>
      <c r="O5623" s="3">
        <v>141.80000000000001</v>
      </c>
      <c r="P5623" s="3">
        <v>0</v>
      </c>
      <c r="Q5623" s="3">
        <v>0</v>
      </c>
      <c r="R5623" s="3">
        <v>0</v>
      </c>
      <c r="S5623" s="3">
        <v>0</v>
      </c>
      <c r="T5623" s="3">
        <v>0</v>
      </c>
      <c r="U5623" s="33">
        <f>+Tabla3[[#This Row],[V GRAVADAS]]</f>
        <v>141.80000000000001</v>
      </c>
      <c r="V5623">
        <v>2</v>
      </c>
    </row>
    <row r="5624" spans="1:22" x14ac:dyDescent="0.25">
      <c r="A5624" t="s">
        <v>890</v>
      </c>
      <c r="B5624" s="1" t="s">
        <v>927</v>
      </c>
      <c r="C5624" t="s">
        <v>1</v>
      </c>
      <c r="D5624" t="s">
        <v>89</v>
      </c>
      <c r="E5624" t="s">
        <v>553</v>
      </c>
      <c r="F5624" t="s">
        <v>554</v>
      </c>
      <c r="G5624">
        <v>3174</v>
      </c>
      <c r="H5624">
        <v>3174</v>
      </c>
      <c r="I5624">
        <v>3174</v>
      </c>
      <c r="J5624">
        <v>3174</v>
      </c>
      <c r="L5624" s="3">
        <v>0</v>
      </c>
      <c r="M5624" s="3">
        <v>0</v>
      </c>
      <c r="N5624" s="3">
        <v>0</v>
      </c>
      <c r="O5624" s="3">
        <v>93.5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3">
        <f>+Tabla3[[#This Row],[V GRAVADAS]]</f>
        <v>93.5</v>
      </c>
      <c r="V5624">
        <v>2</v>
      </c>
    </row>
    <row r="5625" spans="1:22" x14ac:dyDescent="0.25">
      <c r="A5625" t="s">
        <v>890</v>
      </c>
      <c r="B5625" s="1" t="s">
        <v>933</v>
      </c>
      <c r="C5625" t="s">
        <v>1</v>
      </c>
      <c r="D5625" t="s">
        <v>89</v>
      </c>
      <c r="E5625" t="s">
        <v>553</v>
      </c>
      <c r="F5625" t="s">
        <v>554</v>
      </c>
      <c r="G5625">
        <v>3175</v>
      </c>
      <c r="H5625">
        <v>3175</v>
      </c>
      <c r="I5625">
        <v>3175</v>
      </c>
      <c r="J5625">
        <v>3175</v>
      </c>
      <c r="L5625" s="3">
        <v>0</v>
      </c>
      <c r="M5625" s="3">
        <v>0</v>
      </c>
      <c r="N5625" s="3">
        <v>0</v>
      </c>
      <c r="O5625" s="3">
        <v>458.06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3">
        <f>+Tabla3[[#This Row],[V GRAVADAS]]</f>
        <v>458.06</v>
      </c>
      <c r="V5625">
        <v>2</v>
      </c>
    </row>
    <row r="5626" spans="1:22" x14ac:dyDescent="0.25">
      <c r="A5626" t="s">
        <v>890</v>
      </c>
      <c r="B5626" s="1" t="s">
        <v>933</v>
      </c>
      <c r="C5626" t="s">
        <v>1</v>
      </c>
      <c r="D5626" t="s">
        <v>89</v>
      </c>
      <c r="E5626" t="s">
        <v>553</v>
      </c>
      <c r="F5626" t="s">
        <v>554</v>
      </c>
      <c r="G5626">
        <v>3176</v>
      </c>
      <c r="H5626">
        <v>3176</v>
      </c>
      <c r="I5626">
        <v>3176</v>
      </c>
      <c r="J5626">
        <v>3176</v>
      </c>
      <c r="L5626" s="3">
        <v>0</v>
      </c>
      <c r="M5626" s="3">
        <v>0</v>
      </c>
      <c r="N5626" s="3">
        <v>0</v>
      </c>
      <c r="O5626" s="3">
        <v>506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3">
        <f>+Tabla3[[#This Row],[V GRAVADAS]]</f>
        <v>506</v>
      </c>
      <c r="V5626">
        <v>2</v>
      </c>
    </row>
    <row r="5627" spans="1:22" x14ac:dyDescent="0.25">
      <c r="A5627" t="s">
        <v>890</v>
      </c>
      <c r="B5627" s="1" t="s">
        <v>933</v>
      </c>
      <c r="C5627" t="s">
        <v>1</v>
      </c>
      <c r="D5627" t="s">
        <v>89</v>
      </c>
      <c r="E5627" t="s">
        <v>553</v>
      </c>
      <c r="F5627" t="s">
        <v>554</v>
      </c>
      <c r="G5627">
        <v>3177</v>
      </c>
      <c r="H5627">
        <v>3177</v>
      </c>
      <c r="I5627">
        <v>3177</v>
      </c>
      <c r="J5627">
        <v>3177</v>
      </c>
      <c r="L5627" s="3">
        <v>0</v>
      </c>
      <c r="M5627" s="3">
        <v>0</v>
      </c>
      <c r="N5627" s="3">
        <v>0</v>
      </c>
      <c r="O5627" s="3">
        <v>388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3">
        <f>+Tabla3[[#This Row],[V GRAVADAS]]</f>
        <v>388</v>
      </c>
      <c r="V5627">
        <v>2</v>
      </c>
    </row>
    <row r="5628" spans="1:22" x14ac:dyDescent="0.25">
      <c r="A5628" t="s">
        <v>890</v>
      </c>
      <c r="B5628" s="1" t="s">
        <v>933</v>
      </c>
      <c r="C5628" t="s">
        <v>1</v>
      </c>
      <c r="D5628" t="s">
        <v>89</v>
      </c>
      <c r="E5628" t="s">
        <v>553</v>
      </c>
      <c r="F5628" t="s">
        <v>554</v>
      </c>
      <c r="G5628">
        <v>3178</v>
      </c>
      <c r="H5628">
        <v>3178</v>
      </c>
      <c r="I5628">
        <v>3178</v>
      </c>
      <c r="J5628">
        <v>3178</v>
      </c>
      <c r="L5628" s="3">
        <v>0</v>
      </c>
      <c r="M5628" s="3">
        <v>0</v>
      </c>
      <c r="N5628" s="3">
        <v>0</v>
      </c>
      <c r="O5628" s="3">
        <v>245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3">
        <f>+Tabla3[[#This Row],[V GRAVADAS]]</f>
        <v>245</v>
      </c>
      <c r="V5628">
        <v>2</v>
      </c>
    </row>
    <row r="5629" spans="1:22" x14ac:dyDescent="0.25">
      <c r="A5629" t="s">
        <v>890</v>
      </c>
      <c r="B5629" s="1" t="s">
        <v>933</v>
      </c>
      <c r="C5629" t="s">
        <v>1</v>
      </c>
      <c r="D5629" t="s">
        <v>89</v>
      </c>
      <c r="E5629" t="s">
        <v>553</v>
      </c>
      <c r="F5629" t="s">
        <v>554</v>
      </c>
      <c r="G5629">
        <v>3179</v>
      </c>
      <c r="H5629">
        <v>3179</v>
      </c>
      <c r="I5629">
        <v>3179</v>
      </c>
      <c r="J5629">
        <v>3179</v>
      </c>
      <c r="L5629" s="3">
        <v>0</v>
      </c>
      <c r="M5629" s="3">
        <v>0</v>
      </c>
      <c r="N5629" s="3">
        <v>0</v>
      </c>
      <c r="O5629" s="3">
        <v>22.5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3">
        <f>+Tabla3[[#This Row],[V GRAVADAS]]</f>
        <v>22.5</v>
      </c>
      <c r="V5629">
        <v>2</v>
      </c>
    </row>
    <row r="5630" spans="1:22" x14ac:dyDescent="0.25">
      <c r="A5630" t="s">
        <v>890</v>
      </c>
      <c r="B5630" s="1" t="s">
        <v>933</v>
      </c>
      <c r="C5630" t="s">
        <v>1</v>
      </c>
      <c r="D5630" t="s">
        <v>89</v>
      </c>
      <c r="E5630" t="s">
        <v>553</v>
      </c>
      <c r="F5630" t="s">
        <v>554</v>
      </c>
      <c r="G5630">
        <v>3180</v>
      </c>
      <c r="H5630">
        <v>3180</v>
      </c>
      <c r="I5630">
        <v>3180</v>
      </c>
      <c r="J5630">
        <v>3180</v>
      </c>
      <c r="L5630" s="3">
        <v>0</v>
      </c>
      <c r="M5630" s="3">
        <v>0</v>
      </c>
      <c r="N5630" s="3">
        <v>0</v>
      </c>
      <c r="O5630" s="3">
        <v>29.2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3">
        <f>+Tabla3[[#This Row],[V GRAVADAS]]</f>
        <v>29.2</v>
      </c>
      <c r="V5630">
        <v>2</v>
      </c>
    </row>
    <row r="5631" spans="1:22" x14ac:dyDescent="0.25">
      <c r="A5631" t="s">
        <v>890</v>
      </c>
      <c r="B5631" s="1" t="s">
        <v>933</v>
      </c>
      <c r="C5631" t="s">
        <v>1</v>
      </c>
      <c r="D5631" t="s">
        <v>89</v>
      </c>
      <c r="E5631" t="s">
        <v>553</v>
      </c>
      <c r="F5631" t="s">
        <v>554</v>
      </c>
      <c r="G5631">
        <v>3181</v>
      </c>
      <c r="H5631">
        <v>3181</v>
      </c>
      <c r="I5631">
        <v>3181</v>
      </c>
      <c r="J5631">
        <v>3181</v>
      </c>
      <c r="L5631" s="3">
        <v>0</v>
      </c>
      <c r="M5631" s="3">
        <v>0</v>
      </c>
      <c r="N5631" s="3">
        <v>0</v>
      </c>
      <c r="O5631" s="3">
        <v>92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3">
        <f>+Tabla3[[#This Row],[V GRAVADAS]]</f>
        <v>92</v>
      </c>
      <c r="V5631">
        <v>2</v>
      </c>
    </row>
    <row r="5632" spans="1:22" x14ac:dyDescent="0.25">
      <c r="A5632" t="s">
        <v>890</v>
      </c>
      <c r="B5632" s="1" t="s">
        <v>933</v>
      </c>
      <c r="C5632" t="s">
        <v>1</v>
      </c>
      <c r="D5632" t="s">
        <v>89</v>
      </c>
      <c r="E5632" t="s">
        <v>553</v>
      </c>
      <c r="F5632" t="s">
        <v>554</v>
      </c>
      <c r="G5632">
        <v>3182</v>
      </c>
      <c r="H5632">
        <v>3182</v>
      </c>
      <c r="I5632">
        <v>3182</v>
      </c>
      <c r="J5632">
        <v>3182</v>
      </c>
      <c r="L5632" s="3">
        <v>0</v>
      </c>
      <c r="M5632" s="3">
        <v>0</v>
      </c>
      <c r="N5632" s="3">
        <v>0</v>
      </c>
      <c r="O5632" s="3">
        <v>136.5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3">
        <f>+Tabla3[[#This Row],[V GRAVADAS]]</f>
        <v>136.5</v>
      </c>
      <c r="V5632">
        <v>2</v>
      </c>
    </row>
    <row r="5633" spans="1:22" x14ac:dyDescent="0.25">
      <c r="A5633" t="s">
        <v>890</v>
      </c>
      <c r="B5633" s="1" t="s">
        <v>933</v>
      </c>
      <c r="C5633" t="s">
        <v>1</v>
      </c>
      <c r="D5633" t="s">
        <v>89</v>
      </c>
      <c r="E5633" t="s">
        <v>553</v>
      </c>
      <c r="F5633" t="s">
        <v>554</v>
      </c>
      <c r="G5633">
        <v>3183</v>
      </c>
      <c r="H5633">
        <v>3183</v>
      </c>
      <c r="I5633">
        <v>3183</v>
      </c>
      <c r="J5633">
        <v>3183</v>
      </c>
      <c r="L5633" s="3">
        <v>0</v>
      </c>
      <c r="M5633" s="3">
        <v>0</v>
      </c>
      <c r="N5633" s="3">
        <v>0</v>
      </c>
      <c r="O5633" s="3">
        <v>235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3">
        <f>+Tabla3[[#This Row],[V GRAVADAS]]</f>
        <v>235</v>
      </c>
      <c r="V5633">
        <v>2</v>
      </c>
    </row>
    <row r="5634" spans="1:22" x14ac:dyDescent="0.25">
      <c r="A5634" t="s">
        <v>890</v>
      </c>
      <c r="B5634" s="1" t="s">
        <v>933</v>
      </c>
      <c r="C5634" t="s">
        <v>1</v>
      </c>
      <c r="D5634" t="s">
        <v>89</v>
      </c>
      <c r="E5634" t="s">
        <v>553</v>
      </c>
      <c r="F5634" t="s">
        <v>554</v>
      </c>
      <c r="G5634">
        <v>3184</v>
      </c>
      <c r="H5634">
        <v>3184</v>
      </c>
      <c r="I5634">
        <v>3184</v>
      </c>
      <c r="J5634">
        <v>3184</v>
      </c>
      <c r="L5634" s="3">
        <v>0</v>
      </c>
      <c r="M5634" s="3">
        <v>0</v>
      </c>
      <c r="N5634" s="3">
        <v>0</v>
      </c>
      <c r="O5634" s="3">
        <v>235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3">
        <f>+Tabla3[[#This Row],[V GRAVADAS]]</f>
        <v>235</v>
      </c>
      <c r="V5634">
        <v>2</v>
      </c>
    </row>
    <row r="5635" spans="1:22" x14ac:dyDescent="0.25">
      <c r="A5635" t="s">
        <v>890</v>
      </c>
      <c r="B5635" s="1" t="s">
        <v>933</v>
      </c>
      <c r="C5635" t="s">
        <v>1</v>
      </c>
      <c r="D5635" t="s">
        <v>89</v>
      </c>
      <c r="E5635" t="s">
        <v>553</v>
      </c>
      <c r="F5635" t="s">
        <v>554</v>
      </c>
      <c r="G5635">
        <v>3185</v>
      </c>
      <c r="H5635">
        <v>3185</v>
      </c>
      <c r="I5635">
        <v>3185</v>
      </c>
      <c r="J5635">
        <v>3185</v>
      </c>
      <c r="L5635" s="3">
        <v>0</v>
      </c>
      <c r="M5635" s="3">
        <v>0</v>
      </c>
      <c r="N5635" s="3">
        <v>0</v>
      </c>
      <c r="O5635" s="3">
        <v>154.5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3">
        <f>+Tabla3[[#This Row],[V GRAVADAS]]</f>
        <v>154.5</v>
      </c>
      <c r="V5635">
        <v>2</v>
      </c>
    </row>
    <row r="5636" spans="1:22" x14ac:dyDescent="0.25">
      <c r="A5636" t="s">
        <v>890</v>
      </c>
      <c r="B5636" s="1" t="s">
        <v>933</v>
      </c>
      <c r="C5636" t="s">
        <v>1</v>
      </c>
      <c r="D5636" t="s">
        <v>89</v>
      </c>
      <c r="E5636" t="s">
        <v>553</v>
      </c>
      <c r="F5636" t="s">
        <v>554</v>
      </c>
      <c r="G5636">
        <v>3186</v>
      </c>
      <c r="H5636">
        <v>3186</v>
      </c>
      <c r="I5636">
        <v>3186</v>
      </c>
      <c r="J5636">
        <v>3186</v>
      </c>
      <c r="L5636" s="3">
        <v>0</v>
      </c>
      <c r="M5636" s="3">
        <v>0</v>
      </c>
      <c r="N5636" s="3">
        <v>0</v>
      </c>
      <c r="O5636" s="3">
        <v>10.8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3">
        <f>+Tabla3[[#This Row],[V GRAVADAS]]</f>
        <v>10.8</v>
      </c>
      <c r="V5636">
        <v>2</v>
      </c>
    </row>
    <row r="5637" spans="1:22" x14ac:dyDescent="0.25">
      <c r="A5637" t="s">
        <v>890</v>
      </c>
      <c r="B5637" s="1" t="s">
        <v>933</v>
      </c>
      <c r="C5637" t="s">
        <v>1</v>
      </c>
      <c r="D5637" t="s">
        <v>89</v>
      </c>
      <c r="E5637" t="s">
        <v>553</v>
      </c>
      <c r="F5637" t="s">
        <v>554</v>
      </c>
      <c r="G5637">
        <v>3187</v>
      </c>
      <c r="H5637">
        <v>3187</v>
      </c>
      <c r="I5637">
        <v>3187</v>
      </c>
      <c r="J5637">
        <v>3187</v>
      </c>
      <c r="L5637" s="3">
        <v>0</v>
      </c>
      <c r="M5637" s="3">
        <v>0</v>
      </c>
      <c r="N5637" s="3">
        <v>0</v>
      </c>
      <c r="O5637" s="3">
        <v>184.87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3">
        <f>+Tabla3[[#This Row],[V GRAVADAS]]</f>
        <v>184.87</v>
      </c>
      <c r="V5637">
        <v>2</v>
      </c>
    </row>
    <row r="5638" spans="1:22" x14ac:dyDescent="0.25">
      <c r="A5638" t="s">
        <v>890</v>
      </c>
      <c r="B5638" s="1" t="s">
        <v>933</v>
      </c>
      <c r="C5638" t="s">
        <v>1</v>
      </c>
      <c r="D5638" t="s">
        <v>89</v>
      </c>
      <c r="E5638" t="s">
        <v>553</v>
      </c>
      <c r="F5638" t="s">
        <v>554</v>
      </c>
      <c r="G5638">
        <v>3188</v>
      </c>
      <c r="H5638">
        <v>3188</v>
      </c>
      <c r="I5638">
        <v>3188</v>
      </c>
      <c r="J5638">
        <v>3188</v>
      </c>
      <c r="L5638" s="3">
        <v>0</v>
      </c>
      <c r="M5638" s="3">
        <v>0</v>
      </c>
      <c r="N5638" s="3">
        <v>0</v>
      </c>
      <c r="O5638" s="3">
        <v>467.95</v>
      </c>
      <c r="P5638" s="3">
        <v>0</v>
      </c>
      <c r="Q5638" s="3">
        <v>0</v>
      </c>
      <c r="R5638" s="3">
        <v>0</v>
      </c>
      <c r="S5638" s="3">
        <v>0</v>
      </c>
      <c r="T5638" s="3">
        <v>0</v>
      </c>
      <c r="U5638" s="33">
        <f>+Tabla3[[#This Row],[V GRAVADAS]]</f>
        <v>467.95</v>
      </c>
      <c r="V5638">
        <v>2</v>
      </c>
    </row>
    <row r="5639" spans="1:22" x14ac:dyDescent="0.25">
      <c r="A5639" t="s">
        <v>890</v>
      </c>
      <c r="B5639" s="1" t="s">
        <v>933</v>
      </c>
      <c r="C5639" t="s">
        <v>1</v>
      </c>
      <c r="D5639" t="s">
        <v>89</v>
      </c>
      <c r="E5639" t="s">
        <v>553</v>
      </c>
      <c r="F5639" t="s">
        <v>554</v>
      </c>
      <c r="G5639">
        <v>3189</v>
      </c>
      <c r="H5639">
        <v>3189</v>
      </c>
      <c r="I5639">
        <v>3189</v>
      </c>
      <c r="J5639">
        <v>3189</v>
      </c>
      <c r="L5639" s="3">
        <v>0</v>
      </c>
      <c r="M5639" s="3">
        <v>0</v>
      </c>
      <c r="N5639" s="3">
        <v>0</v>
      </c>
      <c r="O5639" s="3">
        <v>30.8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3">
        <f>+Tabla3[[#This Row],[V GRAVADAS]]</f>
        <v>30.8</v>
      </c>
      <c r="V5639">
        <v>2</v>
      </c>
    </row>
    <row r="5640" spans="1:22" x14ac:dyDescent="0.25">
      <c r="A5640" t="s">
        <v>890</v>
      </c>
      <c r="B5640" s="1" t="s">
        <v>933</v>
      </c>
      <c r="C5640" t="s">
        <v>1</v>
      </c>
      <c r="D5640" t="s">
        <v>89</v>
      </c>
      <c r="E5640" t="s">
        <v>553</v>
      </c>
      <c r="F5640" t="s">
        <v>554</v>
      </c>
      <c r="G5640">
        <v>3190</v>
      </c>
      <c r="H5640">
        <v>3190</v>
      </c>
      <c r="I5640">
        <v>3190</v>
      </c>
      <c r="J5640">
        <v>3190</v>
      </c>
      <c r="L5640" s="3">
        <v>0</v>
      </c>
      <c r="M5640" s="3">
        <v>0</v>
      </c>
      <c r="N5640" s="3">
        <v>0</v>
      </c>
      <c r="O5640" s="3">
        <v>269.7</v>
      </c>
      <c r="P5640" s="3">
        <v>0</v>
      </c>
      <c r="Q5640" s="3">
        <v>0</v>
      </c>
      <c r="R5640" s="3">
        <v>0</v>
      </c>
      <c r="S5640" s="3">
        <v>0</v>
      </c>
      <c r="T5640" s="3">
        <v>0</v>
      </c>
      <c r="U5640" s="33">
        <f>+Tabla3[[#This Row],[V GRAVADAS]]</f>
        <v>269.7</v>
      </c>
      <c r="V5640">
        <v>2</v>
      </c>
    </row>
    <row r="5641" spans="1:22" x14ac:dyDescent="0.25">
      <c r="A5641" t="s">
        <v>890</v>
      </c>
      <c r="B5641" s="1" t="s">
        <v>933</v>
      </c>
      <c r="C5641" t="s">
        <v>1</v>
      </c>
      <c r="D5641" t="s">
        <v>89</v>
      </c>
      <c r="E5641" t="s">
        <v>553</v>
      </c>
      <c r="F5641" t="s">
        <v>554</v>
      </c>
      <c r="G5641">
        <v>3191</v>
      </c>
      <c r="H5641">
        <v>3191</v>
      </c>
      <c r="I5641">
        <v>3191</v>
      </c>
      <c r="J5641">
        <v>3191</v>
      </c>
      <c r="L5641" s="3">
        <v>0</v>
      </c>
      <c r="M5641" s="3">
        <v>0</v>
      </c>
      <c r="N5641" s="3">
        <v>0</v>
      </c>
      <c r="O5641" s="3">
        <v>277</v>
      </c>
      <c r="P5641" s="3">
        <v>0</v>
      </c>
      <c r="Q5641" s="3">
        <v>0</v>
      </c>
      <c r="R5641" s="3">
        <v>0</v>
      </c>
      <c r="S5641" s="3">
        <v>0</v>
      </c>
      <c r="T5641" s="3">
        <v>0</v>
      </c>
      <c r="U5641" s="33">
        <f>+Tabla3[[#This Row],[V GRAVADAS]]</f>
        <v>277</v>
      </c>
      <c r="V5641">
        <v>2</v>
      </c>
    </row>
    <row r="5642" spans="1:22" x14ac:dyDescent="0.25">
      <c r="A5642" t="s">
        <v>890</v>
      </c>
      <c r="B5642" s="1" t="s">
        <v>933</v>
      </c>
      <c r="C5642" t="s">
        <v>1</v>
      </c>
      <c r="D5642" t="s">
        <v>89</v>
      </c>
      <c r="E5642" t="s">
        <v>553</v>
      </c>
      <c r="F5642" t="s">
        <v>554</v>
      </c>
      <c r="G5642">
        <v>3192</v>
      </c>
      <c r="H5642">
        <v>3192</v>
      </c>
      <c r="I5642">
        <v>3192</v>
      </c>
      <c r="J5642">
        <v>3192</v>
      </c>
      <c r="L5642" s="3">
        <v>0</v>
      </c>
      <c r="M5642" s="3">
        <v>0</v>
      </c>
      <c r="N5642" s="3">
        <v>0</v>
      </c>
      <c r="O5642" s="3">
        <v>177.8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3">
        <f>+Tabla3[[#This Row],[V GRAVADAS]]</f>
        <v>177.8</v>
      </c>
      <c r="V5642">
        <v>2</v>
      </c>
    </row>
    <row r="5643" spans="1:22" x14ac:dyDescent="0.25">
      <c r="A5643" t="s">
        <v>890</v>
      </c>
      <c r="B5643" s="1" t="s">
        <v>933</v>
      </c>
      <c r="C5643" t="s">
        <v>1</v>
      </c>
      <c r="D5643" t="s">
        <v>89</v>
      </c>
      <c r="E5643" t="s">
        <v>553</v>
      </c>
      <c r="F5643" t="s">
        <v>554</v>
      </c>
      <c r="G5643">
        <v>3193</v>
      </c>
      <c r="H5643">
        <v>3193</v>
      </c>
      <c r="I5643">
        <v>3193</v>
      </c>
      <c r="J5643">
        <v>3193</v>
      </c>
      <c r="L5643" s="3">
        <v>0</v>
      </c>
      <c r="M5643" s="3">
        <v>0</v>
      </c>
      <c r="N5643" s="3">
        <v>0</v>
      </c>
      <c r="O5643" s="3">
        <v>60</v>
      </c>
      <c r="P5643" s="3">
        <v>0</v>
      </c>
      <c r="Q5643" s="3">
        <v>0</v>
      </c>
      <c r="R5643" s="3">
        <v>0</v>
      </c>
      <c r="S5643" s="3">
        <v>0</v>
      </c>
      <c r="T5643" s="3">
        <v>0</v>
      </c>
      <c r="U5643" s="33">
        <f>+Tabla3[[#This Row],[V GRAVADAS]]</f>
        <v>60</v>
      </c>
      <c r="V5643">
        <v>2</v>
      </c>
    </row>
    <row r="5644" spans="1:22" x14ac:dyDescent="0.25">
      <c r="A5644" t="s">
        <v>890</v>
      </c>
      <c r="B5644" s="1" t="s">
        <v>933</v>
      </c>
      <c r="C5644" t="s">
        <v>1</v>
      </c>
      <c r="D5644" t="s">
        <v>89</v>
      </c>
      <c r="E5644" t="s">
        <v>553</v>
      </c>
      <c r="F5644" t="s">
        <v>554</v>
      </c>
      <c r="G5644">
        <v>3194</v>
      </c>
      <c r="H5644">
        <v>3194</v>
      </c>
      <c r="I5644">
        <v>3194</v>
      </c>
      <c r="J5644">
        <v>3194</v>
      </c>
      <c r="L5644" s="3">
        <v>0</v>
      </c>
      <c r="M5644" s="3">
        <v>0</v>
      </c>
      <c r="N5644" s="3">
        <v>0</v>
      </c>
      <c r="O5644" s="3">
        <v>118.8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3">
        <f>+Tabla3[[#This Row],[V GRAVADAS]]</f>
        <v>118.8</v>
      </c>
      <c r="V5644">
        <v>2</v>
      </c>
    </row>
    <row r="5645" spans="1:22" x14ac:dyDescent="0.25">
      <c r="A5645" t="s">
        <v>890</v>
      </c>
      <c r="B5645" s="1" t="s">
        <v>933</v>
      </c>
      <c r="C5645" t="s">
        <v>1</v>
      </c>
      <c r="D5645" t="s">
        <v>89</v>
      </c>
      <c r="E5645" t="s">
        <v>553</v>
      </c>
      <c r="F5645" t="s">
        <v>554</v>
      </c>
      <c r="G5645">
        <v>3195</v>
      </c>
      <c r="H5645">
        <v>3195</v>
      </c>
      <c r="I5645">
        <v>3195</v>
      </c>
      <c r="J5645">
        <v>3195</v>
      </c>
      <c r="L5645" s="3">
        <v>0</v>
      </c>
      <c r="M5645" s="3">
        <v>0</v>
      </c>
      <c r="N5645" s="3">
        <v>0</v>
      </c>
      <c r="O5645" s="3">
        <v>243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3">
        <f>+Tabla3[[#This Row],[V GRAVADAS]]</f>
        <v>243</v>
      </c>
      <c r="V5645">
        <v>2</v>
      </c>
    </row>
    <row r="5646" spans="1:22" x14ac:dyDescent="0.25">
      <c r="A5646" t="s">
        <v>890</v>
      </c>
      <c r="B5646" s="1" t="s">
        <v>933</v>
      </c>
      <c r="C5646" t="s">
        <v>1</v>
      </c>
      <c r="D5646" t="s">
        <v>89</v>
      </c>
      <c r="E5646" t="s">
        <v>553</v>
      </c>
      <c r="F5646" t="s">
        <v>554</v>
      </c>
      <c r="G5646">
        <v>3196</v>
      </c>
      <c r="H5646">
        <v>3196</v>
      </c>
      <c r="I5646">
        <v>3196</v>
      </c>
      <c r="J5646">
        <v>3196</v>
      </c>
      <c r="L5646" s="3">
        <v>0</v>
      </c>
      <c r="M5646" s="3">
        <v>0</v>
      </c>
      <c r="N5646" s="3">
        <v>0</v>
      </c>
      <c r="O5646" s="3">
        <v>12</v>
      </c>
      <c r="P5646" s="3">
        <v>0</v>
      </c>
      <c r="Q5646" s="3">
        <v>0</v>
      </c>
      <c r="R5646" s="3">
        <v>0</v>
      </c>
      <c r="S5646" s="3">
        <v>0</v>
      </c>
      <c r="T5646" s="3">
        <v>0</v>
      </c>
      <c r="U5646" s="33">
        <f>+Tabla3[[#This Row],[V GRAVADAS]]</f>
        <v>12</v>
      </c>
      <c r="V5646">
        <v>2</v>
      </c>
    </row>
    <row r="5647" spans="1:22" x14ac:dyDescent="0.25">
      <c r="A5647" t="s">
        <v>890</v>
      </c>
      <c r="B5647" s="1" t="s">
        <v>933</v>
      </c>
      <c r="C5647" t="s">
        <v>1</v>
      </c>
      <c r="D5647" t="s">
        <v>89</v>
      </c>
      <c r="E5647" t="s">
        <v>553</v>
      </c>
      <c r="F5647" t="s">
        <v>554</v>
      </c>
      <c r="G5647">
        <v>3197</v>
      </c>
      <c r="H5647">
        <v>3197</v>
      </c>
      <c r="I5647">
        <v>3197</v>
      </c>
      <c r="J5647">
        <v>3197</v>
      </c>
      <c r="L5647" s="3">
        <v>0</v>
      </c>
      <c r="M5647" s="3">
        <v>0</v>
      </c>
      <c r="N5647" s="3">
        <v>0</v>
      </c>
      <c r="O5647" s="3">
        <v>25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3">
        <f>+Tabla3[[#This Row],[V GRAVADAS]]</f>
        <v>25</v>
      </c>
      <c r="V5647">
        <v>2</v>
      </c>
    </row>
    <row r="5648" spans="1:22" x14ac:dyDescent="0.25">
      <c r="A5648" t="s">
        <v>890</v>
      </c>
      <c r="B5648" s="1" t="s">
        <v>933</v>
      </c>
      <c r="C5648" t="s">
        <v>1</v>
      </c>
      <c r="D5648" t="s">
        <v>89</v>
      </c>
      <c r="E5648" t="s">
        <v>553</v>
      </c>
      <c r="F5648" t="s">
        <v>554</v>
      </c>
      <c r="G5648">
        <v>3198</v>
      </c>
      <c r="H5648">
        <v>3198</v>
      </c>
      <c r="I5648">
        <v>3198</v>
      </c>
      <c r="J5648">
        <v>3198</v>
      </c>
      <c r="L5648" s="3">
        <v>0</v>
      </c>
      <c r="M5648" s="3">
        <v>0</v>
      </c>
      <c r="N5648" s="3">
        <v>0</v>
      </c>
      <c r="O5648" s="3">
        <v>144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3">
        <f>+Tabla3[[#This Row],[V GRAVADAS]]</f>
        <v>144</v>
      </c>
      <c r="V5648">
        <v>2</v>
      </c>
    </row>
    <row r="5649" spans="1:22" x14ac:dyDescent="0.25">
      <c r="A5649" t="s">
        <v>890</v>
      </c>
      <c r="B5649" s="1" t="s">
        <v>928</v>
      </c>
      <c r="C5649" t="s">
        <v>1</v>
      </c>
      <c r="D5649" t="s">
        <v>89</v>
      </c>
      <c r="E5649" t="s">
        <v>553</v>
      </c>
      <c r="F5649" t="s">
        <v>554</v>
      </c>
      <c r="G5649">
        <v>3199</v>
      </c>
      <c r="H5649">
        <v>3199</v>
      </c>
      <c r="I5649">
        <v>3199</v>
      </c>
      <c r="J5649">
        <v>3199</v>
      </c>
      <c r="L5649" s="3">
        <v>0</v>
      </c>
      <c r="M5649" s="3">
        <v>0</v>
      </c>
      <c r="N5649" s="3">
        <v>0</v>
      </c>
      <c r="O5649" s="3">
        <v>35.6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3">
        <f>+Tabla3[[#This Row],[V GRAVADAS]]</f>
        <v>35.6</v>
      </c>
      <c r="V5649">
        <v>2</v>
      </c>
    </row>
    <row r="5650" spans="1:22" x14ac:dyDescent="0.25">
      <c r="A5650" t="s">
        <v>890</v>
      </c>
      <c r="B5650" s="1" t="s">
        <v>928</v>
      </c>
      <c r="C5650" t="s">
        <v>1</v>
      </c>
      <c r="D5650" t="s">
        <v>89</v>
      </c>
      <c r="E5650" t="s">
        <v>553</v>
      </c>
      <c r="F5650" t="s">
        <v>554</v>
      </c>
      <c r="G5650">
        <v>3200</v>
      </c>
      <c r="H5650">
        <v>3200</v>
      </c>
      <c r="I5650">
        <v>3200</v>
      </c>
      <c r="J5650">
        <v>3200</v>
      </c>
      <c r="L5650" s="3">
        <v>0</v>
      </c>
      <c r="M5650" s="3">
        <v>0</v>
      </c>
      <c r="N5650" s="3">
        <v>0</v>
      </c>
      <c r="O5650" s="3">
        <v>191.2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3">
        <f>+Tabla3[[#This Row],[V GRAVADAS]]</f>
        <v>191.2</v>
      </c>
      <c r="V5650">
        <v>2</v>
      </c>
    </row>
    <row r="5651" spans="1:22" x14ac:dyDescent="0.25">
      <c r="A5651" t="s">
        <v>890</v>
      </c>
      <c r="B5651" s="1" t="s">
        <v>928</v>
      </c>
      <c r="C5651" t="s">
        <v>1</v>
      </c>
      <c r="D5651" t="s">
        <v>89</v>
      </c>
      <c r="E5651" t="s">
        <v>553</v>
      </c>
      <c r="F5651" t="s">
        <v>554</v>
      </c>
      <c r="G5651">
        <v>3201</v>
      </c>
      <c r="H5651">
        <v>3201</v>
      </c>
      <c r="I5651">
        <v>3201</v>
      </c>
      <c r="J5651">
        <v>3201</v>
      </c>
      <c r="L5651" s="3">
        <v>0</v>
      </c>
      <c r="M5651" s="3">
        <v>0</v>
      </c>
      <c r="N5651" s="3">
        <v>0</v>
      </c>
      <c r="O5651" s="3">
        <v>606.5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3">
        <f>+Tabla3[[#This Row],[V GRAVADAS]]</f>
        <v>606.5</v>
      </c>
      <c r="V5651">
        <v>2</v>
      </c>
    </row>
    <row r="5652" spans="1:22" x14ac:dyDescent="0.25">
      <c r="A5652" t="s">
        <v>890</v>
      </c>
      <c r="B5652" s="1" t="s">
        <v>928</v>
      </c>
      <c r="C5652" t="s">
        <v>1</v>
      </c>
      <c r="D5652" t="s">
        <v>89</v>
      </c>
      <c r="E5652" t="s">
        <v>553</v>
      </c>
      <c r="F5652" t="s">
        <v>554</v>
      </c>
      <c r="G5652">
        <v>3202</v>
      </c>
      <c r="H5652">
        <v>3202</v>
      </c>
      <c r="I5652">
        <v>3202</v>
      </c>
      <c r="J5652">
        <v>3202</v>
      </c>
      <c r="L5652" s="3">
        <v>0</v>
      </c>
      <c r="M5652" s="3">
        <v>0</v>
      </c>
      <c r="N5652" s="3">
        <v>0</v>
      </c>
      <c r="O5652" s="3">
        <v>45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3">
        <f>+Tabla3[[#This Row],[V GRAVADAS]]</f>
        <v>45</v>
      </c>
      <c r="V5652">
        <v>2</v>
      </c>
    </row>
    <row r="5653" spans="1:22" x14ac:dyDescent="0.25">
      <c r="A5653" t="s">
        <v>890</v>
      </c>
      <c r="B5653" s="1" t="s">
        <v>928</v>
      </c>
      <c r="C5653" t="s">
        <v>1</v>
      </c>
      <c r="D5653" t="s">
        <v>89</v>
      </c>
      <c r="E5653" t="s">
        <v>553</v>
      </c>
      <c r="F5653" t="s">
        <v>554</v>
      </c>
      <c r="G5653">
        <v>3203</v>
      </c>
      <c r="H5653">
        <v>3203</v>
      </c>
      <c r="I5653">
        <v>3203</v>
      </c>
      <c r="J5653">
        <v>3203</v>
      </c>
      <c r="L5653" s="3">
        <v>0</v>
      </c>
      <c r="M5653" s="3">
        <v>0</v>
      </c>
      <c r="N5653" s="3">
        <v>0</v>
      </c>
      <c r="O5653" s="3">
        <v>474.85</v>
      </c>
      <c r="P5653" s="3">
        <v>0</v>
      </c>
      <c r="Q5653" s="3">
        <v>0</v>
      </c>
      <c r="R5653" s="3">
        <v>0</v>
      </c>
      <c r="S5653" s="3">
        <v>0</v>
      </c>
      <c r="T5653" s="3">
        <v>0</v>
      </c>
      <c r="U5653" s="33">
        <f>+Tabla3[[#This Row],[V GRAVADAS]]</f>
        <v>474.85</v>
      </c>
      <c r="V5653">
        <v>2</v>
      </c>
    </row>
    <row r="5654" spans="1:22" x14ac:dyDescent="0.25">
      <c r="A5654" t="s">
        <v>890</v>
      </c>
      <c r="B5654" s="1" t="s">
        <v>928</v>
      </c>
      <c r="C5654" t="s">
        <v>1</v>
      </c>
      <c r="D5654" t="s">
        <v>89</v>
      </c>
      <c r="E5654" t="s">
        <v>553</v>
      </c>
      <c r="F5654" t="s">
        <v>554</v>
      </c>
      <c r="G5654">
        <v>3204</v>
      </c>
      <c r="H5654">
        <v>3204</v>
      </c>
      <c r="I5654">
        <v>3204</v>
      </c>
      <c r="J5654">
        <v>3204</v>
      </c>
      <c r="L5654" s="3">
        <v>0</v>
      </c>
      <c r="M5654" s="3">
        <v>0</v>
      </c>
      <c r="N5654" s="3">
        <v>0</v>
      </c>
      <c r="O5654" s="3">
        <v>592.25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3">
        <f>+Tabla3[[#This Row],[V GRAVADAS]]</f>
        <v>592.25</v>
      </c>
      <c r="V5654">
        <v>2</v>
      </c>
    </row>
    <row r="5655" spans="1:22" x14ac:dyDescent="0.25">
      <c r="A5655" t="s">
        <v>890</v>
      </c>
      <c r="B5655" s="1" t="s">
        <v>928</v>
      </c>
      <c r="C5655" t="s">
        <v>1</v>
      </c>
      <c r="D5655" t="s">
        <v>89</v>
      </c>
      <c r="E5655" t="s">
        <v>553</v>
      </c>
      <c r="F5655" t="s">
        <v>554</v>
      </c>
      <c r="G5655">
        <v>3205</v>
      </c>
      <c r="H5655">
        <v>3205</v>
      </c>
      <c r="I5655">
        <v>3205</v>
      </c>
      <c r="J5655">
        <v>3205</v>
      </c>
      <c r="L5655" s="3">
        <v>0</v>
      </c>
      <c r="M5655" s="3">
        <v>0</v>
      </c>
      <c r="N5655" s="3">
        <v>0</v>
      </c>
      <c r="O5655" s="3">
        <v>753.94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3">
        <f>+Tabla3[[#This Row],[V GRAVADAS]]</f>
        <v>753.94</v>
      </c>
      <c r="V5655">
        <v>2</v>
      </c>
    </row>
    <row r="5656" spans="1:22" x14ac:dyDescent="0.25">
      <c r="A5656" t="s">
        <v>890</v>
      </c>
      <c r="B5656" s="1" t="s">
        <v>928</v>
      </c>
      <c r="C5656" t="s">
        <v>1</v>
      </c>
      <c r="D5656" t="s">
        <v>89</v>
      </c>
      <c r="E5656" t="s">
        <v>553</v>
      </c>
      <c r="F5656" t="s">
        <v>554</v>
      </c>
      <c r="G5656">
        <v>3206</v>
      </c>
      <c r="H5656">
        <v>3206</v>
      </c>
      <c r="I5656">
        <v>3206</v>
      </c>
      <c r="J5656">
        <v>3206</v>
      </c>
      <c r="L5656" s="3">
        <v>0</v>
      </c>
      <c r="M5656" s="3">
        <v>0</v>
      </c>
      <c r="N5656" s="3">
        <v>0</v>
      </c>
      <c r="O5656" s="3">
        <v>611.5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3">
        <f>+Tabla3[[#This Row],[V GRAVADAS]]</f>
        <v>611.5</v>
      </c>
      <c r="V5656">
        <v>2</v>
      </c>
    </row>
    <row r="5657" spans="1:22" x14ac:dyDescent="0.25">
      <c r="A5657" t="s">
        <v>890</v>
      </c>
      <c r="B5657" s="1" t="s">
        <v>928</v>
      </c>
      <c r="C5657" t="s">
        <v>1</v>
      </c>
      <c r="D5657" t="s">
        <v>89</v>
      </c>
      <c r="E5657" t="s">
        <v>553</v>
      </c>
      <c r="F5657" t="s">
        <v>554</v>
      </c>
      <c r="G5657">
        <v>3207</v>
      </c>
      <c r="H5657">
        <v>3207</v>
      </c>
      <c r="I5657">
        <v>3207</v>
      </c>
      <c r="J5657">
        <v>3207</v>
      </c>
      <c r="L5657" s="3">
        <v>0</v>
      </c>
      <c r="M5657" s="3">
        <v>0</v>
      </c>
      <c r="N5657" s="3">
        <v>0</v>
      </c>
      <c r="O5657" s="3">
        <v>31.5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3">
        <f>+Tabla3[[#This Row],[V GRAVADAS]]</f>
        <v>31.5</v>
      </c>
      <c r="V5657">
        <v>2</v>
      </c>
    </row>
    <row r="5658" spans="1:22" x14ac:dyDescent="0.25">
      <c r="A5658" t="s">
        <v>890</v>
      </c>
      <c r="B5658" s="1" t="s">
        <v>928</v>
      </c>
      <c r="C5658" t="s">
        <v>1</v>
      </c>
      <c r="D5658" t="s">
        <v>89</v>
      </c>
      <c r="E5658" t="s">
        <v>553</v>
      </c>
      <c r="F5658" t="s">
        <v>554</v>
      </c>
      <c r="G5658">
        <v>3208</v>
      </c>
      <c r="H5658">
        <v>3208</v>
      </c>
      <c r="I5658">
        <v>3208</v>
      </c>
      <c r="J5658">
        <v>3208</v>
      </c>
      <c r="L5658" s="3">
        <v>0</v>
      </c>
      <c r="M5658" s="3">
        <v>0</v>
      </c>
      <c r="N5658" s="3">
        <v>0</v>
      </c>
      <c r="O5658" s="3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3">
        <f>+Tabla3[[#This Row],[V GRAVADAS]]</f>
        <v>0</v>
      </c>
      <c r="V5658">
        <v>2</v>
      </c>
    </row>
    <row r="5659" spans="1:22" x14ac:dyDescent="0.25">
      <c r="A5659" t="s">
        <v>890</v>
      </c>
      <c r="B5659" s="1" t="s">
        <v>928</v>
      </c>
      <c r="C5659" t="s">
        <v>1</v>
      </c>
      <c r="D5659" t="s">
        <v>89</v>
      </c>
      <c r="E5659" t="s">
        <v>553</v>
      </c>
      <c r="F5659" t="s">
        <v>554</v>
      </c>
      <c r="G5659">
        <v>3209</v>
      </c>
      <c r="H5659">
        <v>3209</v>
      </c>
      <c r="I5659">
        <v>3209</v>
      </c>
      <c r="J5659">
        <v>3209</v>
      </c>
      <c r="L5659" s="3">
        <v>0</v>
      </c>
      <c r="M5659" s="3">
        <v>0</v>
      </c>
      <c r="N5659" s="3">
        <v>0</v>
      </c>
      <c r="O5659" s="3">
        <v>247.5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3">
        <f>+Tabla3[[#This Row],[V GRAVADAS]]</f>
        <v>247.5</v>
      </c>
      <c r="V5659">
        <v>2</v>
      </c>
    </row>
    <row r="5660" spans="1:22" x14ac:dyDescent="0.25">
      <c r="A5660" t="s">
        <v>890</v>
      </c>
      <c r="B5660" s="1" t="s">
        <v>928</v>
      </c>
      <c r="C5660" t="s">
        <v>1</v>
      </c>
      <c r="D5660" t="s">
        <v>89</v>
      </c>
      <c r="E5660" t="s">
        <v>553</v>
      </c>
      <c r="F5660" t="s">
        <v>554</v>
      </c>
      <c r="G5660">
        <v>3210</v>
      </c>
      <c r="H5660">
        <v>3210</v>
      </c>
      <c r="I5660">
        <v>3210</v>
      </c>
      <c r="J5660">
        <v>3210</v>
      </c>
      <c r="L5660" s="3">
        <v>0</v>
      </c>
      <c r="M5660" s="3">
        <v>0</v>
      </c>
      <c r="N5660" s="3">
        <v>0</v>
      </c>
      <c r="O5660" s="3">
        <v>67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3">
        <f>+Tabla3[[#This Row],[V GRAVADAS]]</f>
        <v>67</v>
      </c>
      <c r="V5660">
        <v>2</v>
      </c>
    </row>
    <row r="5661" spans="1:22" x14ac:dyDescent="0.25">
      <c r="A5661" t="s">
        <v>890</v>
      </c>
      <c r="B5661" s="1" t="s">
        <v>928</v>
      </c>
      <c r="C5661" t="s">
        <v>1</v>
      </c>
      <c r="D5661" t="s">
        <v>89</v>
      </c>
      <c r="E5661" t="s">
        <v>553</v>
      </c>
      <c r="F5661" t="s">
        <v>554</v>
      </c>
      <c r="G5661">
        <v>3211</v>
      </c>
      <c r="H5661">
        <v>3211</v>
      </c>
      <c r="I5661">
        <v>3211</v>
      </c>
      <c r="J5661">
        <v>3211</v>
      </c>
      <c r="L5661" s="3">
        <v>0</v>
      </c>
      <c r="M5661" s="3">
        <v>0</v>
      </c>
      <c r="N5661" s="3">
        <v>0</v>
      </c>
      <c r="O5661" s="3">
        <v>38.5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3">
        <f>+Tabla3[[#This Row],[V GRAVADAS]]</f>
        <v>38.5</v>
      </c>
      <c r="V5661">
        <v>2</v>
      </c>
    </row>
    <row r="5662" spans="1:22" x14ac:dyDescent="0.25">
      <c r="A5662" t="s">
        <v>890</v>
      </c>
      <c r="B5662" s="1" t="s">
        <v>928</v>
      </c>
      <c r="C5662" t="s">
        <v>1</v>
      </c>
      <c r="D5662" t="s">
        <v>89</v>
      </c>
      <c r="E5662" t="s">
        <v>553</v>
      </c>
      <c r="F5662" t="s">
        <v>554</v>
      </c>
      <c r="G5662">
        <v>3212</v>
      </c>
      <c r="H5662">
        <v>3212</v>
      </c>
      <c r="I5662">
        <v>3212</v>
      </c>
      <c r="J5662">
        <v>3212</v>
      </c>
      <c r="L5662" s="3">
        <v>0</v>
      </c>
      <c r="M5662" s="3">
        <v>0</v>
      </c>
      <c r="N5662" s="3">
        <v>0</v>
      </c>
      <c r="O5662" s="3">
        <v>30.8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3">
        <f>+Tabla3[[#This Row],[V GRAVADAS]]</f>
        <v>30.8</v>
      </c>
      <c r="V5662">
        <v>2</v>
      </c>
    </row>
    <row r="5663" spans="1:22" x14ac:dyDescent="0.25">
      <c r="A5663" t="s">
        <v>890</v>
      </c>
      <c r="B5663" s="1" t="s">
        <v>928</v>
      </c>
      <c r="C5663" t="s">
        <v>1</v>
      </c>
      <c r="D5663" t="s">
        <v>89</v>
      </c>
      <c r="E5663" t="s">
        <v>553</v>
      </c>
      <c r="F5663" t="s">
        <v>554</v>
      </c>
      <c r="G5663">
        <v>3213</v>
      </c>
      <c r="H5663">
        <v>3213</v>
      </c>
      <c r="I5663">
        <v>3213</v>
      </c>
      <c r="J5663">
        <v>3213</v>
      </c>
      <c r="L5663" s="3">
        <v>0</v>
      </c>
      <c r="M5663" s="3">
        <v>0</v>
      </c>
      <c r="N5663" s="3">
        <v>0</v>
      </c>
      <c r="O5663" s="3">
        <v>1356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3">
        <f>+Tabla3[[#This Row],[V GRAVADAS]]</f>
        <v>1356</v>
      </c>
      <c r="V5663">
        <v>2</v>
      </c>
    </row>
    <row r="5664" spans="1:22" x14ac:dyDescent="0.25">
      <c r="A5664" t="s">
        <v>890</v>
      </c>
      <c r="B5664" s="1" t="s">
        <v>928</v>
      </c>
      <c r="C5664" t="s">
        <v>1</v>
      </c>
      <c r="D5664" t="s">
        <v>89</v>
      </c>
      <c r="E5664" t="s">
        <v>553</v>
      </c>
      <c r="F5664" t="s">
        <v>554</v>
      </c>
      <c r="G5664">
        <v>3214</v>
      </c>
      <c r="H5664">
        <v>3214</v>
      </c>
      <c r="I5664">
        <v>3214</v>
      </c>
      <c r="J5664">
        <v>3214</v>
      </c>
      <c r="L5664" s="3">
        <v>0</v>
      </c>
      <c r="M5664" s="3">
        <v>0</v>
      </c>
      <c r="N5664" s="3">
        <v>0</v>
      </c>
      <c r="O5664" s="3">
        <v>96.6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3">
        <f>+Tabla3[[#This Row],[V GRAVADAS]]</f>
        <v>96.6</v>
      </c>
      <c r="V5664">
        <v>2</v>
      </c>
    </row>
    <row r="5665" spans="1:22" x14ac:dyDescent="0.25">
      <c r="A5665" t="s">
        <v>890</v>
      </c>
      <c r="B5665" s="1" t="s">
        <v>928</v>
      </c>
      <c r="C5665" t="s">
        <v>1</v>
      </c>
      <c r="D5665" t="s">
        <v>89</v>
      </c>
      <c r="E5665" t="s">
        <v>553</v>
      </c>
      <c r="F5665" t="s">
        <v>554</v>
      </c>
      <c r="G5665">
        <v>3215</v>
      </c>
      <c r="H5665">
        <v>3215</v>
      </c>
      <c r="I5665">
        <v>3215</v>
      </c>
      <c r="J5665">
        <v>3215</v>
      </c>
      <c r="L5665" s="3">
        <v>0</v>
      </c>
      <c r="M5665" s="3">
        <v>0</v>
      </c>
      <c r="N5665" s="3">
        <v>0</v>
      </c>
      <c r="O5665" s="3">
        <v>497.54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3">
        <f>+Tabla3[[#This Row],[V GRAVADAS]]</f>
        <v>497.54</v>
      </c>
      <c r="V5665">
        <v>2</v>
      </c>
    </row>
    <row r="5666" spans="1:22" x14ac:dyDescent="0.25">
      <c r="A5666" t="s">
        <v>890</v>
      </c>
      <c r="B5666" s="1" t="s">
        <v>928</v>
      </c>
      <c r="C5666" t="s">
        <v>1</v>
      </c>
      <c r="D5666" t="s">
        <v>89</v>
      </c>
      <c r="E5666" t="s">
        <v>553</v>
      </c>
      <c r="F5666" t="s">
        <v>554</v>
      </c>
      <c r="G5666">
        <v>3216</v>
      </c>
      <c r="H5666">
        <v>3216</v>
      </c>
      <c r="I5666">
        <v>3216</v>
      </c>
      <c r="J5666">
        <v>3216</v>
      </c>
      <c r="L5666" s="3">
        <v>0</v>
      </c>
      <c r="M5666" s="3">
        <v>0</v>
      </c>
      <c r="N5666" s="3">
        <v>0</v>
      </c>
      <c r="O5666" s="3">
        <v>38.5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3">
        <f>+Tabla3[[#This Row],[V GRAVADAS]]</f>
        <v>38.5</v>
      </c>
      <c r="V5666">
        <v>2</v>
      </c>
    </row>
    <row r="5667" spans="1:22" x14ac:dyDescent="0.25">
      <c r="A5667" t="s">
        <v>890</v>
      </c>
      <c r="B5667" s="1" t="s">
        <v>928</v>
      </c>
      <c r="C5667" t="s">
        <v>1</v>
      </c>
      <c r="D5667" t="s">
        <v>89</v>
      </c>
      <c r="E5667" t="s">
        <v>553</v>
      </c>
      <c r="F5667" t="s">
        <v>554</v>
      </c>
      <c r="G5667">
        <v>3217</v>
      </c>
      <c r="H5667">
        <v>3217</v>
      </c>
      <c r="I5667">
        <v>3217</v>
      </c>
      <c r="J5667">
        <v>3217</v>
      </c>
      <c r="L5667" s="3">
        <v>0</v>
      </c>
      <c r="M5667" s="3">
        <v>0</v>
      </c>
      <c r="N5667" s="3">
        <v>0</v>
      </c>
      <c r="O5667" s="3">
        <v>153.5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3">
        <f>+Tabla3[[#This Row],[V GRAVADAS]]</f>
        <v>153.5</v>
      </c>
      <c r="V5667">
        <v>2</v>
      </c>
    </row>
    <row r="5668" spans="1:22" x14ac:dyDescent="0.25">
      <c r="A5668" t="s">
        <v>890</v>
      </c>
      <c r="B5668" s="1" t="s">
        <v>928</v>
      </c>
      <c r="C5668" t="s">
        <v>1</v>
      </c>
      <c r="D5668" t="s">
        <v>89</v>
      </c>
      <c r="E5668" t="s">
        <v>553</v>
      </c>
      <c r="F5668" t="s">
        <v>554</v>
      </c>
      <c r="G5668">
        <v>3218</v>
      </c>
      <c r="H5668">
        <v>3218</v>
      </c>
      <c r="I5668">
        <v>3218</v>
      </c>
      <c r="J5668">
        <v>3218</v>
      </c>
      <c r="L5668" s="3">
        <v>0</v>
      </c>
      <c r="M5668" s="3">
        <v>0</v>
      </c>
      <c r="N5668" s="3">
        <v>0</v>
      </c>
      <c r="O5668" s="3">
        <v>14.84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3">
        <f>+Tabla3[[#This Row],[V GRAVADAS]]</f>
        <v>14.84</v>
      </c>
      <c r="V5668">
        <v>2</v>
      </c>
    </row>
    <row r="5669" spans="1:22" x14ac:dyDescent="0.25">
      <c r="A5669" t="s">
        <v>890</v>
      </c>
      <c r="B5669" s="1" t="s">
        <v>928</v>
      </c>
      <c r="C5669" t="s">
        <v>1</v>
      </c>
      <c r="D5669" t="s">
        <v>89</v>
      </c>
      <c r="E5669" t="s">
        <v>553</v>
      </c>
      <c r="F5669" t="s">
        <v>554</v>
      </c>
      <c r="G5669">
        <v>3219</v>
      </c>
      <c r="H5669">
        <v>3219</v>
      </c>
      <c r="I5669">
        <v>3219</v>
      </c>
      <c r="J5669">
        <v>3219</v>
      </c>
      <c r="L5669" s="3">
        <v>0</v>
      </c>
      <c r="M5669" s="3">
        <v>0</v>
      </c>
      <c r="N5669" s="3">
        <v>0</v>
      </c>
      <c r="O5669" s="3">
        <v>48.83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3">
        <f>+Tabla3[[#This Row],[V GRAVADAS]]</f>
        <v>48.83</v>
      </c>
      <c r="V5669">
        <v>2</v>
      </c>
    </row>
    <row r="5670" spans="1:22" x14ac:dyDescent="0.25">
      <c r="A5670" t="s">
        <v>890</v>
      </c>
      <c r="B5670" s="1" t="s">
        <v>928</v>
      </c>
      <c r="C5670" t="s">
        <v>1</v>
      </c>
      <c r="D5670" t="s">
        <v>89</v>
      </c>
      <c r="E5670" t="s">
        <v>553</v>
      </c>
      <c r="F5670" t="s">
        <v>554</v>
      </c>
      <c r="G5670">
        <v>3220</v>
      </c>
      <c r="H5670">
        <v>3220</v>
      </c>
      <c r="I5670">
        <v>3220</v>
      </c>
      <c r="J5670">
        <v>3220</v>
      </c>
      <c r="L5670" s="3">
        <v>0</v>
      </c>
      <c r="M5670" s="3">
        <v>0</v>
      </c>
      <c r="N5670" s="3">
        <v>0</v>
      </c>
      <c r="O5670" s="3">
        <v>1552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3">
        <f>+Tabla3[[#This Row],[V GRAVADAS]]</f>
        <v>1552</v>
      </c>
      <c r="V5670">
        <v>2</v>
      </c>
    </row>
    <row r="5671" spans="1:22" x14ac:dyDescent="0.25">
      <c r="A5671" t="s">
        <v>942</v>
      </c>
      <c r="B5671" s="1" t="s">
        <v>943</v>
      </c>
      <c r="C5671" t="s">
        <v>1</v>
      </c>
      <c r="D5671" t="s">
        <v>89</v>
      </c>
      <c r="E5671" t="s">
        <v>553</v>
      </c>
      <c r="F5671" t="s">
        <v>554</v>
      </c>
      <c r="G5671">
        <v>3221</v>
      </c>
      <c r="H5671">
        <v>3221</v>
      </c>
      <c r="I5671">
        <v>3221</v>
      </c>
      <c r="J5671">
        <v>3221</v>
      </c>
      <c r="L5671" s="3">
        <v>0</v>
      </c>
      <c r="M5671" s="3">
        <v>0</v>
      </c>
      <c r="N5671" s="3">
        <v>0</v>
      </c>
      <c r="O5671" s="3">
        <v>400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3">
        <f>+Tabla3[[#This Row],[V GRAVADAS]]</f>
        <v>400</v>
      </c>
      <c r="V5671">
        <v>2</v>
      </c>
    </row>
    <row r="5672" spans="1:22" x14ac:dyDescent="0.25">
      <c r="A5672" t="s">
        <v>942</v>
      </c>
      <c r="B5672" s="1" t="s">
        <v>943</v>
      </c>
      <c r="C5672" t="s">
        <v>1</v>
      </c>
      <c r="D5672" t="s">
        <v>89</v>
      </c>
      <c r="E5672" t="s">
        <v>553</v>
      </c>
      <c r="F5672" t="s">
        <v>554</v>
      </c>
      <c r="G5672">
        <v>3222</v>
      </c>
      <c r="H5672">
        <v>3222</v>
      </c>
      <c r="I5672">
        <v>3222</v>
      </c>
      <c r="J5672">
        <v>3222</v>
      </c>
      <c r="L5672" s="3">
        <v>0</v>
      </c>
      <c r="M5672" s="3">
        <v>0</v>
      </c>
      <c r="N5672" s="3">
        <v>0</v>
      </c>
      <c r="O5672" s="3">
        <v>34.729999999999997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3">
        <f>+Tabla3[[#This Row],[V GRAVADAS]]</f>
        <v>34.729999999999997</v>
      </c>
      <c r="V5672">
        <v>2</v>
      </c>
    </row>
    <row r="5673" spans="1:22" x14ac:dyDescent="0.25">
      <c r="A5673" t="s">
        <v>942</v>
      </c>
      <c r="B5673" s="1" t="s">
        <v>943</v>
      </c>
      <c r="C5673" t="s">
        <v>1</v>
      </c>
      <c r="D5673" t="s">
        <v>89</v>
      </c>
      <c r="E5673" t="s">
        <v>553</v>
      </c>
      <c r="F5673" t="s">
        <v>554</v>
      </c>
      <c r="G5673">
        <v>3223</v>
      </c>
      <c r="H5673">
        <v>3223</v>
      </c>
      <c r="I5673">
        <v>3223</v>
      </c>
      <c r="J5673">
        <v>3223</v>
      </c>
      <c r="L5673" s="3">
        <v>0</v>
      </c>
      <c r="M5673" s="3">
        <v>0</v>
      </c>
      <c r="N5673" s="3">
        <v>0</v>
      </c>
      <c r="O5673" s="3">
        <v>248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3">
        <f>+Tabla3[[#This Row],[V GRAVADAS]]</f>
        <v>248</v>
      </c>
      <c r="V5673">
        <v>2</v>
      </c>
    </row>
    <row r="5674" spans="1:22" x14ac:dyDescent="0.25">
      <c r="A5674" t="s">
        <v>942</v>
      </c>
      <c r="B5674" s="1" t="s">
        <v>943</v>
      </c>
      <c r="C5674" t="s">
        <v>1</v>
      </c>
      <c r="D5674" t="s">
        <v>89</v>
      </c>
      <c r="E5674" t="s">
        <v>553</v>
      </c>
      <c r="F5674" t="s">
        <v>554</v>
      </c>
      <c r="G5674">
        <v>3224</v>
      </c>
      <c r="H5674">
        <v>3224</v>
      </c>
      <c r="I5674">
        <v>3224</v>
      </c>
      <c r="J5674">
        <v>3224</v>
      </c>
      <c r="L5674" s="3">
        <v>0</v>
      </c>
      <c r="M5674" s="3">
        <v>0</v>
      </c>
      <c r="N5674" s="3">
        <v>0</v>
      </c>
      <c r="O5674" s="3">
        <v>35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3">
        <f>+Tabla3[[#This Row],[V GRAVADAS]]</f>
        <v>35</v>
      </c>
      <c r="V5674">
        <v>2</v>
      </c>
    </row>
    <row r="5675" spans="1:22" x14ac:dyDescent="0.25">
      <c r="A5675" t="s">
        <v>942</v>
      </c>
      <c r="B5675" s="1" t="s">
        <v>943</v>
      </c>
      <c r="C5675" t="s">
        <v>1</v>
      </c>
      <c r="D5675" t="s">
        <v>89</v>
      </c>
      <c r="E5675" t="s">
        <v>553</v>
      </c>
      <c r="F5675" t="s">
        <v>554</v>
      </c>
      <c r="G5675">
        <v>3225</v>
      </c>
      <c r="H5675">
        <v>3225</v>
      </c>
      <c r="I5675">
        <v>3225</v>
      </c>
      <c r="J5675">
        <v>3225</v>
      </c>
      <c r="L5675" s="3">
        <v>0</v>
      </c>
      <c r="M5675" s="3">
        <v>0</v>
      </c>
      <c r="N5675" s="3">
        <v>0</v>
      </c>
      <c r="O5675" s="3">
        <v>40.5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3">
        <f>+Tabla3[[#This Row],[V GRAVADAS]]</f>
        <v>40.5</v>
      </c>
      <c r="V5675">
        <v>2</v>
      </c>
    </row>
    <row r="5676" spans="1:22" x14ac:dyDescent="0.25">
      <c r="A5676" t="s">
        <v>942</v>
      </c>
      <c r="B5676" s="1" t="s">
        <v>943</v>
      </c>
      <c r="C5676" t="s">
        <v>1</v>
      </c>
      <c r="D5676" t="s">
        <v>89</v>
      </c>
      <c r="E5676" t="s">
        <v>553</v>
      </c>
      <c r="F5676" t="s">
        <v>554</v>
      </c>
      <c r="G5676">
        <v>3226</v>
      </c>
      <c r="H5676">
        <v>3226</v>
      </c>
      <c r="I5676">
        <v>3226</v>
      </c>
      <c r="J5676">
        <v>3226</v>
      </c>
      <c r="L5676" s="3">
        <v>0</v>
      </c>
      <c r="M5676" s="3">
        <v>0</v>
      </c>
      <c r="N5676" s="3">
        <v>0</v>
      </c>
      <c r="O5676" s="3">
        <v>514.5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3">
        <f>+Tabla3[[#This Row],[V GRAVADAS]]</f>
        <v>514.5</v>
      </c>
      <c r="V5676">
        <v>2</v>
      </c>
    </row>
    <row r="5677" spans="1:22" x14ac:dyDescent="0.25">
      <c r="A5677" t="s">
        <v>942</v>
      </c>
      <c r="B5677" s="1" t="s">
        <v>943</v>
      </c>
      <c r="C5677" t="s">
        <v>1</v>
      </c>
      <c r="D5677" t="s">
        <v>89</v>
      </c>
      <c r="E5677" t="s">
        <v>553</v>
      </c>
      <c r="F5677" t="s">
        <v>554</v>
      </c>
      <c r="G5677">
        <v>3227</v>
      </c>
      <c r="H5677">
        <v>3227</v>
      </c>
      <c r="I5677">
        <v>3227</v>
      </c>
      <c r="J5677">
        <v>3227</v>
      </c>
      <c r="L5677" s="3">
        <v>0</v>
      </c>
      <c r="M5677" s="3">
        <v>0</v>
      </c>
      <c r="N5677" s="3">
        <v>0</v>
      </c>
      <c r="O5677" s="3">
        <v>40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3">
        <f>+Tabla3[[#This Row],[V GRAVADAS]]</f>
        <v>40</v>
      </c>
      <c r="V5677">
        <v>2</v>
      </c>
    </row>
    <row r="5678" spans="1:22" x14ac:dyDescent="0.25">
      <c r="A5678" t="s">
        <v>942</v>
      </c>
      <c r="B5678" s="1" t="s">
        <v>943</v>
      </c>
      <c r="C5678" t="s">
        <v>1</v>
      </c>
      <c r="D5678" t="s">
        <v>89</v>
      </c>
      <c r="E5678" t="s">
        <v>553</v>
      </c>
      <c r="F5678" t="s">
        <v>554</v>
      </c>
      <c r="G5678">
        <v>3228</v>
      </c>
      <c r="H5678">
        <v>3228</v>
      </c>
      <c r="I5678">
        <v>3228</v>
      </c>
      <c r="J5678">
        <v>3228</v>
      </c>
      <c r="L5678" s="3">
        <v>0</v>
      </c>
      <c r="M5678" s="3">
        <v>0</v>
      </c>
      <c r="N5678" s="3">
        <v>0</v>
      </c>
      <c r="O5678" s="3">
        <v>54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3">
        <f>+Tabla3[[#This Row],[V GRAVADAS]]</f>
        <v>54</v>
      </c>
      <c r="V5678">
        <v>2</v>
      </c>
    </row>
    <row r="5679" spans="1:22" x14ac:dyDescent="0.25">
      <c r="A5679" t="s">
        <v>942</v>
      </c>
      <c r="B5679" s="1" t="s">
        <v>943</v>
      </c>
      <c r="C5679" t="s">
        <v>1</v>
      </c>
      <c r="D5679" t="s">
        <v>89</v>
      </c>
      <c r="E5679" t="s">
        <v>553</v>
      </c>
      <c r="F5679" t="s">
        <v>554</v>
      </c>
      <c r="G5679">
        <v>3229</v>
      </c>
      <c r="H5679">
        <v>3229</v>
      </c>
      <c r="I5679">
        <v>3229</v>
      </c>
      <c r="J5679">
        <v>3229</v>
      </c>
      <c r="L5679" s="3">
        <v>0</v>
      </c>
      <c r="M5679" s="3">
        <v>0</v>
      </c>
      <c r="N5679" s="3">
        <v>0</v>
      </c>
      <c r="O5679" s="3">
        <v>504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3">
        <f>+Tabla3[[#This Row],[V GRAVADAS]]</f>
        <v>504</v>
      </c>
      <c r="V5679">
        <v>2</v>
      </c>
    </row>
    <row r="5680" spans="1:22" x14ac:dyDescent="0.25">
      <c r="A5680" t="s">
        <v>942</v>
      </c>
      <c r="B5680" s="1" t="s">
        <v>943</v>
      </c>
      <c r="C5680" t="s">
        <v>1</v>
      </c>
      <c r="D5680" t="s">
        <v>89</v>
      </c>
      <c r="E5680" t="s">
        <v>553</v>
      </c>
      <c r="F5680" t="s">
        <v>554</v>
      </c>
      <c r="G5680">
        <v>3230</v>
      </c>
      <c r="H5680">
        <v>3230</v>
      </c>
      <c r="I5680">
        <v>3230</v>
      </c>
      <c r="J5680">
        <v>3230</v>
      </c>
      <c r="L5680" s="3">
        <v>0</v>
      </c>
      <c r="M5680" s="3">
        <v>0</v>
      </c>
      <c r="N5680" s="3">
        <v>0</v>
      </c>
      <c r="O5680" s="3">
        <v>504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3">
        <f>+Tabla3[[#This Row],[V GRAVADAS]]</f>
        <v>504</v>
      </c>
      <c r="V5680">
        <v>2</v>
      </c>
    </row>
    <row r="5681" spans="1:22" x14ac:dyDescent="0.25">
      <c r="A5681" t="s">
        <v>942</v>
      </c>
      <c r="B5681" s="1" t="s">
        <v>943</v>
      </c>
      <c r="C5681" t="s">
        <v>1</v>
      </c>
      <c r="D5681" t="s">
        <v>89</v>
      </c>
      <c r="E5681" t="s">
        <v>553</v>
      </c>
      <c r="F5681" t="s">
        <v>554</v>
      </c>
      <c r="G5681">
        <v>3231</v>
      </c>
      <c r="H5681">
        <v>3231</v>
      </c>
      <c r="I5681">
        <v>3231</v>
      </c>
      <c r="J5681">
        <v>3231</v>
      </c>
      <c r="L5681" s="3">
        <v>0</v>
      </c>
      <c r="M5681" s="3">
        <v>0</v>
      </c>
      <c r="N5681" s="3">
        <v>0</v>
      </c>
      <c r="O5681" s="3">
        <v>250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3">
        <f>+Tabla3[[#This Row],[V GRAVADAS]]</f>
        <v>250</v>
      </c>
      <c r="V5681">
        <v>2</v>
      </c>
    </row>
    <row r="5682" spans="1:22" x14ac:dyDescent="0.25">
      <c r="A5682" t="s">
        <v>942</v>
      </c>
      <c r="B5682" s="1" t="s">
        <v>943</v>
      </c>
      <c r="C5682" t="s">
        <v>1</v>
      </c>
      <c r="D5682" t="s">
        <v>89</v>
      </c>
      <c r="E5682" t="s">
        <v>553</v>
      </c>
      <c r="F5682" t="s">
        <v>554</v>
      </c>
      <c r="G5682">
        <v>3232</v>
      </c>
      <c r="H5682">
        <v>3232</v>
      </c>
      <c r="I5682">
        <v>3232</v>
      </c>
      <c r="J5682">
        <v>3232</v>
      </c>
      <c r="L5682" s="3">
        <v>0</v>
      </c>
      <c r="M5682" s="3">
        <v>0</v>
      </c>
      <c r="N5682" s="3">
        <v>0</v>
      </c>
      <c r="O5682" s="3">
        <v>464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3">
        <f>+Tabla3[[#This Row],[V GRAVADAS]]</f>
        <v>464</v>
      </c>
      <c r="V5682">
        <v>2</v>
      </c>
    </row>
    <row r="5683" spans="1:22" x14ac:dyDescent="0.25">
      <c r="A5683" t="s">
        <v>942</v>
      </c>
      <c r="B5683" s="1" t="s">
        <v>943</v>
      </c>
      <c r="C5683" t="s">
        <v>1</v>
      </c>
      <c r="D5683" t="s">
        <v>89</v>
      </c>
      <c r="E5683" t="s">
        <v>553</v>
      </c>
      <c r="F5683" t="s">
        <v>554</v>
      </c>
      <c r="G5683">
        <v>3233</v>
      </c>
      <c r="H5683">
        <v>3233</v>
      </c>
      <c r="I5683">
        <v>3233</v>
      </c>
      <c r="J5683">
        <v>3233</v>
      </c>
      <c r="L5683" s="3">
        <v>0</v>
      </c>
      <c r="M5683" s="3">
        <v>0</v>
      </c>
      <c r="N5683" s="3">
        <v>0</v>
      </c>
      <c r="O5683" s="3">
        <v>225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3">
        <f>+Tabla3[[#This Row],[V GRAVADAS]]</f>
        <v>225</v>
      </c>
      <c r="V5683">
        <v>2</v>
      </c>
    </row>
    <row r="5684" spans="1:22" x14ac:dyDescent="0.25">
      <c r="A5684" t="s">
        <v>942</v>
      </c>
      <c r="B5684" s="1" t="s">
        <v>943</v>
      </c>
      <c r="C5684" t="s">
        <v>1</v>
      </c>
      <c r="D5684" t="s">
        <v>89</v>
      </c>
      <c r="E5684" t="s">
        <v>553</v>
      </c>
      <c r="F5684" t="s">
        <v>554</v>
      </c>
      <c r="G5684">
        <v>3234</v>
      </c>
      <c r="H5684">
        <v>3234</v>
      </c>
      <c r="I5684">
        <v>3234</v>
      </c>
      <c r="J5684">
        <v>3234</v>
      </c>
      <c r="L5684" s="3">
        <v>0</v>
      </c>
      <c r="M5684" s="3">
        <v>0</v>
      </c>
      <c r="N5684" s="3">
        <v>0</v>
      </c>
      <c r="O5684" s="3">
        <v>481.62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3">
        <f>+Tabla3[[#This Row],[V GRAVADAS]]</f>
        <v>481.62</v>
      </c>
      <c r="V5684">
        <v>2</v>
      </c>
    </row>
    <row r="5685" spans="1:22" x14ac:dyDescent="0.25">
      <c r="A5685" t="s">
        <v>942</v>
      </c>
      <c r="B5685" s="1" t="s">
        <v>943</v>
      </c>
      <c r="C5685" t="s">
        <v>1</v>
      </c>
      <c r="D5685" t="s">
        <v>89</v>
      </c>
      <c r="E5685" t="s">
        <v>553</v>
      </c>
      <c r="F5685" t="s">
        <v>554</v>
      </c>
      <c r="G5685">
        <v>3235</v>
      </c>
      <c r="H5685">
        <v>3235</v>
      </c>
      <c r="I5685">
        <v>3235</v>
      </c>
      <c r="J5685">
        <v>3235</v>
      </c>
      <c r="L5685" s="3">
        <v>0</v>
      </c>
      <c r="M5685" s="3">
        <v>0</v>
      </c>
      <c r="N5685" s="3">
        <v>0</v>
      </c>
      <c r="O5685" s="3">
        <v>106.65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3">
        <f>+Tabla3[[#This Row],[V GRAVADAS]]</f>
        <v>106.65</v>
      </c>
      <c r="V5685">
        <v>2</v>
      </c>
    </row>
    <row r="5686" spans="1:22" x14ac:dyDescent="0.25">
      <c r="A5686" t="s">
        <v>942</v>
      </c>
      <c r="B5686" s="1" t="s">
        <v>943</v>
      </c>
      <c r="C5686" t="s">
        <v>1</v>
      </c>
      <c r="D5686" t="s">
        <v>89</v>
      </c>
      <c r="E5686" t="s">
        <v>553</v>
      </c>
      <c r="F5686" t="s">
        <v>554</v>
      </c>
      <c r="G5686">
        <v>3236</v>
      </c>
      <c r="H5686">
        <v>3236</v>
      </c>
      <c r="I5686">
        <v>3236</v>
      </c>
      <c r="J5686">
        <v>3236</v>
      </c>
      <c r="L5686" s="3">
        <v>0</v>
      </c>
      <c r="M5686" s="3">
        <v>0</v>
      </c>
      <c r="N5686" s="3">
        <v>0</v>
      </c>
      <c r="O5686" s="3">
        <v>156.69999999999999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3">
        <f>+Tabla3[[#This Row],[V GRAVADAS]]</f>
        <v>156.69999999999999</v>
      </c>
      <c r="V5686">
        <v>2</v>
      </c>
    </row>
    <row r="5687" spans="1:22" x14ac:dyDescent="0.25">
      <c r="A5687" t="s">
        <v>942</v>
      </c>
      <c r="B5687" s="1" t="s">
        <v>943</v>
      </c>
      <c r="C5687" t="s">
        <v>1</v>
      </c>
      <c r="D5687" t="s">
        <v>89</v>
      </c>
      <c r="E5687" t="s">
        <v>553</v>
      </c>
      <c r="F5687" t="s">
        <v>554</v>
      </c>
      <c r="G5687">
        <v>3237</v>
      </c>
      <c r="H5687">
        <v>3237</v>
      </c>
      <c r="I5687">
        <v>3237</v>
      </c>
      <c r="J5687">
        <v>3237</v>
      </c>
      <c r="L5687" s="3">
        <v>0</v>
      </c>
      <c r="M5687" s="3">
        <v>0</v>
      </c>
      <c r="N5687" s="3">
        <v>0</v>
      </c>
      <c r="O5687" s="3">
        <v>315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3">
        <f>+Tabla3[[#This Row],[V GRAVADAS]]</f>
        <v>315</v>
      </c>
      <c r="V5687">
        <v>2</v>
      </c>
    </row>
    <row r="5688" spans="1:22" x14ac:dyDescent="0.25">
      <c r="A5688" t="s">
        <v>942</v>
      </c>
      <c r="B5688" s="1" t="s">
        <v>943</v>
      </c>
      <c r="C5688" t="s">
        <v>1</v>
      </c>
      <c r="D5688" t="s">
        <v>89</v>
      </c>
      <c r="E5688" t="s">
        <v>553</v>
      </c>
      <c r="F5688" t="s">
        <v>554</v>
      </c>
      <c r="G5688">
        <v>3238</v>
      </c>
      <c r="H5688">
        <v>3238</v>
      </c>
      <c r="I5688">
        <v>3238</v>
      </c>
      <c r="J5688">
        <v>3238</v>
      </c>
      <c r="L5688" s="3">
        <v>0</v>
      </c>
      <c r="M5688" s="3">
        <v>0</v>
      </c>
      <c r="N5688" s="3">
        <v>0</v>
      </c>
      <c r="O5688" s="3">
        <v>250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3">
        <f>+Tabla3[[#This Row],[V GRAVADAS]]</f>
        <v>250</v>
      </c>
      <c r="V5688">
        <v>2</v>
      </c>
    </row>
    <row r="5689" spans="1:22" x14ac:dyDescent="0.25">
      <c r="A5689" t="s">
        <v>942</v>
      </c>
      <c r="B5689" s="1" t="s">
        <v>943</v>
      </c>
      <c r="C5689" t="s">
        <v>1</v>
      </c>
      <c r="D5689" t="s">
        <v>89</v>
      </c>
      <c r="E5689" t="s">
        <v>553</v>
      </c>
      <c r="F5689" t="s">
        <v>554</v>
      </c>
      <c r="G5689">
        <v>3239</v>
      </c>
      <c r="H5689">
        <v>3239</v>
      </c>
      <c r="I5689">
        <v>3239</v>
      </c>
      <c r="J5689">
        <v>3239</v>
      </c>
      <c r="L5689" s="3">
        <v>0</v>
      </c>
      <c r="M5689" s="3">
        <v>0</v>
      </c>
      <c r="N5689" s="3">
        <v>0</v>
      </c>
      <c r="O5689" s="3">
        <v>50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3">
        <f>+Tabla3[[#This Row],[V GRAVADAS]]</f>
        <v>50</v>
      </c>
      <c r="V5689">
        <v>2</v>
      </c>
    </row>
    <row r="5690" spans="1:22" x14ac:dyDescent="0.25">
      <c r="A5690" t="s">
        <v>942</v>
      </c>
      <c r="B5690" s="1" t="s">
        <v>943</v>
      </c>
      <c r="C5690" t="s">
        <v>1</v>
      </c>
      <c r="D5690" t="s">
        <v>89</v>
      </c>
      <c r="E5690" t="s">
        <v>553</v>
      </c>
      <c r="F5690" t="s">
        <v>554</v>
      </c>
      <c r="G5690">
        <v>3240</v>
      </c>
      <c r="H5690">
        <v>3240</v>
      </c>
      <c r="I5690">
        <v>3240</v>
      </c>
      <c r="J5690">
        <v>3240</v>
      </c>
      <c r="L5690" s="3">
        <v>0</v>
      </c>
      <c r="M5690" s="3">
        <v>0</v>
      </c>
      <c r="N5690" s="3">
        <v>0</v>
      </c>
      <c r="O5690" s="3">
        <v>123.1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3">
        <f>+Tabla3[[#This Row],[V GRAVADAS]]</f>
        <v>123.1</v>
      </c>
      <c r="V5690">
        <v>2</v>
      </c>
    </row>
    <row r="5691" spans="1:22" x14ac:dyDescent="0.25">
      <c r="A5691" t="s">
        <v>942</v>
      </c>
      <c r="B5691" s="1" t="s">
        <v>943</v>
      </c>
      <c r="C5691" t="s">
        <v>1</v>
      </c>
      <c r="D5691" t="s">
        <v>89</v>
      </c>
      <c r="E5691" t="s">
        <v>553</v>
      </c>
      <c r="F5691" t="s">
        <v>554</v>
      </c>
      <c r="G5691">
        <v>3241</v>
      </c>
      <c r="H5691">
        <v>3241</v>
      </c>
      <c r="I5691">
        <v>3241</v>
      </c>
      <c r="J5691">
        <v>3241</v>
      </c>
      <c r="L5691" s="3">
        <v>0</v>
      </c>
      <c r="M5691" s="3">
        <v>0</v>
      </c>
      <c r="N5691" s="3">
        <v>0</v>
      </c>
      <c r="O5691" s="3">
        <v>200.25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3">
        <f>+Tabla3[[#This Row],[V GRAVADAS]]</f>
        <v>200.25</v>
      </c>
      <c r="V5691">
        <v>2</v>
      </c>
    </row>
    <row r="5692" spans="1:22" x14ac:dyDescent="0.25">
      <c r="A5692" t="s">
        <v>942</v>
      </c>
      <c r="B5692" s="1" t="s">
        <v>943</v>
      </c>
      <c r="C5692" t="s">
        <v>1</v>
      </c>
      <c r="D5692" t="s">
        <v>89</v>
      </c>
      <c r="E5692" t="s">
        <v>553</v>
      </c>
      <c r="F5692" t="s">
        <v>554</v>
      </c>
      <c r="G5692">
        <v>3242</v>
      </c>
      <c r="H5692">
        <v>3242</v>
      </c>
      <c r="I5692">
        <v>3242</v>
      </c>
      <c r="J5692">
        <v>3242</v>
      </c>
      <c r="L5692" s="3">
        <v>0</v>
      </c>
      <c r="M5692" s="3">
        <v>0</v>
      </c>
      <c r="N5692" s="3">
        <v>0</v>
      </c>
      <c r="O5692" s="3">
        <v>93.25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3">
        <f>+Tabla3[[#This Row],[V GRAVADAS]]</f>
        <v>93.25</v>
      </c>
      <c r="V5692">
        <v>2</v>
      </c>
    </row>
    <row r="5693" spans="1:22" x14ac:dyDescent="0.25">
      <c r="A5693" t="s">
        <v>942</v>
      </c>
      <c r="B5693" s="1" t="s">
        <v>944</v>
      </c>
      <c r="C5693" t="s">
        <v>1</v>
      </c>
      <c r="D5693" t="s">
        <v>89</v>
      </c>
      <c r="E5693" t="s">
        <v>553</v>
      </c>
      <c r="F5693" t="s">
        <v>554</v>
      </c>
      <c r="G5693">
        <v>3243</v>
      </c>
      <c r="H5693">
        <v>3243</v>
      </c>
      <c r="I5693">
        <v>3243</v>
      </c>
      <c r="J5693">
        <v>3243</v>
      </c>
      <c r="L5693" s="3">
        <v>0</v>
      </c>
      <c r="M5693" s="3">
        <v>0</v>
      </c>
      <c r="N5693" s="3">
        <v>0</v>
      </c>
      <c r="O5693" s="3">
        <v>135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3">
        <f>+Tabla3[[#This Row],[V GRAVADAS]]</f>
        <v>135</v>
      </c>
      <c r="V5693">
        <v>2</v>
      </c>
    </row>
    <row r="5694" spans="1:22" x14ac:dyDescent="0.25">
      <c r="A5694" t="s">
        <v>942</v>
      </c>
      <c r="B5694" s="1" t="s">
        <v>944</v>
      </c>
      <c r="C5694" t="s">
        <v>1</v>
      </c>
      <c r="D5694" t="s">
        <v>89</v>
      </c>
      <c r="E5694" t="s">
        <v>553</v>
      </c>
      <c r="F5694" t="s">
        <v>554</v>
      </c>
      <c r="G5694">
        <v>3244</v>
      </c>
      <c r="H5694">
        <v>3244</v>
      </c>
      <c r="I5694">
        <v>3244</v>
      </c>
      <c r="J5694">
        <v>3244</v>
      </c>
      <c r="L5694" s="3">
        <v>0</v>
      </c>
      <c r="M5694" s="3">
        <v>0</v>
      </c>
      <c r="N5694" s="3">
        <v>0</v>
      </c>
      <c r="O5694" s="3">
        <v>275.98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3">
        <f>+Tabla3[[#This Row],[V GRAVADAS]]</f>
        <v>275.98</v>
      </c>
      <c r="V5694">
        <v>2</v>
      </c>
    </row>
    <row r="5695" spans="1:22" x14ac:dyDescent="0.25">
      <c r="A5695" t="s">
        <v>942</v>
      </c>
      <c r="B5695" s="1" t="s">
        <v>944</v>
      </c>
      <c r="C5695" t="s">
        <v>1</v>
      </c>
      <c r="D5695" t="s">
        <v>89</v>
      </c>
      <c r="E5695" t="s">
        <v>553</v>
      </c>
      <c r="F5695" t="s">
        <v>554</v>
      </c>
      <c r="G5695">
        <v>3245</v>
      </c>
      <c r="H5695">
        <v>3245</v>
      </c>
      <c r="I5695">
        <v>3245</v>
      </c>
      <c r="J5695">
        <v>3245</v>
      </c>
      <c r="L5695" s="3">
        <v>0</v>
      </c>
      <c r="M5695" s="3">
        <v>0</v>
      </c>
      <c r="N5695" s="3">
        <v>0</v>
      </c>
      <c r="O5695" s="3">
        <v>343.5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3">
        <f>+Tabla3[[#This Row],[V GRAVADAS]]</f>
        <v>343.5</v>
      </c>
      <c r="V5695">
        <v>2</v>
      </c>
    </row>
    <row r="5696" spans="1:22" x14ac:dyDescent="0.25">
      <c r="A5696" t="s">
        <v>942</v>
      </c>
      <c r="B5696" s="1" t="s">
        <v>944</v>
      </c>
      <c r="C5696" t="s">
        <v>1</v>
      </c>
      <c r="D5696" t="s">
        <v>89</v>
      </c>
      <c r="E5696" t="s">
        <v>553</v>
      </c>
      <c r="F5696" t="s">
        <v>554</v>
      </c>
      <c r="G5696">
        <v>3246</v>
      </c>
      <c r="H5696">
        <v>3246</v>
      </c>
      <c r="I5696">
        <v>3246</v>
      </c>
      <c r="J5696">
        <v>3246</v>
      </c>
      <c r="L5696" s="3">
        <v>0</v>
      </c>
      <c r="M5696" s="3">
        <v>0</v>
      </c>
      <c r="N5696" s="3">
        <v>0</v>
      </c>
      <c r="O5696" s="3">
        <v>461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3">
        <f>+Tabla3[[#This Row],[V GRAVADAS]]</f>
        <v>461</v>
      </c>
      <c r="V5696">
        <v>2</v>
      </c>
    </row>
    <row r="5697" spans="1:22" x14ac:dyDescent="0.25">
      <c r="A5697" t="s">
        <v>942</v>
      </c>
      <c r="B5697" s="1" t="s">
        <v>944</v>
      </c>
      <c r="C5697" t="s">
        <v>1</v>
      </c>
      <c r="D5697" t="s">
        <v>89</v>
      </c>
      <c r="E5697" t="s">
        <v>553</v>
      </c>
      <c r="F5697" t="s">
        <v>554</v>
      </c>
      <c r="G5697">
        <v>3247</v>
      </c>
      <c r="H5697">
        <v>3247</v>
      </c>
      <c r="I5697">
        <v>3247</v>
      </c>
      <c r="J5697">
        <v>3247</v>
      </c>
      <c r="L5697" s="3">
        <v>0</v>
      </c>
      <c r="M5697" s="3">
        <v>0</v>
      </c>
      <c r="N5697" s="3">
        <v>0</v>
      </c>
      <c r="O5697" s="3">
        <v>33.75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3">
        <f>+Tabla3[[#This Row],[V GRAVADAS]]</f>
        <v>33.75</v>
      </c>
      <c r="V5697">
        <v>2</v>
      </c>
    </row>
    <row r="5698" spans="1:22" x14ac:dyDescent="0.25">
      <c r="A5698" t="s">
        <v>942</v>
      </c>
      <c r="B5698" s="1" t="s">
        <v>944</v>
      </c>
      <c r="C5698" t="s">
        <v>1</v>
      </c>
      <c r="D5698" t="s">
        <v>89</v>
      </c>
      <c r="E5698" t="s">
        <v>553</v>
      </c>
      <c r="F5698" t="s">
        <v>554</v>
      </c>
      <c r="G5698">
        <v>3248</v>
      </c>
      <c r="H5698">
        <v>3248</v>
      </c>
      <c r="I5698">
        <v>3248</v>
      </c>
      <c r="J5698">
        <v>3248</v>
      </c>
      <c r="L5698" s="3">
        <v>0</v>
      </c>
      <c r="M5698" s="3">
        <v>0</v>
      </c>
      <c r="N5698" s="3">
        <v>0</v>
      </c>
      <c r="O5698" s="3">
        <v>177.9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3">
        <f>+Tabla3[[#This Row],[V GRAVADAS]]</f>
        <v>177.9</v>
      </c>
      <c r="V5698">
        <v>2</v>
      </c>
    </row>
    <row r="5699" spans="1:22" x14ac:dyDescent="0.25">
      <c r="A5699" t="s">
        <v>942</v>
      </c>
      <c r="B5699" s="1" t="s">
        <v>944</v>
      </c>
      <c r="C5699" t="s">
        <v>1</v>
      </c>
      <c r="D5699" t="s">
        <v>89</v>
      </c>
      <c r="E5699" t="s">
        <v>553</v>
      </c>
      <c r="F5699" t="s">
        <v>554</v>
      </c>
      <c r="G5699">
        <v>3249</v>
      </c>
      <c r="H5699">
        <v>3249</v>
      </c>
      <c r="I5699">
        <v>3249</v>
      </c>
      <c r="J5699">
        <v>3249</v>
      </c>
      <c r="L5699" s="3">
        <v>0</v>
      </c>
      <c r="M5699" s="3">
        <v>0</v>
      </c>
      <c r="N5699" s="3">
        <v>0</v>
      </c>
      <c r="O5699" s="3">
        <v>252.5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3">
        <f>+Tabla3[[#This Row],[V GRAVADAS]]</f>
        <v>252.5</v>
      </c>
      <c r="V5699">
        <v>2</v>
      </c>
    </row>
    <row r="5700" spans="1:22" x14ac:dyDescent="0.25">
      <c r="A5700" t="s">
        <v>942</v>
      </c>
      <c r="B5700" s="1" t="s">
        <v>944</v>
      </c>
      <c r="C5700" t="s">
        <v>1</v>
      </c>
      <c r="D5700" t="s">
        <v>89</v>
      </c>
      <c r="E5700" t="s">
        <v>553</v>
      </c>
      <c r="F5700" t="s">
        <v>554</v>
      </c>
      <c r="G5700">
        <v>3250</v>
      </c>
      <c r="H5700">
        <v>3250</v>
      </c>
      <c r="I5700">
        <v>3250</v>
      </c>
      <c r="J5700">
        <v>3250</v>
      </c>
      <c r="L5700" s="3">
        <v>0</v>
      </c>
      <c r="M5700" s="3">
        <v>0</v>
      </c>
      <c r="N5700" s="3">
        <v>0</v>
      </c>
      <c r="O5700" s="3">
        <v>497.5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3">
        <f>+Tabla3[[#This Row],[V GRAVADAS]]</f>
        <v>497.5</v>
      </c>
      <c r="V5700">
        <v>2</v>
      </c>
    </row>
    <row r="5701" spans="1:22" x14ac:dyDescent="0.25">
      <c r="A5701" t="s">
        <v>942</v>
      </c>
      <c r="B5701" s="1" t="s">
        <v>944</v>
      </c>
      <c r="C5701" t="s">
        <v>1</v>
      </c>
      <c r="D5701" t="s">
        <v>89</v>
      </c>
      <c r="E5701" t="s">
        <v>553</v>
      </c>
      <c r="F5701" t="s">
        <v>554</v>
      </c>
      <c r="G5701">
        <v>3251</v>
      </c>
      <c r="H5701">
        <v>3251</v>
      </c>
      <c r="I5701">
        <v>3251</v>
      </c>
      <c r="J5701">
        <v>3251</v>
      </c>
      <c r="L5701" s="3">
        <v>0</v>
      </c>
      <c r="M5701" s="3">
        <v>0</v>
      </c>
      <c r="N5701" s="3">
        <v>0</v>
      </c>
      <c r="O5701" s="3">
        <v>48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3">
        <f>+Tabla3[[#This Row],[V GRAVADAS]]</f>
        <v>48</v>
      </c>
      <c r="V5701">
        <v>2</v>
      </c>
    </row>
    <row r="5702" spans="1:22" x14ac:dyDescent="0.25">
      <c r="A5702" t="s">
        <v>942</v>
      </c>
      <c r="B5702" s="1" t="s">
        <v>944</v>
      </c>
      <c r="C5702" t="s">
        <v>1</v>
      </c>
      <c r="D5702" t="s">
        <v>89</v>
      </c>
      <c r="E5702" t="s">
        <v>553</v>
      </c>
      <c r="F5702" t="s">
        <v>554</v>
      </c>
      <c r="G5702">
        <v>3252</v>
      </c>
      <c r="H5702">
        <v>3252</v>
      </c>
      <c r="I5702">
        <v>3252</v>
      </c>
      <c r="J5702">
        <v>3252</v>
      </c>
      <c r="L5702" s="3">
        <v>0</v>
      </c>
      <c r="M5702" s="3">
        <v>0</v>
      </c>
      <c r="N5702" s="3">
        <v>0</v>
      </c>
      <c r="O5702" s="3">
        <v>547.66999999999996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3">
        <f>+Tabla3[[#This Row],[V GRAVADAS]]</f>
        <v>547.66999999999996</v>
      </c>
      <c r="V5702">
        <v>2</v>
      </c>
    </row>
    <row r="5703" spans="1:22" x14ac:dyDescent="0.25">
      <c r="A5703" t="s">
        <v>942</v>
      </c>
      <c r="B5703" s="1" t="s">
        <v>944</v>
      </c>
      <c r="C5703" t="s">
        <v>1</v>
      </c>
      <c r="D5703" t="s">
        <v>89</v>
      </c>
      <c r="E5703" t="s">
        <v>553</v>
      </c>
      <c r="F5703" t="s">
        <v>554</v>
      </c>
      <c r="G5703">
        <v>3253</v>
      </c>
      <c r="H5703">
        <v>3253</v>
      </c>
      <c r="I5703">
        <v>3253</v>
      </c>
      <c r="J5703">
        <v>3253</v>
      </c>
      <c r="L5703" s="3">
        <v>0</v>
      </c>
      <c r="M5703" s="3">
        <v>0</v>
      </c>
      <c r="N5703" s="3">
        <v>0</v>
      </c>
      <c r="O5703" s="3">
        <v>1461.4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3">
        <f>+Tabla3[[#This Row],[V GRAVADAS]]</f>
        <v>1461.4</v>
      </c>
      <c r="V5703">
        <v>2</v>
      </c>
    </row>
    <row r="5704" spans="1:22" x14ac:dyDescent="0.25">
      <c r="A5704" t="s">
        <v>942</v>
      </c>
      <c r="B5704" s="1" t="s">
        <v>944</v>
      </c>
      <c r="C5704" t="s">
        <v>1</v>
      </c>
      <c r="D5704" t="s">
        <v>89</v>
      </c>
      <c r="E5704" t="s">
        <v>553</v>
      </c>
      <c r="F5704" t="s">
        <v>554</v>
      </c>
      <c r="G5704">
        <v>3254</v>
      </c>
      <c r="H5704">
        <v>3254</v>
      </c>
      <c r="I5704">
        <v>3254</v>
      </c>
      <c r="J5704">
        <v>3254</v>
      </c>
      <c r="L5704" s="3">
        <v>0</v>
      </c>
      <c r="M5704" s="3">
        <v>0</v>
      </c>
      <c r="N5704" s="3">
        <v>0</v>
      </c>
      <c r="O5704" s="3">
        <v>36.4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3">
        <f>+Tabla3[[#This Row],[V GRAVADAS]]</f>
        <v>36.4</v>
      </c>
      <c r="V5704">
        <v>2</v>
      </c>
    </row>
    <row r="5705" spans="1:22" x14ac:dyDescent="0.25">
      <c r="A5705" t="s">
        <v>942</v>
      </c>
      <c r="B5705" s="1" t="s">
        <v>944</v>
      </c>
      <c r="C5705" t="s">
        <v>1</v>
      </c>
      <c r="D5705" t="s">
        <v>89</v>
      </c>
      <c r="E5705" t="s">
        <v>553</v>
      </c>
      <c r="F5705" t="s">
        <v>554</v>
      </c>
      <c r="G5705">
        <v>3255</v>
      </c>
      <c r="H5705">
        <v>3255</v>
      </c>
      <c r="I5705">
        <v>3255</v>
      </c>
      <c r="J5705">
        <v>3255</v>
      </c>
      <c r="L5705" s="3">
        <v>0</v>
      </c>
      <c r="M5705" s="3">
        <v>0</v>
      </c>
      <c r="N5705" s="3">
        <v>0</v>
      </c>
      <c r="O5705" s="3">
        <v>479.71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3">
        <f>+Tabla3[[#This Row],[V GRAVADAS]]</f>
        <v>479.71</v>
      </c>
      <c r="V5705">
        <v>2</v>
      </c>
    </row>
    <row r="5706" spans="1:22" x14ac:dyDescent="0.25">
      <c r="A5706" t="s">
        <v>942</v>
      </c>
      <c r="B5706" s="1" t="s">
        <v>944</v>
      </c>
      <c r="C5706" t="s">
        <v>1</v>
      </c>
      <c r="D5706" t="s">
        <v>89</v>
      </c>
      <c r="E5706" t="s">
        <v>553</v>
      </c>
      <c r="F5706" t="s">
        <v>554</v>
      </c>
      <c r="G5706">
        <v>3256</v>
      </c>
      <c r="H5706">
        <v>3256</v>
      </c>
      <c r="I5706">
        <v>3256</v>
      </c>
      <c r="J5706">
        <v>3256</v>
      </c>
      <c r="L5706" s="3">
        <v>0</v>
      </c>
      <c r="M5706" s="3">
        <v>0</v>
      </c>
      <c r="N5706" s="3">
        <v>0</v>
      </c>
      <c r="O5706" s="3">
        <v>79.66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3">
        <f>+Tabla3[[#This Row],[V GRAVADAS]]</f>
        <v>79.66</v>
      </c>
      <c r="V5706">
        <v>2</v>
      </c>
    </row>
    <row r="5707" spans="1:22" x14ac:dyDescent="0.25">
      <c r="A5707" t="s">
        <v>942</v>
      </c>
      <c r="B5707" s="1" t="s">
        <v>944</v>
      </c>
      <c r="C5707" t="s">
        <v>1</v>
      </c>
      <c r="D5707" t="s">
        <v>89</v>
      </c>
      <c r="E5707" t="s">
        <v>553</v>
      </c>
      <c r="F5707" t="s">
        <v>554</v>
      </c>
      <c r="G5707">
        <v>3257</v>
      </c>
      <c r="H5707">
        <v>3257</v>
      </c>
      <c r="I5707">
        <v>3257</v>
      </c>
      <c r="J5707">
        <v>3257</v>
      </c>
      <c r="L5707" s="3">
        <v>0</v>
      </c>
      <c r="M5707" s="3">
        <v>0</v>
      </c>
      <c r="N5707" s="3">
        <v>0</v>
      </c>
      <c r="O5707" s="3">
        <v>166.5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3">
        <f>+Tabla3[[#This Row],[V GRAVADAS]]</f>
        <v>166.5</v>
      </c>
      <c r="V5707">
        <v>2</v>
      </c>
    </row>
    <row r="5708" spans="1:22" x14ac:dyDescent="0.25">
      <c r="A5708" t="s">
        <v>942</v>
      </c>
      <c r="B5708" s="1" t="s">
        <v>944</v>
      </c>
      <c r="C5708" t="s">
        <v>1</v>
      </c>
      <c r="D5708" t="s">
        <v>89</v>
      </c>
      <c r="E5708" t="s">
        <v>553</v>
      </c>
      <c r="F5708" t="s">
        <v>554</v>
      </c>
      <c r="G5708">
        <v>3258</v>
      </c>
      <c r="H5708">
        <v>3258</v>
      </c>
      <c r="I5708">
        <v>3258</v>
      </c>
      <c r="J5708">
        <v>3258</v>
      </c>
      <c r="L5708" s="3">
        <v>0</v>
      </c>
      <c r="M5708" s="3">
        <v>0</v>
      </c>
      <c r="N5708" s="3">
        <v>0</v>
      </c>
      <c r="O5708" s="3">
        <v>9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3">
        <f>+Tabla3[[#This Row],[V GRAVADAS]]</f>
        <v>9</v>
      </c>
      <c r="V5708">
        <v>2</v>
      </c>
    </row>
    <row r="5709" spans="1:22" x14ac:dyDescent="0.25">
      <c r="A5709" t="s">
        <v>942</v>
      </c>
      <c r="B5709" s="1" t="s">
        <v>944</v>
      </c>
      <c r="C5709" t="s">
        <v>1</v>
      </c>
      <c r="D5709" t="s">
        <v>89</v>
      </c>
      <c r="E5709" t="s">
        <v>553</v>
      </c>
      <c r="F5709" t="s">
        <v>554</v>
      </c>
      <c r="G5709">
        <v>3259</v>
      </c>
      <c r="H5709">
        <v>3259</v>
      </c>
      <c r="I5709">
        <v>3259</v>
      </c>
      <c r="J5709">
        <v>3259</v>
      </c>
      <c r="L5709" s="3">
        <v>0</v>
      </c>
      <c r="M5709" s="3">
        <v>0</v>
      </c>
      <c r="N5709" s="3">
        <v>0</v>
      </c>
      <c r="O5709" s="3">
        <v>23.2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3">
        <f>+Tabla3[[#This Row],[V GRAVADAS]]</f>
        <v>23.2</v>
      </c>
      <c r="V5709">
        <v>2</v>
      </c>
    </row>
    <row r="5710" spans="1:22" x14ac:dyDescent="0.25">
      <c r="A5710" t="s">
        <v>942</v>
      </c>
      <c r="B5710" s="1" t="s">
        <v>944</v>
      </c>
      <c r="C5710" t="s">
        <v>1</v>
      </c>
      <c r="D5710" t="s">
        <v>89</v>
      </c>
      <c r="E5710" t="s">
        <v>553</v>
      </c>
      <c r="F5710" t="s">
        <v>554</v>
      </c>
      <c r="G5710">
        <v>3260</v>
      </c>
      <c r="H5710">
        <v>3260</v>
      </c>
      <c r="I5710">
        <v>3260</v>
      </c>
      <c r="J5710">
        <v>3260</v>
      </c>
      <c r="L5710" s="3">
        <v>0</v>
      </c>
      <c r="M5710" s="3">
        <v>0</v>
      </c>
      <c r="N5710" s="3">
        <v>0</v>
      </c>
      <c r="O5710" s="3">
        <v>30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3">
        <f>+Tabla3[[#This Row],[V GRAVADAS]]</f>
        <v>30</v>
      </c>
      <c r="V5710">
        <v>2</v>
      </c>
    </row>
    <row r="5711" spans="1:22" x14ac:dyDescent="0.25">
      <c r="A5711" t="s">
        <v>942</v>
      </c>
      <c r="B5711" s="1" t="s">
        <v>944</v>
      </c>
      <c r="C5711" t="s">
        <v>1</v>
      </c>
      <c r="D5711" t="s">
        <v>89</v>
      </c>
      <c r="E5711" t="s">
        <v>553</v>
      </c>
      <c r="F5711" t="s">
        <v>554</v>
      </c>
      <c r="G5711">
        <v>3261</v>
      </c>
      <c r="H5711">
        <v>3261</v>
      </c>
      <c r="I5711">
        <v>3261</v>
      </c>
      <c r="J5711">
        <v>3261</v>
      </c>
      <c r="L5711" s="3">
        <v>0</v>
      </c>
      <c r="M5711" s="3">
        <v>0</v>
      </c>
      <c r="N5711" s="3">
        <v>0</v>
      </c>
      <c r="O5711" s="3">
        <v>112.25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3">
        <f>+Tabla3[[#This Row],[V GRAVADAS]]</f>
        <v>112.25</v>
      </c>
      <c r="V5711">
        <v>2</v>
      </c>
    </row>
    <row r="5712" spans="1:22" x14ac:dyDescent="0.25">
      <c r="A5712" t="s">
        <v>942</v>
      </c>
      <c r="B5712" s="1" t="s">
        <v>944</v>
      </c>
      <c r="C5712" t="s">
        <v>1</v>
      </c>
      <c r="D5712" t="s">
        <v>89</v>
      </c>
      <c r="E5712" t="s">
        <v>553</v>
      </c>
      <c r="F5712" t="s">
        <v>554</v>
      </c>
      <c r="G5712">
        <v>3262</v>
      </c>
      <c r="H5712">
        <v>3262</v>
      </c>
      <c r="I5712">
        <v>3262</v>
      </c>
      <c r="J5712">
        <v>3262</v>
      </c>
      <c r="L5712" s="3">
        <v>0</v>
      </c>
      <c r="M5712" s="3">
        <v>0</v>
      </c>
      <c r="N5712" s="3">
        <v>0</v>
      </c>
      <c r="O5712" s="3">
        <v>254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3">
        <f>+Tabla3[[#This Row],[V GRAVADAS]]</f>
        <v>254</v>
      </c>
      <c r="V5712">
        <v>2</v>
      </c>
    </row>
    <row r="5713" spans="1:22" x14ac:dyDescent="0.25">
      <c r="A5713" t="s">
        <v>942</v>
      </c>
      <c r="B5713" s="1" t="s">
        <v>945</v>
      </c>
      <c r="C5713" t="s">
        <v>1</v>
      </c>
      <c r="D5713" t="s">
        <v>89</v>
      </c>
      <c r="E5713" t="s">
        <v>553</v>
      </c>
      <c r="F5713" t="s">
        <v>554</v>
      </c>
      <c r="G5713">
        <v>3263</v>
      </c>
      <c r="H5713">
        <v>3263</v>
      </c>
      <c r="I5713">
        <v>3263</v>
      </c>
      <c r="J5713">
        <v>3263</v>
      </c>
      <c r="L5713" s="3">
        <v>0</v>
      </c>
      <c r="M5713" s="3">
        <v>0</v>
      </c>
      <c r="N5713" s="3">
        <v>0</v>
      </c>
      <c r="O5713" s="3">
        <v>164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3">
        <f>+Tabla3[[#This Row],[V GRAVADAS]]</f>
        <v>164</v>
      </c>
      <c r="V5713">
        <v>2</v>
      </c>
    </row>
    <row r="5714" spans="1:22" x14ac:dyDescent="0.25">
      <c r="A5714" t="s">
        <v>942</v>
      </c>
      <c r="B5714" s="1" t="s">
        <v>945</v>
      </c>
      <c r="C5714" t="s">
        <v>1</v>
      </c>
      <c r="D5714" t="s">
        <v>89</v>
      </c>
      <c r="E5714" t="s">
        <v>553</v>
      </c>
      <c r="F5714" t="s">
        <v>554</v>
      </c>
      <c r="G5714">
        <v>3264</v>
      </c>
      <c r="H5714">
        <v>3264</v>
      </c>
      <c r="I5714">
        <v>3264</v>
      </c>
      <c r="J5714">
        <v>3264</v>
      </c>
      <c r="L5714" s="3">
        <v>0</v>
      </c>
      <c r="M5714" s="3">
        <v>0</v>
      </c>
      <c r="N5714" s="3">
        <v>0</v>
      </c>
      <c r="O5714" s="3">
        <v>1365.45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3">
        <f>+Tabla3[[#This Row],[V GRAVADAS]]</f>
        <v>1365.45</v>
      </c>
      <c r="V5714">
        <v>2</v>
      </c>
    </row>
    <row r="5715" spans="1:22" x14ac:dyDescent="0.25">
      <c r="A5715" t="s">
        <v>942</v>
      </c>
      <c r="B5715" s="1" t="s">
        <v>945</v>
      </c>
      <c r="C5715" t="s">
        <v>1</v>
      </c>
      <c r="D5715" t="s">
        <v>89</v>
      </c>
      <c r="E5715" t="s">
        <v>553</v>
      </c>
      <c r="F5715" t="s">
        <v>554</v>
      </c>
      <c r="G5715">
        <v>3265</v>
      </c>
      <c r="H5715">
        <v>3265</v>
      </c>
      <c r="I5715">
        <v>3265</v>
      </c>
      <c r="J5715">
        <v>3265</v>
      </c>
      <c r="L5715" s="3">
        <v>0</v>
      </c>
      <c r="M5715" s="3">
        <v>0</v>
      </c>
      <c r="N5715" s="3">
        <v>0</v>
      </c>
      <c r="O5715" s="3">
        <v>431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3">
        <f>+Tabla3[[#This Row],[V GRAVADAS]]</f>
        <v>431</v>
      </c>
      <c r="V5715">
        <v>2</v>
      </c>
    </row>
    <row r="5716" spans="1:22" x14ac:dyDescent="0.25">
      <c r="A5716" t="s">
        <v>942</v>
      </c>
      <c r="B5716" s="1" t="s">
        <v>945</v>
      </c>
      <c r="C5716" t="s">
        <v>1</v>
      </c>
      <c r="D5716" t="s">
        <v>89</v>
      </c>
      <c r="E5716" t="s">
        <v>553</v>
      </c>
      <c r="F5716" t="s">
        <v>554</v>
      </c>
      <c r="G5716">
        <v>3266</v>
      </c>
      <c r="H5716">
        <v>3266</v>
      </c>
      <c r="I5716">
        <v>3266</v>
      </c>
      <c r="J5716">
        <v>3266</v>
      </c>
      <c r="L5716" s="3">
        <v>0</v>
      </c>
      <c r="M5716" s="3">
        <v>0</v>
      </c>
      <c r="N5716" s="3">
        <v>0</v>
      </c>
      <c r="O5716" s="3">
        <v>180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3">
        <f>+Tabla3[[#This Row],[V GRAVADAS]]</f>
        <v>180</v>
      </c>
      <c r="V5716">
        <v>2</v>
      </c>
    </row>
    <row r="5717" spans="1:22" x14ac:dyDescent="0.25">
      <c r="A5717" t="s">
        <v>942</v>
      </c>
      <c r="B5717" s="1" t="s">
        <v>945</v>
      </c>
      <c r="C5717" t="s">
        <v>1</v>
      </c>
      <c r="D5717" t="s">
        <v>89</v>
      </c>
      <c r="E5717" t="s">
        <v>553</v>
      </c>
      <c r="F5717" t="s">
        <v>554</v>
      </c>
      <c r="G5717">
        <v>3267</v>
      </c>
      <c r="H5717">
        <v>3267</v>
      </c>
      <c r="I5717">
        <v>3267</v>
      </c>
      <c r="J5717">
        <v>3267</v>
      </c>
      <c r="L5717" s="3">
        <v>0</v>
      </c>
      <c r="M5717" s="3">
        <v>0</v>
      </c>
      <c r="N5717" s="3">
        <v>0</v>
      </c>
      <c r="O5717" s="3">
        <v>95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3">
        <f>+Tabla3[[#This Row],[V GRAVADAS]]</f>
        <v>95</v>
      </c>
      <c r="V5717">
        <v>2</v>
      </c>
    </row>
    <row r="5718" spans="1:22" x14ac:dyDescent="0.25">
      <c r="A5718" t="s">
        <v>942</v>
      </c>
      <c r="B5718" s="1" t="s">
        <v>945</v>
      </c>
      <c r="C5718" t="s">
        <v>1</v>
      </c>
      <c r="D5718" t="s">
        <v>89</v>
      </c>
      <c r="E5718" t="s">
        <v>553</v>
      </c>
      <c r="F5718" t="s">
        <v>554</v>
      </c>
      <c r="G5718">
        <v>3268</v>
      </c>
      <c r="H5718">
        <v>3268</v>
      </c>
      <c r="I5718">
        <v>3268</v>
      </c>
      <c r="J5718">
        <v>3268</v>
      </c>
      <c r="L5718" s="3">
        <v>0</v>
      </c>
      <c r="M5718" s="3">
        <v>0</v>
      </c>
      <c r="N5718" s="3">
        <v>0</v>
      </c>
      <c r="O5718" s="3">
        <v>141.4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3">
        <f>+Tabla3[[#This Row],[V GRAVADAS]]</f>
        <v>141.4</v>
      </c>
      <c r="V5718">
        <v>2</v>
      </c>
    </row>
    <row r="5719" spans="1:22" x14ac:dyDescent="0.25">
      <c r="A5719" t="s">
        <v>942</v>
      </c>
      <c r="B5719" s="1" t="s">
        <v>945</v>
      </c>
      <c r="C5719" t="s">
        <v>1</v>
      </c>
      <c r="D5719" t="s">
        <v>89</v>
      </c>
      <c r="E5719" t="s">
        <v>553</v>
      </c>
      <c r="F5719" t="s">
        <v>554</v>
      </c>
      <c r="G5719">
        <v>3269</v>
      </c>
      <c r="H5719">
        <v>3269</v>
      </c>
      <c r="I5719">
        <v>3269</v>
      </c>
      <c r="J5719">
        <v>3269</v>
      </c>
      <c r="L5719" s="3">
        <v>0</v>
      </c>
      <c r="M5719" s="3">
        <v>0</v>
      </c>
      <c r="N5719" s="3">
        <v>0</v>
      </c>
      <c r="O5719" s="3">
        <v>68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3">
        <f>+Tabla3[[#This Row],[V GRAVADAS]]</f>
        <v>68</v>
      </c>
      <c r="V5719">
        <v>2</v>
      </c>
    </row>
    <row r="5720" spans="1:22" x14ac:dyDescent="0.25">
      <c r="A5720" t="s">
        <v>942</v>
      </c>
      <c r="B5720" s="1" t="s">
        <v>945</v>
      </c>
      <c r="C5720" t="s">
        <v>1</v>
      </c>
      <c r="D5720" t="s">
        <v>89</v>
      </c>
      <c r="E5720" t="s">
        <v>553</v>
      </c>
      <c r="F5720" t="s">
        <v>554</v>
      </c>
      <c r="G5720">
        <v>3270</v>
      </c>
      <c r="H5720">
        <v>3270</v>
      </c>
      <c r="I5720">
        <v>3270</v>
      </c>
      <c r="J5720">
        <v>3270</v>
      </c>
      <c r="L5720" s="3">
        <v>0</v>
      </c>
      <c r="M5720" s="3">
        <v>0</v>
      </c>
      <c r="N5720" s="3">
        <v>0</v>
      </c>
      <c r="O5720" s="3">
        <v>154.5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3">
        <f>+Tabla3[[#This Row],[V GRAVADAS]]</f>
        <v>154.5</v>
      </c>
      <c r="V5720">
        <v>2</v>
      </c>
    </row>
    <row r="5721" spans="1:22" x14ac:dyDescent="0.25">
      <c r="A5721" t="s">
        <v>942</v>
      </c>
      <c r="B5721" s="1" t="s">
        <v>945</v>
      </c>
      <c r="C5721" t="s">
        <v>1</v>
      </c>
      <c r="D5721" t="s">
        <v>89</v>
      </c>
      <c r="E5721" t="s">
        <v>553</v>
      </c>
      <c r="F5721" t="s">
        <v>554</v>
      </c>
      <c r="G5721">
        <v>3271</v>
      </c>
      <c r="H5721">
        <v>3271</v>
      </c>
      <c r="I5721">
        <v>3271</v>
      </c>
      <c r="J5721">
        <v>3271</v>
      </c>
      <c r="L5721" s="3">
        <v>0</v>
      </c>
      <c r="M5721" s="3">
        <v>0</v>
      </c>
      <c r="N5721" s="3">
        <v>0</v>
      </c>
      <c r="O5721" s="3">
        <v>22.5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3">
        <f>+Tabla3[[#This Row],[V GRAVADAS]]</f>
        <v>22.5</v>
      </c>
      <c r="V5721">
        <v>2</v>
      </c>
    </row>
    <row r="5722" spans="1:22" x14ac:dyDescent="0.25">
      <c r="A5722" t="s">
        <v>942</v>
      </c>
      <c r="B5722" s="1" t="s">
        <v>945</v>
      </c>
      <c r="C5722" t="s">
        <v>1</v>
      </c>
      <c r="D5722" t="s">
        <v>89</v>
      </c>
      <c r="E5722" t="s">
        <v>553</v>
      </c>
      <c r="F5722" t="s">
        <v>554</v>
      </c>
      <c r="G5722">
        <v>3272</v>
      </c>
      <c r="H5722">
        <v>3272</v>
      </c>
      <c r="I5722">
        <v>3272</v>
      </c>
      <c r="J5722">
        <v>3272</v>
      </c>
      <c r="L5722" s="3">
        <v>0</v>
      </c>
      <c r="M5722" s="3">
        <v>0</v>
      </c>
      <c r="N5722" s="3">
        <v>0</v>
      </c>
      <c r="O5722" s="3">
        <v>492.4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3">
        <f>+Tabla3[[#This Row],[V GRAVADAS]]</f>
        <v>492.4</v>
      </c>
      <c r="V5722">
        <v>2</v>
      </c>
    </row>
    <row r="5723" spans="1:22" x14ac:dyDescent="0.25">
      <c r="A5723" t="s">
        <v>942</v>
      </c>
      <c r="B5723" s="1" t="s">
        <v>945</v>
      </c>
      <c r="C5723" t="s">
        <v>1</v>
      </c>
      <c r="D5723" t="s">
        <v>89</v>
      </c>
      <c r="E5723" t="s">
        <v>553</v>
      </c>
      <c r="F5723" t="s">
        <v>554</v>
      </c>
      <c r="G5723">
        <v>3273</v>
      </c>
      <c r="H5723">
        <v>3273</v>
      </c>
      <c r="I5723">
        <v>3273</v>
      </c>
      <c r="J5723">
        <v>3273</v>
      </c>
      <c r="L5723" s="3">
        <v>0</v>
      </c>
      <c r="M5723" s="3">
        <v>0</v>
      </c>
      <c r="N5723" s="3">
        <v>0</v>
      </c>
      <c r="O5723" s="3">
        <v>46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3">
        <f>+Tabla3[[#This Row],[V GRAVADAS]]</f>
        <v>46</v>
      </c>
      <c r="V5723">
        <v>2</v>
      </c>
    </row>
    <row r="5724" spans="1:22" x14ac:dyDescent="0.25">
      <c r="A5724" t="s">
        <v>942</v>
      </c>
      <c r="B5724" s="1" t="s">
        <v>945</v>
      </c>
      <c r="C5724" t="s">
        <v>1</v>
      </c>
      <c r="D5724" t="s">
        <v>89</v>
      </c>
      <c r="E5724" t="s">
        <v>553</v>
      </c>
      <c r="F5724" t="s">
        <v>554</v>
      </c>
      <c r="G5724">
        <v>3274</v>
      </c>
      <c r="H5724">
        <v>3274</v>
      </c>
      <c r="I5724">
        <v>3274</v>
      </c>
      <c r="J5724">
        <v>3274</v>
      </c>
      <c r="L5724" s="3">
        <v>0</v>
      </c>
      <c r="M5724" s="3">
        <v>0</v>
      </c>
      <c r="N5724" s="3">
        <v>0</v>
      </c>
      <c r="O5724" s="3">
        <v>165.76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3">
        <f>+Tabla3[[#This Row],[V GRAVADAS]]</f>
        <v>165.76</v>
      </c>
      <c r="V5724">
        <v>2</v>
      </c>
    </row>
    <row r="5725" spans="1:22" x14ac:dyDescent="0.25">
      <c r="A5725" t="s">
        <v>942</v>
      </c>
      <c r="B5725" s="1" t="s">
        <v>945</v>
      </c>
      <c r="C5725" t="s">
        <v>1</v>
      </c>
      <c r="D5725" t="s">
        <v>89</v>
      </c>
      <c r="E5725" t="s">
        <v>553</v>
      </c>
      <c r="F5725" t="s">
        <v>554</v>
      </c>
      <c r="G5725">
        <v>3275</v>
      </c>
      <c r="H5725">
        <v>3275</v>
      </c>
      <c r="I5725">
        <v>3275</v>
      </c>
      <c r="J5725">
        <v>3275</v>
      </c>
      <c r="L5725" s="3">
        <v>0</v>
      </c>
      <c r="M5725" s="3">
        <v>0</v>
      </c>
      <c r="N5725" s="3">
        <v>0</v>
      </c>
      <c r="O5725" s="3">
        <v>90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3">
        <f>+Tabla3[[#This Row],[V GRAVADAS]]</f>
        <v>90</v>
      </c>
      <c r="V5725">
        <v>2</v>
      </c>
    </row>
    <row r="5726" spans="1:22" x14ac:dyDescent="0.25">
      <c r="A5726" t="s">
        <v>942</v>
      </c>
      <c r="B5726" s="1" t="s">
        <v>945</v>
      </c>
      <c r="C5726" t="s">
        <v>1</v>
      </c>
      <c r="D5726" t="s">
        <v>89</v>
      </c>
      <c r="E5726" t="s">
        <v>553</v>
      </c>
      <c r="F5726" t="s">
        <v>554</v>
      </c>
      <c r="G5726">
        <v>3276</v>
      </c>
      <c r="H5726">
        <v>3276</v>
      </c>
      <c r="I5726">
        <v>3276</v>
      </c>
      <c r="J5726">
        <v>3276</v>
      </c>
      <c r="L5726" s="3">
        <v>0</v>
      </c>
      <c r="M5726" s="3">
        <v>0</v>
      </c>
      <c r="N5726" s="3">
        <v>0</v>
      </c>
      <c r="O5726" s="3">
        <v>516.5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3">
        <f>+Tabla3[[#This Row],[V GRAVADAS]]</f>
        <v>516.5</v>
      </c>
      <c r="V5726">
        <v>2</v>
      </c>
    </row>
    <row r="5727" spans="1:22" x14ac:dyDescent="0.25">
      <c r="A5727" t="s">
        <v>942</v>
      </c>
      <c r="B5727" s="1" t="s">
        <v>946</v>
      </c>
      <c r="C5727" t="s">
        <v>1</v>
      </c>
      <c r="D5727" t="s">
        <v>89</v>
      </c>
      <c r="E5727" t="s">
        <v>553</v>
      </c>
      <c r="F5727" t="s">
        <v>554</v>
      </c>
      <c r="G5727">
        <v>3277</v>
      </c>
      <c r="H5727">
        <v>3277</v>
      </c>
      <c r="I5727">
        <v>3277</v>
      </c>
      <c r="J5727">
        <v>3277</v>
      </c>
      <c r="L5727" s="3">
        <v>0</v>
      </c>
      <c r="M5727" s="3">
        <v>0</v>
      </c>
      <c r="N5727" s="3">
        <v>0</v>
      </c>
      <c r="O5727" s="3">
        <v>170.5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3">
        <f>+Tabla3[[#This Row],[V GRAVADAS]]</f>
        <v>170.5</v>
      </c>
      <c r="V5727">
        <v>2</v>
      </c>
    </row>
    <row r="5728" spans="1:22" x14ac:dyDescent="0.25">
      <c r="A5728" t="s">
        <v>942</v>
      </c>
      <c r="B5728" s="1" t="s">
        <v>946</v>
      </c>
      <c r="C5728" t="s">
        <v>1</v>
      </c>
      <c r="D5728" t="s">
        <v>89</v>
      </c>
      <c r="E5728" t="s">
        <v>553</v>
      </c>
      <c r="F5728" t="s">
        <v>554</v>
      </c>
      <c r="G5728">
        <v>3278</v>
      </c>
      <c r="H5728">
        <v>3278</v>
      </c>
      <c r="I5728">
        <v>3278</v>
      </c>
      <c r="J5728">
        <v>3278</v>
      </c>
      <c r="L5728" s="3">
        <v>0</v>
      </c>
      <c r="M5728" s="3">
        <v>0</v>
      </c>
      <c r="N5728" s="3">
        <v>0</v>
      </c>
      <c r="O5728" s="3">
        <v>240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3">
        <f>+Tabla3[[#This Row],[V GRAVADAS]]</f>
        <v>240</v>
      </c>
      <c r="V5728">
        <v>2</v>
      </c>
    </row>
    <row r="5729" spans="1:22" x14ac:dyDescent="0.25">
      <c r="A5729" t="s">
        <v>942</v>
      </c>
      <c r="B5729" s="1" t="s">
        <v>946</v>
      </c>
      <c r="C5729" t="s">
        <v>1</v>
      </c>
      <c r="D5729" t="s">
        <v>89</v>
      </c>
      <c r="E5729" t="s">
        <v>553</v>
      </c>
      <c r="F5729" t="s">
        <v>554</v>
      </c>
      <c r="G5729">
        <v>3279</v>
      </c>
      <c r="H5729">
        <v>3279</v>
      </c>
      <c r="I5729">
        <v>3279</v>
      </c>
      <c r="J5729">
        <v>3279</v>
      </c>
      <c r="L5729" s="3">
        <v>0</v>
      </c>
      <c r="M5729" s="3">
        <v>0</v>
      </c>
      <c r="N5729" s="3">
        <v>0</v>
      </c>
      <c r="O5729" s="3">
        <v>189.15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3">
        <f>+Tabla3[[#This Row],[V GRAVADAS]]</f>
        <v>189.15</v>
      </c>
      <c r="V5729">
        <v>2</v>
      </c>
    </row>
    <row r="5730" spans="1:22" x14ac:dyDescent="0.25">
      <c r="A5730" t="s">
        <v>942</v>
      </c>
      <c r="B5730" s="1" t="s">
        <v>946</v>
      </c>
      <c r="C5730" t="s">
        <v>1</v>
      </c>
      <c r="D5730" t="s">
        <v>89</v>
      </c>
      <c r="E5730" t="s">
        <v>553</v>
      </c>
      <c r="F5730" t="s">
        <v>554</v>
      </c>
      <c r="G5730">
        <v>3280</v>
      </c>
      <c r="H5730">
        <v>3280</v>
      </c>
      <c r="I5730">
        <v>3280</v>
      </c>
      <c r="J5730">
        <v>3280</v>
      </c>
      <c r="L5730" s="3">
        <v>0</v>
      </c>
      <c r="M5730" s="3">
        <v>0</v>
      </c>
      <c r="N5730" s="3">
        <v>0</v>
      </c>
      <c r="O5730" s="3">
        <v>930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3">
        <f>+Tabla3[[#This Row],[V GRAVADAS]]</f>
        <v>930</v>
      </c>
      <c r="V5730">
        <v>2</v>
      </c>
    </row>
    <row r="5731" spans="1:22" x14ac:dyDescent="0.25">
      <c r="A5731" t="s">
        <v>942</v>
      </c>
      <c r="B5731" s="1" t="s">
        <v>946</v>
      </c>
      <c r="C5731" t="s">
        <v>1</v>
      </c>
      <c r="D5731" t="s">
        <v>89</v>
      </c>
      <c r="E5731" t="s">
        <v>553</v>
      </c>
      <c r="F5731" t="s">
        <v>554</v>
      </c>
      <c r="G5731">
        <v>3281</v>
      </c>
      <c r="H5731">
        <v>3281</v>
      </c>
      <c r="I5731">
        <v>3281</v>
      </c>
      <c r="J5731">
        <v>3281</v>
      </c>
      <c r="L5731" s="3">
        <v>0</v>
      </c>
      <c r="M5731" s="3">
        <v>0</v>
      </c>
      <c r="N5731" s="3">
        <v>0</v>
      </c>
      <c r="O5731" s="3">
        <v>415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3">
        <f>+Tabla3[[#This Row],[V GRAVADAS]]</f>
        <v>415</v>
      </c>
      <c r="V5731">
        <v>2</v>
      </c>
    </row>
    <row r="5732" spans="1:22" x14ac:dyDescent="0.25">
      <c r="A5732" t="s">
        <v>942</v>
      </c>
      <c r="B5732" s="1" t="s">
        <v>946</v>
      </c>
      <c r="C5732" t="s">
        <v>1</v>
      </c>
      <c r="D5732" t="s">
        <v>89</v>
      </c>
      <c r="E5732" t="s">
        <v>553</v>
      </c>
      <c r="F5732" t="s">
        <v>554</v>
      </c>
      <c r="G5732">
        <v>3282</v>
      </c>
      <c r="H5732">
        <v>3282</v>
      </c>
      <c r="I5732">
        <v>3282</v>
      </c>
      <c r="J5732">
        <v>3282</v>
      </c>
      <c r="L5732" s="3">
        <v>0</v>
      </c>
      <c r="M5732" s="3">
        <v>0</v>
      </c>
      <c r="N5732" s="3">
        <v>0</v>
      </c>
      <c r="O5732" s="3">
        <v>415.5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3">
        <f>+Tabla3[[#This Row],[V GRAVADAS]]</f>
        <v>415.5</v>
      </c>
      <c r="V5732">
        <v>2</v>
      </c>
    </row>
    <row r="5733" spans="1:22" x14ac:dyDescent="0.25">
      <c r="A5733" t="s">
        <v>942</v>
      </c>
      <c r="B5733" s="1" t="s">
        <v>946</v>
      </c>
      <c r="C5733" t="s">
        <v>1</v>
      </c>
      <c r="D5733" t="s">
        <v>89</v>
      </c>
      <c r="E5733" t="s">
        <v>553</v>
      </c>
      <c r="F5733" t="s">
        <v>554</v>
      </c>
      <c r="G5733">
        <v>3283</v>
      </c>
      <c r="H5733">
        <v>3283</v>
      </c>
      <c r="I5733">
        <v>3283</v>
      </c>
      <c r="J5733">
        <v>3283</v>
      </c>
      <c r="L5733" s="3">
        <v>0</v>
      </c>
      <c r="M5733" s="3">
        <v>0</v>
      </c>
      <c r="N5733" s="3">
        <v>0</v>
      </c>
      <c r="O5733" s="3">
        <v>10.6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3">
        <f>+Tabla3[[#This Row],[V GRAVADAS]]</f>
        <v>10.6</v>
      </c>
      <c r="V5733">
        <v>2</v>
      </c>
    </row>
    <row r="5734" spans="1:22" x14ac:dyDescent="0.25">
      <c r="A5734" t="s">
        <v>942</v>
      </c>
      <c r="B5734" s="1" t="s">
        <v>946</v>
      </c>
      <c r="C5734" t="s">
        <v>1</v>
      </c>
      <c r="D5734" t="s">
        <v>89</v>
      </c>
      <c r="E5734" t="s">
        <v>553</v>
      </c>
      <c r="F5734" t="s">
        <v>554</v>
      </c>
      <c r="G5734">
        <v>3284</v>
      </c>
      <c r="H5734">
        <v>3284</v>
      </c>
      <c r="I5734">
        <v>3284</v>
      </c>
      <c r="J5734">
        <v>3284</v>
      </c>
      <c r="L5734" s="3">
        <v>0</v>
      </c>
      <c r="M5734" s="3">
        <v>0</v>
      </c>
      <c r="N5734" s="3">
        <v>0</v>
      </c>
      <c r="O5734" s="3">
        <v>520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3">
        <f>+Tabla3[[#This Row],[V GRAVADAS]]</f>
        <v>520</v>
      </c>
      <c r="V5734">
        <v>2</v>
      </c>
    </row>
    <row r="5735" spans="1:22" x14ac:dyDescent="0.25">
      <c r="A5735" t="s">
        <v>942</v>
      </c>
      <c r="B5735" s="1" t="s">
        <v>946</v>
      </c>
      <c r="C5735" t="s">
        <v>1</v>
      </c>
      <c r="D5735" t="s">
        <v>89</v>
      </c>
      <c r="E5735" t="s">
        <v>553</v>
      </c>
      <c r="F5735" t="s">
        <v>554</v>
      </c>
      <c r="G5735">
        <v>3285</v>
      </c>
      <c r="H5735">
        <v>3285</v>
      </c>
      <c r="I5735">
        <v>3285</v>
      </c>
      <c r="J5735">
        <v>3285</v>
      </c>
      <c r="L5735" s="3">
        <v>0</v>
      </c>
      <c r="M5735" s="3">
        <v>0</v>
      </c>
      <c r="N5735" s="3">
        <v>0</v>
      </c>
      <c r="O5735" s="3">
        <v>18.25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3">
        <f>+Tabla3[[#This Row],[V GRAVADAS]]</f>
        <v>18.25</v>
      </c>
      <c r="V5735">
        <v>2</v>
      </c>
    </row>
    <row r="5736" spans="1:22" x14ac:dyDescent="0.25">
      <c r="A5736" t="s">
        <v>942</v>
      </c>
      <c r="B5736" s="1" t="s">
        <v>946</v>
      </c>
      <c r="C5736" t="s">
        <v>1</v>
      </c>
      <c r="D5736" t="s">
        <v>89</v>
      </c>
      <c r="E5736" t="s">
        <v>553</v>
      </c>
      <c r="F5736" t="s">
        <v>554</v>
      </c>
      <c r="G5736">
        <v>3286</v>
      </c>
      <c r="H5736">
        <v>3286</v>
      </c>
      <c r="I5736">
        <v>3286</v>
      </c>
      <c r="J5736">
        <v>3286</v>
      </c>
      <c r="L5736" s="3">
        <v>0</v>
      </c>
      <c r="M5736" s="3">
        <v>0</v>
      </c>
      <c r="N5736" s="3">
        <v>0</v>
      </c>
      <c r="O5736" s="3">
        <v>53.1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3">
        <f>+Tabla3[[#This Row],[V GRAVADAS]]</f>
        <v>53.1</v>
      </c>
      <c r="V5736">
        <v>2</v>
      </c>
    </row>
    <row r="5737" spans="1:22" x14ac:dyDescent="0.25">
      <c r="A5737" t="s">
        <v>942</v>
      </c>
      <c r="B5737" s="1" t="s">
        <v>946</v>
      </c>
      <c r="C5737" t="s">
        <v>1</v>
      </c>
      <c r="D5737" t="s">
        <v>89</v>
      </c>
      <c r="E5737" t="s">
        <v>553</v>
      </c>
      <c r="F5737" t="s">
        <v>554</v>
      </c>
      <c r="G5737">
        <v>3287</v>
      </c>
      <c r="H5737">
        <v>3287</v>
      </c>
      <c r="I5737">
        <v>3287</v>
      </c>
      <c r="J5737">
        <v>3287</v>
      </c>
      <c r="L5737" s="3">
        <v>0</v>
      </c>
      <c r="M5737" s="3">
        <v>0</v>
      </c>
      <c r="N5737" s="3">
        <v>0</v>
      </c>
      <c r="O5737" s="3">
        <v>49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3">
        <f>+Tabla3[[#This Row],[V GRAVADAS]]</f>
        <v>49</v>
      </c>
      <c r="V5737">
        <v>2</v>
      </c>
    </row>
    <row r="5738" spans="1:22" x14ac:dyDescent="0.25">
      <c r="A5738" t="s">
        <v>942</v>
      </c>
      <c r="B5738" s="1" t="s">
        <v>946</v>
      </c>
      <c r="C5738" t="s">
        <v>1</v>
      </c>
      <c r="D5738" t="s">
        <v>89</v>
      </c>
      <c r="E5738" t="s">
        <v>553</v>
      </c>
      <c r="F5738" t="s">
        <v>554</v>
      </c>
      <c r="G5738">
        <v>3288</v>
      </c>
      <c r="H5738">
        <v>3288</v>
      </c>
      <c r="I5738">
        <v>3288</v>
      </c>
      <c r="J5738">
        <v>3288</v>
      </c>
      <c r="L5738" s="3">
        <v>0</v>
      </c>
      <c r="M5738" s="3">
        <v>0</v>
      </c>
      <c r="N5738" s="3">
        <v>0</v>
      </c>
      <c r="O5738" s="3">
        <v>51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3">
        <f>+Tabla3[[#This Row],[V GRAVADAS]]</f>
        <v>51</v>
      </c>
      <c r="V5738">
        <v>2</v>
      </c>
    </row>
    <row r="5739" spans="1:22" x14ac:dyDescent="0.25">
      <c r="A5739" t="s">
        <v>942</v>
      </c>
      <c r="B5739" s="1" t="s">
        <v>946</v>
      </c>
      <c r="C5739" t="s">
        <v>1</v>
      </c>
      <c r="D5739" t="s">
        <v>89</v>
      </c>
      <c r="E5739" t="s">
        <v>553</v>
      </c>
      <c r="F5739" t="s">
        <v>554</v>
      </c>
      <c r="G5739">
        <v>3289</v>
      </c>
      <c r="H5739">
        <v>3289</v>
      </c>
      <c r="I5739">
        <v>3289</v>
      </c>
      <c r="J5739">
        <v>3289</v>
      </c>
      <c r="L5739" s="3">
        <v>0</v>
      </c>
      <c r="M5739" s="3">
        <v>0</v>
      </c>
      <c r="N5739" s="3">
        <v>0</v>
      </c>
      <c r="O5739" s="3">
        <v>38.5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3">
        <f>+Tabla3[[#This Row],[V GRAVADAS]]</f>
        <v>38.5</v>
      </c>
      <c r="V5739">
        <v>2</v>
      </c>
    </row>
    <row r="5740" spans="1:22" x14ac:dyDescent="0.25">
      <c r="A5740" t="s">
        <v>942</v>
      </c>
      <c r="B5740" s="1" t="s">
        <v>946</v>
      </c>
      <c r="C5740" t="s">
        <v>1</v>
      </c>
      <c r="D5740" t="s">
        <v>89</v>
      </c>
      <c r="E5740" t="s">
        <v>553</v>
      </c>
      <c r="F5740" t="s">
        <v>554</v>
      </c>
      <c r="G5740">
        <v>3290</v>
      </c>
      <c r="H5740">
        <v>3290</v>
      </c>
      <c r="I5740">
        <v>3290</v>
      </c>
      <c r="J5740">
        <v>3290</v>
      </c>
      <c r="L5740" s="3">
        <v>0</v>
      </c>
      <c r="M5740" s="3">
        <v>0</v>
      </c>
      <c r="N5740" s="3">
        <v>0</v>
      </c>
      <c r="O5740" s="3">
        <v>51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3">
        <f>+Tabla3[[#This Row],[V GRAVADAS]]</f>
        <v>51</v>
      </c>
      <c r="V5740">
        <v>2</v>
      </c>
    </row>
    <row r="5741" spans="1:22" x14ac:dyDescent="0.25">
      <c r="A5741" t="s">
        <v>942</v>
      </c>
      <c r="B5741" s="1" t="s">
        <v>946</v>
      </c>
      <c r="C5741" t="s">
        <v>1</v>
      </c>
      <c r="D5741" t="s">
        <v>89</v>
      </c>
      <c r="E5741" t="s">
        <v>553</v>
      </c>
      <c r="F5741" t="s">
        <v>554</v>
      </c>
      <c r="G5741">
        <v>3291</v>
      </c>
      <c r="H5741">
        <v>3291</v>
      </c>
      <c r="I5741">
        <v>3291</v>
      </c>
      <c r="J5741">
        <v>3291</v>
      </c>
      <c r="L5741" s="3">
        <v>0</v>
      </c>
      <c r="M5741" s="3">
        <v>0</v>
      </c>
      <c r="N5741" s="3">
        <v>0</v>
      </c>
      <c r="O5741" s="3">
        <v>29.9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3">
        <f>+Tabla3[[#This Row],[V GRAVADAS]]</f>
        <v>29.9</v>
      </c>
      <c r="V5741">
        <v>2</v>
      </c>
    </row>
    <row r="5742" spans="1:22" x14ac:dyDescent="0.25">
      <c r="A5742" t="s">
        <v>942</v>
      </c>
      <c r="B5742" s="1" t="s">
        <v>946</v>
      </c>
      <c r="C5742" t="s">
        <v>1</v>
      </c>
      <c r="D5742" t="s">
        <v>89</v>
      </c>
      <c r="E5742" t="s">
        <v>553</v>
      </c>
      <c r="F5742" t="s">
        <v>554</v>
      </c>
      <c r="G5742">
        <v>3292</v>
      </c>
      <c r="H5742">
        <v>3292</v>
      </c>
      <c r="I5742">
        <v>3292</v>
      </c>
      <c r="J5742">
        <v>3292</v>
      </c>
      <c r="L5742" s="3">
        <v>0</v>
      </c>
      <c r="M5742" s="3">
        <v>0</v>
      </c>
      <c r="N5742" s="3">
        <v>0</v>
      </c>
      <c r="O5742" s="3">
        <v>248.45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3">
        <f>+Tabla3[[#This Row],[V GRAVADAS]]</f>
        <v>248.45</v>
      </c>
      <c r="V5742">
        <v>2</v>
      </c>
    </row>
    <row r="5743" spans="1:22" x14ac:dyDescent="0.25">
      <c r="A5743" t="s">
        <v>942</v>
      </c>
      <c r="B5743" s="1" t="s">
        <v>946</v>
      </c>
      <c r="C5743" t="s">
        <v>1</v>
      </c>
      <c r="D5743" t="s">
        <v>89</v>
      </c>
      <c r="E5743" t="s">
        <v>553</v>
      </c>
      <c r="F5743" t="s">
        <v>554</v>
      </c>
      <c r="G5743">
        <v>3293</v>
      </c>
      <c r="H5743">
        <v>3293</v>
      </c>
      <c r="I5743">
        <v>3293</v>
      </c>
      <c r="J5743">
        <v>3293</v>
      </c>
      <c r="L5743" s="3">
        <v>0</v>
      </c>
      <c r="M5743" s="3">
        <v>0</v>
      </c>
      <c r="N5743" s="3">
        <v>0</v>
      </c>
      <c r="O5743" s="3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3">
        <f>+Tabla3[[#This Row],[V GRAVADAS]]</f>
        <v>0</v>
      </c>
      <c r="V5743">
        <v>2</v>
      </c>
    </row>
    <row r="5744" spans="1:22" x14ac:dyDescent="0.25">
      <c r="A5744" t="s">
        <v>942</v>
      </c>
      <c r="B5744" s="1" t="s">
        <v>946</v>
      </c>
      <c r="C5744" t="s">
        <v>1</v>
      </c>
      <c r="D5744" t="s">
        <v>89</v>
      </c>
      <c r="E5744" t="s">
        <v>553</v>
      </c>
      <c r="F5744" t="s">
        <v>554</v>
      </c>
      <c r="G5744">
        <v>3294</v>
      </c>
      <c r="H5744">
        <v>3294</v>
      </c>
      <c r="I5744">
        <v>3294</v>
      </c>
      <c r="J5744">
        <v>3294</v>
      </c>
      <c r="L5744" s="3">
        <v>0</v>
      </c>
      <c r="M5744" s="3">
        <v>0</v>
      </c>
      <c r="N5744" s="3">
        <v>0</v>
      </c>
      <c r="O5744" s="3">
        <v>60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3">
        <f>+Tabla3[[#This Row],[V GRAVADAS]]</f>
        <v>60</v>
      </c>
      <c r="V5744">
        <v>2</v>
      </c>
    </row>
    <row r="5745" spans="1:22" x14ac:dyDescent="0.25">
      <c r="A5745" t="s">
        <v>942</v>
      </c>
      <c r="B5745" s="1" t="s">
        <v>946</v>
      </c>
      <c r="C5745" t="s">
        <v>1</v>
      </c>
      <c r="D5745" t="s">
        <v>89</v>
      </c>
      <c r="E5745" t="s">
        <v>553</v>
      </c>
      <c r="F5745" t="s">
        <v>554</v>
      </c>
      <c r="G5745">
        <v>3295</v>
      </c>
      <c r="H5745">
        <v>3295</v>
      </c>
      <c r="I5745">
        <v>3295</v>
      </c>
      <c r="J5745">
        <v>3295</v>
      </c>
      <c r="L5745" s="3">
        <v>0</v>
      </c>
      <c r="M5745" s="3">
        <v>0</v>
      </c>
      <c r="N5745" s="3">
        <v>0</v>
      </c>
      <c r="O5745" s="3">
        <v>371.8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3">
        <f>+Tabla3[[#This Row],[V GRAVADAS]]</f>
        <v>371.8</v>
      </c>
      <c r="V5745">
        <v>2</v>
      </c>
    </row>
    <row r="5746" spans="1:22" x14ac:dyDescent="0.25">
      <c r="A5746" t="s">
        <v>942</v>
      </c>
      <c r="B5746" s="1" t="s">
        <v>946</v>
      </c>
      <c r="C5746" t="s">
        <v>1</v>
      </c>
      <c r="D5746" t="s">
        <v>89</v>
      </c>
      <c r="E5746" t="s">
        <v>553</v>
      </c>
      <c r="F5746" t="s">
        <v>554</v>
      </c>
      <c r="G5746">
        <v>3296</v>
      </c>
      <c r="H5746">
        <v>3296</v>
      </c>
      <c r="I5746">
        <v>3296</v>
      </c>
      <c r="J5746">
        <v>3296</v>
      </c>
      <c r="L5746" s="3">
        <v>0</v>
      </c>
      <c r="M5746" s="3">
        <v>0</v>
      </c>
      <c r="N5746" s="3">
        <v>0</v>
      </c>
      <c r="O5746" s="3">
        <v>414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3">
        <f>+Tabla3[[#This Row],[V GRAVADAS]]</f>
        <v>414</v>
      </c>
      <c r="V5746">
        <v>2</v>
      </c>
    </row>
    <row r="5747" spans="1:22" x14ac:dyDescent="0.25">
      <c r="A5747" t="s">
        <v>942</v>
      </c>
      <c r="B5747" s="1" t="s">
        <v>946</v>
      </c>
      <c r="C5747" t="s">
        <v>1</v>
      </c>
      <c r="D5747" t="s">
        <v>89</v>
      </c>
      <c r="E5747" t="s">
        <v>553</v>
      </c>
      <c r="F5747" t="s">
        <v>554</v>
      </c>
      <c r="G5747">
        <v>3297</v>
      </c>
      <c r="H5747">
        <v>3297</v>
      </c>
      <c r="I5747">
        <v>3297</v>
      </c>
      <c r="J5747">
        <v>3297</v>
      </c>
      <c r="L5747" s="3">
        <v>0</v>
      </c>
      <c r="M5747" s="3">
        <v>0</v>
      </c>
      <c r="N5747" s="3">
        <v>0</v>
      </c>
      <c r="O5747" s="3">
        <v>501.68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3">
        <f>+Tabla3[[#This Row],[V GRAVADAS]]</f>
        <v>501.68</v>
      </c>
      <c r="V5747">
        <v>2</v>
      </c>
    </row>
    <row r="5748" spans="1:22" x14ac:dyDescent="0.25">
      <c r="A5748" t="s">
        <v>942</v>
      </c>
      <c r="B5748" s="1" t="s">
        <v>946</v>
      </c>
      <c r="C5748" t="s">
        <v>1</v>
      </c>
      <c r="D5748" t="s">
        <v>89</v>
      </c>
      <c r="E5748" t="s">
        <v>553</v>
      </c>
      <c r="F5748" t="s">
        <v>554</v>
      </c>
      <c r="G5748">
        <v>3298</v>
      </c>
      <c r="H5748">
        <v>3298</v>
      </c>
      <c r="I5748">
        <v>3298</v>
      </c>
      <c r="J5748">
        <v>3298</v>
      </c>
      <c r="L5748" s="3">
        <v>0</v>
      </c>
      <c r="M5748" s="3">
        <v>0</v>
      </c>
      <c r="N5748" s="3">
        <v>0</v>
      </c>
      <c r="O5748" s="3">
        <v>24.55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3">
        <f>+Tabla3[[#This Row],[V GRAVADAS]]</f>
        <v>24.55</v>
      </c>
      <c r="V5748">
        <v>2</v>
      </c>
    </row>
    <row r="5749" spans="1:22" x14ac:dyDescent="0.25">
      <c r="A5749" t="s">
        <v>942</v>
      </c>
      <c r="B5749" s="1" t="s">
        <v>946</v>
      </c>
      <c r="C5749" t="s">
        <v>1</v>
      </c>
      <c r="D5749" t="s">
        <v>89</v>
      </c>
      <c r="E5749" t="s">
        <v>553</v>
      </c>
      <c r="F5749" t="s">
        <v>554</v>
      </c>
      <c r="G5749">
        <v>3299</v>
      </c>
      <c r="H5749">
        <v>3299</v>
      </c>
      <c r="I5749">
        <v>3299</v>
      </c>
      <c r="J5749">
        <v>3299</v>
      </c>
      <c r="L5749" s="3">
        <v>0</v>
      </c>
      <c r="M5749" s="3">
        <v>0</v>
      </c>
      <c r="N5749" s="3">
        <v>0</v>
      </c>
      <c r="O5749" s="3">
        <v>18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3">
        <f>+Tabla3[[#This Row],[V GRAVADAS]]</f>
        <v>18</v>
      </c>
      <c r="V5749">
        <v>2</v>
      </c>
    </row>
    <row r="5750" spans="1:22" x14ac:dyDescent="0.25">
      <c r="A5750" t="s">
        <v>942</v>
      </c>
      <c r="B5750" s="1" t="s">
        <v>946</v>
      </c>
      <c r="C5750" t="s">
        <v>1</v>
      </c>
      <c r="D5750" t="s">
        <v>89</v>
      </c>
      <c r="E5750" t="s">
        <v>553</v>
      </c>
      <c r="F5750" t="s">
        <v>554</v>
      </c>
      <c r="G5750">
        <v>3300</v>
      </c>
      <c r="H5750">
        <v>3300</v>
      </c>
      <c r="I5750">
        <v>3300</v>
      </c>
      <c r="J5750">
        <v>3300</v>
      </c>
      <c r="L5750" s="3">
        <v>0</v>
      </c>
      <c r="M5750" s="3">
        <v>0</v>
      </c>
      <c r="N5750" s="3">
        <v>0</v>
      </c>
      <c r="O5750" s="3">
        <v>136.80000000000001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3">
        <f>+Tabla3[[#This Row],[V GRAVADAS]]</f>
        <v>136.80000000000001</v>
      </c>
      <c r="V5750">
        <v>2</v>
      </c>
    </row>
    <row r="5751" spans="1:22" x14ac:dyDescent="0.25">
      <c r="A5751" t="s">
        <v>942</v>
      </c>
      <c r="B5751" s="1" t="s">
        <v>946</v>
      </c>
      <c r="C5751" t="s">
        <v>1</v>
      </c>
      <c r="D5751" t="s">
        <v>89</v>
      </c>
      <c r="E5751" t="s">
        <v>553</v>
      </c>
      <c r="F5751" t="s">
        <v>554</v>
      </c>
      <c r="G5751">
        <v>3301</v>
      </c>
      <c r="H5751">
        <v>3301</v>
      </c>
      <c r="I5751">
        <v>3301</v>
      </c>
      <c r="J5751">
        <v>3301</v>
      </c>
      <c r="L5751" s="3">
        <v>0</v>
      </c>
      <c r="M5751" s="3">
        <v>0</v>
      </c>
      <c r="N5751" s="3">
        <v>0</v>
      </c>
      <c r="O5751" s="3">
        <v>13.68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3">
        <f>+Tabla3[[#This Row],[V GRAVADAS]]</f>
        <v>13.68</v>
      </c>
      <c r="V5751">
        <v>2</v>
      </c>
    </row>
    <row r="5752" spans="1:22" x14ac:dyDescent="0.25">
      <c r="A5752" t="s">
        <v>942</v>
      </c>
      <c r="B5752" s="1" t="s">
        <v>946</v>
      </c>
      <c r="C5752" t="s">
        <v>1</v>
      </c>
      <c r="D5752" t="s">
        <v>89</v>
      </c>
      <c r="E5752" t="s">
        <v>553</v>
      </c>
      <c r="F5752" t="s">
        <v>554</v>
      </c>
      <c r="G5752">
        <v>3302</v>
      </c>
      <c r="H5752">
        <v>3302</v>
      </c>
      <c r="I5752">
        <v>3302</v>
      </c>
      <c r="J5752">
        <v>3302</v>
      </c>
      <c r="L5752" s="3">
        <v>0</v>
      </c>
      <c r="M5752" s="3">
        <v>0</v>
      </c>
      <c r="N5752" s="3">
        <v>0</v>
      </c>
      <c r="O5752" s="3">
        <v>60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3">
        <f>+Tabla3[[#This Row],[V GRAVADAS]]</f>
        <v>60</v>
      </c>
      <c r="V5752">
        <v>2</v>
      </c>
    </row>
    <row r="5753" spans="1:22" x14ac:dyDescent="0.25">
      <c r="A5753" t="s">
        <v>942</v>
      </c>
      <c r="B5753" s="1" t="s">
        <v>946</v>
      </c>
      <c r="C5753" t="s">
        <v>1</v>
      </c>
      <c r="D5753" t="s">
        <v>89</v>
      </c>
      <c r="E5753" t="s">
        <v>553</v>
      </c>
      <c r="F5753" t="s">
        <v>554</v>
      </c>
      <c r="G5753">
        <v>3303</v>
      </c>
      <c r="H5753">
        <v>3303</v>
      </c>
      <c r="I5753">
        <v>3303</v>
      </c>
      <c r="J5753">
        <v>3303</v>
      </c>
      <c r="L5753" s="3">
        <v>0</v>
      </c>
      <c r="M5753" s="3">
        <v>0</v>
      </c>
      <c r="N5753" s="3">
        <v>0</v>
      </c>
      <c r="O5753" s="3">
        <v>94.94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3">
        <f>+Tabla3[[#This Row],[V GRAVADAS]]</f>
        <v>94.94</v>
      </c>
      <c r="V5753">
        <v>2</v>
      </c>
    </row>
    <row r="5754" spans="1:22" x14ac:dyDescent="0.25">
      <c r="A5754" t="s">
        <v>942</v>
      </c>
      <c r="B5754" s="1" t="s">
        <v>946</v>
      </c>
      <c r="C5754" t="s">
        <v>1</v>
      </c>
      <c r="D5754" t="s">
        <v>89</v>
      </c>
      <c r="E5754" t="s">
        <v>553</v>
      </c>
      <c r="F5754" t="s">
        <v>554</v>
      </c>
      <c r="G5754">
        <v>3304</v>
      </c>
      <c r="H5754">
        <v>3304</v>
      </c>
      <c r="I5754">
        <v>3304</v>
      </c>
      <c r="J5754">
        <v>3304</v>
      </c>
      <c r="L5754" s="3">
        <v>0</v>
      </c>
      <c r="M5754" s="3">
        <v>0</v>
      </c>
      <c r="N5754" s="3">
        <v>0</v>
      </c>
      <c r="O5754" s="3">
        <v>85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3">
        <f>+Tabla3[[#This Row],[V GRAVADAS]]</f>
        <v>85</v>
      </c>
      <c r="V5754">
        <v>2</v>
      </c>
    </row>
    <row r="5755" spans="1:22" x14ac:dyDescent="0.25">
      <c r="A5755" t="s">
        <v>942</v>
      </c>
      <c r="B5755" s="1" t="s">
        <v>946</v>
      </c>
      <c r="C5755" t="s">
        <v>1</v>
      </c>
      <c r="D5755" t="s">
        <v>89</v>
      </c>
      <c r="E5755" t="s">
        <v>553</v>
      </c>
      <c r="F5755" t="s">
        <v>554</v>
      </c>
      <c r="G5755">
        <v>3305</v>
      </c>
      <c r="H5755">
        <v>3305</v>
      </c>
      <c r="I5755">
        <v>3305</v>
      </c>
      <c r="J5755">
        <v>3305</v>
      </c>
      <c r="L5755" s="3">
        <v>0</v>
      </c>
      <c r="M5755" s="3">
        <v>0</v>
      </c>
      <c r="N5755" s="3">
        <v>0</v>
      </c>
      <c r="O5755" s="3">
        <v>60.4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3">
        <f>+Tabla3[[#This Row],[V GRAVADAS]]</f>
        <v>60.4</v>
      </c>
      <c r="V5755">
        <v>2</v>
      </c>
    </row>
    <row r="5756" spans="1:22" x14ac:dyDescent="0.25">
      <c r="A5756" t="s">
        <v>942</v>
      </c>
      <c r="B5756" s="1" t="s">
        <v>946</v>
      </c>
      <c r="C5756" t="s">
        <v>1</v>
      </c>
      <c r="D5756" t="s">
        <v>89</v>
      </c>
      <c r="E5756" t="s">
        <v>553</v>
      </c>
      <c r="F5756" t="s">
        <v>554</v>
      </c>
      <c r="G5756">
        <v>3306</v>
      </c>
      <c r="H5756">
        <v>3306</v>
      </c>
      <c r="I5756">
        <v>3306</v>
      </c>
      <c r="J5756">
        <v>3306</v>
      </c>
      <c r="L5756" s="3">
        <v>0</v>
      </c>
      <c r="M5756" s="3">
        <v>0</v>
      </c>
      <c r="N5756" s="3">
        <v>0</v>
      </c>
      <c r="O5756" s="3">
        <v>63.75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3">
        <f>+Tabla3[[#This Row],[V GRAVADAS]]</f>
        <v>63.75</v>
      </c>
      <c r="V5756">
        <v>2</v>
      </c>
    </row>
    <row r="5757" spans="1:22" x14ac:dyDescent="0.25">
      <c r="A5757" t="s">
        <v>942</v>
      </c>
      <c r="B5757" s="1" t="s">
        <v>946</v>
      </c>
      <c r="C5757" t="s">
        <v>1</v>
      </c>
      <c r="D5757" t="s">
        <v>89</v>
      </c>
      <c r="E5757" t="s">
        <v>553</v>
      </c>
      <c r="F5757" t="s">
        <v>554</v>
      </c>
      <c r="G5757">
        <v>3307</v>
      </c>
      <c r="H5757">
        <v>3307</v>
      </c>
      <c r="I5757">
        <v>3307</v>
      </c>
      <c r="J5757">
        <v>3307</v>
      </c>
      <c r="L5757" s="3">
        <v>0</v>
      </c>
      <c r="M5757" s="3">
        <v>0</v>
      </c>
      <c r="N5757" s="3">
        <v>0</v>
      </c>
      <c r="O5757" s="3">
        <v>47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3">
        <f>+Tabla3[[#This Row],[V GRAVADAS]]</f>
        <v>47</v>
      </c>
      <c r="V5757">
        <v>2</v>
      </c>
    </row>
    <row r="5758" spans="1:22" x14ac:dyDescent="0.25">
      <c r="A5758" t="s">
        <v>942</v>
      </c>
      <c r="B5758" s="1" t="s">
        <v>946</v>
      </c>
      <c r="C5758" t="s">
        <v>1</v>
      </c>
      <c r="D5758" t="s">
        <v>89</v>
      </c>
      <c r="E5758" t="s">
        <v>553</v>
      </c>
      <c r="F5758" t="s">
        <v>554</v>
      </c>
      <c r="G5758">
        <v>3308</v>
      </c>
      <c r="H5758">
        <v>3308</v>
      </c>
      <c r="I5758">
        <v>3308</v>
      </c>
      <c r="J5758">
        <v>3308</v>
      </c>
      <c r="L5758" s="3">
        <v>0</v>
      </c>
      <c r="M5758" s="3">
        <v>0</v>
      </c>
      <c r="N5758" s="3">
        <v>0</v>
      </c>
      <c r="O5758" s="3">
        <v>163.5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3">
        <f>+Tabla3[[#This Row],[V GRAVADAS]]</f>
        <v>163.5</v>
      </c>
      <c r="V5758">
        <v>2</v>
      </c>
    </row>
    <row r="5759" spans="1:22" x14ac:dyDescent="0.25">
      <c r="A5759" t="s">
        <v>942</v>
      </c>
      <c r="B5759" s="1" t="s">
        <v>946</v>
      </c>
      <c r="C5759" t="s">
        <v>1</v>
      </c>
      <c r="D5759" t="s">
        <v>89</v>
      </c>
      <c r="E5759" t="s">
        <v>553</v>
      </c>
      <c r="F5759" t="s">
        <v>554</v>
      </c>
      <c r="G5759">
        <v>3309</v>
      </c>
      <c r="H5759">
        <v>3309</v>
      </c>
      <c r="I5759">
        <v>3309</v>
      </c>
      <c r="J5759">
        <v>3309</v>
      </c>
      <c r="L5759" s="3">
        <v>0</v>
      </c>
      <c r="M5759" s="3">
        <v>0</v>
      </c>
      <c r="N5759" s="3">
        <v>0</v>
      </c>
      <c r="O5759" s="3">
        <v>9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3">
        <f>+Tabla3[[#This Row],[V GRAVADAS]]</f>
        <v>9</v>
      </c>
      <c r="V5759">
        <v>2</v>
      </c>
    </row>
    <row r="5760" spans="1:22" x14ac:dyDescent="0.25">
      <c r="A5760" t="s">
        <v>942</v>
      </c>
      <c r="B5760" s="1" t="s">
        <v>947</v>
      </c>
      <c r="C5760" t="s">
        <v>1</v>
      </c>
      <c r="D5760" t="s">
        <v>89</v>
      </c>
      <c r="E5760" t="s">
        <v>553</v>
      </c>
      <c r="F5760" t="s">
        <v>554</v>
      </c>
      <c r="G5760">
        <v>3310</v>
      </c>
      <c r="H5760">
        <v>3310</v>
      </c>
      <c r="I5760">
        <v>3310</v>
      </c>
      <c r="J5760">
        <v>3310</v>
      </c>
      <c r="L5760" s="3">
        <v>0</v>
      </c>
      <c r="M5760" s="3">
        <v>0</v>
      </c>
      <c r="N5760" s="3">
        <v>0</v>
      </c>
      <c r="O5760" s="3">
        <v>487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3">
        <f>+Tabla3[[#This Row],[V GRAVADAS]]</f>
        <v>487</v>
      </c>
      <c r="V5760">
        <v>2</v>
      </c>
    </row>
    <row r="5761" spans="1:22" x14ac:dyDescent="0.25">
      <c r="A5761" t="s">
        <v>942</v>
      </c>
      <c r="B5761" s="1" t="s">
        <v>947</v>
      </c>
      <c r="C5761" t="s">
        <v>1</v>
      </c>
      <c r="D5761" t="s">
        <v>89</v>
      </c>
      <c r="E5761" t="s">
        <v>553</v>
      </c>
      <c r="F5761" t="s">
        <v>554</v>
      </c>
      <c r="G5761">
        <v>3311</v>
      </c>
      <c r="H5761">
        <v>3311</v>
      </c>
      <c r="I5761">
        <v>3311</v>
      </c>
      <c r="J5761">
        <v>3311</v>
      </c>
      <c r="L5761" s="3">
        <v>0</v>
      </c>
      <c r="M5761" s="3">
        <v>0</v>
      </c>
      <c r="N5761" s="3">
        <v>0</v>
      </c>
      <c r="O5761" s="3">
        <v>135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3">
        <f>+Tabla3[[#This Row],[V GRAVADAS]]</f>
        <v>135</v>
      </c>
      <c r="V5761">
        <v>2</v>
      </c>
    </row>
    <row r="5762" spans="1:22" x14ac:dyDescent="0.25">
      <c r="A5762" t="s">
        <v>942</v>
      </c>
      <c r="B5762" s="1" t="s">
        <v>947</v>
      </c>
      <c r="C5762" t="s">
        <v>1</v>
      </c>
      <c r="D5762" t="s">
        <v>89</v>
      </c>
      <c r="E5762" t="s">
        <v>553</v>
      </c>
      <c r="F5762" t="s">
        <v>554</v>
      </c>
      <c r="G5762">
        <v>3312</v>
      </c>
      <c r="H5762">
        <v>3312</v>
      </c>
      <c r="I5762">
        <v>3312</v>
      </c>
      <c r="J5762">
        <v>3312</v>
      </c>
      <c r="L5762" s="3">
        <v>0</v>
      </c>
      <c r="M5762" s="3">
        <v>0</v>
      </c>
      <c r="N5762" s="3">
        <v>0</v>
      </c>
      <c r="O5762" s="3">
        <v>450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3">
        <f>+Tabla3[[#This Row],[V GRAVADAS]]</f>
        <v>450</v>
      </c>
      <c r="V5762">
        <v>2</v>
      </c>
    </row>
    <row r="5763" spans="1:22" x14ac:dyDescent="0.25">
      <c r="A5763" t="s">
        <v>942</v>
      </c>
      <c r="B5763" s="1" t="s">
        <v>947</v>
      </c>
      <c r="C5763" t="s">
        <v>1</v>
      </c>
      <c r="D5763" t="s">
        <v>89</v>
      </c>
      <c r="E5763" t="s">
        <v>553</v>
      </c>
      <c r="F5763" t="s">
        <v>554</v>
      </c>
      <c r="G5763">
        <v>3313</v>
      </c>
      <c r="H5763">
        <v>3313</v>
      </c>
      <c r="I5763">
        <v>3313</v>
      </c>
      <c r="J5763">
        <v>3313</v>
      </c>
      <c r="L5763" s="3">
        <v>0</v>
      </c>
      <c r="M5763" s="3">
        <v>0</v>
      </c>
      <c r="N5763" s="3">
        <v>0</v>
      </c>
      <c r="O5763" s="3">
        <v>106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3">
        <f>+Tabla3[[#This Row],[V GRAVADAS]]</f>
        <v>106</v>
      </c>
      <c r="V5763">
        <v>2</v>
      </c>
    </row>
    <row r="5764" spans="1:22" x14ac:dyDescent="0.25">
      <c r="A5764" t="s">
        <v>942</v>
      </c>
      <c r="B5764" s="1" t="s">
        <v>947</v>
      </c>
      <c r="C5764" t="s">
        <v>1</v>
      </c>
      <c r="D5764" t="s">
        <v>89</v>
      </c>
      <c r="E5764" t="s">
        <v>553</v>
      </c>
      <c r="F5764" t="s">
        <v>554</v>
      </c>
      <c r="G5764">
        <v>3314</v>
      </c>
      <c r="H5764">
        <v>3314</v>
      </c>
      <c r="I5764">
        <v>3314</v>
      </c>
      <c r="J5764">
        <v>3314</v>
      </c>
      <c r="L5764" s="3">
        <v>0</v>
      </c>
      <c r="M5764" s="3">
        <v>0</v>
      </c>
      <c r="N5764" s="3">
        <v>0</v>
      </c>
      <c r="O5764" s="3">
        <v>36</v>
      </c>
      <c r="P5764" s="3">
        <v>0</v>
      </c>
      <c r="Q5764" s="3">
        <v>0</v>
      </c>
      <c r="R5764" s="3">
        <v>0</v>
      </c>
      <c r="S5764" s="3">
        <v>0</v>
      </c>
      <c r="T5764" s="3">
        <v>0</v>
      </c>
      <c r="U5764" s="33">
        <f>+Tabla3[[#This Row],[V GRAVADAS]]</f>
        <v>36</v>
      </c>
      <c r="V5764">
        <v>2</v>
      </c>
    </row>
    <row r="5765" spans="1:22" x14ac:dyDescent="0.25">
      <c r="A5765" t="s">
        <v>942</v>
      </c>
      <c r="B5765" s="1" t="s">
        <v>947</v>
      </c>
      <c r="C5765" t="s">
        <v>1</v>
      </c>
      <c r="D5765" t="s">
        <v>89</v>
      </c>
      <c r="E5765" t="s">
        <v>553</v>
      </c>
      <c r="F5765" t="s">
        <v>554</v>
      </c>
      <c r="G5765">
        <v>3315</v>
      </c>
      <c r="H5765">
        <v>3315</v>
      </c>
      <c r="I5765">
        <v>3315</v>
      </c>
      <c r="J5765">
        <v>3315</v>
      </c>
      <c r="L5765" s="3">
        <v>0</v>
      </c>
      <c r="M5765" s="3">
        <v>0</v>
      </c>
      <c r="N5765" s="3">
        <v>0</v>
      </c>
      <c r="O5765" s="3">
        <v>170.9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3">
        <f>+Tabla3[[#This Row],[V GRAVADAS]]</f>
        <v>170.9</v>
      </c>
      <c r="V5765">
        <v>2</v>
      </c>
    </row>
    <row r="5766" spans="1:22" x14ac:dyDescent="0.25">
      <c r="A5766" t="s">
        <v>942</v>
      </c>
      <c r="B5766" s="1" t="s">
        <v>947</v>
      </c>
      <c r="C5766" t="s">
        <v>1</v>
      </c>
      <c r="D5766" t="s">
        <v>89</v>
      </c>
      <c r="E5766" t="s">
        <v>553</v>
      </c>
      <c r="F5766" t="s">
        <v>554</v>
      </c>
      <c r="G5766">
        <v>3316</v>
      </c>
      <c r="H5766">
        <v>3316</v>
      </c>
      <c r="I5766">
        <v>3316</v>
      </c>
      <c r="J5766">
        <v>3316</v>
      </c>
      <c r="L5766" s="3">
        <v>0</v>
      </c>
      <c r="M5766" s="3">
        <v>0</v>
      </c>
      <c r="N5766" s="3">
        <v>0</v>
      </c>
      <c r="O5766" s="3">
        <v>628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3">
        <f>+Tabla3[[#This Row],[V GRAVADAS]]</f>
        <v>628</v>
      </c>
      <c r="V5766">
        <v>2</v>
      </c>
    </row>
    <row r="5767" spans="1:22" x14ac:dyDescent="0.25">
      <c r="A5767" t="s">
        <v>942</v>
      </c>
      <c r="B5767" s="1" t="s">
        <v>947</v>
      </c>
      <c r="C5767" t="s">
        <v>1</v>
      </c>
      <c r="D5767" t="s">
        <v>89</v>
      </c>
      <c r="E5767" t="s">
        <v>553</v>
      </c>
      <c r="F5767" t="s">
        <v>554</v>
      </c>
      <c r="G5767">
        <v>3317</v>
      </c>
      <c r="H5767">
        <v>3317</v>
      </c>
      <c r="I5767">
        <v>3317</v>
      </c>
      <c r="J5767">
        <v>3317</v>
      </c>
      <c r="L5767" s="3">
        <v>0</v>
      </c>
      <c r="M5767" s="3">
        <v>0</v>
      </c>
      <c r="N5767" s="3">
        <v>0</v>
      </c>
      <c r="O5767" s="3">
        <v>479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3">
        <f>+Tabla3[[#This Row],[V GRAVADAS]]</f>
        <v>479</v>
      </c>
      <c r="V5767">
        <v>2</v>
      </c>
    </row>
    <row r="5768" spans="1:22" x14ac:dyDescent="0.25">
      <c r="A5768" t="s">
        <v>942</v>
      </c>
      <c r="B5768" s="1" t="s">
        <v>947</v>
      </c>
      <c r="C5768" t="s">
        <v>1</v>
      </c>
      <c r="D5768" t="s">
        <v>89</v>
      </c>
      <c r="E5768" t="s">
        <v>553</v>
      </c>
      <c r="F5768" t="s">
        <v>554</v>
      </c>
      <c r="G5768">
        <v>3318</v>
      </c>
      <c r="H5768">
        <v>3318</v>
      </c>
      <c r="I5768">
        <v>3318</v>
      </c>
      <c r="J5768">
        <v>3318</v>
      </c>
      <c r="L5768" s="3">
        <v>0</v>
      </c>
      <c r="M5768" s="3">
        <v>0</v>
      </c>
      <c r="N5768" s="3">
        <v>0</v>
      </c>
      <c r="O5768" s="3">
        <v>30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3">
        <f>+Tabla3[[#This Row],[V GRAVADAS]]</f>
        <v>30</v>
      </c>
      <c r="V5768">
        <v>2</v>
      </c>
    </row>
    <row r="5769" spans="1:22" x14ac:dyDescent="0.25">
      <c r="A5769" t="s">
        <v>942</v>
      </c>
      <c r="B5769" s="1" t="s">
        <v>947</v>
      </c>
      <c r="C5769" t="s">
        <v>1</v>
      </c>
      <c r="D5769" t="s">
        <v>89</v>
      </c>
      <c r="E5769" t="s">
        <v>553</v>
      </c>
      <c r="F5769" t="s">
        <v>554</v>
      </c>
      <c r="G5769">
        <v>3319</v>
      </c>
      <c r="H5769">
        <v>3319</v>
      </c>
      <c r="I5769">
        <v>3319</v>
      </c>
      <c r="J5769">
        <v>3319</v>
      </c>
      <c r="L5769" s="3">
        <v>0</v>
      </c>
      <c r="M5769" s="3">
        <v>0</v>
      </c>
      <c r="N5769" s="3">
        <v>0</v>
      </c>
      <c r="O5769" s="3">
        <v>572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3">
        <f>+Tabla3[[#This Row],[V GRAVADAS]]</f>
        <v>572</v>
      </c>
      <c r="V5769">
        <v>2</v>
      </c>
    </row>
    <row r="5770" spans="1:22" x14ac:dyDescent="0.25">
      <c r="A5770" t="s">
        <v>942</v>
      </c>
      <c r="B5770" s="1" t="s">
        <v>947</v>
      </c>
      <c r="C5770" t="s">
        <v>1</v>
      </c>
      <c r="D5770" t="s">
        <v>89</v>
      </c>
      <c r="E5770" t="s">
        <v>553</v>
      </c>
      <c r="F5770" t="s">
        <v>554</v>
      </c>
      <c r="G5770">
        <v>3320</v>
      </c>
      <c r="H5770">
        <v>3320</v>
      </c>
      <c r="I5770">
        <v>3320</v>
      </c>
      <c r="J5770">
        <v>3320</v>
      </c>
      <c r="L5770" s="3">
        <v>0</v>
      </c>
      <c r="M5770" s="3">
        <v>0</v>
      </c>
      <c r="N5770" s="3">
        <v>0</v>
      </c>
      <c r="O5770" s="3">
        <v>40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3">
        <f>+Tabla3[[#This Row],[V GRAVADAS]]</f>
        <v>40</v>
      </c>
      <c r="V5770">
        <v>2</v>
      </c>
    </row>
    <row r="5771" spans="1:22" x14ac:dyDescent="0.25">
      <c r="A5771" t="s">
        <v>942</v>
      </c>
      <c r="B5771" s="1" t="s">
        <v>947</v>
      </c>
      <c r="C5771" t="s">
        <v>1</v>
      </c>
      <c r="D5771" t="s">
        <v>89</v>
      </c>
      <c r="E5771" t="s">
        <v>553</v>
      </c>
      <c r="F5771" t="s">
        <v>554</v>
      </c>
      <c r="G5771">
        <v>3321</v>
      </c>
      <c r="H5771">
        <v>3321</v>
      </c>
      <c r="I5771">
        <v>3321</v>
      </c>
      <c r="J5771">
        <v>3321</v>
      </c>
      <c r="L5771" s="3">
        <v>0</v>
      </c>
      <c r="M5771" s="3">
        <v>0</v>
      </c>
      <c r="N5771" s="3">
        <v>0</v>
      </c>
      <c r="O5771" s="3">
        <v>22.9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3">
        <f>+Tabla3[[#This Row],[V GRAVADAS]]</f>
        <v>22.9</v>
      </c>
      <c r="V5771">
        <v>2</v>
      </c>
    </row>
    <row r="5772" spans="1:22" x14ac:dyDescent="0.25">
      <c r="A5772" t="s">
        <v>942</v>
      </c>
      <c r="B5772" s="1" t="s">
        <v>947</v>
      </c>
      <c r="C5772" t="s">
        <v>1</v>
      </c>
      <c r="D5772" t="s">
        <v>89</v>
      </c>
      <c r="E5772" t="s">
        <v>553</v>
      </c>
      <c r="F5772" t="s">
        <v>554</v>
      </c>
      <c r="G5772">
        <v>3322</v>
      </c>
      <c r="H5772">
        <v>3322</v>
      </c>
      <c r="I5772">
        <v>3322</v>
      </c>
      <c r="J5772">
        <v>3322</v>
      </c>
      <c r="L5772" s="3">
        <v>0</v>
      </c>
      <c r="M5772" s="3">
        <v>0</v>
      </c>
      <c r="N5772" s="3">
        <v>0</v>
      </c>
      <c r="O5772" s="3">
        <v>257.5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3">
        <f>+Tabla3[[#This Row],[V GRAVADAS]]</f>
        <v>257.5</v>
      </c>
      <c r="V5772">
        <v>2</v>
      </c>
    </row>
    <row r="5773" spans="1:22" x14ac:dyDescent="0.25">
      <c r="A5773" t="s">
        <v>942</v>
      </c>
      <c r="B5773" s="1" t="s">
        <v>947</v>
      </c>
      <c r="C5773" t="s">
        <v>1</v>
      </c>
      <c r="D5773" t="s">
        <v>89</v>
      </c>
      <c r="E5773" t="s">
        <v>553</v>
      </c>
      <c r="F5773" t="s">
        <v>554</v>
      </c>
      <c r="G5773">
        <v>3323</v>
      </c>
      <c r="H5773">
        <v>3323</v>
      </c>
      <c r="I5773">
        <v>3323</v>
      </c>
      <c r="J5773">
        <v>3323</v>
      </c>
      <c r="L5773" s="3">
        <v>0</v>
      </c>
      <c r="M5773" s="3">
        <v>0</v>
      </c>
      <c r="N5773" s="3">
        <v>0</v>
      </c>
      <c r="O5773" s="3">
        <v>27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3">
        <f>+Tabla3[[#This Row],[V GRAVADAS]]</f>
        <v>27</v>
      </c>
      <c r="V5773">
        <v>2</v>
      </c>
    </row>
    <row r="5774" spans="1:22" x14ac:dyDescent="0.25">
      <c r="A5774" t="s">
        <v>942</v>
      </c>
      <c r="B5774" s="1" t="s">
        <v>947</v>
      </c>
      <c r="C5774" t="s">
        <v>1</v>
      </c>
      <c r="D5774" t="s">
        <v>89</v>
      </c>
      <c r="E5774" t="s">
        <v>553</v>
      </c>
      <c r="F5774" t="s">
        <v>554</v>
      </c>
      <c r="G5774">
        <v>3324</v>
      </c>
      <c r="H5774">
        <v>3324</v>
      </c>
      <c r="I5774">
        <v>3324</v>
      </c>
      <c r="J5774">
        <v>3324</v>
      </c>
      <c r="L5774" s="3">
        <v>0</v>
      </c>
      <c r="M5774" s="3">
        <v>0</v>
      </c>
      <c r="N5774" s="3">
        <v>0</v>
      </c>
      <c r="O5774" s="3">
        <v>42.5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3">
        <f>+Tabla3[[#This Row],[V GRAVADAS]]</f>
        <v>42.5</v>
      </c>
      <c r="V5774">
        <v>2</v>
      </c>
    </row>
    <row r="5775" spans="1:22" x14ac:dyDescent="0.25">
      <c r="A5775" t="s">
        <v>942</v>
      </c>
      <c r="B5775" s="1" t="s">
        <v>947</v>
      </c>
      <c r="C5775" t="s">
        <v>1</v>
      </c>
      <c r="D5775" t="s">
        <v>89</v>
      </c>
      <c r="E5775" t="s">
        <v>553</v>
      </c>
      <c r="F5775" t="s">
        <v>554</v>
      </c>
      <c r="G5775">
        <v>3325</v>
      </c>
      <c r="H5775">
        <v>3325</v>
      </c>
      <c r="I5775">
        <v>3325</v>
      </c>
      <c r="J5775">
        <v>3325</v>
      </c>
      <c r="L5775" s="3">
        <v>0</v>
      </c>
      <c r="M5775" s="3">
        <v>0</v>
      </c>
      <c r="N5775" s="3">
        <v>0</v>
      </c>
      <c r="O5775" s="3">
        <v>6.25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3">
        <f>+Tabla3[[#This Row],[V GRAVADAS]]</f>
        <v>6.25</v>
      </c>
      <c r="V5775">
        <v>2</v>
      </c>
    </row>
    <row r="5776" spans="1:22" x14ac:dyDescent="0.25">
      <c r="A5776" t="s">
        <v>942</v>
      </c>
      <c r="B5776" s="1" t="s">
        <v>947</v>
      </c>
      <c r="C5776" t="s">
        <v>1</v>
      </c>
      <c r="D5776" t="s">
        <v>89</v>
      </c>
      <c r="E5776" t="s">
        <v>553</v>
      </c>
      <c r="F5776" t="s">
        <v>554</v>
      </c>
      <c r="G5776">
        <v>3326</v>
      </c>
      <c r="H5776">
        <v>3326</v>
      </c>
      <c r="I5776">
        <v>3326</v>
      </c>
      <c r="J5776">
        <v>3326</v>
      </c>
      <c r="L5776" s="3">
        <v>0</v>
      </c>
      <c r="M5776" s="3">
        <v>0</v>
      </c>
      <c r="N5776" s="3">
        <v>0</v>
      </c>
      <c r="O5776" s="3">
        <v>138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3">
        <f>+Tabla3[[#This Row],[V GRAVADAS]]</f>
        <v>138</v>
      </c>
      <c r="V5776">
        <v>2</v>
      </c>
    </row>
    <row r="5777" spans="1:22" x14ac:dyDescent="0.25">
      <c r="A5777" t="s">
        <v>942</v>
      </c>
      <c r="B5777" s="1" t="s">
        <v>947</v>
      </c>
      <c r="C5777" t="s">
        <v>1</v>
      </c>
      <c r="D5777" t="s">
        <v>89</v>
      </c>
      <c r="E5777" t="s">
        <v>553</v>
      </c>
      <c r="F5777" t="s">
        <v>554</v>
      </c>
      <c r="G5777">
        <v>3327</v>
      </c>
      <c r="H5777">
        <v>3327</v>
      </c>
      <c r="I5777">
        <v>3327</v>
      </c>
      <c r="J5777">
        <v>3327</v>
      </c>
      <c r="L5777" s="3">
        <v>0</v>
      </c>
      <c r="M5777" s="3">
        <v>0</v>
      </c>
      <c r="N5777" s="3">
        <v>0</v>
      </c>
      <c r="O5777" s="3">
        <v>340.59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3">
        <f>+Tabla3[[#This Row],[V GRAVADAS]]</f>
        <v>340.59</v>
      </c>
      <c r="V5777">
        <v>2</v>
      </c>
    </row>
    <row r="5778" spans="1:22" x14ac:dyDescent="0.25">
      <c r="A5778" t="s">
        <v>942</v>
      </c>
      <c r="B5778" s="1" t="s">
        <v>947</v>
      </c>
      <c r="C5778" t="s">
        <v>1</v>
      </c>
      <c r="D5778" t="s">
        <v>89</v>
      </c>
      <c r="E5778" t="s">
        <v>553</v>
      </c>
      <c r="F5778" t="s">
        <v>554</v>
      </c>
      <c r="G5778">
        <v>3328</v>
      </c>
      <c r="H5778">
        <v>3328</v>
      </c>
      <c r="I5778">
        <v>3328</v>
      </c>
      <c r="J5778">
        <v>3328</v>
      </c>
      <c r="L5778" s="3">
        <v>0</v>
      </c>
      <c r="M5778" s="3">
        <v>0</v>
      </c>
      <c r="N5778" s="3">
        <v>0</v>
      </c>
      <c r="O5778" s="3">
        <v>270.95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3">
        <f>+Tabla3[[#This Row],[V GRAVADAS]]</f>
        <v>270.95</v>
      </c>
      <c r="V5778">
        <v>2</v>
      </c>
    </row>
    <row r="5779" spans="1:22" x14ac:dyDescent="0.25">
      <c r="A5779" t="s">
        <v>942</v>
      </c>
      <c r="B5779" s="1" t="s">
        <v>947</v>
      </c>
      <c r="C5779" t="s">
        <v>1</v>
      </c>
      <c r="D5779" t="s">
        <v>89</v>
      </c>
      <c r="E5779" t="s">
        <v>553</v>
      </c>
      <c r="F5779" t="s">
        <v>554</v>
      </c>
      <c r="G5779">
        <v>3329</v>
      </c>
      <c r="H5779">
        <v>3329</v>
      </c>
      <c r="I5779">
        <v>3329</v>
      </c>
      <c r="J5779">
        <v>3329</v>
      </c>
      <c r="L5779" s="3">
        <v>0</v>
      </c>
      <c r="M5779" s="3">
        <v>0</v>
      </c>
      <c r="N5779" s="3">
        <v>0</v>
      </c>
      <c r="O5779" s="3">
        <v>50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3">
        <f>+Tabla3[[#This Row],[V GRAVADAS]]</f>
        <v>50</v>
      </c>
      <c r="V5779">
        <v>2</v>
      </c>
    </row>
    <row r="5780" spans="1:22" x14ac:dyDescent="0.25">
      <c r="A5780" t="s">
        <v>942</v>
      </c>
      <c r="B5780" s="1" t="s">
        <v>948</v>
      </c>
      <c r="C5780" t="s">
        <v>1</v>
      </c>
      <c r="D5780" t="s">
        <v>89</v>
      </c>
      <c r="E5780" t="s">
        <v>553</v>
      </c>
      <c r="F5780" t="s">
        <v>554</v>
      </c>
      <c r="G5780">
        <v>3330</v>
      </c>
      <c r="H5780">
        <v>3330</v>
      </c>
      <c r="I5780">
        <v>3330</v>
      </c>
      <c r="J5780">
        <v>3330</v>
      </c>
      <c r="L5780" s="3">
        <v>0</v>
      </c>
      <c r="M5780" s="3">
        <v>0</v>
      </c>
      <c r="N5780" s="3">
        <v>0</v>
      </c>
      <c r="O5780" s="3">
        <v>136.22999999999999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3">
        <f>+Tabla3[[#This Row],[V GRAVADAS]]</f>
        <v>136.22999999999999</v>
      </c>
      <c r="V5780">
        <v>2</v>
      </c>
    </row>
    <row r="5781" spans="1:22" x14ac:dyDescent="0.25">
      <c r="A5781" t="s">
        <v>942</v>
      </c>
      <c r="B5781" s="1" t="s">
        <v>948</v>
      </c>
      <c r="C5781" t="s">
        <v>1</v>
      </c>
      <c r="D5781" t="s">
        <v>89</v>
      </c>
      <c r="E5781" t="s">
        <v>553</v>
      </c>
      <c r="F5781" t="s">
        <v>554</v>
      </c>
      <c r="G5781">
        <v>3331</v>
      </c>
      <c r="H5781">
        <v>3331</v>
      </c>
      <c r="I5781">
        <v>3331</v>
      </c>
      <c r="J5781">
        <v>3331</v>
      </c>
      <c r="L5781" s="3">
        <v>0</v>
      </c>
      <c r="M5781" s="3">
        <v>0</v>
      </c>
      <c r="N5781" s="3">
        <v>0</v>
      </c>
      <c r="O5781" s="3">
        <v>50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3">
        <f>+Tabla3[[#This Row],[V GRAVADAS]]</f>
        <v>50</v>
      </c>
      <c r="V5781">
        <v>2</v>
      </c>
    </row>
    <row r="5782" spans="1:22" x14ac:dyDescent="0.25">
      <c r="A5782" t="s">
        <v>942</v>
      </c>
      <c r="B5782" s="1" t="s">
        <v>948</v>
      </c>
      <c r="C5782" t="s">
        <v>1</v>
      </c>
      <c r="D5782" t="s">
        <v>89</v>
      </c>
      <c r="E5782" t="s">
        <v>553</v>
      </c>
      <c r="F5782" t="s">
        <v>554</v>
      </c>
      <c r="G5782">
        <v>3332</v>
      </c>
      <c r="H5782">
        <v>3332</v>
      </c>
      <c r="I5782">
        <v>3332</v>
      </c>
      <c r="J5782">
        <v>3332</v>
      </c>
      <c r="L5782" s="3">
        <v>0</v>
      </c>
      <c r="M5782" s="3">
        <v>0</v>
      </c>
      <c r="N5782" s="3">
        <v>0</v>
      </c>
      <c r="O5782" s="3">
        <v>591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3">
        <f>+Tabla3[[#This Row],[V GRAVADAS]]</f>
        <v>591</v>
      </c>
      <c r="V5782">
        <v>2</v>
      </c>
    </row>
    <row r="5783" spans="1:22" x14ac:dyDescent="0.25">
      <c r="A5783" t="s">
        <v>942</v>
      </c>
      <c r="B5783" s="1" t="s">
        <v>948</v>
      </c>
      <c r="C5783" t="s">
        <v>1</v>
      </c>
      <c r="D5783" t="s">
        <v>89</v>
      </c>
      <c r="E5783" t="s">
        <v>553</v>
      </c>
      <c r="F5783" t="s">
        <v>554</v>
      </c>
      <c r="G5783">
        <v>3333</v>
      </c>
      <c r="H5783">
        <v>3333</v>
      </c>
      <c r="I5783">
        <v>3333</v>
      </c>
      <c r="J5783">
        <v>3333</v>
      </c>
      <c r="L5783" s="3">
        <v>0</v>
      </c>
      <c r="M5783" s="3">
        <v>0</v>
      </c>
      <c r="N5783" s="3">
        <v>0</v>
      </c>
      <c r="O5783" s="3">
        <v>247.5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3">
        <f>+Tabla3[[#This Row],[V GRAVADAS]]</f>
        <v>247.5</v>
      </c>
      <c r="V5783">
        <v>2</v>
      </c>
    </row>
    <row r="5784" spans="1:22" x14ac:dyDescent="0.25">
      <c r="A5784" t="s">
        <v>942</v>
      </c>
      <c r="B5784" s="1" t="s">
        <v>948</v>
      </c>
      <c r="C5784" t="s">
        <v>1</v>
      </c>
      <c r="D5784" t="s">
        <v>89</v>
      </c>
      <c r="E5784" t="s">
        <v>553</v>
      </c>
      <c r="F5784" t="s">
        <v>554</v>
      </c>
      <c r="G5784">
        <v>3334</v>
      </c>
      <c r="H5784">
        <v>3334</v>
      </c>
      <c r="I5784">
        <v>3334</v>
      </c>
      <c r="J5784">
        <v>3334</v>
      </c>
      <c r="L5784" s="3">
        <v>0</v>
      </c>
      <c r="M5784" s="3">
        <v>0</v>
      </c>
      <c r="N5784" s="3">
        <v>0</v>
      </c>
      <c r="O5784" s="3">
        <v>40</v>
      </c>
      <c r="P5784" s="3">
        <v>0</v>
      </c>
      <c r="Q5784" s="3">
        <v>0</v>
      </c>
      <c r="R5784" s="3">
        <v>0</v>
      </c>
      <c r="S5784" s="3">
        <v>0</v>
      </c>
      <c r="T5784" s="3">
        <v>0</v>
      </c>
      <c r="U5784" s="33">
        <f>+Tabla3[[#This Row],[V GRAVADAS]]</f>
        <v>40</v>
      </c>
      <c r="V5784">
        <v>2</v>
      </c>
    </row>
    <row r="5785" spans="1:22" x14ac:dyDescent="0.25">
      <c r="A5785" t="s">
        <v>942</v>
      </c>
      <c r="B5785" s="1" t="s">
        <v>948</v>
      </c>
      <c r="C5785" t="s">
        <v>1</v>
      </c>
      <c r="D5785" t="s">
        <v>89</v>
      </c>
      <c r="E5785" t="s">
        <v>553</v>
      </c>
      <c r="F5785" t="s">
        <v>554</v>
      </c>
      <c r="G5785">
        <v>3335</v>
      </c>
      <c r="H5785">
        <v>3335</v>
      </c>
      <c r="I5785">
        <v>3335</v>
      </c>
      <c r="J5785">
        <v>3335</v>
      </c>
      <c r="L5785" s="3">
        <v>0</v>
      </c>
      <c r="M5785" s="3">
        <v>0</v>
      </c>
      <c r="N5785" s="3">
        <v>0</v>
      </c>
      <c r="O5785" s="3">
        <v>55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3">
        <f>+Tabla3[[#This Row],[V GRAVADAS]]</f>
        <v>55</v>
      </c>
      <c r="V5785">
        <v>2</v>
      </c>
    </row>
    <row r="5786" spans="1:22" x14ac:dyDescent="0.25">
      <c r="A5786" t="s">
        <v>942</v>
      </c>
      <c r="B5786" s="1" t="s">
        <v>948</v>
      </c>
      <c r="C5786" t="s">
        <v>1</v>
      </c>
      <c r="D5786" t="s">
        <v>89</v>
      </c>
      <c r="E5786" t="s">
        <v>553</v>
      </c>
      <c r="F5786" t="s">
        <v>554</v>
      </c>
      <c r="G5786">
        <v>3336</v>
      </c>
      <c r="H5786">
        <v>3336</v>
      </c>
      <c r="I5786">
        <v>3336</v>
      </c>
      <c r="J5786">
        <v>3336</v>
      </c>
      <c r="L5786" s="3">
        <v>0</v>
      </c>
      <c r="M5786" s="3">
        <v>0</v>
      </c>
      <c r="N5786" s="3">
        <v>0</v>
      </c>
      <c r="O5786" s="3">
        <v>27.5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3">
        <f>+Tabla3[[#This Row],[V GRAVADAS]]</f>
        <v>27.5</v>
      </c>
      <c r="V5786">
        <v>2</v>
      </c>
    </row>
    <row r="5787" spans="1:22" x14ac:dyDescent="0.25">
      <c r="A5787" t="s">
        <v>942</v>
      </c>
      <c r="B5787" s="1" t="s">
        <v>948</v>
      </c>
      <c r="C5787" t="s">
        <v>1</v>
      </c>
      <c r="D5787" t="s">
        <v>89</v>
      </c>
      <c r="E5787" t="s">
        <v>553</v>
      </c>
      <c r="F5787" t="s">
        <v>554</v>
      </c>
      <c r="G5787">
        <v>3337</v>
      </c>
      <c r="H5787">
        <v>3337</v>
      </c>
      <c r="I5787">
        <v>3337</v>
      </c>
      <c r="J5787">
        <v>3337</v>
      </c>
      <c r="L5787" s="3">
        <v>0</v>
      </c>
      <c r="M5787" s="3">
        <v>0</v>
      </c>
      <c r="N5787" s="3">
        <v>0</v>
      </c>
      <c r="O5787" s="3">
        <v>220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3">
        <f>+Tabla3[[#This Row],[V GRAVADAS]]</f>
        <v>220</v>
      </c>
      <c r="V5787">
        <v>2</v>
      </c>
    </row>
    <row r="5788" spans="1:22" x14ac:dyDescent="0.25">
      <c r="A5788" t="s">
        <v>942</v>
      </c>
      <c r="B5788" s="1" t="s">
        <v>948</v>
      </c>
      <c r="C5788" t="s">
        <v>1</v>
      </c>
      <c r="D5788" t="s">
        <v>89</v>
      </c>
      <c r="E5788" t="s">
        <v>553</v>
      </c>
      <c r="F5788" t="s">
        <v>554</v>
      </c>
      <c r="G5788">
        <v>3338</v>
      </c>
      <c r="H5788">
        <v>3338</v>
      </c>
      <c r="I5788">
        <v>3338</v>
      </c>
      <c r="J5788">
        <v>3338</v>
      </c>
      <c r="L5788" s="3">
        <v>0</v>
      </c>
      <c r="M5788" s="3">
        <v>0</v>
      </c>
      <c r="N5788" s="3">
        <v>0</v>
      </c>
      <c r="O5788" s="3">
        <v>10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3">
        <f>+Tabla3[[#This Row],[V GRAVADAS]]</f>
        <v>10</v>
      </c>
      <c r="V5788">
        <v>2</v>
      </c>
    </row>
    <row r="5789" spans="1:22" x14ac:dyDescent="0.25">
      <c r="A5789" t="s">
        <v>942</v>
      </c>
      <c r="B5789" s="1" t="s">
        <v>948</v>
      </c>
      <c r="C5789" t="s">
        <v>1</v>
      </c>
      <c r="D5789" t="s">
        <v>89</v>
      </c>
      <c r="E5789" t="s">
        <v>553</v>
      </c>
      <c r="F5789" t="s">
        <v>554</v>
      </c>
      <c r="G5789">
        <v>3339</v>
      </c>
      <c r="H5789">
        <v>3339</v>
      </c>
      <c r="I5789">
        <v>3339</v>
      </c>
      <c r="J5789">
        <v>3339</v>
      </c>
      <c r="L5789" s="3">
        <v>0</v>
      </c>
      <c r="M5789" s="3">
        <v>0</v>
      </c>
      <c r="N5789" s="3">
        <v>0</v>
      </c>
      <c r="O5789" s="3">
        <v>68.75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3">
        <f>+Tabla3[[#This Row],[V GRAVADAS]]</f>
        <v>68.75</v>
      </c>
      <c r="V5789">
        <v>2</v>
      </c>
    </row>
    <row r="5790" spans="1:22" x14ac:dyDescent="0.25">
      <c r="A5790" t="s">
        <v>942</v>
      </c>
      <c r="B5790" s="1" t="s">
        <v>948</v>
      </c>
      <c r="C5790" t="s">
        <v>1</v>
      </c>
      <c r="D5790" t="s">
        <v>89</v>
      </c>
      <c r="E5790" t="s">
        <v>553</v>
      </c>
      <c r="F5790" t="s">
        <v>554</v>
      </c>
      <c r="G5790">
        <v>3340</v>
      </c>
      <c r="H5790">
        <v>3340</v>
      </c>
      <c r="I5790">
        <v>3340</v>
      </c>
      <c r="J5790">
        <v>3340</v>
      </c>
      <c r="L5790" s="3">
        <v>0</v>
      </c>
      <c r="M5790" s="3">
        <v>0</v>
      </c>
      <c r="N5790" s="3">
        <v>0</v>
      </c>
      <c r="O5790" s="3">
        <v>143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3">
        <f>+Tabla3[[#This Row],[V GRAVADAS]]</f>
        <v>143</v>
      </c>
      <c r="V5790">
        <v>2</v>
      </c>
    </row>
    <row r="5791" spans="1:22" x14ac:dyDescent="0.25">
      <c r="A5791" t="s">
        <v>942</v>
      </c>
      <c r="B5791" s="1" t="s">
        <v>948</v>
      </c>
      <c r="C5791" t="s">
        <v>1</v>
      </c>
      <c r="D5791" t="s">
        <v>89</v>
      </c>
      <c r="E5791" t="s">
        <v>553</v>
      </c>
      <c r="F5791" t="s">
        <v>554</v>
      </c>
      <c r="G5791">
        <v>3341</v>
      </c>
      <c r="H5791">
        <v>3341</v>
      </c>
      <c r="I5791">
        <v>3341</v>
      </c>
      <c r="J5791">
        <v>3341</v>
      </c>
      <c r="L5791" s="3">
        <v>0</v>
      </c>
      <c r="M5791" s="3">
        <v>0</v>
      </c>
      <c r="N5791" s="3">
        <v>0</v>
      </c>
      <c r="O5791" s="3">
        <v>189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3">
        <f>+Tabla3[[#This Row],[V GRAVADAS]]</f>
        <v>189</v>
      </c>
      <c r="V5791">
        <v>2</v>
      </c>
    </row>
    <row r="5792" spans="1:22" x14ac:dyDescent="0.25">
      <c r="A5792" t="s">
        <v>942</v>
      </c>
      <c r="B5792" s="1" t="s">
        <v>948</v>
      </c>
      <c r="C5792" t="s">
        <v>1</v>
      </c>
      <c r="D5792" t="s">
        <v>89</v>
      </c>
      <c r="E5792" t="s">
        <v>553</v>
      </c>
      <c r="F5792" t="s">
        <v>554</v>
      </c>
      <c r="G5792">
        <v>3342</v>
      </c>
      <c r="H5792">
        <v>3342</v>
      </c>
      <c r="I5792">
        <v>3342</v>
      </c>
      <c r="J5792">
        <v>3342</v>
      </c>
      <c r="L5792" s="3">
        <v>0</v>
      </c>
      <c r="M5792" s="3">
        <v>0</v>
      </c>
      <c r="N5792" s="3">
        <v>0</v>
      </c>
      <c r="O5792" s="3">
        <v>178.7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3">
        <f>+Tabla3[[#This Row],[V GRAVADAS]]</f>
        <v>178.7</v>
      </c>
      <c r="V5792">
        <v>2</v>
      </c>
    </row>
    <row r="5793" spans="1:22" x14ac:dyDescent="0.25">
      <c r="A5793" t="s">
        <v>942</v>
      </c>
      <c r="B5793" s="1" t="s">
        <v>948</v>
      </c>
      <c r="C5793" t="s">
        <v>1</v>
      </c>
      <c r="D5793" t="s">
        <v>89</v>
      </c>
      <c r="E5793" t="s">
        <v>553</v>
      </c>
      <c r="F5793" t="s">
        <v>554</v>
      </c>
      <c r="G5793">
        <v>3343</v>
      </c>
      <c r="H5793">
        <v>3343</v>
      </c>
      <c r="I5793">
        <v>3343</v>
      </c>
      <c r="J5793">
        <v>3343</v>
      </c>
      <c r="L5793" s="3">
        <v>0</v>
      </c>
      <c r="M5793" s="3">
        <v>0</v>
      </c>
      <c r="N5793" s="3">
        <v>0</v>
      </c>
      <c r="O5793" s="3">
        <v>302.2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3">
        <f>+Tabla3[[#This Row],[V GRAVADAS]]</f>
        <v>302.2</v>
      </c>
      <c r="V5793">
        <v>2</v>
      </c>
    </row>
    <row r="5794" spans="1:22" x14ac:dyDescent="0.25">
      <c r="A5794" t="s">
        <v>942</v>
      </c>
      <c r="B5794" s="1" t="s">
        <v>948</v>
      </c>
      <c r="C5794" t="s">
        <v>1</v>
      </c>
      <c r="D5794" t="s">
        <v>89</v>
      </c>
      <c r="E5794" t="s">
        <v>553</v>
      </c>
      <c r="F5794" t="s">
        <v>554</v>
      </c>
      <c r="G5794">
        <v>3344</v>
      </c>
      <c r="H5794">
        <v>3344</v>
      </c>
      <c r="I5794">
        <v>3344</v>
      </c>
      <c r="J5794">
        <v>3344</v>
      </c>
      <c r="L5794" s="3">
        <v>0</v>
      </c>
      <c r="M5794" s="3">
        <v>0</v>
      </c>
      <c r="N5794" s="3">
        <v>0</v>
      </c>
      <c r="O5794" s="3">
        <v>71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3">
        <f>+Tabla3[[#This Row],[V GRAVADAS]]</f>
        <v>71</v>
      </c>
      <c r="V5794">
        <v>2</v>
      </c>
    </row>
    <row r="5795" spans="1:22" x14ac:dyDescent="0.25">
      <c r="A5795" t="s">
        <v>942</v>
      </c>
      <c r="B5795" s="1" t="s">
        <v>948</v>
      </c>
      <c r="C5795" t="s">
        <v>1</v>
      </c>
      <c r="D5795" t="s">
        <v>89</v>
      </c>
      <c r="E5795" t="s">
        <v>553</v>
      </c>
      <c r="F5795" t="s">
        <v>554</v>
      </c>
      <c r="G5795">
        <v>3345</v>
      </c>
      <c r="H5795">
        <v>3345</v>
      </c>
      <c r="I5795">
        <v>3345</v>
      </c>
      <c r="J5795">
        <v>3345</v>
      </c>
      <c r="L5795" s="3">
        <v>0</v>
      </c>
      <c r="M5795" s="3">
        <v>0</v>
      </c>
      <c r="N5795" s="3">
        <v>0</v>
      </c>
      <c r="O5795" s="3">
        <v>165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3">
        <f>+Tabla3[[#This Row],[V GRAVADAS]]</f>
        <v>165</v>
      </c>
      <c r="V5795">
        <v>2</v>
      </c>
    </row>
    <row r="5796" spans="1:22" x14ac:dyDescent="0.25">
      <c r="A5796" t="s">
        <v>942</v>
      </c>
      <c r="B5796" s="1" t="s">
        <v>948</v>
      </c>
      <c r="C5796" t="s">
        <v>1</v>
      </c>
      <c r="D5796" t="s">
        <v>89</v>
      </c>
      <c r="E5796" t="s">
        <v>553</v>
      </c>
      <c r="F5796" t="s">
        <v>554</v>
      </c>
      <c r="G5796">
        <v>3346</v>
      </c>
      <c r="H5796">
        <v>3346</v>
      </c>
      <c r="I5796">
        <v>3346</v>
      </c>
      <c r="J5796">
        <v>3346</v>
      </c>
      <c r="L5796" s="3">
        <v>0</v>
      </c>
      <c r="M5796" s="3">
        <v>0</v>
      </c>
      <c r="N5796" s="3">
        <v>0</v>
      </c>
      <c r="O5796" s="3">
        <v>144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3">
        <f>+Tabla3[[#This Row],[V GRAVADAS]]</f>
        <v>144</v>
      </c>
      <c r="V5796">
        <v>2</v>
      </c>
    </row>
    <row r="5797" spans="1:22" x14ac:dyDescent="0.25">
      <c r="A5797" t="s">
        <v>942</v>
      </c>
      <c r="B5797" s="1" t="s">
        <v>948</v>
      </c>
      <c r="C5797" t="s">
        <v>1</v>
      </c>
      <c r="D5797" t="s">
        <v>89</v>
      </c>
      <c r="E5797" t="s">
        <v>553</v>
      </c>
      <c r="F5797" t="s">
        <v>554</v>
      </c>
      <c r="G5797">
        <v>3347</v>
      </c>
      <c r="H5797">
        <v>3347</v>
      </c>
      <c r="I5797">
        <v>3347</v>
      </c>
      <c r="J5797">
        <v>3347</v>
      </c>
      <c r="L5797" s="3">
        <v>0</v>
      </c>
      <c r="M5797" s="3">
        <v>0</v>
      </c>
      <c r="N5797" s="3">
        <v>0</v>
      </c>
      <c r="O5797" s="3">
        <v>77.5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3">
        <f>+Tabla3[[#This Row],[V GRAVADAS]]</f>
        <v>77.5</v>
      </c>
      <c r="V5797">
        <v>2</v>
      </c>
    </row>
    <row r="5798" spans="1:22" x14ac:dyDescent="0.25">
      <c r="A5798" t="s">
        <v>942</v>
      </c>
      <c r="B5798" s="1" t="s">
        <v>948</v>
      </c>
      <c r="C5798" t="s">
        <v>1</v>
      </c>
      <c r="D5798" t="s">
        <v>89</v>
      </c>
      <c r="E5798" t="s">
        <v>553</v>
      </c>
      <c r="F5798" t="s">
        <v>554</v>
      </c>
      <c r="G5798">
        <v>3348</v>
      </c>
      <c r="H5798">
        <v>3348</v>
      </c>
      <c r="I5798">
        <v>3348</v>
      </c>
      <c r="J5798">
        <v>3348</v>
      </c>
      <c r="L5798" s="3">
        <v>0</v>
      </c>
      <c r="M5798" s="3">
        <v>0</v>
      </c>
      <c r="N5798" s="3">
        <v>0</v>
      </c>
      <c r="O5798" s="3">
        <v>3.84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3">
        <f>+Tabla3[[#This Row],[V GRAVADAS]]</f>
        <v>3.84</v>
      </c>
      <c r="V5798">
        <v>2</v>
      </c>
    </row>
    <row r="5799" spans="1:22" x14ac:dyDescent="0.25">
      <c r="A5799" t="s">
        <v>942</v>
      </c>
      <c r="B5799" s="1" t="s">
        <v>948</v>
      </c>
      <c r="C5799" t="s">
        <v>1</v>
      </c>
      <c r="D5799" t="s">
        <v>89</v>
      </c>
      <c r="E5799" t="s">
        <v>553</v>
      </c>
      <c r="F5799" t="s">
        <v>554</v>
      </c>
      <c r="G5799">
        <v>3349</v>
      </c>
      <c r="H5799">
        <v>3349</v>
      </c>
      <c r="I5799">
        <v>3349</v>
      </c>
      <c r="J5799">
        <v>3349</v>
      </c>
      <c r="L5799" s="3">
        <v>0</v>
      </c>
      <c r="M5799" s="3">
        <v>0</v>
      </c>
      <c r="N5799" s="3">
        <v>0</v>
      </c>
      <c r="O5799" s="3">
        <v>257.7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3">
        <f>+Tabla3[[#This Row],[V GRAVADAS]]</f>
        <v>257.7</v>
      </c>
      <c r="V5799">
        <v>2</v>
      </c>
    </row>
    <row r="5800" spans="1:22" x14ac:dyDescent="0.25">
      <c r="A5800" t="s">
        <v>942</v>
      </c>
      <c r="B5800" s="1" t="s">
        <v>948</v>
      </c>
      <c r="C5800" t="s">
        <v>1</v>
      </c>
      <c r="D5800" t="s">
        <v>89</v>
      </c>
      <c r="E5800" t="s">
        <v>553</v>
      </c>
      <c r="F5800" t="s">
        <v>554</v>
      </c>
      <c r="G5800">
        <v>3350</v>
      </c>
      <c r="H5800">
        <v>3350</v>
      </c>
      <c r="I5800">
        <v>3350</v>
      </c>
      <c r="J5800">
        <v>3350</v>
      </c>
      <c r="L5800" s="3">
        <v>0</v>
      </c>
      <c r="M5800" s="3">
        <v>0</v>
      </c>
      <c r="N5800" s="3">
        <v>0</v>
      </c>
      <c r="O5800" s="3">
        <v>70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3">
        <f>+Tabla3[[#This Row],[V GRAVADAS]]</f>
        <v>70</v>
      </c>
      <c r="V5800">
        <v>2</v>
      </c>
    </row>
    <row r="5801" spans="1:22" x14ac:dyDescent="0.25">
      <c r="A5801" t="s">
        <v>942</v>
      </c>
      <c r="B5801" s="1" t="s">
        <v>948</v>
      </c>
      <c r="C5801" t="s">
        <v>1</v>
      </c>
      <c r="D5801" t="s">
        <v>89</v>
      </c>
      <c r="E5801" t="s">
        <v>553</v>
      </c>
      <c r="F5801" t="s">
        <v>554</v>
      </c>
      <c r="G5801">
        <v>3351</v>
      </c>
      <c r="H5801">
        <v>3351</v>
      </c>
      <c r="I5801">
        <v>3351</v>
      </c>
      <c r="J5801">
        <v>3351</v>
      </c>
      <c r="L5801" s="3">
        <v>0</v>
      </c>
      <c r="M5801" s="3">
        <v>0</v>
      </c>
      <c r="N5801" s="3">
        <v>0</v>
      </c>
      <c r="O5801" s="3">
        <v>30.25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3">
        <f>+Tabla3[[#This Row],[V GRAVADAS]]</f>
        <v>30.25</v>
      </c>
      <c r="V5801">
        <v>2</v>
      </c>
    </row>
    <row r="5802" spans="1:22" x14ac:dyDescent="0.25">
      <c r="A5802" t="s">
        <v>942</v>
      </c>
      <c r="B5802" s="1" t="s">
        <v>948</v>
      </c>
      <c r="C5802" t="s">
        <v>1</v>
      </c>
      <c r="D5802" t="s">
        <v>89</v>
      </c>
      <c r="E5802" t="s">
        <v>553</v>
      </c>
      <c r="F5802" t="s">
        <v>554</v>
      </c>
      <c r="G5802">
        <v>3352</v>
      </c>
      <c r="H5802">
        <v>3352</v>
      </c>
      <c r="I5802">
        <v>3352</v>
      </c>
      <c r="J5802">
        <v>3352</v>
      </c>
      <c r="L5802" s="3">
        <v>0</v>
      </c>
      <c r="M5802" s="3">
        <v>0</v>
      </c>
      <c r="N5802" s="3">
        <v>0</v>
      </c>
      <c r="O5802" s="3">
        <v>9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3">
        <f>+Tabla3[[#This Row],[V GRAVADAS]]</f>
        <v>9</v>
      </c>
      <c r="V5802">
        <v>2</v>
      </c>
    </row>
    <row r="5803" spans="1:22" x14ac:dyDescent="0.25">
      <c r="A5803" t="s">
        <v>942</v>
      </c>
      <c r="B5803" s="1" t="s">
        <v>949</v>
      </c>
      <c r="C5803" t="s">
        <v>1</v>
      </c>
      <c r="D5803" t="s">
        <v>89</v>
      </c>
      <c r="E5803" t="s">
        <v>553</v>
      </c>
      <c r="F5803" t="s">
        <v>554</v>
      </c>
      <c r="G5803">
        <v>3353</v>
      </c>
      <c r="H5803">
        <v>3353</v>
      </c>
      <c r="I5803">
        <v>3353</v>
      </c>
      <c r="J5803">
        <v>3353</v>
      </c>
      <c r="L5803" s="3">
        <v>0</v>
      </c>
      <c r="M5803" s="3">
        <v>0</v>
      </c>
      <c r="N5803" s="3">
        <v>0</v>
      </c>
      <c r="O5803" s="3">
        <v>470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3">
        <f>+Tabla3[[#This Row],[V GRAVADAS]]</f>
        <v>470</v>
      </c>
      <c r="V5803">
        <v>2</v>
      </c>
    </row>
    <row r="5804" spans="1:22" x14ac:dyDescent="0.25">
      <c r="A5804" t="s">
        <v>942</v>
      </c>
      <c r="B5804" s="1" t="s">
        <v>949</v>
      </c>
      <c r="C5804" t="s">
        <v>1</v>
      </c>
      <c r="D5804" t="s">
        <v>89</v>
      </c>
      <c r="E5804" t="s">
        <v>553</v>
      </c>
      <c r="F5804" t="s">
        <v>554</v>
      </c>
      <c r="G5804">
        <v>3354</v>
      </c>
      <c r="H5804">
        <v>3354</v>
      </c>
      <c r="I5804">
        <v>3354</v>
      </c>
      <c r="J5804">
        <v>3354</v>
      </c>
      <c r="L5804" s="3">
        <v>0</v>
      </c>
      <c r="M5804" s="3">
        <v>0</v>
      </c>
      <c r="N5804" s="3">
        <v>0</v>
      </c>
      <c r="O5804" s="3">
        <v>301.16000000000003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3">
        <f>+Tabla3[[#This Row],[V GRAVADAS]]</f>
        <v>301.16000000000003</v>
      </c>
      <c r="V5804">
        <v>2</v>
      </c>
    </row>
    <row r="5805" spans="1:22" x14ac:dyDescent="0.25">
      <c r="A5805" t="s">
        <v>942</v>
      </c>
      <c r="B5805" s="1" t="s">
        <v>949</v>
      </c>
      <c r="C5805" t="s">
        <v>1</v>
      </c>
      <c r="D5805" t="s">
        <v>89</v>
      </c>
      <c r="E5805" t="s">
        <v>553</v>
      </c>
      <c r="F5805" t="s">
        <v>554</v>
      </c>
      <c r="G5805">
        <v>3355</v>
      </c>
      <c r="H5805">
        <v>3355</v>
      </c>
      <c r="I5805">
        <v>3355</v>
      </c>
      <c r="J5805">
        <v>3355</v>
      </c>
      <c r="L5805" s="3">
        <v>0</v>
      </c>
      <c r="M5805" s="3">
        <v>0</v>
      </c>
      <c r="N5805" s="3">
        <v>0</v>
      </c>
      <c r="O5805" s="3">
        <v>33.75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3">
        <f>+Tabla3[[#This Row],[V GRAVADAS]]</f>
        <v>33.75</v>
      </c>
      <c r="V5805">
        <v>2</v>
      </c>
    </row>
    <row r="5806" spans="1:22" x14ac:dyDescent="0.25">
      <c r="A5806" t="s">
        <v>942</v>
      </c>
      <c r="B5806" s="1" t="s">
        <v>949</v>
      </c>
      <c r="C5806" t="s">
        <v>1</v>
      </c>
      <c r="D5806" t="s">
        <v>89</v>
      </c>
      <c r="E5806" t="s">
        <v>553</v>
      </c>
      <c r="F5806" t="s">
        <v>554</v>
      </c>
      <c r="G5806">
        <v>3356</v>
      </c>
      <c r="H5806">
        <v>3356</v>
      </c>
      <c r="I5806">
        <v>3356</v>
      </c>
      <c r="J5806">
        <v>3356</v>
      </c>
      <c r="L5806" s="3">
        <v>0</v>
      </c>
      <c r="M5806" s="3">
        <v>0</v>
      </c>
      <c r="N5806" s="3">
        <v>0</v>
      </c>
      <c r="O5806" s="3">
        <v>53.7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3">
        <f>+Tabla3[[#This Row],[V GRAVADAS]]</f>
        <v>53.7</v>
      </c>
      <c r="V5806">
        <v>2</v>
      </c>
    </row>
    <row r="5807" spans="1:22" x14ac:dyDescent="0.25">
      <c r="A5807" t="s">
        <v>942</v>
      </c>
      <c r="B5807" s="1" t="s">
        <v>949</v>
      </c>
      <c r="C5807" t="s">
        <v>1</v>
      </c>
      <c r="D5807" t="s">
        <v>89</v>
      </c>
      <c r="E5807" t="s">
        <v>553</v>
      </c>
      <c r="F5807" t="s">
        <v>554</v>
      </c>
      <c r="G5807">
        <v>3357</v>
      </c>
      <c r="H5807">
        <v>3357</v>
      </c>
      <c r="I5807">
        <v>3357</v>
      </c>
      <c r="J5807">
        <v>3357</v>
      </c>
      <c r="L5807" s="3">
        <v>0</v>
      </c>
      <c r="M5807" s="3">
        <v>0</v>
      </c>
      <c r="N5807" s="3">
        <v>0</v>
      </c>
      <c r="O5807" s="3">
        <v>207.75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3">
        <f>+Tabla3[[#This Row],[V GRAVADAS]]</f>
        <v>207.75</v>
      </c>
      <c r="V5807">
        <v>2</v>
      </c>
    </row>
    <row r="5808" spans="1:22" x14ac:dyDescent="0.25">
      <c r="A5808" t="s">
        <v>942</v>
      </c>
      <c r="B5808" s="1" t="s">
        <v>949</v>
      </c>
      <c r="C5808" t="s">
        <v>1</v>
      </c>
      <c r="D5808" t="s">
        <v>89</v>
      </c>
      <c r="E5808" t="s">
        <v>553</v>
      </c>
      <c r="F5808" t="s">
        <v>554</v>
      </c>
      <c r="G5808">
        <v>3358</v>
      </c>
      <c r="H5808">
        <v>3358</v>
      </c>
      <c r="I5808">
        <v>3358</v>
      </c>
      <c r="J5808">
        <v>3358</v>
      </c>
      <c r="L5808" s="3">
        <v>0</v>
      </c>
      <c r="M5808" s="3">
        <v>0</v>
      </c>
      <c r="N5808" s="3">
        <v>0</v>
      </c>
      <c r="O5808" s="3">
        <v>184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3">
        <f>+Tabla3[[#This Row],[V GRAVADAS]]</f>
        <v>184</v>
      </c>
      <c r="V5808">
        <v>2</v>
      </c>
    </row>
    <row r="5809" spans="1:22" x14ac:dyDescent="0.25">
      <c r="A5809" t="s">
        <v>942</v>
      </c>
      <c r="B5809" s="1" t="s">
        <v>949</v>
      </c>
      <c r="C5809" t="s">
        <v>1</v>
      </c>
      <c r="D5809" t="s">
        <v>89</v>
      </c>
      <c r="E5809" t="s">
        <v>553</v>
      </c>
      <c r="F5809" t="s">
        <v>554</v>
      </c>
      <c r="G5809">
        <v>3359</v>
      </c>
      <c r="H5809">
        <v>3359</v>
      </c>
      <c r="I5809">
        <v>3359</v>
      </c>
      <c r="J5809">
        <v>3359</v>
      </c>
      <c r="L5809" s="3">
        <v>0</v>
      </c>
      <c r="M5809" s="3">
        <v>0</v>
      </c>
      <c r="N5809" s="3">
        <v>0</v>
      </c>
      <c r="O5809" s="3">
        <v>512.20000000000005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3">
        <f>+Tabla3[[#This Row],[V GRAVADAS]]</f>
        <v>512.20000000000005</v>
      </c>
      <c r="V5809">
        <v>2</v>
      </c>
    </row>
    <row r="5810" spans="1:22" x14ac:dyDescent="0.25">
      <c r="A5810" t="s">
        <v>942</v>
      </c>
      <c r="B5810" s="1" t="s">
        <v>949</v>
      </c>
      <c r="C5810" t="s">
        <v>1</v>
      </c>
      <c r="D5810" t="s">
        <v>89</v>
      </c>
      <c r="E5810" t="s">
        <v>553</v>
      </c>
      <c r="F5810" t="s">
        <v>554</v>
      </c>
      <c r="G5810">
        <v>3360</v>
      </c>
      <c r="H5810">
        <v>3360</v>
      </c>
      <c r="I5810">
        <v>3360</v>
      </c>
      <c r="J5810">
        <v>3360</v>
      </c>
      <c r="L5810" s="3">
        <v>0</v>
      </c>
      <c r="M5810" s="3">
        <v>0</v>
      </c>
      <c r="N5810" s="3">
        <v>0</v>
      </c>
      <c r="O5810" s="3">
        <v>250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3">
        <f>+Tabla3[[#This Row],[V GRAVADAS]]</f>
        <v>250</v>
      </c>
      <c r="V5810">
        <v>2</v>
      </c>
    </row>
    <row r="5811" spans="1:22" x14ac:dyDescent="0.25">
      <c r="A5811" t="s">
        <v>942</v>
      </c>
      <c r="B5811" s="1" t="s">
        <v>949</v>
      </c>
      <c r="C5811" t="s">
        <v>1</v>
      </c>
      <c r="D5811" t="s">
        <v>89</v>
      </c>
      <c r="E5811" t="s">
        <v>553</v>
      </c>
      <c r="F5811" t="s">
        <v>554</v>
      </c>
      <c r="G5811">
        <v>3361</v>
      </c>
      <c r="H5811">
        <v>3361</v>
      </c>
      <c r="I5811">
        <v>3361</v>
      </c>
      <c r="J5811">
        <v>3361</v>
      </c>
      <c r="L5811" s="3">
        <v>0</v>
      </c>
      <c r="M5811" s="3">
        <v>0</v>
      </c>
      <c r="N5811" s="3">
        <v>0</v>
      </c>
      <c r="O5811" s="3">
        <v>48</v>
      </c>
      <c r="P5811" s="3">
        <v>0</v>
      </c>
      <c r="Q5811" s="3">
        <v>0</v>
      </c>
      <c r="R5811" s="3">
        <v>0</v>
      </c>
      <c r="S5811" s="3">
        <v>0</v>
      </c>
      <c r="T5811" s="3">
        <v>0</v>
      </c>
      <c r="U5811" s="33">
        <f>+Tabla3[[#This Row],[V GRAVADAS]]</f>
        <v>48</v>
      </c>
      <c r="V5811">
        <v>2</v>
      </c>
    </row>
    <row r="5812" spans="1:22" x14ac:dyDescent="0.25">
      <c r="A5812" t="s">
        <v>942</v>
      </c>
      <c r="B5812" s="1" t="s">
        <v>949</v>
      </c>
      <c r="C5812" t="s">
        <v>1</v>
      </c>
      <c r="D5812" t="s">
        <v>89</v>
      </c>
      <c r="E5812" t="s">
        <v>553</v>
      </c>
      <c r="F5812" t="s">
        <v>554</v>
      </c>
      <c r="G5812">
        <v>3362</v>
      </c>
      <c r="H5812">
        <v>3362</v>
      </c>
      <c r="I5812">
        <v>3362</v>
      </c>
      <c r="J5812">
        <v>3362</v>
      </c>
      <c r="L5812" s="3">
        <v>0</v>
      </c>
      <c r="M5812" s="3">
        <v>0</v>
      </c>
      <c r="N5812" s="3">
        <v>0</v>
      </c>
      <c r="O5812" s="3">
        <v>39.9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3">
        <f>+Tabla3[[#This Row],[V GRAVADAS]]</f>
        <v>39.9</v>
      </c>
      <c r="V5812">
        <v>2</v>
      </c>
    </row>
    <row r="5813" spans="1:22" x14ac:dyDescent="0.25">
      <c r="A5813" t="s">
        <v>942</v>
      </c>
      <c r="B5813" s="1" t="s">
        <v>949</v>
      </c>
      <c r="C5813" t="s">
        <v>1</v>
      </c>
      <c r="D5813" t="s">
        <v>89</v>
      </c>
      <c r="E5813" t="s">
        <v>553</v>
      </c>
      <c r="F5813" t="s">
        <v>554</v>
      </c>
      <c r="G5813">
        <v>3363</v>
      </c>
      <c r="H5813">
        <v>3363</v>
      </c>
      <c r="I5813">
        <v>3363</v>
      </c>
      <c r="J5813">
        <v>3363</v>
      </c>
      <c r="L5813" s="3">
        <v>0</v>
      </c>
      <c r="M5813" s="3">
        <v>0</v>
      </c>
      <c r="N5813" s="3">
        <v>0</v>
      </c>
      <c r="O5813" s="3">
        <v>329.6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3">
        <f>+Tabla3[[#This Row],[V GRAVADAS]]</f>
        <v>329.6</v>
      </c>
      <c r="V5813">
        <v>2</v>
      </c>
    </row>
    <row r="5814" spans="1:22" x14ac:dyDescent="0.25">
      <c r="A5814" t="s">
        <v>942</v>
      </c>
      <c r="B5814" s="1" t="s">
        <v>949</v>
      </c>
      <c r="C5814" t="s">
        <v>1</v>
      </c>
      <c r="D5814" t="s">
        <v>89</v>
      </c>
      <c r="E5814" t="s">
        <v>553</v>
      </c>
      <c r="F5814" t="s">
        <v>554</v>
      </c>
      <c r="G5814">
        <v>3364</v>
      </c>
      <c r="H5814">
        <v>3364</v>
      </c>
      <c r="I5814">
        <v>3364</v>
      </c>
      <c r="J5814">
        <v>3364</v>
      </c>
      <c r="L5814" s="3">
        <v>0</v>
      </c>
      <c r="M5814" s="3">
        <v>0</v>
      </c>
      <c r="N5814" s="3">
        <v>0</v>
      </c>
      <c r="O5814" s="3">
        <v>144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3">
        <f>+Tabla3[[#This Row],[V GRAVADAS]]</f>
        <v>144</v>
      </c>
      <c r="V5814">
        <v>2</v>
      </c>
    </row>
    <row r="5815" spans="1:22" x14ac:dyDescent="0.25">
      <c r="A5815" t="s">
        <v>942</v>
      </c>
      <c r="B5815" s="1" t="s">
        <v>949</v>
      </c>
      <c r="C5815" t="s">
        <v>1</v>
      </c>
      <c r="D5815" t="s">
        <v>89</v>
      </c>
      <c r="E5815" t="s">
        <v>553</v>
      </c>
      <c r="F5815" t="s">
        <v>554</v>
      </c>
      <c r="G5815">
        <v>3365</v>
      </c>
      <c r="H5815">
        <v>3365</v>
      </c>
      <c r="I5815">
        <v>3365</v>
      </c>
      <c r="J5815">
        <v>3365</v>
      </c>
      <c r="L5815" s="3">
        <v>0</v>
      </c>
      <c r="M5815" s="3">
        <v>0</v>
      </c>
      <c r="N5815" s="3">
        <v>0</v>
      </c>
      <c r="O5815" s="3">
        <v>16</v>
      </c>
      <c r="P5815" s="3">
        <v>0</v>
      </c>
      <c r="Q5815" s="3">
        <v>0</v>
      </c>
      <c r="R5815" s="3">
        <v>0</v>
      </c>
      <c r="S5815" s="3">
        <v>0</v>
      </c>
      <c r="T5815" s="3">
        <v>0</v>
      </c>
      <c r="U5815" s="33">
        <f>+Tabla3[[#This Row],[V GRAVADAS]]</f>
        <v>16</v>
      </c>
      <c r="V5815">
        <v>2</v>
      </c>
    </row>
    <row r="5816" spans="1:22" x14ac:dyDescent="0.25">
      <c r="A5816" t="s">
        <v>942</v>
      </c>
      <c r="B5816" s="1" t="s">
        <v>949</v>
      </c>
      <c r="C5816" t="s">
        <v>1</v>
      </c>
      <c r="D5816" t="s">
        <v>89</v>
      </c>
      <c r="E5816" t="s">
        <v>553</v>
      </c>
      <c r="F5816" t="s">
        <v>554</v>
      </c>
      <c r="G5816">
        <v>3366</v>
      </c>
      <c r="H5816">
        <v>3366</v>
      </c>
      <c r="I5816">
        <v>3366</v>
      </c>
      <c r="J5816">
        <v>3366</v>
      </c>
      <c r="L5816" s="3">
        <v>0</v>
      </c>
      <c r="M5816" s="3">
        <v>0</v>
      </c>
      <c r="N5816" s="3">
        <v>0</v>
      </c>
      <c r="O5816" s="3">
        <v>4.6500000000000004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3">
        <f>+Tabla3[[#This Row],[V GRAVADAS]]</f>
        <v>4.6500000000000004</v>
      </c>
      <c r="V5816">
        <v>2</v>
      </c>
    </row>
    <row r="5817" spans="1:22" x14ac:dyDescent="0.25">
      <c r="A5817" t="s">
        <v>942</v>
      </c>
      <c r="B5817" s="1" t="s">
        <v>949</v>
      </c>
      <c r="C5817" t="s">
        <v>1</v>
      </c>
      <c r="D5817" t="s">
        <v>89</v>
      </c>
      <c r="E5817" t="s">
        <v>553</v>
      </c>
      <c r="F5817" t="s">
        <v>554</v>
      </c>
      <c r="G5817">
        <v>3367</v>
      </c>
      <c r="H5817">
        <v>3367</v>
      </c>
      <c r="I5817">
        <v>3367</v>
      </c>
      <c r="J5817">
        <v>3367</v>
      </c>
      <c r="L5817" s="3">
        <v>0</v>
      </c>
      <c r="M5817" s="3">
        <v>0</v>
      </c>
      <c r="N5817" s="3">
        <v>0</v>
      </c>
      <c r="O5817" s="3">
        <v>44.48</v>
      </c>
      <c r="P5817" s="3">
        <v>0</v>
      </c>
      <c r="Q5817" s="3">
        <v>0</v>
      </c>
      <c r="R5817" s="3">
        <v>0</v>
      </c>
      <c r="S5817" s="3">
        <v>0</v>
      </c>
      <c r="T5817" s="3">
        <v>0</v>
      </c>
      <c r="U5817" s="33">
        <f>+Tabla3[[#This Row],[V GRAVADAS]]</f>
        <v>44.48</v>
      </c>
      <c r="V5817">
        <v>2</v>
      </c>
    </row>
    <row r="5818" spans="1:22" x14ac:dyDescent="0.25">
      <c r="A5818" t="s">
        <v>942</v>
      </c>
      <c r="B5818" s="1" t="s">
        <v>949</v>
      </c>
      <c r="C5818" t="s">
        <v>1</v>
      </c>
      <c r="D5818" t="s">
        <v>89</v>
      </c>
      <c r="E5818" t="s">
        <v>553</v>
      </c>
      <c r="F5818" t="s">
        <v>554</v>
      </c>
      <c r="G5818">
        <v>3368</v>
      </c>
      <c r="H5818">
        <v>3368</v>
      </c>
      <c r="I5818">
        <v>3368</v>
      </c>
      <c r="J5818">
        <v>3368</v>
      </c>
      <c r="L5818" s="3">
        <v>0</v>
      </c>
      <c r="M5818" s="3">
        <v>0</v>
      </c>
      <c r="N5818" s="3">
        <v>0</v>
      </c>
      <c r="O5818" s="3">
        <v>13.3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3">
        <f>+Tabla3[[#This Row],[V GRAVADAS]]</f>
        <v>13.3</v>
      </c>
      <c r="V5818">
        <v>2</v>
      </c>
    </row>
    <row r="5819" spans="1:22" x14ac:dyDescent="0.25">
      <c r="A5819" t="s">
        <v>942</v>
      </c>
      <c r="B5819" s="1" t="s">
        <v>950</v>
      </c>
      <c r="C5819" t="s">
        <v>1</v>
      </c>
      <c r="D5819" t="s">
        <v>89</v>
      </c>
      <c r="E5819" t="s">
        <v>553</v>
      </c>
      <c r="F5819" t="s">
        <v>554</v>
      </c>
      <c r="G5819">
        <v>3369</v>
      </c>
      <c r="H5819">
        <v>3369</v>
      </c>
      <c r="I5819">
        <v>3369</v>
      </c>
      <c r="J5819">
        <v>3369</v>
      </c>
      <c r="L5819" s="3">
        <v>0</v>
      </c>
      <c r="M5819" s="3">
        <v>0</v>
      </c>
      <c r="N5819" s="3">
        <v>0</v>
      </c>
      <c r="O5819" s="3">
        <v>225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3">
        <f>+Tabla3[[#This Row],[V GRAVADAS]]</f>
        <v>225</v>
      </c>
      <c r="V5819">
        <v>2</v>
      </c>
    </row>
    <row r="5820" spans="1:22" x14ac:dyDescent="0.25">
      <c r="A5820" t="s">
        <v>942</v>
      </c>
      <c r="B5820" s="1" t="s">
        <v>950</v>
      </c>
      <c r="C5820" t="s">
        <v>1</v>
      </c>
      <c r="D5820" t="s">
        <v>89</v>
      </c>
      <c r="E5820" t="s">
        <v>553</v>
      </c>
      <c r="F5820" t="s">
        <v>554</v>
      </c>
      <c r="G5820">
        <v>3370</v>
      </c>
      <c r="H5820">
        <v>3370</v>
      </c>
      <c r="I5820">
        <v>3370</v>
      </c>
      <c r="J5820">
        <v>3370</v>
      </c>
      <c r="L5820" s="3">
        <v>0</v>
      </c>
      <c r="M5820" s="3">
        <v>0</v>
      </c>
      <c r="N5820" s="3">
        <v>0</v>
      </c>
      <c r="O5820" s="3">
        <v>426.5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3">
        <f>+Tabla3[[#This Row],[V GRAVADAS]]</f>
        <v>426.5</v>
      </c>
      <c r="V5820">
        <v>2</v>
      </c>
    </row>
    <row r="5821" spans="1:22" x14ac:dyDescent="0.25">
      <c r="A5821" t="s">
        <v>942</v>
      </c>
      <c r="B5821" s="1" t="s">
        <v>950</v>
      </c>
      <c r="C5821" t="s">
        <v>1</v>
      </c>
      <c r="D5821" t="s">
        <v>89</v>
      </c>
      <c r="E5821" t="s">
        <v>553</v>
      </c>
      <c r="F5821" t="s">
        <v>554</v>
      </c>
      <c r="G5821">
        <v>3371</v>
      </c>
      <c r="H5821">
        <v>3371</v>
      </c>
      <c r="I5821">
        <v>3371</v>
      </c>
      <c r="J5821">
        <v>3371</v>
      </c>
      <c r="L5821" s="3">
        <v>0</v>
      </c>
      <c r="M5821" s="3">
        <v>0</v>
      </c>
      <c r="N5821" s="3">
        <v>0</v>
      </c>
      <c r="O5821" s="3">
        <v>450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3">
        <f>+Tabla3[[#This Row],[V GRAVADAS]]</f>
        <v>450</v>
      </c>
      <c r="V5821">
        <v>2</v>
      </c>
    </row>
    <row r="5822" spans="1:22" x14ac:dyDescent="0.25">
      <c r="A5822" t="s">
        <v>942</v>
      </c>
      <c r="B5822" s="1" t="s">
        <v>950</v>
      </c>
      <c r="C5822" t="s">
        <v>1</v>
      </c>
      <c r="D5822" t="s">
        <v>89</v>
      </c>
      <c r="E5822" t="s">
        <v>553</v>
      </c>
      <c r="F5822" t="s">
        <v>554</v>
      </c>
      <c r="G5822">
        <v>3372</v>
      </c>
      <c r="H5822">
        <v>3372</v>
      </c>
      <c r="I5822">
        <v>3372</v>
      </c>
      <c r="J5822">
        <v>3372</v>
      </c>
      <c r="L5822" s="3">
        <v>0</v>
      </c>
      <c r="M5822" s="3">
        <v>0</v>
      </c>
      <c r="N5822" s="3">
        <v>0</v>
      </c>
      <c r="O5822" s="3">
        <v>72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3">
        <f>+Tabla3[[#This Row],[V GRAVADAS]]</f>
        <v>72</v>
      </c>
      <c r="V5822">
        <v>2</v>
      </c>
    </row>
    <row r="5823" spans="1:22" x14ac:dyDescent="0.25">
      <c r="A5823" t="s">
        <v>942</v>
      </c>
      <c r="B5823" s="1" t="s">
        <v>950</v>
      </c>
      <c r="C5823" t="s">
        <v>1</v>
      </c>
      <c r="D5823" t="s">
        <v>89</v>
      </c>
      <c r="E5823" t="s">
        <v>553</v>
      </c>
      <c r="F5823" t="s">
        <v>554</v>
      </c>
      <c r="G5823">
        <v>3373</v>
      </c>
      <c r="H5823">
        <v>3373</v>
      </c>
      <c r="I5823">
        <v>3373</v>
      </c>
      <c r="J5823">
        <v>3373</v>
      </c>
      <c r="L5823" s="3">
        <v>0</v>
      </c>
      <c r="M5823" s="3">
        <v>0</v>
      </c>
      <c r="N5823" s="3">
        <v>0</v>
      </c>
      <c r="O5823" s="3">
        <v>61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3">
        <f>+Tabla3[[#This Row],[V GRAVADAS]]</f>
        <v>61</v>
      </c>
      <c r="V5823">
        <v>2</v>
      </c>
    </row>
    <row r="5824" spans="1:22" x14ac:dyDescent="0.25">
      <c r="A5824" t="s">
        <v>942</v>
      </c>
      <c r="B5824" s="1" t="s">
        <v>950</v>
      </c>
      <c r="C5824" t="s">
        <v>1</v>
      </c>
      <c r="D5824" t="s">
        <v>89</v>
      </c>
      <c r="E5824" t="s">
        <v>553</v>
      </c>
      <c r="F5824" t="s">
        <v>554</v>
      </c>
      <c r="G5824">
        <v>3374</v>
      </c>
      <c r="H5824">
        <v>3374</v>
      </c>
      <c r="I5824">
        <v>3374</v>
      </c>
      <c r="J5824">
        <v>3374</v>
      </c>
      <c r="L5824" s="3">
        <v>0</v>
      </c>
      <c r="M5824" s="3">
        <v>0</v>
      </c>
      <c r="N5824" s="3">
        <v>0</v>
      </c>
      <c r="O5824" s="3">
        <v>50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3">
        <f>+Tabla3[[#This Row],[V GRAVADAS]]</f>
        <v>50</v>
      </c>
      <c r="V5824">
        <v>2</v>
      </c>
    </row>
    <row r="5825" spans="1:22" x14ac:dyDescent="0.25">
      <c r="A5825" t="s">
        <v>942</v>
      </c>
      <c r="B5825" s="1" t="s">
        <v>950</v>
      </c>
      <c r="C5825" t="s">
        <v>1</v>
      </c>
      <c r="D5825" t="s">
        <v>89</v>
      </c>
      <c r="E5825" t="s">
        <v>553</v>
      </c>
      <c r="F5825" t="s">
        <v>554</v>
      </c>
      <c r="G5825">
        <v>3375</v>
      </c>
      <c r="H5825">
        <v>3375</v>
      </c>
      <c r="I5825">
        <v>3375</v>
      </c>
      <c r="J5825">
        <v>3375</v>
      </c>
      <c r="L5825" s="3">
        <v>0</v>
      </c>
      <c r="M5825" s="3">
        <v>0</v>
      </c>
      <c r="N5825" s="3">
        <v>0</v>
      </c>
      <c r="O5825" s="3">
        <v>8.4499999999999993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3">
        <f>+Tabla3[[#This Row],[V GRAVADAS]]</f>
        <v>8.4499999999999993</v>
      </c>
      <c r="V5825">
        <v>2</v>
      </c>
    </row>
    <row r="5826" spans="1:22" x14ac:dyDescent="0.25">
      <c r="A5826" t="s">
        <v>942</v>
      </c>
      <c r="B5826" s="1" t="s">
        <v>950</v>
      </c>
      <c r="C5826" t="s">
        <v>1</v>
      </c>
      <c r="D5826" t="s">
        <v>89</v>
      </c>
      <c r="E5826" t="s">
        <v>553</v>
      </c>
      <c r="F5826" t="s">
        <v>554</v>
      </c>
      <c r="G5826">
        <v>3376</v>
      </c>
      <c r="H5826">
        <v>3376</v>
      </c>
      <c r="I5826">
        <v>3376</v>
      </c>
      <c r="J5826">
        <v>3376</v>
      </c>
      <c r="L5826" s="3">
        <v>0</v>
      </c>
      <c r="M5826" s="3">
        <v>0</v>
      </c>
      <c r="N5826" s="3">
        <v>0</v>
      </c>
      <c r="O5826" s="3">
        <v>234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3">
        <f>+Tabla3[[#This Row],[V GRAVADAS]]</f>
        <v>234</v>
      </c>
      <c r="V5826">
        <v>2</v>
      </c>
    </row>
    <row r="5827" spans="1:22" x14ac:dyDescent="0.25">
      <c r="A5827" t="s">
        <v>942</v>
      </c>
      <c r="B5827" s="1" t="s">
        <v>950</v>
      </c>
      <c r="C5827" t="s">
        <v>1</v>
      </c>
      <c r="D5827" t="s">
        <v>89</v>
      </c>
      <c r="E5827" t="s">
        <v>553</v>
      </c>
      <c r="F5827" t="s">
        <v>554</v>
      </c>
      <c r="G5827">
        <v>3377</v>
      </c>
      <c r="H5827">
        <v>3377</v>
      </c>
      <c r="I5827">
        <v>3377</v>
      </c>
      <c r="J5827">
        <v>3377</v>
      </c>
      <c r="L5827" s="3">
        <v>0</v>
      </c>
      <c r="M5827" s="3">
        <v>0</v>
      </c>
      <c r="N5827" s="3">
        <v>0</v>
      </c>
      <c r="O5827" s="3">
        <v>36.200000000000003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3">
        <f>+Tabla3[[#This Row],[V GRAVADAS]]</f>
        <v>36.200000000000003</v>
      </c>
      <c r="V5827">
        <v>2</v>
      </c>
    </row>
    <row r="5828" spans="1:22" x14ac:dyDescent="0.25">
      <c r="A5828" t="s">
        <v>942</v>
      </c>
      <c r="B5828" s="1" t="s">
        <v>950</v>
      </c>
      <c r="C5828" t="s">
        <v>1</v>
      </c>
      <c r="D5828" t="s">
        <v>89</v>
      </c>
      <c r="E5828" t="s">
        <v>553</v>
      </c>
      <c r="F5828" t="s">
        <v>554</v>
      </c>
      <c r="G5828">
        <v>3378</v>
      </c>
      <c r="H5828">
        <v>3378</v>
      </c>
      <c r="I5828">
        <v>3378</v>
      </c>
      <c r="J5828">
        <v>3378</v>
      </c>
      <c r="L5828" s="3">
        <v>0</v>
      </c>
      <c r="M5828" s="3">
        <v>0</v>
      </c>
      <c r="N5828" s="3">
        <v>0</v>
      </c>
      <c r="O5828" s="3">
        <v>158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3">
        <f>+Tabla3[[#This Row],[V GRAVADAS]]</f>
        <v>158</v>
      </c>
      <c r="V5828">
        <v>2</v>
      </c>
    </row>
    <row r="5829" spans="1:22" x14ac:dyDescent="0.25">
      <c r="A5829" t="s">
        <v>942</v>
      </c>
      <c r="B5829" s="1" t="s">
        <v>950</v>
      </c>
      <c r="C5829" t="s">
        <v>1</v>
      </c>
      <c r="D5829" t="s">
        <v>89</v>
      </c>
      <c r="E5829" t="s">
        <v>553</v>
      </c>
      <c r="F5829" t="s">
        <v>554</v>
      </c>
      <c r="G5829">
        <v>3379</v>
      </c>
      <c r="H5829">
        <v>3379</v>
      </c>
      <c r="I5829">
        <v>3379</v>
      </c>
      <c r="J5829">
        <v>3379</v>
      </c>
      <c r="L5829" s="3">
        <v>0</v>
      </c>
      <c r="M5829" s="3">
        <v>0</v>
      </c>
      <c r="N5829" s="3">
        <v>0</v>
      </c>
      <c r="O5829" s="3">
        <v>257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3">
        <f>+Tabla3[[#This Row],[V GRAVADAS]]</f>
        <v>257</v>
      </c>
      <c r="V5829">
        <v>2</v>
      </c>
    </row>
    <row r="5830" spans="1:22" x14ac:dyDescent="0.25">
      <c r="A5830" t="s">
        <v>942</v>
      </c>
      <c r="B5830" s="1" t="s">
        <v>951</v>
      </c>
      <c r="C5830" t="s">
        <v>1</v>
      </c>
      <c r="D5830" t="s">
        <v>89</v>
      </c>
      <c r="E5830" t="s">
        <v>553</v>
      </c>
      <c r="F5830" t="s">
        <v>554</v>
      </c>
      <c r="G5830">
        <v>3380</v>
      </c>
      <c r="H5830">
        <v>3380</v>
      </c>
      <c r="I5830">
        <v>3380</v>
      </c>
      <c r="J5830">
        <v>3380</v>
      </c>
      <c r="L5830" s="3">
        <v>0</v>
      </c>
      <c r="M5830" s="3">
        <v>0</v>
      </c>
      <c r="N5830" s="3">
        <v>0</v>
      </c>
      <c r="O5830" s="3">
        <v>150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3">
        <f>+Tabla3[[#This Row],[V GRAVADAS]]</f>
        <v>150</v>
      </c>
      <c r="V5830">
        <v>2</v>
      </c>
    </row>
    <row r="5831" spans="1:22" x14ac:dyDescent="0.25">
      <c r="A5831" t="s">
        <v>942</v>
      </c>
      <c r="B5831" s="1" t="s">
        <v>951</v>
      </c>
      <c r="C5831" t="s">
        <v>1</v>
      </c>
      <c r="D5831" t="s">
        <v>89</v>
      </c>
      <c r="E5831" t="s">
        <v>553</v>
      </c>
      <c r="F5831" t="s">
        <v>554</v>
      </c>
      <c r="G5831">
        <v>3381</v>
      </c>
      <c r="H5831">
        <v>3381</v>
      </c>
      <c r="I5831">
        <v>3381</v>
      </c>
      <c r="J5831">
        <v>3381</v>
      </c>
      <c r="L5831" s="3">
        <v>0</v>
      </c>
      <c r="M5831" s="3">
        <v>0</v>
      </c>
      <c r="N5831" s="3">
        <v>0</v>
      </c>
      <c r="O5831" s="3">
        <v>225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3">
        <f>+Tabla3[[#This Row],[V GRAVADAS]]</f>
        <v>225</v>
      </c>
      <c r="V5831">
        <v>2</v>
      </c>
    </row>
    <row r="5832" spans="1:22" x14ac:dyDescent="0.25">
      <c r="A5832" t="s">
        <v>942</v>
      </c>
      <c r="B5832" s="1" t="s">
        <v>951</v>
      </c>
      <c r="C5832" t="s">
        <v>1</v>
      </c>
      <c r="D5832" t="s">
        <v>89</v>
      </c>
      <c r="E5832" t="s">
        <v>553</v>
      </c>
      <c r="F5832" t="s">
        <v>554</v>
      </c>
      <c r="G5832">
        <v>3382</v>
      </c>
      <c r="H5832">
        <v>3382</v>
      </c>
      <c r="I5832">
        <v>3382</v>
      </c>
      <c r="J5832">
        <v>3382</v>
      </c>
      <c r="L5832" s="3">
        <v>0</v>
      </c>
      <c r="M5832" s="3">
        <v>0</v>
      </c>
      <c r="N5832" s="3">
        <v>0</v>
      </c>
      <c r="O5832" s="3">
        <v>420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3">
        <f>+Tabla3[[#This Row],[V GRAVADAS]]</f>
        <v>420</v>
      </c>
      <c r="V5832">
        <v>2</v>
      </c>
    </row>
    <row r="5833" spans="1:22" x14ac:dyDescent="0.25">
      <c r="A5833" t="s">
        <v>942</v>
      </c>
      <c r="B5833" s="1" t="s">
        <v>951</v>
      </c>
      <c r="C5833" t="s">
        <v>1</v>
      </c>
      <c r="D5833" t="s">
        <v>89</v>
      </c>
      <c r="E5833" t="s">
        <v>553</v>
      </c>
      <c r="F5833" t="s">
        <v>554</v>
      </c>
      <c r="G5833">
        <v>3383</v>
      </c>
      <c r="H5833">
        <v>3383</v>
      </c>
      <c r="I5833">
        <v>3383</v>
      </c>
      <c r="J5833">
        <v>3383</v>
      </c>
      <c r="L5833" s="3">
        <v>0</v>
      </c>
      <c r="M5833" s="3">
        <v>0</v>
      </c>
      <c r="N5833" s="3">
        <v>0</v>
      </c>
      <c r="O5833" s="3">
        <v>450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3">
        <f>+Tabla3[[#This Row],[V GRAVADAS]]</f>
        <v>450</v>
      </c>
      <c r="V5833">
        <v>2</v>
      </c>
    </row>
    <row r="5834" spans="1:22" x14ac:dyDescent="0.25">
      <c r="A5834" t="s">
        <v>942</v>
      </c>
      <c r="B5834" s="1" t="s">
        <v>951</v>
      </c>
      <c r="C5834" t="s">
        <v>1</v>
      </c>
      <c r="D5834" t="s">
        <v>89</v>
      </c>
      <c r="E5834" t="s">
        <v>553</v>
      </c>
      <c r="F5834" t="s">
        <v>554</v>
      </c>
      <c r="G5834">
        <v>3384</v>
      </c>
      <c r="H5834">
        <v>3384</v>
      </c>
      <c r="I5834">
        <v>3384</v>
      </c>
      <c r="J5834">
        <v>3384</v>
      </c>
      <c r="L5834" s="3">
        <v>0</v>
      </c>
      <c r="M5834" s="3">
        <v>0</v>
      </c>
      <c r="N5834" s="3">
        <v>0</v>
      </c>
      <c r="O5834" s="3">
        <v>45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3">
        <f>+Tabla3[[#This Row],[V GRAVADAS]]</f>
        <v>45</v>
      </c>
      <c r="V5834">
        <v>2</v>
      </c>
    </row>
    <row r="5835" spans="1:22" x14ac:dyDescent="0.25">
      <c r="A5835" t="s">
        <v>942</v>
      </c>
      <c r="B5835" s="1" t="s">
        <v>951</v>
      </c>
      <c r="C5835" t="s">
        <v>1</v>
      </c>
      <c r="D5835" t="s">
        <v>89</v>
      </c>
      <c r="E5835" t="s">
        <v>553</v>
      </c>
      <c r="F5835" t="s">
        <v>554</v>
      </c>
      <c r="G5835">
        <v>3385</v>
      </c>
      <c r="H5835">
        <v>3385</v>
      </c>
      <c r="I5835">
        <v>3385</v>
      </c>
      <c r="J5835">
        <v>3385</v>
      </c>
      <c r="L5835" s="3">
        <v>0</v>
      </c>
      <c r="M5835" s="3">
        <v>0</v>
      </c>
      <c r="N5835" s="3">
        <v>0</v>
      </c>
      <c r="O5835" s="3">
        <v>66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3">
        <f>+Tabla3[[#This Row],[V GRAVADAS]]</f>
        <v>66</v>
      </c>
      <c r="V5835">
        <v>2</v>
      </c>
    </row>
    <row r="5836" spans="1:22" x14ac:dyDescent="0.25">
      <c r="A5836" t="s">
        <v>942</v>
      </c>
      <c r="B5836" s="1" t="s">
        <v>951</v>
      </c>
      <c r="C5836" t="s">
        <v>1</v>
      </c>
      <c r="D5836" t="s">
        <v>89</v>
      </c>
      <c r="E5836" t="s">
        <v>553</v>
      </c>
      <c r="F5836" t="s">
        <v>554</v>
      </c>
      <c r="G5836">
        <v>3386</v>
      </c>
      <c r="H5836">
        <v>3386</v>
      </c>
      <c r="I5836">
        <v>3386</v>
      </c>
      <c r="J5836">
        <v>3386</v>
      </c>
      <c r="L5836" s="3">
        <v>0</v>
      </c>
      <c r="M5836" s="3">
        <v>0</v>
      </c>
      <c r="N5836" s="3">
        <v>0</v>
      </c>
      <c r="O5836" s="3">
        <v>28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3">
        <f>+Tabla3[[#This Row],[V GRAVADAS]]</f>
        <v>28</v>
      </c>
      <c r="V5836">
        <v>2</v>
      </c>
    </row>
    <row r="5837" spans="1:22" x14ac:dyDescent="0.25">
      <c r="A5837" t="s">
        <v>942</v>
      </c>
      <c r="B5837" s="1" t="s">
        <v>951</v>
      </c>
      <c r="C5837" t="s">
        <v>1</v>
      </c>
      <c r="D5837" t="s">
        <v>89</v>
      </c>
      <c r="E5837" t="s">
        <v>553</v>
      </c>
      <c r="F5837" t="s">
        <v>554</v>
      </c>
      <c r="G5837">
        <v>3387</v>
      </c>
      <c r="H5837">
        <v>3387</v>
      </c>
      <c r="I5837">
        <v>3387</v>
      </c>
      <c r="J5837">
        <v>3387</v>
      </c>
      <c r="L5837" s="3">
        <v>0</v>
      </c>
      <c r="M5837" s="3">
        <v>0</v>
      </c>
      <c r="N5837" s="3">
        <v>0</v>
      </c>
      <c r="O5837" s="3">
        <v>30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3">
        <f>+Tabla3[[#This Row],[V GRAVADAS]]</f>
        <v>30</v>
      </c>
      <c r="V5837">
        <v>2</v>
      </c>
    </row>
    <row r="5838" spans="1:22" x14ac:dyDescent="0.25">
      <c r="A5838" t="s">
        <v>942</v>
      </c>
      <c r="B5838" s="1" t="s">
        <v>951</v>
      </c>
      <c r="C5838" t="s">
        <v>1</v>
      </c>
      <c r="D5838" t="s">
        <v>89</v>
      </c>
      <c r="E5838" t="s">
        <v>553</v>
      </c>
      <c r="F5838" t="s">
        <v>554</v>
      </c>
      <c r="G5838">
        <v>3388</v>
      </c>
      <c r="H5838">
        <v>3388</v>
      </c>
      <c r="I5838">
        <v>3388</v>
      </c>
      <c r="J5838">
        <v>3388</v>
      </c>
      <c r="L5838" s="3">
        <v>0</v>
      </c>
      <c r="M5838" s="3">
        <v>0</v>
      </c>
      <c r="N5838" s="3">
        <v>0</v>
      </c>
      <c r="O5838" s="3">
        <v>169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3">
        <f>+Tabla3[[#This Row],[V GRAVADAS]]</f>
        <v>169</v>
      </c>
      <c r="V5838">
        <v>2</v>
      </c>
    </row>
    <row r="5839" spans="1:22" x14ac:dyDescent="0.25">
      <c r="A5839" t="s">
        <v>942</v>
      </c>
      <c r="B5839" s="1" t="s">
        <v>951</v>
      </c>
      <c r="C5839" t="s">
        <v>1</v>
      </c>
      <c r="D5839" t="s">
        <v>89</v>
      </c>
      <c r="E5839" t="s">
        <v>553</v>
      </c>
      <c r="F5839" t="s">
        <v>554</v>
      </c>
      <c r="G5839">
        <v>3389</v>
      </c>
      <c r="H5839">
        <v>3389</v>
      </c>
      <c r="I5839">
        <v>3389</v>
      </c>
      <c r="J5839">
        <v>3389</v>
      </c>
      <c r="L5839" s="3">
        <v>0</v>
      </c>
      <c r="M5839" s="3">
        <v>0</v>
      </c>
      <c r="N5839" s="3">
        <v>0</v>
      </c>
      <c r="O5839" s="3">
        <v>67.5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3">
        <f>+Tabla3[[#This Row],[V GRAVADAS]]</f>
        <v>67.5</v>
      </c>
      <c r="V5839">
        <v>2</v>
      </c>
    </row>
    <row r="5840" spans="1:22" x14ac:dyDescent="0.25">
      <c r="A5840" t="s">
        <v>942</v>
      </c>
      <c r="B5840" s="1" t="s">
        <v>951</v>
      </c>
      <c r="C5840" t="s">
        <v>1</v>
      </c>
      <c r="D5840" t="s">
        <v>89</v>
      </c>
      <c r="E5840" t="s">
        <v>553</v>
      </c>
      <c r="F5840" t="s">
        <v>554</v>
      </c>
      <c r="G5840">
        <v>3390</v>
      </c>
      <c r="H5840">
        <v>3390</v>
      </c>
      <c r="I5840">
        <v>3390</v>
      </c>
      <c r="J5840">
        <v>3390</v>
      </c>
      <c r="L5840" s="3">
        <v>0</v>
      </c>
      <c r="M5840" s="3">
        <v>0</v>
      </c>
      <c r="N5840" s="3">
        <v>0</v>
      </c>
      <c r="O5840" s="3">
        <v>93.05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3">
        <f>+Tabla3[[#This Row],[V GRAVADAS]]</f>
        <v>93.05</v>
      </c>
      <c r="V5840">
        <v>2</v>
      </c>
    </row>
    <row r="5841" spans="1:22" x14ac:dyDescent="0.25">
      <c r="A5841" t="s">
        <v>942</v>
      </c>
      <c r="B5841" s="1" t="s">
        <v>951</v>
      </c>
      <c r="C5841" t="s">
        <v>1</v>
      </c>
      <c r="D5841" t="s">
        <v>89</v>
      </c>
      <c r="E5841" t="s">
        <v>553</v>
      </c>
      <c r="F5841" t="s">
        <v>554</v>
      </c>
      <c r="G5841">
        <v>3391</v>
      </c>
      <c r="H5841">
        <v>3391</v>
      </c>
      <c r="I5841">
        <v>3391</v>
      </c>
      <c r="J5841">
        <v>3391</v>
      </c>
      <c r="L5841" s="3">
        <v>0</v>
      </c>
      <c r="M5841" s="3">
        <v>0</v>
      </c>
      <c r="N5841" s="3">
        <v>0</v>
      </c>
      <c r="O5841" s="3">
        <v>60.75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3">
        <f>+Tabla3[[#This Row],[V GRAVADAS]]</f>
        <v>60.75</v>
      </c>
      <c r="V5841">
        <v>2</v>
      </c>
    </row>
    <row r="5842" spans="1:22" x14ac:dyDescent="0.25">
      <c r="A5842" t="s">
        <v>942</v>
      </c>
      <c r="B5842" s="1" t="s">
        <v>951</v>
      </c>
      <c r="C5842" t="s">
        <v>1</v>
      </c>
      <c r="D5842" t="s">
        <v>89</v>
      </c>
      <c r="E5842" t="s">
        <v>553</v>
      </c>
      <c r="F5842" t="s">
        <v>554</v>
      </c>
      <c r="G5842">
        <v>3392</v>
      </c>
      <c r="H5842">
        <v>3392</v>
      </c>
      <c r="I5842">
        <v>3392</v>
      </c>
      <c r="J5842">
        <v>3392</v>
      </c>
      <c r="L5842" s="3">
        <v>0</v>
      </c>
      <c r="M5842" s="3">
        <v>0</v>
      </c>
      <c r="N5842" s="3">
        <v>0</v>
      </c>
      <c r="O5842" s="3">
        <v>132.86000000000001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3">
        <f>+Tabla3[[#This Row],[V GRAVADAS]]</f>
        <v>132.86000000000001</v>
      </c>
      <c r="V5842">
        <v>2</v>
      </c>
    </row>
    <row r="5843" spans="1:22" x14ac:dyDescent="0.25">
      <c r="A5843" t="s">
        <v>942</v>
      </c>
      <c r="B5843" s="1" t="s">
        <v>951</v>
      </c>
      <c r="C5843" t="s">
        <v>1</v>
      </c>
      <c r="D5843" t="s">
        <v>89</v>
      </c>
      <c r="E5843" t="s">
        <v>553</v>
      </c>
      <c r="F5843" t="s">
        <v>554</v>
      </c>
      <c r="G5843">
        <v>3393</v>
      </c>
      <c r="H5843">
        <v>3393</v>
      </c>
      <c r="I5843">
        <v>3393</v>
      </c>
      <c r="J5843">
        <v>3393</v>
      </c>
      <c r="L5843" s="3">
        <v>0</v>
      </c>
      <c r="M5843" s="3">
        <v>0</v>
      </c>
      <c r="N5843" s="3">
        <v>0</v>
      </c>
      <c r="O5843" s="3">
        <v>1021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3">
        <f>+Tabla3[[#This Row],[V GRAVADAS]]</f>
        <v>1021</v>
      </c>
      <c r="V5843">
        <v>2</v>
      </c>
    </row>
    <row r="5844" spans="1:22" x14ac:dyDescent="0.25">
      <c r="A5844" t="s">
        <v>942</v>
      </c>
      <c r="B5844" s="1" t="s">
        <v>951</v>
      </c>
      <c r="C5844" t="s">
        <v>1</v>
      </c>
      <c r="D5844" t="s">
        <v>89</v>
      </c>
      <c r="E5844" t="s">
        <v>553</v>
      </c>
      <c r="F5844" t="s">
        <v>554</v>
      </c>
      <c r="G5844">
        <v>3394</v>
      </c>
      <c r="H5844">
        <v>3394</v>
      </c>
      <c r="I5844">
        <v>3394</v>
      </c>
      <c r="J5844">
        <v>3394</v>
      </c>
      <c r="L5844" s="3">
        <v>0</v>
      </c>
      <c r="M5844" s="3">
        <v>0</v>
      </c>
      <c r="N5844" s="3">
        <v>0</v>
      </c>
      <c r="O5844" s="3">
        <v>73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3">
        <f>+Tabla3[[#This Row],[V GRAVADAS]]</f>
        <v>73</v>
      </c>
      <c r="V5844">
        <v>2</v>
      </c>
    </row>
    <row r="5845" spans="1:22" x14ac:dyDescent="0.25">
      <c r="A5845" t="s">
        <v>942</v>
      </c>
      <c r="B5845" s="1" t="s">
        <v>952</v>
      </c>
      <c r="C5845" t="s">
        <v>1</v>
      </c>
      <c r="D5845" t="s">
        <v>89</v>
      </c>
      <c r="E5845" t="s">
        <v>553</v>
      </c>
      <c r="F5845" t="s">
        <v>554</v>
      </c>
      <c r="G5845">
        <v>3395</v>
      </c>
      <c r="H5845">
        <v>3395</v>
      </c>
      <c r="I5845">
        <v>3395</v>
      </c>
      <c r="J5845">
        <v>3395</v>
      </c>
      <c r="L5845" s="3">
        <v>0</v>
      </c>
      <c r="M5845" s="3">
        <v>0</v>
      </c>
      <c r="N5845" s="3">
        <v>0</v>
      </c>
      <c r="O5845" s="3">
        <v>452.5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3">
        <f>+Tabla3[[#This Row],[V GRAVADAS]]</f>
        <v>452.5</v>
      </c>
      <c r="V5845">
        <v>2</v>
      </c>
    </row>
    <row r="5846" spans="1:22" x14ac:dyDescent="0.25">
      <c r="A5846" t="s">
        <v>942</v>
      </c>
      <c r="B5846" s="1" t="s">
        <v>952</v>
      </c>
      <c r="C5846" t="s">
        <v>1</v>
      </c>
      <c r="D5846" t="s">
        <v>89</v>
      </c>
      <c r="E5846" t="s">
        <v>553</v>
      </c>
      <c r="F5846" t="s">
        <v>554</v>
      </c>
      <c r="G5846">
        <v>3396</v>
      </c>
      <c r="H5846">
        <v>3396</v>
      </c>
      <c r="I5846">
        <v>3396</v>
      </c>
      <c r="J5846">
        <v>3396</v>
      </c>
      <c r="L5846" s="3">
        <v>0</v>
      </c>
      <c r="M5846" s="3">
        <v>0</v>
      </c>
      <c r="N5846" s="3">
        <v>0</v>
      </c>
      <c r="O5846" s="3">
        <v>251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3">
        <f>+Tabla3[[#This Row],[V GRAVADAS]]</f>
        <v>251</v>
      </c>
      <c r="V5846">
        <v>2</v>
      </c>
    </row>
    <row r="5847" spans="1:22" x14ac:dyDescent="0.25">
      <c r="A5847" t="s">
        <v>942</v>
      </c>
      <c r="B5847" s="1" t="s">
        <v>952</v>
      </c>
      <c r="C5847" t="s">
        <v>1</v>
      </c>
      <c r="D5847" t="s">
        <v>89</v>
      </c>
      <c r="E5847" t="s">
        <v>553</v>
      </c>
      <c r="F5847" t="s">
        <v>554</v>
      </c>
      <c r="G5847">
        <v>3397</v>
      </c>
      <c r="H5847">
        <v>3397</v>
      </c>
      <c r="I5847">
        <v>3397</v>
      </c>
      <c r="J5847">
        <v>3397</v>
      </c>
      <c r="L5847" s="3">
        <v>0</v>
      </c>
      <c r="M5847" s="3">
        <v>0</v>
      </c>
      <c r="N5847" s="3">
        <v>0</v>
      </c>
      <c r="O5847" s="3">
        <v>185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3">
        <f>+Tabla3[[#This Row],[V GRAVADAS]]</f>
        <v>185</v>
      </c>
      <c r="V5847">
        <v>2</v>
      </c>
    </row>
    <row r="5848" spans="1:22" x14ac:dyDescent="0.25">
      <c r="A5848" t="s">
        <v>942</v>
      </c>
      <c r="B5848" s="1" t="s">
        <v>952</v>
      </c>
      <c r="C5848" t="s">
        <v>1</v>
      </c>
      <c r="D5848" t="s">
        <v>89</v>
      </c>
      <c r="E5848" t="s">
        <v>553</v>
      </c>
      <c r="F5848" t="s">
        <v>554</v>
      </c>
      <c r="G5848">
        <v>3398</v>
      </c>
      <c r="H5848">
        <v>3398</v>
      </c>
      <c r="I5848">
        <v>3398</v>
      </c>
      <c r="J5848">
        <v>3398</v>
      </c>
      <c r="L5848" s="3">
        <v>0</v>
      </c>
      <c r="M5848" s="3">
        <v>0</v>
      </c>
      <c r="N5848" s="3">
        <v>0</v>
      </c>
      <c r="O5848" s="3">
        <v>695.73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3">
        <f>+Tabla3[[#This Row],[V GRAVADAS]]</f>
        <v>695.73</v>
      </c>
      <c r="V5848">
        <v>2</v>
      </c>
    </row>
    <row r="5849" spans="1:22" x14ac:dyDescent="0.25">
      <c r="A5849" t="s">
        <v>942</v>
      </c>
      <c r="B5849" s="1" t="s">
        <v>952</v>
      </c>
      <c r="C5849" t="s">
        <v>1</v>
      </c>
      <c r="D5849" t="s">
        <v>89</v>
      </c>
      <c r="E5849" t="s">
        <v>553</v>
      </c>
      <c r="F5849" t="s">
        <v>554</v>
      </c>
      <c r="G5849">
        <v>3399</v>
      </c>
      <c r="H5849">
        <v>3399</v>
      </c>
      <c r="I5849">
        <v>3399</v>
      </c>
      <c r="J5849">
        <v>3399</v>
      </c>
      <c r="L5849" s="3">
        <v>0</v>
      </c>
      <c r="M5849" s="3">
        <v>0</v>
      </c>
      <c r="N5849" s="3">
        <v>0</v>
      </c>
      <c r="O5849" s="3">
        <v>15.5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3">
        <f>+Tabla3[[#This Row],[V GRAVADAS]]</f>
        <v>15.5</v>
      </c>
      <c r="V5849">
        <v>2</v>
      </c>
    </row>
    <row r="5850" spans="1:22" x14ac:dyDescent="0.25">
      <c r="A5850" t="s">
        <v>942</v>
      </c>
      <c r="B5850" s="1" t="s">
        <v>952</v>
      </c>
      <c r="C5850" t="s">
        <v>1</v>
      </c>
      <c r="D5850" t="s">
        <v>89</v>
      </c>
      <c r="E5850" t="s">
        <v>553</v>
      </c>
      <c r="F5850" t="s">
        <v>554</v>
      </c>
      <c r="G5850">
        <v>3400</v>
      </c>
      <c r="H5850">
        <v>3400</v>
      </c>
      <c r="I5850">
        <v>3400</v>
      </c>
      <c r="J5850">
        <v>3400</v>
      </c>
      <c r="L5850" s="3">
        <v>0</v>
      </c>
      <c r="M5850" s="3">
        <v>0</v>
      </c>
      <c r="N5850" s="3">
        <v>0</v>
      </c>
      <c r="O5850" s="3">
        <v>10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3">
        <f>+Tabla3[[#This Row],[V GRAVADAS]]</f>
        <v>10</v>
      </c>
      <c r="V5850">
        <v>2</v>
      </c>
    </row>
    <row r="5851" spans="1:22" x14ac:dyDescent="0.25">
      <c r="A5851" t="s">
        <v>942</v>
      </c>
      <c r="B5851" s="1" t="s">
        <v>952</v>
      </c>
      <c r="C5851" t="s">
        <v>1</v>
      </c>
      <c r="D5851" t="s">
        <v>89</v>
      </c>
      <c r="E5851" t="s">
        <v>553</v>
      </c>
      <c r="F5851" t="s">
        <v>554</v>
      </c>
      <c r="G5851">
        <v>3401</v>
      </c>
      <c r="H5851">
        <v>3401</v>
      </c>
      <c r="I5851">
        <v>3401</v>
      </c>
      <c r="J5851">
        <v>3401</v>
      </c>
      <c r="L5851" s="3">
        <v>0</v>
      </c>
      <c r="M5851" s="3">
        <v>0</v>
      </c>
      <c r="N5851" s="3">
        <v>0</v>
      </c>
      <c r="O5851" s="3">
        <v>10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3">
        <f>+Tabla3[[#This Row],[V GRAVADAS]]</f>
        <v>10</v>
      </c>
      <c r="V5851">
        <v>2</v>
      </c>
    </row>
    <row r="5852" spans="1:22" x14ac:dyDescent="0.25">
      <c r="A5852" t="s">
        <v>942</v>
      </c>
      <c r="B5852" s="1" t="s">
        <v>952</v>
      </c>
      <c r="C5852" t="s">
        <v>1</v>
      </c>
      <c r="D5852" t="s">
        <v>89</v>
      </c>
      <c r="E5852" t="s">
        <v>553</v>
      </c>
      <c r="F5852" t="s">
        <v>554</v>
      </c>
      <c r="G5852">
        <v>3402</v>
      </c>
      <c r="H5852">
        <v>3402</v>
      </c>
      <c r="I5852">
        <v>3402</v>
      </c>
      <c r="J5852">
        <v>3402</v>
      </c>
      <c r="L5852" s="3">
        <v>0</v>
      </c>
      <c r="M5852" s="3">
        <v>0</v>
      </c>
      <c r="N5852" s="3">
        <v>0</v>
      </c>
      <c r="O5852" s="3">
        <v>151.55000000000001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3">
        <f>+Tabla3[[#This Row],[V GRAVADAS]]</f>
        <v>151.55000000000001</v>
      </c>
      <c r="V5852">
        <v>2</v>
      </c>
    </row>
    <row r="5853" spans="1:22" x14ac:dyDescent="0.25">
      <c r="A5853" t="s">
        <v>942</v>
      </c>
      <c r="B5853" s="1" t="s">
        <v>952</v>
      </c>
      <c r="C5853" t="s">
        <v>1</v>
      </c>
      <c r="D5853" t="s">
        <v>89</v>
      </c>
      <c r="E5853" t="s">
        <v>553</v>
      </c>
      <c r="F5853" t="s">
        <v>554</v>
      </c>
      <c r="G5853">
        <v>3403</v>
      </c>
      <c r="H5853">
        <v>3403</v>
      </c>
      <c r="I5853">
        <v>3403</v>
      </c>
      <c r="J5853">
        <v>3403</v>
      </c>
      <c r="L5853" s="3">
        <v>0</v>
      </c>
      <c r="M5853" s="3">
        <v>0</v>
      </c>
      <c r="N5853" s="3">
        <v>0</v>
      </c>
      <c r="O5853" s="3">
        <v>37.700000000000003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3">
        <f>+Tabla3[[#This Row],[V GRAVADAS]]</f>
        <v>37.700000000000003</v>
      </c>
      <c r="V5853">
        <v>2</v>
      </c>
    </row>
    <row r="5854" spans="1:22" x14ac:dyDescent="0.25">
      <c r="A5854" t="s">
        <v>942</v>
      </c>
      <c r="B5854" s="1" t="s">
        <v>952</v>
      </c>
      <c r="C5854" t="s">
        <v>1</v>
      </c>
      <c r="D5854" t="s">
        <v>89</v>
      </c>
      <c r="E5854" t="s">
        <v>553</v>
      </c>
      <c r="F5854" t="s">
        <v>554</v>
      </c>
      <c r="G5854">
        <v>3404</v>
      </c>
      <c r="H5854">
        <v>3404</v>
      </c>
      <c r="I5854">
        <v>3404</v>
      </c>
      <c r="J5854">
        <v>3404</v>
      </c>
      <c r="L5854" s="3">
        <v>0</v>
      </c>
      <c r="M5854" s="3">
        <v>0</v>
      </c>
      <c r="N5854" s="3">
        <v>0</v>
      </c>
      <c r="O5854" s="3">
        <v>148.44999999999999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3">
        <f>+Tabla3[[#This Row],[V GRAVADAS]]</f>
        <v>148.44999999999999</v>
      </c>
      <c r="V5854">
        <v>2</v>
      </c>
    </row>
    <row r="5855" spans="1:22" x14ac:dyDescent="0.25">
      <c r="A5855" t="s">
        <v>942</v>
      </c>
      <c r="B5855" s="1" t="s">
        <v>952</v>
      </c>
      <c r="C5855" t="s">
        <v>1</v>
      </c>
      <c r="D5855" t="s">
        <v>89</v>
      </c>
      <c r="E5855" t="s">
        <v>553</v>
      </c>
      <c r="F5855" t="s">
        <v>554</v>
      </c>
      <c r="G5855">
        <v>3405</v>
      </c>
      <c r="H5855">
        <v>3405</v>
      </c>
      <c r="I5855">
        <v>3405</v>
      </c>
      <c r="J5855">
        <v>3405</v>
      </c>
      <c r="L5855" s="3">
        <v>0</v>
      </c>
      <c r="M5855" s="3">
        <v>0</v>
      </c>
      <c r="N5855" s="3">
        <v>0</v>
      </c>
      <c r="O5855" s="3">
        <v>45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3">
        <f>+Tabla3[[#This Row],[V GRAVADAS]]</f>
        <v>45</v>
      </c>
      <c r="V5855">
        <v>2</v>
      </c>
    </row>
    <row r="5856" spans="1:22" x14ac:dyDescent="0.25">
      <c r="A5856" t="s">
        <v>942</v>
      </c>
      <c r="B5856" s="1" t="s">
        <v>952</v>
      </c>
      <c r="C5856" t="s">
        <v>1</v>
      </c>
      <c r="D5856" t="s">
        <v>89</v>
      </c>
      <c r="E5856" t="s">
        <v>553</v>
      </c>
      <c r="F5856" t="s">
        <v>554</v>
      </c>
      <c r="G5856">
        <v>3406</v>
      </c>
      <c r="H5856">
        <v>3406</v>
      </c>
      <c r="I5856">
        <v>3406</v>
      </c>
      <c r="J5856">
        <v>3406</v>
      </c>
      <c r="L5856" s="3">
        <v>0</v>
      </c>
      <c r="M5856" s="3">
        <v>0</v>
      </c>
      <c r="N5856" s="3">
        <v>0</v>
      </c>
      <c r="O5856" s="3">
        <v>40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3">
        <f>+Tabla3[[#This Row],[V GRAVADAS]]</f>
        <v>40</v>
      </c>
      <c r="V5856">
        <v>2</v>
      </c>
    </row>
    <row r="5857" spans="1:22" x14ac:dyDescent="0.25">
      <c r="A5857" t="s">
        <v>942</v>
      </c>
      <c r="B5857" s="1" t="s">
        <v>952</v>
      </c>
      <c r="C5857" t="s">
        <v>1</v>
      </c>
      <c r="D5857" t="s">
        <v>89</v>
      </c>
      <c r="E5857" t="s">
        <v>553</v>
      </c>
      <c r="F5857" t="s">
        <v>554</v>
      </c>
      <c r="G5857">
        <v>3407</v>
      </c>
      <c r="H5857">
        <v>3407</v>
      </c>
      <c r="I5857">
        <v>3407</v>
      </c>
      <c r="J5857">
        <v>3407</v>
      </c>
      <c r="L5857" s="3">
        <v>0</v>
      </c>
      <c r="M5857" s="3">
        <v>0</v>
      </c>
      <c r="N5857" s="3">
        <v>0</v>
      </c>
      <c r="O5857" s="3">
        <v>84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3">
        <f>+Tabla3[[#This Row],[V GRAVADAS]]</f>
        <v>84</v>
      </c>
      <c r="V5857">
        <v>2</v>
      </c>
    </row>
    <row r="5858" spans="1:22" x14ac:dyDescent="0.25">
      <c r="A5858" t="s">
        <v>942</v>
      </c>
      <c r="B5858" s="1" t="s">
        <v>952</v>
      </c>
      <c r="C5858" t="s">
        <v>1</v>
      </c>
      <c r="D5858" t="s">
        <v>89</v>
      </c>
      <c r="E5858" t="s">
        <v>553</v>
      </c>
      <c r="F5858" t="s">
        <v>554</v>
      </c>
      <c r="G5858">
        <v>3408</v>
      </c>
      <c r="H5858">
        <v>3408</v>
      </c>
      <c r="I5858">
        <v>3408</v>
      </c>
      <c r="J5858">
        <v>3408</v>
      </c>
      <c r="L5858" s="3">
        <v>0</v>
      </c>
      <c r="M5858" s="3">
        <v>0</v>
      </c>
      <c r="N5858" s="3">
        <v>0</v>
      </c>
      <c r="O5858" s="3">
        <v>42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3">
        <f>+Tabla3[[#This Row],[V GRAVADAS]]</f>
        <v>42</v>
      </c>
      <c r="V5858">
        <v>2</v>
      </c>
    </row>
    <row r="5859" spans="1:22" x14ac:dyDescent="0.25">
      <c r="A5859" t="s">
        <v>942</v>
      </c>
      <c r="B5859" s="1" t="s">
        <v>952</v>
      </c>
      <c r="C5859" t="s">
        <v>1</v>
      </c>
      <c r="D5859" t="s">
        <v>89</v>
      </c>
      <c r="E5859" t="s">
        <v>553</v>
      </c>
      <c r="F5859" t="s">
        <v>554</v>
      </c>
      <c r="G5859">
        <v>3409</v>
      </c>
      <c r="H5859">
        <v>3409</v>
      </c>
      <c r="I5859">
        <v>3409</v>
      </c>
      <c r="J5859">
        <v>3409</v>
      </c>
      <c r="L5859" s="3">
        <v>0</v>
      </c>
      <c r="M5859" s="3">
        <v>0</v>
      </c>
      <c r="N5859" s="3">
        <v>0</v>
      </c>
      <c r="O5859" s="3">
        <v>331.3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3">
        <f>+Tabla3[[#This Row],[V GRAVADAS]]</f>
        <v>331.3</v>
      </c>
      <c r="V5859">
        <v>2</v>
      </c>
    </row>
    <row r="5860" spans="1:22" x14ac:dyDescent="0.25">
      <c r="A5860" t="s">
        <v>942</v>
      </c>
      <c r="B5860" s="1" t="s">
        <v>952</v>
      </c>
      <c r="C5860" t="s">
        <v>1</v>
      </c>
      <c r="D5860" t="s">
        <v>89</v>
      </c>
      <c r="E5860" t="s">
        <v>553</v>
      </c>
      <c r="F5860" t="s">
        <v>554</v>
      </c>
      <c r="G5860">
        <v>3410</v>
      </c>
      <c r="H5860">
        <v>3410</v>
      </c>
      <c r="I5860">
        <v>3410</v>
      </c>
      <c r="J5860">
        <v>3410</v>
      </c>
      <c r="L5860" s="3">
        <v>0</v>
      </c>
      <c r="M5860" s="3">
        <v>0</v>
      </c>
      <c r="N5860" s="3">
        <v>0</v>
      </c>
      <c r="O5860" s="3">
        <v>12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3">
        <f>+Tabla3[[#This Row],[V GRAVADAS]]</f>
        <v>12</v>
      </c>
      <c r="V5860">
        <v>2</v>
      </c>
    </row>
    <row r="5861" spans="1:22" x14ac:dyDescent="0.25">
      <c r="A5861" t="s">
        <v>942</v>
      </c>
      <c r="B5861" s="1" t="s">
        <v>952</v>
      </c>
      <c r="C5861" t="s">
        <v>1</v>
      </c>
      <c r="D5861" t="s">
        <v>89</v>
      </c>
      <c r="E5861" t="s">
        <v>553</v>
      </c>
      <c r="F5861" t="s">
        <v>554</v>
      </c>
      <c r="G5861">
        <v>3411</v>
      </c>
      <c r="H5861">
        <v>3411</v>
      </c>
      <c r="I5861">
        <v>3411</v>
      </c>
      <c r="J5861">
        <v>3411</v>
      </c>
      <c r="L5861" s="3">
        <v>0</v>
      </c>
      <c r="M5861" s="3">
        <v>0</v>
      </c>
      <c r="N5861" s="3">
        <v>0</v>
      </c>
      <c r="O5861" s="3">
        <v>225.16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3">
        <f>+Tabla3[[#This Row],[V GRAVADAS]]</f>
        <v>225.16</v>
      </c>
      <c r="V5861">
        <v>2</v>
      </c>
    </row>
    <row r="5862" spans="1:22" x14ac:dyDescent="0.25">
      <c r="A5862" t="s">
        <v>942</v>
      </c>
      <c r="B5862" s="1" t="s">
        <v>952</v>
      </c>
      <c r="C5862" t="s">
        <v>1</v>
      </c>
      <c r="D5862" t="s">
        <v>89</v>
      </c>
      <c r="E5862" t="s">
        <v>553</v>
      </c>
      <c r="F5862" t="s">
        <v>554</v>
      </c>
      <c r="G5862">
        <v>3412</v>
      </c>
      <c r="H5862">
        <v>3412</v>
      </c>
      <c r="I5862">
        <v>3412</v>
      </c>
      <c r="J5862">
        <v>3412</v>
      </c>
      <c r="L5862" s="3">
        <v>0</v>
      </c>
      <c r="M5862" s="3">
        <v>0</v>
      </c>
      <c r="N5862" s="3">
        <v>0</v>
      </c>
      <c r="O5862" s="3">
        <v>12.5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3">
        <f>+Tabla3[[#This Row],[V GRAVADAS]]</f>
        <v>12.5</v>
      </c>
      <c r="V5862">
        <v>2</v>
      </c>
    </row>
    <row r="5863" spans="1:22" x14ac:dyDescent="0.25">
      <c r="A5863" t="s">
        <v>942</v>
      </c>
      <c r="B5863" s="1" t="s">
        <v>952</v>
      </c>
      <c r="C5863" t="s">
        <v>1</v>
      </c>
      <c r="D5863" t="s">
        <v>89</v>
      </c>
      <c r="E5863" t="s">
        <v>553</v>
      </c>
      <c r="F5863" t="s">
        <v>554</v>
      </c>
      <c r="G5863">
        <v>3413</v>
      </c>
      <c r="H5863">
        <v>3413</v>
      </c>
      <c r="I5863">
        <v>3413</v>
      </c>
      <c r="J5863">
        <v>3413</v>
      </c>
      <c r="L5863" s="3">
        <v>0</v>
      </c>
      <c r="M5863" s="3">
        <v>0</v>
      </c>
      <c r="N5863" s="3">
        <v>0</v>
      </c>
      <c r="O5863" s="3">
        <v>431.1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3">
        <f>+Tabla3[[#This Row],[V GRAVADAS]]</f>
        <v>431.1</v>
      </c>
      <c r="V5863">
        <v>2</v>
      </c>
    </row>
    <row r="5864" spans="1:22" x14ac:dyDescent="0.25">
      <c r="A5864" t="s">
        <v>942</v>
      </c>
      <c r="B5864" s="1" t="s">
        <v>952</v>
      </c>
      <c r="C5864" t="s">
        <v>1</v>
      </c>
      <c r="D5864" t="s">
        <v>89</v>
      </c>
      <c r="E5864" t="s">
        <v>553</v>
      </c>
      <c r="F5864" t="s">
        <v>554</v>
      </c>
      <c r="G5864">
        <v>3414</v>
      </c>
      <c r="H5864">
        <v>3414</v>
      </c>
      <c r="I5864">
        <v>3414</v>
      </c>
      <c r="J5864">
        <v>3414</v>
      </c>
      <c r="L5864" s="3">
        <v>0</v>
      </c>
      <c r="M5864" s="3">
        <v>0</v>
      </c>
      <c r="N5864" s="3">
        <v>0</v>
      </c>
      <c r="O5864" s="3">
        <v>168.1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3">
        <f>+Tabla3[[#This Row],[V GRAVADAS]]</f>
        <v>168.1</v>
      </c>
      <c r="V5864">
        <v>2</v>
      </c>
    </row>
    <row r="5865" spans="1:22" x14ac:dyDescent="0.25">
      <c r="A5865" t="s">
        <v>942</v>
      </c>
      <c r="B5865" s="1" t="s">
        <v>952</v>
      </c>
      <c r="C5865" t="s">
        <v>1</v>
      </c>
      <c r="D5865" t="s">
        <v>89</v>
      </c>
      <c r="E5865" t="s">
        <v>553</v>
      </c>
      <c r="F5865" t="s">
        <v>554</v>
      </c>
      <c r="G5865">
        <v>3415</v>
      </c>
      <c r="H5865">
        <v>3415</v>
      </c>
      <c r="I5865">
        <v>3415</v>
      </c>
      <c r="J5865">
        <v>3415</v>
      </c>
      <c r="L5865" s="3">
        <v>0</v>
      </c>
      <c r="M5865" s="3">
        <v>0</v>
      </c>
      <c r="N5865" s="3">
        <v>0</v>
      </c>
      <c r="O5865" s="3">
        <v>67.5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3">
        <f>+Tabla3[[#This Row],[V GRAVADAS]]</f>
        <v>67.5</v>
      </c>
      <c r="V5865">
        <v>2</v>
      </c>
    </row>
    <row r="5866" spans="1:22" x14ac:dyDescent="0.25">
      <c r="A5866" t="s">
        <v>942</v>
      </c>
      <c r="B5866" s="1" t="s">
        <v>952</v>
      </c>
      <c r="C5866" t="s">
        <v>1</v>
      </c>
      <c r="D5866" t="s">
        <v>89</v>
      </c>
      <c r="E5866" t="s">
        <v>553</v>
      </c>
      <c r="F5866" t="s">
        <v>554</v>
      </c>
      <c r="G5866">
        <v>3416</v>
      </c>
      <c r="H5866">
        <v>3416</v>
      </c>
      <c r="I5866">
        <v>3416</v>
      </c>
      <c r="J5866">
        <v>3416</v>
      </c>
      <c r="L5866" s="3">
        <v>0</v>
      </c>
      <c r="M5866" s="3">
        <v>0</v>
      </c>
      <c r="N5866" s="3">
        <v>0</v>
      </c>
      <c r="O5866" s="3">
        <v>192.5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3">
        <f>+Tabla3[[#This Row],[V GRAVADAS]]</f>
        <v>192.5</v>
      </c>
      <c r="V5866">
        <v>2</v>
      </c>
    </row>
    <row r="5867" spans="1:22" x14ac:dyDescent="0.25">
      <c r="A5867" t="s">
        <v>942</v>
      </c>
      <c r="B5867" s="1" t="s">
        <v>952</v>
      </c>
      <c r="C5867" t="s">
        <v>1</v>
      </c>
      <c r="D5867" t="s">
        <v>89</v>
      </c>
      <c r="E5867" t="s">
        <v>553</v>
      </c>
      <c r="F5867" t="s">
        <v>554</v>
      </c>
      <c r="G5867">
        <v>3417</v>
      </c>
      <c r="H5867">
        <v>3417</v>
      </c>
      <c r="I5867">
        <v>3417</v>
      </c>
      <c r="J5867">
        <v>3417</v>
      </c>
      <c r="L5867" s="3">
        <v>0</v>
      </c>
      <c r="M5867" s="3">
        <v>0</v>
      </c>
      <c r="N5867" s="3">
        <v>0</v>
      </c>
      <c r="O5867" s="3">
        <v>42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3">
        <f>+Tabla3[[#This Row],[V GRAVADAS]]</f>
        <v>42</v>
      </c>
      <c r="V5867">
        <v>2</v>
      </c>
    </row>
    <row r="5868" spans="1:22" x14ac:dyDescent="0.25">
      <c r="A5868" t="s">
        <v>942</v>
      </c>
      <c r="B5868" s="1" t="s">
        <v>952</v>
      </c>
      <c r="C5868" t="s">
        <v>1</v>
      </c>
      <c r="D5868" t="s">
        <v>89</v>
      </c>
      <c r="E5868" t="s">
        <v>553</v>
      </c>
      <c r="F5868" t="s">
        <v>554</v>
      </c>
      <c r="G5868">
        <v>3418</v>
      </c>
      <c r="H5868">
        <v>3418</v>
      </c>
      <c r="I5868">
        <v>3418</v>
      </c>
      <c r="J5868">
        <v>3418</v>
      </c>
      <c r="L5868" s="3">
        <v>0</v>
      </c>
      <c r="M5868" s="3">
        <v>0</v>
      </c>
      <c r="N5868" s="3">
        <v>0</v>
      </c>
      <c r="O5868" s="3">
        <v>9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3">
        <f>+Tabla3[[#This Row],[V GRAVADAS]]</f>
        <v>9</v>
      </c>
      <c r="V5868">
        <v>2</v>
      </c>
    </row>
    <row r="5869" spans="1:22" x14ac:dyDescent="0.25">
      <c r="A5869" t="s">
        <v>942</v>
      </c>
      <c r="B5869" s="1" t="s">
        <v>952</v>
      </c>
      <c r="C5869" t="s">
        <v>1</v>
      </c>
      <c r="D5869" t="s">
        <v>89</v>
      </c>
      <c r="E5869" t="s">
        <v>553</v>
      </c>
      <c r="F5869" t="s">
        <v>554</v>
      </c>
      <c r="G5869">
        <v>3419</v>
      </c>
      <c r="H5869">
        <v>3419</v>
      </c>
      <c r="I5869">
        <v>3419</v>
      </c>
      <c r="J5869">
        <v>3419</v>
      </c>
      <c r="L5869" s="3">
        <v>0</v>
      </c>
      <c r="M5869" s="3">
        <v>0</v>
      </c>
      <c r="N5869" s="3">
        <v>0</v>
      </c>
      <c r="O5869" s="3">
        <v>149.4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3">
        <f>+Tabla3[[#This Row],[V GRAVADAS]]</f>
        <v>149.4</v>
      </c>
      <c r="V5869">
        <v>2</v>
      </c>
    </row>
    <row r="5870" spans="1:22" x14ac:dyDescent="0.25">
      <c r="A5870" t="s">
        <v>942</v>
      </c>
      <c r="B5870" s="1" t="s">
        <v>952</v>
      </c>
      <c r="C5870" t="s">
        <v>1</v>
      </c>
      <c r="D5870" t="s">
        <v>89</v>
      </c>
      <c r="E5870" t="s">
        <v>553</v>
      </c>
      <c r="F5870" t="s">
        <v>554</v>
      </c>
      <c r="G5870">
        <v>3420</v>
      </c>
      <c r="H5870">
        <v>3420</v>
      </c>
      <c r="I5870">
        <v>3420</v>
      </c>
      <c r="J5870">
        <v>3420</v>
      </c>
      <c r="L5870" s="3">
        <v>0</v>
      </c>
      <c r="M5870" s="3">
        <v>0</v>
      </c>
      <c r="N5870" s="3">
        <v>0</v>
      </c>
      <c r="O5870" s="3">
        <v>520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3">
        <f>+Tabla3[[#This Row],[V GRAVADAS]]</f>
        <v>520</v>
      </c>
      <c r="V5870">
        <v>2</v>
      </c>
    </row>
    <row r="5871" spans="1:22" x14ac:dyDescent="0.25">
      <c r="A5871" t="s">
        <v>942</v>
      </c>
      <c r="B5871" s="1" t="s">
        <v>952</v>
      </c>
      <c r="C5871" t="s">
        <v>1</v>
      </c>
      <c r="D5871" t="s">
        <v>89</v>
      </c>
      <c r="E5871" t="s">
        <v>553</v>
      </c>
      <c r="F5871" t="s">
        <v>554</v>
      </c>
      <c r="G5871">
        <v>3421</v>
      </c>
      <c r="H5871">
        <v>3421</v>
      </c>
      <c r="I5871">
        <v>3421</v>
      </c>
      <c r="J5871">
        <v>3421</v>
      </c>
      <c r="L5871" s="3">
        <v>0</v>
      </c>
      <c r="M5871" s="3">
        <v>0</v>
      </c>
      <c r="N5871" s="3">
        <v>0</v>
      </c>
      <c r="O5871" s="3">
        <v>190.05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3">
        <f>+Tabla3[[#This Row],[V GRAVADAS]]</f>
        <v>190.05</v>
      </c>
      <c r="V5871">
        <v>2</v>
      </c>
    </row>
    <row r="5872" spans="1:22" x14ac:dyDescent="0.25">
      <c r="A5872" t="s">
        <v>942</v>
      </c>
      <c r="B5872" s="1" t="s">
        <v>952</v>
      </c>
      <c r="C5872" t="s">
        <v>1</v>
      </c>
      <c r="D5872" t="s">
        <v>89</v>
      </c>
      <c r="E5872" t="s">
        <v>553</v>
      </c>
      <c r="F5872" t="s">
        <v>554</v>
      </c>
      <c r="G5872">
        <v>3422</v>
      </c>
      <c r="H5872">
        <v>3422</v>
      </c>
      <c r="I5872">
        <v>3422</v>
      </c>
      <c r="J5872">
        <v>3422</v>
      </c>
      <c r="L5872" s="3">
        <v>0</v>
      </c>
      <c r="M5872" s="3">
        <v>0</v>
      </c>
      <c r="N5872" s="3">
        <v>0</v>
      </c>
      <c r="O5872" s="3">
        <v>812.5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3">
        <f>+Tabla3[[#This Row],[V GRAVADAS]]</f>
        <v>812.5</v>
      </c>
      <c r="V5872">
        <v>2</v>
      </c>
    </row>
    <row r="5873" spans="1:22" x14ac:dyDescent="0.25">
      <c r="A5873" t="s">
        <v>942</v>
      </c>
      <c r="B5873" s="1" t="s">
        <v>953</v>
      </c>
      <c r="C5873" t="s">
        <v>1</v>
      </c>
      <c r="D5873" t="s">
        <v>89</v>
      </c>
      <c r="E5873" t="s">
        <v>553</v>
      </c>
      <c r="F5873" t="s">
        <v>554</v>
      </c>
      <c r="G5873">
        <v>3423</v>
      </c>
      <c r="H5873">
        <v>3423</v>
      </c>
      <c r="I5873">
        <v>3423</v>
      </c>
      <c r="J5873">
        <v>3423</v>
      </c>
      <c r="L5873" s="3">
        <v>0</v>
      </c>
      <c r="M5873" s="3">
        <v>0</v>
      </c>
      <c r="N5873" s="3">
        <v>0</v>
      </c>
      <c r="O5873" s="3">
        <v>52.5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3">
        <f>+Tabla3[[#This Row],[V GRAVADAS]]</f>
        <v>52.5</v>
      </c>
      <c r="V5873">
        <v>2</v>
      </c>
    </row>
    <row r="5874" spans="1:22" x14ac:dyDescent="0.25">
      <c r="A5874" t="s">
        <v>942</v>
      </c>
      <c r="B5874" s="1" t="s">
        <v>953</v>
      </c>
      <c r="C5874" t="s">
        <v>1</v>
      </c>
      <c r="D5874" t="s">
        <v>89</v>
      </c>
      <c r="E5874" t="s">
        <v>553</v>
      </c>
      <c r="F5874" t="s">
        <v>554</v>
      </c>
      <c r="G5874">
        <v>3424</v>
      </c>
      <c r="H5874">
        <v>3424</v>
      </c>
      <c r="I5874">
        <v>3424</v>
      </c>
      <c r="J5874">
        <v>3424</v>
      </c>
      <c r="L5874" s="3">
        <v>0</v>
      </c>
      <c r="M5874" s="3">
        <v>0</v>
      </c>
      <c r="N5874" s="3">
        <v>0</v>
      </c>
      <c r="O5874" s="3">
        <v>478.45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3">
        <f>+Tabla3[[#This Row],[V GRAVADAS]]</f>
        <v>478.45</v>
      </c>
      <c r="V5874">
        <v>2</v>
      </c>
    </row>
    <row r="5875" spans="1:22" x14ac:dyDescent="0.25">
      <c r="A5875" t="s">
        <v>942</v>
      </c>
      <c r="B5875" s="1" t="s">
        <v>953</v>
      </c>
      <c r="C5875" t="s">
        <v>1</v>
      </c>
      <c r="D5875" t="s">
        <v>89</v>
      </c>
      <c r="E5875" t="s">
        <v>553</v>
      </c>
      <c r="F5875" t="s">
        <v>554</v>
      </c>
      <c r="G5875">
        <v>3425</v>
      </c>
      <c r="H5875">
        <v>3425</v>
      </c>
      <c r="I5875">
        <v>3425</v>
      </c>
      <c r="J5875">
        <v>3425</v>
      </c>
      <c r="L5875" s="3">
        <v>0</v>
      </c>
      <c r="M5875" s="3">
        <v>0</v>
      </c>
      <c r="N5875" s="3">
        <v>0</v>
      </c>
      <c r="O5875" s="3">
        <v>545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3">
        <f>+Tabla3[[#This Row],[V GRAVADAS]]</f>
        <v>545</v>
      </c>
      <c r="V5875">
        <v>2</v>
      </c>
    </row>
    <row r="5876" spans="1:22" x14ac:dyDescent="0.25">
      <c r="A5876" t="s">
        <v>942</v>
      </c>
      <c r="B5876" s="1" t="s">
        <v>953</v>
      </c>
      <c r="C5876" t="s">
        <v>1</v>
      </c>
      <c r="D5876" t="s">
        <v>89</v>
      </c>
      <c r="E5876" t="s">
        <v>553</v>
      </c>
      <c r="F5876" t="s">
        <v>554</v>
      </c>
      <c r="G5876">
        <v>3426</v>
      </c>
      <c r="H5876">
        <v>3426</v>
      </c>
      <c r="I5876">
        <v>3426</v>
      </c>
      <c r="J5876">
        <v>3426</v>
      </c>
      <c r="L5876" s="3">
        <v>0</v>
      </c>
      <c r="M5876" s="3">
        <v>0</v>
      </c>
      <c r="N5876" s="3">
        <v>0</v>
      </c>
      <c r="O5876" s="3">
        <v>62.5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3">
        <f>+Tabla3[[#This Row],[V GRAVADAS]]</f>
        <v>62.5</v>
      </c>
      <c r="V5876">
        <v>2</v>
      </c>
    </row>
    <row r="5877" spans="1:22" x14ac:dyDescent="0.25">
      <c r="A5877" t="s">
        <v>942</v>
      </c>
      <c r="B5877" s="1" t="s">
        <v>953</v>
      </c>
      <c r="C5877" t="s">
        <v>1</v>
      </c>
      <c r="D5877" t="s">
        <v>89</v>
      </c>
      <c r="E5877" t="s">
        <v>553</v>
      </c>
      <c r="F5877" t="s">
        <v>554</v>
      </c>
      <c r="G5877">
        <v>3427</v>
      </c>
      <c r="H5877">
        <v>3427</v>
      </c>
      <c r="I5877">
        <v>3427</v>
      </c>
      <c r="J5877">
        <v>3427</v>
      </c>
      <c r="L5877" s="3">
        <v>0</v>
      </c>
      <c r="M5877" s="3">
        <v>0</v>
      </c>
      <c r="N5877" s="3">
        <v>0</v>
      </c>
      <c r="O5877" s="3">
        <v>48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3">
        <f>+Tabla3[[#This Row],[V GRAVADAS]]</f>
        <v>48</v>
      </c>
      <c r="V5877">
        <v>2</v>
      </c>
    </row>
    <row r="5878" spans="1:22" x14ac:dyDescent="0.25">
      <c r="A5878" t="s">
        <v>942</v>
      </c>
      <c r="B5878" s="1" t="s">
        <v>953</v>
      </c>
      <c r="C5878" t="s">
        <v>1</v>
      </c>
      <c r="D5878" t="s">
        <v>89</v>
      </c>
      <c r="E5878" t="s">
        <v>553</v>
      </c>
      <c r="F5878" t="s">
        <v>554</v>
      </c>
      <c r="G5878">
        <v>3428</v>
      </c>
      <c r="H5878">
        <v>3428</v>
      </c>
      <c r="I5878">
        <v>3428</v>
      </c>
      <c r="J5878">
        <v>3428</v>
      </c>
      <c r="L5878" s="3">
        <v>0</v>
      </c>
      <c r="M5878" s="3">
        <v>0</v>
      </c>
      <c r="N5878" s="3">
        <v>0</v>
      </c>
      <c r="O5878" s="3">
        <v>39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3">
        <f>+Tabla3[[#This Row],[V GRAVADAS]]</f>
        <v>39</v>
      </c>
      <c r="V5878">
        <v>2</v>
      </c>
    </row>
    <row r="5879" spans="1:22" x14ac:dyDescent="0.25">
      <c r="A5879" t="s">
        <v>942</v>
      </c>
      <c r="B5879" s="1" t="s">
        <v>953</v>
      </c>
      <c r="C5879" t="s">
        <v>1</v>
      </c>
      <c r="D5879" t="s">
        <v>89</v>
      </c>
      <c r="E5879" t="s">
        <v>553</v>
      </c>
      <c r="F5879" t="s">
        <v>554</v>
      </c>
      <c r="G5879">
        <v>3429</v>
      </c>
      <c r="H5879">
        <v>3429</v>
      </c>
      <c r="I5879">
        <v>3429</v>
      </c>
      <c r="J5879">
        <v>3429</v>
      </c>
      <c r="L5879" s="3">
        <v>0</v>
      </c>
      <c r="M5879" s="3">
        <v>0</v>
      </c>
      <c r="N5879" s="3">
        <v>0</v>
      </c>
      <c r="O5879" s="3">
        <v>50.4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3">
        <f>+Tabla3[[#This Row],[V GRAVADAS]]</f>
        <v>50.4</v>
      </c>
      <c r="V5879">
        <v>2</v>
      </c>
    </row>
    <row r="5880" spans="1:22" x14ac:dyDescent="0.25">
      <c r="A5880" t="s">
        <v>942</v>
      </c>
      <c r="B5880" s="1" t="s">
        <v>953</v>
      </c>
      <c r="C5880" t="s">
        <v>1</v>
      </c>
      <c r="D5880" t="s">
        <v>89</v>
      </c>
      <c r="E5880" t="s">
        <v>553</v>
      </c>
      <c r="F5880" t="s">
        <v>554</v>
      </c>
      <c r="G5880">
        <v>3430</v>
      </c>
      <c r="H5880">
        <v>3430</v>
      </c>
      <c r="I5880">
        <v>3430</v>
      </c>
      <c r="J5880">
        <v>3430</v>
      </c>
      <c r="L5880" s="3">
        <v>0</v>
      </c>
      <c r="M5880" s="3">
        <v>0</v>
      </c>
      <c r="N5880" s="3">
        <v>0</v>
      </c>
      <c r="O5880" s="3">
        <v>468.78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3">
        <f>+Tabla3[[#This Row],[V GRAVADAS]]</f>
        <v>468.78</v>
      </c>
      <c r="V5880">
        <v>2</v>
      </c>
    </row>
    <row r="5881" spans="1:22" x14ac:dyDescent="0.25">
      <c r="A5881" t="s">
        <v>942</v>
      </c>
      <c r="B5881" s="1" t="s">
        <v>953</v>
      </c>
      <c r="C5881" t="s">
        <v>1</v>
      </c>
      <c r="D5881" t="s">
        <v>89</v>
      </c>
      <c r="E5881" t="s">
        <v>553</v>
      </c>
      <c r="F5881" t="s">
        <v>554</v>
      </c>
      <c r="G5881">
        <v>3431</v>
      </c>
      <c r="H5881">
        <v>3431</v>
      </c>
      <c r="I5881">
        <v>3431</v>
      </c>
      <c r="J5881">
        <v>3431</v>
      </c>
      <c r="L5881" s="3">
        <v>0</v>
      </c>
      <c r="M5881" s="3">
        <v>0</v>
      </c>
      <c r="N5881" s="3">
        <v>0</v>
      </c>
      <c r="O5881" s="3">
        <v>390</v>
      </c>
      <c r="P5881" s="3">
        <v>0</v>
      </c>
      <c r="Q5881" s="3">
        <v>0</v>
      </c>
      <c r="R5881" s="3">
        <v>0</v>
      </c>
      <c r="S5881" s="3">
        <v>0</v>
      </c>
      <c r="T5881" s="3">
        <v>0</v>
      </c>
      <c r="U5881" s="33">
        <f>+Tabla3[[#This Row],[V GRAVADAS]]</f>
        <v>390</v>
      </c>
      <c r="V5881">
        <v>2</v>
      </c>
    </row>
    <row r="5882" spans="1:22" x14ac:dyDescent="0.25">
      <c r="A5882" t="s">
        <v>942</v>
      </c>
      <c r="B5882" s="1" t="s">
        <v>953</v>
      </c>
      <c r="C5882" t="s">
        <v>1</v>
      </c>
      <c r="D5882" t="s">
        <v>89</v>
      </c>
      <c r="E5882" t="s">
        <v>553</v>
      </c>
      <c r="F5882" t="s">
        <v>554</v>
      </c>
      <c r="G5882">
        <v>3432</v>
      </c>
      <c r="H5882">
        <v>3432</v>
      </c>
      <c r="I5882">
        <v>3432</v>
      </c>
      <c r="J5882">
        <v>3432</v>
      </c>
      <c r="L5882" s="3">
        <v>0</v>
      </c>
      <c r="M5882" s="3">
        <v>0</v>
      </c>
      <c r="N5882" s="3">
        <v>0</v>
      </c>
      <c r="O5882" s="3">
        <v>85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3">
        <f>+Tabla3[[#This Row],[V GRAVADAS]]</f>
        <v>85</v>
      </c>
      <c r="V5882">
        <v>2</v>
      </c>
    </row>
    <row r="5883" spans="1:22" x14ac:dyDescent="0.25">
      <c r="A5883" t="s">
        <v>942</v>
      </c>
      <c r="B5883" s="1" t="s">
        <v>953</v>
      </c>
      <c r="C5883" t="s">
        <v>1</v>
      </c>
      <c r="D5883" t="s">
        <v>89</v>
      </c>
      <c r="E5883" t="s">
        <v>553</v>
      </c>
      <c r="F5883" t="s">
        <v>554</v>
      </c>
      <c r="G5883">
        <v>3433</v>
      </c>
      <c r="H5883">
        <v>3433</v>
      </c>
      <c r="I5883">
        <v>3433</v>
      </c>
      <c r="J5883">
        <v>3433</v>
      </c>
      <c r="L5883" s="3">
        <v>0</v>
      </c>
      <c r="M5883" s="3">
        <v>0</v>
      </c>
      <c r="N5883" s="3">
        <v>0</v>
      </c>
      <c r="O5883" s="3">
        <v>130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3">
        <f>+Tabla3[[#This Row],[V GRAVADAS]]</f>
        <v>130</v>
      </c>
      <c r="V5883">
        <v>2</v>
      </c>
    </row>
    <row r="5884" spans="1:22" x14ac:dyDescent="0.25">
      <c r="A5884" t="s">
        <v>942</v>
      </c>
      <c r="B5884" s="1" t="s">
        <v>953</v>
      </c>
      <c r="C5884" t="s">
        <v>1</v>
      </c>
      <c r="D5884" t="s">
        <v>89</v>
      </c>
      <c r="E5884" t="s">
        <v>553</v>
      </c>
      <c r="F5884" t="s">
        <v>554</v>
      </c>
      <c r="G5884">
        <v>3434</v>
      </c>
      <c r="H5884">
        <v>3434</v>
      </c>
      <c r="I5884">
        <v>3434</v>
      </c>
      <c r="J5884">
        <v>3434</v>
      </c>
      <c r="L5884" s="3">
        <v>0</v>
      </c>
      <c r="M5884" s="3">
        <v>0</v>
      </c>
      <c r="N5884" s="3">
        <v>0</v>
      </c>
      <c r="O5884" s="3">
        <v>12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3">
        <f>+Tabla3[[#This Row],[V GRAVADAS]]</f>
        <v>12</v>
      </c>
      <c r="V5884">
        <v>2</v>
      </c>
    </row>
    <row r="5885" spans="1:22" x14ac:dyDescent="0.25">
      <c r="A5885" t="s">
        <v>942</v>
      </c>
      <c r="B5885" s="1" t="s">
        <v>953</v>
      </c>
      <c r="C5885" t="s">
        <v>1</v>
      </c>
      <c r="D5885" t="s">
        <v>89</v>
      </c>
      <c r="E5885" t="s">
        <v>553</v>
      </c>
      <c r="F5885" t="s">
        <v>554</v>
      </c>
      <c r="G5885">
        <v>3435</v>
      </c>
      <c r="H5885">
        <v>3435</v>
      </c>
      <c r="I5885">
        <v>3435</v>
      </c>
      <c r="J5885">
        <v>3435</v>
      </c>
      <c r="L5885" s="3">
        <v>0</v>
      </c>
      <c r="M5885" s="3">
        <v>0</v>
      </c>
      <c r="N5885" s="3">
        <v>0</v>
      </c>
      <c r="O5885" s="3">
        <v>580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3">
        <f>+Tabla3[[#This Row],[V GRAVADAS]]</f>
        <v>580</v>
      </c>
      <c r="V5885">
        <v>2</v>
      </c>
    </row>
    <row r="5886" spans="1:22" x14ac:dyDescent="0.25">
      <c r="A5886" t="s">
        <v>942</v>
      </c>
      <c r="B5886" s="1" t="s">
        <v>953</v>
      </c>
      <c r="C5886" t="s">
        <v>1</v>
      </c>
      <c r="D5886" t="s">
        <v>89</v>
      </c>
      <c r="E5886" t="s">
        <v>553</v>
      </c>
      <c r="F5886" t="s">
        <v>554</v>
      </c>
      <c r="G5886">
        <v>3436</v>
      </c>
      <c r="H5886">
        <v>3436</v>
      </c>
      <c r="I5886">
        <v>3436</v>
      </c>
      <c r="J5886">
        <v>3436</v>
      </c>
      <c r="L5886" s="3">
        <v>0</v>
      </c>
      <c r="M5886" s="3">
        <v>0</v>
      </c>
      <c r="N5886" s="3">
        <v>0</v>
      </c>
      <c r="O5886" s="3">
        <v>192.5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3">
        <f>+Tabla3[[#This Row],[V GRAVADAS]]</f>
        <v>192.5</v>
      </c>
      <c r="V5886">
        <v>2</v>
      </c>
    </row>
    <row r="5887" spans="1:22" x14ac:dyDescent="0.25">
      <c r="A5887" t="s">
        <v>942</v>
      </c>
      <c r="B5887" s="1" t="s">
        <v>953</v>
      </c>
      <c r="C5887" t="s">
        <v>1</v>
      </c>
      <c r="D5887" t="s">
        <v>89</v>
      </c>
      <c r="E5887" t="s">
        <v>553</v>
      </c>
      <c r="F5887" t="s">
        <v>554</v>
      </c>
      <c r="G5887">
        <v>3437</v>
      </c>
      <c r="H5887">
        <v>3437</v>
      </c>
      <c r="I5887">
        <v>3437</v>
      </c>
      <c r="J5887">
        <v>3437</v>
      </c>
      <c r="L5887" s="3">
        <v>0</v>
      </c>
      <c r="M5887" s="3">
        <v>0</v>
      </c>
      <c r="N5887" s="3">
        <v>0</v>
      </c>
      <c r="O5887" s="3">
        <v>31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3">
        <f>+Tabla3[[#This Row],[V GRAVADAS]]</f>
        <v>31</v>
      </c>
      <c r="V5887">
        <v>2</v>
      </c>
    </row>
    <row r="5888" spans="1:22" x14ac:dyDescent="0.25">
      <c r="A5888" t="s">
        <v>942</v>
      </c>
      <c r="B5888" s="1" t="s">
        <v>953</v>
      </c>
      <c r="C5888" t="s">
        <v>1</v>
      </c>
      <c r="D5888" t="s">
        <v>89</v>
      </c>
      <c r="E5888" t="s">
        <v>553</v>
      </c>
      <c r="F5888" t="s">
        <v>554</v>
      </c>
      <c r="G5888">
        <v>3438</v>
      </c>
      <c r="H5888">
        <v>3438</v>
      </c>
      <c r="I5888">
        <v>3438</v>
      </c>
      <c r="J5888">
        <v>3438</v>
      </c>
      <c r="L5888" s="3">
        <v>0</v>
      </c>
      <c r="M5888" s="3">
        <v>0</v>
      </c>
      <c r="N5888" s="3">
        <v>0</v>
      </c>
      <c r="O5888" s="3">
        <v>66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3">
        <f>+Tabla3[[#This Row],[V GRAVADAS]]</f>
        <v>66</v>
      </c>
      <c r="V5888">
        <v>2</v>
      </c>
    </row>
    <row r="5889" spans="1:22" x14ac:dyDescent="0.25">
      <c r="A5889" t="s">
        <v>942</v>
      </c>
      <c r="B5889" s="1" t="s">
        <v>953</v>
      </c>
      <c r="C5889" t="s">
        <v>1</v>
      </c>
      <c r="D5889" t="s">
        <v>89</v>
      </c>
      <c r="E5889" t="s">
        <v>553</v>
      </c>
      <c r="F5889" t="s">
        <v>554</v>
      </c>
      <c r="G5889">
        <v>3439</v>
      </c>
      <c r="H5889">
        <v>3439</v>
      </c>
      <c r="I5889">
        <v>3439</v>
      </c>
      <c r="J5889">
        <v>3439</v>
      </c>
      <c r="L5889" s="3">
        <v>0</v>
      </c>
      <c r="M5889" s="3">
        <v>0</v>
      </c>
      <c r="N5889" s="3">
        <v>0</v>
      </c>
      <c r="O5889" s="3">
        <v>30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3">
        <f>+Tabla3[[#This Row],[V GRAVADAS]]</f>
        <v>30</v>
      </c>
      <c r="V5889">
        <v>2</v>
      </c>
    </row>
    <row r="5890" spans="1:22" x14ac:dyDescent="0.25">
      <c r="A5890" t="s">
        <v>942</v>
      </c>
      <c r="B5890" s="1" t="s">
        <v>953</v>
      </c>
      <c r="C5890" t="s">
        <v>1</v>
      </c>
      <c r="D5890" t="s">
        <v>89</v>
      </c>
      <c r="E5890" t="s">
        <v>553</v>
      </c>
      <c r="F5890" t="s">
        <v>554</v>
      </c>
      <c r="G5890">
        <v>3440</v>
      </c>
      <c r="H5890">
        <v>3440</v>
      </c>
      <c r="I5890">
        <v>3440</v>
      </c>
      <c r="J5890">
        <v>3440</v>
      </c>
      <c r="L5890" s="3">
        <v>0</v>
      </c>
      <c r="M5890" s="3">
        <v>0</v>
      </c>
      <c r="N5890" s="3">
        <v>0</v>
      </c>
      <c r="O5890" s="3">
        <v>63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3">
        <f>+Tabla3[[#This Row],[V GRAVADAS]]</f>
        <v>63</v>
      </c>
      <c r="V5890">
        <v>2</v>
      </c>
    </row>
    <row r="5891" spans="1:22" x14ac:dyDescent="0.25">
      <c r="A5891" t="s">
        <v>942</v>
      </c>
      <c r="B5891" s="1" t="s">
        <v>953</v>
      </c>
      <c r="C5891" t="s">
        <v>1</v>
      </c>
      <c r="D5891" t="s">
        <v>89</v>
      </c>
      <c r="E5891" t="s">
        <v>553</v>
      </c>
      <c r="F5891" t="s">
        <v>554</v>
      </c>
      <c r="G5891">
        <v>3441</v>
      </c>
      <c r="H5891">
        <v>3441</v>
      </c>
      <c r="I5891">
        <v>3441</v>
      </c>
      <c r="J5891">
        <v>3441</v>
      </c>
      <c r="L5891" s="3">
        <v>0</v>
      </c>
      <c r="M5891" s="3">
        <v>0</v>
      </c>
      <c r="N5891" s="3">
        <v>0</v>
      </c>
      <c r="O5891" s="3">
        <v>280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3">
        <f>+Tabla3[[#This Row],[V GRAVADAS]]</f>
        <v>280</v>
      </c>
      <c r="V5891">
        <v>2</v>
      </c>
    </row>
    <row r="5892" spans="1:22" x14ac:dyDescent="0.25">
      <c r="A5892" t="s">
        <v>942</v>
      </c>
      <c r="B5892" s="1" t="s">
        <v>953</v>
      </c>
      <c r="C5892" t="s">
        <v>1</v>
      </c>
      <c r="D5892" t="s">
        <v>89</v>
      </c>
      <c r="E5892" t="s">
        <v>553</v>
      </c>
      <c r="F5892" t="s">
        <v>554</v>
      </c>
      <c r="G5892">
        <v>3442</v>
      </c>
      <c r="H5892">
        <v>3442</v>
      </c>
      <c r="I5892">
        <v>3442</v>
      </c>
      <c r="J5892">
        <v>3442</v>
      </c>
      <c r="L5892" s="3">
        <v>0</v>
      </c>
      <c r="M5892" s="3">
        <v>0</v>
      </c>
      <c r="N5892" s="3">
        <v>0</v>
      </c>
      <c r="O5892" s="3">
        <v>250</v>
      </c>
      <c r="P5892" s="3">
        <v>0</v>
      </c>
      <c r="Q5892" s="3">
        <v>0</v>
      </c>
      <c r="R5892" s="3">
        <v>0</v>
      </c>
      <c r="S5892" s="3">
        <v>0</v>
      </c>
      <c r="T5892" s="3">
        <v>0</v>
      </c>
      <c r="U5892" s="33">
        <f>+Tabla3[[#This Row],[V GRAVADAS]]</f>
        <v>250</v>
      </c>
      <c r="V5892">
        <v>2</v>
      </c>
    </row>
    <row r="5893" spans="1:22" x14ac:dyDescent="0.25">
      <c r="A5893" t="s">
        <v>942</v>
      </c>
      <c r="B5893" s="1" t="s">
        <v>953</v>
      </c>
      <c r="C5893" t="s">
        <v>1</v>
      </c>
      <c r="D5893" t="s">
        <v>89</v>
      </c>
      <c r="E5893" t="s">
        <v>553</v>
      </c>
      <c r="F5893" t="s">
        <v>554</v>
      </c>
      <c r="G5893">
        <v>3443</v>
      </c>
      <c r="H5893">
        <v>3443</v>
      </c>
      <c r="I5893">
        <v>3443</v>
      </c>
      <c r="J5893">
        <v>3443</v>
      </c>
      <c r="L5893" s="3">
        <v>0</v>
      </c>
      <c r="M5893" s="3">
        <v>0</v>
      </c>
      <c r="N5893" s="3">
        <v>0</v>
      </c>
      <c r="O5893" s="3">
        <v>36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3">
        <f>+Tabla3[[#This Row],[V GRAVADAS]]</f>
        <v>36</v>
      </c>
      <c r="V5893">
        <v>2</v>
      </c>
    </row>
    <row r="5894" spans="1:22" x14ac:dyDescent="0.25">
      <c r="A5894" t="s">
        <v>942</v>
      </c>
      <c r="B5894" s="1" t="s">
        <v>953</v>
      </c>
      <c r="C5894" t="s">
        <v>1</v>
      </c>
      <c r="D5894" t="s">
        <v>89</v>
      </c>
      <c r="E5894" t="s">
        <v>553</v>
      </c>
      <c r="F5894" t="s">
        <v>554</v>
      </c>
      <c r="G5894">
        <v>3444</v>
      </c>
      <c r="H5894">
        <v>3444</v>
      </c>
      <c r="I5894">
        <v>3444</v>
      </c>
      <c r="J5894">
        <v>3444</v>
      </c>
      <c r="L5894" s="3">
        <v>0</v>
      </c>
      <c r="M5894" s="3">
        <v>0</v>
      </c>
      <c r="N5894" s="3">
        <v>0</v>
      </c>
      <c r="O5894" s="3">
        <v>209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3">
        <f>+Tabla3[[#This Row],[V GRAVADAS]]</f>
        <v>209</v>
      </c>
      <c r="V5894">
        <v>2</v>
      </c>
    </row>
    <row r="5895" spans="1:22" x14ac:dyDescent="0.25">
      <c r="A5895" t="s">
        <v>942</v>
      </c>
      <c r="B5895" s="1" t="s">
        <v>953</v>
      </c>
      <c r="C5895" t="s">
        <v>1</v>
      </c>
      <c r="D5895" t="s">
        <v>89</v>
      </c>
      <c r="E5895" t="s">
        <v>553</v>
      </c>
      <c r="F5895" t="s">
        <v>554</v>
      </c>
      <c r="G5895">
        <v>3445</v>
      </c>
      <c r="H5895">
        <v>3445</v>
      </c>
      <c r="I5895">
        <v>3445</v>
      </c>
      <c r="J5895">
        <v>3445</v>
      </c>
      <c r="L5895" s="3">
        <v>0</v>
      </c>
      <c r="M5895" s="3">
        <v>0</v>
      </c>
      <c r="N5895" s="3">
        <v>0</v>
      </c>
      <c r="O5895" s="3">
        <v>116.4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3">
        <f>+Tabla3[[#This Row],[V GRAVADAS]]</f>
        <v>116.4</v>
      </c>
      <c r="V5895">
        <v>2</v>
      </c>
    </row>
    <row r="5896" spans="1:22" x14ac:dyDescent="0.25">
      <c r="A5896" t="s">
        <v>942</v>
      </c>
      <c r="B5896" s="1" t="s">
        <v>953</v>
      </c>
      <c r="C5896" t="s">
        <v>1</v>
      </c>
      <c r="D5896" t="s">
        <v>89</v>
      </c>
      <c r="E5896" t="s">
        <v>553</v>
      </c>
      <c r="F5896" t="s">
        <v>554</v>
      </c>
      <c r="G5896">
        <v>3446</v>
      </c>
      <c r="H5896">
        <v>3446</v>
      </c>
      <c r="I5896">
        <v>3446</v>
      </c>
      <c r="J5896">
        <v>3446</v>
      </c>
      <c r="L5896" s="3">
        <v>0</v>
      </c>
      <c r="M5896" s="3">
        <v>0</v>
      </c>
      <c r="N5896" s="3">
        <v>0</v>
      </c>
      <c r="O5896" s="3">
        <v>538.79999999999995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3">
        <f>+Tabla3[[#This Row],[V GRAVADAS]]</f>
        <v>538.79999999999995</v>
      </c>
      <c r="V5896">
        <v>2</v>
      </c>
    </row>
    <row r="5897" spans="1:22" x14ac:dyDescent="0.25">
      <c r="A5897" t="s">
        <v>942</v>
      </c>
      <c r="B5897" s="1" t="s">
        <v>954</v>
      </c>
      <c r="C5897" t="s">
        <v>1</v>
      </c>
      <c r="D5897" t="s">
        <v>89</v>
      </c>
      <c r="E5897" t="s">
        <v>553</v>
      </c>
      <c r="F5897" t="s">
        <v>554</v>
      </c>
      <c r="G5897">
        <v>3447</v>
      </c>
      <c r="H5897">
        <v>3447</v>
      </c>
      <c r="I5897">
        <v>3447</v>
      </c>
      <c r="J5897">
        <v>3447</v>
      </c>
      <c r="L5897" s="3">
        <v>0</v>
      </c>
      <c r="M5897" s="3">
        <v>0</v>
      </c>
      <c r="N5897" s="3">
        <v>0</v>
      </c>
      <c r="O5897" s="3">
        <v>46.75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3">
        <f>+Tabla3[[#This Row],[V GRAVADAS]]</f>
        <v>46.75</v>
      </c>
      <c r="V5897">
        <v>2</v>
      </c>
    </row>
    <row r="5898" spans="1:22" x14ac:dyDescent="0.25">
      <c r="A5898" t="s">
        <v>942</v>
      </c>
      <c r="B5898" s="1" t="s">
        <v>954</v>
      </c>
      <c r="C5898" t="s">
        <v>1</v>
      </c>
      <c r="D5898" t="s">
        <v>89</v>
      </c>
      <c r="E5898" t="s">
        <v>553</v>
      </c>
      <c r="F5898" t="s">
        <v>554</v>
      </c>
      <c r="G5898">
        <v>3448</v>
      </c>
      <c r="H5898">
        <v>3448</v>
      </c>
      <c r="I5898">
        <v>3448</v>
      </c>
      <c r="J5898">
        <v>3448</v>
      </c>
      <c r="L5898" s="3">
        <v>0</v>
      </c>
      <c r="M5898" s="3">
        <v>0</v>
      </c>
      <c r="N5898" s="3">
        <v>0</v>
      </c>
      <c r="O5898" s="3">
        <v>77.430000000000007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3">
        <f>+Tabla3[[#This Row],[V GRAVADAS]]</f>
        <v>77.430000000000007</v>
      </c>
      <c r="V5898">
        <v>2</v>
      </c>
    </row>
    <row r="5899" spans="1:22" x14ac:dyDescent="0.25">
      <c r="A5899" t="s">
        <v>942</v>
      </c>
      <c r="B5899" s="1" t="s">
        <v>954</v>
      </c>
      <c r="C5899" t="s">
        <v>1</v>
      </c>
      <c r="D5899" t="s">
        <v>89</v>
      </c>
      <c r="E5899" t="s">
        <v>553</v>
      </c>
      <c r="F5899" t="s">
        <v>554</v>
      </c>
      <c r="G5899">
        <v>3449</v>
      </c>
      <c r="H5899">
        <v>3449</v>
      </c>
      <c r="I5899">
        <v>3449</v>
      </c>
      <c r="J5899">
        <v>3449</v>
      </c>
      <c r="L5899" s="3">
        <v>0</v>
      </c>
      <c r="M5899" s="3">
        <v>0</v>
      </c>
      <c r="N5899" s="3">
        <v>0</v>
      </c>
      <c r="O5899" s="3">
        <v>142.44999999999999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3">
        <f>+Tabla3[[#This Row],[V GRAVADAS]]</f>
        <v>142.44999999999999</v>
      </c>
      <c r="V5899">
        <v>2</v>
      </c>
    </row>
    <row r="5900" spans="1:22" x14ac:dyDescent="0.25">
      <c r="A5900" t="s">
        <v>942</v>
      </c>
      <c r="B5900" s="1" t="s">
        <v>954</v>
      </c>
      <c r="C5900" t="s">
        <v>1</v>
      </c>
      <c r="D5900" t="s">
        <v>89</v>
      </c>
      <c r="E5900" t="s">
        <v>553</v>
      </c>
      <c r="F5900" t="s">
        <v>554</v>
      </c>
      <c r="G5900">
        <v>3450</v>
      </c>
      <c r="H5900">
        <v>3450</v>
      </c>
      <c r="I5900">
        <v>3450</v>
      </c>
      <c r="J5900">
        <v>3450</v>
      </c>
      <c r="L5900" s="3">
        <v>0</v>
      </c>
      <c r="M5900" s="3">
        <v>0</v>
      </c>
      <c r="N5900" s="3">
        <v>0</v>
      </c>
      <c r="O5900" s="3">
        <v>256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3">
        <f>+Tabla3[[#This Row],[V GRAVADAS]]</f>
        <v>256</v>
      </c>
      <c r="V5900">
        <v>2</v>
      </c>
    </row>
    <row r="5901" spans="1:22" x14ac:dyDescent="0.25">
      <c r="A5901" t="s">
        <v>942</v>
      </c>
      <c r="B5901" s="1" t="s">
        <v>954</v>
      </c>
      <c r="C5901" t="s">
        <v>1</v>
      </c>
      <c r="D5901" t="s">
        <v>89</v>
      </c>
      <c r="E5901" t="s">
        <v>553</v>
      </c>
      <c r="F5901" t="s">
        <v>554</v>
      </c>
      <c r="G5901">
        <v>3451</v>
      </c>
      <c r="H5901">
        <v>3451</v>
      </c>
      <c r="I5901">
        <v>3451</v>
      </c>
      <c r="J5901">
        <v>3451</v>
      </c>
      <c r="L5901" s="3">
        <v>0</v>
      </c>
      <c r="M5901" s="3">
        <v>0</v>
      </c>
      <c r="N5901" s="3">
        <v>0</v>
      </c>
      <c r="O5901" s="3">
        <v>119.1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3">
        <f>+Tabla3[[#This Row],[V GRAVADAS]]</f>
        <v>119.1</v>
      </c>
      <c r="V5901">
        <v>2</v>
      </c>
    </row>
    <row r="5902" spans="1:22" x14ac:dyDescent="0.25">
      <c r="A5902" t="s">
        <v>942</v>
      </c>
      <c r="B5902" s="1" t="s">
        <v>954</v>
      </c>
      <c r="C5902" t="s">
        <v>1</v>
      </c>
      <c r="D5902" t="s">
        <v>89</v>
      </c>
      <c r="E5902" t="s">
        <v>553</v>
      </c>
      <c r="F5902" t="s">
        <v>554</v>
      </c>
      <c r="G5902">
        <v>3452</v>
      </c>
      <c r="H5902">
        <v>3452</v>
      </c>
      <c r="I5902">
        <v>3452</v>
      </c>
      <c r="J5902">
        <v>3452</v>
      </c>
      <c r="L5902" s="3">
        <v>0</v>
      </c>
      <c r="M5902" s="3">
        <v>0</v>
      </c>
      <c r="N5902" s="3">
        <v>0</v>
      </c>
      <c r="O5902" s="3">
        <v>194.22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3">
        <f>+Tabla3[[#This Row],[V GRAVADAS]]</f>
        <v>194.22</v>
      </c>
      <c r="V5902">
        <v>2</v>
      </c>
    </row>
    <row r="5903" spans="1:22" x14ac:dyDescent="0.25">
      <c r="A5903" t="s">
        <v>942</v>
      </c>
      <c r="B5903" s="1" t="s">
        <v>954</v>
      </c>
      <c r="C5903" t="s">
        <v>1</v>
      </c>
      <c r="D5903" t="s">
        <v>89</v>
      </c>
      <c r="E5903" t="s">
        <v>553</v>
      </c>
      <c r="F5903" t="s">
        <v>554</v>
      </c>
      <c r="G5903">
        <v>3453</v>
      </c>
      <c r="H5903">
        <v>3453</v>
      </c>
      <c r="I5903">
        <v>3453</v>
      </c>
      <c r="J5903">
        <v>3453</v>
      </c>
      <c r="L5903" s="3">
        <v>0</v>
      </c>
      <c r="M5903" s="3">
        <v>0</v>
      </c>
      <c r="N5903" s="3">
        <v>0</v>
      </c>
      <c r="O5903" s="3">
        <v>131.65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3">
        <f>+Tabla3[[#This Row],[V GRAVADAS]]</f>
        <v>131.65</v>
      </c>
      <c r="V5903">
        <v>2</v>
      </c>
    </row>
    <row r="5904" spans="1:22" x14ac:dyDescent="0.25">
      <c r="A5904" t="s">
        <v>942</v>
      </c>
      <c r="B5904" s="1" t="s">
        <v>954</v>
      </c>
      <c r="C5904" t="s">
        <v>1</v>
      </c>
      <c r="D5904" t="s">
        <v>89</v>
      </c>
      <c r="E5904" t="s">
        <v>553</v>
      </c>
      <c r="F5904" t="s">
        <v>554</v>
      </c>
      <c r="G5904">
        <v>3454</v>
      </c>
      <c r="H5904">
        <v>3454</v>
      </c>
      <c r="I5904">
        <v>3454</v>
      </c>
      <c r="J5904">
        <v>3454</v>
      </c>
      <c r="L5904" s="3">
        <v>0</v>
      </c>
      <c r="M5904" s="3">
        <v>0</v>
      </c>
      <c r="N5904" s="3">
        <v>0</v>
      </c>
      <c r="O5904" s="3">
        <v>33.75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3">
        <f>+Tabla3[[#This Row],[V GRAVADAS]]</f>
        <v>33.75</v>
      </c>
      <c r="V5904">
        <v>2</v>
      </c>
    </row>
    <row r="5905" spans="1:22" x14ac:dyDescent="0.25">
      <c r="A5905" t="s">
        <v>942</v>
      </c>
      <c r="B5905" s="1" t="s">
        <v>954</v>
      </c>
      <c r="C5905" t="s">
        <v>1</v>
      </c>
      <c r="D5905" t="s">
        <v>89</v>
      </c>
      <c r="E5905" t="s">
        <v>553</v>
      </c>
      <c r="F5905" t="s">
        <v>554</v>
      </c>
      <c r="G5905">
        <v>3455</v>
      </c>
      <c r="H5905">
        <v>3455</v>
      </c>
      <c r="I5905">
        <v>3455</v>
      </c>
      <c r="J5905">
        <v>3455</v>
      </c>
      <c r="L5905" s="3">
        <v>0</v>
      </c>
      <c r="M5905" s="3">
        <v>0</v>
      </c>
      <c r="N5905" s="3">
        <v>0</v>
      </c>
      <c r="O5905" s="3">
        <v>38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3">
        <f>+Tabla3[[#This Row],[V GRAVADAS]]</f>
        <v>38</v>
      </c>
      <c r="V5905">
        <v>2</v>
      </c>
    </row>
    <row r="5906" spans="1:22" x14ac:dyDescent="0.25">
      <c r="A5906" t="s">
        <v>942</v>
      </c>
      <c r="B5906" s="1" t="s">
        <v>954</v>
      </c>
      <c r="C5906" t="s">
        <v>1</v>
      </c>
      <c r="D5906" t="s">
        <v>89</v>
      </c>
      <c r="E5906" t="s">
        <v>553</v>
      </c>
      <c r="F5906" t="s">
        <v>554</v>
      </c>
      <c r="G5906">
        <v>3456</v>
      </c>
      <c r="H5906">
        <v>3456</v>
      </c>
      <c r="I5906">
        <v>3456</v>
      </c>
      <c r="J5906">
        <v>3456</v>
      </c>
      <c r="L5906" s="3">
        <v>0</v>
      </c>
      <c r="M5906" s="3">
        <v>0</v>
      </c>
      <c r="N5906" s="3">
        <v>0</v>
      </c>
      <c r="O5906" s="3">
        <v>75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3">
        <f>+Tabla3[[#This Row],[V GRAVADAS]]</f>
        <v>75</v>
      </c>
      <c r="V5906">
        <v>2</v>
      </c>
    </row>
    <row r="5907" spans="1:22" x14ac:dyDescent="0.25">
      <c r="A5907" t="s">
        <v>942</v>
      </c>
      <c r="B5907" s="1" t="s">
        <v>954</v>
      </c>
      <c r="C5907" t="s">
        <v>1</v>
      </c>
      <c r="D5907" t="s">
        <v>89</v>
      </c>
      <c r="E5907" t="s">
        <v>553</v>
      </c>
      <c r="F5907" t="s">
        <v>554</v>
      </c>
      <c r="G5907">
        <v>3457</v>
      </c>
      <c r="H5907">
        <v>3457</v>
      </c>
      <c r="I5907">
        <v>3457</v>
      </c>
      <c r="J5907">
        <v>3457</v>
      </c>
      <c r="L5907" s="3">
        <v>0</v>
      </c>
      <c r="M5907" s="3">
        <v>0</v>
      </c>
      <c r="N5907" s="3">
        <v>0</v>
      </c>
      <c r="O5907" s="3">
        <v>100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3">
        <f>+Tabla3[[#This Row],[V GRAVADAS]]</f>
        <v>100</v>
      </c>
      <c r="V5907">
        <v>2</v>
      </c>
    </row>
    <row r="5908" spans="1:22" x14ac:dyDescent="0.25">
      <c r="A5908" t="s">
        <v>942</v>
      </c>
      <c r="B5908" s="1" t="s">
        <v>954</v>
      </c>
      <c r="C5908" t="s">
        <v>1</v>
      </c>
      <c r="D5908" t="s">
        <v>89</v>
      </c>
      <c r="E5908" t="s">
        <v>553</v>
      </c>
      <c r="F5908" t="s">
        <v>554</v>
      </c>
      <c r="G5908">
        <v>3458</v>
      </c>
      <c r="H5908">
        <v>3458</v>
      </c>
      <c r="I5908">
        <v>3458</v>
      </c>
      <c r="J5908">
        <v>3458</v>
      </c>
      <c r="L5908" s="3">
        <v>0</v>
      </c>
      <c r="M5908" s="3">
        <v>0</v>
      </c>
      <c r="N5908" s="3">
        <v>0</v>
      </c>
      <c r="O5908" s="3">
        <v>310.7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3">
        <f>+Tabla3[[#This Row],[V GRAVADAS]]</f>
        <v>310.7</v>
      </c>
      <c r="V5908">
        <v>2</v>
      </c>
    </row>
    <row r="5909" spans="1:22" x14ac:dyDescent="0.25">
      <c r="A5909" t="s">
        <v>942</v>
      </c>
      <c r="B5909" s="1" t="s">
        <v>954</v>
      </c>
      <c r="C5909" t="s">
        <v>1</v>
      </c>
      <c r="D5909" t="s">
        <v>89</v>
      </c>
      <c r="E5909" t="s">
        <v>553</v>
      </c>
      <c r="F5909" t="s">
        <v>554</v>
      </c>
      <c r="G5909">
        <v>3459</v>
      </c>
      <c r="H5909">
        <v>3459</v>
      </c>
      <c r="I5909">
        <v>3459</v>
      </c>
      <c r="J5909">
        <v>3459</v>
      </c>
      <c r="L5909" s="3">
        <v>0</v>
      </c>
      <c r="M5909" s="3">
        <v>0</v>
      </c>
      <c r="N5909" s="3">
        <v>0</v>
      </c>
      <c r="O5909" s="3">
        <v>294.05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3">
        <f>+Tabla3[[#This Row],[V GRAVADAS]]</f>
        <v>294.05</v>
      </c>
      <c r="V5909">
        <v>2</v>
      </c>
    </row>
    <row r="5910" spans="1:22" x14ac:dyDescent="0.25">
      <c r="A5910" t="s">
        <v>942</v>
      </c>
      <c r="B5910" s="1" t="s">
        <v>954</v>
      </c>
      <c r="C5910" t="s">
        <v>1</v>
      </c>
      <c r="D5910" t="s">
        <v>89</v>
      </c>
      <c r="E5910" t="s">
        <v>553</v>
      </c>
      <c r="F5910" t="s">
        <v>554</v>
      </c>
      <c r="G5910">
        <v>3460</v>
      </c>
      <c r="H5910">
        <v>3460</v>
      </c>
      <c r="I5910">
        <v>3460</v>
      </c>
      <c r="J5910">
        <v>3460</v>
      </c>
      <c r="L5910" s="3">
        <v>0</v>
      </c>
      <c r="M5910" s="3">
        <v>0</v>
      </c>
      <c r="N5910" s="3">
        <v>0</v>
      </c>
      <c r="O5910" s="3">
        <v>341.3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3">
        <f>+Tabla3[[#This Row],[V GRAVADAS]]</f>
        <v>341.3</v>
      </c>
      <c r="V5910">
        <v>2</v>
      </c>
    </row>
    <row r="5911" spans="1:22" x14ac:dyDescent="0.25">
      <c r="A5911" t="s">
        <v>942</v>
      </c>
      <c r="B5911" s="1" t="s">
        <v>954</v>
      </c>
      <c r="C5911" t="s">
        <v>1</v>
      </c>
      <c r="D5911" t="s">
        <v>89</v>
      </c>
      <c r="E5911" t="s">
        <v>553</v>
      </c>
      <c r="F5911" t="s">
        <v>554</v>
      </c>
      <c r="G5911">
        <v>3461</v>
      </c>
      <c r="H5911">
        <v>3461</v>
      </c>
      <c r="I5911">
        <v>3461</v>
      </c>
      <c r="J5911">
        <v>3461</v>
      </c>
      <c r="L5911" s="3">
        <v>0</v>
      </c>
      <c r="M5911" s="3">
        <v>0</v>
      </c>
      <c r="N5911" s="3">
        <v>0</v>
      </c>
      <c r="O5911" s="3">
        <v>180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3">
        <f>+Tabla3[[#This Row],[V GRAVADAS]]</f>
        <v>180</v>
      </c>
      <c r="V5911">
        <v>2</v>
      </c>
    </row>
    <row r="5912" spans="1:22" x14ac:dyDescent="0.25">
      <c r="A5912" t="s">
        <v>942</v>
      </c>
      <c r="B5912" s="1" t="s">
        <v>954</v>
      </c>
      <c r="C5912" t="s">
        <v>1</v>
      </c>
      <c r="D5912" t="s">
        <v>89</v>
      </c>
      <c r="E5912" t="s">
        <v>553</v>
      </c>
      <c r="F5912" t="s">
        <v>554</v>
      </c>
      <c r="G5912">
        <v>3462</v>
      </c>
      <c r="H5912">
        <v>3462</v>
      </c>
      <c r="I5912">
        <v>3462</v>
      </c>
      <c r="J5912">
        <v>3462</v>
      </c>
      <c r="L5912" s="3">
        <v>0</v>
      </c>
      <c r="M5912" s="3">
        <v>0</v>
      </c>
      <c r="N5912" s="3">
        <v>0</v>
      </c>
      <c r="O5912" s="3">
        <v>88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3">
        <f>+Tabla3[[#This Row],[V GRAVADAS]]</f>
        <v>88</v>
      </c>
      <c r="V5912">
        <v>2</v>
      </c>
    </row>
    <row r="5913" spans="1:22" x14ac:dyDescent="0.25">
      <c r="A5913" t="s">
        <v>942</v>
      </c>
      <c r="B5913" s="1" t="s">
        <v>954</v>
      </c>
      <c r="C5913" t="s">
        <v>1</v>
      </c>
      <c r="D5913" t="s">
        <v>89</v>
      </c>
      <c r="E5913" t="s">
        <v>553</v>
      </c>
      <c r="F5913" t="s">
        <v>554</v>
      </c>
      <c r="G5913">
        <v>3463</v>
      </c>
      <c r="H5913">
        <v>3463</v>
      </c>
      <c r="I5913">
        <v>3463</v>
      </c>
      <c r="J5913">
        <v>3463</v>
      </c>
      <c r="L5913" s="3">
        <v>0</v>
      </c>
      <c r="M5913" s="3">
        <v>0</v>
      </c>
      <c r="N5913" s="3">
        <v>0</v>
      </c>
      <c r="O5913" s="3">
        <v>12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3">
        <f>+Tabla3[[#This Row],[V GRAVADAS]]</f>
        <v>12</v>
      </c>
      <c r="V5913">
        <v>2</v>
      </c>
    </row>
    <row r="5914" spans="1:22" x14ac:dyDescent="0.25">
      <c r="A5914" t="s">
        <v>942</v>
      </c>
      <c r="B5914" s="1" t="s">
        <v>954</v>
      </c>
      <c r="C5914" t="s">
        <v>1</v>
      </c>
      <c r="D5914" t="s">
        <v>89</v>
      </c>
      <c r="E5914" t="s">
        <v>553</v>
      </c>
      <c r="F5914" t="s">
        <v>554</v>
      </c>
      <c r="G5914">
        <v>3464</v>
      </c>
      <c r="H5914">
        <v>3464</v>
      </c>
      <c r="I5914">
        <v>3464</v>
      </c>
      <c r="J5914">
        <v>3464</v>
      </c>
      <c r="L5914" s="3">
        <v>0</v>
      </c>
      <c r="M5914" s="3">
        <v>0</v>
      </c>
      <c r="N5914" s="3">
        <v>0</v>
      </c>
      <c r="O5914" s="3">
        <v>41.7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3">
        <f>+Tabla3[[#This Row],[V GRAVADAS]]</f>
        <v>41.7</v>
      </c>
      <c r="V5914">
        <v>2</v>
      </c>
    </row>
    <row r="5915" spans="1:22" x14ac:dyDescent="0.25">
      <c r="A5915" t="s">
        <v>942</v>
      </c>
      <c r="B5915" s="1" t="s">
        <v>954</v>
      </c>
      <c r="C5915" t="s">
        <v>1</v>
      </c>
      <c r="D5915" t="s">
        <v>89</v>
      </c>
      <c r="E5915" t="s">
        <v>553</v>
      </c>
      <c r="F5915" t="s">
        <v>554</v>
      </c>
      <c r="G5915">
        <v>3465</v>
      </c>
      <c r="H5915">
        <v>3465</v>
      </c>
      <c r="I5915">
        <v>3465</v>
      </c>
      <c r="J5915">
        <v>3465</v>
      </c>
      <c r="L5915" s="3">
        <v>0</v>
      </c>
      <c r="M5915" s="3">
        <v>0</v>
      </c>
      <c r="N5915" s="3">
        <v>0</v>
      </c>
      <c r="O5915" s="3">
        <v>200.95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3">
        <f>+Tabla3[[#This Row],[V GRAVADAS]]</f>
        <v>200.95</v>
      </c>
      <c r="V5915">
        <v>2</v>
      </c>
    </row>
    <row r="5916" spans="1:22" x14ac:dyDescent="0.25">
      <c r="A5916" t="s">
        <v>942</v>
      </c>
      <c r="B5916" s="1" t="s">
        <v>954</v>
      </c>
      <c r="C5916" t="s">
        <v>1</v>
      </c>
      <c r="D5916" t="s">
        <v>89</v>
      </c>
      <c r="E5916" t="s">
        <v>553</v>
      </c>
      <c r="F5916" t="s">
        <v>554</v>
      </c>
      <c r="G5916">
        <v>3466</v>
      </c>
      <c r="H5916">
        <v>3466</v>
      </c>
      <c r="I5916">
        <v>3466</v>
      </c>
      <c r="J5916">
        <v>3466</v>
      </c>
      <c r="L5916" s="3">
        <v>0</v>
      </c>
      <c r="M5916" s="3">
        <v>0</v>
      </c>
      <c r="N5916" s="3">
        <v>0</v>
      </c>
      <c r="O5916" s="3">
        <v>483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3">
        <f>+Tabla3[[#This Row],[V GRAVADAS]]</f>
        <v>483</v>
      </c>
      <c r="V5916">
        <v>2</v>
      </c>
    </row>
    <row r="5917" spans="1:22" x14ac:dyDescent="0.25">
      <c r="A5917" t="s">
        <v>942</v>
      </c>
      <c r="B5917" s="1" t="s">
        <v>954</v>
      </c>
      <c r="C5917" t="s">
        <v>1</v>
      </c>
      <c r="D5917" t="s">
        <v>89</v>
      </c>
      <c r="E5917" t="s">
        <v>553</v>
      </c>
      <c r="F5917" t="s">
        <v>554</v>
      </c>
      <c r="G5917">
        <v>3467</v>
      </c>
      <c r="H5917">
        <v>3467</v>
      </c>
      <c r="I5917">
        <v>3467</v>
      </c>
      <c r="J5917">
        <v>3467</v>
      </c>
      <c r="L5917" s="3">
        <v>0</v>
      </c>
      <c r="M5917" s="3">
        <v>0</v>
      </c>
      <c r="N5917" s="3">
        <v>0</v>
      </c>
      <c r="O5917" s="3">
        <v>552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3">
        <f>+Tabla3[[#This Row],[V GRAVADAS]]</f>
        <v>552</v>
      </c>
      <c r="V5917">
        <v>2</v>
      </c>
    </row>
    <row r="5918" spans="1:22" x14ac:dyDescent="0.25">
      <c r="A5918" t="s">
        <v>942</v>
      </c>
      <c r="B5918" s="1" t="s">
        <v>954</v>
      </c>
      <c r="C5918" t="s">
        <v>1</v>
      </c>
      <c r="D5918" t="s">
        <v>89</v>
      </c>
      <c r="E5918" t="s">
        <v>553</v>
      </c>
      <c r="F5918" t="s">
        <v>554</v>
      </c>
      <c r="G5918">
        <v>3468</v>
      </c>
      <c r="H5918">
        <v>3468</v>
      </c>
      <c r="I5918">
        <v>3468</v>
      </c>
      <c r="J5918">
        <v>3468</v>
      </c>
      <c r="L5918" s="3">
        <v>0</v>
      </c>
      <c r="M5918" s="3">
        <v>0</v>
      </c>
      <c r="N5918" s="3">
        <v>0</v>
      </c>
      <c r="O5918" s="3">
        <v>94.94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3">
        <f>+Tabla3[[#This Row],[V GRAVADAS]]</f>
        <v>94.94</v>
      </c>
      <c r="V5918">
        <v>2</v>
      </c>
    </row>
    <row r="5919" spans="1:22" x14ac:dyDescent="0.25">
      <c r="A5919" t="s">
        <v>942</v>
      </c>
      <c r="B5919" s="1" t="s">
        <v>954</v>
      </c>
      <c r="C5919" t="s">
        <v>1</v>
      </c>
      <c r="D5919" t="s">
        <v>89</v>
      </c>
      <c r="E5919" t="s">
        <v>553</v>
      </c>
      <c r="F5919" t="s">
        <v>554</v>
      </c>
      <c r="G5919">
        <v>3469</v>
      </c>
      <c r="H5919">
        <v>3469</v>
      </c>
      <c r="I5919">
        <v>3469</v>
      </c>
      <c r="J5919">
        <v>3469</v>
      </c>
      <c r="L5919" s="3">
        <v>0</v>
      </c>
      <c r="M5919" s="3">
        <v>0</v>
      </c>
      <c r="N5919" s="3">
        <v>0</v>
      </c>
      <c r="O5919" s="3">
        <v>95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3">
        <f>+Tabla3[[#This Row],[V GRAVADAS]]</f>
        <v>95</v>
      </c>
      <c r="V5919">
        <v>2</v>
      </c>
    </row>
    <row r="5920" spans="1:22" x14ac:dyDescent="0.25">
      <c r="A5920" t="s">
        <v>942</v>
      </c>
      <c r="B5920" s="1" t="s">
        <v>954</v>
      </c>
      <c r="C5920" t="s">
        <v>1</v>
      </c>
      <c r="D5920" t="s">
        <v>89</v>
      </c>
      <c r="E5920" t="s">
        <v>553</v>
      </c>
      <c r="F5920" t="s">
        <v>554</v>
      </c>
      <c r="G5920">
        <v>3470</v>
      </c>
      <c r="H5920">
        <v>3470</v>
      </c>
      <c r="I5920">
        <v>3470</v>
      </c>
      <c r="J5920">
        <v>3470</v>
      </c>
      <c r="L5920" s="3">
        <v>0</v>
      </c>
      <c r="M5920" s="3">
        <v>0</v>
      </c>
      <c r="N5920" s="3">
        <v>0</v>
      </c>
      <c r="O5920" s="3">
        <v>350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3">
        <f>+Tabla3[[#This Row],[V GRAVADAS]]</f>
        <v>350</v>
      </c>
      <c r="V5920">
        <v>2</v>
      </c>
    </row>
    <row r="5921" spans="1:22" x14ac:dyDescent="0.25">
      <c r="A5921" t="s">
        <v>942</v>
      </c>
      <c r="B5921" s="1" t="s">
        <v>954</v>
      </c>
      <c r="C5921" t="s">
        <v>1</v>
      </c>
      <c r="D5921" t="s">
        <v>89</v>
      </c>
      <c r="E5921" t="s">
        <v>553</v>
      </c>
      <c r="F5921" t="s">
        <v>554</v>
      </c>
      <c r="G5921">
        <v>3471</v>
      </c>
      <c r="H5921">
        <v>3471</v>
      </c>
      <c r="I5921">
        <v>3471</v>
      </c>
      <c r="J5921">
        <v>3471</v>
      </c>
      <c r="L5921" s="3">
        <v>0</v>
      </c>
      <c r="M5921" s="3">
        <v>0</v>
      </c>
      <c r="N5921" s="3">
        <v>0</v>
      </c>
      <c r="O5921" s="3">
        <v>74.95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3">
        <f>+Tabla3[[#This Row],[V GRAVADAS]]</f>
        <v>74.95</v>
      </c>
      <c r="V5921">
        <v>2</v>
      </c>
    </row>
    <row r="5922" spans="1:22" x14ac:dyDescent="0.25">
      <c r="A5922" t="s">
        <v>942</v>
      </c>
      <c r="B5922" s="1" t="s">
        <v>954</v>
      </c>
      <c r="C5922" t="s">
        <v>1</v>
      </c>
      <c r="D5922" t="s">
        <v>89</v>
      </c>
      <c r="E5922" t="s">
        <v>553</v>
      </c>
      <c r="F5922" t="s">
        <v>554</v>
      </c>
      <c r="G5922">
        <v>3472</v>
      </c>
      <c r="H5922">
        <v>3472</v>
      </c>
      <c r="I5922">
        <v>3472</v>
      </c>
      <c r="J5922">
        <v>3472</v>
      </c>
      <c r="L5922" s="3">
        <v>0</v>
      </c>
      <c r="M5922" s="3">
        <v>0</v>
      </c>
      <c r="N5922" s="3">
        <v>0</v>
      </c>
      <c r="O5922" s="3">
        <v>58.4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3">
        <f>+Tabla3[[#This Row],[V GRAVADAS]]</f>
        <v>58.4</v>
      </c>
      <c r="V5922">
        <v>2</v>
      </c>
    </row>
    <row r="5923" spans="1:22" x14ac:dyDescent="0.25">
      <c r="A5923" t="s">
        <v>942</v>
      </c>
      <c r="B5923" s="1" t="s">
        <v>954</v>
      </c>
      <c r="C5923" t="s">
        <v>1</v>
      </c>
      <c r="D5923" t="s">
        <v>89</v>
      </c>
      <c r="E5923" t="s">
        <v>553</v>
      </c>
      <c r="F5923" t="s">
        <v>554</v>
      </c>
      <c r="G5923">
        <v>3473</v>
      </c>
      <c r="H5923">
        <v>3473</v>
      </c>
      <c r="I5923">
        <v>3473</v>
      </c>
      <c r="J5923">
        <v>3473</v>
      </c>
      <c r="L5923" s="3">
        <v>0</v>
      </c>
      <c r="M5923" s="3">
        <v>0</v>
      </c>
      <c r="N5923" s="3">
        <v>0</v>
      </c>
      <c r="O5923" s="3">
        <v>556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3">
        <f>+Tabla3[[#This Row],[V GRAVADAS]]</f>
        <v>556</v>
      </c>
      <c r="V5923">
        <v>2</v>
      </c>
    </row>
    <row r="5924" spans="1:22" x14ac:dyDescent="0.25">
      <c r="A5924" t="s">
        <v>942</v>
      </c>
      <c r="B5924" s="1" t="s">
        <v>954</v>
      </c>
      <c r="C5924" t="s">
        <v>1</v>
      </c>
      <c r="D5924" t="s">
        <v>89</v>
      </c>
      <c r="E5924" t="s">
        <v>553</v>
      </c>
      <c r="F5924" t="s">
        <v>554</v>
      </c>
      <c r="G5924">
        <v>3474</v>
      </c>
      <c r="H5924">
        <v>3474</v>
      </c>
      <c r="I5924">
        <v>3474</v>
      </c>
      <c r="J5924">
        <v>3474</v>
      </c>
      <c r="L5924" s="3">
        <v>0</v>
      </c>
      <c r="M5924" s="3">
        <v>0</v>
      </c>
      <c r="N5924" s="3">
        <v>0</v>
      </c>
      <c r="O5924" s="3">
        <v>60.8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3">
        <f>+Tabla3[[#This Row],[V GRAVADAS]]</f>
        <v>60.8</v>
      </c>
      <c r="V5924">
        <v>2</v>
      </c>
    </row>
    <row r="5925" spans="1:22" x14ac:dyDescent="0.25">
      <c r="A5925" t="s">
        <v>942</v>
      </c>
      <c r="B5925" s="1" t="s">
        <v>954</v>
      </c>
      <c r="C5925" t="s">
        <v>1</v>
      </c>
      <c r="D5925" t="s">
        <v>89</v>
      </c>
      <c r="E5925" t="s">
        <v>553</v>
      </c>
      <c r="F5925" t="s">
        <v>554</v>
      </c>
      <c r="G5925">
        <v>3475</v>
      </c>
      <c r="H5925">
        <v>3475</v>
      </c>
      <c r="I5925">
        <v>3475</v>
      </c>
      <c r="J5925">
        <v>3475</v>
      </c>
      <c r="L5925" s="3">
        <v>0</v>
      </c>
      <c r="M5925" s="3">
        <v>0</v>
      </c>
      <c r="N5925" s="3">
        <v>0</v>
      </c>
      <c r="O5925" s="3">
        <v>61.4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3">
        <f>+Tabla3[[#This Row],[V GRAVADAS]]</f>
        <v>61.4</v>
      </c>
      <c r="V5925">
        <v>2</v>
      </c>
    </row>
    <row r="5926" spans="1:22" x14ac:dyDescent="0.25">
      <c r="A5926" t="s">
        <v>942</v>
      </c>
      <c r="B5926" s="1" t="s">
        <v>954</v>
      </c>
      <c r="C5926" t="s">
        <v>1</v>
      </c>
      <c r="D5926" t="s">
        <v>89</v>
      </c>
      <c r="E5926" t="s">
        <v>553</v>
      </c>
      <c r="F5926" t="s">
        <v>554</v>
      </c>
      <c r="G5926">
        <v>3476</v>
      </c>
      <c r="H5926">
        <v>3476</v>
      </c>
      <c r="I5926">
        <v>3476</v>
      </c>
      <c r="J5926">
        <v>3476</v>
      </c>
      <c r="L5926" s="3">
        <v>0</v>
      </c>
      <c r="M5926" s="3">
        <v>0</v>
      </c>
      <c r="N5926" s="3">
        <v>0</v>
      </c>
      <c r="O5926" s="3">
        <v>206.5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3">
        <f>+Tabla3[[#This Row],[V GRAVADAS]]</f>
        <v>206.5</v>
      </c>
      <c r="V5926">
        <v>2</v>
      </c>
    </row>
    <row r="5927" spans="1:22" x14ac:dyDescent="0.25">
      <c r="A5927" t="s">
        <v>942</v>
      </c>
      <c r="B5927" s="1" t="s">
        <v>954</v>
      </c>
      <c r="C5927" t="s">
        <v>1</v>
      </c>
      <c r="D5927" t="s">
        <v>89</v>
      </c>
      <c r="E5927" t="s">
        <v>553</v>
      </c>
      <c r="F5927" t="s">
        <v>554</v>
      </c>
      <c r="G5927">
        <v>3477</v>
      </c>
      <c r="H5927">
        <v>3477</v>
      </c>
      <c r="I5927">
        <v>3477</v>
      </c>
      <c r="J5927">
        <v>3477</v>
      </c>
      <c r="L5927" s="3">
        <v>0</v>
      </c>
      <c r="M5927" s="3">
        <v>0</v>
      </c>
      <c r="N5927" s="3">
        <v>0</v>
      </c>
      <c r="O5927" s="3">
        <v>13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3">
        <f>+Tabla3[[#This Row],[V GRAVADAS]]</f>
        <v>13</v>
      </c>
      <c r="V5927">
        <v>2</v>
      </c>
    </row>
    <row r="5928" spans="1:22" x14ac:dyDescent="0.25">
      <c r="A5928" t="s">
        <v>942</v>
      </c>
      <c r="B5928" s="1" t="s">
        <v>954</v>
      </c>
      <c r="C5928" t="s">
        <v>1</v>
      </c>
      <c r="D5928" t="s">
        <v>89</v>
      </c>
      <c r="E5928" t="s">
        <v>553</v>
      </c>
      <c r="F5928" t="s">
        <v>554</v>
      </c>
      <c r="G5928">
        <v>3478</v>
      </c>
      <c r="H5928">
        <v>3478</v>
      </c>
      <c r="I5928">
        <v>3478</v>
      </c>
      <c r="J5928">
        <v>3478</v>
      </c>
      <c r="L5928" s="3">
        <v>0</v>
      </c>
      <c r="M5928" s="3">
        <v>0</v>
      </c>
      <c r="N5928" s="3">
        <v>0</v>
      </c>
      <c r="O5928" s="3">
        <v>60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3">
        <f>+Tabla3[[#This Row],[V GRAVADAS]]</f>
        <v>60</v>
      </c>
      <c r="V5928">
        <v>2</v>
      </c>
    </row>
    <row r="5929" spans="1:22" x14ac:dyDescent="0.25">
      <c r="A5929" t="s">
        <v>942</v>
      </c>
      <c r="B5929" s="1" t="s">
        <v>954</v>
      </c>
      <c r="C5929" t="s">
        <v>1</v>
      </c>
      <c r="D5929" t="s">
        <v>89</v>
      </c>
      <c r="E5929" t="s">
        <v>553</v>
      </c>
      <c r="F5929" t="s">
        <v>554</v>
      </c>
      <c r="G5929">
        <v>3479</v>
      </c>
      <c r="H5929">
        <v>3479</v>
      </c>
      <c r="I5929">
        <v>3479</v>
      </c>
      <c r="J5929">
        <v>3479</v>
      </c>
      <c r="L5929" s="3">
        <v>0</v>
      </c>
      <c r="M5929" s="3">
        <v>0</v>
      </c>
      <c r="N5929" s="3">
        <v>0</v>
      </c>
      <c r="O5929" s="3">
        <v>43.17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3">
        <f>+Tabla3[[#This Row],[V GRAVADAS]]</f>
        <v>43.17</v>
      </c>
      <c r="V5929">
        <v>2</v>
      </c>
    </row>
    <row r="5930" spans="1:22" x14ac:dyDescent="0.25">
      <c r="A5930" t="s">
        <v>942</v>
      </c>
      <c r="B5930" s="1" t="s">
        <v>955</v>
      </c>
      <c r="C5930" t="s">
        <v>1</v>
      </c>
      <c r="D5930" t="s">
        <v>89</v>
      </c>
      <c r="E5930" t="s">
        <v>553</v>
      </c>
      <c r="F5930" t="s">
        <v>554</v>
      </c>
      <c r="G5930">
        <v>3480</v>
      </c>
      <c r="H5930">
        <v>3480</v>
      </c>
      <c r="I5930">
        <v>3480</v>
      </c>
      <c r="J5930">
        <v>3480</v>
      </c>
      <c r="L5930" s="3">
        <v>0</v>
      </c>
      <c r="M5930" s="3">
        <v>0</v>
      </c>
      <c r="N5930" s="3">
        <v>0</v>
      </c>
      <c r="O5930" s="3">
        <v>249.2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3">
        <f>+Tabla3[[#This Row],[V GRAVADAS]]</f>
        <v>249.2</v>
      </c>
      <c r="V5930">
        <v>2</v>
      </c>
    </row>
    <row r="5931" spans="1:22" x14ac:dyDescent="0.25">
      <c r="A5931" t="s">
        <v>942</v>
      </c>
      <c r="B5931" s="1" t="s">
        <v>955</v>
      </c>
      <c r="C5931" t="s">
        <v>1</v>
      </c>
      <c r="D5931" t="s">
        <v>89</v>
      </c>
      <c r="E5931" t="s">
        <v>553</v>
      </c>
      <c r="F5931" t="s">
        <v>554</v>
      </c>
      <c r="G5931">
        <v>3481</v>
      </c>
      <c r="H5931">
        <v>3481</v>
      </c>
      <c r="I5931">
        <v>3481</v>
      </c>
      <c r="J5931">
        <v>3481</v>
      </c>
      <c r="L5931" s="3">
        <v>0</v>
      </c>
      <c r="M5931" s="3">
        <v>0</v>
      </c>
      <c r="N5931" s="3">
        <v>0</v>
      </c>
      <c r="O5931" s="3">
        <v>153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3">
        <f>+Tabla3[[#This Row],[V GRAVADAS]]</f>
        <v>153</v>
      </c>
      <c r="V5931">
        <v>2</v>
      </c>
    </row>
    <row r="5932" spans="1:22" x14ac:dyDescent="0.25">
      <c r="A5932" t="s">
        <v>942</v>
      </c>
      <c r="B5932" s="1" t="s">
        <v>955</v>
      </c>
      <c r="C5932" t="s">
        <v>1</v>
      </c>
      <c r="D5932" t="s">
        <v>89</v>
      </c>
      <c r="E5932" t="s">
        <v>553</v>
      </c>
      <c r="F5932" t="s">
        <v>554</v>
      </c>
      <c r="G5932">
        <v>3482</v>
      </c>
      <c r="H5932">
        <v>3482</v>
      </c>
      <c r="I5932">
        <v>3482</v>
      </c>
      <c r="J5932">
        <v>3482</v>
      </c>
      <c r="L5932" s="3">
        <v>0</v>
      </c>
      <c r="M5932" s="3">
        <v>0</v>
      </c>
      <c r="N5932" s="3">
        <v>0</v>
      </c>
      <c r="O5932" s="3">
        <v>66.8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3">
        <f>+Tabla3[[#This Row],[V GRAVADAS]]</f>
        <v>66.8</v>
      </c>
      <c r="V5932">
        <v>2</v>
      </c>
    </row>
    <row r="5933" spans="1:22" x14ac:dyDescent="0.25">
      <c r="A5933" t="s">
        <v>942</v>
      </c>
      <c r="B5933" s="1" t="s">
        <v>955</v>
      </c>
      <c r="C5933" t="s">
        <v>1</v>
      </c>
      <c r="D5933" t="s">
        <v>89</v>
      </c>
      <c r="E5933" t="s">
        <v>553</v>
      </c>
      <c r="F5933" t="s">
        <v>554</v>
      </c>
      <c r="G5933">
        <v>3483</v>
      </c>
      <c r="H5933">
        <v>3483</v>
      </c>
      <c r="I5933">
        <v>3483</v>
      </c>
      <c r="J5933">
        <v>3483</v>
      </c>
      <c r="L5933" s="3">
        <v>0</v>
      </c>
      <c r="M5933" s="3">
        <v>0</v>
      </c>
      <c r="N5933" s="3">
        <v>0</v>
      </c>
      <c r="O5933" s="3">
        <v>244.18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3">
        <f>+Tabla3[[#This Row],[V GRAVADAS]]</f>
        <v>244.18</v>
      </c>
      <c r="V5933">
        <v>2</v>
      </c>
    </row>
    <row r="5934" spans="1:22" x14ac:dyDescent="0.25">
      <c r="A5934" t="s">
        <v>942</v>
      </c>
      <c r="B5934" s="1" t="s">
        <v>955</v>
      </c>
      <c r="C5934" t="s">
        <v>1</v>
      </c>
      <c r="D5934" t="s">
        <v>89</v>
      </c>
      <c r="E5934" t="s">
        <v>553</v>
      </c>
      <c r="F5934" t="s">
        <v>554</v>
      </c>
      <c r="G5934">
        <v>3484</v>
      </c>
      <c r="H5934">
        <v>3484</v>
      </c>
      <c r="I5934">
        <v>3484</v>
      </c>
      <c r="J5934">
        <v>3484</v>
      </c>
      <c r="L5934" s="3">
        <v>0</v>
      </c>
      <c r="M5934" s="3">
        <v>0</v>
      </c>
      <c r="N5934" s="3">
        <v>0</v>
      </c>
      <c r="O5934" s="3">
        <v>49.1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3">
        <f>+Tabla3[[#This Row],[V GRAVADAS]]</f>
        <v>49.1</v>
      </c>
      <c r="V5934">
        <v>2</v>
      </c>
    </row>
    <row r="5935" spans="1:22" x14ac:dyDescent="0.25">
      <c r="A5935" t="s">
        <v>942</v>
      </c>
      <c r="B5935" s="1" t="s">
        <v>955</v>
      </c>
      <c r="C5935" t="s">
        <v>1</v>
      </c>
      <c r="D5935" t="s">
        <v>89</v>
      </c>
      <c r="E5935" t="s">
        <v>553</v>
      </c>
      <c r="F5935" t="s">
        <v>554</v>
      </c>
      <c r="G5935">
        <v>3485</v>
      </c>
      <c r="H5935">
        <v>3485</v>
      </c>
      <c r="I5935">
        <v>3485</v>
      </c>
      <c r="J5935">
        <v>3485</v>
      </c>
      <c r="L5935" s="3">
        <v>0</v>
      </c>
      <c r="M5935" s="3">
        <v>0</v>
      </c>
      <c r="N5935" s="3">
        <v>0</v>
      </c>
      <c r="O5935" s="3">
        <v>114.4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3">
        <f>+Tabla3[[#This Row],[V GRAVADAS]]</f>
        <v>114.4</v>
      </c>
      <c r="V5935">
        <v>2</v>
      </c>
    </row>
    <row r="5936" spans="1:22" x14ac:dyDescent="0.25">
      <c r="A5936" t="s">
        <v>942</v>
      </c>
      <c r="B5936" s="1" t="s">
        <v>955</v>
      </c>
      <c r="C5936" t="s">
        <v>1</v>
      </c>
      <c r="D5936" t="s">
        <v>89</v>
      </c>
      <c r="E5936" t="s">
        <v>553</v>
      </c>
      <c r="F5936" t="s">
        <v>554</v>
      </c>
      <c r="G5936">
        <v>3486</v>
      </c>
      <c r="H5936">
        <v>3486</v>
      </c>
      <c r="I5936">
        <v>3486</v>
      </c>
      <c r="J5936">
        <v>3486</v>
      </c>
      <c r="L5936" s="3">
        <v>0</v>
      </c>
      <c r="M5936" s="3">
        <v>0</v>
      </c>
      <c r="N5936" s="3">
        <v>0</v>
      </c>
      <c r="O5936" s="3">
        <v>55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3">
        <f>+Tabla3[[#This Row],[V GRAVADAS]]</f>
        <v>55</v>
      </c>
      <c r="V5936">
        <v>2</v>
      </c>
    </row>
    <row r="5937" spans="1:22" x14ac:dyDescent="0.25">
      <c r="A5937" t="s">
        <v>942</v>
      </c>
      <c r="B5937" s="1" t="s">
        <v>955</v>
      </c>
      <c r="C5937" t="s">
        <v>1</v>
      </c>
      <c r="D5937" t="s">
        <v>89</v>
      </c>
      <c r="E5937" t="s">
        <v>553</v>
      </c>
      <c r="F5937" t="s">
        <v>554</v>
      </c>
      <c r="G5937">
        <v>3487</v>
      </c>
      <c r="H5937">
        <v>3487</v>
      </c>
      <c r="I5937">
        <v>3487</v>
      </c>
      <c r="J5937">
        <v>3487</v>
      </c>
      <c r="L5937" s="3">
        <v>0</v>
      </c>
      <c r="M5937" s="3">
        <v>0</v>
      </c>
      <c r="N5937" s="3">
        <v>0</v>
      </c>
      <c r="O5937" s="3">
        <v>10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3">
        <f>+Tabla3[[#This Row],[V GRAVADAS]]</f>
        <v>10</v>
      </c>
      <c r="V5937">
        <v>2</v>
      </c>
    </row>
    <row r="5938" spans="1:22" x14ac:dyDescent="0.25">
      <c r="A5938" t="s">
        <v>942</v>
      </c>
      <c r="B5938" s="1" t="s">
        <v>955</v>
      </c>
      <c r="C5938" t="s">
        <v>1</v>
      </c>
      <c r="D5938" t="s">
        <v>89</v>
      </c>
      <c r="E5938" t="s">
        <v>553</v>
      </c>
      <c r="F5938" t="s">
        <v>554</v>
      </c>
      <c r="G5938">
        <v>3488</v>
      </c>
      <c r="H5938">
        <v>3488</v>
      </c>
      <c r="I5938">
        <v>3488</v>
      </c>
      <c r="J5938">
        <v>3488</v>
      </c>
      <c r="L5938" s="3">
        <v>0</v>
      </c>
      <c r="M5938" s="3">
        <v>0</v>
      </c>
      <c r="N5938" s="3">
        <v>0</v>
      </c>
      <c r="O5938" s="3">
        <v>100.8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3">
        <f>+Tabla3[[#This Row],[V GRAVADAS]]</f>
        <v>100.8</v>
      </c>
      <c r="V5938">
        <v>2</v>
      </c>
    </row>
    <row r="5939" spans="1:22" x14ac:dyDescent="0.25">
      <c r="A5939" t="s">
        <v>942</v>
      </c>
      <c r="B5939" s="1" t="s">
        <v>955</v>
      </c>
      <c r="C5939" t="s">
        <v>1</v>
      </c>
      <c r="D5939" t="s">
        <v>89</v>
      </c>
      <c r="E5939" t="s">
        <v>553</v>
      </c>
      <c r="F5939" t="s">
        <v>554</v>
      </c>
      <c r="G5939">
        <v>3489</v>
      </c>
      <c r="H5939">
        <v>3489</v>
      </c>
      <c r="I5939">
        <v>3489</v>
      </c>
      <c r="J5939">
        <v>3489</v>
      </c>
      <c r="L5939" s="3">
        <v>0</v>
      </c>
      <c r="M5939" s="3">
        <v>0</v>
      </c>
      <c r="N5939" s="3">
        <v>0</v>
      </c>
      <c r="O5939" s="3">
        <v>52.8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3">
        <f>+Tabla3[[#This Row],[V GRAVADAS]]</f>
        <v>52.8</v>
      </c>
      <c r="V5939">
        <v>2</v>
      </c>
    </row>
    <row r="5940" spans="1:22" x14ac:dyDescent="0.25">
      <c r="A5940" t="s">
        <v>942</v>
      </c>
      <c r="B5940" s="1" t="s">
        <v>955</v>
      </c>
      <c r="C5940" t="s">
        <v>1</v>
      </c>
      <c r="D5940" t="s">
        <v>89</v>
      </c>
      <c r="E5940" t="s">
        <v>553</v>
      </c>
      <c r="F5940" t="s">
        <v>554</v>
      </c>
      <c r="G5940">
        <v>3490</v>
      </c>
      <c r="H5940">
        <v>3490</v>
      </c>
      <c r="I5940">
        <v>3490</v>
      </c>
      <c r="J5940">
        <v>3490</v>
      </c>
      <c r="L5940" s="3">
        <v>0</v>
      </c>
      <c r="M5940" s="3">
        <v>0</v>
      </c>
      <c r="N5940" s="3">
        <v>0</v>
      </c>
      <c r="O5940" s="3">
        <v>184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3">
        <f>+Tabla3[[#This Row],[V GRAVADAS]]</f>
        <v>184</v>
      </c>
      <c r="V5940">
        <v>2</v>
      </c>
    </row>
    <row r="5941" spans="1:22" x14ac:dyDescent="0.25">
      <c r="A5941" t="s">
        <v>942</v>
      </c>
      <c r="B5941" s="1" t="s">
        <v>955</v>
      </c>
      <c r="C5941" t="s">
        <v>1</v>
      </c>
      <c r="D5941" t="s">
        <v>89</v>
      </c>
      <c r="E5941" t="s">
        <v>553</v>
      </c>
      <c r="F5941" t="s">
        <v>554</v>
      </c>
      <c r="G5941">
        <v>3491</v>
      </c>
      <c r="H5941">
        <v>3491</v>
      </c>
      <c r="I5941">
        <v>3491</v>
      </c>
      <c r="J5941">
        <v>3491</v>
      </c>
      <c r="L5941" s="3">
        <v>0</v>
      </c>
      <c r="M5941" s="3">
        <v>0</v>
      </c>
      <c r="N5941" s="3">
        <v>0</v>
      </c>
      <c r="O5941" s="3">
        <v>27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3">
        <f>+Tabla3[[#This Row],[V GRAVADAS]]</f>
        <v>27</v>
      </c>
      <c r="V5941">
        <v>2</v>
      </c>
    </row>
    <row r="5942" spans="1:22" x14ac:dyDescent="0.25">
      <c r="A5942" t="s">
        <v>942</v>
      </c>
      <c r="B5942" s="1" t="s">
        <v>955</v>
      </c>
      <c r="C5942" t="s">
        <v>1</v>
      </c>
      <c r="D5942" t="s">
        <v>89</v>
      </c>
      <c r="E5942" t="s">
        <v>553</v>
      </c>
      <c r="F5942" t="s">
        <v>554</v>
      </c>
      <c r="G5942">
        <v>3492</v>
      </c>
      <c r="H5942">
        <v>3492</v>
      </c>
      <c r="I5942">
        <v>3492</v>
      </c>
      <c r="J5942">
        <v>3492</v>
      </c>
      <c r="L5942" s="3">
        <v>0</v>
      </c>
      <c r="M5942" s="3">
        <v>0</v>
      </c>
      <c r="N5942" s="3">
        <v>0</v>
      </c>
      <c r="O5942" s="3">
        <v>62.1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3">
        <f>+Tabla3[[#This Row],[V GRAVADAS]]</f>
        <v>62.1</v>
      </c>
      <c r="V5942">
        <v>2</v>
      </c>
    </row>
    <row r="5943" spans="1:22" x14ac:dyDescent="0.25">
      <c r="A5943" t="s">
        <v>942</v>
      </c>
      <c r="B5943" s="1" t="s">
        <v>955</v>
      </c>
      <c r="C5943" t="s">
        <v>1</v>
      </c>
      <c r="D5943" t="s">
        <v>89</v>
      </c>
      <c r="E5943" t="s">
        <v>553</v>
      </c>
      <c r="F5943" t="s">
        <v>554</v>
      </c>
      <c r="G5943">
        <v>3493</v>
      </c>
      <c r="H5943">
        <v>3493</v>
      </c>
      <c r="I5943">
        <v>3493</v>
      </c>
      <c r="J5943">
        <v>3493</v>
      </c>
      <c r="L5943" s="3">
        <v>0</v>
      </c>
      <c r="M5943" s="3">
        <v>0</v>
      </c>
      <c r="N5943" s="3">
        <v>0</v>
      </c>
      <c r="O5943" s="3">
        <v>85.72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3">
        <f>+Tabla3[[#This Row],[V GRAVADAS]]</f>
        <v>85.72</v>
      </c>
      <c r="V5943">
        <v>2</v>
      </c>
    </row>
    <row r="5944" spans="1:22" x14ac:dyDescent="0.25">
      <c r="A5944" t="s">
        <v>942</v>
      </c>
      <c r="B5944" s="1" t="s">
        <v>955</v>
      </c>
      <c r="C5944" t="s">
        <v>1</v>
      </c>
      <c r="D5944" t="s">
        <v>89</v>
      </c>
      <c r="E5944" t="s">
        <v>553</v>
      </c>
      <c r="F5944" t="s">
        <v>554</v>
      </c>
      <c r="G5944">
        <v>3494</v>
      </c>
      <c r="H5944">
        <v>3494</v>
      </c>
      <c r="I5944">
        <v>3494</v>
      </c>
      <c r="J5944">
        <v>3494</v>
      </c>
      <c r="L5944" s="3">
        <v>0</v>
      </c>
      <c r="M5944" s="3">
        <v>0</v>
      </c>
      <c r="N5944" s="3">
        <v>0</v>
      </c>
      <c r="O5944" s="3">
        <v>66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3">
        <f>+Tabla3[[#This Row],[V GRAVADAS]]</f>
        <v>66</v>
      </c>
      <c r="V5944">
        <v>2</v>
      </c>
    </row>
    <row r="5945" spans="1:22" x14ac:dyDescent="0.25">
      <c r="A5945" t="s">
        <v>942</v>
      </c>
      <c r="B5945" s="1" t="s">
        <v>955</v>
      </c>
      <c r="C5945" t="s">
        <v>1</v>
      </c>
      <c r="D5945" t="s">
        <v>89</v>
      </c>
      <c r="E5945" t="s">
        <v>553</v>
      </c>
      <c r="F5945" t="s">
        <v>554</v>
      </c>
      <c r="G5945">
        <v>3495</v>
      </c>
      <c r="H5945">
        <v>3495</v>
      </c>
      <c r="I5945">
        <v>3495</v>
      </c>
      <c r="J5945">
        <v>3495</v>
      </c>
      <c r="L5945" s="3">
        <v>0</v>
      </c>
      <c r="M5945" s="3">
        <v>0</v>
      </c>
      <c r="N5945" s="3">
        <v>0</v>
      </c>
      <c r="O5945" s="3">
        <v>14.85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3">
        <f>+Tabla3[[#This Row],[V GRAVADAS]]</f>
        <v>14.85</v>
      </c>
      <c r="V5945">
        <v>2</v>
      </c>
    </row>
    <row r="5946" spans="1:22" x14ac:dyDescent="0.25">
      <c r="A5946" t="s">
        <v>942</v>
      </c>
      <c r="B5946" s="1" t="s">
        <v>955</v>
      </c>
      <c r="C5946" t="s">
        <v>1</v>
      </c>
      <c r="D5946" t="s">
        <v>89</v>
      </c>
      <c r="E5946" t="s">
        <v>553</v>
      </c>
      <c r="F5946" t="s">
        <v>554</v>
      </c>
      <c r="G5946">
        <v>3496</v>
      </c>
      <c r="H5946">
        <v>3496</v>
      </c>
      <c r="I5946">
        <v>3496</v>
      </c>
      <c r="J5946">
        <v>3496</v>
      </c>
      <c r="L5946" s="3">
        <v>0</v>
      </c>
      <c r="M5946" s="3">
        <v>0</v>
      </c>
      <c r="N5946" s="3">
        <v>0</v>
      </c>
      <c r="O5946" s="3">
        <v>116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3">
        <f>+Tabla3[[#This Row],[V GRAVADAS]]</f>
        <v>116</v>
      </c>
      <c r="V5946">
        <v>2</v>
      </c>
    </row>
    <row r="5947" spans="1:22" x14ac:dyDescent="0.25">
      <c r="A5947" t="s">
        <v>942</v>
      </c>
      <c r="B5947" s="1" t="s">
        <v>955</v>
      </c>
      <c r="C5947" t="s">
        <v>1</v>
      </c>
      <c r="D5947" t="s">
        <v>89</v>
      </c>
      <c r="E5947" t="s">
        <v>553</v>
      </c>
      <c r="F5947" t="s">
        <v>554</v>
      </c>
      <c r="G5947">
        <v>3497</v>
      </c>
      <c r="H5947">
        <v>3497</v>
      </c>
      <c r="I5947">
        <v>3497</v>
      </c>
      <c r="J5947">
        <v>3497</v>
      </c>
      <c r="L5947" s="3">
        <v>0</v>
      </c>
      <c r="M5947" s="3">
        <v>0</v>
      </c>
      <c r="N5947" s="3">
        <v>0</v>
      </c>
      <c r="O5947" s="3">
        <v>225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3">
        <f>+Tabla3[[#This Row],[V GRAVADAS]]</f>
        <v>225</v>
      </c>
      <c r="V5947">
        <v>2</v>
      </c>
    </row>
    <row r="5948" spans="1:22" x14ac:dyDescent="0.25">
      <c r="A5948" t="s">
        <v>942</v>
      </c>
      <c r="B5948" s="1" t="s">
        <v>955</v>
      </c>
      <c r="C5948" t="s">
        <v>1</v>
      </c>
      <c r="D5948" t="s">
        <v>89</v>
      </c>
      <c r="E5948" t="s">
        <v>553</v>
      </c>
      <c r="F5948" t="s">
        <v>554</v>
      </c>
      <c r="G5948">
        <v>3498</v>
      </c>
      <c r="H5948">
        <v>3498</v>
      </c>
      <c r="I5948">
        <v>3498</v>
      </c>
      <c r="J5948">
        <v>3498</v>
      </c>
      <c r="L5948" s="3">
        <v>0</v>
      </c>
      <c r="M5948" s="3">
        <v>0</v>
      </c>
      <c r="N5948" s="3">
        <v>0</v>
      </c>
      <c r="O5948" s="3">
        <v>29.4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3">
        <f>+Tabla3[[#This Row],[V GRAVADAS]]</f>
        <v>29.4</v>
      </c>
      <c r="V5948">
        <v>2</v>
      </c>
    </row>
    <row r="5949" spans="1:22" x14ac:dyDescent="0.25">
      <c r="A5949" t="s">
        <v>942</v>
      </c>
      <c r="B5949" s="1" t="s">
        <v>955</v>
      </c>
      <c r="C5949" t="s">
        <v>1</v>
      </c>
      <c r="D5949" t="s">
        <v>89</v>
      </c>
      <c r="E5949" t="s">
        <v>553</v>
      </c>
      <c r="F5949" t="s">
        <v>554</v>
      </c>
      <c r="G5949">
        <v>3499</v>
      </c>
      <c r="H5949">
        <v>3499</v>
      </c>
      <c r="I5949">
        <v>3499</v>
      </c>
      <c r="J5949">
        <v>3499</v>
      </c>
      <c r="L5949" s="3">
        <v>0</v>
      </c>
      <c r="M5949" s="3">
        <v>0</v>
      </c>
      <c r="N5949" s="3">
        <v>0</v>
      </c>
      <c r="O5949" s="3">
        <v>5.6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3">
        <f>+Tabla3[[#This Row],[V GRAVADAS]]</f>
        <v>5.6</v>
      </c>
      <c r="V5949">
        <v>2</v>
      </c>
    </row>
    <row r="5950" spans="1:22" x14ac:dyDescent="0.25">
      <c r="A5950" t="s">
        <v>942</v>
      </c>
      <c r="B5950" s="1" t="s">
        <v>956</v>
      </c>
      <c r="C5950" t="s">
        <v>1</v>
      </c>
      <c r="D5950" t="s">
        <v>89</v>
      </c>
      <c r="E5950" t="s">
        <v>553</v>
      </c>
      <c r="F5950" t="s">
        <v>554</v>
      </c>
      <c r="G5950">
        <v>3500</v>
      </c>
      <c r="H5950">
        <v>3500</v>
      </c>
      <c r="I5950">
        <v>3500</v>
      </c>
      <c r="J5950">
        <v>3500</v>
      </c>
      <c r="L5950" s="3">
        <v>0</v>
      </c>
      <c r="M5950" s="3">
        <v>0</v>
      </c>
      <c r="N5950" s="3">
        <v>0</v>
      </c>
      <c r="O5950" s="3">
        <v>266.7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3">
        <f>+Tabla3[[#This Row],[V GRAVADAS]]</f>
        <v>266.7</v>
      </c>
      <c r="V5950">
        <v>2</v>
      </c>
    </row>
    <row r="5951" spans="1:22" x14ac:dyDescent="0.25">
      <c r="A5951" t="s">
        <v>942</v>
      </c>
      <c r="B5951" s="1" t="s">
        <v>956</v>
      </c>
      <c r="C5951" t="s">
        <v>1</v>
      </c>
      <c r="D5951" t="s">
        <v>89</v>
      </c>
      <c r="E5951" t="s">
        <v>553</v>
      </c>
      <c r="F5951" t="s">
        <v>554</v>
      </c>
      <c r="G5951">
        <v>3501</v>
      </c>
      <c r="H5951">
        <v>3501</v>
      </c>
      <c r="I5951">
        <v>3501</v>
      </c>
      <c r="J5951">
        <v>3501</v>
      </c>
      <c r="L5951" s="3">
        <v>0</v>
      </c>
      <c r="M5951" s="3">
        <v>0</v>
      </c>
      <c r="N5951" s="3">
        <v>0</v>
      </c>
      <c r="O5951" s="3">
        <v>380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3">
        <f>+Tabla3[[#This Row],[V GRAVADAS]]</f>
        <v>380</v>
      </c>
      <c r="V5951">
        <v>2</v>
      </c>
    </row>
    <row r="5952" spans="1:22" x14ac:dyDescent="0.25">
      <c r="A5952" t="s">
        <v>942</v>
      </c>
      <c r="B5952" s="1" t="s">
        <v>956</v>
      </c>
      <c r="C5952" t="s">
        <v>1</v>
      </c>
      <c r="D5952" t="s">
        <v>89</v>
      </c>
      <c r="E5952" t="s">
        <v>553</v>
      </c>
      <c r="F5952" t="s">
        <v>554</v>
      </c>
      <c r="G5952">
        <v>3502</v>
      </c>
      <c r="H5952">
        <v>3502</v>
      </c>
      <c r="I5952">
        <v>3502</v>
      </c>
      <c r="J5952">
        <v>3502</v>
      </c>
      <c r="L5952" s="3">
        <v>0</v>
      </c>
      <c r="M5952" s="3">
        <v>0</v>
      </c>
      <c r="N5952" s="3">
        <v>0</v>
      </c>
      <c r="O5952" s="3">
        <v>490.33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3">
        <f>+Tabla3[[#This Row],[V GRAVADAS]]</f>
        <v>490.33</v>
      </c>
      <c r="V5952">
        <v>2</v>
      </c>
    </row>
    <row r="5953" spans="1:22" x14ac:dyDescent="0.25">
      <c r="A5953" t="s">
        <v>942</v>
      </c>
      <c r="B5953" s="1" t="s">
        <v>956</v>
      </c>
      <c r="C5953" t="s">
        <v>1</v>
      </c>
      <c r="D5953" t="s">
        <v>89</v>
      </c>
      <c r="E5953" t="s">
        <v>553</v>
      </c>
      <c r="F5953" t="s">
        <v>554</v>
      </c>
      <c r="G5953">
        <v>3503</v>
      </c>
      <c r="H5953">
        <v>3503</v>
      </c>
      <c r="I5953">
        <v>3503</v>
      </c>
      <c r="J5953">
        <v>3503</v>
      </c>
      <c r="L5953" s="3">
        <v>0</v>
      </c>
      <c r="M5953" s="3">
        <v>0</v>
      </c>
      <c r="N5953" s="3">
        <v>0</v>
      </c>
      <c r="O5953" s="3">
        <v>25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3">
        <f>+Tabla3[[#This Row],[V GRAVADAS]]</f>
        <v>25</v>
      </c>
      <c r="V5953">
        <v>2</v>
      </c>
    </row>
    <row r="5954" spans="1:22" x14ac:dyDescent="0.25">
      <c r="A5954" t="s">
        <v>942</v>
      </c>
      <c r="B5954" s="1" t="s">
        <v>956</v>
      </c>
      <c r="C5954" t="s">
        <v>1</v>
      </c>
      <c r="D5954" t="s">
        <v>89</v>
      </c>
      <c r="E5954" t="s">
        <v>553</v>
      </c>
      <c r="F5954" t="s">
        <v>554</v>
      </c>
      <c r="G5954">
        <v>3504</v>
      </c>
      <c r="H5954">
        <v>3504</v>
      </c>
      <c r="I5954">
        <v>3504</v>
      </c>
      <c r="J5954">
        <v>3504</v>
      </c>
      <c r="L5954" s="3">
        <v>0</v>
      </c>
      <c r="M5954" s="3">
        <v>0</v>
      </c>
      <c r="N5954" s="3">
        <v>0</v>
      </c>
      <c r="O5954" s="3">
        <v>45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3">
        <f>+Tabla3[[#This Row],[V GRAVADAS]]</f>
        <v>45</v>
      </c>
      <c r="V5954">
        <v>2</v>
      </c>
    </row>
    <row r="5955" spans="1:22" x14ac:dyDescent="0.25">
      <c r="A5955" t="s">
        <v>942</v>
      </c>
      <c r="B5955" s="1" t="s">
        <v>956</v>
      </c>
      <c r="C5955" t="s">
        <v>1</v>
      </c>
      <c r="D5955" t="s">
        <v>89</v>
      </c>
      <c r="E5955" t="s">
        <v>553</v>
      </c>
      <c r="F5955" t="s">
        <v>554</v>
      </c>
      <c r="G5955">
        <v>3505</v>
      </c>
      <c r="H5955">
        <v>3505</v>
      </c>
      <c r="I5955">
        <v>3505</v>
      </c>
      <c r="J5955">
        <v>3505</v>
      </c>
      <c r="L5955" s="3">
        <v>0</v>
      </c>
      <c r="M5955" s="3">
        <v>0</v>
      </c>
      <c r="N5955" s="3">
        <v>0</v>
      </c>
      <c r="O5955" s="3">
        <v>92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3">
        <f>+Tabla3[[#This Row],[V GRAVADAS]]</f>
        <v>92</v>
      </c>
      <c r="V5955">
        <v>2</v>
      </c>
    </row>
    <row r="5956" spans="1:22" x14ac:dyDescent="0.25">
      <c r="A5956" t="s">
        <v>942</v>
      </c>
      <c r="B5956" s="1" t="s">
        <v>956</v>
      </c>
      <c r="C5956" t="s">
        <v>1</v>
      </c>
      <c r="D5956" t="s">
        <v>89</v>
      </c>
      <c r="E5956" t="s">
        <v>553</v>
      </c>
      <c r="F5956" t="s">
        <v>554</v>
      </c>
      <c r="G5956">
        <v>3506</v>
      </c>
      <c r="H5956">
        <v>3506</v>
      </c>
      <c r="I5956">
        <v>3506</v>
      </c>
      <c r="J5956">
        <v>3506</v>
      </c>
      <c r="L5956" s="3">
        <v>0</v>
      </c>
      <c r="M5956" s="3">
        <v>0</v>
      </c>
      <c r="N5956" s="3">
        <v>0</v>
      </c>
      <c r="O5956" s="3">
        <v>501.2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3">
        <f>+Tabla3[[#This Row],[V GRAVADAS]]</f>
        <v>501.2</v>
      </c>
      <c r="V5956">
        <v>2</v>
      </c>
    </row>
    <row r="5957" spans="1:22" x14ac:dyDescent="0.25">
      <c r="A5957" t="s">
        <v>942</v>
      </c>
      <c r="B5957" s="1" t="s">
        <v>956</v>
      </c>
      <c r="C5957" t="s">
        <v>1</v>
      </c>
      <c r="D5957" t="s">
        <v>89</v>
      </c>
      <c r="E5957" t="s">
        <v>553</v>
      </c>
      <c r="F5957" t="s">
        <v>554</v>
      </c>
      <c r="G5957">
        <v>3507</v>
      </c>
      <c r="H5957">
        <v>3507</v>
      </c>
      <c r="I5957">
        <v>3507</v>
      </c>
      <c r="J5957">
        <v>3507</v>
      </c>
      <c r="L5957" s="3">
        <v>0</v>
      </c>
      <c r="M5957" s="3">
        <v>0</v>
      </c>
      <c r="N5957" s="3">
        <v>0</v>
      </c>
      <c r="O5957" s="3">
        <v>114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3">
        <f>+Tabla3[[#This Row],[V GRAVADAS]]</f>
        <v>114</v>
      </c>
      <c r="V5957">
        <v>2</v>
      </c>
    </row>
    <row r="5958" spans="1:22" x14ac:dyDescent="0.25">
      <c r="A5958" t="s">
        <v>942</v>
      </c>
      <c r="B5958" s="1" t="s">
        <v>956</v>
      </c>
      <c r="C5958" t="s">
        <v>1</v>
      </c>
      <c r="D5958" t="s">
        <v>89</v>
      </c>
      <c r="E5958" t="s">
        <v>553</v>
      </c>
      <c r="F5958" t="s">
        <v>554</v>
      </c>
      <c r="G5958">
        <v>3508</v>
      </c>
      <c r="H5958">
        <v>3508</v>
      </c>
      <c r="I5958">
        <v>3508</v>
      </c>
      <c r="J5958">
        <v>3508</v>
      </c>
      <c r="L5958" s="3">
        <v>0</v>
      </c>
      <c r="M5958" s="3">
        <v>0</v>
      </c>
      <c r="N5958" s="3">
        <v>0</v>
      </c>
      <c r="O5958" s="3">
        <v>56.2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3">
        <f>+Tabla3[[#This Row],[V GRAVADAS]]</f>
        <v>56.2</v>
      </c>
      <c r="V5958">
        <v>2</v>
      </c>
    </row>
    <row r="5959" spans="1:22" x14ac:dyDescent="0.25">
      <c r="A5959" t="s">
        <v>942</v>
      </c>
      <c r="B5959" s="1" t="s">
        <v>956</v>
      </c>
      <c r="C5959" t="s">
        <v>1</v>
      </c>
      <c r="D5959" t="s">
        <v>89</v>
      </c>
      <c r="E5959" t="s">
        <v>553</v>
      </c>
      <c r="F5959" t="s">
        <v>554</v>
      </c>
      <c r="G5959">
        <v>3509</v>
      </c>
      <c r="H5959">
        <v>3509</v>
      </c>
      <c r="I5959">
        <v>3509</v>
      </c>
      <c r="J5959">
        <v>3509</v>
      </c>
      <c r="L5959" s="3">
        <v>0</v>
      </c>
      <c r="M5959" s="3">
        <v>0</v>
      </c>
      <c r="N5959" s="3">
        <v>0</v>
      </c>
      <c r="O5959" s="3">
        <v>5.58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3">
        <f>+Tabla3[[#This Row],[V GRAVADAS]]</f>
        <v>5.58</v>
      </c>
      <c r="V5959">
        <v>2</v>
      </c>
    </row>
    <row r="5960" spans="1:22" x14ac:dyDescent="0.25">
      <c r="A5960" t="s">
        <v>942</v>
      </c>
      <c r="B5960" s="1" t="s">
        <v>956</v>
      </c>
      <c r="C5960" t="s">
        <v>1</v>
      </c>
      <c r="D5960" t="s">
        <v>89</v>
      </c>
      <c r="E5960" t="s">
        <v>553</v>
      </c>
      <c r="F5960" t="s">
        <v>554</v>
      </c>
      <c r="G5960">
        <v>3510</v>
      </c>
      <c r="H5960">
        <v>3510</v>
      </c>
      <c r="I5960">
        <v>3510</v>
      </c>
      <c r="J5960">
        <v>3510</v>
      </c>
      <c r="L5960" s="3">
        <v>0</v>
      </c>
      <c r="M5960" s="3">
        <v>0</v>
      </c>
      <c r="N5960" s="3">
        <v>0</v>
      </c>
      <c r="O5960" s="3">
        <v>55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3">
        <f>+Tabla3[[#This Row],[V GRAVADAS]]</f>
        <v>55</v>
      </c>
      <c r="V5960">
        <v>2</v>
      </c>
    </row>
    <row r="5961" spans="1:22" x14ac:dyDescent="0.25">
      <c r="A5961" t="s">
        <v>942</v>
      </c>
      <c r="B5961" s="1" t="s">
        <v>956</v>
      </c>
      <c r="C5961" t="s">
        <v>1</v>
      </c>
      <c r="D5961" t="s">
        <v>89</v>
      </c>
      <c r="E5961" t="s">
        <v>553</v>
      </c>
      <c r="F5961" t="s">
        <v>554</v>
      </c>
      <c r="G5961">
        <v>3511</v>
      </c>
      <c r="H5961">
        <v>3511</v>
      </c>
      <c r="I5961">
        <v>3511</v>
      </c>
      <c r="J5961">
        <v>3511</v>
      </c>
      <c r="L5961" s="3">
        <v>0</v>
      </c>
      <c r="M5961" s="3">
        <v>0</v>
      </c>
      <c r="N5961" s="3">
        <v>0</v>
      </c>
      <c r="O5961" s="3">
        <v>53.55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3">
        <f>+Tabla3[[#This Row],[V GRAVADAS]]</f>
        <v>53.55</v>
      </c>
      <c r="V5961">
        <v>2</v>
      </c>
    </row>
    <row r="5962" spans="1:22" x14ac:dyDescent="0.25">
      <c r="A5962" t="s">
        <v>942</v>
      </c>
      <c r="B5962" s="1" t="s">
        <v>956</v>
      </c>
      <c r="C5962" t="s">
        <v>1</v>
      </c>
      <c r="D5962" t="s">
        <v>89</v>
      </c>
      <c r="E5962" t="s">
        <v>553</v>
      </c>
      <c r="F5962" t="s">
        <v>554</v>
      </c>
      <c r="G5962">
        <v>3512</v>
      </c>
      <c r="H5962">
        <v>3512</v>
      </c>
      <c r="I5962">
        <v>3512</v>
      </c>
      <c r="J5962">
        <v>3512</v>
      </c>
      <c r="L5962" s="3">
        <v>0</v>
      </c>
      <c r="M5962" s="3">
        <v>0</v>
      </c>
      <c r="N5962" s="3">
        <v>0</v>
      </c>
      <c r="O5962" s="3">
        <v>233.75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3">
        <f>+Tabla3[[#This Row],[V GRAVADAS]]</f>
        <v>233.75</v>
      </c>
      <c r="V5962">
        <v>2</v>
      </c>
    </row>
    <row r="5963" spans="1:22" x14ac:dyDescent="0.25">
      <c r="A5963" t="s">
        <v>942</v>
      </c>
      <c r="B5963" s="1" t="s">
        <v>956</v>
      </c>
      <c r="C5963" t="s">
        <v>1</v>
      </c>
      <c r="D5963" t="s">
        <v>89</v>
      </c>
      <c r="E5963" t="s">
        <v>553</v>
      </c>
      <c r="F5963" t="s">
        <v>554</v>
      </c>
      <c r="G5963">
        <v>3513</v>
      </c>
      <c r="H5963">
        <v>3513</v>
      </c>
      <c r="I5963">
        <v>3513</v>
      </c>
      <c r="J5963">
        <v>3513</v>
      </c>
      <c r="L5963" s="3">
        <v>0</v>
      </c>
      <c r="M5963" s="3">
        <v>0</v>
      </c>
      <c r="N5963" s="3">
        <v>0</v>
      </c>
      <c r="O5963" s="3">
        <v>450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3">
        <f>+Tabla3[[#This Row],[V GRAVADAS]]</f>
        <v>450</v>
      </c>
      <c r="V5963">
        <v>2</v>
      </c>
    </row>
    <row r="5964" spans="1:22" x14ac:dyDescent="0.25">
      <c r="A5964" t="s">
        <v>942</v>
      </c>
      <c r="B5964" s="1" t="s">
        <v>956</v>
      </c>
      <c r="C5964" t="s">
        <v>1</v>
      </c>
      <c r="D5964" t="s">
        <v>89</v>
      </c>
      <c r="E5964" t="s">
        <v>553</v>
      </c>
      <c r="F5964" t="s">
        <v>554</v>
      </c>
      <c r="G5964">
        <v>3514</v>
      </c>
      <c r="H5964">
        <v>3514</v>
      </c>
      <c r="I5964">
        <v>3514</v>
      </c>
      <c r="J5964">
        <v>3514</v>
      </c>
      <c r="L5964" s="3">
        <v>0</v>
      </c>
      <c r="M5964" s="3">
        <v>0</v>
      </c>
      <c r="N5964" s="3">
        <v>0</v>
      </c>
      <c r="O5964" s="3">
        <v>53.7</v>
      </c>
      <c r="P5964" s="3">
        <v>0</v>
      </c>
      <c r="Q5964" s="3">
        <v>0</v>
      </c>
      <c r="R5964" s="3">
        <v>0</v>
      </c>
      <c r="S5964" s="3">
        <v>0</v>
      </c>
      <c r="T5964" s="3">
        <v>0</v>
      </c>
      <c r="U5964" s="33">
        <f>+Tabla3[[#This Row],[V GRAVADAS]]</f>
        <v>53.7</v>
      </c>
      <c r="V5964">
        <v>2</v>
      </c>
    </row>
    <row r="5965" spans="1:22" x14ac:dyDescent="0.25">
      <c r="A5965" t="s">
        <v>942</v>
      </c>
      <c r="B5965" s="1" t="s">
        <v>956</v>
      </c>
      <c r="C5965" t="s">
        <v>1</v>
      </c>
      <c r="D5965" t="s">
        <v>89</v>
      </c>
      <c r="E5965" t="s">
        <v>553</v>
      </c>
      <c r="F5965" t="s">
        <v>554</v>
      </c>
      <c r="G5965">
        <v>3515</v>
      </c>
      <c r="H5965">
        <v>3515</v>
      </c>
      <c r="I5965">
        <v>3515</v>
      </c>
      <c r="J5965">
        <v>3515</v>
      </c>
      <c r="L5965" s="3">
        <v>0</v>
      </c>
      <c r="M5965" s="3">
        <v>0</v>
      </c>
      <c r="N5965" s="3">
        <v>0</v>
      </c>
      <c r="O5965" s="3">
        <v>225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3">
        <f>+Tabla3[[#This Row],[V GRAVADAS]]</f>
        <v>225</v>
      </c>
      <c r="V5965">
        <v>2</v>
      </c>
    </row>
    <row r="5966" spans="1:22" x14ac:dyDescent="0.25">
      <c r="A5966" t="s">
        <v>942</v>
      </c>
      <c r="B5966" s="1" t="s">
        <v>956</v>
      </c>
      <c r="C5966" t="s">
        <v>1</v>
      </c>
      <c r="D5966" t="s">
        <v>89</v>
      </c>
      <c r="E5966" t="s">
        <v>553</v>
      </c>
      <c r="F5966" t="s">
        <v>554</v>
      </c>
      <c r="G5966">
        <v>3516</v>
      </c>
      <c r="H5966">
        <v>3516</v>
      </c>
      <c r="I5966">
        <v>3516</v>
      </c>
      <c r="J5966">
        <v>3516</v>
      </c>
      <c r="L5966" s="3">
        <v>0</v>
      </c>
      <c r="M5966" s="3">
        <v>0</v>
      </c>
      <c r="N5966" s="3">
        <v>0</v>
      </c>
      <c r="O5966" s="3">
        <v>499</v>
      </c>
      <c r="P5966" s="3">
        <v>0</v>
      </c>
      <c r="Q5966" s="3">
        <v>0</v>
      </c>
      <c r="R5966" s="3">
        <v>0</v>
      </c>
      <c r="S5966" s="3">
        <v>0</v>
      </c>
      <c r="T5966" s="3">
        <v>0</v>
      </c>
      <c r="U5966" s="33">
        <f>+Tabla3[[#This Row],[V GRAVADAS]]</f>
        <v>499</v>
      </c>
      <c r="V5966">
        <v>2</v>
      </c>
    </row>
    <row r="5967" spans="1:22" x14ac:dyDescent="0.25">
      <c r="A5967" t="s">
        <v>942</v>
      </c>
      <c r="B5967" s="1" t="s">
        <v>956</v>
      </c>
      <c r="C5967" t="s">
        <v>1</v>
      </c>
      <c r="D5967" t="s">
        <v>89</v>
      </c>
      <c r="E5967" t="s">
        <v>553</v>
      </c>
      <c r="F5967" t="s">
        <v>554</v>
      </c>
      <c r="G5967">
        <v>3517</v>
      </c>
      <c r="H5967">
        <v>3517</v>
      </c>
      <c r="I5967">
        <v>3517</v>
      </c>
      <c r="J5967">
        <v>3517</v>
      </c>
      <c r="L5967" s="3">
        <v>0</v>
      </c>
      <c r="M5967" s="3">
        <v>0</v>
      </c>
      <c r="N5967" s="3">
        <v>0</v>
      </c>
      <c r="O5967" s="3">
        <v>448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3">
        <f>+Tabla3[[#This Row],[V GRAVADAS]]</f>
        <v>448</v>
      </c>
      <c r="V5967">
        <v>2</v>
      </c>
    </row>
    <row r="5968" spans="1:22" x14ac:dyDescent="0.25">
      <c r="A5968" t="s">
        <v>942</v>
      </c>
      <c r="B5968" s="1" t="s">
        <v>956</v>
      </c>
      <c r="C5968" t="s">
        <v>1</v>
      </c>
      <c r="D5968" t="s">
        <v>89</v>
      </c>
      <c r="E5968" t="s">
        <v>553</v>
      </c>
      <c r="F5968" t="s">
        <v>554</v>
      </c>
      <c r="G5968">
        <v>3518</v>
      </c>
      <c r="H5968">
        <v>3518</v>
      </c>
      <c r="I5968">
        <v>3518</v>
      </c>
      <c r="J5968">
        <v>3518</v>
      </c>
      <c r="L5968" s="3">
        <v>0</v>
      </c>
      <c r="M5968" s="3">
        <v>0</v>
      </c>
      <c r="N5968" s="3">
        <v>0</v>
      </c>
      <c r="O5968" s="3">
        <v>64.05</v>
      </c>
      <c r="P5968" s="3">
        <v>0</v>
      </c>
      <c r="Q5968" s="3">
        <v>0</v>
      </c>
      <c r="R5968" s="3">
        <v>0</v>
      </c>
      <c r="S5968" s="3">
        <v>0</v>
      </c>
      <c r="T5968" s="3">
        <v>0</v>
      </c>
      <c r="U5968" s="33">
        <f>+Tabla3[[#This Row],[V GRAVADAS]]</f>
        <v>64.05</v>
      </c>
      <c r="V5968">
        <v>2</v>
      </c>
    </row>
    <row r="5969" spans="1:22" x14ac:dyDescent="0.25">
      <c r="A5969" t="s">
        <v>942</v>
      </c>
      <c r="B5969" s="1" t="s">
        <v>956</v>
      </c>
      <c r="C5969" t="s">
        <v>1</v>
      </c>
      <c r="D5969" t="s">
        <v>89</v>
      </c>
      <c r="E5969" t="s">
        <v>553</v>
      </c>
      <c r="F5969" t="s">
        <v>554</v>
      </c>
      <c r="G5969">
        <v>3519</v>
      </c>
      <c r="H5969">
        <v>3519</v>
      </c>
      <c r="I5969">
        <v>3519</v>
      </c>
      <c r="J5969">
        <v>3519</v>
      </c>
      <c r="L5969" s="3">
        <v>0</v>
      </c>
      <c r="M5969" s="3">
        <v>0</v>
      </c>
      <c r="N5969" s="3">
        <v>0</v>
      </c>
      <c r="O5969" s="3">
        <v>1258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3">
        <f>+Tabla3[[#This Row],[V GRAVADAS]]</f>
        <v>1258</v>
      </c>
      <c r="V5969">
        <v>2</v>
      </c>
    </row>
    <row r="5970" spans="1:22" x14ac:dyDescent="0.25">
      <c r="A5970" t="s">
        <v>942</v>
      </c>
      <c r="B5970" s="1" t="s">
        <v>956</v>
      </c>
      <c r="C5970" t="s">
        <v>1</v>
      </c>
      <c r="D5970" t="s">
        <v>89</v>
      </c>
      <c r="E5970" t="s">
        <v>553</v>
      </c>
      <c r="F5970" t="s">
        <v>554</v>
      </c>
      <c r="G5970">
        <v>3520</v>
      </c>
      <c r="H5970">
        <v>3520</v>
      </c>
      <c r="I5970">
        <v>3520</v>
      </c>
      <c r="J5970">
        <v>3520</v>
      </c>
      <c r="L5970" s="3">
        <v>0</v>
      </c>
      <c r="M5970" s="3">
        <v>0</v>
      </c>
      <c r="N5970" s="3">
        <v>0</v>
      </c>
      <c r="O5970" s="3">
        <v>200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3">
        <f>+Tabla3[[#This Row],[V GRAVADAS]]</f>
        <v>200</v>
      </c>
      <c r="V5970">
        <v>2</v>
      </c>
    </row>
    <row r="5971" spans="1:22" x14ac:dyDescent="0.25">
      <c r="A5971" t="s">
        <v>942</v>
      </c>
      <c r="B5971" s="1" t="s">
        <v>956</v>
      </c>
      <c r="C5971" t="s">
        <v>1</v>
      </c>
      <c r="D5971" t="s">
        <v>89</v>
      </c>
      <c r="E5971" t="s">
        <v>553</v>
      </c>
      <c r="F5971" t="s">
        <v>554</v>
      </c>
      <c r="G5971">
        <v>3521</v>
      </c>
      <c r="H5971">
        <v>3521</v>
      </c>
      <c r="I5971">
        <v>3521</v>
      </c>
      <c r="J5971">
        <v>3521</v>
      </c>
      <c r="L5971" s="3">
        <v>0</v>
      </c>
      <c r="M5971" s="3">
        <v>0</v>
      </c>
      <c r="N5971" s="3">
        <v>0</v>
      </c>
      <c r="O5971" s="3">
        <v>852.25</v>
      </c>
      <c r="P5971" s="3">
        <v>0</v>
      </c>
      <c r="Q5971" s="3">
        <v>0</v>
      </c>
      <c r="R5971" s="3">
        <v>0</v>
      </c>
      <c r="S5971" s="3">
        <v>0</v>
      </c>
      <c r="T5971" s="3">
        <v>0</v>
      </c>
      <c r="U5971" s="33">
        <f>+Tabla3[[#This Row],[V GRAVADAS]]</f>
        <v>852.25</v>
      </c>
      <c r="V5971">
        <v>2</v>
      </c>
    </row>
    <row r="5972" spans="1:22" x14ac:dyDescent="0.25">
      <c r="A5972" t="s">
        <v>942</v>
      </c>
      <c r="B5972" s="1" t="s">
        <v>956</v>
      </c>
      <c r="C5972" t="s">
        <v>1</v>
      </c>
      <c r="D5972" t="s">
        <v>89</v>
      </c>
      <c r="E5972" t="s">
        <v>553</v>
      </c>
      <c r="F5972" t="s">
        <v>554</v>
      </c>
      <c r="G5972">
        <v>3522</v>
      </c>
      <c r="H5972">
        <v>3522</v>
      </c>
      <c r="I5972">
        <v>3522</v>
      </c>
      <c r="J5972">
        <v>3522</v>
      </c>
      <c r="L5972" s="3">
        <v>0</v>
      </c>
      <c r="M5972" s="3">
        <v>0</v>
      </c>
      <c r="N5972" s="3">
        <v>0</v>
      </c>
      <c r="O5972" s="3">
        <v>135</v>
      </c>
      <c r="P5972" s="3">
        <v>0</v>
      </c>
      <c r="Q5972" s="3">
        <v>0</v>
      </c>
      <c r="R5972" s="3">
        <v>0</v>
      </c>
      <c r="S5972" s="3">
        <v>0</v>
      </c>
      <c r="T5972" s="3">
        <v>0</v>
      </c>
      <c r="U5972" s="33">
        <f>+Tabla3[[#This Row],[V GRAVADAS]]</f>
        <v>135</v>
      </c>
      <c r="V5972">
        <v>2</v>
      </c>
    </row>
    <row r="5973" spans="1:22" x14ac:dyDescent="0.25">
      <c r="A5973" t="s">
        <v>942</v>
      </c>
      <c r="B5973" s="1" t="s">
        <v>956</v>
      </c>
      <c r="C5973" t="s">
        <v>1</v>
      </c>
      <c r="D5973" t="s">
        <v>89</v>
      </c>
      <c r="E5973" t="s">
        <v>553</v>
      </c>
      <c r="F5973" t="s">
        <v>554</v>
      </c>
      <c r="G5973">
        <v>3523</v>
      </c>
      <c r="H5973">
        <v>3523</v>
      </c>
      <c r="I5973">
        <v>3523</v>
      </c>
      <c r="J5973">
        <v>3523</v>
      </c>
      <c r="L5973" s="3">
        <v>0</v>
      </c>
      <c r="M5973" s="3">
        <v>0</v>
      </c>
      <c r="N5973" s="3">
        <v>0</v>
      </c>
      <c r="O5973" s="3">
        <v>73.540000000000006</v>
      </c>
      <c r="P5973" s="3">
        <v>0</v>
      </c>
      <c r="Q5973" s="3">
        <v>0</v>
      </c>
      <c r="R5973" s="3">
        <v>0</v>
      </c>
      <c r="S5973" s="3">
        <v>0</v>
      </c>
      <c r="T5973" s="3">
        <v>0</v>
      </c>
      <c r="U5973" s="33">
        <f>+Tabla3[[#This Row],[V GRAVADAS]]</f>
        <v>73.540000000000006</v>
      </c>
      <c r="V5973">
        <v>2</v>
      </c>
    </row>
    <row r="5974" spans="1:22" x14ac:dyDescent="0.25">
      <c r="A5974" t="s">
        <v>942</v>
      </c>
      <c r="B5974" s="1" t="s">
        <v>956</v>
      </c>
      <c r="C5974" t="s">
        <v>1</v>
      </c>
      <c r="D5974" t="s">
        <v>89</v>
      </c>
      <c r="E5974" t="s">
        <v>553</v>
      </c>
      <c r="F5974" t="s">
        <v>554</v>
      </c>
      <c r="G5974">
        <v>3524</v>
      </c>
      <c r="H5974">
        <v>3524</v>
      </c>
      <c r="I5974">
        <v>3524</v>
      </c>
      <c r="J5974">
        <v>3524</v>
      </c>
      <c r="L5974" s="3">
        <v>0</v>
      </c>
      <c r="M5974" s="3">
        <v>0</v>
      </c>
      <c r="N5974" s="3">
        <v>0</v>
      </c>
      <c r="O5974" s="3">
        <v>290.70999999999998</v>
      </c>
      <c r="P5974" s="3">
        <v>0</v>
      </c>
      <c r="Q5974" s="3">
        <v>0</v>
      </c>
      <c r="R5974" s="3">
        <v>0</v>
      </c>
      <c r="S5974" s="3">
        <v>0</v>
      </c>
      <c r="T5974" s="3">
        <v>0</v>
      </c>
      <c r="U5974" s="33">
        <f>+Tabla3[[#This Row],[V GRAVADAS]]</f>
        <v>290.70999999999998</v>
      </c>
      <c r="V5974">
        <v>2</v>
      </c>
    </row>
    <row r="5975" spans="1:22" x14ac:dyDescent="0.25">
      <c r="A5975" t="s">
        <v>942</v>
      </c>
      <c r="B5975" s="1" t="s">
        <v>957</v>
      </c>
      <c r="C5975" t="s">
        <v>1</v>
      </c>
      <c r="D5975" t="s">
        <v>89</v>
      </c>
      <c r="E5975" t="s">
        <v>553</v>
      </c>
      <c r="F5975" t="s">
        <v>554</v>
      </c>
      <c r="G5975">
        <v>3525</v>
      </c>
      <c r="H5975">
        <v>3525</v>
      </c>
      <c r="I5975">
        <v>3525</v>
      </c>
      <c r="J5975">
        <v>3525</v>
      </c>
      <c r="L5975" s="3">
        <v>0</v>
      </c>
      <c r="M5975" s="3">
        <v>0</v>
      </c>
      <c r="N5975" s="3">
        <v>0</v>
      </c>
      <c r="O5975" s="3">
        <v>387.75</v>
      </c>
      <c r="P5975" s="3">
        <v>0</v>
      </c>
      <c r="Q5975" s="3">
        <v>0</v>
      </c>
      <c r="R5975" s="3">
        <v>0</v>
      </c>
      <c r="S5975" s="3">
        <v>0</v>
      </c>
      <c r="T5975" s="3">
        <v>0</v>
      </c>
      <c r="U5975" s="33">
        <f>+Tabla3[[#This Row],[V GRAVADAS]]</f>
        <v>387.75</v>
      </c>
      <c r="V5975">
        <v>2</v>
      </c>
    </row>
    <row r="5976" spans="1:22" x14ac:dyDescent="0.25">
      <c r="A5976" t="s">
        <v>942</v>
      </c>
      <c r="B5976" s="1" t="s">
        <v>957</v>
      </c>
      <c r="C5976" t="s">
        <v>1</v>
      </c>
      <c r="D5976" t="s">
        <v>89</v>
      </c>
      <c r="E5976" t="s">
        <v>553</v>
      </c>
      <c r="F5976" t="s">
        <v>554</v>
      </c>
      <c r="G5976">
        <v>3526</v>
      </c>
      <c r="H5976">
        <v>3526</v>
      </c>
      <c r="I5976">
        <v>3526</v>
      </c>
      <c r="J5976">
        <v>3526</v>
      </c>
      <c r="L5976" s="3">
        <v>0</v>
      </c>
      <c r="M5976" s="3">
        <v>0</v>
      </c>
      <c r="N5976" s="3">
        <v>0</v>
      </c>
      <c r="O5976" s="3">
        <v>35</v>
      </c>
      <c r="P5976" s="3">
        <v>0</v>
      </c>
      <c r="Q5976" s="3">
        <v>0</v>
      </c>
      <c r="R5976" s="3">
        <v>0</v>
      </c>
      <c r="S5976" s="3">
        <v>0</v>
      </c>
      <c r="T5976" s="3">
        <v>0</v>
      </c>
      <c r="U5976" s="33">
        <f>+Tabla3[[#This Row],[V GRAVADAS]]</f>
        <v>35</v>
      </c>
      <c r="V5976">
        <v>2</v>
      </c>
    </row>
    <row r="5977" spans="1:22" x14ac:dyDescent="0.25">
      <c r="A5977" t="s">
        <v>942</v>
      </c>
      <c r="B5977" s="1" t="s">
        <v>957</v>
      </c>
      <c r="C5977" t="s">
        <v>1</v>
      </c>
      <c r="D5977" t="s">
        <v>89</v>
      </c>
      <c r="E5977" t="s">
        <v>553</v>
      </c>
      <c r="F5977" t="s">
        <v>554</v>
      </c>
      <c r="G5977">
        <v>3527</v>
      </c>
      <c r="H5977">
        <v>3527</v>
      </c>
      <c r="I5977">
        <v>3527</v>
      </c>
      <c r="J5977">
        <v>3527</v>
      </c>
      <c r="L5977" s="3">
        <v>0</v>
      </c>
      <c r="M5977" s="3">
        <v>0</v>
      </c>
      <c r="N5977" s="3">
        <v>0</v>
      </c>
      <c r="O5977" s="3">
        <v>2.5299999999999998</v>
      </c>
      <c r="P5977" s="3">
        <v>0</v>
      </c>
      <c r="Q5977" s="3">
        <v>0</v>
      </c>
      <c r="R5977" s="3">
        <v>0</v>
      </c>
      <c r="S5977" s="3">
        <v>0</v>
      </c>
      <c r="T5977" s="3">
        <v>0</v>
      </c>
      <c r="U5977" s="33">
        <f>+Tabla3[[#This Row],[V GRAVADAS]]</f>
        <v>2.5299999999999998</v>
      </c>
      <c r="V5977">
        <v>2</v>
      </c>
    </row>
    <row r="5978" spans="1:22" x14ac:dyDescent="0.25">
      <c r="A5978" t="s">
        <v>942</v>
      </c>
      <c r="B5978" s="1" t="s">
        <v>957</v>
      </c>
      <c r="C5978" t="s">
        <v>1</v>
      </c>
      <c r="D5978" t="s">
        <v>89</v>
      </c>
      <c r="E5978" t="s">
        <v>553</v>
      </c>
      <c r="F5978" t="s">
        <v>554</v>
      </c>
      <c r="G5978">
        <v>3528</v>
      </c>
      <c r="H5978">
        <v>3528</v>
      </c>
      <c r="I5978">
        <v>3528</v>
      </c>
      <c r="J5978">
        <v>3528</v>
      </c>
      <c r="L5978" s="3">
        <v>0</v>
      </c>
      <c r="M5978" s="3">
        <v>0</v>
      </c>
      <c r="N5978" s="3">
        <v>0</v>
      </c>
      <c r="O5978" s="3">
        <v>89.15</v>
      </c>
      <c r="P5978" s="3">
        <v>0</v>
      </c>
      <c r="Q5978" s="3">
        <v>0</v>
      </c>
      <c r="R5978" s="3">
        <v>0</v>
      </c>
      <c r="S5978" s="3">
        <v>0</v>
      </c>
      <c r="T5978" s="3">
        <v>0</v>
      </c>
      <c r="U5978" s="33">
        <f>+Tabla3[[#This Row],[V GRAVADAS]]</f>
        <v>89.15</v>
      </c>
      <c r="V5978">
        <v>2</v>
      </c>
    </row>
    <row r="5979" spans="1:22" x14ac:dyDescent="0.25">
      <c r="A5979" t="s">
        <v>942</v>
      </c>
      <c r="B5979" s="1" t="s">
        <v>957</v>
      </c>
      <c r="C5979" t="s">
        <v>1</v>
      </c>
      <c r="D5979" t="s">
        <v>89</v>
      </c>
      <c r="E5979" t="s">
        <v>553</v>
      </c>
      <c r="F5979" t="s">
        <v>554</v>
      </c>
      <c r="G5979">
        <v>3529</v>
      </c>
      <c r="H5979">
        <v>3529</v>
      </c>
      <c r="I5979">
        <v>3529</v>
      </c>
      <c r="J5979">
        <v>3529</v>
      </c>
      <c r="L5979" s="3">
        <v>0</v>
      </c>
      <c r="M5979" s="3">
        <v>0</v>
      </c>
      <c r="N5979" s="3">
        <v>0</v>
      </c>
      <c r="O5979" s="3">
        <v>200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3">
        <f>+Tabla3[[#This Row],[V GRAVADAS]]</f>
        <v>200</v>
      </c>
      <c r="V5979">
        <v>2</v>
      </c>
    </row>
    <row r="5980" spans="1:22" x14ac:dyDescent="0.25">
      <c r="A5980" t="s">
        <v>942</v>
      </c>
      <c r="B5980" s="1" t="s">
        <v>957</v>
      </c>
      <c r="C5980" t="s">
        <v>1</v>
      </c>
      <c r="D5980" t="s">
        <v>89</v>
      </c>
      <c r="E5980" t="s">
        <v>553</v>
      </c>
      <c r="F5980" t="s">
        <v>554</v>
      </c>
      <c r="G5980">
        <v>3530</v>
      </c>
      <c r="H5980">
        <v>3530</v>
      </c>
      <c r="I5980">
        <v>3530</v>
      </c>
      <c r="J5980">
        <v>3530</v>
      </c>
      <c r="L5980" s="3">
        <v>0</v>
      </c>
      <c r="M5980" s="3">
        <v>0</v>
      </c>
      <c r="N5980" s="3">
        <v>0</v>
      </c>
      <c r="O5980" s="3">
        <v>45</v>
      </c>
      <c r="P5980" s="3">
        <v>0</v>
      </c>
      <c r="Q5980" s="3">
        <v>0</v>
      </c>
      <c r="R5980" s="3">
        <v>0</v>
      </c>
      <c r="S5980" s="3">
        <v>0</v>
      </c>
      <c r="T5980" s="3">
        <v>0</v>
      </c>
      <c r="U5980" s="33">
        <f>+Tabla3[[#This Row],[V GRAVADAS]]</f>
        <v>45</v>
      </c>
      <c r="V5980">
        <v>2</v>
      </c>
    </row>
    <row r="5981" spans="1:22" x14ac:dyDescent="0.25">
      <c r="A5981" t="s">
        <v>942</v>
      </c>
      <c r="B5981" s="1" t="s">
        <v>957</v>
      </c>
      <c r="C5981" t="s">
        <v>1</v>
      </c>
      <c r="D5981" t="s">
        <v>89</v>
      </c>
      <c r="E5981" t="s">
        <v>553</v>
      </c>
      <c r="F5981" t="s">
        <v>554</v>
      </c>
      <c r="G5981">
        <v>3531</v>
      </c>
      <c r="H5981">
        <v>3531</v>
      </c>
      <c r="I5981">
        <v>3531</v>
      </c>
      <c r="J5981">
        <v>3531</v>
      </c>
      <c r="L5981" s="3">
        <v>0</v>
      </c>
      <c r="M5981" s="3">
        <v>0</v>
      </c>
      <c r="N5981" s="3">
        <v>0</v>
      </c>
      <c r="O5981" s="3">
        <v>80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3">
        <f>+Tabla3[[#This Row],[V GRAVADAS]]</f>
        <v>80</v>
      </c>
      <c r="V5981">
        <v>2</v>
      </c>
    </row>
    <row r="5982" spans="1:22" x14ac:dyDescent="0.25">
      <c r="A5982" t="s">
        <v>942</v>
      </c>
      <c r="B5982" s="1" t="s">
        <v>957</v>
      </c>
      <c r="C5982" t="s">
        <v>1</v>
      </c>
      <c r="D5982" t="s">
        <v>89</v>
      </c>
      <c r="E5982" t="s">
        <v>553</v>
      </c>
      <c r="F5982" t="s">
        <v>554</v>
      </c>
      <c r="G5982">
        <v>3532</v>
      </c>
      <c r="H5982">
        <v>3532</v>
      </c>
      <c r="I5982">
        <v>3532</v>
      </c>
      <c r="J5982">
        <v>3532</v>
      </c>
      <c r="L5982" s="3">
        <v>0</v>
      </c>
      <c r="M5982" s="3">
        <v>0</v>
      </c>
      <c r="N5982" s="3">
        <v>0</v>
      </c>
      <c r="O5982" s="3">
        <v>247.4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3">
        <f>+Tabla3[[#This Row],[V GRAVADAS]]</f>
        <v>247.4</v>
      </c>
      <c r="V5982">
        <v>2</v>
      </c>
    </row>
    <row r="5983" spans="1:22" x14ac:dyDescent="0.25">
      <c r="A5983" t="s">
        <v>942</v>
      </c>
      <c r="B5983" s="1" t="s">
        <v>957</v>
      </c>
      <c r="C5983" t="s">
        <v>1</v>
      </c>
      <c r="D5983" t="s">
        <v>89</v>
      </c>
      <c r="E5983" t="s">
        <v>553</v>
      </c>
      <c r="F5983" t="s">
        <v>554</v>
      </c>
      <c r="G5983">
        <v>3533</v>
      </c>
      <c r="H5983">
        <v>3533</v>
      </c>
      <c r="I5983">
        <v>3533</v>
      </c>
      <c r="J5983">
        <v>3533</v>
      </c>
      <c r="L5983" s="3">
        <v>0</v>
      </c>
      <c r="M5983" s="3">
        <v>0</v>
      </c>
      <c r="N5983" s="3">
        <v>0</v>
      </c>
      <c r="O5983" s="3">
        <v>55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3">
        <f>+Tabla3[[#This Row],[V GRAVADAS]]</f>
        <v>55</v>
      </c>
      <c r="V5983">
        <v>2</v>
      </c>
    </row>
    <row r="5984" spans="1:22" x14ac:dyDescent="0.25">
      <c r="A5984" t="s">
        <v>942</v>
      </c>
      <c r="B5984" s="1" t="s">
        <v>957</v>
      </c>
      <c r="C5984" t="s">
        <v>1</v>
      </c>
      <c r="D5984" t="s">
        <v>89</v>
      </c>
      <c r="E5984" t="s">
        <v>553</v>
      </c>
      <c r="F5984" t="s">
        <v>554</v>
      </c>
      <c r="G5984">
        <v>3534</v>
      </c>
      <c r="H5984">
        <v>3534</v>
      </c>
      <c r="I5984">
        <v>3534</v>
      </c>
      <c r="J5984">
        <v>3534</v>
      </c>
      <c r="L5984" s="3">
        <v>0</v>
      </c>
      <c r="M5984" s="3">
        <v>0</v>
      </c>
      <c r="N5984" s="3">
        <v>0</v>
      </c>
      <c r="O5984" s="3">
        <v>121.5</v>
      </c>
      <c r="P5984" s="3">
        <v>0</v>
      </c>
      <c r="Q5984" s="3">
        <v>0</v>
      </c>
      <c r="R5984" s="3">
        <v>0</v>
      </c>
      <c r="S5984" s="3">
        <v>0</v>
      </c>
      <c r="T5984" s="3">
        <v>0</v>
      </c>
      <c r="U5984" s="33">
        <f>+Tabla3[[#This Row],[V GRAVADAS]]</f>
        <v>121.5</v>
      </c>
      <c r="V5984">
        <v>2</v>
      </c>
    </row>
    <row r="5985" spans="1:22" x14ac:dyDescent="0.25">
      <c r="A5985" t="s">
        <v>942</v>
      </c>
      <c r="B5985" s="1" t="s">
        <v>957</v>
      </c>
      <c r="C5985" t="s">
        <v>1</v>
      </c>
      <c r="D5985" t="s">
        <v>89</v>
      </c>
      <c r="E5985" t="s">
        <v>553</v>
      </c>
      <c r="F5985" t="s">
        <v>554</v>
      </c>
      <c r="G5985">
        <v>3535</v>
      </c>
      <c r="H5985">
        <v>3535</v>
      </c>
      <c r="I5985">
        <v>3535</v>
      </c>
      <c r="J5985">
        <v>3535</v>
      </c>
      <c r="L5985" s="3">
        <v>0</v>
      </c>
      <c r="M5985" s="3">
        <v>0</v>
      </c>
      <c r="N5985" s="3">
        <v>0</v>
      </c>
      <c r="O5985" s="3">
        <v>257.5</v>
      </c>
      <c r="P5985" s="3">
        <v>0</v>
      </c>
      <c r="Q5985" s="3">
        <v>0</v>
      </c>
      <c r="R5985" s="3">
        <v>0</v>
      </c>
      <c r="S5985" s="3">
        <v>0</v>
      </c>
      <c r="T5985" s="3">
        <v>0</v>
      </c>
      <c r="U5985" s="33">
        <f>+Tabla3[[#This Row],[V GRAVADAS]]</f>
        <v>257.5</v>
      </c>
      <c r="V5985">
        <v>2</v>
      </c>
    </row>
    <row r="5986" spans="1:22" x14ac:dyDescent="0.25">
      <c r="A5986" t="s">
        <v>942</v>
      </c>
      <c r="B5986" s="1" t="s">
        <v>957</v>
      </c>
      <c r="C5986" t="s">
        <v>1</v>
      </c>
      <c r="D5986" t="s">
        <v>89</v>
      </c>
      <c r="E5986" t="s">
        <v>553</v>
      </c>
      <c r="F5986" t="s">
        <v>554</v>
      </c>
      <c r="G5986">
        <v>3536</v>
      </c>
      <c r="H5986">
        <v>3536</v>
      </c>
      <c r="I5986">
        <v>3536</v>
      </c>
      <c r="J5986">
        <v>3536</v>
      </c>
      <c r="L5986" s="3">
        <v>0</v>
      </c>
      <c r="M5986" s="3">
        <v>0</v>
      </c>
      <c r="N5986" s="3">
        <v>0</v>
      </c>
      <c r="O5986" s="3">
        <v>496.5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3">
        <f>+Tabla3[[#This Row],[V GRAVADAS]]</f>
        <v>496.5</v>
      </c>
      <c r="V5986">
        <v>2</v>
      </c>
    </row>
    <row r="5987" spans="1:22" x14ac:dyDescent="0.25">
      <c r="A5987" t="s">
        <v>942</v>
      </c>
      <c r="B5987" s="1" t="s">
        <v>957</v>
      </c>
      <c r="C5987" t="s">
        <v>1</v>
      </c>
      <c r="D5987" t="s">
        <v>89</v>
      </c>
      <c r="E5987" t="s">
        <v>553</v>
      </c>
      <c r="F5987" t="s">
        <v>554</v>
      </c>
      <c r="G5987">
        <v>3537</v>
      </c>
      <c r="H5987">
        <v>3537</v>
      </c>
      <c r="I5987">
        <v>3537</v>
      </c>
      <c r="J5987">
        <v>3537</v>
      </c>
      <c r="L5987" s="3">
        <v>0</v>
      </c>
      <c r="M5987" s="3">
        <v>0</v>
      </c>
      <c r="N5987" s="3">
        <v>0</v>
      </c>
      <c r="O5987" s="3">
        <v>51.75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3">
        <f>+Tabla3[[#This Row],[V GRAVADAS]]</f>
        <v>51.75</v>
      </c>
      <c r="V5987">
        <v>2</v>
      </c>
    </row>
    <row r="5988" spans="1:22" x14ac:dyDescent="0.25">
      <c r="A5988" t="s">
        <v>942</v>
      </c>
      <c r="B5988" s="1" t="s">
        <v>957</v>
      </c>
      <c r="C5988" t="s">
        <v>1</v>
      </c>
      <c r="D5988" t="s">
        <v>89</v>
      </c>
      <c r="E5988" t="s">
        <v>553</v>
      </c>
      <c r="F5988" t="s">
        <v>554</v>
      </c>
      <c r="G5988">
        <v>3538</v>
      </c>
      <c r="H5988">
        <v>3538</v>
      </c>
      <c r="I5988">
        <v>3538</v>
      </c>
      <c r="J5988">
        <v>3538</v>
      </c>
      <c r="L5988" s="3">
        <v>0</v>
      </c>
      <c r="M5988" s="3">
        <v>0</v>
      </c>
      <c r="N5988" s="3">
        <v>0</v>
      </c>
      <c r="O5988" s="3">
        <v>211</v>
      </c>
      <c r="P5988" s="3">
        <v>0</v>
      </c>
      <c r="Q5988" s="3">
        <v>0</v>
      </c>
      <c r="R5988" s="3">
        <v>0</v>
      </c>
      <c r="S5988" s="3">
        <v>0</v>
      </c>
      <c r="T5988" s="3">
        <v>0</v>
      </c>
      <c r="U5988" s="33">
        <f>+Tabla3[[#This Row],[V GRAVADAS]]</f>
        <v>211</v>
      </c>
      <c r="V5988">
        <v>2</v>
      </c>
    </row>
    <row r="5989" spans="1:22" x14ac:dyDescent="0.25">
      <c r="A5989" t="s">
        <v>942</v>
      </c>
      <c r="B5989" s="1" t="s">
        <v>957</v>
      </c>
      <c r="C5989" t="s">
        <v>1</v>
      </c>
      <c r="D5989" t="s">
        <v>89</v>
      </c>
      <c r="E5989" t="s">
        <v>553</v>
      </c>
      <c r="F5989" t="s">
        <v>554</v>
      </c>
      <c r="G5989">
        <v>3539</v>
      </c>
      <c r="H5989">
        <v>3539</v>
      </c>
      <c r="I5989">
        <v>3539</v>
      </c>
      <c r="J5989">
        <v>3539</v>
      </c>
      <c r="L5989" s="3">
        <v>0</v>
      </c>
      <c r="M5989" s="3">
        <v>0</v>
      </c>
      <c r="N5989" s="3">
        <v>0</v>
      </c>
      <c r="O5989" s="3">
        <v>80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3">
        <f>+Tabla3[[#This Row],[V GRAVADAS]]</f>
        <v>80</v>
      </c>
      <c r="V5989">
        <v>2</v>
      </c>
    </row>
    <row r="5990" spans="1:22" x14ac:dyDescent="0.25">
      <c r="A5990" t="s">
        <v>942</v>
      </c>
      <c r="B5990" s="1" t="s">
        <v>957</v>
      </c>
      <c r="C5990" t="s">
        <v>1</v>
      </c>
      <c r="D5990" t="s">
        <v>89</v>
      </c>
      <c r="E5990" t="s">
        <v>553</v>
      </c>
      <c r="F5990" t="s">
        <v>554</v>
      </c>
      <c r="G5990">
        <v>3540</v>
      </c>
      <c r="H5990">
        <v>3540</v>
      </c>
      <c r="I5990">
        <v>3540</v>
      </c>
      <c r="J5990">
        <v>3540</v>
      </c>
      <c r="L5990" s="3">
        <v>0</v>
      </c>
      <c r="M5990" s="3">
        <v>0</v>
      </c>
      <c r="N5990" s="3">
        <v>0</v>
      </c>
      <c r="O5990" s="3">
        <v>165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3">
        <f>+Tabla3[[#This Row],[V GRAVADAS]]</f>
        <v>165</v>
      </c>
      <c r="V5990">
        <v>2</v>
      </c>
    </row>
    <row r="5991" spans="1:22" x14ac:dyDescent="0.25">
      <c r="A5991" t="s">
        <v>942</v>
      </c>
      <c r="B5991" s="1" t="s">
        <v>958</v>
      </c>
      <c r="C5991" t="s">
        <v>1</v>
      </c>
      <c r="D5991" t="s">
        <v>89</v>
      </c>
      <c r="E5991" t="s">
        <v>553</v>
      </c>
      <c r="F5991" t="s">
        <v>554</v>
      </c>
      <c r="G5991">
        <v>3541</v>
      </c>
      <c r="H5991">
        <v>3541</v>
      </c>
      <c r="I5991">
        <v>3541</v>
      </c>
      <c r="J5991">
        <v>3541</v>
      </c>
      <c r="L5991" s="3">
        <v>0</v>
      </c>
      <c r="M5991" s="3">
        <v>0</v>
      </c>
      <c r="N5991" s="3">
        <v>0</v>
      </c>
      <c r="O5991" s="3">
        <v>47.65</v>
      </c>
      <c r="P5991" s="3">
        <v>0</v>
      </c>
      <c r="Q5991" s="3">
        <v>0</v>
      </c>
      <c r="R5991" s="3">
        <v>0</v>
      </c>
      <c r="S5991" s="3">
        <v>0</v>
      </c>
      <c r="T5991" s="3">
        <v>0</v>
      </c>
      <c r="U5991" s="33">
        <f>+Tabla3[[#This Row],[V GRAVADAS]]</f>
        <v>47.65</v>
      </c>
      <c r="V5991">
        <v>2</v>
      </c>
    </row>
    <row r="5992" spans="1:22" x14ac:dyDescent="0.25">
      <c r="A5992" t="s">
        <v>942</v>
      </c>
      <c r="B5992" s="1" t="s">
        <v>958</v>
      </c>
      <c r="C5992" t="s">
        <v>1</v>
      </c>
      <c r="D5992" t="s">
        <v>89</v>
      </c>
      <c r="E5992" t="s">
        <v>553</v>
      </c>
      <c r="F5992" t="s">
        <v>554</v>
      </c>
      <c r="G5992">
        <v>3542</v>
      </c>
      <c r="H5992">
        <v>3542</v>
      </c>
      <c r="I5992">
        <v>3542</v>
      </c>
      <c r="J5992">
        <v>3542</v>
      </c>
      <c r="L5992" s="3">
        <v>0</v>
      </c>
      <c r="M5992" s="3">
        <v>0</v>
      </c>
      <c r="N5992" s="3">
        <v>0</v>
      </c>
      <c r="O5992" s="3">
        <v>219</v>
      </c>
      <c r="P5992" s="3">
        <v>0</v>
      </c>
      <c r="Q5992" s="3">
        <v>0</v>
      </c>
      <c r="R5992" s="3">
        <v>0</v>
      </c>
      <c r="S5992" s="3">
        <v>0</v>
      </c>
      <c r="T5992" s="3">
        <v>0</v>
      </c>
      <c r="U5992" s="33">
        <f>+Tabla3[[#This Row],[V GRAVADAS]]</f>
        <v>219</v>
      </c>
      <c r="V5992">
        <v>2</v>
      </c>
    </row>
    <row r="5993" spans="1:22" x14ac:dyDescent="0.25">
      <c r="A5993" t="s">
        <v>942</v>
      </c>
      <c r="B5993" s="1" t="s">
        <v>958</v>
      </c>
      <c r="C5993" t="s">
        <v>1</v>
      </c>
      <c r="D5993" t="s">
        <v>89</v>
      </c>
      <c r="E5993" t="s">
        <v>553</v>
      </c>
      <c r="F5993" t="s">
        <v>554</v>
      </c>
      <c r="G5993">
        <v>3543</v>
      </c>
      <c r="H5993">
        <v>3543</v>
      </c>
      <c r="I5993">
        <v>3543</v>
      </c>
      <c r="J5993">
        <v>3543</v>
      </c>
      <c r="L5993" s="3">
        <v>0</v>
      </c>
      <c r="M5993" s="3">
        <v>0</v>
      </c>
      <c r="N5993" s="3">
        <v>0</v>
      </c>
      <c r="O5993" s="3">
        <v>21.8</v>
      </c>
      <c r="P5993" s="3">
        <v>0</v>
      </c>
      <c r="Q5993" s="3">
        <v>0</v>
      </c>
      <c r="R5993" s="3">
        <v>0</v>
      </c>
      <c r="S5993" s="3">
        <v>0</v>
      </c>
      <c r="T5993" s="3">
        <v>0</v>
      </c>
      <c r="U5993" s="33">
        <f>+Tabla3[[#This Row],[V GRAVADAS]]</f>
        <v>21.8</v>
      </c>
      <c r="V5993">
        <v>2</v>
      </c>
    </row>
    <row r="5994" spans="1:22" x14ac:dyDescent="0.25">
      <c r="A5994" t="s">
        <v>942</v>
      </c>
      <c r="B5994" s="1" t="s">
        <v>958</v>
      </c>
      <c r="C5994" t="s">
        <v>1</v>
      </c>
      <c r="D5994" t="s">
        <v>89</v>
      </c>
      <c r="E5994" t="s">
        <v>553</v>
      </c>
      <c r="F5994" t="s">
        <v>554</v>
      </c>
      <c r="G5994">
        <v>3544</v>
      </c>
      <c r="H5994">
        <v>3544</v>
      </c>
      <c r="I5994">
        <v>3544</v>
      </c>
      <c r="J5994">
        <v>3544</v>
      </c>
      <c r="L5994" s="3">
        <v>0</v>
      </c>
      <c r="M5994" s="3">
        <v>0</v>
      </c>
      <c r="N5994" s="3">
        <v>0</v>
      </c>
      <c r="O5994" s="3">
        <v>12.5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3">
        <f>+Tabla3[[#This Row],[V GRAVADAS]]</f>
        <v>12.5</v>
      </c>
      <c r="V5994">
        <v>2</v>
      </c>
    </row>
    <row r="5995" spans="1:22" x14ac:dyDescent="0.25">
      <c r="A5995" t="s">
        <v>942</v>
      </c>
      <c r="B5995" s="1" t="s">
        <v>958</v>
      </c>
      <c r="C5995" t="s">
        <v>1</v>
      </c>
      <c r="D5995" t="s">
        <v>89</v>
      </c>
      <c r="E5995" t="s">
        <v>553</v>
      </c>
      <c r="F5995" t="s">
        <v>554</v>
      </c>
      <c r="G5995">
        <v>3545</v>
      </c>
      <c r="H5995">
        <v>3545</v>
      </c>
      <c r="I5995">
        <v>3545</v>
      </c>
      <c r="J5995">
        <v>3545</v>
      </c>
      <c r="L5995" s="3">
        <v>0</v>
      </c>
      <c r="M5995" s="3">
        <v>0</v>
      </c>
      <c r="N5995" s="3">
        <v>0</v>
      </c>
      <c r="O5995" s="3">
        <v>268.41000000000003</v>
      </c>
      <c r="P5995" s="3">
        <v>0</v>
      </c>
      <c r="Q5995" s="3">
        <v>0</v>
      </c>
      <c r="R5995" s="3">
        <v>0</v>
      </c>
      <c r="S5995" s="3">
        <v>0</v>
      </c>
      <c r="T5995" s="3">
        <v>0</v>
      </c>
      <c r="U5995" s="33">
        <f>+Tabla3[[#This Row],[V GRAVADAS]]</f>
        <v>268.41000000000003</v>
      </c>
      <c r="V5995">
        <v>2</v>
      </c>
    </row>
    <row r="5996" spans="1:22" x14ac:dyDescent="0.25">
      <c r="A5996" t="s">
        <v>942</v>
      </c>
      <c r="B5996" s="1" t="s">
        <v>958</v>
      </c>
      <c r="C5996" t="s">
        <v>1</v>
      </c>
      <c r="D5996" t="s">
        <v>89</v>
      </c>
      <c r="E5996" t="s">
        <v>553</v>
      </c>
      <c r="F5996" t="s">
        <v>554</v>
      </c>
      <c r="G5996">
        <v>3546</v>
      </c>
      <c r="H5996">
        <v>3546</v>
      </c>
      <c r="I5996">
        <v>3546</v>
      </c>
      <c r="J5996">
        <v>3546</v>
      </c>
      <c r="L5996" s="3">
        <v>0</v>
      </c>
      <c r="M5996" s="3">
        <v>0</v>
      </c>
      <c r="N5996" s="3">
        <v>0</v>
      </c>
      <c r="O5996" s="3">
        <v>200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3">
        <f>+Tabla3[[#This Row],[V GRAVADAS]]</f>
        <v>200</v>
      </c>
      <c r="V5996">
        <v>2</v>
      </c>
    </row>
    <row r="5997" spans="1:22" x14ac:dyDescent="0.25">
      <c r="A5997" t="s">
        <v>942</v>
      </c>
      <c r="B5997" s="1" t="s">
        <v>958</v>
      </c>
      <c r="C5997" t="s">
        <v>1</v>
      </c>
      <c r="D5997" t="s">
        <v>89</v>
      </c>
      <c r="E5997" t="s">
        <v>553</v>
      </c>
      <c r="F5997" t="s">
        <v>554</v>
      </c>
      <c r="G5997">
        <v>3547</v>
      </c>
      <c r="H5997">
        <v>3547</v>
      </c>
      <c r="I5997">
        <v>3547</v>
      </c>
      <c r="J5997">
        <v>3547</v>
      </c>
      <c r="L5997" s="3">
        <v>0</v>
      </c>
      <c r="M5997" s="3">
        <v>0</v>
      </c>
      <c r="N5997" s="3">
        <v>0</v>
      </c>
      <c r="O5997" s="3">
        <v>39.46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3">
        <f>+Tabla3[[#This Row],[V GRAVADAS]]</f>
        <v>39.46</v>
      </c>
      <c r="V5997">
        <v>2</v>
      </c>
    </row>
    <row r="5998" spans="1:22" x14ac:dyDescent="0.25">
      <c r="A5998" t="s">
        <v>942</v>
      </c>
      <c r="B5998" s="1" t="s">
        <v>958</v>
      </c>
      <c r="C5998" t="s">
        <v>1</v>
      </c>
      <c r="D5998" t="s">
        <v>89</v>
      </c>
      <c r="E5998" t="s">
        <v>553</v>
      </c>
      <c r="F5998" t="s">
        <v>554</v>
      </c>
      <c r="G5998">
        <v>3548</v>
      </c>
      <c r="H5998">
        <v>3548</v>
      </c>
      <c r="I5998">
        <v>3548</v>
      </c>
      <c r="J5998">
        <v>3548</v>
      </c>
      <c r="L5998" s="3">
        <v>0</v>
      </c>
      <c r="M5998" s="3">
        <v>0</v>
      </c>
      <c r="N5998" s="3">
        <v>0</v>
      </c>
      <c r="O5998" s="3">
        <v>72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3">
        <f>+Tabla3[[#This Row],[V GRAVADAS]]</f>
        <v>72</v>
      </c>
      <c r="V5998">
        <v>2</v>
      </c>
    </row>
    <row r="5999" spans="1:22" x14ac:dyDescent="0.25">
      <c r="A5999" t="s">
        <v>942</v>
      </c>
      <c r="B5999" s="1" t="s">
        <v>958</v>
      </c>
      <c r="C5999" t="s">
        <v>1</v>
      </c>
      <c r="D5999" t="s">
        <v>89</v>
      </c>
      <c r="E5999" t="s">
        <v>553</v>
      </c>
      <c r="F5999" t="s">
        <v>554</v>
      </c>
      <c r="G5999">
        <v>3549</v>
      </c>
      <c r="H5999">
        <v>3549</v>
      </c>
      <c r="I5999">
        <v>3549</v>
      </c>
      <c r="J5999">
        <v>3549</v>
      </c>
      <c r="L5999" s="3">
        <v>0</v>
      </c>
      <c r="M5999" s="3">
        <v>0</v>
      </c>
      <c r="N5999" s="3">
        <v>0</v>
      </c>
      <c r="O5999" s="3">
        <v>250</v>
      </c>
      <c r="P5999" s="3">
        <v>0</v>
      </c>
      <c r="Q5999" s="3">
        <v>0</v>
      </c>
      <c r="R5999" s="3">
        <v>0</v>
      </c>
      <c r="S5999" s="3">
        <v>0</v>
      </c>
      <c r="T5999" s="3">
        <v>0</v>
      </c>
      <c r="U5999" s="33">
        <f>+Tabla3[[#This Row],[V GRAVADAS]]</f>
        <v>250</v>
      </c>
      <c r="V5999">
        <v>2</v>
      </c>
    </row>
    <row r="6000" spans="1:22" x14ac:dyDescent="0.25">
      <c r="A6000" t="s">
        <v>942</v>
      </c>
      <c r="B6000" s="1" t="s">
        <v>958</v>
      </c>
      <c r="C6000" t="s">
        <v>1</v>
      </c>
      <c r="D6000" t="s">
        <v>89</v>
      </c>
      <c r="E6000" t="s">
        <v>553</v>
      </c>
      <c r="F6000" t="s">
        <v>554</v>
      </c>
      <c r="G6000">
        <v>3550</v>
      </c>
      <c r="H6000">
        <v>3550</v>
      </c>
      <c r="I6000">
        <v>3550</v>
      </c>
      <c r="J6000">
        <v>3550</v>
      </c>
      <c r="L6000" s="3">
        <v>0</v>
      </c>
      <c r="M6000" s="3">
        <v>0</v>
      </c>
      <c r="N6000" s="3">
        <v>0</v>
      </c>
      <c r="O6000" s="3">
        <v>50.85</v>
      </c>
      <c r="P6000" s="3">
        <v>0</v>
      </c>
      <c r="Q6000" s="3">
        <v>0</v>
      </c>
      <c r="R6000" s="3">
        <v>0</v>
      </c>
      <c r="S6000" s="3">
        <v>0</v>
      </c>
      <c r="T6000" s="3">
        <v>0</v>
      </c>
      <c r="U6000" s="33">
        <f>+Tabla3[[#This Row],[V GRAVADAS]]</f>
        <v>50.85</v>
      </c>
      <c r="V6000">
        <v>2</v>
      </c>
    </row>
    <row r="6001" spans="1:22" x14ac:dyDescent="0.25">
      <c r="A6001" t="s">
        <v>942</v>
      </c>
      <c r="B6001" s="1" t="s">
        <v>958</v>
      </c>
      <c r="C6001" t="s">
        <v>1</v>
      </c>
      <c r="D6001" t="s">
        <v>89</v>
      </c>
      <c r="E6001" t="s">
        <v>553</v>
      </c>
      <c r="F6001" t="s">
        <v>554</v>
      </c>
      <c r="G6001">
        <v>3551</v>
      </c>
      <c r="H6001">
        <v>3551</v>
      </c>
      <c r="I6001">
        <v>3551</v>
      </c>
      <c r="J6001">
        <v>3551</v>
      </c>
      <c r="L6001" s="3">
        <v>0</v>
      </c>
      <c r="M6001" s="3">
        <v>0</v>
      </c>
      <c r="N6001" s="3">
        <v>0</v>
      </c>
      <c r="O6001" s="3">
        <v>192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3">
        <f>+Tabla3[[#This Row],[V GRAVADAS]]</f>
        <v>192</v>
      </c>
      <c r="V6001">
        <v>2</v>
      </c>
    </row>
    <row r="6002" spans="1:22" x14ac:dyDescent="0.25">
      <c r="A6002" t="s">
        <v>942</v>
      </c>
      <c r="B6002" s="1" t="s">
        <v>958</v>
      </c>
      <c r="C6002" t="s">
        <v>1</v>
      </c>
      <c r="D6002" t="s">
        <v>89</v>
      </c>
      <c r="E6002" t="s">
        <v>553</v>
      </c>
      <c r="F6002" t="s">
        <v>554</v>
      </c>
      <c r="G6002">
        <v>3552</v>
      </c>
      <c r="H6002">
        <v>3552</v>
      </c>
      <c r="I6002">
        <v>3552</v>
      </c>
      <c r="J6002">
        <v>3552</v>
      </c>
      <c r="L6002" s="3">
        <v>0</v>
      </c>
      <c r="M6002" s="3">
        <v>0</v>
      </c>
      <c r="N6002" s="3">
        <v>0</v>
      </c>
      <c r="O6002" s="3">
        <v>999.7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3">
        <f>+Tabla3[[#This Row],[V GRAVADAS]]</f>
        <v>999.7</v>
      </c>
      <c r="V6002">
        <v>2</v>
      </c>
    </row>
    <row r="6003" spans="1:22" x14ac:dyDescent="0.25">
      <c r="A6003" t="s">
        <v>942</v>
      </c>
      <c r="B6003" s="1" t="s">
        <v>958</v>
      </c>
      <c r="C6003" t="s">
        <v>1</v>
      </c>
      <c r="D6003" t="s">
        <v>89</v>
      </c>
      <c r="E6003" t="s">
        <v>553</v>
      </c>
      <c r="F6003" t="s">
        <v>554</v>
      </c>
      <c r="G6003">
        <v>3553</v>
      </c>
      <c r="H6003">
        <v>3553</v>
      </c>
      <c r="I6003">
        <v>3553</v>
      </c>
      <c r="J6003">
        <v>3553</v>
      </c>
      <c r="L6003" s="3">
        <v>0</v>
      </c>
      <c r="M6003" s="3">
        <v>0</v>
      </c>
      <c r="N6003" s="3">
        <v>0</v>
      </c>
      <c r="O6003" s="3">
        <v>619.79999999999995</v>
      </c>
      <c r="P6003" s="3">
        <v>0</v>
      </c>
      <c r="Q6003" s="3">
        <v>0</v>
      </c>
      <c r="R6003" s="3">
        <v>0</v>
      </c>
      <c r="S6003" s="3">
        <v>0</v>
      </c>
      <c r="T6003" s="3">
        <v>0</v>
      </c>
      <c r="U6003" s="33">
        <f>+Tabla3[[#This Row],[V GRAVADAS]]</f>
        <v>619.79999999999995</v>
      </c>
      <c r="V6003">
        <v>2</v>
      </c>
    </row>
    <row r="6004" spans="1:22" x14ac:dyDescent="0.25">
      <c r="A6004" t="s">
        <v>942</v>
      </c>
      <c r="B6004" s="1" t="s">
        <v>958</v>
      </c>
      <c r="C6004" t="s">
        <v>1</v>
      </c>
      <c r="D6004" t="s">
        <v>89</v>
      </c>
      <c r="E6004" t="s">
        <v>553</v>
      </c>
      <c r="F6004" t="s">
        <v>554</v>
      </c>
      <c r="G6004">
        <v>3554</v>
      </c>
      <c r="H6004">
        <v>3554</v>
      </c>
      <c r="I6004">
        <v>3554</v>
      </c>
      <c r="J6004">
        <v>3554</v>
      </c>
      <c r="L6004" s="3">
        <v>0</v>
      </c>
      <c r="M6004" s="3">
        <v>0</v>
      </c>
      <c r="N6004" s="3">
        <v>0</v>
      </c>
      <c r="O6004" s="3">
        <v>14.4</v>
      </c>
      <c r="P6004" s="3">
        <v>0</v>
      </c>
      <c r="Q6004" s="3">
        <v>0</v>
      </c>
      <c r="R6004" s="3">
        <v>0</v>
      </c>
      <c r="S6004" s="3">
        <v>0</v>
      </c>
      <c r="T6004" s="3">
        <v>0</v>
      </c>
      <c r="U6004" s="33">
        <f>+Tabla3[[#This Row],[V GRAVADAS]]</f>
        <v>14.4</v>
      </c>
      <c r="V6004">
        <v>2</v>
      </c>
    </row>
    <row r="6005" spans="1:22" x14ac:dyDescent="0.25">
      <c r="A6005" t="s">
        <v>942</v>
      </c>
      <c r="B6005" s="1" t="s">
        <v>958</v>
      </c>
      <c r="C6005" t="s">
        <v>1</v>
      </c>
      <c r="D6005" t="s">
        <v>89</v>
      </c>
      <c r="E6005" t="s">
        <v>553</v>
      </c>
      <c r="F6005" t="s">
        <v>554</v>
      </c>
      <c r="G6005">
        <v>3555</v>
      </c>
      <c r="H6005">
        <v>3555</v>
      </c>
      <c r="I6005">
        <v>3555</v>
      </c>
      <c r="J6005">
        <v>3555</v>
      </c>
      <c r="L6005" s="3">
        <v>0</v>
      </c>
      <c r="M6005" s="3">
        <v>0</v>
      </c>
      <c r="N6005" s="3">
        <v>0</v>
      </c>
      <c r="O6005" s="3">
        <v>75</v>
      </c>
      <c r="P6005" s="3">
        <v>0</v>
      </c>
      <c r="Q6005" s="3">
        <v>0</v>
      </c>
      <c r="R6005" s="3">
        <v>0</v>
      </c>
      <c r="S6005" s="3">
        <v>0</v>
      </c>
      <c r="T6005" s="3">
        <v>0</v>
      </c>
      <c r="U6005" s="33">
        <f>+Tabla3[[#This Row],[V GRAVADAS]]</f>
        <v>75</v>
      </c>
      <c r="V6005">
        <v>2</v>
      </c>
    </row>
    <row r="6006" spans="1:22" x14ac:dyDescent="0.25">
      <c r="A6006" t="s">
        <v>942</v>
      </c>
      <c r="B6006" s="1" t="s">
        <v>958</v>
      </c>
      <c r="C6006" t="s">
        <v>1</v>
      </c>
      <c r="D6006" t="s">
        <v>89</v>
      </c>
      <c r="E6006" t="s">
        <v>553</v>
      </c>
      <c r="F6006" t="s">
        <v>554</v>
      </c>
      <c r="G6006">
        <v>3556</v>
      </c>
      <c r="H6006">
        <v>3556</v>
      </c>
      <c r="I6006">
        <v>3556</v>
      </c>
      <c r="J6006">
        <v>3556</v>
      </c>
      <c r="L6006" s="3">
        <v>0</v>
      </c>
      <c r="M6006" s="3">
        <v>0</v>
      </c>
      <c r="N6006" s="3">
        <v>0</v>
      </c>
      <c r="O6006" s="3">
        <v>75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3">
        <f>+Tabla3[[#This Row],[V GRAVADAS]]</f>
        <v>75</v>
      </c>
      <c r="V6006">
        <v>2</v>
      </c>
    </row>
    <row r="6007" spans="1:22" x14ac:dyDescent="0.25">
      <c r="A6007" t="s">
        <v>942</v>
      </c>
      <c r="B6007" s="1" t="s">
        <v>958</v>
      </c>
      <c r="C6007" t="s">
        <v>1</v>
      </c>
      <c r="D6007" t="s">
        <v>89</v>
      </c>
      <c r="E6007" t="s">
        <v>553</v>
      </c>
      <c r="F6007" t="s">
        <v>554</v>
      </c>
      <c r="G6007">
        <v>3557</v>
      </c>
      <c r="H6007">
        <v>3557</v>
      </c>
      <c r="I6007">
        <v>3557</v>
      </c>
      <c r="J6007">
        <v>3557</v>
      </c>
      <c r="L6007" s="3">
        <v>0</v>
      </c>
      <c r="M6007" s="3">
        <v>0</v>
      </c>
      <c r="N6007" s="3">
        <v>0</v>
      </c>
      <c r="O6007" s="3">
        <v>239.5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3">
        <f>+Tabla3[[#This Row],[V GRAVADAS]]</f>
        <v>239.5</v>
      </c>
      <c r="V6007">
        <v>2</v>
      </c>
    </row>
    <row r="6008" spans="1:22" x14ac:dyDescent="0.25">
      <c r="A6008" t="s">
        <v>942</v>
      </c>
      <c r="B6008" s="1" t="s">
        <v>958</v>
      </c>
      <c r="C6008" t="s">
        <v>1</v>
      </c>
      <c r="D6008" t="s">
        <v>89</v>
      </c>
      <c r="E6008" t="s">
        <v>553</v>
      </c>
      <c r="F6008" t="s">
        <v>554</v>
      </c>
      <c r="G6008">
        <v>3558</v>
      </c>
      <c r="H6008">
        <v>3558</v>
      </c>
      <c r="I6008">
        <v>3558</v>
      </c>
      <c r="J6008">
        <v>3558</v>
      </c>
      <c r="L6008" s="3">
        <v>0</v>
      </c>
      <c r="M6008" s="3">
        <v>0</v>
      </c>
      <c r="N6008" s="3">
        <v>0</v>
      </c>
      <c r="O6008" s="3">
        <v>333.5</v>
      </c>
      <c r="P6008" s="3">
        <v>0</v>
      </c>
      <c r="Q6008" s="3">
        <v>0</v>
      </c>
      <c r="R6008" s="3">
        <v>0</v>
      </c>
      <c r="S6008" s="3">
        <v>0</v>
      </c>
      <c r="T6008" s="3">
        <v>0</v>
      </c>
      <c r="U6008" s="33">
        <f>+Tabla3[[#This Row],[V GRAVADAS]]</f>
        <v>333.5</v>
      </c>
      <c r="V6008">
        <v>2</v>
      </c>
    </row>
    <row r="6009" spans="1:22" x14ac:dyDescent="0.25">
      <c r="A6009" t="s">
        <v>942</v>
      </c>
      <c r="B6009" s="1" t="s">
        <v>958</v>
      </c>
      <c r="C6009" t="s">
        <v>1</v>
      </c>
      <c r="D6009" t="s">
        <v>89</v>
      </c>
      <c r="E6009" t="s">
        <v>553</v>
      </c>
      <c r="F6009" t="s">
        <v>554</v>
      </c>
      <c r="G6009">
        <v>3559</v>
      </c>
      <c r="H6009">
        <v>3559</v>
      </c>
      <c r="I6009">
        <v>3559</v>
      </c>
      <c r="J6009">
        <v>3559</v>
      </c>
      <c r="L6009" s="3">
        <v>0</v>
      </c>
      <c r="M6009" s="3">
        <v>0</v>
      </c>
      <c r="N6009" s="3">
        <v>0</v>
      </c>
      <c r="O6009" s="3">
        <v>9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3">
        <f>+Tabla3[[#This Row],[V GRAVADAS]]</f>
        <v>9</v>
      </c>
      <c r="V6009">
        <v>2</v>
      </c>
    </row>
    <row r="6010" spans="1:22" x14ac:dyDescent="0.25">
      <c r="A6010" t="s">
        <v>942</v>
      </c>
      <c r="B6010" s="1" t="s">
        <v>959</v>
      </c>
      <c r="C6010" t="s">
        <v>1</v>
      </c>
      <c r="D6010" t="s">
        <v>89</v>
      </c>
      <c r="E6010" t="s">
        <v>553</v>
      </c>
      <c r="F6010" t="s">
        <v>554</v>
      </c>
      <c r="G6010">
        <v>3560</v>
      </c>
      <c r="H6010">
        <v>3560</v>
      </c>
      <c r="I6010">
        <v>3560</v>
      </c>
      <c r="J6010">
        <v>3560</v>
      </c>
      <c r="L6010" s="3">
        <v>0</v>
      </c>
      <c r="M6010" s="3">
        <v>0</v>
      </c>
      <c r="N6010" s="3">
        <v>0</v>
      </c>
      <c r="O6010" s="3">
        <v>450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3">
        <f>+Tabla3[[#This Row],[V GRAVADAS]]</f>
        <v>450</v>
      </c>
      <c r="V6010">
        <v>2</v>
      </c>
    </row>
    <row r="6011" spans="1:22" x14ac:dyDescent="0.25">
      <c r="A6011" t="s">
        <v>942</v>
      </c>
      <c r="B6011" s="1" t="s">
        <v>959</v>
      </c>
      <c r="C6011" t="s">
        <v>1</v>
      </c>
      <c r="D6011" t="s">
        <v>89</v>
      </c>
      <c r="E6011" t="s">
        <v>553</v>
      </c>
      <c r="F6011" t="s">
        <v>554</v>
      </c>
      <c r="G6011">
        <v>3561</v>
      </c>
      <c r="H6011">
        <v>3561</v>
      </c>
      <c r="I6011">
        <v>3561</v>
      </c>
      <c r="J6011">
        <v>3561</v>
      </c>
      <c r="L6011" s="3">
        <v>0</v>
      </c>
      <c r="M6011" s="3">
        <v>0</v>
      </c>
      <c r="N6011" s="3">
        <v>0</v>
      </c>
      <c r="O6011" s="3">
        <v>86.64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3">
        <f>+Tabla3[[#This Row],[V GRAVADAS]]</f>
        <v>86.64</v>
      </c>
      <c r="V6011">
        <v>2</v>
      </c>
    </row>
    <row r="6012" spans="1:22" x14ac:dyDescent="0.25">
      <c r="A6012" t="s">
        <v>942</v>
      </c>
      <c r="B6012" s="1" t="s">
        <v>959</v>
      </c>
      <c r="C6012" t="s">
        <v>1</v>
      </c>
      <c r="D6012" t="s">
        <v>89</v>
      </c>
      <c r="E6012" t="s">
        <v>553</v>
      </c>
      <c r="F6012" t="s">
        <v>554</v>
      </c>
      <c r="G6012">
        <v>3562</v>
      </c>
      <c r="H6012">
        <v>3562</v>
      </c>
      <c r="I6012">
        <v>3562</v>
      </c>
      <c r="J6012">
        <v>3562</v>
      </c>
      <c r="L6012" s="3">
        <v>0</v>
      </c>
      <c r="M6012" s="3">
        <v>0</v>
      </c>
      <c r="N6012" s="3">
        <v>0</v>
      </c>
      <c r="O6012" s="3">
        <v>60.12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3">
        <f>+Tabla3[[#This Row],[V GRAVADAS]]</f>
        <v>60.12</v>
      </c>
      <c r="V6012">
        <v>2</v>
      </c>
    </row>
    <row r="6013" spans="1:22" x14ac:dyDescent="0.25">
      <c r="A6013" t="s">
        <v>942</v>
      </c>
      <c r="B6013" s="1" t="s">
        <v>959</v>
      </c>
      <c r="C6013" t="s">
        <v>1</v>
      </c>
      <c r="D6013" t="s">
        <v>89</v>
      </c>
      <c r="E6013" t="s">
        <v>553</v>
      </c>
      <c r="F6013" t="s">
        <v>554</v>
      </c>
      <c r="G6013">
        <v>3563</v>
      </c>
      <c r="H6013">
        <v>3563</v>
      </c>
      <c r="I6013">
        <v>3563</v>
      </c>
      <c r="J6013">
        <v>3563</v>
      </c>
      <c r="L6013" s="3">
        <v>0</v>
      </c>
      <c r="M6013" s="3">
        <v>0</v>
      </c>
      <c r="N6013" s="3">
        <v>0</v>
      </c>
      <c r="O6013" s="3">
        <v>532.20000000000005</v>
      </c>
      <c r="P6013" s="3">
        <v>0</v>
      </c>
      <c r="Q6013" s="3">
        <v>0</v>
      </c>
      <c r="R6013" s="3">
        <v>0</v>
      </c>
      <c r="S6013" s="3">
        <v>0</v>
      </c>
      <c r="T6013" s="3">
        <v>0</v>
      </c>
      <c r="U6013" s="33">
        <f>+Tabla3[[#This Row],[V GRAVADAS]]</f>
        <v>532.20000000000005</v>
      </c>
      <c r="V6013">
        <v>2</v>
      </c>
    </row>
    <row r="6014" spans="1:22" x14ac:dyDescent="0.25">
      <c r="A6014" t="s">
        <v>942</v>
      </c>
      <c r="B6014" s="1" t="s">
        <v>959</v>
      </c>
      <c r="C6014" t="s">
        <v>1</v>
      </c>
      <c r="D6014" t="s">
        <v>89</v>
      </c>
      <c r="E6014" t="s">
        <v>553</v>
      </c>
      <c r="F6014" t="s">
        <v>554</v>
      </c>
      <c r="G6014">
        <v>3564</v>
      </c>
      <c r="H6014">
        <v>3564</v>
      </c>
      <c r="I6014">
        <v>3564</v>
      </c>
      <c r="J6014">
        <v>3564</v>
      </c>
      <c r="L6014" s="3">
        <v>0</v>
      </c>
      <c r="M6014" s="3">
        <v>0</v>
      </c>
      <c r="N6014" s="3">
        <v>0</v>
      </c>
      <c r="O6014" s="3">
        <v>22.5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3">
        <f>+Tabla3[[#This Row],[V GRAVADAS]]</f>
        <v>22.5</v>
      </c>
      <c r="V6014">
        <v>2</v>
      </c>
    </row>
    <row r="6015" spans="1:22" x14ac:dyDescent="0.25">
      <c r="A6015" t="s">
        <v>942</v>
      </c>
      <c r="B6015" s="1" t="s">
        <v>959</v>
      </c>
      <c r="C6015" t="s">
        <v>1</v>
      </c>
      <c r="D6015" t="s">
        <v>89</v>
      </c>
      <c r="E6015" t="s">
        <v>553</v>
      </c>
      <c r="F6015" t="s">
        <v>554</v>
      </c>
      <c r="G6015">
        <v>3565</v>
      </c>
      <c r="H6015">
        <v>3565</v>
      </c>
      <c r="I6015">
        <v>3565</v>
      </c>
      <c r="J6015">
        <v>3565</v>
      </c>
      <c r="L6015" s="3">
        <v>0</v>
      </c>
      <c r="M6015" s="3">
        <v>0</v>
      </c>
      <c r="N6015" s="3">
        <v>0</v>
      </c>
      <c r="O6015" s="3">
        <v>532.70000000000005</v>
      </c>
      <c r="P6015" s="3">
        <v>0</v>
      </c>
      <c r="Q6015" s="3">
        <v>0</v>
      </c>
      <c r="R6015" s="3">
        <v>0</v>
      </c>
      <c r="S6015" s="3">
        <v>0</v>
      </c>
      <c r="T6015" s="3">
        <v>0</v>
      </c>
      <c r="U6015" s="33">
        <f>+Tabla3[[#This Row],[V GRAVADAS]]</f>
        <v>532.70000000000005</v>
      </c>
      <c r="V6015">
        <v>2</v>
      </c>
    </row>
    <row r="6016" spans="1:22" x14ac:dyDescent="0.25">
      <c r="A6016" t="s">
        <v>942</v>
      </c>
      <c r="B6016" s="1" t="s">
        <v>959</v>
      </c>
      <c r="C6016" t="s">
        <v>1</v>
      </c>
      <c r="D6016" t="s">
        <v>89</v>
      </c>
      <c r="E6016" t="s">
        <v>553</v>
      </c>
      <c r="F6016" t="s">
        <v>554</v>
      </c>
      <c r="G6016">
        <v>3566</v>
      </c>
      <c r="H6016">
        <v>3566</v>
      </c>
      <c r="I6016">
        <v>3566</v>
      </c>
      <c r="J6016">
        <v>3566</v>
      </c>
      <c r="L6016" s="3">
        <v>0</v>
      </c>
      <c r="M6016" s="3">
        <v>0</v>
      </c>
      <c r="N6016" s="3">
        <v>0</v>
      </c>
      <c r="O6016" s="3">
        <v>332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3">
        <f>+Tabla3[[#This Row],[V GRAVADAS]]</f>
        <v>332</v>
      </c>
      <c r="V6016">
        <v>2</v>
      </c>
    </row>
    <row r="6017" spans="1:22" x14ac:dyDescent="0.25">
      <c r="A6017" t="s">
        <v>942</v>
      </c>
      <c r="B6017" s="1" t="s">
        <v>959</v>
      </c>
      <c r="C6017" t="s">
        <v>1</v>
      </c>
      <c r="D6017" t="s">
        <v>89</v>
      </c>
      <c r="E6017" t="s">
        <v>553</v>
      </c>
      <c r="F6017" t="s">
        <v>554</v>
      </c>
      <c r="G6017">
        <v>3567</v>
      </c>
      <c r="H6017">
        <v>3567</v>
      </c>
      <c r="I6017">
        <v>3567</v>
      </c>
      <c r="J6017">
        <v>3567</v>
      </c>
      <c r="L6017" s="3">
        <v>0</v>
      </c>
      <c r="M6017" s="3">
        <v>0</v>
      </c>
      <c r="N6017" s="3">
        <v>0</v>
      </c>
      <c r="O6017" s="3">
        <v>444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3">
        <f>+Tabla3[[#This Row],[V GRAVADAS]]</f>
        <v>444</v>
      </c>
      <c r="V6017">
        <v>2</v>
      </c>
    </row>
    <row r="6018" spans="1:22" x14ac:dyDescent="0.25">
      <c r="A6018" t="s">
        <v>942</v>
      </c>
      <c r="B6018" s="1" t="s">
        <v>959</v>
      </c>
      <c r="C6018" t="s">
        <v>1</v>
      </c>
      <c r="D6018" t="s">
        <v>89</v>
      </c>
      <c r="E6018" t="s">
        <v>553</v>
      </c>
      <c r="F6018" t="s">
        <v>554</v>
      </c>
      <c r="G6018">
        <v>3568</v>
      </c>
      <c r="H6018">
        <v>3568</v>
      </c>
      <c r="I6018">
        <v>3568</v>
      </c>
      <c r="J6018">
        <v>3568</v>
      </c>
      <c r="L6018" s="3">
        <v>0</v>
      </c>
      <c r="M6018" s="3">
        <v>0</v>
      </c>
      <c r="N6018" s="3">
        <v>0</v>
      </c>
      <c r="O6018" s="3">
        <v>40.5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3">
        <f>+Tabla3[[#This Row],[V GRAVADAS]]</f>
        <v>40.5</v>
      </c>
      <c r="V6018">
        <v>2</v>
      </c>
    </row>
    <row r="6019" spans="1:22" x14ac:dyDescent="0.25">
      <c r="A6019" t="s">
        <v>942</v>
      </c>
      <c r="B6019" s="1" t="s">
        <v>959</v>
      </c>
      <c r="C6019" t="s">
        <v>1</v>
      </c>
      <c r="D6019" t="s">
        <v>89</v>
      </c>
      <c r="E6019" t="s">
        <v>553</v>
      </c>
      <c r="F6019" t="s">
        <v>554</v>
      </c>
      <c r="G6019">
        <v>3569</v>
      </c>
      <c r="H6019">
        <v>3569</v>
      </c>
      <c r="I6019">
        <v>3569</v>
      </c>
      <c r="J6019">
        <v>3569</v>
      </c>
      <c r="L6019" s="3">
        <v>0</v>
      </c>
      <c r="M6019" s="3">
        <v>0</v>
      </c>
      <c r="N6019" s="3">
        <v>0</v>
      </c>
      <c r="O6019" s="3">
        <v>878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3">
        <f>+Tabla3[[#This Row],[V GRAVADAS]]</f>
        <v>878</v>
      </c>
      <c r="V6019">
        <v>2</v>
      </c>
    </row>
    <row r="6020" spans="1:22" x14ac:dyDescent="0.25">
      <c r="A6020" t="s">
        <v>942</v>
      </c>
      <c r="B6020" s="1" t="s">
        <v>959</v>
      </c>
      <c r="C6020" t="s">
        <v>1</v>
      </c>
      <c r="D6020" t="s">
        <v>89</v>
      </c>
      <c r="E6020" t="s">
        <v>553</v>
      </c>
      <c r="F6020" t="s">
        <v>554</v>
      </c>
      <c r="G6020">
        <v>3570</v>
      </c>
      <c r="H6020">
        <v>3570</v>
      </c>
      <c r="I6020">
        <v>3570</v>
      </c>
      <c r="J6020">
        <v>3570</v>
      </c>
      <c r="L6020" s="3">
        <v>0</v>
      </c>
      <c r="M6020" s="3">
        <v>0</v>
      </c>
      <c r="N6020" s="3">
        <v>0</v>
      </c>
      <c r="O6020" s="3">
        <v>84</v>
      </c>
      <c r="P6020" s="3">
        <v>0</v>
      </c>
      <c r="Q6020" s="3">
        <v>0</v>
      </c>
      <c r="R6020" s="3">
        <v>0</v>
      </c>
      <c r="S6020" s="3">
        <v>0</v>
      </c>
      <c r="T6020" s="3">
        <v>0</v>
      </c>
      <c r="U6020" s="33">
        <f>+Tabla3[[#This Row],[V GRAVADAS]]</f>
        <v>84</v>
      </c>
      <c r="V6020">
        <v>2</v>
      </c>
    </row>
    <row r="6021" spans="1:22" x14ac:dyDescent="0.25">
      <c r="A6021" t="s">
        <v>942</v>
      </c>
      <c r="B6021" s="1" t="s">
        <v>959</v>
      </c>
      <c r="C6021" t="s">
        <v>1</v>
      </c>
      <c r="D6021" t="s">
        <v>89</v>
      </c>
      <c r="E6021" t="s">
        <v>553</v>
      </c>
      <c r="F6021" t="s">
        <v>554</v>
      </c>
      <c r="G6021">
        <v>3571</v>
      </c>
      <c r="H6021">
        <v>3571</v>
      </c>
      <c r="I6021">
        <v>3571</v>
      </c>
      <c r="J6021">
        <v>3571</v>
      </c>
      <c r="L6021" s="3">
        <v>0</v>
      </c>
      <c r="M6021" s="3">
        <v>0</v>
      </c>
      <c r="N6021" s="3">
        <v>0</v>
      </c>
      <c r="O6021" s="3">
        <v>101.04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3">
        <f>+Tabla3[[#This Row],[V GRAVADAS]]</f>
        <v>101.04</v>
      </c>
      <c r="V6021">
        <v>2</v>
      </c>
    </row>
    <row r="6022" spans="1:22" x14ac:dyDescent="0.25">
      <c r="A6022" t="s">
        <v>942</v>
      </c>
      <c r="B6022" s="1" t="s">
        <v>959</v>
      </c>
      <c r="C6022" t="s">
        <v>1</v>
      </c>
      <c r="D6022" t="s">
        <v>89</v>
      </c>
      <c r="E6022" t="s">
        <v>553</v>
      </c>
      <c r="F6022" t="s">
        <v>554</v>
      </c>
      <c r="G6022">
        <v>3572</v>
      </c>
      <c r="H6022">
        <v>3572</v>
      </c>
      <c r="I6022">
        <v>3572</v>
      </c>
      <c r="J6022">
        <v>3572</v>
      </c>
      <c r="L6022" s="3">
        <v>0</v>
      </c>
      <c r="M6022" s="3">
        <v>0</v>
      </c>
      <c r="N6022" s="3">
        <v>0</v>
      </c>
      <c r="O6022" s="3">
        <v>37.5</v>
      </c>
      <c r="P6022" s="3">
        <v>0</v>
      </c>
      <c r="Q6022" s="3">
        <v>0</v>
      </c>
      <c r="R6022" s="3">
        <v>0</v>
      </c>
      <c r="S6022" s="3">
        <v>0</v>
      </c>
      <c r="T6022" s="3">
        <v>0</v>
      </c>
      <c r="U6022" s="33">
        <f>+Tabla3[[#This Row],[V GRAVADAS]]</f>
        <v>37.5</v>
      </c>
      <c r="V6022">
        <v>2</v>
      </c>
    </row>
    <row r="6023" spans="1:22" x14ac:dyDescent="0.25">
      <c r="A6023" t="s">
        <v>942</v>
      </c>
      <c r="B6023" s="1" t="s">
        <v>959</v>
      </c>
      <c r="C6023" t="s">
        <v>1</v>
      </c>
      <c r="D6023" t="s">
        <v>89</v>
      </c>
      <c r="E6023" t="s">
        <v>553</v>
      </c>
      <c r="F6023" t="s">
        <v>554</v>
      </c>
      <c r="G6023">
        <v>3573</v>
      </c>
      <c r="H6023">
        <v>3573</v>
      </c>
      <c r="I6023">
        <v>3573</v>
      </c>
      <c r="J6023">
        <v>3573</v>
      </c>
      <c r="L6023" s="3">
        <v>0</v>
      </c>
      <c r="M6023" s="3">
        <v>0</v>
      </c>
      <c r="N6023" s="3">
        <v>0</v>
      </c>
      <c r="O6023" s="3">
        <v>265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3">
        <f>+Tabla3[[#This Row],[V GRAVADAS]]</f>
        <v>265</v>
      </c>
      <c r="V6023">
        <v>2</v>
      </c>
    </row>
    <row r="6024" spans="1:22" x14ac:dyDescent="0.25">
      <c r="A6024" t="s">
        <v>942</v>
      </c>
      <c r="B6024" s="1" t="s">
        <v>959</v>
      </c>
      <c r="C6024" t="s">
        <v>1</v>
      </c>
      <c r="D6024" t="s">
        <v>89</v>
      </c>
      <c r="E6024" t="s">
        <v>553</v>
      </c>
      <c r="F6024" t="s">
        <v>554</v>
      </c>
      <c r="G6024">
        <v>3574</v>
      </c>
      <c r="H6024">
        <v>3574</v>
      </c>
      <c r="I6024">
        <v>3574</v>
      </c>
      <c r="J6024">
        <v>3574</v>
      </c>
      <c r="L6024" s="3">
        <v>0</v>
      </c>
      <c r="M6024" s="3">
        <v>0</v>
      </c>
      <c r="N6024" s="3">
        <v>0</v>
      </c>
      <c r="O6024" s="3">
        <v>176.5</v>
      </c>
      <c r="P6024" s="3">
        <v>0</v>
      </c>
      <c r="Q6024" s="3">
        <v>0</v>
      </c>
      <c r="R6024" s="3">
        <v>0</v>
      </c>
      <c r="S6024" s="3">
        <v>0</v>
      </c>
      <c r="T6024" s="3">
        <v>0</v>
      </c>
      <c r="U6024" s="33">
        <f>+Tabla3[[#This Row],[V GRAVADAS]]</f>
        <v>176.5</v>
      </c>
      <c r="V6024">
        <v>2</v>
      </c>
    </row>
    <row r="6025" spans="1:22" x14ac:dyDescent="0.25">
      <c r="A6025" t="s">
        <v>942</v>
      </c>
      <c r="B6025" s="1" t="s">
        <v>959</v>
      </c>
      <c r="C6025" t="s">
        <v>1</v>
      </c>
      <c r="D6025" t="s">
        <v>89</v>
      </c>
      <c r="E6025" t="s">
        <v>553</v>
      </c>
      <c r="F6025" t="s">
        <v>554</v>
      </c>
      <c r="G6025">
        <v>3575</v>
      </c>
      <c r="H6025">
        <v>3575</v>
      </c>
      <c r="I6025">
        <v>3575</v>
      </c>
      <c r="J6025">
        <v>3575</v>
      </c>
      <c r="L6025" s="3">
        <v>0</v>
      </c>
      <c r="M6025" s="3">
        <v>0</v>
      </c>
      <c r="N6025" s="3">
        <v>0</v>
      </c>
      <c r="O6025" s="3">
        <v>174.62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3">
        <f>+Tabla3[[#This Row],[V GRAVADAS]]</f>
        <v>174.62</v>
      </c>
      <c r="V6025">
        <v>2</v>
      </c>
    </row>
    <row r="6026" spans="1:22" x14ac:dyDescent="0.25">
      <c r="A6026" t="s">
        <v>942</v>
      </c>
      <c r="B6026" s="1" t="s">
        <v>959</v>
      </c>
      <c r="C6026" t="s">
        <v>1</v>
      </c>
      <c r="D6026" t="s">
        <v>89</v>
      </c>
      <c r="E6026" t="s">
        <v>553</v>
      </c>
      <c r="F6026" t="s">
        <v>554</v>
      </c>
      <c r="G6026">
        <v>3576</v>
      </c>
      <c r="H6026">
        <v>3576</v>
      </c>
      <c r="I6026">
        <v>3576</v>
      </c>
      <c r="J6026">
        <v>3576</v>
      </c>
      <c r="L6026" s="3">
        <v>0</v>
      </c>
      <c r="M6026" s="3">
        <v>0</v>
      </c>
      <c r="N6026" s="3">
        <v>0</v>
      </c>
      <c r="O6026" s="3">
        <v>510.5</v>
      </c>
      <c r="P6026" s="3">
        <v>0</v>
      </c>
      <c r="Q6026" s="3">
        <v>0</v>
      </c>
      <c r="R6026" s="3">
        <v>0</v>
      </c>
      <c r="S6026" s="3">
        <v>0</v>
      </c>
      <c r="T6026" s="3">
        <v>0</v>
      </c>
      <c r="U6026" s="33">
        <f>+Tabla3[[#This Row],[V GRAVADAS]]</f>
        <v>510.5</v>
      </c>
      <c r="V6026">
        <v>2</v>
      </c>
    </row>
    <row r="6027" spans="1:22" x14ac:dyDescent="0.25">
      <c r="A6027" t="s">
        <v>942</v>
      </c>
      <c r="B6027" s="1" t="s">
        <v>959</v>
      </c>
      <c r="C6027" t="s">
        <v>1</v>
      </c>
      <c r="D6027" t="s">
        <v>89</v>
      </c>
      <c r="E6027" t="s">
        <v>553</v>
      </c>
      <c r="F6027" t="s">
        <v>554</v>
      </c>
      <c r="G6027">
        <v>3577</v>
      </c>
      <c r="H6027">
        <v>3577</v>
      </c>
      <c r="I6027">
        <v>3577</v>
      </c>
      <c r="J6027">
        <v>3577</v>
      </c>
      <c r="L6027" s="3">
        <v>0</v>
      </c>
      <c r="M6027" s="3">
        <v>0</v>
      </c>
      <c r="N6027" s="3">
        <v>0</v>
      </c>
      <c r="O6027" s="3">
        <v>292.64999999999998</v>
      </c>
      <c r="P6027" s="3">
        <v>0</v>
      </c>
      <c r="Q6027" s="3">
        <v>0</v>
      </c>
      <c r="R6027" s="3">
        <v>0</v>
      </c>
      <c r="S6027" s="3">
        <v>0</v>
      </c>
      <c r="T6027" s="3">
        <v>0</v>
      </c>
      <c r="U6027" s="33">
        <f>+Tabla3[[#This Row],[V GRAVADAS]]</f>
        <v>292.64999999999998</v>
      </c>
      <c r="V6027">
        <v>2</v>
      </c>
    </row>
    <row r="6028" spans="1:22" x14ac:dyDescent="0.25">
      <c r="A6028" t="s">
        <v>942</v>
      </c>
      <c r="B6028" s="1" t="s">
        <v>959</v>
      </c>
      <c r="C6028" t="s">
        <v>1</v>
      </c>
      <c r="D6028" t="s">
        <v>89</v>
      </c>
      <c r="E6028" t="s">
        <v>553</v>
      </c>
      <c r="F6028" t="s">
        <v>554</v>
      </c>
      <c r="G6028">
        <v>3578</v>
      </c>
      <c r="H6028">
        <v>3578</v>
      </c>
      <c r="I6028">
        <v>3578</v>
      </c>
      <c r="J6028">
        <v>3578</v>
      </c>
      <c r="L6028" s="3">
        <v>0</v>
      </c>
      <c r="M6028" s="3">
        <v>0</v>
      </c>
      <c r="N6028" s="3">
        <v>0</v>
      </c>
      <c r="O6028" s="3">
        <v>20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3">
        <f>+Tabla3[[#This Row],[V GRAVADAS]]</f>
        <v>20</v>
      </c>
      <c r="V6028">
        <v>2</v>
      </c>
    </row>
    <row r="6029" spans="1:22" x14ac:dyDescent="0.25">
      <c r="A6029" t="s">
        <v>942</v>
      </c>
      <c r="B6029" s="1" t="s">
        <v>959</v>
      </c>
      <c r="C6029" t="s">
        <v>1</v>
      </c>
      <c r="D6029" t="s">
        <v>89</v>
      </c>
      <c r="E6029" t="s">
        <v>553</v>
      </c>
      <c r="F6029" t="s">
        <v>554</v>
      </c>
      <c r="G6029">
        <v>3579</v>
      </c>
      <c r="H6029">
        <v>3579</v>
      </c>
      <c r="I6029">
        <v>3579</v>
      </c>
      <c r="J6029">
        <v>3579</v>
      </c>
      <c r="L6029" s="3">
        <v>0</v>
      </c>
      <c r="M6029" s="3">
        <v>0</v>
      </c>
      <c r="N6029" s="3">
        <v>0</v>
      </c>
      <c r="O6029" s="3">
        <v>63</v>
      </c>
      <c r="P6029" s="3">
        <v>0</v>
      </c>
      <c r="Q6029" s="3">
        <v>0</v>
      </c>
      <c r="R6029" s="3">
        <v>0</v>
      </c>
      <c r="S6029" s="3">
        <v>0</v>
      </c>
      <c r="T6029" s="3">
        <v>0</v>
      </c>
      <c r="U6029" s="33">
        <f>+Tabla3[[#This Row],[V GRAVADAS]]</f>
        <v>63</v>
      </c>
      <c r="V6029">
        <v>2</v>
      </c>
    </row>
    <row r="6030" spans="1:22" x14ac:dyDescent="0.25">
      <c r="A6030" t="s">
        <v>942</v>
      </c>
      <c r="B6030" s="1" t="s">
        <v>959</v>
      </c>
      <c r="C6030" t="s">
        <v>1</v>
      </c>
      <c r="D6030" t="s">
        <v>89</v>
      </c>
      <c r="E6030" t="s">
        <v>553</v>
      </c>
      <c r="F6030" t="s">
        <v>554</v>
      </c>
      <c r="G6030">
        <v>3580</v>
      </c>
      <c r="H6030">
        <v>3580</v>
      </c>
      <c r="I6030">
        <v>3580</v>
      </c>
      <c r="J6030">
        <v>3580</v>
      </c>
      <c r="L6030" s="3">
        <v>0</v>
      </c>
      <c r="M6030" s="3">
        <v>0</v>
      </c>
      <c r="N6030" s="3">
        <v>0</v>
      </c>
      <c r="O6030" s="3">
        <v>96</v>
      </c>
      <c r="P6030" s="3">
        <v>0</v>
      </c>
      <c r="Q6030" s="3">
        <v>0</v>
      </c>
      <c r="R6030" s="3">
        <v>0</v>
      </c>
      <c r="S6030" s="3">
        <v>0</v>
      </c>
      <c r="T6030" s="3">
        <v>0</v>
      </c>
      <c r="U6030" s="33">
        <f>+Tabla3[[#This Row],[V GRAVADAS]]</f>
        <v>96</v>
      </c>
      <c r="V6030">
        <v>2</v>
      </c>
    </row>
    <row r="6031" spans="1:22" x14ac:dyDescent="0.25">
      <c r="A6031" t="s">
        <v>942</v>
      </c>
      <c r="B6031" s="1" t="s">
        <v>959</v>
      </c>
      <c r="C6031" t="s">
        <v>1</v>
      </c>
      <c r="D6031" t="s">
        <v>89</v>
      </c>
      <c r="E6031" t="s">
        <v>553</v>
      </c>
      <c r="F6031" t="s">
        <v>554</v>
      </c>
      <c r="G6031">
        <v>3581</v>
      </c>
      <c r="H6031">
        <v>3581</v>
      </c>
      <c r="I6031">
        <v>3581</v>
      </c>
      <c r="J6031">
        <v>3581</v>
      </c>
      <c r="L6031" s="3">
        <v>0</v>
      </c>
      <c r="M6031" s="3">
        <v>0</v>
      </c>
      <c r="N6031" s="3">
        <v>0</v>
      </c>
      <c r="O6031" s="3">
        <v>389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3">
        <f>+Tabla3[[#This Row],[V GRAVADAS]]</f>
        <v>389</v>
      </c>
      <c r="V6031">
        <v>2</v>
      </c>
    </row>
    <row r="6032" spans="1:22" x14ac:dyDescent="0.25">
      <c r="A6032" t="s">
        <v>942</v>
      </c>
      <c r="B6032" s="1" t="s">
        <v>959</v>
      </c>
      <c r="C6032" t="s">
        <v>1</v>
      </c>
      <c r="D6032" t="s">
        <v>89</v>
      </c>
      <c r="E6032" t="s">
        <v>553</v>
      </c>
      <c r="F6032" t="s">
        <v>554</v>
      </c>
      <c r="G6032">
        <v>3582</v>
      </c>
      <c r="H6032">
        <v>3582</v>
      </c>
      <c r="I6032">
        <v>3582</v>
      </c>
      <c r="J6032">
        <v>3582</v>
      </c>
      <c r="L6032" s="3">
        <v>0</v>
      </c>
      <c r="M6032" s="3">
        <v>0</v>
      </c>
      <c r="N6032" s="3">
        <v>0</v>
      </c>
      <c r="O6032" s="3">
        <v>379.05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3">
        <f>+Tabla3[[#This Row],[V GRAVADAS]]</f>
        <v>379.05</v>
      </c>
      <c r="V6032">
        <v>2</v>
      </c>
    </row>
    <row r="6033" spans="1:22" x14ac:dyDescent="0.25">
      <c r="A6033" t="s">
        <v>942</v>
      </c>
      <c r="B6033" s="1" t="s">
        <v>959</v>
      </c>
      <c r="C6033" t="s">
        <v>1</v>
      </c>
      <c r="D6033" t="s">
        <v>89</v>
      </c>
      <c r="E6033" t="s">
        <v>553</v>
      </c>
      <c r="F6033" t="s">
        <v>554</v>
      </c>
      <c r="G6033">
        <v>3583</v>
      </c>
      <c r="H6033">
        <v>3583</v>
      </c>
      <c r="I6033">
        <v>3583</v>
      </c>
      <c r="J6033">
        <v>3583</v>
      </c>
      <c r="L6033" s="3">
        <v>0</v>
      </c>
      <c r="M6033" s="3">
        <v>0</v>
      </c>
      <c r="N6033" s="3">
        <v>0</v>
      </c>
      <c r="O6033" s="3">
        <v>192</v>
      </c>
      <c r="P6033" s="3">
        <v>0</v>
      </c>
      <c r="Q6033" s="3">
        <v>0</v>
      </c>
      <c r="R6033" s="3">
        <v>0</v>
      </c>
      <c r="S6033" s="3">
        <v>0</v>
      </c>
      <c r="T6033" s="3">
        <v>0</v>
      </c>
      <c r="U6033" s="33">
        <f>+Tabla3[[#This Row],[V GRAVADAS]]</f>
        <v>192</v>
      </c>
      <c r="V6033">
        <v>2</v>
      </c>
    </row>
    <row r="6034" spans="1:22" x14ac:dyDescent="0.25">
      <c r="A6034" t="s">
        <v>942</v>
      </c>
      <c r="B6034" s="1" t="s">
        <v>959</v>
      </c>
      <c r="C6034" t="s">
        <v>1</v>
      </c>
      <c r="D6034" t="s">
        <v>89</v>
      </c>
      <c r="E6034" t="s">
        <v>553</v>
      </c>
      <c r="F6034" t="s">
        <v>554</v>
      </c>
      <c r="G6034">
        <v>3584</v>
      </c>
      <c r="H6034">
        <v>3584</v>
      </c>
      <c r="I6034">
        <v>3584</v>
      </c>
      <c r="J6034">
        <v>3584</v>
      </c>
      <c r="L6034" s="3">
        <v>0</v>
      </c>
      <c r="M6034" s="3">
        <v>0</v>
      </c>
      <c r="N6034" s="3">
        <v>0</v>
      </c>
      <c r="O6034" s="3">
        <v>8.4</v>
      </c>
      <c r="P6034" s="3">
        <v>0</v>
      </c>
      <c r="Q6034" s="3">
        <v>0</v>
      </c>
      <c r="R6034" s="3">
        <v>0</v>
      </c>
      <c r="S6034" s="3">
        <v>0</v>
      </c>
      <c r="T6034" s="3">
        <v>0</v>
      </c>
      <c r="U6034" s="33">
        <f>+Tabla3[[#This Row],[V GRAVADAS]]</f>
        <v>8.4</v>
      </c>
      <c r="V6034">
        <v>2</v>
      </c>
    </row>
    <row r="6035" spans="1:22" x14ac:dyDescent="0.25">
      <c r="A6035" t="s">
        <v>942</v>
      </c>
      <c r="B6035" s="1" t="s">
        <v>959</v>
      </c>
      <c r="C6035" t="s">
        <v>1</v>
      </c>
      <c r="D6035" t="s">
        <v>89</v>
      </c>
      <c r="E6035" t="s">
        <v>553</v>
      </c>
      <c r="F6035" t="s">
        <v>554</v>
      </c>
      <c r="G6035">
        <v>3585</v>
      </c>
      <c r="H6035">
        <v>3585</v>
      </c>
      <c r="I6035">
        <v>3585</v>
      </c>
      <c r="J6035">
        <v>3585</v>
      </c>
      <c r="L6035" s="3">
        <v>0</v>
      </c>
      <c r="M6035" s="3">
        <v>0</v>
      </c>
      <c r="N6035" s="3">
        <v>0</v>
      </c>
      <c r="O6035" s="3">
        <v>43</v>
      </c>
      <c r="P6035" s="3">
        <v>0</v>
      </c>
      <c r="Q6035" s="3">
        <v>0</v>
      </c>
      <c r="R6035" s="3">
        <v>0</v>
      </c>
      <c r="S6035" s="3">
        <v>0</v>
      </c>
      <c r="T6035" s="3">
        <v>0</v>
      </c>
      <c r="U6035" s="33">
        <f>+Tabla3[[#This Row],[V GRAVADAS]]</f>
        <v>43</v>
      </c>
      <c r="V6035">
        <v>2</v>
      </c>
    </row>
    <row r="6036" spans="1:22" x14ac:dyDescent="0.25">
      <c r="A6036" t="s">
        <v>942</v>
      </c>
      <c r="B6036" s="1" t="s">
        <v>960</v>
      </c>
      <c r="C6036" t="s">
        <v>1</v>
      </c>
      <c r="D6036" t="s">
        <v>89</v>
      </c>
      <c r="E6036" t="s">
        <v>553</v>
      </c>
      <c r="F6036" t="s">
        <v>554</v>
      </c>
      <c r="G6036">
        <v>3586</v>
      </c>
      <c r="H6036">
        <v>3586</v>
      </c>
      <c r="I6036">
        <v>3586</v>
      </c>
      <c r="J6036">
        <v>3586</v>
      </c>
      <c r="L6036" s="3">
        <v>0</v>
      </c>
      <c r="M6036" s="3">
        <v>0</v>
      </c>
      <c r="N6036" s="3">
        <v>0</v>
      </c>
      <c r="O6036" s="3">
        <v>135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3">
        <f>+Tabla3[[#This Row],[V GRAVADAS]]</f>
        <v>135</v>
      </c>
      <c r="V6036">
        <v>2</v>
      </c>
    </row>
    <row r="6037" spans="1:22" x14ac:dyDescent="0.25">
      <c r="A6037" t="s">
        <v>942</v>
      </c>
      <c r="B6037" s="1" t="s">
        <v>960</v>
      </c>
      <c r="C6037" t="s">
        <v>1</v>
      </c>
      <c r="D6037" t="s">
        <v>89</v>
      </c>
      <c r="E6037" t="s">
        <v>553</v>
      </c>
      <c r="F6037" t="s">
        <v>554</v>
      </c>
      <c r="G6037">
        <v>3587</v>
      </c>
      <c r="H6037">
        <v>3587</v>
      </c>
      <c r="I6037">
        <v>3587</v>
      </c>
      <c r="J6037">
        <v>3587</v>
      </c>
      <c r="L6037" s="3">
        <v>0</v>
      </c>
      <c r="M6037" s="3">
        <v>0</v>
      </c>
      <c r="N6037" s="3">
        <v>0</v>
      </c>
      <c r="O6037" s="3">
        <v>225</v>
      </c>
      <c r="P6037" s="3">
        <v>0</v>
      </c>
      <c r="Q6037" s="3">
        <v>0</v>
      </c>
      <c r="R6037" s="3">
        <v>0</v>
      </c>
      <c r="S6037" s="3">
        <v>0</v>
      </c>
      <c r="T6037" s="3">
        <v>0</v>
      </c>
      <c r="U6037" s="33">
        <f>+Tabla3[[#This Row],[V GRAVADAS]]</f>
        <v>225</v>
      </c>
      <c r="V6037">
        <v>2</v>
      </c>
    </row>
    <row r="6038" spans="1:22" x14ac:dyDescent="0.25">
      <c r="A6038" t="s">
        <v>942</v>
      </c>
      <c r="B6038" s="1" t="s">
        <v>960</v>
      </c>
      <c r="C6038" t="s">
        <v>1</v>
      </c>
      <c r="D6038" t="s">
        <v>89</v>
      </c>
      <c r="E6038" t="s">
        <v>553</v>
      </c>
      <c r="F6038" t="s">
        <v>554</v>
      </c>
      <c r="G6038">
        <v>3588</v>
      </c>
      <c r="H6038">
        <v>3588</v>
      </c>
      <c r="I6038">
        <v>3588</v>
      </c>
      <c r="J6038">
        <v>3588</v>
      </c>
      <c r="L6038" s="3">
        <v>0</v>
      </c>
      <c r="M6038" s="3">
        <v>0</v>
      </c>
      <c r="N6038" s="3">
        <v>0</v>
      </c>
      <c r="O6038" s="3">
        <v>95.5</v>
      </c>
      <c r="P6038" s="3">
        <v>0</v>
      </c>
      <c r="Q6038" s="3">
        <v>0</v>
      </c>
      <c r="R6038" s="3">
        <v>0</v>
      </c>
      <c r="S6038" s="3">
        <v>0</v>
      </c>
      <c r="T6038" s="3">
        <v>0</v>
      </c>
      <c r="U6038" s="33">
        <f>+Tabla3[[#This Row],[V GRAVADAS]]</f>
        <v>95.5</v>
      </c>
      <c r="V6038">
        <v>2</v>
      </c>
    </row>
    <row r="6039" spans="1:22" x14ac:dyDescent="0.25">
      <c r="A6039" t="s">
        <v>942</v>
      </c>
      <c r="B6039" s="1" t="s">
        <v>960</v>
      </c>
      <c r="C6039" t="s">
        <v>1</v>
      </c>
      <c r="D6039" t="s">
        <v>89</v>
      </c>
      <c r="E6039" t="s">
        <v>553</v>
      </c>
      <c r="F6039" t="s">
        <v>554</v>
      </c>
      <c r="G6039">
        <v>3589</v>
      </c>
      <c r="H6039">
        <v>3589</v>
      </c>
      <c r="I6039">
        <v>3589</v>
      </c>
      <c r="J6039">
        <v>3589</v>
      </c>
      <c r="L6039" s="3">
        <v>0</v>
      </c>
      <c r="M6039" s="3">
        <v>0</v>
      </c>
      <c r="N6039" s="3">
        <v>0</v>
      </c>
      <c r="O6039" s="3">
        <v>418.85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3">
        <f>+Tabla3[[#This Row],[V GRAVADAS]]</f>
        <v>418.85</v>
      </c>
      <c r="V6039">
        <v>2</v>
      </c>
    </row>
    <row r="6040" spans="1:22" x14ac:dyDescent="0.25">
      <c r="A6040" t="s">
        <v>942</v>
      </c>
      <c r="B6040" s="1" t="s">
        <v>960</v>
      </c>
      <c r="C6040" t="s">
        <v>1</v>
      </c>
      <c r="D6040" t="s">
        <v>89</v>
      </c>
      <c r="E6040" t="s">
        <v>553</v>
      </c>
      <c r="F6040" t="s">
        <v>554</v>
      </c>
      <c r="G6040">
        <v>3590</v>
      </c>
      <c r="H6040">
        <v>3590</v>
      </c>
      <c r="I6040">
        <v>3590</v>
      </c>
      <c r="J6040">
        <v>3590</v>
      </c>
      <c r="L6040" s="3">
        <v>0</v>
      </c>
      <c r="M6040" s="3">
        <v>0</v>
      </c>
      <c r="N6040" s="3">
        <v>0</v>
      </c>
      <c r="O6040" s="3">
        <v>192</v>
      </c>
      <c r="P6040" s="3">
        <v>0</v>
      </c>
      <c r="Q6040" s="3">
        <v>0</v>
      </c>
      <c r="R6040" s="3">
        <v>0</v>
      </c>
      <c r="S6040" s="3">
        <v>0</v>
      </c>
      <c r="T6040" s="3">
        <v>0</v>
      </c>
      <c r="U6040" s="33">
        <f>+Tabla3[[#This Row],[V GRAVADAS]]</f>
        <v>192</v>
      </c>
      <c r="V6040">
        <v>2</v>
      </c>
    </row>
    <row r="6041" spans="1:22" x14ac:dyDescent="0.25">
      <c r="A6041" t="s">
        <v>942</v>
      </c>
      <c r="B6041" s="1" t="s">
        <v>960</v>
      </c>
      <c r="C6041" t="s">
        <v>1</v>
      </c>
      <c r="D6041" t="s">
        <v>89</v>
      </c>
      <c r="E6041" t="s">
        <v>553</v>
      </c>
      <c r="F6041" t="s">
        <v>554</v>
      </c>
      <c r="G6041">
        <v>3591</v>
      </c>
      <c r="H6041">
        <v>3591</v>
      </c>
      <c r="I6041">
        <v>3591</v>
      </c>
      <c r="J6041">
        <v>3591</v>
      </c>
      <c r="L6041" s="3">
        <v>0</v>
      </c>
      <c r="M6041" s="3">
        <v>0</v>
      </c>
      <c r="N6041" s="3">
        <v>0</v>
      </c>
      <c r="O6041" s="3">
        <v>1527.95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3">
        <f>+Tabla3[[#This Row],[V GRAVADAS]]</f>
        <v>1527.95</v>
      </c>
      <c r="V6041">
        <v>2</v>
      </c>
    </row>
    <row r="6042" spans="1:22" x14ac:dyDescent="0.25">
      <c r="A6042" t="s">
        <v>942</v>
      </c>
      <c r="B6042" s="1" t="s">
        <v>960</v>
      </c>
      <c r="C6042" t="s">
        <v>1</v>
      </c>
      <c r="D6042" t="s">
        <v>89</v>
      </c>
      <c r="E6042" t="s">
        <v>553</v>
      </c>
      <c r="F6042" t="s">
        <v>554</v>
      </c>
      <c r="G6042">
        <v>3592</v>
      </c>
      <c r="H6042">
        <v>3592</v>
      </c>
      <c r="I6042">
        <v>3592</v>
      </c>
      <c r="J6042">
        <v>3592</v>
      </c>
      <c r="L6042" s="3">
        <v>0</v>
      </c>
      <c r="M6042" s="3">
        <v>0</v>
      </c>
      <c r="N6042" s="3">
        <v>0</v>
      </c>
      <c r="O6042" s="3">
        <v>215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3">
        <f>+Tabla3[[#This Row],[V GRAVADAS]]</f>
        <v>215</v>
      </c>
      <c r="V6042">
        <v>2</v>
      </c>
    </row>
    <row r="6043" spans="1:22" x14ac:dyDescent="0.25">
      <c r="A6043" t="s">
        <v>942</v>
      </c>
      <c r="B6043" s="1" t="s">
        <v>960</v>
      </c>
      <c r="C6043" t="s">
        <v>1</v>
      </c>
      <c r="D6043" t="s">
        <v>89</v>
      </c>
      <c r="E6043" t="s">
        <v>553</v>
      </c>
      <c r="F6043" t="s">
        <v>554</v>
      </c>
      <c r="G6043">
        <v>3593</v>
      </c>
      <c r="H6043">
        <v>3593</v>
      </c>
      <c r="I6043">
        <v>3593</v>
      </c>
      <c r="J6043">
        <v>3593</v>
      </c>
      <c r="L6043" s="3">
        <v>0</v>
      </c>
      <c r="M6043" s="3">
        <v>0</v>
      </c>
      <c r="N6043" s="3">
        <v>0</v>
      </c>
      <c r="O6043" s="3">
        <v>34.65</v>
      </c>
      <c r="P6043" s="3">
        <v>0</v>
      </c>
      <c r="Q6043" s="3">
        <v>0</v>
      </c>
      <c r="R6043" s="3">
        <v>0</v>
      </c>
      <c r="S6043" s="3">
        <v>0</v>
      </c>
      <c r="T6043" s="3">
        <v>0</v>
      </c>
      <c r="U6043" s="33">
        <f>+Tabla3[[#This Row],[V GRAVADAS]]</f>
        <v>34.65</v>
      </c>
      <c r="V6043">
        <v>2</v>
      </c>
    </row>
    <row r="6044" spans="1:22" x14ac:dyDescent="0.25">
      <c r="A6044" t="s">
        <v>942</v>
      </c>
      <c r="B6044" s="1" t="s">
        <v>960</v>
      </c>
      <c r="C6044" t="s">
        <v>1</v>
      </c>
      <c r="D6044" t="s">
        <v>89</v>
      </c>
      <c r="E6044" t="s">
        <v>553</v>
      </c>
      <c r="F6044" t="s">
        <v>554</v>
      </c>
      <c r="G6044">
        <v>3594</v>
      </c>
      <c r="H6044">
        <v>3594</v>
      </c>
      <c r="I6044">
        <v>3594</v>
      </c>
      <c r="J6044">
        <v>3594</v>
      </c>
      <c r="L6044" s="3">
        <v>0</v>
      </c>
      <c r="M6044" s="3">
        <v>0</v>
      </c>
      <c r="N6044" s="3">
        <v>0</v>
      </c>
      <c r="O6044" s="3">
        <v>499.5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3">
        <f>+Tabla3[[#This Row],[V GRAVADAS]]</f>
        <v>499.5</v>
      </c>
      <c r="V6044">
        <v>2</v>
      </c>
    </row>
    <row r="6045" spans="1:22" x14ac:dyDescent="0.25">
      <c r="A6045" t="s">
        <v>942</v>
      </c>
      <c r="B6045" s="1" t="s">
        <v>960</v>
      </c>
      <c r="C6045" t="s">
        <v>1</v>
      </c>
      <c r="D6045" t="s">
        <v>89</v>
      </c>
      <c r="E6045" t="s">
        <v>553</v>
      </c>
      <c r="F6045" t="s">
        <v>554</v>
      </c>
      <c r="G6045">
        <v>3595</v>
      </c>
      <c r="H6045">
        <v>3595</v>
      </c>
      <c r="I6045">
        <v>3595</v>
      </c>
      <c r="J6045">
        <v>3595</v>
      </c>
      <c r="L6045" s="3">
        <v>0</v>
      </c>
      <c r="M6045" s="3">
        <v>0</v>
      </c>
      <c r="N6045" s="3">
        <v>0</v>
      </c>
      <c r="O6045" s="3">
        <v>111.5</v>
      </c>
      <c r="P6045" s="3">
        <v>0</v>
      </c>
      <c r="Q6045" s="3">
        <v>0</v>
      </c>
      <c r="R6045" s="3">
        <v>0</v>
      </c>
      <c r="S6045" s="3">
        <v>0</v>
      </c>
      <c r="T6045" s="3">
        <v>0</v>
      </c>
      <c r="U6045" s="33">
        <f>+Tabla3[[#This Row],[V GRAVADAS]]</f>
        <v>111.5</v>
      </c>
      <c r="V6045">
        <v>2</v>
      </c>
    </row>
    <row r="6046" spans="1:22" x14ac:dyDescent="0.25">
      <c r="A6046" t="s">
        <v>942</v>
      </c>
      <c r="B6046" s="1" t="s">
        <v>960</v>
      </c>
      <c r="C6046" t="s">
        <v>1</v>
      </c>
      <c r="D6046" t="s">
        <v>89</v>
      </c>
      <c r="E6046" t="s">
        <v>553</v>
      </c>
      <c r="F6046" t="s">
        <v>554</v>
      </c>
      <c r="G6046">
        <v>3596</v>
      </c>
      <c r="H6046">
        <v>3596</v>
      </c>
      <c r="I6046">
        <v>3596</v>
      </c>
      <c r="J6046">
        <v>3596</v>
      </c>
      <c r="L6046" s="3">
        <v>0</v>
      </c>
      <c r="M6046" s="3">
        <v>0</v>
      </c>
      <c r="N6046" s="3">
        <v>0</v>
      </c>
      <c r="O6046" s="3">
        <v>506.25</v>
      </c>
      <c r="P6046" s="3">
        <v>0</v>
      </c>
      <c r="Q6046" s="3">
        <v>0</v>
      </c>
      <c r="R6046" s="3">
        <v>0</v>
      </c>
      <c r="S6046" s="3">
        <v>0</v>
      </c>
      <c r="T6046" s="3">
        <v>0</v>
      </c>
      <c r="U6046" s="33">
        <f>+Tabla3[[#This Row],[V GRAVADAS]]</f>
        <v>506.25</v>
      </c>
      <c r="V6046">
        <v>2</v>
      </c>
    </row>
    <row r="6047" spans="1:22" x14ac:dyDescent="0.25">
      <c r="A6047" t="s">
        <v>942</v>
      </c>
      <c r="B6047" s="1" t="s">
        <v>960</v>
      </c>
      <c r="C6047" t="s">
        <v>1</v>
      </c>
      <c r="D6047" t="s">
        <v>89</v>
      </c>
      <c r="E6047" t="s">
        <v>553</v>
      </c>
      <c r="F6047" t="s">
        <v>554</v>
      </c>
      <c r="G6047">
        <v>3597</v>
      </c>
      <c r="H6047">
        <v>3597</v>
      </c>
      <c r="I6047">
        <v>3597</v>
      </c>
      <c r="J6047">
        <v>3597</v>
      </c>
      <c r="L6047" s="3">
        <v>0</v>
      </c>
      <c r="M6047" s="3">
        <v>0</v>
      </c>
      <c r="N6047" s="3">
        <v>0</v>
      </c>
      <c r="O6047" s="3">
        <v>12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3">
        <f>+Tabla3[[#This Row],[V GRAVADAS]]</f>
        <v>12</v>
      </c>
      <c r="V6047">
        <v>2</v>
      </c>
    </row>
    <row r="6048" spans="1:22" x14ac:dyDescent="0.25">
      <c r="A6048" t="s">
        <v>942</v>
      </c>
      <c r="B6048" s="1" t="s">
        <v>960</v>
      </c>
      <c r="C6048" t="s">
        <v>1</v>
      </c>
      <c r="D6048" t="s">
        <v>89</v>
      </c>
      <c r="E6048" t="s">
        <v>553</v>
      </c>
      <c r="F6048" t="s">
        <v>554</v>
      </c>
      <c r="G6048">
        <v>3598</v>
      </c>
      <c r="H6048">
        <v>3598</v>
      </c>
      <c r="I6048">
        <v>3598</v>
      </c>
      <c r="J6048">
        <v>3598</v>
      </c>
      <c r="L6048" s="3">
        <v>0</v>
      </c>
      <c r="M6048" s="3">
        <v>0</v>
      </c>
      <c r="N6048" s="3">
        <v>0</v>
      </c>
      <c r="O6048" s="3">
        <v>45</v>
      </c>
      <c r="P6048" s="3">
        <v>0</v>
      </c>
      <c r="Q6048" s="3">
        <v>0</v>
      </c>
      <c r="R6048" s="3">
        <v>0</v>
      </c>
      <c r="S6048" s="3">
        <v>0</v>
      </c>
      <c r="T6048" s="3">
        <v>0</v>
      </c>
      <c r="U6048" s="33">
        <f>+Tabla3[[#This Row],[V GRAVADAS]]</f>
        <v>45</v>
      </c>
      <c r="V6048">
        <v>2</v>
      </c>
    </row>
    <row r="6049" spans="1:22" x14ac:dyDescent="0.25">
      <c r="A6049" t="s">
        <v>942</v>
      </c>
      <c r="B6049" s="1" t="s">
        <v>960</v>
      </c>
      <c r="C6049" t="s">
        <v>1</v>
      </c>
      <c r="D6049" t="s">
        <v>89</v>
      </c>
      <c r="E6049" t="s">
        <v>553</v>
      </c>
      <c r="F6049" t="s">
        <v>554</v>
      </c>
      <c r="G6049">
        <v>3599</v>
      </c>
      <c r="H6049">
        <v>3599</v>
      </c>
      <c r="I6049">
        <v>3599</v>
      </c>
      <c r="J6049">
        <v>3599</v>
      </c>
      <c r="L6049" s="3">
        <v>0</v>
      </c>
      <c r="M6049" s="3">
        <v>0</v>
      </c>
      <c r="N6049" s="3">
        <v>0</v>
      </c>
      <c r="O6049" s="3">
        <v>368</v>
      </c>
      <c r="P6049" s="3">
        <v>0</v>
      </c>
      <c r="Q6049" s="3">
        <v>0</v>
      </c>
      <c r="R6049" s="3">
        <v>0</v>
      </c>
      <c r="S6049" s="3">
        <v>0</v>
      </c>
      <c r="T6049" s="3">
        <v>0</v>
      </c>
      <c r="U6049" s="33">
        <f>+Tabla3[[#This Row],[V GRAVADAS]]</f>
        <v>368</v>
      </c>
      <c r="V6049">
        <v>2</v>
      </c>
    </row>
    <row r="6050" spans="1:22" x14ac:dyDescent="0.25">
      <c r="A6050" t="s">
        <v>942</v>
      </c>
      <c r="B6050" s="1" t="s">
        <v>960</v>
      </c>
      <c r="C6050" t="s">
        <v>1</v>
      </c>
      <c r="D6050" t="s">
        <v>89</v>
      </c>
      <c r="E6050" t="s">
        <v>553</v>
      </c>
      <c r="F6050" t="s">
        <v>554</v>
      </c>
      <c r="G6050">
        <v>3600</v>
      </c>
      <c r="H6050">
        <v>3600</v>
      </c>
      <c r="I6050">
        <v>3600</v>
      </c>
      <c r="J6050">
        <v>3600</v>
      </c>
      <c r="L6050" s="3">
        <v>0</v>
      </c>
      <c r="M6050" s="3">
        <v>0</v>
      </c>
      <c r="N6050" s="3">
        <v>0</v>
      </c>
      <c r="O6050" s="3">
        <v>36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3">
        <f>+Tabla3[[#This Row],[V GRAVADAS]]</f>
        <v>36</v>
      </c>
      <c r="V6050">
        <v>2</v>
      </c>
    </row>
    <row r="6051" spans="1:22" x14ac:dyDescent="0.25">
      <c r="A6051" t="s">
        <v>942</v>
      </c>
      <c r="B6051" s="1" t="s">
        <v>960</v>
      </c>
      <c r="C6051" t="s">
        <v>1</v>
      </c>
      <c r="D6051" t="s">
        <v>89</v>
      </c>
      <c r="E6051" t="s">
        <v>553</v>
      </c>
      <c r="F6051" t="s">
        <v>554</v>
      </c>
      <c r="G6051">
        <v>3601</v>
      </c>
      <c r="H6051">
        <v>3601</v>
      </c>
      <c r="I6051">
        <v>3601</v>
      </c>
      <c r="J6051">
        <v>3601</v>
      </c>
      <c r="L6051" s="3">
        <v>0</v>
      </c>
      <c r="M6051" s="3">
        <v>0</v>
      </c>
      <c r="N6051" s="3">
        <v>0</v>
      </c>
      <c r="O6051" s="3">
        <v>38.5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3">
        <f>+Tabla3[[#This Row],[V GRAVADAS]]</f>
        <v>38.5</v>
      </c>
      <c r="V6051">
        <v>2</v>
      </c>
    </row>
    <row r="6052" spans="1:22" x14ac:dyDescent="0.25">
      <c r="A6052" t="s">
        <v>942</v>
      </c>
      <c r="B6052" s="1" t="s">
        <v>960</v>
      </c>
      <c r="C6052" t="s">
        <v>1</v>
      </c>
      <c r="D6052" t="s">
        <v>89</v>
      </c>
      <c r="E6052" t="s">
        <v>553</v>
      </c>
      <c r="F6052" t="s">
        <v>554</v>
      </c>
      <c r="G6052">
        <v>3602</v>
      </c>
      <c r="H6052">
        <v>3602</v>
      </c>
      <c r="I6052">
        <v>3602</v>
      </c>
      <c r="J6052">
        <v>3602</v>
      </c>
      <c r="L6052" s="3">
        <v>0</v>
      </c>
      <c r="M6052" s="3">
        <v>0</v>
      </c>
      <c r="N6052" s="3">
        <v>0</v>
      </c>
      <c r="O6052" s="3">
        <v>106.7</v>
      </c>
      <c r="P6052" s="3">
        <v>0</v>
      </c>
      <c r="Q6052" s="3">
        <v>0</v>
      </c>
      <c r="R6052" s="3">
        <v>0</v>
      </c>
      <c r="S6052" s="3">
        <v>0</v>
      </c>
      <c r="T6052" s="3">
        <v>0</v>
      </c>
      <c r="U6052" s="33">
        <f>+Tabla3[[#This Row],[V GRAVADAS]]</f>
        <v>106.7</v>
      </c>
      <c r="V6052">
        <v>2</v>
      </c>
    </row>
    <row r="6053" spans="1:22" x14ac:dyDescent="0.25">
      <c r="A6053" t="s">
        <v>942</v>
      </c>
      <c r="B6053" s="1" t="s">
        <v>960</v>
      </c>
      <c r="C6053" t="s">
        <v>1</v>
      </c>
      <c r="D6053" t="s">
        <v>89</v>
      </c>
      <c r="E6053" t="s">
        <v>553</v>
      </c>
      <c r="F6053" t="s">
        <v>554</v>
      </c>
      <c r="G6053">
        <v>3603</v>
      </c>
      <c r="H6053">
        <v>3603</v>
      </c>
      <c r="I6053">
        <v>3603</v>
      </c>
      <c r="J6053">
        <v>3603</v>
      </c>
      <c r="L6053" s="3">
        <v>0</v>
      </c>
      <c r="M6053" s="3">
        <v>0</v>
      </c>
      <c r="N6053" s="3">
        <v>0</v>
      </c>
      <c r="O6053" s="3">
        <v>45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3">
        <f>+Tabla3[[#This Row],[V GRAVADAS]]</f>
        <v>45</v>
      </c>
      <c r="V6053">
        <v>2</v>
      </c>
    </row>
    <row r="6054" spans="1:22" x14ac:dyDescent="0.25">
      <c r="A6054" t="s">
        <v>942</v>
      </c>
      <c r="B6054" s="1" t="s">
        <v>960</v>
      </c>
      <c r="C6054" t="s">
        <v>1</v>
      </c>
      <c r="D6054" t="s">
        <v>89</v>
      </c>
      <c r="E6054" t="s">
        <v>553</v>
      </c>
      <c r="F6054" t="s">
        <v>554</v>
      </c>
      <c r="G6054">
        <v>3604</v>
      </c>
      <c r="H6054">
        <v>3604</v>
      </c>
      <c r="I6054">
        <v>3604</v>
      </c>
      <c r="J6054">
        <v>3604</v>
      </c>
      <c r="L6054" s="3">
        <v>0</v>
      </c>
      <c r="M6054" s="3">
        <v>0</v>
      </c>
      <c r="N6054" s="3">
        <v>0</v>
      </c>
      <c r="O6054" s="3">
        <v>135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3">
        <f>+Tabla3[[#This Row],[V GRAVADAS]]</f>
        <v>135</v>
      </c>
      <c r="V6054">
        <v>2</v>
      </c>
    </row>
    <row r="6055" spans="1:22" x14ac:dyDescent="0.25">
      <c r="A6055" t="s">
        <v>942</v>
      </c>
      <c r="B6055" s="1" t="s">
        <v>960</v>
      </c>
      <c r="C6055" t="s">
        <v>1</v>
      </c>
      <c r="D6055" t="s">
        <v>89</v>
      </c>
      <c r="E6055" t="s">
        <v>553</v>
      </c>
      <c r="F6055" t="s">
        <v>554</v>
      </c>
      <c r="G6055">
        <v>3605</v>
      </c>
      <c r="H6055">
        <v>3605</v>
      </c>
      <c r="I6055">
        <v>3605</v>
      </c>
      <c r="J6055">
        <v>3605</v>
      </c>
      <c r="L6055" s="3">
        <v>0</v>
      </c>
      <c r="M6055" s="3">
        <v>0</v>
      </c>
      <c r="N6055" s="3">
        <v>0</v>
      </c>
      <c r="O6055" s="3">
        <v>526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3">
        <f>+Tabla3[[#This Row],[V GRAVADAS]]</f>
        <v>526</v>
      </c>
      <c r="V6055">
        <v>2</v>
      </c>
    </row>
    <row r="6056" spans="1:22" x14ac:dyDescent="0.25">
      <c r="A6056" t="s">
        <v>942</v>
      </c>
      <c r="B6056" s="1" t="s">
        <v>960</v>
      </c>
      <c r="C6056" t="s">
        <v>1</v>
      </c>
      <c r="D6056" t="s">
        <v>89</v>
      </c>
      <c r="E6056" t="s">
        <v>553</v>
      </c>
      <c r="F6056" t="s">
        <v>554</v>
      </c>
      <c r="G6056">
        <v>3606</v>
      </c>
      <c r="H6056">
        <v>3606</v>
      </c>
      <c r="I6056">
        <v>3606</v>
      </c>
      <c r="J6056">
        <v>3606</v>
      </c>
      <c r="L6056" s="3">
        <v>0</v>
      </c>
      <c r="M6056" s="3">
        <v>0</v>
      </c>
      <c r="N6056" s="3">
        <v>0</v>
      </c>
      <c r="O6056" s="3">
        <v>50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3">
        <f>+Tabla3[[#This Row],[V GRAVADAS]]</f>
        <v>50</v>
      </c>
      <c r="V6056">
        <v>2</v>
      </c>
    </row>
    <row r="6057" spans="1:22" x14ac:dyDescent="0.25">
      <c r="A6057" t="s">
        <v>942</v>
      </c>
      <c r="B6057" s="1" t="s">
        <v>960</v>
      </c>
      <c r="C6057" t="s">
        <v>1</v>
      </c>
      <c r="D6057" t="s">
        <v>89</v>
      </c>
      <c r="E6057" t="s">
        <v>553</v>
      </c>
      <c r="F6057" t="s">
        <v>554</v>
      </c>
      <c r="G6057">
        <v>3607</v>
      </c>
      <c r="H6057">
        <v>3607</v>
      </c>
      <c r="I6057">
        <v>3607</v>
      </c>
      <c r="J6057">
        <v>3607</v>
      </c>
      <c r="L6057" s="3">
        <v>0</v>
      </c>
      <c r="M6057" s="3">
        <v>0</v>
      </c>
      <c r="N6057" s="3">
        <v>0</v>
      </c>
      <c r="O6057" s="3">
        <v>404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3">
        <f>+Tabla3[[#This Row],[V GRAVADAS]]</f>
        <v>404</v>
      </c>
      <c r="V6057">
        <v>2</v>
      </c>
    </row>
    <row r="6058" spans="1:22" x14ac:dyDescent="0.25">
      <c r="A6058" t="s">
        <v>942</v>
      </c>
      <c r="B6058" s="1" t="s">
        <v>960</v>
      </c>
      <c r="C6058" t="s">
        <v>1</v>
      </c>
      <c r="D6058" t="s">
        <v>89</v>
      </c>
      <c r="E6058" t="s">
        <v>553</v>
      </c>
      <c r="F6058" t="s">
        <v>554</v>
      </c>
      <c r="G6058">
        <v>3608</v>
      </c>
      <c r="H6058">
        <v>3608</v>
      </c>
      <c r="I6058">
        <v>3608</v>
      </c>
      <c r="J6058">
        <v>3608</v>
      </c>
      <c r="L6058" s="3">
        <v>0</v>
      </c>
      <c r="M6058" s="3">
        <v>0</v>
      </c>
      <c r="N6058" s="3">
        <v>0</v>
      </c>
      <c r="O6058" s="3">
        <v>124.2</v>
      </c>
      <c r="P6058" s="3">
        <v>0</v>
      </c>
      <c r="Q6058" s="3">
        <v>0</v>
      </c>
      <c r="R6058" s="3">
        <v>0</v>
      </c>
      <c r="S6058" s="3">
        <v>0</v>
      </c>
      <c r="T6058" s="3">
        <v>0</v>
      </c>
      <c r="U6058" s="33">
        <f>+Tabla3[[#This Row],[V GRAVADAS]]</f>
        <v>124.2</v>
      </c>
      <c r="V6058">
        <v>2</v>
      </c>
    </row>
    <row r="6059" spans="1:22" x14ac:dyDescent="0.25">
      <c r="A6059" t="s">
        <v>942</v>
      </c>
      <c r="B6059" s="1" t="s">
        <v>960</v>
      </c>
      <c r="C6059" t="s">
        <v>1</v>
      </c>
      <c r="D6059" t="s">
        <v>89</v>
      </c>
      <c r="E6059" t="s">
        <v>553</v>
      </c>
      <c r="F6059" t="s">
        <v>554</v>
      </c>
      <c r="G6059">
        <v>3609</v>
      </c>
      <c r="H6059">
        <v>3609</v>
      </c>
      <c r="I6059">
        <v>3609</v>
      </c>
      <c r="J6059">
        <v>3609</v>
      </c>
      <c r="L6059" s="3">
        <v>0</v>
      </c>
      <c r="M6059" s="3">
        <v>0</v>
      </c>
      <c r="N6059" s="3">
        <v>0</v>
      </c>
      <c r="O6059" s="3">
        <v>283.35000000000002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3">
        <f>+Tabla3[[#This Row],[V GRAVADAS]]</f>
        <v>283.35000000000002</v>
      </c>
      <c r="V6059">
        <v>2</v>
      </c>
    </row>
    <row r="6060" spans="1:22" x14ac:dyDescent="0.25">
      <c r="A6060" t="s">
        <v>942</v>
      </c>
      <c r="B6060" s="1" t="s">
        <v>960</v>
      </c>
      <c r="C6060" t="s">
        <v>1</v>
      </c>
      <c r="D6060" t="s">
        <v>89</v>
      </c>
      <c r="E6060" t="s">
        <v>553</v>
      </c>
      <c r="F6060" t="s">
        <v>554</v>
      </c>
      <c r="G6060">
        <v>3610</v>
      </c>
      <c r="H6060">
        <v>3610</v>
      </c>
      <c r="I6060">
        <v>3610</v>
      </c>
      <c r="J6060">
        <v>3610</v>
      </c>
      <c r="L6060" s="3">
        <v>0</v>
      </c>
      <c r="M6060" s="3">
        <v>0</v>
      </c>
      <c r="N6060" s="3">
        <v>0</v>
      </c>
      <c r="O6060" s="3">
        <v>35</v>
      </c>
      <c r="P6060" s="3">
        <v>0</v>
      </c>
      <c r="Q6060" s="3">
        <v>0</v>
      </c>
      <c r="R6060" s="3">
        <v>0</v>
      </c>
      <c r="S6060" s="3">
        <v>0</v>
      </c>
      <c r="T6060" s="3">
        <v>0</v>
      </c>
      <c r="U6060" s="33">
        <f>+Tabla3[[#This Row],[V GRAVADAS]]</f>
        <v>35</v>
      </c>
      <c r="V6060">
        <v>2</v>
      </c>
    </row>
    <row r="6061" spans="1:22" x14ac:dyDescent="0.25">
      <c r="A6061" t="s">
        <v>942</v>
      </c>
      <c r="B6061" s="1" t="s">
        <v>961</v>
      </c>
      <c r="C6061" t="s">
        <v>1</v>
      </c>
      <c r="D6061" t="s">
        <v>89</v>
      </c>
      <c r="E6061" t="s">
        <v>553</v>
      </c>
      <c r="F6061" t="s">
        <v>554</v>
      </c>
      <c r="G6061">
        <v>3611</v>
      </c>
      <c r="H6061">
        <v>3611</v>
      </c>
      <c r="I6061">
        <v>3611</v>
      </c>
      <c r="J6061">
        <v>3611</v>
      </c>
      <c r="L6061" s="3">
        <v>0</v>
      </c>
      <c r="M6061" s="3">
        <v>0</v>
      </c>
      <c r="N6061" s="3">
        <v>0</v>
      </c>
      <c r="O6061" s="3">
        <v>43.2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3">
        <f>+Tabla3[[#This Row],[V GRAVADAS]]</f>
        <v>43.2</v>
      </c>
      <c r="V6061">
        <v>2</v>
      </c>
    </row>
    <row r="6062" spans="1:22" x14ac:dyDescent="0.25">
      <c r="A6062" t="s">
        <v>942</v>
      </c>
      <c r="B6062" s="1" t="s">
        <v>961</v>
      </c>
      <c r="C6062" t="s">
        <v>1</v>
      </c>
      <c r="D6062" t="s">
        <v>89</v>
      </c>
      <c r="E6062" t="s">
        <v>553</v>
      </c>
      <c r="F6062" t="s">
        <v>554</v>
      </c>
      <c r="G6062">
        <v>3612</v>
      </c>
      <c r="H6062">
        <v>3612</v>
      </c>
      <c r="I6062">
        <v>3612</v>
      </c>
      <c r="J6062">
        <v>3612</v>
      </c>
      <c r="L6062" s="3">
        <v>0</v>
      </c>
      <c r="M6062" s="3">
        <v>0</v>
      </c>
      <c r="N6062" s="3">
        <v>0</v>
      </c>
      <c r="O6062" s="3">
        <v>5.4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3">
        <f>+Tabla3[[#This Row],[V GRAVADAS]]</f>
        <v>5.4</v>
      </c>
      <c r="V6062">
        <v>2</v>
      </c>
    </row>
    <row r="6063" spans="1:22" x14ac:dyDescent="0.25">
      <c r="A6063" t="s">
        <v>942</v>
      </c>
      <c r="B6063" s="1" t="s">
        <v>961</v>
      </c>
      <c r="C6063" t="s">
        <v>1</v>
      </c>
      <c r="D6063" t="s">
        <v>89</v>
      </c>
      <c r="E6063" t="s">
        <v>553</v>
      </c>
      <c r="F6063" t="s">
        <v>554</v>
      </c>
      <c r="G6063">
        <v>3613</v>
      </c>
      <c r="H6063">
        <v>3613</v>
      </c>
      <c r="I6063">
        <v>3613</v>
      </c>
      <c r="J6063">
        <v>3613</v>
      </c>
      <c r="L6063" s="3">
        <v>0</v>
      </c>
      <c r="M6063" s="3">
        <v>0</v>
      </c>
      <c r="N6063" s="3">
        <v>0</v>
      </c>
      <c r="O6063" s="3">
        <v>360</v>
      </c>
      <c r="P6063" s="3">
        <v>0</v>
      </c>
      <c r="Q6063" s="3">
        <v>0</v>
      </c>
      <c r="R6063" s="3">
        <v>0</v>
      </c>
      <c r="S6063" s="3">
        <v>0</v>
      </c>
      <c r="T6063" s="3">
        <v>0</v>
      </c>
      <c r="U6063" s="33">
        <f>+Tabla3[[#This Row],[V GRAVADAS]]</f>
        <v>360</v>
      </c>
      <c r="V6063">
        <v>2</v>
      </c>
    </row>
    <row r="6064" spans="1:22" x14ac:dyDescent="0.25">
      <c r="A6064" t="s">
        <v>942</v>
      </c>
      <c r="B6064" s="1" t="s">
        <v>961</v>
      </c>
      <c r="C6064" t="s">
        <v>1</v>
      </c>
      <c r="D6064" t="s">
        <v>89</v>
      </c>
      <c r="E6064" t="s">
        <v>553</v>
      </c>
      <c r="F6064" t="s">
        <v>554</v>
      </c>
      <c r="G6064">
        <v>3614</v>
      </c>
      <c r="H6064">
        <v>3614</v>
      </c>
      <c r="I6064">
        <v>3614</v>
      </c>
      <c r="J6064">
        <v>3614</v>
      </c>
      <c r="L6064" s="3">
        <v>0</v>
      </c>
      <c r="M6064" s="3">
        <v>0</v>
      </c>
      <c r="N6064" s="3">
        <v>0</v>
      </c>
      <c r="O6064" s="3">
        <v>52.5</v>
      </c>
      <c r="P6064" s="3">
        <v>0</v>
      </c>
      <c r="Q6064" s="3">
        <v>0</v>
      </c>
      <c r="R6064" s="3">
        <v>0</v>
      </c>
      <c r="S6064" s="3">
        <v>0</v>
      </c>
      <c r="T6064" s="3">
        <v>0</v>
      </c>
      <c r="U6064" s="33">
        <f>+Tabla3[[#This Row],[V GRAVADAS]]</f>
        <v>52.5</v>
      </c>
      <c r="V6064">
        <v>2</v>
      </c>
    </row>
    <row r="6065" spans="1:22" x14ac:dyDescent="0.25">
      <c r="A6065" t="s">
        <v>942</v>
      </c>
      <c r="B6065" s="1" t="s">
        <v>961</v>
      </c>
      <c r="C6065" t="s">
        <v>1</v>
      </c>
      <c r="D6065" t="s">
        <v>89</v>
      </c>
      <c r="E6065" t="s">
        <v>553</v>
      </c>
      <c r="F6065" t="s">
        <v>554</v>
      </c>
      <c r="G6065">
        <v>3615</v>
      </c>
      <c r="H6065">
        <v>3615</v>
      </c>
      <c r="I6065">
        <v>3615</v>
      </c>
      <c r="J6065">
        <v>3615</v>
      </c>
      <c r="L6065" s="3">
        <v>0</v>
      </c>
      <c r="M6065" s="3">
        <v>0</v>
      </c>
      <c r="N6065" s="3">
        <v>0</v>
      </c>
      <c r="O6065" s="3">
        <v>525.65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3">
        <f>+Tabla3[[#This Row],[V GRAVADAS]]</f>
        <v>525.65</v>
      </c>
      <c r="V6065">
        <v>2</v>
      </c>
    </row>
    <row r="6066" spans="1:22" x14ac:dyDescent="0.25">
      <c r="A6066" t="s">
        <v>942</v>
      </c>
      <c r="B6066" s="1" t="s">
        <v>961</v>
      </c>
      <c r="C6066" t="s">
        <v>1</v>
      </c>
      <c r="D6066" t="s">
        <v>89</v>
      </c>
      <c r="E6066" t="s">
        <v>553</v>
      </c>
      <c r="F6066" t="s">
        <v>554</v>
      </c>
      <c r="G6066">
        <v>3616</v>
      </c>
      <c r="H6066">
        <v>3616</v>
      </c>
      <c r="I6066">
        <v>3616</v>
      </c>
      <c r="J6066">
        <v>3616</v>
      </c>
      <c r="L6066" s="3">
        <v>0</v>
      </c>
      <c r="M6066" s="3">
        <v>0</v>
      </c>
      <c r="N6066" s="3">
        <v>0</v>
      </c>
      <c r="O6066" s="3">
        <v>15.75</v>
      </c>
      <c r="P6066" s="3">
        <v>0</v>
      </c>
      <c r="Q6066" s="3">
        <v>0</v>
      </c>
      <c r="R6066" s="3">
        <v>0</v>
      </c>
      <c r="S6066" s="3">
        <v>0</v>
      </c>
      <c r="T6066" s="3">
        <v>0</v>
      </c>
      <c r="U6066" s="33">
        <f>+Tabla3[[#This Row],[V GRAVADAS]]</f>
        <v>15.75</v>
      </c>
      <c r="V6066">
        <v>2</v>
      </c>
    </row>
    <row r="6067" spans="1:22" x14ac:dyDescent="0.25">
      <c r="A6067" t="s">
        <v>942</v>
      </c>
      <c r="B6067" s="1" t="s">
        <v>961</v>
      </c>
      <c r="C6067" t="s">
        <v>1</v>
      </c>
      <c r="D6067" t="s">
        <v>89</v>
      </c>
      <c r="E6067" t="s">
        <v>553</v>
      </c>
      <c r="F6067" t="s">
        <v>554</v>
      </c>
      <c r="G6067">
        <v>3617</v>
      </c>
      <c r="H6067">
        <v>3617</v>
      </c>
      <c r="I6067">
        <v>3617</v>
      </c>
      <c r="J6067">
        <v>3617</v>
      </c>
      <c r="L6067" s="3">
        <v>0</v>
      </c>
      <c r="M6067" s="3">
        <v>0</v>
      </c>
      <c r="N6067" s="3">
        <v>0</v>
      </c>
      <c r="O6067" s="3">
        <v>135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3">
        <f>+Tabla3[[#This Row],[V GRAVADAS]]</f>
        <v>135</v>
      </c>
      <c r="V6067">
        <v>2</v>
      </c>
    </row>
    <row r="6068" spans="1:22" x14ac:dyDescent="0.25">
      <c r="A6068" t="s">
        <v>942</v>
      </c>
      <c r="B6068" s="1" t="s">
        <v>961</v>
      </c>
      <c r="C6068" t="s">
        <v>1</v>
      </c>
      <c r="D6068" t="s">
        <v>89</v>
      </c>
      <c r="E6068" t="s">
        <v>553</v>
      </c>
      <c r="F6068" t="s">
        <v>554</v>
      </c>
      <c r="G6068">
        <v>3618</v>
      </c>
      <c r="H6068">
        <v>3618</v>
      </c>
      <c r="I6068">
        <v>3618</v>
      </c>
      <c r="J6068">
        <v>3618</v>
      </c>
      <c r="L6068" s="3">
        <v>0</v>
      </c>
      <c r="M6068" s="3">
        <v>0</v>
      </c>
      <c r="N6068" s="3">
        <v>0</v>
      </c>
      <c r="O6068" s="3">
        <v>350.35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3">
        <f>+Tabla3[[#This Row],[V GRAVADAS]]</f>
        <v>350.35</v>
      </c>
      <c r="V6068">
        <v>2</v>
      </c>
    </row>
    <row r="6069" spans="1:22" x14ac:dyDescent="0.25">
      <c r="A6069" t="s">
        <v>942</v>
      </c>
      <c r="B6069" s="1" t="s">
        <v>961</v>
      </c>
      <c r="C6069" t="s">
        <v>1</v>
      </c>
      <c r="D6069" t="s">
        <v>89</v>
      </c>
      <c r="E6069" t="s">
        <v>553</v>
      </c>
      <c r="F6069" t="s">
        <v>554</v>
      </c>
      <c r="G6069">
        <v>3619</v>
      </c>
      <c r="H6069">
        <v>3619</v>
      </c>
      <c r="I6069">
        <v>3619</v>
      </c>
      <c r="J6069">
        <v>3619</v>
      </c>
      <c r="L6069" s="3">
        <v>0</v>
      </c>
      <c r="M6069" s="3">
        <v>0</v>
      </c>
      <c r="N6069" s="3">
        <v>0</v>
      </c>
      <c r="O6069" s="3">
        <v>159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3">
        <f>+Tabla3[[#This Row],[V GRAVADAS]]</f>
        <v>159</v>
      </c>
      <c r="V6069">
        <v>2</v>
      </c>
    </row>
    <row r="6070" spans="1:22" x14ac:dyDescent="0.25">
      <c r="A6070" t="s">
        <v>942</v>
      </c>
      <c r="B6070" s="1" t="s">
        <v>961</v>
      </c>
      <c r="C6070" t="s">
        <v>1</v>
      </c>
      <c r="D6070" t="s">
        <v>89</v>
      </c>
      <c r="E6070" t="s">
        <v>553</v>
      </c>
      <c r="F6070" t="s">
        <v>554</v>
      </c>
      <c r="G6070">
        <v>3620</v>
      </c>
      <c r="H6070">
        <v>3620</v>
      </c>
      <c r="I6070">
        <v>3620</v>
      </c>
      <c r="J6070">
        <v>3620</v>
      </c>
      <c r="L6070" s="3">
        <v>0</v>
      </c>
      <c r="M6070" s="3">
        <v>0</v>
      </c>
      <c r="N6070" s="3">
        <v>0</v>
      </c>
      <c r="O6070" s="3">
        <v>30</v>
      </c>
      <c r="P6070" s="3">
        <v>0</v>
      </c>
      <c r="Q6070" s="3">
        <v>0</v>
      </c>
      <c r="R6070" s="3">
        <v>0</v>
      </c>
      <c r="S6070" s="3">
        <v>0</v>
      </c>
      <c r="T6070" s="3">
        <v>0</v>
      </c>
      <c r="U6070" s="33">
        <f>+Tabla3[[#This Row],[V GRAVADAS]]</f>
        <v>30</v>
      </c>
      <c r="V6070">
        <v>2</v>
      </c>
    </row>
    <row r="6071" spans="1:22" x14ac:dyDescent="0.25">
      <c r="A6071" t="s">
        <v>942</v>
      </c>
      <c r="B6071" s="1" t="s">
        <v>961</v>
      </c>
      <c r="C6071" t="s">
        <v>1</v>
      </c>
      <c r="D6071" t="s">
        <v>89</v>
      </c>
      <c r="E6071" t="s">
        <v>553</v>
      </c>
      <c r="F6071" t="s">
        <v>554</v>
      </c>
      <c r="G6071">
        <v>3621</v>
      </c>
      <c r="H6071">
        <v>3621</v>
      </c>
      <c r="I6071">
        <v>3621</v>
      </c>
      <c r="J6071">
        <v>3621</v>
      </c>
      <c r="L6071" s="3">
        <v>0</v>
      </c>
      <c r="M6071" s="3">
        <v>0</v>
      </c>
      <c r="N6071" s="3">
        <v>0</v>
      </c>
      <c r="O6071" s="3">
        <v>19.95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3">
        <f>+Tabla3[[#This Row],[V GRAVADAS]]</f>
        <v>19.95</v>
      </c>
      <c r="V6071">
        <v>2</v>
      </c>
    </row>
    <row r="6072" spans="1:22" x14ac:dyDescent="0.25">
      <c r="A6072" t="s">
        <v>942</v>
      </c>
      <c r="B6072" s="1" t="s">
        <v>961</v>
      </c>
      <c r="C6072" t="s">
        <v>1</v>
      </c>
      <c r="D6072" t="s">
        <v>89</v>
      </c>
      <c r="E6072" t="s">
        <v>553</v>
      </c>
      <c r="F6072" t="s">
        <v>554</v>
      </c>
      <c r="G6072">
        <v>3622</v>
      </c>
      <c r="H6072">
        <v>3622</v>
      </c>
      <c r="I6072">
        <v>3622</v>
      </c>
      <c r="J6072">
        <v>3622</v>
      </c>
      <c r="L6072" s="3">
        <v>0</v>
      </c>
      <c r="M6072" s="3">
        <v>0</v>
      </c>
      <c r="N6072" s="3">
        <v>0</v>
      </c>
      <c r="O6072" s="3">
        <v>102.7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3">
        <f>+Tabla3[[#This Row],[V GRAVADAS]]</f>
        <v>102.7</v>
      </c>
      <c r="V6072">
        <v>2</v>
      </c>
    </row>
    <row r="6073" spans="1:22" x14ac:dyDescent="0.25">
      <c r="A6073" t="s">
        <v>942</v>
      </c>
      <c r="B6073" s="1" t="s">
        <v>961</v>
      </c>
      <c r="C6073" t="s">
        <v>1</v>
      </c>
      <c r="D6073" t="s">
        <v>89</v>
      </c>
      <c r="E6073" t="s">
        <v>553</v>
      </c>
      <c r="F6073" t="s">
        <v>554</v>
      </c>
      <c r="G6073">
        <v>3623</v>
      </c>
      <c r="H6073">
        <v>3623</v>
      </c>
      <c r="I6073">
        <v>3623</v>
      </c>
      <c r="J6073">
        <v>3623</v>
      </c>
      <c r="L6073" s="3">
        <v>0</v>
      </c>
      <c r="M6073" s="3">
        <v>0</v>
      </c>
      <c r="N6073" s="3">
        <v>0</v>
      </c>
      <c r="O6073" s="3">
        <v>52</v>
      </c>
      <c r="P6073" s="3">
        <v>0</v>
      </c>
      <c r="Q6073" s="3">
        <v>0</v>
      </c>
      <c r="R6073" s="3">
        <v>0</v>
      </c>
      <c r="S6073" s="3">
        <v>0</v>
      </c>
      <c r="T6073" s="3">
        <v>0</v>
      </c>
      <c r="U6073" s="33">
        <f>+Tabla3[[#This Row],[V GRAVADAS]]</f>
        <v>52</v>
      </c>
      <c r="V6073">
        <v>2</v>
      </c>
    </row>
    <row r="6074" spans="1:22" x14ac:dyDescent="0.25">
      <c r="A6074" t="s">
        <v>942</v>
      </c>
      <c r="B6074" s="1" t="s">
        <v>961</v>
      </c>
      <c r="C6074" t="s">
        <v>1</v>
      </c>
      <c r="D6074" t="s">
        <v>89</v>
      </c>
      <c r="E6074" t="s">
        <v>553</v>
      </c>
      <c r="F6074" t="s">
        <v>554</v>
      </c>
      <c r="G6074">
        <v>3624</v>
      </c>
      <c r="H6074">
        <v>3624</v>
      </c>
      <c r="I6074">
        <v>3624</v>
      </c>
      <c r="J6074">
        <v>3624</v>
      </c>
      <c r="L6074" s="3">
        <v>0</v>
      </c>
      <c r="M6074" s="3">
        <v>0</v>
      </c>
      <c r="N6074" s="3">
        <v>0</v>
      </c>
      <c r="O6074" s="3">
        <v>45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3">
        <f>+Tabla3[[#This Row],[V GRAVADAS]]</f>
        <v>45</v>
      </c>
      <c r="V6074">
        <v>2</v>
      </c>
    </row>
    <row r="6075" spans="1:22" x14ac:dyDescent="0.25">
      <c r="A6075" t="s">
        <v>942</v>
      </c>
      <c r="B6075" s="1" t="s">
        <v>961</v>
      </c>
      <c r="C6075" t="s">
        <v>1</v>
      </c>
      <c r="D6075" t="s">
        <v>89</v>
      </c>
      <c r="E6075" t="s">
        <v>553</v>
      </c>
      <c r="F6075" t="s">
        <v>554</v>
      </c>
      <c r="G6075">
        <v>3625</v>
      </c>
      <c r="H6075">
        <v>3625</v>
      </c>
      <c r="I6075">
        <v>3625</v>
      </c>
      <c r="J6075">
        <v>3625</v>
      </c>
      <c r="L6075" s="3">
        <v>0</v>
      </c>
      <c r="M6075" s="3">
        <v>0</v>
      </c>
      <c r="N6075" s="3">
        <v>0</v>
      </c>
      <c r="O6075" s="3">
        <v>518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3">
        <f>+Tabla3[[#This Row],[V GRAVADAS]]</f>
        <v>518</v>
      </c>
      <c r="V6075">
        <v>2</v>
      </c>
    </row>
    <row r="6076" spans="1:22" x14ac:dyDescent="0.25">
      <c r="A6076" t="s">
        <v>942</v>
      </c>
      <c r="B6076" s="1" t="s">
        <v>961</v>
      </c>
      <c r="C6076" t="s">
        <v>1</v>
      </c>
      <c r="D6076" t="s">
        <v>89</v>
      </c>
      <c r="E6076" t="s">
        <v>553</v>
      </c>
      <c r="F6076" t="s">
        <v>554</v>
      </c>
      <c r="G6076">
        <v>3626</v>
      </c>
      <c r="H6076">
        <v>3626</v>
      </c>
      <c r="I6076">
        <v>3626</v>
      </c>
      <c r="J6076">
        <v>3626</v>
      </c>
      <c r="L6076" s="3">
        <v>0</v>
      </c>
      <c r="M6076" s="3">
        <v>0</v>
      </c>
      <c r="N6076" s="3">
        <v>0</v>
      </c>
      <c r="O6076" s="3">
        <v>265.31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3">
        <f>+Tabla3[[#This Row],[V GRAVADAS]]</f>
        <v>265.31</v>
      </c>
      <c r="V6076">
        <v>2</v>
      </c>
    </row>
    <row r="6077" spans="1:22" x14ac:dyDescent="0.25">
      <c r="A6077" t="s">
        <v>942</v>
      </c>
      <c r="B6077" s="1" t="s">
        <v>961</v>
      </c>
      <c r="C6077" t="s">
        <v>1</v>
      </c>
      <c r="D6077" t="s">
        <v>89</v>
      </c>
      <c r="E6077" t="s">
        <v>553</v>
      </c>
      <c r="F6077" t="s">
        <v>554</v>
      </c>
      <c r="G6077">
        <v>3627</v>
      </c>
      <c r="H6077">
        <v>3627</v>
      </c>
      <c r="I6077">
        <v>3627</v>
      </c>
      <c r="J6077">
        <v>3627</v>
      </c>
      <c r="L6077" s="3">
        <v>0</v>
      </c>
      <c r="M6077" s="3">
        <v>0</v>
      </c>
      <c r="N6077" s="3">
        <v>0</v>
      </c>
      <c r="O6077" s="3">
        <v>312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3">
        <f>+Tabla3[[#This Row],[V GRAVADAS]]</f>
        <v>312</v>
      </c>
      <c r="V6077">
        <v>2</v>
      </c>
    </row>
    <row r="6078" spans="1:22" x14ac:dyDescent="0.25">
      <c r="A6078" t="s">
        <v>942</v>
      </c>
      <c r="B6078" s="1" t="s">
        <v>961</v>
      </c>
      <c r="C6078" t="s">
        <v>1</v>
      </c>
      <c r="D6078" t="s">
        <v>89</v>
      </c>
      <c r="E6078" t="s">
        <v>553</v>
      </c>
      <c r="F6078" t="s">
        <v>554</v>
      </c>
      <c r="G6078">
        <v>3628</v>
      </c>
      <c r="H6078">
        <v>3628</v>
      </c>
      <c r="I6078">
        <v>3628</v>
      </c>
      <c r="J6078">
        <v>3628</v>
      </c>
      <c r="L6078" s="3">
        <v>0</v>
      </c>
      <c r="M6078" s="3">
        <v>0</v>
      </c>
      <c r="N6078" s="3">
        <v>0</v>
      </c>
      <c r="O6078" s="3">
        <v>50.2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3">
        <f>+Tabla3[[#This Row],[V GRAVADAS]]</f>
        <v>50.2</v>
      </c>
      <c r="V6078">
        <v>2</v>
      </c>
    </row>
    <row r="6079" spans="1:22" x14ac:dyDescent="0.25">
      <c r="A6079" t="s">
        <v>942</v>
      </c>
      <c r="B6079" s="1" t="s">
        <v>961</v>
      </c>
      <c r="C6079" t="s">
        <v>1</v>
      </c>
      <c r="D6079" t="s">
        <v>89</v>
      </c>
      <c r="E6079" t="s">
        <v>553</v>
      </c>
      <c r="F6079" t="s">
        <v>554</v>
      </c>
      <c r="G6079">
        <v>3629</v>
      </c>
      <c r="H6079">
        <v>3629</v>
      </c>
      <c r="I6079">
        <v>3629</v>
      </c>
      <c r="J6079">
        <v>3629</v>
      </c>
      <c r="L6079" s="3">
        <v>0</v>
      </c>
      <c r="M6079" s="3">
        <v>0</v>
      </c>
      <c r="N6079" s="3">
        <v>0</v>
      </c>
      <c r="O6079" s="3">
        <v>156</v>
      </c>
      <c r="P6079" s="3">
        <v>0</v>
      </c>
      <c r="Q6079" s="3">
        <v>0</v>
      </c>
      <c r="R6079" s="3">
        <v>0</v>
      </c>
      <c r="S6079" s="3">
        <v>0</v>
      </c>
      <c r="T6079" s="3">
        <v>0</v>
      </c>
      <c r="U6079" s="33">
        <f>+Tabla3[[#This Row],[V GRAVADAS]]</f>
        <v>156</v>
      </c>
      <c r="V6079">
        <v>2</v>
      </c>
    </row>
    <row r="6080" spans="1:22" x14ac:dyDescent="0.25">
      <c r="A6080" t="s">
        <v>942</v>
      </c>
      <c r="B6080" s="1" t="s">
        <v>961</v>
      </c>
      <c r="C6080" t="s">
        <v>1</v>
      </c>
      <c r="D6080" t="s">
        <v>89</v>
      </c>
      <c r="E6080" t="s">
        <v>553</v>
      </c>
      <c r="F6080" t="s">
        <v>554</v>
      </c>
      <c r="G6080">
        <v>3630</v>
      </c>
      <c r="H6080">
        <v>3630</v>
      </c>
      <c r="I6080">
        <v>3630</v>
      </c>
      <c r="J6080">
        <v>3630</v>
      </c>
      <c r="L6080" s="3">
        <v>0</v>
      </c>
      <c r="M6080" s="3">
        <v>0</v>
      </c>
      <c r="N6080" s="3">
        <v>0</v>
      </c>
      <c r="O6080" s="3">
        <v>159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3">
        <f>+Tabla3[[#This Row],[V GRAVADAS]]</f>
        <v>159</v>
      </c>
      <c r="V6080">
        <v>2</v>
      </c>
    </row>
    <row r="6081" spans="1:22" x14ac:dyDescent="0.25">
      <c r="A6081" t="s">
        <v>942</v>
      </c>
      <c r="B6081" s="1" t="s">
        <v>961</v>
      </c>
      <c r="C6081" t="s">
        <v>1</v>
      </c>
      <c r="D6081" t="s">
        <v>89</v>
      </c>
      <c r="E6081" t="s">
        <v>553</v>
      </c>
      <c r="F6081" t="s">
        <v>554</v>
      </c>
      <c r="G6081">
        <v>3631</v>
      </c>
      <c r="H6081">
        <v>3631</v>
      </c>
      <c r="I6081">
        <v>3631</v>
      </c>
      <c r="J6081">
        <v>3631</v>
      </c>
      <c r="L6081" s="3">
        <v>0</v>
      </c>
      <c r="M6081" s="3">
        <v>0</v>
      </c>
      <c r="N6081" s="3">
        <v>0</v>
      </c>
      <c r="O6081" s="3">
        <v>9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3">
        <f>+Tabla3[[#This Row],[V GRAVADAS]]</f>
        <v>9</v>
      </c>
      <c r="V6081">
        <v>2</v>
      </c>
    </row>
    <row r="6082" spans="1:22" x14ac:dyDescent="0.25">
      <c r="A6082" t="s">
        <v>942</v>
      </c>
      <c r="B6082" s="1" t="s">
        <v>962</v>
      </c>
      <c r="C6082" t="s">
        <v>1</v>
      </c>
      <c r="D6082" t="s">
        <v>89</v>
      </c>
      <c r="E6082" t="s">
        <v>553</v>
      </c>
      <c r="F6082" t="s">
        <v>554</v>
      </c>
      <c r="G6082">
        <v>3632</v>
      </c>
      <c r="H6082">
        <v>3632</v>
      </c>
      <c r="I6082">
        <v>3632</v>
      </c>
      <c r="J6082">
        <v>3632</v>
      </c>
      <c r="L6082" s="3">
        <v>0</v>
      </c>
      <c r="M6082" s="3">
        <v>0</v>
      </c>
      <c r="N6082" s="3">
        <v>0</v>
      </c>
      <c r="O6082" s="3">
        <v>92.36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3">
        <f>+Tabla3[[#This Row],[V GRAVADAS]]</f>
        <v>92.36</v>
      </c>
      <c r="V6082">
        <v>2</v>
      </c>
    </row>
    <row r="6083" spans="1:22" x14ac:dyDescent="0.25">
      <c r="A6083" t="s">
        <v>942</v>
      </c>
      <c r="B6083" s="1" t="s">
        <v>962</v>
      </c>
      <c r="C6083" t="s">
        <v>1</v>
      </c>
      <c r="D6083" t="s">
        <v>89</v>
      </c>
      <c r="E6083" t="s">
        <v>553</v>
      </c>
      <c r="F6083" t="s">
        <v>554</v>
      </c>
      <c r="G6083">
        <v>3633</v>
      </c>
      <c r="H6083">
        <v>3633</v>
      </c>
      <c r="I6083">
        <v>3633</v>
      </c>
      <c r="J6083">
        <v>3633</v>
      </c>
      <c r="L6083" s="3">
        <v>0</v>
      </c>
      <c r="M6083" s="3">
        <v>0</v>
      </c>
      <c r="N6083" s="3">
        <v>0</v>
      </c>
      <c r="O6083" s="3">
        <v>520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3">
        <f>+Tabla3[[#This Row],[V GRAVADAS]]</f>
        <v>520</v>
      </c>
      <c r="V6083">
        <v>2</v>
      </c>
    </row>
    <row r="6084" spans="1:22" x14ac:dyDescent="0.25">
      <c r="A6084" t="s">
        <v>942</v>
      </c>
      <c r="B6084" s="1" t="s">
        <v>962</v>
      </c>
      <c r="C6084" t="s">
        <v>1</v>
      </c>
      <c r="D6084" t="s">
        <v>89</v>
      </c>
      <c r="E6084" t="s">
        <v>553</v>
      </c>
      <c r="F6084" t="s">
        <v>554</v>
      </c>
      <c r="G6084">
        <v>3634</v>
      </c>
      <c r="H6084">
        <v>3634</v>
      </c>
      <c r="I6084">
        <v>3634</v>
      </c>
      <c r="J6084">
        <v>3634</v>
      </c>
      <c r="L6084" s="3">
        <v>0</v>
      </c>
      <c r="M6084" s="3">
        <v>0</v>
      </c>
      <c r="N6084" s="3">
        <v>0</v>
      </c>
      <c r="O6084" s="3">
        <v>225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3">
        <f>+Tabla3[[#This Row],[V GRAVADAS]]</f>
        <v>225</v>
      </c>
      <c r="V6084">
        <v>2</v>
      </c>
    </row>
    <row r="6085" spans="1:22" x14ac:dyDescent="0.25">
      <c r="A6085" t="s">
        <v>942</v>
      </c>
      <c r="B6085" s="1" t="s">
        <v>962</v>
      </c>
      <c r="C6085" t="s">
        <v>1</v>
      </c>
      <c r="D6085" t="s">
        <v>89</v>
      </c>
      <c r="E6085" t="s">
        <v>553</v>
      </c>
      <c r="F6085" t="s">
        <v>554</v>
      </c>
      <c r="G6085">
        <v>3635</v>
      </c>
      <c r="H6085">
        <v>3635</v>
      </c>
      <c r="I6085">
        <v>3635</v>
      </c>
      <c r="J6085">
        <v>3635</v>
      </c>
      <c r="L6085" s="3">
        <v>0</v>
      </c>
      <c r="M6085" s="3">
        <v>0</v>
      </c>
      <c r="N6085" s="3">
        <v>0</v>
      </c>
      <c r="O6085" s="3">
        <v>514.5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3">
        <f>+Tabla3[[#This Row],[V GRAVADAS]]</f>
        <v>514.5</v>
      </c>
      <c r="V6085">
        <v>2</v>
      </c>
    </row>
    <row r="6086" spans="1:22" x14ac:dyDescent="0.25">
      <c r="A6086" t="s">
        <v>942</v>
      </c>
      <c r="B6086" s="1" t="s">
        <v>962</v>
      </c>
      <c r="C6086" t="s">
        <v>1</v>
      </c>
      <c r="D6086" t="s">
        <v>89</v>
      </c>
      <c r="E6086" t="s">
        <v>553</v>
      </c>
      <c r="F6086" t="s">
        <v>554</v>
      </c>
      <c r="G6086">
        <v>3636</v>
      </c>
      <c r="H6086">
        <v>3636</v>
      </c>
      <c r="I6086">
        <v>3636</v>
      </c>
      <c r="J6086">
        <v>3636</v>
      </c>
      <c r="L6086" s="3">
        <v>0</v>
      </c>
      <c r="M6086" s="3">
        <v>0</v>
      </c>
      <c r="N6086" s="3">
        <v>0</v>
      </c>
      <c r="O6086" s="3">
        <v>0</v>
      </c>
      <c r="P6086" s="3">
        <v>0</v>
      </c>
      <c r="Q6086" s="3">
        <v>0</v>
      </c>
      <c r="R6086" s="3">
        <v>0</v>
      </c>
      <c r="S6086" s="3">
        <v>0</v>
      </c>
      <c r="T6086" s="3">
        <v>0</v>
      </c>
      <c r="U6086" s="33">
        <f>+Tabla3[[#This Row],[V GRAVADAS]]</f>
        <v>0</v>
      </c>
      <c r="V6086">
        <v>2</v>
      </c>
    </row>
    <row r="6087" spans="1:22" x14ac:dyDescent="0.25">
      <c r="A6087" t="s">
        <v>942</v>
      </c>
      <c r="B6087" s="1" t="s">
        <v>962</v>
      </c>
      <c r="C6087" t="s">
        <v>1</v>
      </c>
      <c r="D6087" t="s">
        <v>89</v>
      </c>
      <c r="E6087" t="s">
        <v>553</v>
      </c>
      <c r="F6087" t="s">
        <v>554</v>
      </c>
      <c r="G6087">
        <v>3637</v>
      </c>
      <c r="H6087">
        <v>3637</v>
      </c>
      <c r="I6087">
        <v>3637</v>
      </c>
      <c r="J6087">
        <v>3637</v>
      </c>
      <c r="L6087" s="3">
        <v>0</v>
      </c>
      <c r="M6087" s="3">
        <v>0</v>
      </c>
      <c r="N6087" s="3">
        <v>0</v>
      </c>
      <c r="O6087" s="3">
        <v>378</v>
      </c>
      <c r="P6087" s="3">
        <v>0</v>
      </c>
      <c r="Q6087" s="3">
        <v>0</v>
      </c>
      <c r="R6087" s="3">
        <v>0</v>
      </c>
      <c r="S6087" s="3">
        <v>0</v>
      </c>
      <c r="T6087" s="3">
        <v>0</v>
      </c>
      <c r="U6087" s="33">
        <f>+Tabla3[[#This Row],[V GRAVADAS]]</f>
        <v>378</v>
      </c>
      <c r="V6087">
        <v>2</v>
      </c>
    </row>
    <row r="6088" spans="1:22" x14ac:dyDescent="0.25">
      <c r="A6088" t="s">
        <v>942</v>
      </c>
      <c r="B6088" s="1" t="s">
        <v>962</v>
      </c>
      <c r="C6088" t="s">
        <v>1</v>
      </c>
      <c r="D6088" t="s">
        <v>89</v>
      </c>
      <c r="E6088" t="s">
        <v>553</v>
      </c>
      <c r="F6088" t="s">
        <v>554</v>
      </c>
      <c r="G6088">
        <v>3638</v>
      </c>
      <c r="H6088">
        <v>3638</v>
      </c>
      <c r="I6088">
        <v>3638</v>
      </c>
      <c r="J6088">
        <v>3638</v>
      </c>
      <c r="L6088" s="3">
        <v>0</v>
      </c>
      <c r="M6088" s="3">
        <v>0</v>
      </c>
      <c r="N6088" s="3">
        <v>0</v>
      </c>
      <c r="O6088" s="3">
        <v>344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3">
        <f>+Tabla3[[#This Row],[V GRAVADAS]]</f>
        <v>344</v>
      </c>
      <c r="V6088">
        <v>2</v>
      </c>
    </row>
    <row r="6089" spans="1:22" x14ac:dyDescent="0.25">
      <c r="A6089" t="s">
        <v>942</v>
      </c>
      <c r="B6089" s="1" t="s">
        <v>962</v>
      </c>
      <c r="C6089" t="s">
        <v>1</v>
      </c>
      <c r="D6089" t="s">
        <v>89</v>
      </c>
      <c r="E6089" t="s">
        <v>553</v>
      </c>
      <c r="F6089" t="s">
        <v>554</v>
      </c>
      <c r="G6089">
        <v>3639</v>
      </c>
      <c r="H6089">
        <v>3639</v>
      </c>
      <c r="I6089">
        <v>3639</v>
      </c>
      <c r="J6089">
        <v>3639</v>
      </c>
      <c r="L6089" s="3">
        <v>0</v>
      </c>
      <c r="M6089" s="3">
        <v>0</v>
      </c>
      <c r="N6089" s="3">
        <v>0</v>
      </c>
      <c r="O6089" s="3">
        <v>550.5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3">
        <f>+Tabla3[[#This Row],[V GRAVADAS]]</f>
        <v>550.5</v>
      </c>
      <c r="V6089">
        <v>2</v>
      </c>
    </row>
    <row r="6090" spans="1:22" x14ac:dyDescent="0.25">
      <c r="A6090" t="s">
        <v>942</v>
      </c>
      <c r="B6090" s="1" t="s">
        <v>962</v>
      </c>
      <c r="C6090" t="s">
        <v>1</v>
      </c>
      <c r="D6090" t="s">
        <v>89</v>
      </c>
      <c r="E6090" t="s">
        <v>553</v>
      </c>
      <c r="F6090" t="s">
        <v>554</v>
      </c>
      <c r="G6090">
        <v>3640</v>
      </c>
      <c r="H6090">
        <v>3640</v>
      </c>
      <c r="I6090">
        <v>3640</v>
      </c>
      <c r="J6090">
        <v>3640</v>
      </c>
      <c r="L6090" s="3">
        <v>0</v>
      </c>
      <c r="M6090" s="3">
        <v>0</v>
      </c>
      <c r="N6090" s="3">
        <v>0</v>
      </c>
      <c r="O6090" s="3">
        <v>16.8</v>
      </c>
      <c r="P6090" s="3">
        <v>0</v>
      </c>
      <c r="Q6090" s="3">
        <v>0</v>
      </c>
      <c r="R6090" s="3">
        <v>0</v>
      </c>
      <c r="S6090" s="3">
        <v>0</v>
      </c>
      <c r="T6090" s="3">
        <v>0</v>
      </c>
      <c r="U6090" s="33">
        <f>+Tabla3[[#This Row],[V GRAVADAS]]</f>
        <v>16.8</v>
      </c>
      <c r="V6090">
        <v>2</v>
      </c>
    </row>
    <row r="6091" spans="1:22" x14ac:dyDescent="0.25">
      <c r="A6091" t="s">
        <v>942</v>
      </c>
      <c r="B6091" s="1" t="s">
        <v>962</v>
      </c>
      <c r="C6091" t="s">
        <v>1</v>
      </c>
      <c r="D6091" t="s">
        <v>89</v>
      </c>
      <c r="E6091" t="s">
        <v>553</v>
      </c>
      <c r="F6091" t="s">
        <v>554</v>
      </c>
      <c r="G6091">
        <v>3641</v>
      </c>
      <c r="H6091">
        <v>3641</v>
      </c>
      <c r="I6091">
        <v>3641</v>
      </c>
      <c r="J6091">
        <v>3641</v>
      </c>
      <c r="L6091" s="3">
        <v>0</v>
      </c>
      <c r="M6091" s="3">
        <v>0</v>
      </c>
      <c r="N6091" s="3">
        <v>0</v>
      </c>
      <c r="O6091" s="3">
        <v>18</v>
      </c>
      <c r="P6091" s="3">
        <v>0</v>
      </c>
      <c r="Q6091" s="3">
        <v>0</v>
      </c>
      <c r="R6091" s="3">
        <v>0</v>
      </c>
      <c r="S6091" s="3">
        <v>0</v>
      </c>
      <c r="T6091" s="3">
        <v>0</v>
      </c>
      <c r="U6091" s="33">
        <f>+Tabla3[[#This Row],[V GRAVADAS]]</f>
        <v>18</v>
      </c>
      <c r="V6091">
        <v>2</v>
      </c>
    </row>
    <row r="6092" spans="1:22" x14ac:dyDescent="0.25">
      <c r="A6092" t="s">
        <v>942</v>
      </c>
      <c r="B6092" s="1" t="s">
        <v>962</v>
      </c>
      <c r="C6092" t="s">
        <v>1</v>
      </c>
      <c r="D6092" t="s">
        <v>89</v>
      </c>
      <c r="E6092" t="s">
        <v>553</v>
      </c>
      <c r="F6092" t="s">
        <v>554</v>
      </c>
      <c r="G6092">
        <v>3642</v>
      </c>
      <c r="H6092">
        <v>3642</v>
      </c>
      <c r="I6092">
        <v>3642</v>
      </c>
      <c r="J6092">
        <v>3642</v>
      </c>
      <c r="L6092" s="3">
        <v>0</v>
      </c>
      <c r="M6092" s="3">
        <v>0</v>
      </c>
      <c r="N6092" s="3">
        <v>0</v>
      </c>
      <c r="O6092" s="3">
        <v>85.06</v>
      </c>
      <c r="P6092" s="3">
        <v>0</v>
      </c>
      <c r="Q6092" s="3">
        <v>0</v>
      </c>
      <c r="R6092" s="3">
        <v>0</v>
      </c>
      <c r="S6092" s="3">
        <v>0</v>
      </c>
      <c r="T6092" s="3">
        <v>0</v>
      </c>
      <c r="U6092" s="33">
        <f>+Tabla3[[#This Row],[V GRAVADAS]]</f>
        <v>85.06</v>
      </c>
      <c r="V6092">
        <v>2</v>
      </c>
    </row>
    <row r="6093" spans="1:22" x14ac:dyDescent="0.25">
      <c r="A6093" t="s">
        <v>942</v>
      </c>
      <c r="B6093" s="1" t="s">
        <v>962</v>
      </c>
      <c r="C6093" t="s">
        <v>1</v>
      </c>
      <c r="D6093" t="s">
        <v>89</v>
      </c>
      <c r="E6093" t="s">
        <v>553</v>
      </c>
      <c r="F6093" t="s">
        <v>554</v>
      </c>
      <c r="G6093">
        <v>3643</v>
      </c>
      <c r="H6093">
        <v>3643</v>
      </c>
      <c r="I6093">
        <v>3643</v>
      </c>
      <c r="J6093">
        <v>3643</v>
      </c>
      <c r="L6093" s="3">
        <v>0</v>
      </c>
      <c r="M6093" s="3">
        <v>0</v>
      </c>
      <c r="N6093" s="3">
        <v>0</v>
      </c>
      <c r="O6093" s="3">
        <v>76</v>
      </c>
      <c r="P6093" s="3">
        <v>0</v>
      </c>
      <c r="Q6093" s="3">
        <v>0</v>
      </c>
      <c r="R6093" s="3">
        <v>0</v>
      </c>
      <c r="S6093" s="3">
        <v>0</v>
      </c>
      <c r="T6093" s="3">
        <v>0</v>
      </c>
      <c r="U6093" s="33">
        <f>+Tabla3[[#This Row],[V GRAVADAS]]</f>
        <v>76</v>
      </c>
      <c r="V6093">
        <v>2</v>
      </c>
    </row>
    <row r="6094" spans="1:22" x14ac:dyDescent="0.25">
      <c r="A6094" t="s">
        <v>942</v>
      </c>
      <c r="B6094" s="1" t="s">
        <v>962</v>
      </c>
      <c r="C6094" t="s">
        <v>1</v>
      </c>
      <c r="D6094" t="s">
        <v>89</v>
      </c>
      <c r="E6094" t="s">
        <v>553</v>
      </c>
      <c r="F6094" t="s">
        <v>554</v>
      </c>
      <c r="G6094">
        <v>3644</v>
      </c>
      <c r="H6094">
        <v>3644</v>
      </c>
      <c r="I6094">
        <v>3644</v>
      </c>
      <c r="J6094">
        <v>3644</v>
      </c>
      <c r="L6094" s="3">
        <v>0</v>
      </c>
      <c r="M6094" s="3">
        <v>0</v>
      </c>
      <c r="N6094" s="3">
        <v>0</v>
      </c>
      <c r="O6094" s="3">
        <v>9.5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3">
        <f>+Tabla3[[#This Row],[V GRAVADAS]]</f>
        <v>9.5</v>
      </c>
      <c r="V6094">
        <v>2</v>
      </c>
    </row>
    <row r="6095" spans="1:22" x14ac:dyDescent="0.25">
      <c r="A6095" t="s">
        <v>942</v>
      </c>
      <c r="B6095" s="1" t="s">
        <v>962</v>
      </c>
      <c r="C6095" t="s">
        <v>1</v>
      </c>
      <c r="D6095" t="s">
        <v>89</v>
      </c>
      <c r="E6095" t="s">
        <v>553</v>
      </c>
      <c r="F6095" t="s">
        <v>554</v>
      </c>
      <c r="G6095">
        <v>3645</v>
      </c>
      <c r="H6095">
        <v>3645</v>
      </c>
      <c r="I6095">
        <v>3645</v>
      </c>
      <c r="J6095">
        <v>3645</v>
      </c>
      <c r="L6095" s="3">
        <v>0</v>
      </c>
      <c r="M6095" s="3">
        <v>0</v>
      </c>
      <c r="N6095" s="3">
        <v>0</v>
      </c>
      <c r="O6095" s="3">
        <v>180.32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3">
        <f>+Tabla3[[#This Row],[V GRAVADAS]]</f>
        <v>180.32</v>
      </c>
      <c r="V6095">
        <v>2</v>
      </c>
    </row>
    <row r="6096" spans="1:22" x14ac:dyDescent="0.25">
      <c r="A6096" t="s">
        <v>942</v>
      </c>
      <c r="B6096" s="1" t="s">
        <v>962</v>
      </c>
      <c r="C6096" t="s">
        <v>1</v>
      </c>
      <c r="D6096" t="s">
        <v>89</v>
      </c>
      <c r="E6096" t="s">
        <v>553</v>
      </c>
      <c r="F6096" t="s">
        <v>554</v>
      </c>
      <c r="G6096">
        <v>3646</v>
      </c>
      <c r="H6096">
        <v>3646</v>
      </c>
      <c r="I6096">
        <v>3646</v>
      </c>
      <c r="J6096">
        <v>3646</v>
      </c>
      <c r="L6096" s="3">
        <v>0</v>
      </c>
      <c r="M6096" s="3">
        <v>0</v>
      </c>
      <c r="N6096" s="3">
        <v>0</v>
      </c>
      <c r="O6096" s="3">
        <v>9.66</v>
      </c>
      <c r="P6096" s="3">
        <v>0</v>
      </c>
      <c r="Q6096" s="3">
        <v>0</v>
      </c>
      <c r="R6096" s="3">
        <v>0</v>
      </c>
      <c r="S6096" s="3">
        <v>0</v>
      </c>
      <c r="T6096" s="3">
        <v>0</v>
      </c>
      <c r="U6096" s="33">
        <f>+Tabla3[[#This Row],[V GRAVADAS]]</f>
        <v>9.66</v>
      </c>
      <c r="V6096">
        <v>2</v>
      </c>
    </row>
    <row r="6097" spans="1:22" x14ac:dyDescent="0.25">
      <c r="A6097" t="s">
        <v>942</v>
      </c>
      <c r="B6097" s="1" t="s">
        <v>962</v>
      </c>
      <c r="C6097" t="s">
        <v>1</v>
      </c>
      <c r="D6097" t="s">
        <v>89</v>
      </c>
      <c r="E6097" t="s">
        <v>553</v>
      </c>
      <c r="F6097" t="s">
        <v>554</v>
      </c>
      <c r="G6097">
        <v>3647</v>
      </c>
      <c r="H6097">
        <v>3647</v>
      </c>
      <c r="I6097">
        <v>3647</v>
      </c>
      <c r="J6097">
        <v>3647</v>
      </c>
      <c r="L6097" s="3">
        <v>0</v>
      </c>
      <c r="M6097" s="3">
        <v>0</v>
      </c>
      <c r="N6097" s="3">
        <v>0</v>
      </c>
      <c r="O6097" s="3">
        <v>294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3">
        <f>+Tabla3[[#This Row],[V GRAVADAS]]</f>
        <v>294</v>
      </c>
      <c r="V6097">
        <v>2</v>
      </c>
    </row>
    <row r="6098" spans="1:22" x14ac:dyDescent="0.25">
      <c r="A6098" t="s">
        <v>942</v>
      </c>
      <c r="B6098" s="1" t="s">
        <v>962</v>
      </c>
      <c r="C6098" t="s">
        <v>1</v>
      </c>
      <c r="D6098" t="s">
        <v>89</v>
      </c>
      <c r="E6098" t="s">
        <v>553</v>
      </c>
      <c r="F6098" t="s">
        <v>554</v>
      </c>
      <c r="G6098">
        <v>3648</v>
      </c>
      <c r="H6098">
        <v>3648</v>
      </c>
      <c r="I6098">
        <v>3648</v>
      </c>
      <c r="J6098">
        <v>3648</v>
      </c>
      <c r="L6098" s="3">
        <v>0</v>
      </c>
      <c r="M6098" s="3">
        <v>0</v>
      </c>
      <c r="N6098" s="3">
        <v>0</v>
      </c>
      <c r="O6098" s="3">
        <v>62.5</v>
      </c>
      <c r="P6098" s="3">
        <v>0</v>
      </c>
      <c r="Q6098" s="3">
        <v>0</v>
      </c>
      <c r="R6098" s="3">
        <v>0</v>
      </c>
      <c r="S6098" s="3">
        <v>0</v>
      </c>
      <c r="T6098" s="3">
        <v>0</v>
      </c>
      <c r="U6098" s="33">
        <f>+Tabla3[[#This Row],[V GRAVADAS]]</f>
        <v>62.5</v>
      </c>
      <c r="V6098">
        <v>2</v>
      </c>
    </row>
    <row r="6099" spans="1:22" x14ac:dyDescent="0.25">
      <c r="A6099" t="s">
        <v>942</v>
      </c>
      <c r="B6099" s="1" t="s">
        <v>962</v>
      </c>
      <c r="C6099" t="s">
        <v>1</v>
      </c>
      <c r="D6099" t="s">
        <v>89</v>
      </c>
      <c r="E6099" t="s">
        <v>553</v>
      </c>
      <c r="F6099" t="s">
        <v>554</v>
      </c>
      <c r="G6099">
        <v>3649</v>
      </c>
      <c r="H6099">
        <v>3649</v>
      </c>
      <c r="I6099">
        <v>3649</v>
      </c>
      <c r="J6099">
        <v>3649</v>
      </c>
      <c r="L6099" s="3">
        <v>0</v>
      </c>
      <c r="M6099" s="3">
        <v>0</v>
      </c>
      <c r="N6099" s="3">
        <v>0</v>
      </c>
      <c r="O6099" s="3">
        <v>99.96</v>
      </c>
      <c r="P6099" s="3">
        <v>0</v>
      </c>
      <c r="Q6099" s="3">
        <v>0</v>
      </c>
      <c r="R6099" s="3">
        <v>0</v>
      </c>
      <c r="S6099" s="3">
        <v>0</v>
      </c>
      <c r="T6099" s="3">
        <v>0</v>
      </c>
      <c r="U6099" s="33">
        <f>+Tabla3[[#This Row],[V GRAVADAS]]</f>
        <v>99.96</v>
      </c>
      <c r="V6099">
        <v>2</v>
      </c>
    </row>
    <row r="6100" spans="1:22" x14ac:dyDescent="0.25">
      <c r="A6100" t="s">
        <v>942</v>
      </c>
      <c r="B6100" s="1" t="s">
        <v>962</v>
      </c>
      <c r="C6100" t="s">
        <v>1</v>
      </c>
      <c r="D6100" t="s">
        <v>89</v>
      </c>
      <c r="E6100" t="s">
        <v>553</v>
      </c>
      <c r="F6100" t="s">
        <v>554</v>
      </c>
      <c r="G6100">
        <v>3650</v>
      </c>
      <c r="H6100">
        <v>3650</v>
      </c>
      <c r="I6100">
        <v>3650</v>
      </c>
      <c r="J6100">
        <v>3650</v>
      </c>
      <c r="L6100" s="3">
        <v>0</v>
      </c>
      <c r="M6100" s="3">
        <v>0</v>
      </c>
      <c r="N6100" s="3">
        <v>0</v>
      </c>
      <c r="O6100" s="3">
        <v>315.8</v>
      </c>
      <c r="P6100" s="3">
        <v>0</v>
      </c>
      <c r="Q6100" s="3">
        <v>0</v>
      </c>
      <c r="R6100" s="3">
        <v>0</v>
      </c>
      <c r="S6100" s="3">
        <v>0</v>
      </c>
      <c r="T6100" s="3">
        <v>0</v>
      </c>
      <c r="U6100" s="33">
        <f>+Tabla3[[#This Row],[V GRAVADAS]]</f>
        <v>315.8</v>
      </c>
      <c r="V6100">
        <v>2</v>
      </c>
    </row>
    <row r="6101" spans="1:22" x14ac:dyDescent="0.25">
      <c r="A6101" t="s">
        <v>942</v>
      </c>
      <c r="B6101" s="1" t="s">
        <v>962</v>
      </c>
      <c r="C6101" t="s">
        <v>1</v>
      </c>
      <c r="D6101" t="s">
        <v>89</v>
      </c>
      <c r="E6101" t="s">
        <v>553</v>
      </c>
      <c r="F6101" t="s">
        <v>554</v>
      </c>
      <c r="G6101">
        <v>3651</v>
      </c>
      <c r="H6101">
        <v>3651</v>
      </c>
      <c r="I6101">
        <v>3651</v>
      </c>
      <c r="J6101">
        <v>3651</v>
      </c>
      <c r="L6101" s="3">
        <v>0</v>
      </c>
      <c r="M6101" s="3">
        <v>0</v>
      </c>
      <c r="N6101" s="3">
        <v>0</v>
      </c>
      <c r="O6101" s="3">
        <v>492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3">
        <f>+Tabla3[[#This Row],[V GRAVADAS]]</f>
        <v>492</v>
      </c>
      <c r="V6101">
        <v>2</v>
      </c>
    </row>
    <row r="6102" spans="1:22" x14ac:dyDescent="0.25">
      <c r="A6102" t="s">
        <v>942</v>
      </c>
      <c r="B6102" s="1" t="s">
        <v>962</v>
      </c>
      <c r="C6102" t="s">
        <v>1</v>
      </c>
      <c r="D6102" t="s">
        <v>89</v>
      </c>
      <c r="E6102" t="s">
        <v>553</v>
      </c>
      <c r="F6102" t="s">
        <v>554</v>
      </c>
      <c r="G6102">
        <v>3652</v>
      </c>
      <c r="H6102">
        <v>3652</v>
      </c>
      <c r="I6102">
        <v>3652</v>
      </c>
      <c r="J6102">
        <v>3652</v>
      </c>
      <c r="L6102" s="3">
        <v>0</v>
      </c>
      <c r="M6102" s="3">
        <v>0</v>
      </c>
      <c r="N6102" s="3">
        <v>0</v>
      </c>
      <c r="O6102" s="3">
        <v>40.35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3">
        <f>+Tabla3[[#This Row],[V GRAVADAS]]</f>
        <v>40.35</v>
      </c>
      <c r="V6102">
        <v>2</v>
      </c>
    </row>
    <row r="6103" spans="1:22" x14ac:dyDescent="0.25">
      <c r="A6103" t="s">
        <v>942</v>
      </c>
      <c r="B6103" s="1" t="s">
        <v>962</v>
      </c>
      <c r="C6103" t="s">
        <v>1</v>
      </c>
      <c r="D6103" t="s">
        <v>89</v>
      </c>
      <c r="E6103" t="s">
        <v>553</v>
      </c>
      <c r="F6103" t="s">
        <v>554</v>
      </c>
      <c r="G6103">
        <v>3653</v>
      </c>
      <c r="H6103">
        <v>3653</v>
      </c>
      <c r="I6103">
        <v>3653</v>
      </c>
      <c r="J6103">
        <v>3653</v>
      </c>
      <c r="L6103" s="3">
        <v>0</v>
      </c>
      <c r="M6103" s="3">
        <v>0</v>
      </c>
      <c r="N6103" s="3">
        <v>0</v>
      </c>
      <c r="O6103" s="3">
        <v>44.5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3">
        <f>+Tabla3[[#This Row],[V GRAVADAS]]</f>
        <v>44.5</v>
      </c>
      <c r="V6103">
        <v>2</v>
      </c>
    </row>
    <row r="6104" spans="1:22" x14ac:dyDescent="0.25">
      <c r="A6104" t="s">
        <v>942</v>
      </c>
      <c r="B6104" s="1" t="s">
        <v>962</v>
      </c>
      <c r="C6104" t="s">
        <v>1</v>
      </c>
      <c r="D6104" t="s">
        <v>89</v>
      </c>
      <c r="E6104" t="s">
        <v>553</v>
      </c>
      <c r="F6104" t="s">
        <v>554</v>
      </c>
      <c r="G6104">
        <v>3654</v>
      </c>
      <c r="H6104">
        <v>3654</v>
      </c>
      <c r="I6104">
        <v>3654</v>
      </c>
      <c r="J6104">
        <v>3654</v>
      </c>
      <c r="L6104" s="3">
        <v>0</v>
      </c>
      <c r="M6104" s="3">
        <v>0</v>
      </c>
      <c r="N6104" s="3">
        <v>0</v>
      </c>
      <c r="O6104" s="3">
        <v>144</v>
      </c>
      <c r="P6104" s="3">
        <v>0</v>
      </c>
      <c r="Q6104" s="3">
        <v>0</v>
      </c>
      <c r="R6104" s="3">
        <v>0</v>
      </c>
      <c r="S6104" s="3">
        <v>0</v>
      </c>
      <c r="T6104" s="3">
        <v>0</v>
      </c>
      <c r="U6104" s="33">
        <f>+Tabla3[[#This Row],[V GRAVADAS]]</f>
        <v>144</v>
      </c>
      <c r="V6104">
        <v>2</v>
      </c>
    </row>
    <row r="6105" spans="1:22" x14ac:dyDescent="0.25">
      <c r="A6105" t="s">
        <v>942</v>
      </c>
      <c r="B6105" s="1" t="s">
        <v>962</v>
      </c>
      <c r="C6105" t="s">
        <v>1</v>
      </c>
      <c r="D6105" t="s">
        <v>89</v>
      </c>
      <c r="E6105" t="s">
        <v>553</v>
      </c>
      <c r="F6105" t="s">
        <v>554</v>
      </c>
      <c r="G6105">
        <v>3655</v>
      </c>
      <c r="H6105">
        <v>3655</v>
      </c>
      <c r="I6105">
        <v>3655</v>
      </c>
      <c r="J6105">
        <v>3655</v>
      </c>
      <c r="L6105" s="3">
        <v>0</v>
      </c>
      <c r="M6105" s="3">
        <v>0</v>
      </c>
      <c r="N6105" s="3">
        <v>0</v>
      </c>
      <c r="O6105" s="3">
        <v>26.36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3">
        <f>+Tabla3[[#This Row],[V GRAVADAS]]</f>
        <v>26.36</v>
      </c>
      <c r="V6105">
        <v>2</v>
      </c>
    </row>
    <row r="6106" spans="1:22" x14ac:dyDescent="0.25">
      <c r="A6106" t="s">
        <v>942</v>
      </c>
      <c r="B6106" s="1" t="s">
        <v>962</v>
      </c>
      <c r="C6106" t="s">
        <v>1</v>
      </c>
      <c r="D6106" t="s">
        <v>89</v>
      </c>
      <c r="E6106" t="s">
        <v>553</v>
      </c>
      <c r="F6106" t="s">
        <v>554</v>
      </c>
      <c r="G6106">
        <v>3656</v>
      </c>
      <c r="H6106">
        <v>3656</v>
      </c>
      <c r="I6106">
        <v>3656</v>
      </c>
      <c r="J6106">
        <v>3656</v>
      </c>
      <c r="L6106" s="3">
        <v>0</v>
      </c>
      <c r="M6106" s="3">
        <v>0</v>
      </c>
      <c r="N6106" s="3">
        <v>0</v>
      </c>
      <c r="O6106" s="3">
        <v>7.5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3">
        <f>+Tabla3[[#This Row],[V GRAVADAS]]</f>
        <v>7.5</v>
      </c>
      <c r="V6106">
        <v>2</v>
      </c>
    </row>
    <row r="6107" spans="1:22" x14ac:dyDescent="0.25">
      <c r="A6107" t="s">
        <v>942</v>
      </c>
      <c r="B6107" s="1" t="s">
        <v>962</v>
      </c>
      <c r="C6107" t="s">
        <v>1</v>
      </c>
      <c r="D6107" t="s">
        <v>89</v>
      </c>
      <c r="E6107" t="s">
        <v>553</v>
      </c>
      <c r="F6107" t="s">
        <v>554</v>
      </c>
      <c r="G6107">
        <v>3657</v>
      </c>
      <c r="H6107">
        <v>3657</v>
      </c>
      <c r="I6107">
        <v>3657</v>
      </c>
      <c r="J6107">
        <v>3657</v>
      </c>
      <c r="L6107" s="3">
        <v>0</v>
      </c>
      <c r="M6107" s="3">
        <v>0</v>
      </c>
      <c r="N6107" s="3">
        <v>0</v>
      </c>
      <c r="O6107" s="3">
        <v>478.24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3">
        <f>+Tabla3[[#This Row],[V GRAVADAS]]</f>
        <v>478.24</v>
      </c>
      <c r="V6107">
        <v>2</v>
      </c>
    </row>
    <row r="6108" spans="1:22" x14ac:dyDescent="0.25">
      <c r="A6108" t="s">
        <v>942</v>
      </c>
      <c r="B6108" s="1" t="s">
        <v>962</v>
      </c>
      <c r="C6108" t="s">
        <v>1</v>
      </c>
      <c r="D6108" t="s">
        <v>89</v>
      </c>
      <c r="E6108" t="s">
        <v>553</v>
      </c>
      <c r="F6108" t="s">
        <v>554</v>
      </c>
      <c r="G6108">
        <v>3658</v>
      </c>
      <c r="H6108">
        <v>3658</v>
      </c>
      <c r="I6108">
        <v>3658</v>
      </c>
      <c r="J6108">
        <v>3658</v>
      </c>
      <c r="L6108" s="3">
        <v>0</v>
      </c>
      <c r="M6108" s="3">
        <v>0</v>
      </c>
      <c r="N6108" s="3">
        <v>0</v>
      </c>
      <c r="O6108" s="3">
        <v>19.25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3">
        <f>+Tabla3[[#This Row],[V GRAVADAS]]</f>
        <v>19.25</v>
      </c>
      <c r="V6108">
        <v>2</v>
      </c>
    </row>
    <row r="6109" spans="1:22" x14ac:dyDescent="0.25">
      <c r="A6109" t="s">
        <v>942</v>
      </c>
      <c r="B6109" s="1" t="s">
        <v>963</v>
      </c>
      <c r="C6109" t="s">
        <v>1</v>
      </c>
      <c r="D6109" t="s">
        <v>89</v>
      </c>
      <c r="E6109" t="s">
        <v>553</v>
      </c>
      <c r="F6109" t="s">
        <v>554</v>
      </c>
      <c r="G6109">
        <v>3659</v>
      </c>
      <c r="H6109">
        <v>3659</v>
      </c>
      <c r="I6109">
        <v>3659</v>
      </c>
      <c r="J6109">
        <v>3659</v>
      </c>
      <c r="L6109" s="3">
        <v>0</v>
      </c>
      <c r="M6109" s="3">
        <v>0</v>
      </c>
      <c r="N6109" s="3">
        <v>0</v>
      </c>
      <c r="O6109" s="3">
        <v>180</v>
      </c>
      <c r="P6109" s="3">
        <v>0</v>
      </c>
      <c r="Q6109" s="3">
        <v>0</v>
      </c>
      <c r="R6109" s="3">
        <v>0</v>
      </c>
      <c r="S6109" s="3">
        <v>0</v>
      </c>
      <c r="T6109" s="3">
        <v>0</v>
      </c>
      <c r="U6109" s="33">
        <f>+Tabla3[[#This Row],[V GRAVADAS]]</f>
        <v>180</v>
      </c>
      <c r="V6109">
        <v>2</v>
      </c>
    </row>
    <row r="6110" spans="1:22" x14ac:dyDescent="0.25">
      <c r="A6110" t="s">
        <v>942</v>
      </c>
      <c r="B6110" s="1" t="s">
        <v>963</v>
      </c>
      <c r="C6110" t="s">
        <v>1</v>
      </c>
      <c r="D6110" t="s">
        <v>89</v>
      </c>
      <c r="E6110" t="s">
        <v>553</v>
      </c>
      <c r="F6110" t="s">
        <v>554</v>
      </c>
      <c r="G6110">
        <v>3660</v>
      </c>
      <c r="H6110">
        <v>3660</v>
      </c>
      <c r="I6110">
        <v>3660</v>
      </c>
      <c r="J6110">
        <v>3660</v>
      </c>
      <c r="L6110" s="3">
        <v>0</v>
      </c>
      <c r="M6110" s="3">
        <v>0</v>
      </c>
      <c r="N6110" s="3">
        <v>0</v>
      </c>
      <c r="O6110" s="3">
        <v>555</v>
      </c>
      <c r="P6110" s="3">
        <v>0</v>
      </c>
      <c r="Q6110" s="3">
        <v>0</v>
      </c>
      <c r="R6110" s="3">
        <v>0</v>
      </c>
      <c r="S6110" s="3">
        <v>0</v>
      </c>
      <c r="T6110" s="3">
        <v>0</v>
      </c>
      <c r="U6110" s="33">
        <f>+Tabla3[[#This Row],[V GRAVADAS]]</f>
        <v>555</v>
      </c>
      <c r="V6110">
        <v>2</v>
      </c>
    </row>
    <row r="6111" spans="1:22" x14ac:dyDescent="0.25">
      <c r="A6111" t="s">
        <v>942</v>
      </c>
      <c r="B6111" s="1" t="s">
        <v>963</v>
      </c>
      <c r="C6111" t="s">
        <v>1</v>
      </c>
      <c r="D6111" t="s">
        <v>89</v>
      </c>
      <c r="E6111" t="s">
        <v>553</v>
      </c>
      <c r="F6111" t="s">
        <v>554</v>
      </c>
      <c r="G6111">
        <v>3661</v>
      </c>
      <c r="H6111">
        <v>3661</v>
      </c>
      <c r="I6111">
        <v>3661</v>
      </c>
      <c r="J6111">
        <v>3661</v>
      </c>
      <c r="L6111" s="3">
        <v>0</v>
      </c>
      <c r="M6111" s="3">
        <v>0</v>
      </c>
      <c r="N6111" s="3">
        <v>0</v>
      </c>
      <c r="O6111" s="3">
        <v>461.5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3">
        <f>+Tabla3[[#This Row],[V GRAVADAS]]</f>
        <v>461.5</v>
      </c>
      <c r="V6111">
        <v>2</v>
      </c>
    </row>
    <row r="6112" spans="1:22" x14ac:dyDescent="0.25">
      <c r="A6112" t="s">
        <v>942</v>
      </c>
      <c r="B6112" s="1" t="s">
        <v>963</v>
      </c>
      <c r="C6112" t="s">
        <v>1</v>
      </c>
      <c r="D6112" t="s">
        <v>89</v>
      </c>
      <c r="E6112" t="s">
        <v>553</v>
      </c>
      <c r="F6112" t="s">
        <v>554</v>
      </c>
      <c r="G6112">
        <v>3662</v>
      </c>
      <c r="H6112">
        <v>3662</v>
      </c>
      <c r="I6112">
        <v>3662</v>
      </c>
      <c r="J6112">
        <v>3662</v>
      </c>
      <c r="L6112" s="3">
        <v>0</v>
      </c>
      <c r="M6112" s="3">
        <v>0</v>
      </c>
      <c r="N6112" s="3">
        <v>0</v>
      </c>
      <c r="O6112" s="3">
        <v>369.16</v>
      </c>
      <c r="P6112" s="3">
        <v>0</v>
      </c>
      <c r="Q6112" s="3">
        <v>0</v>
      </c>
      <c r="R6112" s="3">
        <v>0</v>
      </c>
      <c r="S6112" s="3">
        <v>0</v>
      </c>
      <c r="T6112" s="3">
        <v>0</v>
      </c>
      <c r="U6112" s="33">
        <f>+Tabla3[[#This Row],[V GRAVADAS]]</f>
        <v>369.16</v>
      </c>
      <c r="V6112">
        <v>2</v>
      </c>
    </row>
    <row r="6113" spans="1:22" x14ac:dyDescent="0.25">
      <c r="A6113" t="s">
        <v>942</v>
      </c>
      <c r="B6113" s="1" t="s">
        <v>963</v>
      </c>
      <c r="C6113" t="s">
        <v>1</v>
      </c>
      <c r="D6113" t="s">
        <v>89</v>
      </c>
      <c r="E6113" t="s">
        <v>553</v>
      </c>
      <c r="F6113" t="s">
        <v>554</v>
      </c>
      <c r="G6113">
        <v>3663</v>
      </c>
      <c r="H6113">
        <v>3663</v>
      </c>
      <c r="I6113">
        <v>3663</v>
      </c>
      <c r="J6113">
        <v>3663</v>
      </c>
      <c r="L6113" s="3">
        <v>0</v>
      </c>
      <c r="M6113" s="3">
        <v>0</v>
      </c>
      <c r="N6113" s="3">
        <v>0</v>
      </c>
      <c r="O6113" s="3">
        <v>42.15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3">
        <f>+Tabla3[[#This Row],[V GRAVADAS]]</f>
        <v>42.15</v>
      </c>
      <c r="V6113">
        <v>2</v>
      </c>
    </row>
    <row r="6114" spans="1:22" x14ac:dyDescent="0.25">
      <c r="A6114" t="s">
        <v>942</v>
      </c>
      <c r="B6114" s="1" t="s">
        <v>963</v>
      </c>
      <c r="C6114" t="s">
        <v>1</v>
      </c>
      <c r="D6114" t="s">
        <v>89</v>
      </c>
      <c r="E6114" t="s">
        <v>553</v>
      </c>
      <c r="F6114" t="s">
        <v>554</v>
      </c>
      <c r="G6114">
        <v>3664</v>
      </c>
      <c r="H6114">
        <v>3664</v>
      </c>
      <c r="I6114">
        <v>3664</v>
      </c>
      <c r="J6114">
        <v>3664</v>
      </c>
      <c r="L6114" s="3">
        <v>0</v>
      </c>
      <c r="M6114" s="3">
        <v>0</v>
      </c>
      <c r="N6114" s="3">
        <v>0</v>
      </c>
      <c r="O6114" s="3">
        <v>179.5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3">
        <f>+Tabla3[[#This Row],[V GRAVADAS]]</f>
        <v>179.5</v>
      </c>
      <c r="V6114">
        <v>2</v>
      </c>
    </row>
    <row r="6115" spans="1:22" x14ac:dyDescent="0.25">
      <c r="A6115" t="s">
        <v>942</v>
      </c>
      <c r="B6115" s="1" t="s">
        <v>963</v>
      </c>
      <c r="C6115" t="s">
        <v>1</v>
      </c>
      <c r="D6115" t="s">
        <v>89</v>
      </c>
      <c r="E6115" t="s">
        <v>553</v>
      </c>
      <c r="F6115" t="s">
        <v>554</v>
      </c>
      <c r="G6115">
        <v>3665</v>
      </c>
      <c r="H6115">
        <v>3665</v>
      </c>
      <c r="I6115">
        <v>3665</v>
      </c>
      <c r="J6115">
        <v>3665</v>
      </c>
      <c r="L6115" s="3">
        <v>0</v>
      </c>
      <c r="M6115" s="3">
        <v>0</v>
      </c>
      <c r="N6115" s="3">
        <v>0</v>
      </c>
      <c r="O6115" s="3">
        <v>47.6</v>
      </c>
      <c r="P6115" s="3">
        <v>0</v>
      </c>
      <c r="Q6115" s="3">
        <v>0</v>
      </c>
      <c r="R6115" s="3">
        <v>0</v>
      </c>
      <c r="S6115" s="3">
        <v>0</v>
      </c>
      <c r="T6115" s="3">
        <v>0</v>
      </c>
      <c r="U6115" s="33">
        <f>+Tabla3[[#This Row],[V GRAVADAS]]</f>
        <v>47.6</v>
      </c>
      <c r="V6115">
        <v>2</v>
      </c>
    </row>
    <row r="6116" spans="1:22" x14ac:dyDescent="0.25">
      <c r="A6116" t="s">
        <v>942</v>
      </c>
      <c r="B6116" s="1" t="s">
        <v>963</v>
      </c>
      <c r="C6116" t="s">
        <v>1</v>
      </c>
      <c r="D6116" t="s">
        <v>89</v>
      </c>
      <c r="E6116" t="s">
        <v>553</v>
      </c>
      <c r="F6116" t="s">
        <v>554</v>
      </c>
      <c r="G6116">
        <v>3666</v>
      </c>
      <c r="H6116">
        <v>3666</v>
      </c>
      <c r="I6116">
        <v>3666</v>
      </c>
      <c r="J6116">
        <v>3666</v>
      </c>
      <c r="L6116" s="3">
        <v>0</v>
      </c>
      <c r="M6116" s="3">
        <v>0</v>
      </c>
      <c r="N6116" s="3">
        <v>0</v>
      </c>
      <c r="O6116" s="3">
        <v>50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3">
        <f>+Tabla3[[#This Row],[V GRAVADAS]]</f>
        <v>50</v>
      </c>
      <c r="V6116">
        <v>2</v>
      </c>
    </row>
    <row r="6117" spans="1:22" x14ac:dyDescent="0.25">
      <c r="A6117" t="s">
        <v>942</v>
      </c>
      <c r="B6117" s="1" t="s">
        <v>963</v>
      </c>
      <c r="C6117" t="s">
        <v>1</v>
      </c>
      <c r="D6117" t="s">
        <v>89</v>
      </c>
      <c r="E6117" t="s">
        <v>553</v>
      </c>
      <c r="F6117" t="s">
        <v>554</v>
      </c>
      <c r="G6117">
        <v>3667</v>
      </c>
      <c r="H6117">
        <v>3667</v>
      </c>
      <c r="I6117">
        <v>3667</v>
      </c>
      <c r="J6117">
        <v>3667</v>
      </c>
      <c r="L6117" s="3">
        <v>0</v>
      </c>
      <c r="M6117" s="3">
        <v>0</v>
      </c>
      <c r="N6117" s="3">
        <v>0</v>
      </c>
      <c r="O6117" s="3">
        <v>60.5</v>
      </c>
      <c r="P6117" s="3">
        <v>0</v>
      </c>
      <c r="Q6117" s="3">
        <v>0</v>
      </c>
      <c r="R6117" s="3">
        <v>0</v>
      </c>
      <c r="S6117" s="3">
        <v>0</v>
      </c>
      <c r="T6117" s="3">
        <v>0</v>
      </c>
      <c r="U6117" s="33">
        <f>+Tabla3[[#This Row],[V GRAVADAS]]</f>
        <v>60.5</v>
      </c>
      <c r="V6117">
        <v>2</v>
      </c>
    </row>
    <row r="6118" spans="1:22" x14ac:dyDescent="0.25">
      <c r="A6118" t="s">
        <v>942</v>
      </c>
      <c r="B6118" s="1" t="s">
        <v>963</v>
      </c>
      <c r="C6118" t="s">
        <v>1</v>
      </c>
      <c r="D6118" t="s">
        <v>89</v>
      </c>
      <c r="E6118" t="s">
        <v>553</v>
      </c>
      <c r="F6118" t="s">
        <v>554</v>
      </c>
      <c r="G6118">
        <v>3668</v>
      </c>
      <c r="H6118">
        <v>3668</v>
      </c>
      <c r="I6118">
        <v>3668</v>
      </c>
      <c r="J6118">
        <v>3668</v>
      </c>
      <c r="L6118" s="3">
        <v>0</v>
      </c>
      <c r="M6118" s="3">
        <v>0</v>
      </c>
      <c r="N6118" s="3">
        <v>0</v>
      </c>
      <c r="O6118" s="3">
        <v>6.75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3">
        <f>+Tabla3[[#This Row],[V GRAVADAS]]</f>
        <v>6.75</v>
      </c>
      <c r="V6118">
        <v>2</v>
      </c>
    </row>
    <row r="6119" spans="1:22" x14ac:dyDescent="0.25">
      <c r="A6119" t="s">
        <v>942</v>
      </c>
      <c r="B6119" s="1" t="s">
        <v>963</v>
      </c>
      <c r="C6119" t="s">
        <v>1</v>
      </c>
      <c r="D6119" t="s">
        <v>89</v>
      </c>
      <c r="E6119" t="s">
        <v>553</v>
      </c>
      <c r="F6119" t="s">
        <v>554</v>
      </c>
      <c r="G6119">
        <v>3669</v>
      </c>
      <c r="H6119">
        <v>3669</v>
      </c>
      <c r="I6119">
        <v>3669</v>
      </c>
      <c r="J6119">
        <v>3669</v>
      </c>
      <c r="L6119" s="3">
        <v>0</v>
      </c>
      <c r="M6119" s="3">
        <v>0</v>
      </c>
      <c r="N6119" s="3">
        <v>0</v>
      </c>
      <c r="O6119" s="3">
        <v>52.5</v>
      </c>
      <c r="P6119" s="3">
        <v>0</v>
      </c>
      <c r="Q6119" s="3">
        <v>0</v>
      </c>
      <c r="R6119" s="3">
        <v>0</v>
      </c>
      <c r="S6119" s="3">
        <v>0</v>
      </c>
      <c r="T6119" s="3">
        <v>0</v>
      </c>
      <c r="U6119" s="33">
        <f>+Tabla3[[#This Row],[V GRAVADAS]]</f>
        <v>52.5</v>
      </c>
      <c r="V6119">
        <v>2</v>
      </c>
    </row>
    <row r="6120" spans="1:22" x14ac:dyDescent="0.25">
      <c r="A6120" t="s">
        <v>942</v>
      </c>
      <c r="B6120" s="1" t="s">
        <v>964</v>
      </c>
      <c r="C6120" t="s">
        <v>1</v>
      </c>
      <c r="D6120" t="s">
        <v>89</v>
      </c>
      <c r="E6120" t="s">
        <v>553</v>
      </c>
      <c r="F6120" t="s">
        <v>554</v>
      </c>
      <c r="G6120">
        <v>3670</v>
      </c>
      <c r="H6120">
        <v>3670</v>
      </c>
      <c r="I6120">
        <v>3670</v>
      </c>
      <c r="J6120">
        <v>3670</v>
      </c>
      <c r="L6120" s="3">
        <v>0</v>
      </c>
      <c r="M6120" s="3">
        <v>0</v>
      </c>
      <c r="N6120" s="3">
        <v>0</v>
      </c>
      <c r="O6120" s="3">
        <v>97.9</v>
      </c>
      <c r="P6120" s="3">
        <v>0</v>
      </c>
      <c r="Q6120" s="3">
        <v>0</v>
      </c>
      <c r="R6120" s="3">
        <v>0</v>
      </c>
      <c r="S6120" s="3">
        <v>0</v>
      </c>
      <c r="T6120" s="3">
        <v>0</v>
      </c>
      <c r="U6120" s="33">
        <f>+Tabla3[[#This Row],[V GRAVADAS]]</f>
        <v>97.9</v>
      </c>
      <c r="V6120">
        <v>2</v>
      </c>
    </row>
    <row r="6121" spans="1:22" x14ac:dyDescent="0.25">
      <c r="A6121" t="s">
        <v>942</v>
      </c>
      <c r="B6121" s="1" t="s">
        <v>964</v>
      </c>
      <c r="C6121" t="s">
        <v>1</v>
      </c>
      <c r="D6121" t="s">
        <v>89</v>
      </c>
      <c r="E6121" t="s">
        <v>553</v>
      </c>
      <c r="F6121" t="s">
        <v>554</v>
      </c>
      <c r="G6121">
        <v>3671</v>
      </c>
      <c r="H6121">
        <v>3671</v>
      </c>
      <c r="I6121">
        <v>3671</v>
      </c>
      <c r="J6121">
        <v>3671</v>
      </c>
      <c r="L6121" s="3">
        <v>0</v>
      </c>
      <c r="M6121" s="3">
        <v>0</v>
      </c>
      <c r="N6121" s="3">
        <v>0</v>
      </c>
      <c r="O6121" s="3">
        <v>209.9</v>
      </c>
      <c r="P6121" s="3">
        <v>0</v>
      </c>
      <c r="Q6121" s="3">
        <v>0</v>
      </c>
      <c r="R6121" s="3">
        <v>0</v>
      </c>
      <c r="S6121" s="3">
        <v>0</v>
      </c>
      <c r="T6121" s="3">
        <v>0</v>
      </c>
      <c r="U6121" s="33">
        <f>+Tabla3[[#This Row],[V GRAVADAS]]</f>
        <v>209.9</v>
      </c>
      <c r="V6121">
        <v>2</v>
      </c>
    </row>
    <row r="6122" spans="1:22" x14ac:dyDescent="0.25">
      <c r="A6122" t="s">
        <v>942</v>
      </c>
      <c r="B6122" s="1" t="s">
        <v>964</v>
      </c>
      <c r="C6122" t="s">
        <v>1</v>
      </c>
      <c r="D6122" t="s">
        <v>89</v>
      </c>
      <c r="E6122" t="s">
        <v>553</v>
      </c>
      <c r="F6122" t="s">
        <v>554</v>
      </c>
      <c r="G6122">
        <v>3672</v>
      </c>
      <c r="H6122">
        <v>3672</v>
      </c>
      <c r="I6122">
        <v>3672</v>
      </c>
      <c r="J6122">
        <v>3672</v>
      </c>
      <c r="L6122" s="3">
        <v>0</v>
      </c>
      <c r="M6122" s="3">
        <v>0</v>
      </c>
      <c r="N6122" s="3">
        <v>0</v>
      </c>
      <c r="O6122" s="3">
        <v>440</v>
      </c>
      <c r="P6122" s="3">
        <v>0</v>
      </c>
      <c r="Q6122" s="3">
        <v>0</v>
      </c>
      <c r="R6122" s="3">
        <v>0</v>
      </c>
      <c r="S6122" s="3">
        <v>0</v>
      </c>
      <c r="T6122" s="3">
        <v>0</v>
      </c>
      <c r="U6122" s="33">
        <f>+Tabla3[[#This Row],[V GRAVADAS]]</f>
        <v>440</v>
      </c>
      <c r="V6122">
        <v>2</v>
      </c>
    </row>
    <row r="6123" spans="1:22" x14ac:dyDescent="0.25">
      <c r="A6123" t="s">
        <v>942</v>
      </c>
      <c r="B6123" s="1" t="s">
        <v>964</v>
      </c>
      <c r="C6123" t="s">
        <v>1</v>
      </c>
      <c r="D6123" t="s">
        <v>89</v>
      </c>
      <c r="E6123" t="s">
        <v>553</v>
      </c>
      <c r="F6123" t="s">
        <v>554</v>
      </c>
      <c r="G6123">
        <v>3673</v>
      </c>
      <c r="H6123">
        <v>3673</v>
      </c>
      <c r="I6123">
        <v>3673</v>
      </c>
      <c r="J6123">
        <v>3673</v>
      </c>
      <c r="L6123" s="3">
        <v>0</v>
      </c>
      <c r="M6123" s="3">
        <v>0</v>
      </c>
      <c r="N6123" s="3">
        <v>0</v>
      </c>
      <c r="O6123" s="3">
        <v>207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3">
        <f>+Tabla3[[#This Row],[V GRAVADAS]]</f>
        <v>207</v>
      </c>
      <c r="V6123">
        <v>2</v>
      </c>
    </row>
    <row r="6124" spans="1:22" x14ac:dyDescent="0.25">
      <c r="A6124" t="s">
        <v>942</v>
      </c>
      <c r="B6124" s="1" t="s">
        <v>964</v>
      </c>
      <c r="C6124" t="s">
        <v>1</v>
      </c>
      <c r="D6124" t="s">
        <v>89</v>
      </c>
      <c r="E6124" t="s">
        <v>553</v>
      </c>
      <c r="F6124" t="s">
        <v>554</v>
      </c>
      <c r="G6124">
        <v>3674</v>
      </c>
      <c r="H6124">
        <v>3674</v>
      </c>
      <c r="I6124">
        <v>3674</v>
      </c>
      <c r="J6124">
        <v>3674</v>
      </c>
      <c r="L6124" s="3">
        <v>0</v>
      </c>
      <c r="M6124" s="3">
        <v>0</v>
      </c>
      <c r="N6124" s="3">
        <v>0</v>
      </c>
      <c r="O6124" s="3">
        <v>205.5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3">
        <f>+Tabla3[[#This Row],[V GRAVADAS]]</f>
        <v>205.5</v>
      </c>
      <c r="V6124">
        <v>2</v>
      </c>
    </row>
    <row r="6125" spans="1:22" x14ac:dyDescent="0.25">
      <c r="A6125" t="s">
        <v>942</v>
      </c>
      <c r="B6125" s="1" t="s">
        <v>964</v>
      </c>
      <c r="C6125" t="s">
        <v>1</v>
      </c>
      <c r="D6125" t="s">
        <v>89</v>
      </c>
      <c r="E6125" t="s">
        <v>553</v>
      </c>
      <c r="F6125" t="s">
        <v>554</v>
      </c>
      <c r="G6125">
        <v>3675</v>
      </c>
      <c r="H6125">
        <v>3675</v>
      </c>
      <c r="I6125">
        <v>3675</v>
      </c>
      <c r="J6125">
        <v>3675</v>
      </c>
      <c r="L6125" s="3">
        <v>0</v>
      </c>
      <c r="M6125" s="3">
        <v>0</v>
      </c>
      <c r="N6125" s="3">
        <v>0</v>
      </c>
      <c r="O6125" s="3">
        <v>100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3">
        <f>+Tabla3[[#This Row],[V GRAVADAS]]</f>
        <v>100</v>
      </c>
      <c r="V6125">
        <v>2</v>
      </c>
    </row>
    <row r="6126" spans="1:22" x14ac:dyDescent="0.25">
      <c r="A6126" t="s">
        <v>942</v>
      </c>
      <c r="B6126" s="1" t="s">
        <v>964</v>
      </c>
      <c r="C6126" t="s">
        <v>1</v>
      </c>
      <c r="D6126" t="s">
        <v>89</v>
      </c>
      <c r="E6126" t="s">
        <v>553</v>
      </c>
      <c r="F6126" t="s">
        <v>554</v>
      </c>
      <c r="G6126">
        <v>3676</v>
      </c>
      <c r="H6126">
        <v>3676</v>
      </c>
      <c r="I6126">
        <v>3676</v>
      </c>
      <c r="J6126">
        <v>3676</v>
      </c>
      <c r="L6126" s="3">
        <v>0</v>
      </c>
      <c r="M6126" s="3">
        <v>0</v>
      </c>
      <c r="N6126" s="3">
        <v>0</v>
      </c>
      <c r="O6126" s="3">
        <v>360</v>
      </c>
      <c r="P6126" s="3">
        <v>0</v>
      </c>
      <c r="Q6126" s="3">
        <v>0</v>
      </c>
      <c r="R6126" s="3">
        <v>0</v>
      </c>
      <c r="S6126" s="3">
        <v>0</v>
      </c>
      <c r="T6126" s="3">
        <v>0</v>
      </c>
      <c r="U6126" s="33">
        <f>+Tabla3[[#This Row],[V GRAVADAS]]</f>
        <v>360</v>
      </c>
      <c r="V6126">
        <v>2</v>
      </c>
    </row>
    <row r="6127" spans="1:22" x14ac:dyDescent="0.25">
      <c r="A6127" t="s">
        <v>942</v>
      </c>
      <c r="B6127" s="1" t="s">
        <v>964</v>
      </c>
      <c r="C6127" t="s">
        <v>1</v>
      </c>
      <c r="D6127" t="s">
        <v>89</v>
      </c>
      <c r="E6127" t="s">
        <v>553</v>
      </c>
      <c r="F6127" t="s">
        <v>554</v>
      </c>
      <c r="G6127">
        <v>3677</v>
      </c>
      <c r="H6127">
        <v>3677</v>
      </c>
      <c r="I6127">
        <v>3677</v>
      </c>
      <c r="J6127">
        <v>3677</v>
      </c>
      <c r="L6127" s="3">
        <v>0</v>
      </c>
      <c r="M6127" s="3">
        <v>0</v>
      </c>
      <c r="N6127" s="3">
        <v>0</v>
      </c>
      <c r="O6127" s="3">
        <v>86.9</v>
      </c>
      <c r="P6127" s="3">
        <v>0</v>
      </c>
      <c r="Q6127" s="3">
        <v>0</v>
      </c>
      <c r="R6127" s="3">
        <v>0</v>
      </c>
      <c r="S6127" s="3">
        <v>0</v>
      </c>
      <c r="T6127" s="3">
        <v>0</v>
      </c>
      <c r="U6127" s="33">
        <f>+Tabla3[[#This Row],[V GRAVADAS]]</f>
        <v>86.9</v>
      </c>
      <c r="V6127">
        <v>2</v>
      </c>
    </row>
    <row r="6128" spans="1:22" x14ac:dyDescent="0.25">
      <c r="A6128" t="s">
        <v>942</v>
      </c>
      <c r="B6128" s="1" t="s">
        <v>964</v>
      </c>
      <c r="C6128" t="s">
        <v>1</v>
      </c>
      <c r="D6128" t="s">
        <v>89</v>
      </c>
      <c r="E6128" t="s">
        <v>553</v>
      </c>
      <c r="F6128" t="s">
        <v>554</v>
      </c>
      <c r="G6128">
        <v>3678</v>
      </c>
      <c r="H6128">
        <v>3678</v>
      </c>
      <c r="I6128">
        <v>3678</v>
      </c>
      <c r="J6128">
        <v>3678</v>
      </c>
      <c r="L6128" s="3">
        <v>0</v>
      </c>
      <c r="M6128" s="3">
        <v>0</v>
      </c>
      <c r="N6128" s="3">
        <v>0</v>
      </c>
      <c r="O6128" s="3">
        <v>270</v>
      </c>
      <c r="P6128" s="3">
        <v>0</v>
      </c>
      <c r="Q6128" s="3">
        <v>0</v>
      </c>
      <c r="R6128" s="3">
        <v>0</v>
      </c>
      <c r="S6128" s="3">
        <v>0</v>
      </c>
      <c r="T6128" s="3">
        <v>0</v>
      </c>
      <c r="U6128" s="33">
        <f>+Tabla3[[#This Row],[V GRAVADAS]]</f>
        <v>270</v>
      </c>
      <c r="V6128">
        <v>2</v>
      </c>
    </row>
    <row r="6129" spans="1:22" x14ac:dyDescent="0.25">
      <c r="A6129" t="s">
        <v>942</v>
      </c>
      <c r="B6129" s="1" t="s">
        <v>964</v>
      </c>
      <c r="C6129" t="s">
        <v>1</v>
      </c>
      <c r="D6129" t="s">
        <v>89</v>
      </c>
      <c r="E6129" t="s">
        <v>553</v>
      </c>
      <c r="F6129" t="s">
        <v>554</v>
      </c>
      <c r="G6129">
        <v>3679</v>
      </c>
      <c r="H6129">
        <v>3679</v>
      </c>
      <c r="I6129">
        <v>3679</v>
      </c>
      <c r="J6129">
        <v>3679</v>
      </c>
      <c r="L6129" s="3">
        <v>0</v>
      </c>
      <c r="M6129" s="3">
        <v>0</v>
      </c>
      <c r="N6129" s="3">
        <v>0</v>
      </c>
      <c r="O6129" s="3">
        <v>115</v>
      </c>
      <c r="P6129" s="3">
        <v>0</v>
      </c>
      <c r="Q6129" s="3">
        <v>0</v>
      </c>
      <c r="R6129" s="3">
        <v>0</v>
      </c>
      <c r="S6129" s="3">
        <v>0</v>
      </c>
      <c r="T6129" s="3">
        <v>0</v>
      </c>
      <c r="U6129" s="33">
        <f>+Tabla3[[#This Row],[V GRAVADAS]]</f>
        <v>115</v>
      </c>
      <c r="V6129">
        <v>2</v>
      </c>
    </row>
    <row r="6130" spans="1:22" x14ac:dyDescent="0.25">
      <c r="A6130" t="s">
        <v>942</v>
      </c>
      <c r="B6130" s="1" t="s">
        <v>964</v>
      </c>
      <c r="C6130" t="s">
        <v>1</v>
      </c>
      <c r="D6130" t="s">
        <v>89</v>
      </c>
      <c r="E6130" t="s">
        <v>553</v>
      </c>
      <c r="F6130" t="s">
        <v>554</v>
      </c>
      <c r="G6130">
        <v>3680</v>
      </c>
      <c r="H6130">
        <v>3680</v>
      </c>
      <c r="I6130">
        <v>3680</v>
      </c>
      <c r="J6130">
        <v>3680</v>
      </c>
      <c r="L6130" s="3">
        <v>0</v>
      </c>
      <c r="M6130" s="3">
        <v>0</v>
      </c>
      <c r="N6130" s="3">
        <v>0</v>
      </c>
      <c r="O6130" s="3">
        <v>494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3">
        <f>+Tabla3[[#This Row],[V GRAVADAS]]</f>
        <v>494</v>
      </c>
      <c r="V6130">
        <v>2</v>
      </c>
    </row>
    <row r="6131" spans="1:22" x14ac:dyDescent="0.25">
      <c r="A6131" t="s">
        <v>942</v>
      </c>
      <c r="B6131" s="1" t="s">
        <v>964</v>
      </c>
      <c r="C6131" t="s">
        <v>1</v>
      </c>
      <c r="D6131" t="s">
        <v>89</v>
      </c>
      <c r="E6131" t="s">
        <v>553</v>
      </c>
      <c r="F6131" t="s">
        <v>554</v>
      </c>
      <c r="G6131">
        <v>3681</v>
      </c>
      <c r="H6131">
        <v>3681</v>
      </c>
      <c r="I6131">
        <v>3681</v>
      </c>
      <c r="J6131">
        <v>3681</v>
      </c>
      <c r="L6131" s="3">
        <v>0</v>
      </c>
      <c r="M6131" s="3">
        <v>0</v>
      </c>
      <c r="N6131" s="3">
        <v>0</v>
      </c>
      <c r="O6131" s="3">
        <v>50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3">
        <f>+Tabla3[[#This Row],[V GRAVADAS]]</f>
        <v>50</v>
      </c>
      <c r="V6131">
        <v>2</v>
      </c>
    </row>
    <row r="6132" spans="1:22" x14ac:dyDescent="0.25">
      <c r="A6132" t="s">
        <v>942</v>
      </c>
      <c r="B6132" s="1" t="s">
        <v>964</v>
      </c>
      <c r="C6132" t="s">
        <v>1</v>
      </c>
      <c r="D6132" t="s">
        <v>89</v>
      </c>
      <c r="E6132" t="s">
        <v>553</v>
      </c>
      <c r="F6132" t="s">
        <v>554</v>
      </c>
      <c r="G6132">
        <v>3682</v>
      </c>
      <c r="H6132">
        <v>3682</v>
      </c>
      <c r="I6132">
        <v>3682</v>
      </c>
      <c r="J6132">
        <v>3682</v>
      </c>
      <c r="L6132" s="3">
        <v>0</v>
      </c>
      <c r="M6132" s="3">
        <v>0</v>
      </c>
      <c r="N6132" s="3">
        <v>0</v>
      </c>
      <c r="O6132" s="3">
        <v>189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3">
        <f>+Tabla3[[#This Row],[V GRAVADAS]]</f>
        <v>189</v>
      </c>
      <c r="V6132">
        <v>2</v>
      </c>
    </row>
    <row r="6133" spans="1:22" x14ac:dyDescent="0.25">
      <c r="A6133" t="s">
        <v>942</v>
      </c>
      <c r="B6133" s="1" t="s">
        <v>964</v>
      </c>
      <c r="C6133" t="s">
        <v>1</v>
      </c>
      <c r="D6133" t="s">
        <v>89</v>
      </c>
      <c r="E6133" t="s">
        <v>553</v>
      </c>
      <c r="F6133" t="s">
        <v>554</v>
      </c>
      <c r="G6133">
        <v>3683</v>
      </c>
      <c r="H6133">
        <v>3683</v>
      </c>
      <c r="I6133">
        <v>3683</v>
      </c>
      <c r="J6133">
        <v>3683</v>
      </c>
      <c r="L6133" s="3">
        <v>0</v>
      </c>
      <c r="M6133" s="3">
        <v>0</v>
      </c>
      <c r="N6133" s="3">
        <v>0</v>
      </c>
      <c r="O6133" s="3">
        <v>175</v>
      </c>
      <c r="P6133" s="3">
        <v>0</v>
      </c>
      <c r="Q6133" s="3">
        <v>0</v>
      </c>
      <c r="R6133" s="3">
        <v>0</v>
      </c>
      <c r="S6133" s="3">
        <v>0</v>
      </c>
      <c r="T6133" s="3">
        <v>0</v>
      </c>
      <c r="U6133" s="33">
        <f>+Tabla3[[#This Row],[V GRAVADAS]]</f>
        <v>175</v>
      </c>
      <c r="V6133">
        <v>2</v>
      </c>
    </row>
    <row r="6134" spans="1:22" x14ac:dyDescent="0.25">
      <c r="A6134" t="s">
        <v>942</v>
      </c>
      <c r="B6134" s="1" t="s">
        <v>964</v>
      </c>
      <c r="C6134" t="s">
        <v>1</v>
      </c>
      <c r="D6134" t="s">
        <v>89</v>
      </c>
      <c r="E6134" t="s">
        <v>553</v>
      </c>
      <c r="F6134" t="s">
        <v>554</v>
      </c>
      <c r="G6134">
        <v>3684</v>
      </c>
      <c r="H6134">
        <v>3684</v>
      </c>
      <c r="I6134">
        <v>3684</v>
      </c>
      <c r="J6134">
        <v>3684</v>
      </c>
      <c r="L6134" s="3">
        <v>0</v>
      </c>
      <c r="M6134" s="3">
        <v>0</v>
      </c>
      <c r="N6134" s="3">
        <v>0</v>
      </c>
      <c r="O6134" s="3">
        <v>157.5</v>
      </c>
      <c r="P6134" s="3">
        <v>0</v>
      </c>
      <c r="Q6134" s="3">
        <v>0</v>
      </c>
      <c r="R6134" s="3">
        <v>0</v>
      </c>
      <c r="S6134" s="3">
        <v>0</v>
      </c>
      <c r="T6134" s="3">
        <v>0</v>
      </c>
      <c r="U6134" s="33">
        <f>+Tabla3[[#This Row],[V GRAVADAS]]</f>
        <v>157.5</v>
      </c>
      <c r="V6134">
        <v>2</v>
      </c>
    </row>
    <row r="6135" spans="1:22" x14ac:dyDescent="0.25">
      <c r="A6135" t="s">
        <v>942</v>
      </c>
      <c r="B6135" s="1" t="s">
        <v>964</v>
      </c>
      <c r="C6135" t="s">
        <v>1</v>
      </c>
      <c r="D6135" t="s">
        <v>89</v>
      </c>
      <c r="E6135" t="s">
        <v>553</v>
      </c>
      <c r="F6135" t="s">
        <v>554</v>
      </c>
      <c r="G6135">
        <v>3685</v>
      </c>
      <c r="H6135">
        <v>3685</v>
      </c>
      <c r="I6135">
        <v>3685</v>
      </c>
      <c r="J6135">
        <v>3685</v>
      </c>
      <c r="L6135" s="3">
        <v>0</v>
      </c>
      <c r="M6135" s="3">
        <v>0</v>
      </c>
      <c r="N6135" s="3">
        <v>0</v>
      </c>
      <c r="O6135" s="3">
        <v>3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3">
        <f>+Tabla3[[#This Row],[V GRAVADAS]]</f>
        <v>3</v>
      </c>
      <c r="V6135">
        <v>2</v>
      </c>
    </row>
    <row r="6136" spans="1:22" x14ac:dyDescent="0.25">
      <c r="A6136" t="s">
        <v>942</v>
      </c>
      <c r="B6136" s="1" t="s">
        <v>964</v>
      </c>
      <c r="C6136" t="s">
        <v>1</v>
      </c>
      <c r="D6136" t="s">
        <v>89</v>
      </c>
      <c r="E6136" t="s">
        <v>553</v>
      </c>
      <c r="F6136" t="s">
        <v>554</v>
      </c>
      <c r="G6136">
        <v>3686</v>
      </c>
      <c r="H6136">
        <v>3686</v>
      </c>
      <c r="I6136">
        <v>3686</v>
      </c>
      <c r="J6136">
        <v>3686</v>
      </c>
      <c r="L6136" s="3">
        <v>0</v>
      </c>
      <c r="M6136" s="3">
        <v>0</v>
      </c>
      <c r="N6136" s="3">
        <v>0</v>
      </c>
      <c r="O6136" s="3">
        <v>508.7</v>
      </c>
      <c r="P6136" s="3">
        <v>0</v>
      </c>
      <c r="Q6136" s="3">
        <v>0</v>
      </c>
      <c r="R6136" s="3">
        <v>0</v>
      </c>
      <c r="S6136" s="3">
        <v>0</v>
      </c>
      <c r="T6136" s="3">
        <v>0</v>
      </c>
      <c r="U6136" s="33">
        <f>+Tabla3[[#This Row],[V GRAVADAS]]</f>
        <v>508.7</v>
      </c>
      <c r="V6136">
        <v>2</v>
      </c>
    </row>
    <row r="6137" spans="1:22" x14ac:dyDescent="0.25">
      <c r="A6137" t="s">
        <v>942</v>
      </c>
      <c r="B6137" s="1" t="s">
        <v>964</v>
      </c>
      <c r="C6137" t="s">
        <v>1</v>
      </c>
      <c r="D6137" t="s">
        <v>89</v>
      </c>
      <c r="E6137" t="s">
        <v>553</v>
      </c>
      <c r="F6137" t="s">
        <v>554</v>
      </c>
      <c r="G6137">
        <v>3687</v>
      </c>
      <c r="H6137">
        <v>3687</v>
      </c>
      <c r="I6137">
        <v>3687</v>
      </c>
      <c r="J6137">
        <v>3687</v>
      </c>
      <c r="L6137" s="3">
        <v>0</v>
      </c>
      <c r="M6137" s="3">
        <v>0</v>
      </c>
      <c r="N6137" s="3">
        <v>0</v>
      </c>
      <c r="O6137" s="3">
        <v>52.5</v>
      </c>
      <c r="P6137" s="3">
        <v>0</v>
      </c>
      <c r="Q6137" s="3">
        <v>0</v>
      </c>
      <c r="R6137" s="3">
        <v>0</v>
      </c>
      <c r="S6137" s="3">
        <v>0</v>
      </c>
      <c r="T6137" s="3">
        <v>0</v>
      </c>
      <c r="U6137" s="33">
        <f>+Tabla3[[#This Row],[V GRAVADAS]]</f>
        <v>52.5</v>
      </c>
      <c r="V6137">
        <v>2</v>
      </c>
    </row>
    <row r="6138" spans="1:22" x14ac:dyDescent="0.25">
      <c r="A6138" t="s">
        <v>942</v>
      </c>
      <c r="B6138" s="1" t="s">
        <v>964</v>
      </c>
      <c r="C6138" t="s">
        <v>1</v>
      </c>
      <c r="D6138" t="s">
        <v>89</v>
      </c>
      <c r="E6138" t="s">
        <v>553</v>
      </c>
      <c r="F6138" t="s">
        <v>554</v>
      </c>
      <c r="G6138">
        <v>3688</v>
      </c>
      <c r="H6138">
        <v>3688</v>
      </c>
      <c r="I6138">
        <v>3688</v>
      </c>
      <c r="J6138">
        <v>3688</v>
      </c>
      <c r="L6138" s="3">
        <v>0</v>
      </c>
      <c r="M6138" s="3">
        <v>0</v>
      </c>
      <c r="N6138" s="3">
        <v>0</v>
      </c>
      <c r="O6138" s="3">
        <v>562</v>
      </c>
      <c r="P6138" s="3">
        <v>0</v>
      </c>
      <c r="Q6138" s="3">
        <v>0</v>
      </c>
      <c r="R6138" s="3">
        <v>0</v>
      </c>
      <c r="S6138" s="3">
        <v>0</v>
      </c>
      <c r="T6138" s="3">
        <v>0</v>
      </c>
      <c r="U6138" s="33">
        <f>+Tabla3[[#This Row],[V GRAVADAS]]</f>
        <v>562</v>
      </c>
      <c r="V6138">
        <v>2</v>
      </c>
    </row>
    <row r="6139" spans="1:22" x14ac:dyDescent="0.25">
      <c r="A6139" t="s">
        <v>942</v>
      </c>
      <c r="B6139" s="1" t="s">
        <v>964</v>
      </c>
      <c r="C6139" t="s">
        <v>1</v>
      </c>
      <c r="D6139" t="s">
        <v>89</v>
      </c>
      <c r="E6139" t="s">
        <v>553</v>
      </c>
      <c r="F6139" t="s">
        <v>554</v>
      </c>
      <c r="G6139">
        <v>3689</v>
      </c>
      <c r="H6139">
        <v>3689</v>
      </c>
      <c r="I6139">
        <v>3689</v>
      </c>
      <c r="J6139">
        <v>3689</v>
      </c>
      <c r="L6139" s="3">
        <v>0</v>
      </c>
      <c r="M6139" s="3">
        <v>0</v>
      </c>
      <c r="N6139" s="3">
        <v>0</v>
      </c>
      <c r="O6139" s="3">
        <v>117.9</v>
      </c>
      <c r="P6139" s="3">
        <v>0</v>
      </c>
      <c r="Q6139" s="3">
        <v>0</v>
      </c>
      <c r="R6139" s="3">
        <v>0</v>
      </c>
      <c r="S6139" s="3">
        <v>0</v>
      </c>
      <c r="T6139" s="3">
        <v>0</v>
      </c>
      <c r="U6139" s="33">
        <f>+Tabla3[[#This Row],[V GRAVADAS]]</f>
        <v>117.9</v>
      </c>
      <c r="V6139">
        <v>2</v>
      </c>
    </row>
    <row r="6140" spans="1:22" x14ac:dyDescent="0.25">
      <c r="A6140" t="s">
        <v>942</v>
      </c>
      <c r="B6140" s="1" t="s">
        <v>964</v>
      </c>
      <c r="C6140" t="s">
        <v>1</v>
      </c>
      <c r="D6140" t="s">
        <v>89</v>
      </c>
      <c r="E6140" t="s">
        <v>553</v>
      </c>
      <c r="F6140" t="s">
        <v>554</v>
      </c>
      <c r="G6140">
        <v>3690</v>
      </c>
      <c r="H6140">
        <v>3690</v>
      </c>
      <c r="I6140">
        <v>3690</v>
      </c>
      <c r="J6140">
        <v>3690</v>
      </c>
      <c r="L6140" s="3">
        <v>0</v>
      </c>
      <c r="M6140" s="3">
        <v>0</v>
      </c>
      <c r="N6140" s="3">
        <v>0</v>
      </c>
      <c r="O6140" s="3">
        <v>56.2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3">
        <f>+Tabla3[[#This Row],[V GRAVADAS]]</f>
        <v>56.2</v>
      </c>
      <c r="V6140">
        <v>2</v>
      </c>
    </row>
    <row r="6141" spans="1:22" x14ac:dyDescent="0.25">
      <c r="A6141" t="s">
        <v>942</v>
      </c>
      <c r="B6141" s="1" t="s">
        <v>964</v>
      </c>
      <c r="C6141" t="s">
        <v>1</v>
      </c>
      <c r="D6141" t="s">
        <v>89</v>
      </c>
      <c r="E6141" t="s">
        <v>553</v>
      </c>
      <c r="F6141" t="s">
        <v>554</v>
      </c>
      <c r="G6141">
        <v>3691</v>
      </c>
      <c r="H6141">
        <v>3691</v>
      </c>
      <c r="I6141">
        <v>3691</v>
      </c>
      <c r="J6141">
        <v>3691</v>
      </c>
      <c r="L6141" s="3">
        <v>0</v>
      </c>
      <c r="M6141" s="3">
        <v>0</v>
      </c>
      <c r="N6141" s="3">
        <v>0</v>
      </c>
      <c r="O6141" s="3">
        <v>152</v>
      </c>
      <c r="P6141" s="3">
        <v>0</v>
      </c>
      <c r="Q6141" s="3">
        <v>0</v>
      </c>
      <c r="R6141" s="3">
        <v>0</v>
      </c>
      <c r="S6141" s="3">
        <v>0</v>
      </c>
      <c r="T6141" s="3">
        <v>0</v>
      </c>
      <c r="U6141" s="33">
        <f>+Tabla3[[#This Row],[V GRAVADAS]]</f>
        <v>152</v>
      </c>
      <c r="V6141">
        <v>2</v>
      </c>
    </row>
    <row r="6142" spans="1:22" x14ac:dyDescent="0.25">
      <c r="A6142" t="s">
        <v>942</v>
      </c>
      <c r="B6142" s="1" t="s">
        <v>964</v>
      </c>
      <c r="C6142" t="s">
        <v>1</v>
      </c>
      <c r="D6142" t="s">
        <v>89</v>
      </c>
      <c r="E6142" t="s">
        <v>553</v>
      </c>
      <c r="F6142" t="s">
        <v>554</v>
      </c>
      <c r="G6142">
        <v>3692</v>
      </c>
      <c r="H6142">
        <v>3692</v>
      </c>
      <c r="I6142">
        <v>3692</v>
      </c>
      <c r="J6142">
        <v>3692</v>
      </c>
      <c r="L6142" s="3">
        <v>0</v>
      </c>
      <c r="M6142" s="3">
        <v>0</v>
      </c>
      <c r="N6142" s="3">
        <v>0</v>
      </c>
      <c r="O6142" s="3">
        <v>108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3">
        <f>+Tabla3[[#This Row],[V GRAVADAS]]</f>
        <v>108</v>
      </c>
      <c r="V6142">
        <v>2</v>
      </c>
    </row>
    <row r="6143" spans="1:22" x14ac:dyDescent="0.25">
      <c r="A6143" t="s">
        <v>942</v>
      </c>
      <c r="B6143" s="1" t="s">
        <v>964</v>
      </c>
      <c r="C6143" t="s">
        <v>1</v>
      </c>
      <c r="D6143" t="s">
        <v>89</v>
      </c>
      <c r="E6143" t="s">
        <v>553</v>
      </c>
      <c r="F6143" t="s">
        <v>554</v>
      </c>
      <c r="G6143">
        <v>3693</v>
      </c>
      <c r="H6143">
        <v>3693</v>
      </c>
      <c r="I6143">
        <v>3693</v>
      </c>
      <c r="J6143">
        <v>3693</v>
      </c>
      <c r="L6143" s="3">
        <v>0</v>
      </c>
      <c r="M6143" s="3">
        <v>0</v>
      </c>
      <c r="N6143" s="3">
        <v>0</v>
      </c>
      <c r="O6143" s="3">
        <v>4.5</v>
      </c>
      <c r="P6143" s="3">
        <v>0</v>
      </c>
      <c r="Q6143" s="3">
        <v>0</v>
      </c>
      <c r="R6143" s="3">
        <v>0</v>
      </c>
      <c r="S6143" s="3">
        <v>0</v>
      </c>
      <c r="T6143" s="3">
        <v>0</v>
      </c>
      <c r="U6143" s="33">
        <f>+Tabla3[[#This Row],[V GRAVADAS]]</f>
        <v>4.5</v>
      </c>
      <c r="V6143">
        <v>2</v>
      </c>
    </row>
    <row r="6144" spans="1:22" x14ac:dyDescent="0.25">
      <c r="A6144" t="s">
        <v>942</v>
      </c>
      <c r="B6144" s="1" t="s">
        <v>964</v>
      </c>
      <c r="C6144" t="s">
        <v>1</v>
      </c>
      <c r="D6144" t="s">
        <v>89</v>
      </c>
      <c r="E6144" t="s">
        <v>553</v>
      </c>
      <c r="F6144" t="s">
        <v>554</v>
      </c>
      <c r="G6144">
        <v>3694</v>
      </c>
      <c r="H6144">
        <v>3694</v>
      </c>
      <c r="I6144">
        <v>3694</v>
      </c>
      <c r="J6144">
        <v>3694</v>
      </c>
      <c r="L6144" s="3">
        <v>0</v>
      </c>
      <c r="M6144" s="3">
        <v>0</v>
      </c>
      <c r="N6144" s="3">
        <v>0</v>
      </c>
      <c r="O6144" s="3">
        <v>537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3">
        <f>+Tabla3[[#This Row],[V GRAVADAS]]</f>
        <v>537</v>
      </c>
      <c r="V6144">
        <v>2</v>
      </c>
    </row>
    <row r="6145" spans="1:22" x14ac:dyDescent="0.25">
      <c r="A6145" t="s">
        <v>942</v>
      </c>
      <c r="B6145" s="1" t="s">
        <v>964</v>
      </c>
      <c r="C6145" t="s">
        <v>1</v>
      </c>
      <c r="D6145" t="s">
        <v>89</v>
      </c>
      <c r="E6145" t="s">
        <v>553</v>
      </c>
      <c r="F6145" t="s">
        <v>554</v>
      </c>
      <c r="G6145">
        <v>3695</v>
      </c>
      <c r="H6145">
        <v>3695</v>
      </c>
      <c r="I6145">
        <v>3695</v>
      </c>
      <c r="J6145">
        <v>3695</v>
      </c>
      <c r="L6145" s="3">
        <v>0</v>
      </c>
      <c r="M6145" s="3">
        <v>0</v>
      </c>
      <c r="N6145" s="3">
        <v>0</v>
      </c>
      <c r="O6145" s="3">
        <v>9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3">
        <f>+Tabla3[[#This Row],[V GRAVADAS]]</f>
        <v>9</v>
      </c>
      <c r="V6145">
        <v>2</v>
      </c>
    </row>
    <row r="6146" spans="1:22" x14ac:dyDescent="0.25">
      <c r="A6146" t="s">
        <v>942</v>
      </c>
      <c r="B6146" s="1" t="s">
        <v>964</v>
      </c>
      <c r="C6146" t="s">
        <v>1</v>
      </c>
      <c r="D6146" t="s">
        <v>89</v>
      </c>
      <c r="E6146" t="s">
        <v>553</v>
      </c>
      <c r="F6146" t="s">
        <v>554</v>
      </c>
      <c r="G6146">
        <v>3696</v>
      </c>
      <c r="H6146">
        <v>3696</v>
      </c>
      <c r="I6146">
        <v>3696</v>
      </c>
      <c r="J6146">
        <v>3696</v>
      </c>
      <c r="L6146" s="3">
        <v>0</v>
      </c>
      <c r="M6146" s="3">
        <v>0</v>
      </c>
      <c r="N6146" s="3">
        <v>0</v>
      </c>
      <c r="O6146" s="3">
        <v>1054.5</v>
      </c>
      <c r="P6146" s="3">
        <v>0</v>
      </c>
      <c r="Q6146" s="3">
        <v>0</v>
      </c>
      <c r="R6146" s="3">
        <v>0</v>
      </c>
      <c r="S6146" s="3">
        <v>0</v>
      </c>
      <c r="T6146" s="3">
        <v>0</v>
      </c>
      <c r="U6146" s="33">
        <f>+Tabla3[[#This Row],[V GRAVADAS]]</f>
        <v>1054.5</v>
      </c>
      <c r="V6146">
        <v>2</v>
      </c>
    </row>
    <row r="6147" spans="1:22" x14ac:dyDescent="0.25">
      <c r="A6147" t="s">
        <v>942</v>
      </c>
      <c r="B6147" s="1" t="s">
        <v>964</v>
      </c>
      <c r="C6147" t="s">
        <v>1</v>
      </c>
      <c r="D6147" t="s">
        <v>89</v>
      </c>
      <c r="E6147" t="s">
        <v>553</v>
      </c>
      <c r="F6147" t="s">
        <v>554</v>
      </c>
      <c r="G6147">
        <v>3697</v>
      </c>
      <c r="H6147">
        <v>3697</v>
      </c>
      <c r="I6147">
        <v>3697</v>
      </c>
      <c r="J6147">
        <v>3697</v>
      </c>
      <c r="L6147" s="3">
        <v>0</v>
      </c>
      <c r="M6147" s="3">
        <v>0</v>
      </c>
      <c r="N6147" s="3">
        <v>0</v>
      </c>
      <c r="O6147" s="3">
        <v>31.5</v>
      </c>
      <c r="P6147" s="3">
        <v>0</v>
      </c>
      <c r="Q6147" s="3">
        <v>0</v>
      </c>
      <c r="R6147" s="3">
        <v>0</v>
      </c>
      <c r="S6147" s="3">
        <v>0</v>
      </c>
      <c r="T6147" s="3">
        <v>0</v>
      </c>
      <c r="U6147" s="33">
        <f>+Tabla3[[#This Row],[V GRAVADAS]]</f>
        <v>31.5</v>
      </c>
      <c r="V6147">
        <v>2</v>
      </c>
    </row>
    <row r="6148" spans="1:22" x14ac:dyDescent="0.25">
      <c r="A6148" t="s">
        <v>942</v>
      </c>
      <c r="B6148" s="1" t="s">
        <v>964</v>
      </c>
      <c r="C6148" t="s">
        <v>1</v>
      </c>
      <c r="D6148" t="s">
        <v>89</v>
      </c>
      <c r="E6148" t="s">
        <v>553</v>
      </c>
      <c r="F6148" t="s">
        <v>554</v>
      </c>
      <c r="G6148">
        <v>3698</v>
      </c>
      <c r="H6148">
        <v>3698</v>
      </c>
      <c r="I6148">
        <v>3698</v>
      </c>
      <c r="J6148">
        <v>3698</v>
      </c>
      <c r="L6148" s="3">
        <v>0</v>
      </c>
      <c r="M6148" s="3">
        <v>0</v>
      </c>
      <c r="N6148" s="3">
        <v>0</v>
      </c>
      <c r="O6148" s="3">
        <v>35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3">
        <f>+Tabla3[[#This Row],[V GRAVADAS]]</f>
        <v>35</v>
      </c>
      <c r="V6148">
        <v>2</v>
      </c>
    </row>
    <row r="6149" spans="1:22" x14ac:dyDescent="0.25">
      <c r="A6149" t="s">
        <v>942</v>
      </c>
      <c r="B6149" s="1" t="s">
        <v>964</v>
      </c>
      <c r="C6149" t="s">
        <v>1</v>
      </c>
      <c r="D6149" t="s">
        <v>89</v>
      </c>
      <c r="E6149" t="s">
        <v>553</v>
      </c>
      <c r="F6149" t="s">
        <v>554</v>
      </c>
      <c r="G6149">
        <v>3699</v>
      </c>
      <c r="H6149">
        <v>3699</v>
      </c>
      <c r="I6149">
        <v>3699</v>
      </c>
      <c r="J6149">
        <v>3699</v>
      </c>
      <c r="L6149" s="3">
        <v>0</v>
      </c>
      <c r="M6149" s="3">
        <v>0</v>
      </c>
      <c r="N6149" s="3">
        <v>0</v>
      </c>
      <c r="O6149" s="3">
        <v>163.22999999999999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3">
        <f>+Tabla3[[#This Row],[V GRAVADAS]]</f>
        <v>163.22999999999999</v>
      </c>
      <c r="V6149">
        <v>2</v>
      </c>
    </row>
    <row r="6150" spans="1:22" x14ac:dyDescent="0.25">
      <c r="A6150" t="s">
        <v>942</v>
      </c>
      <c r="B6150" s="1" t="s">
        <v>964</v>
      </c>
      <c r="C6150" t="s">
        <v>1</v>
      </c>
      <c r="D6150" t="s">
        <v>89</v>
      </c>
      <c r="E6150" t="s">
        <v>553</v>
      </c>
      <c r="F6150" t="s">
        <v>554</v>
      </c>
      <c r="G6150">
        <v>3700</v>
      </c>
      <c r="H6150">
        <v>3700</v>
      </c>
      <c r="I6150">
        <v>3700</v>
      </c>
      <c r="J6150">
        <v>3700</v>
      </c>
      <c r="L6150" s="3">
        <v>0</v>
      </c>
      <c r="M6150" s="3">
        <v>0</v>
      </c>
      <c r="N6150" s="3">
        <v>0</v>
      </c>
      <c r="O6150" s="3">
        <v>28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3">
        <f>+Tabla3[[#This Row],[V GRAVADAS]]</f>
        <v>28</v>
      </c>
      <c r="V6150">
        <v>2</v>
      </c>
    </row>
    <row r="6151" spans="1:22" x14ac:dyDescent="0.25">
      <c r="A6151" t="s">
        <v>942</v>
      </c>
      <c r="B6151" s="1" t="s">
        <v>966</v>
      </c>
      <c r="C6151" t="s">
        <v>1</v>
      </c>
      <c r="D6151" t="s">
        <v>89</v>
      </c>
      <c r="E6151" t="s">
        <v>553</v>
      </c>
      <c r="F6151" t="s">
        <v>554</v>
      </c>
      <c r="G6151">
        <v>3701</v>
      </c>
      <c r="H6151">
        <v>3701</v>
      </c>
      <c r="I6151">
        <v>3701</v>
      </c>
      <c r="J6151">
        <v>3701</v>
      </c>
      <c r="L6151" s="3">
        <v>0</v>
      </c>
      <c r="M6151" s="3">
        <v>0</v>
      </c>
      <c r="N6151" s="3">
        <v>0</v>
      </c>
      <c r="O6151" s="3">
        <v>146.6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3">
        <f>+Tabla3[[#This Row],[V GRAVADAS]]</f>
        <v>146.6</v>
      </c>
      <c r="V6151">
        <v>2</v>
      </c>
    </row>
    <row r="6152" spans="1:22" x14ac:dyDescent="0.25">
      <c r="A6152" t="s">
        <v>942</v>
      </c>
      <c r="B6152" s="1" t="s">
        <v>966</v>
      </c>
      <c r="C6152" t="s">
        <v>1</v>
      </c>
      <c r="D6152" t="s">
        <v>89</v>
      </c>
      <c r="E6152" t="s">
        <v>553</v>
      </c>
      <c r="F6152" t="s">
        <v>554</v>
      </c>
      <c r="G6152">
        <v>3702</v>
      </c>
      <c r="H6152">
        <v>3702</v>
      </c>
      <c r="I6152">
        <v>3702</v>
      </c>
      <c r="J6152">
        <v>3702</v>
      </c>
      <c r="L6152" s="3">
        <v>0</v>
      </c>
      <c r="M6152" s="3">
        <v>0</v>
      </c>
      <c r="N6152" s="3">
        <v>0</v>
      </c>
      <c r="O6152" s="3">
        <v>520</v>
      </c>
      <c r="P6152" s="3">
        <v>0</v>
      </c>
      <c r="Q6152" s="3">
        <v>0</v>
      </c>
      <c r="R6152" s="3">
        <v>0</v>
      </c>
      <c r="S6152" s="3">
        <v>0</v>
      </c>
      <c r="T6152" s="3">
        <v>0</v>
      </c>
      <c r="U6152" s="33">
        <f>+Tabla3[[#This Row],[V GRAVADAS]]</f>
        <v>520</v>
      </c>
      <c r="V6152">
        <v>2</v>
      </c>
    </row>
    <row r="6153" spans="1:22" x14ac:dyDescent="0.25">
      <c r="A6153" t="s">
        <v>942</v>
      </c>
      <c r="B6153" s="1" t="s">
        <v>966</v>
      </c>
      <c r="C6153" t="s">
        <v>1</v>
      </c>
      <c r="D6153" t="s">
        <v>89</v>
      </c>
      <c r="E6153" t="s">
        <v>553</v>
      </c>
      <c r="F6153" t="s">
        <v>554</v>
      </c>
      <c r="G6153">
        <v>3703</v>
      </c>
      <c r="H6153">
        <v>3703</v>
      </c>
      <c r="I6153">
        <v>3703</v>
      </c>
      <c r="J6153">
        <v>3703</v>
      </c>
      <c r="L6153" s="3">
        <v>0</v>
      </c>
      <c r="M6153" s="3">
        <v>0</v>
      </c>
      <c r="N6153" s="3">
        <v>0</v>
      </c>
      <c r="O6153" s="3">
        <v>520</v>
      </c>
      <c r="P6153" s="3">
        <v>0</v>
      </c>
      <c r="Q6153" s="3">
        <v>0</v>
      </c>
      <c r="R6153" s="3">
        <v>0</v>
      </c>
      <c r="S6153" s="3">
        <v>0</v>
      </c>
      <c r="T6153" s="3">
        <v>0</v>
      </c>
      <c r="U6153" s="33">
        <f>+Tabla3[[#This Row],[V GRAVADAS]]</f>
        <v>520</v>
      </c>
      <c r="V6153">
        <v>2</v>
      </c>
    </row>
    <row r="6154" spans="1:22" x14ac:dyDescent="0.25">
      <c r="A6154" t="s">
        <v>942</v>
      </c>
      <c r="B6154" s="1" t="s">
        <v>966</v>
      </c>
      <c r="C6154" t="s">
        <v>1</v>
      </c>
      <c r="D6154" t="s">
        <v>89</v>
      </c>
      <c r="E6154" t="s">
        <v>553</v>
      </c>
      <c r="F6154" t="s">
        <v>554</v>
      </c>
      <c r="G6154">
        <v>3704</v>
      </c>
      <c r="H6154">
        <v>3704</v>
      </c>
      <c r="I6154">
        <v>3704</v>
      </c>
      <c r="J6154">
        <v>3704</v>
      </c>
      <c r="L6154" s="3">
        <v>0</v>
      </c>
      <c r="M6154" s="3">
        <v>0</v>
      </c>
      <c r="N6154" s="3">
        <v>0</v>
      </c>
      <c r="O6154" s="3">
        <v>16</v>
      </c>
      <c r="P6154" s="3">
        <v>0</v>
      </c>
      <c r="Q6154" s="3">
        <v>0</v>
      </c>
      <c r="R6154" s="3">
        <v>0</v>
      </c>
      <c r="S6154" s="3">
        <v>0</v>
      </c>
      <c r="T6154" s="3">
        <v>0</v>
      </c>
      <c r="U6154" s="33">
        <f>+Tabla3[[#This Row],[V GRAVADAS]]</f>
        <v>16</v>
      </c>
      <c r="V6154">
        <v>2</v>
      </c>
    </row>
    <row r="6155" spans="1:22" x14ac:dyDescent="0.25">
      <c r="A6155" t="s">
        <v>942</v>
      </c>
      <c r="B6155" s="1" t="s">
        <v>966</v>
      </c>
      <c r="C6155" t="s">
        <v>1</v>
      </c>
      <c r="D6155" t="s">
        <v>89</v>
      </c>
      <c r="E6155" t="s">
        <v>553</v>
      </c>
      <c r="F6155" t="s">
        <v>554</v>
      </c>
      <c r="G6155">
        <v>3705</v>
      </c>
      <c r="H6155">
        <v>3705</v>
      </c>
      <c r="I6155">
        <v>3705</v>
      </c>
      <c r="J6155">
        <v>3705</v>
      </c>
      <c r="L6155" s="3">
        <v>0</v>
      </c>
      <c r="M6155" s="3">
        <v>0</v>
      </c>
      <c r="N6155" s="3">
        <v>0</v>
      </c>
      <c r="O6155" s="3">
        <v>381.08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3">
        <f>+Tabla3[[#This Row],[V GRAVADAS]]</f>
        <v>381.08</v>
      </c>
      <c r="V6155">
        <v>2</v>
      </c>
    </row>
    <row r="6156" spans="1:22" x14ac:dyDescent="0.25">
      <c r="A6156" t="s">
        <v>942</v>
      </c>
      <c r="B6156" s="1" t="s">
        <v>966</v>
      </c>
      <c r="C6156" t="s">
        <v>1</v>
      </c>
      <c r="D6156" t="s">
        <v>89</v>
      </c>
      <c r="E6156" t="s">
        <v>553</v>
      </c>
      <c r="F6156" t="s">
        <v>554</v>
      </c>
      <c r="G6156">
        <v>3706</v>
      </c>
      <c r="H6156">
        <v>3706</v>
      </c>
      <c r="I6156">
        <v>3706</v>
      </c>
      <c r="J6156">
        <v>3706</v>
      </c>
      <c r="L6156" s="3">
        <v>0</v>
      </c>
      <c r="M6156" s="3">
        <v>0</v>
      </c>
      <c r="N6156" s="3">
        <v>0</v>
      </c>
      <c r="O6156" s="3">
        <v>148.05000000000001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3">
        <f>+Tabla3[[#This Row],[V GRAVADAS]]</f>
        <v>148.05000000000001</v>
      </c>
      <c r="V6156">
        <v>2</v>
      </c>
    </row>
    <row r="6157" spans="1:22" x14ac:dyDescent="0.25">
      <c r="A6157" t="s">
        <v>942</v>
      </c>
      <c r="B6157" s="1" t="s">
        <v>966</v>
      </c>
      <c r="C6157" t="s">
        <v>1</v>
      </c>
      <c r="D6157" t="s">
        <v>89</v>
      </c>
      <c r="E6157" t="s">
        <v>553</v>
      </c>
      <c r="F6157" t="s">
        <v>554</v>
      </c>
      <c r="G6157">
        <v>3707</v>
      </c>
      <c r="H6157">
        <v>3707</v>
      </c>
      <c r="I6157">
        <v>3707</v>
      </c>
      <c r="J6157">
        <v>3707</v>
      </c>
      <c r="L6157" s="3">
        <v>0</v>
      </c>
      <c r="M6157" s="3">
        <v>0</v>
      </c>
      <c r="N6157" s="3">
        <v>0</v>
      </c>
      <c r="O6157" s="3">
        <v>97.69</v>
      </c>
      <c r="P6157" s="3">
        <v>0</v>
      </c>
      <c r="Q6157" s="3">
        <v>0</v>
      </c>
      <c r="R6157" s="3">
        <v>0</v>
      </c>
      <c r="S6157" s="3">
        <v>0</v>
      </c>
      <c r="T6157" s="3">
        <v>0</v>
      </c>
      <c r="U6157" s="33">
        <f>+Tabla3[[#This Row],[V GRAVADAS]]</f>
        <v>97.69</v>
      </c>
      <c r="V6157">
        <v>2</v>
      </c>
    </row>
    <row r="6158" spans="1:22" x14ac:dyDescent="0.25">
      <c r="A6158" t="s">
        <v>942</v>
      </c>
      <c r="B6158" s="1" t="s">
        <v>966</v>
      </c>
      <c r="C6158" t="s">
        <v>1</v>
      </c>
      <c r="D6158" t="s">
        <v>89</v>
      </c>
      <c r="E6158" t="s">
        <v>553</v>
      </c>
      <c r="F6158" t="s">
        <v>554</v>
      </c>
      <c r="G6158">
        <v>3708</v>
      </c>
      <c r="H6158">
        <v>3708</v>
      </c>
      <c r="I6158">
        <v>3708</v>
      </c>
      <c r="J6158">
        <v>3708</v>
      </c>
      <c r="L6158" s="3">
        <v>0</v>
      </c>
      <c r="M6158" s="3">
        <v>0</v>
      </c>
      <c r="N6158" s="3">
        <v>0</v>
      </c>
      <c r="O6158" s="3">
        <v>25.84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3">
        <f>+Tabla3[[#This Row],[V GRAVADAS]]</f>
        <v>25.84</v>
      </c>
      <c r="V6158">
        <v>2</v>
      </c>
    </row>
    <row r="6159" spans="1:22" x14ac:dyDescent="0.25">
      <c r="A6159" t="s">
        <v>942</v>
      </c>
      <c r="B6159" s="1" t="s">
        <v>966</v>
      </c>
      <c r="C6159" t="s">
        <v>1</v>
      </c>
      <c r="D6159" t="s">
        <v>89</v>
      </c>
      <c r="E6159" t="s">
        <v>553</v>
      </c>
      <c r="F6159" t="s">
        <v>554</v>
      </c>
      <c r="G6159">
        <v>3709</v>
      </c>
      <c r="H6159">
        <v>3709</v>
      </c>
      <c r="I6159">
        <v>3709</v>
      </c>
      <c r="J6159">
        <v>3709</v>
      </c>
      <c r="L6159" s="3">
        <v>0</v>
      </c>
      <c r="M6159" s="3">
        <v>0</v>
      </c>
      <c r="N6159" s="3">
        <v>0</v>
      </c>
      <c r="O6159" s="3">
        <v>3.3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3">
        <f>+Tabla3[[#This Row],[V GRAVADAS]]</f>
        <v>3.3</v>
      </c>
      <c r="V6159">
        <v>2</v>
      </c>
    </row>
    <row r="6160" spans="1:22" x14ac:dyDescent="0.25">
      <c r="A6160" t="s">
        <v>942</v>
      </c>
      <c r="B6160" s="1" t="s">
        <v>966</v>
      </c>
      <c r="C6160" t="s">
        <v>1</v>
      </c>
      <c r="D6160" t="s">
        <v>89</v>
      </c>
      <c r="E6160" t="s">
        <v>553</v>
      </c>
      <c r="F6160" t="s">
        <v>554</v>
      </c>
      <c r="G6160">
        <v>3710</v>
      </c>
      <c r="H6160">
        <v>3710</v>
      </c>
      <c r="I6160">
        <v>3710</v>
      </c>
      <c r="J6160">
        <v>3710</v>
      </c>
      <c r="L6160" s="3">
        <v>0</v>
      </c>
      <c r="M6160" s="3">
        <v>0</v>
      </c>
      <c r="N6160" s="3">
        <v>0</v>
      </c>
      <c r="O6160" s="3">
        <v>126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3">
        <f>+Tabla3[[#This Row],[V GRAVADAS]]</f>
        <v>126</v>
      </c>
      <c r="V6160">
        <v>2</v>
      </c>
    </row>
    <row r="6161" spans="1:22" x14ac:dyDescent="0.25">
      <c r="A6161" t="s">
        <v>942</v>
      </c>
      <c r="B6161" s="1" t="s">
        <v>966</v>
      </c>
      <c r="C6161" t="s">
        <v>1</v>
      </c>
      <c r="D6161" t="s">
        <v>89</v>
      </c>
      <c r="E6161" t="s">
        <v>553</v>
      </c>
      <c r="F6161" t="s">
        <v>554</v>
      </c>
      <c r="G6161">
        <v>3711</v>
      </c>
      <c r="H6161">
        <v>3711</v>
      </c>
      <c r="I6161">
        <v>3711</v>
      </c>
      <c r="J6161">
        <v>3711</v>
      </c>
      <c r="L6161" s="3">
        <v>0</v>
      </c>
      <c r="M6161" s="3">
        <v>0</v>
      </c>
      <c r="N6161" s="3">
        <v>0</v>
      </c>
      <c r="O6161" s="3">
        <v>599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3">
        <f>+Tabla3[[#This Row],[V GRAVADAS]]</f>
        <v>599</v>
      </c>
      <c r="V6161">
        <v>2</v>
      </c>
    </row>
    <row r="6162" spans="1:22" x14ac:dyDescent="0.25">
      <c r="A6162" t="s">
        <v>942</v>
      </c>
      <c r="B6162" s="1" t="s">
        <v>966</v>
      </c>
      <c r="C6162" t="s">
        <v>1</v>
      </c>
      <c r="D6162" t="s">
        <v>89</v>
      </c>
      <c r="E6162" t="s">
        <v>553</v>
      </c>
      <c r="F6162" t="s">
        <v>554</v>
      </c>
      <c r="G6162">
        <v>3712</v>
      </c>
      <c r="H6162">
        <v>3712</v>
      </c>
      <c r="I6162">
        <v>3712</v>
      </c>
      <c r="J6162">
        <v>3712</v>
      </c>
      <c r="L6162" s="3">
        <v>0</v>
      </c>
      <c r="M6162" s="3">
        <v>0</v>
      </c>
      <c r="N6162" s="3">
        <v>0</v>
      </c>
      <c r="O6162" s="3">
        <v>27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3">
        <f>+Tabla3[[#This Row],[V GRAVADAS]]</f>
        <v>27</v>
      </c>
      <c r="V6162">
        <v>2</v>
      </c>
    </row>
    <row r="6163" spans="1:22" x14ac:dyDescent="0.25">
      <c r="A6163" t="s">
        <v>942</v>
      </c>
      <c r="B6163" s="1" t="s">
        <v>966</v>
      </c>
      <c r="C6163" t="s">
        <v>1</v>
      </c>
      <c r="D6163" t="s">
        <v>89</v>
      </c>
      <c r="E6163" t="s">
        <v>553</v>
      </c>
      <c r="F6163" t="s">
        <v>554</v>
      </c>
      <c r="G6163">
        <v>3713</v>
      </c>
      <c r="H6163">
        <v>3713</v>
      </c>
      <c r="I6163">
        <v>3713</v>
      </c>
      <c r="J6163">
        <v>3713</v>
      </c>
      <c r="L6163" s="3">
        <v>0</v>
      </c>
      <c r="M6163" s="3">
        <v>0</v>
      </c>
      <c r="N6163" s="3">
        <v>0</v>
      </c>
      <c r="O6163" s="3">
        <v>87.3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3">
        <f>+Tabla3[[#This Row],[V GRAVADAS]]</f>
        <v>87.3</v>
      </c>
      <c r="V6163">
        <v>2</v>
      </c>
    </row>
    <row r="6164" spans="1:22" x14ac:dyDescent="0.25">
      <c r="A6164" t="s">
        <v>942</v>
      </c>
      <c r="B6164" s="1" t="s">
        <v>966</v>
      </c>
      <c r="C6164" t="s">
        <v>1</v>
      </c>
      <c r="D6164" t="s">
        <v>89</v>
      </c>
      <c r="E6164" t="s">
        <v>553</v>
      </c>
      <c r="F6164" t="s">
        <v>554</v>
      </c>
      <c r="G6164">
        <v>3714</v>
      </c>
      <c r="H6164">
        <v>3714</v>
      </c>
      <c r="I6164">
        <v>3714</v>
      </c>
      <c r="J6164">
        <v>3714</v>
      </c>
      <c r="L6164" s="3">
        <v>0</v>
      </c>
      <c r="M6164" s="3">
        <v>0</v>
      </c>
      <c r="N6164" s="3">
        <v>0</v>
      </c>
      <c r="O6164" s="3">
        <v>30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3">
        <f>+Tabla3[[#This Row],[V GRAVADAS]]</f>
        <v>30</v>
      </c>
      <c r="V6164">
        <v>2</v>
      </c>
    </row>
    <row r="6165" spans="1:22" x14ac:dyDescent="0.25">
      <c r="A6165" t="s">
        <v>942</v>
      </c>
      <c r="B6165" s="1" t="s">
        <v>966</v>
      </c>
      <c r="C6165" t="s">
        <v>1</v>
      </c>
      <c r="D6165" t="s">
        <v>89</v>
      </c>
      <c r="E6165" t="s">
        <v>553</v>
      </c>
      <c r="F6165" t="s">
        <v>554</v>
      </c>
      <c r="G6165">
        <v>3715</v>
      </c>
      <c r="H6165">
        <v>3715</v>
      </c>
      <c r="I6165">
        <v>3715</v>
      </c>
      <c r="J6165">
        <v>3715</v>
      </c>
      <c r="L6165" s="3">
        <v>0</v>
      </c>
      <c r="M6165" s="3">
        <v>0</v>
      </c>
      <c r="N6165" s="3">
        <v>0</v>
      </c>
      <c r="O6165" s="3">
        <v>663.2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3">
        <f>+Tabla3[[#This Row],[V GRAVADAS]]</f>
        <v>663.2</v>
      </c>
      <c r="V6165">
        <v>2</v>
      </c>
    </row>
    <row r="6166" spans="1:22" x14ac:dyDescent="0.25">
      <c r="A6166" t="s">
        <v>942</v>
      </c>
      <c r="B6166" s="1" t="s">
        <v>966</v>
      </c>
      <c r="C6166" t="s">
        <v>1</v>
      </c>
      <c r="D6166" t="s">
        <v>89</v>
      </c>
      <c r="E6166" t="s">
        <v>553</v>
      </c>
      <c r="F6166" t="s">
        <v>554</v>
      </c>
      <c r="G6166">
        <v>3716</v>
      </c>
      <c r="H6166">
        <v>3716</v>
      </c>
      <c r="I6166">
        <v>3716</v>
      </c>
      <c r="J6166">
        <v>3716</v>
      </c>
      <c r="L6166" s="3">
        <v>0</v>
      </c>
      <c r="M6166" s="3">
        <v>0</v>
      </c>
      <c r="N6166" s="3">
        <v>0</v>
      </c>
      <c r="O6166" s="3">
        <v>100.36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3">
        <f>+Tabla3[[#This Row],[V GRAVADAS]]</f>
        <v>100.36</v>
      </c>
      <c r="V6166">
        <v>2</v>
      </c>
    </row>
    <row r="6167" spans="1:22" x14ac:dyDescent="0.25">
      <c r="A6167" t="s">
        <v>942</v>
      </c>
      <c r="B6167" s="1" t="s">
        <v>966</v>
      </c>
      <c r="C6167" t="s">
        <v>1</v>
      </c>
      <c r="D6167" t="s">
        <v>89</v>
      </c>
      <c r="E6167" t="s">
        <v>553</v>
      </c>
      <c r="F6167" t="s">
        <v>554</v>
      </c>
      <c r="G6167">
        <v>3717</v>
      </c>
      <c r="H6167">
        <v>3717</v>
      </c>
      <c r="I6167">
        <v>3717</v>
      </c>
      <c r="J6167">
        <v>3717</v>
      </c>
      <c r="L6167" s="3">
        <v>0</v>
      </c>
      <c r="M6167" s="3">
        <v>0</v>
      </c>
      <c r="N6167" s="3">
        <v>0</v>
      </c>
      <c r="O6167" s="3">
        <v>62.6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3">
        <f>+Tabla3[[#This Row],[V GRAVADAS]]</f>
        <v>62.6</v>
      </c>
      <c r="V6167">
        <v>2</v>
      </c>
    </row>
    <row r="6168" spans="1:22" x14ac:dyDescent="0.25">
      <c r="A6168" t="s">
        <v>942</v>
      </c>
      <c r="B6168" s="1" t="s">
        <v>966</v>
      </c>
      <c r="C6168" t="s">
        <v>1</v>
      </c>
      <c r="D6168" t="s">
        <v>89</v>
      </c>
      <c r="E6168" t="s">
        <v>553</v>
      </c>
      <c r="F6168" t="s">
        <v>554</v>
      </c>
      <c r="G6168">
        <v>3718</v>
      </c>
      <c r="H6168">
        <v>3718</v>
      </c>
      <c r="I6168">
        <v>3718</v>
      </c>
      <c r="J6168">
        <v>3718</v>
      </c>
      <c r="L6168" s="3">
        <v>0</v>
      </c>
      <c r="M6168" s="3">
        <v>0</v>
      </c>
      <c r="N6168" s="3">
        <v>0</v>
      </c>
      <c r="O6168" s="3">
        <v>531.85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3">
        <f>+Tabla3[[#This Row],[V GRAVADAS]]</f>
        <v>531.85</v>
      </c>
      <c r="V6168">
        <v>2</v>
      </c>
    </row>
    <row r="6169" spans="1:22" x14ac:dyDescent="0.25">
      <c r="A6169" t="s">
        <v>942</v>
      </c>
      <c r="B6169" s="1" t="s">
        <v>966</v>
      </c>
      <c r="C6169" t="s">
        <v>1</v>
      </c>
      <c r="D6169" t="s">
        <v>89</v>
      </c>
      <c r="E6169" t="s">
        <v>553</v>
      </c>
      <c r="F6169" t="s">
        <v>554</v>
      </c>
      <c r="G6169">
        <v>3719</v>
      </c>
      <c r="H6169">
        <v>3719</v>
      </c>
      <c r="I6169">
        <v>3719</v>
      </c>
      <c r="J6169">
        <v>3719</v>
      </c>
      <c r="L6169" s="3">
        <v>0</v>
      </c>
      <c r="M6169" s="3">
        <v>0</v>
      </c>
      <c r="N6169" s="3">
        <v>0</v>
      </c>
      <c r="O6169" s="3">
        <v>13.05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3">
        <f>+Tabla3[[#This Row],[V GRAVADAS]]</f>
        <v>13.05</v>
      </c>
      <c r="V6169">
        <v>2</v>
      </c>
    </row>
    <row r="6170" spans="1:22" x14ac:dyDescent="0.25">
      <c r="A6170" t="s">
        <v>942</v>
      </c>
      <c r="B6170" s="1" t="s">
        <v>966</v>
      </c>
      <c r="C6170" t="s">
        <v>1</v>
      </c>
      <c r="D6170" t="s">
        <v>89</v>
      </c>
      <c r="E6170" t="s">
        <v>553</v>
      </c>
      <c r="F6170" t="s">
        <v>554</v>
      </c>
      <c r="G6170">
        <v>3720</v>
      </c>
      <c r="H6170">
        <v>3720</v>
      </c>
      <c r="I6170">
        <v>3720</v>
      </c>
      <c r="J6170">
        <v>3720</v>
      </c>
      <c r="L6170" s="3">
        <v>0</v>
      </c>
      <c r="M6170" s="3">
        <v>0</v>
      </c>
      <c r="N6170" s="3">
        <v>0</v>
      </c>
      <c r="O6170" s="3">
        <v>450.8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3">
        <f>+Tabla3[[#This Row],[V GRAVADAS]]</f>
        <v>450.8</v>
      </c>
      <c r="V6170">
        <v>2</v>
      </c>
    </row>
    <row r="6171" spans="1:22" x14ac:dyDescent="0.25">
      <c r="A6171" t="s">
        <v>942</v>
      </c>
      <c r="B6171" s="1" t="s">
        <v>966</v>
      </c>
      <c r="C6171" t="s">
        <v>1</v>
      </c>
      <c r="D6171" t="s">
        <v>89</v>
      </c>
      <c r="E6171" t="s">
        <v>553</v>
      </c>
      <c r="F6171" t="s">
        <v>554</v>
      </c>
      <c r="G6171">
        <v>3721</v>
      </c>
      <c r="H6171">
        <v>3721</v>
      </c>
      <c r="I6171">
        <v>3721</v>
      </c>
      <c r="J6171">
        <v>3721</v>
      </c>
      <c r="L6171" s="3">
        <v>0</v>
      </c>
      <c r="M6171" s="3">
        <v>0</v>
      </c>
      <c r="N6171" s="3">
        <v>0</v>
      </c>
      <c r="O6171" s="3">
        <v>65.55</v>
      </c>
      <c r="P6171" s="3">
        <v>0</v>
      </c>
      <c r="Q6171" s="3">
        <v>0</v>
      </c>
      <c r="R6171" s="3">
        <v>0</v>
      </c>
      <c r="S6171" s="3">
        <v>0</v>
      </c>
      <c r="T6171" s="3">
        <v>0</v>
      </c>
      <c r="U6171" s="33">
        <f>+Tabla3[[#This Row],[V GRAVADAS]]</f>
        <v>65.55</v>
      </c>
      <c r="V6171">
        <v>2</v>
      </c>
    </row>
    <row r="6172" spans="1:22" x14ac:dyDescent="0.25">
      <c r="A6172" t="s">
        <v>942</v>
      </c>
      <c r="B6172" s="1" t="s">
        <v>966</v>
      </c>
      <c r="C6172" t="s">
        <v>1</v>
      </c>
      <c r="D6172" t="s">
        <v>89</v>
      </c>
      <c r="E6172" t="s">
        <v>553</v>
      </c>
      <c r="F6172" t="s">
        <v>554</v>
      </c>
      <c r="G6172">
        <v>3722</v>
      </c>
      <c r="H6172">
        <v>3722</v>
      </c>
      <c r="I6172">
        <v>3722</v>
      </c>
      <c r="J6172">
        <v>3722</v>
      </c>
      <c r="L6172" s="3">
        <v>0</v>
      </c>
      <c r="M6172" s="3">
        <v>0</v>
      </c>
      <c r="N6172" s="3">
        <v>0</v>
      </c>
      <c r="O6172" s="3">
        <v>30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3">
        <f>+Tabla3[[#This Row],[V GRAVADAS]]</f>
        <v>30</v>
      </c>
      <c r="V6172">
        <v>2</v>
      </c>
    </row>
    <row r="6173" spans="1:22" x14ac:dyDescent="0.25">
      <c r="A6173" t="s">
        <v>942</v>
      </c>
      <c r="B6173" s="1" t="s">
        <v>966</v>
      </c>
      <c r="C6173" t="s">
        <v>1</v>
      </c>
      <c r="D6173" t="s">
        <v>89</v>
      </c>
      <c r="E6173" t="s">
        <v>553</v>
      </c>
      <c r="F6173" t="s">
        <v>554</v>
      </c>
      <c r="G6173">
        <v>3723</v>
      </c>
      <c r="H6173">
        <v>3723</v>
      </c>
      <c r="I6173">
        <v>3723</v>
      </c>
      <c r="J6173">
        <v>3723</v>
      </c>
      <c r="L6173" s="3">
        <v>0</v>
      </c>
      <c r="M6173" s="3">
        <v>0</v>
      </c>
      <c r="N6173" s="3">
        <v>0</v>
      </c>
      <c r="O6173" s="3">
        <v>222</v>
      </c>
      <c r="P6173" s="3">
        <v>0</v>
      </c>
      <c r="Q6173" s="3">
        <v>0</v>
      </c>
      <c r="R6173" s="3">
        <v>0</v>
      </c>
      <c r="S6173" s="3">
        <v>0</v>
      </c>
      <c r="T6173" s="3">
        <v>0</v>
      </c>
      <c r="U6173" s="33">
        <f>+Tabla3[[#This Row],[V GRAVADAS]]</f>
        <v>222</v>
      </c>
      <c r="V6173">
        <v>2</v>
      </c>
    </row>
    <row r="6174" spans="1:22" x14ac:dyDescent="0.25">
      <c r="A6174" t="s">
        <v>942</v>
      </c>
      <c r="B6174" s="1" t="s">
        <v>966</v>
      </c>
      <c r="C6174" t="s">
        <v>1</v>
      </c>
      <c r="D6174" t="s">
        <v>89</v>
      </c>
      <c r="E6174" t="s">
        <v>553</v>
      </c>
      <c r="F6174" t="s">
        <v>554</v>
      </c>
      <c r="G6174">
        <v>3724</v>
      </c>
      <c r="H6174">
        <v>3724</v>
      </c>
      <c r="I6174">
        <v>3724</v>
      </c>
      <c r="J6174">
        <v>3724</v>
      </c>
      <c r="L6174" s="3">
        <v>0</v>
      </c>
      <c r="M6174" s="3">
        <v>0</v>
      </c>
      <c r="N6174" s="3">
        <v>0</v>
      </c>
      <c r="O6174" s="3">
        <v>294.95999999999998</v>
      </c>
      <c r="P6174" s="3">
        <v>0</v>
      </c>
      <c r="Q6174" s="3">
        <v>0</v>
      </c>
      <c r="R6174" s="3">
        <v>0</v>
      </c>
      <c r="S6174" s="3">
        <v>0</v>
      </c>
      <c r="T6174" s="3">
        <v>0</v>
      </c>
      <c r="U6174" s="33">
        <f>+Tabla3[[#This Row],[V GRAVADAS]]</f>
        <v>294.95999999999998</v>
      </c>
      <c r="V6174">
        <v>2</v>
      </c>
    </row>
    <row r="6175" spans="1:22" x14ac:dyDescent="0.25">
      <c r="A6175" t="s">
        <v>942</v>
      </c>
      <c r="B6175" s="1" t="s">
        <v>966</v>
      </c>
      <c r="C6175" t="s">
        <v>1</v>
      </c>
      <c r="D6175" t="s">
        <v>89</v>
      </c>
      <c r="E6175" t="s">
        <v>553</v>
      </c>
      <c r="F6175" t="s">
        <v>554</v>
      </c>
      <c r="G6175">
        <v>3725</v>
      </c>
      <c r="H6175">
        <v>3725</v>
      </c>
      <c r="I6175">
        <v>3725</v>
      </c>
      <c r="J6175">
        <v>3725</v>
      </c>
      <c r="L6175" s="3">
        <v>0</v>
      </c>
      <c r="M6175" s="3">
        <v>0</v>
      </c>
      <c r="N6175" s="3">
        <v>0</v>
      </c>
      <c r="O6175" s="3">
        <v>347.15</v>
      </c>
      <c r="P6175" s="3">
        <v>0</v>
      </c>
      <c r="Q6175" s="3">
        <v>0</v>
      </c>
      <c r="R6175" s="3">
        <v>0</v>
      </c>
      <c r="S6175" s="3">
        <v>0</v>
      </c>
      <c r="T6175" s="3">
        <v>0</v>
      </c>
      <c r="U6175" s="33">
        <f>+Tabla3[[#This Row],[V GRAVADAS]]</f>
        <v>347.15</v>
      </c>
      <c r="V6175">
        <v>2</v>
      </c>
    </row>
    <row r="6176" spans="1:22" x14ac:dyDescent="0.25">
      <c r="A6176" t="s">
        <v>942</v>
      </c>
      <c r="B6176" s="1" t="s">
        <v>966</v>
      </c>
      <c r="C6176" t="s">
        <v>1</v>
      </c>
      <c r="D6176" t="s">
        <v>89</v>
      </c>
      <c r="E6176" t="s">
        <v>553</v>
      </c>
      <c r="F6176" t="s">
        <v>554</v>
      </c>
      <c r="G6176">
        <v>3726</v>
      </c>
      <c r="H6176">
        <v>3726</v>
      </c>
      <c r="I6176">
        <v>3726</v>
      </c>
      <c r="J6176">
        <v>3726</v>
      </c>
      <c r="L6176" s="3">
        <v>0</v>
      </c>
      <c r="M6176" s="3">
        <v>0</v>
      </c>
      <c r="N6176" s="3">
        <v>0</v>
      </c>
      <c r="O6176" s="3">
        <v>44.1</v>
      </c>
      <c r="P6176" s="3">
        <v>0</v>
      </c>
      <c r="Q6176" s="3">
        <v>0</v>
      </c>
      <c r="R6176" s="3">
        <v>0</v>
      </c>
      <c r="S6176" s="3">
        <v>0</v>
      </c>
      <c r="T6176" s="3">
        <v>0</v>
      </c>
      <c r="U6176" s="33">
        <f>+Tabla3[[#This Row],[V GRAVADAS]]</f>
        <v>44.1</v>
      </c>
      <c r="V6176">
        <v>2</v>
      </c>
    </row>
    <row r="6177" spans="1:22" x14ac:dyDescent="0.25">
      <c r="A6177" t="s">
        <v>942</v>
      </c>
      <c r="B6177" s="1" t="s">
        <v>966</v>
      </c>
      <c r="C6177" t="s">
        <v>1</v>
      </c>
      <c r="D6177" t="s">
        <v>89</v>
      </c>
      <c r="E6177" t="s">
        <v>553</v>
      </c>
      <c r="F6177" t="s">
        <v>554</v>
      </c>
      <c r="G6177">
        <v>3727</v>
      </c>
      <c r="H6177">
        <v>3727</v>
      </c>
      <c r="I6177">
        <v>3727</v>
      </c>
      <c r="J6177">
        <v>3727</v>
      </c>
      <c r="L6177" s="3">
        <v>0</v>
      </c>
      <c r="M6177" s="3">
        <v>0</v>
      </c>
      <c r="N6177" s="3">
        <v>0</v>
      </c>
      <c r="O6177" s="3">
        <v>357.5</v>
      </c>
      <c r="P6177" s="3">
        <v>0</v>
      </c>
      <c r="Q6177" s="3">
        <v>0</v>
      </c>
      <c r="R6177" s="3">
        <v>0</v>
      </c>
      <c r="S6177" s="3">
        <v>0</v>
      </c>
      <c r="T6177" s="3">
        <v>0</v>
      </c>
      <c r="U6177" s="33">
        <f>+Tabla3[[#This Row],[V GRAVADAS]]</f>
        <v>357.5</v>
      </c>
      <c r="V6177">
        <v>2</v>
      </c>
    </row>
    <row r="6178" spans="1:22" x14ac:dyDescent="0.25">
      <c r="A6178" t="s">
        <v>942</v>
      </c>
      <c r="B6178" s="1" t="s">
        <v>966</v>
      </c>
      <c r="C6178" t="s">
        <v>1</v>
      </c>
      <c r="D6178" t="s">
        <v>89</v>
      </c>
      <c r="E6178" t="s">
        <v>553</v>
      </c>
      <c r="F6178" t="s">
        <v>554</v>
      </c>
      <c r="G6178">
        <v>3728</v>
      </c>
      <c r="H6178">
        <v>3728</v>
      </c>
      <c r="I6178">
        <v>3728</v>
      </c>
      <c r="J6178">
        <v>3728</v>
      </c>
      <c r="L6178" s="3">
        <v>0</v>
      </c>
      <c r="M6178" s="3">
        <v>0</v>
      </c>
      <c r="N6178" s="3">
        <v>0</v>
      </c>
      <c r="O6178" s="3">
        <v>9.9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3">
        <f>+Tabla3[[#This Row],[V GRAVADAS]]</f>
        <v>9.9</v>
      </c>
      <c r="V6178">
        <v>2</v>
      </c>
    </row>
    <row r="6179" spans="1:22" x14ac:dyDescent="0.25">
      <c r="A6179" t="s">
        <v>942</v>
      </c>
      <c r="B6179" s="1" t="s">
        <v>965</v>
      </c>
      <c r="C6179" t="s">
        <v>1</v>
      </c>
      <c r="D6179" t="s">
        <v>89</v>
      </c>
      <c r="E6179" t="s">
        <v>553</v>
      </c>
      <c r="F6179" t="s">
        <v>554</v>
      </c>
      <c r="G6179">
        <v>3729</v>
      </c>
      <c r="H6179">
        <v>3729</v>
      </c>
      <c r="I6179">
        <v>3729</v>
      </c>
      <c r="J6179">
        <v>3729</v>
      </c>
      <c r="L6179" s="3">
        <v>0</v>
      </c>
      <c r="M6179" s="3">
        <v>0</v>
      </c>
      <c r="N6179" s="3">
        <v>0</v>
      </c>
      <c r="O6179" s="3">
        <v>463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3">
        <f>+Tabla3[[#This Row],[V GRAVADAS]]</f>
        <v>463</v>
      </c>
      <c r="V6179">
        <v>2</v>
      </c>
    </row>
    <row r="6180" spans="1:22" x14ac:dyDescent="0.25">
      <c r="A6180" t="s">
        <v>942</v>
      </c>
      <c r="B6180" s="1" t="s">
        <v>965</v>
      </c>
      <c r="C6180" t="s">
        <v>1</v>
      </c>
      <c r="D6180" t="s">
        <v>89</v>
      </c>
      <c r="E6180" t="s">
        <v>553</v>
      </c>
      <c r="F6180" t="s">
        <v>554</v>
      </c>
      <c r="G6180">
        <v>3730</v>
      </c>
      <c r="H6180">
        <v>3730</v>
      </c>
      <c r="I6180">
        <v>3730</v>
      </c>
      <c r="J6180">
        <v>3730</v>
      </c>
      <c r="L6180" s="3">
        <v>0</v>
      </c>
      <c r="M6180" s="3">
        <v>0</v>
      </c>
      <c r="N6180" s="3">
        <v>0</v>
      </c>
      <c r="O6180" s="3">
        <v>343.5</v>
      </c>
      <c r="P6180" s="3">
        <v>0</v>
      </c>
      <c r="Q6180" s="3">
        <v>0</v>
      </c>
      <c r="R6180" s="3">
        <v>0</v>
      </c>
      <c r="S6180" s="3">
        <v>0</v>
      </c>
      <c r="T6180" s="3">
        <v>0</v>
      </c>
      <c r="U6180" s="33">
        <f>+Tabla3[[#This Row],[V GRAVADAS]]</f>
        <v>343.5</v>
      </c>
      <c r="V6180">
        <v>2</v>
      </c>
    </row>
    <row r="6181" spans="1:22" x14ac:dyDescent="0.25">
      <c r="A6181" t="s">
        <v>942</v>
      </c>
      <c r="B6181" s="1" t="s">
        <v>965</v>
      </c>
      <c r="C6181" t="s">
        <v>1</v>
      </c>
      <c r="D6181" t="s">
        <v>89</v>
      </c>
      <c r="E6181" t="s">
        <v>553</v>
      </c>
      <c r="F6181" t="s">
        <v>554</v>
      </c>
      <c r="G6181">
        <v>3731</v>
      </c>
      <c r="H6181">
        <v>3731</v>
      </c>
      <c r="I6181">
        <v>3731</v>
      </c>
      <c r="J6181">
        <v>3731</v>
      </c>
      <c r="L6181" s="3">
        <v>0</v>
      </c>
      <c r="M6181" s="3">
        <v>0</v>
      </c>
      <c r="N6181" s="3">
        <v>0</v>
      </c>
      <c r="O6181" s="3">
        <v>609.20000000000005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3">
        <f>+Tabla3[[#This Row],[V GRAVADAS]]</f>
        <v>609.20000000000005</v>
      </c>
      <c r="V6181">
        <v>2</v>
      </c>
    </row>
    <row r="6182" spans="1:22" x14ac:dyDescent="0.25">
      <c r="A6182" t="s">
        <v>942</v>
      </c>
      <c r="B6182" s="1" t="s">
        <v>965</v>
      </c>
      <c r="C6182" t="s">
        <v>1</v>
      </c>
      <c r="D6182" t="s">
        <v>89</v>
      </c>
      <c r="E6182" t="s">
        <v>553</v>
      </c>
      <c r="F6182" t="s">
        <v>554</v>
      </c>
      <c r="G6182">
        <v>3732</v>
      </c>
      <c r="H6182">
        <v>3732</v>
      </c>
      <c r="I6182">
        <v>3732</v>
      </c>
      <c r="J6182">
        <v>3732</v>
      </c>
      <c r="L6182" s="3">
        <v>0</v>
      </c>
      <c r="M6182" s="3">
        <v>0</v>
      </c>
      <c r="N6182" s="3">
        <v>0</v>
      </c>
      <c r="O6182" s="3">
        <v>1121.8900000000001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3">
        <f>+Tabla3[[#This Row],[V GRAVADAS]]</f>
        <v>1121.8900000000001</v>
      </c>
      <c r="V6182">
        <v>2</v>
      </c>
    </row>
    <row r="6183" spans="1:22" x14ac:dyDescent="0.25">
      <c r="A6183" t="s">
        <v>942</v>
      </c>
      <c r="B6183" s="1" t="s">
        <v>965</v>
      </c>
      <c r="C6183" t="s">
        <v>1</v>
      </c>
      <c r="D6183" t="s">
        <v>89</v>
      </c>
      <c r="E6183" t="s">
        <v>553</v>
      </c>
      <c r="F6183" t="s">
        <v>554</v>
      </c>
      <c r="G6183">
        <v>3733</v>
      </c>
      <c r="H6183">
        <v>3733</v>
      </c>
      <c r="I6183">
        <v>3733</v>
      </c>
      <c r="J6183">
        <v>3733</v>
      </c>
      <c r="L6183" s="3">
        <v>0</v>
      </c>
      <c r="M6183" s="3">
        <v>0</v>
      </c>
      <c r="N6183" s="3">
        <v>0</v>
      </c>
      <c r="O6183" s="3">
        <v>555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3">
        <f>+Tabla3[[#This Row],[V GRAVADAS]]</f>
        <v>555</v>
      </c>
      <c r="V6183">
        <v>2</v>
      </c>
    </row>
    <row r="6184" spans="1:22" x14ac:dyDescent="0.25">
      <c r="A6184" t="s">
        <v>942</v>
      </c>
      <c r="B6184" s="1" t="s">
        <v>965</v>
      </c>
      <c r="C6184" t="s">
        <v>1</v>
      </c>
      <c r="D6184" t="s">
        <v>89</v>
      </c>
      <c r="E6184" t="s">
        <v>553</v>
      </c>
      <c r="F6184" t="s">
        <v>554</v>
      </c>
      <c r="G6184">
        <v>3734</v>
      </c>
      <c r="H6184">
        <v>3734</v>
      </c>
      <c r="I6184">
        <v>3734</v>
      </c>
      <c r="J6184">
        <v>3734</v>
      </c>
      <c r="L6184" s="3">
        <v>0</v>
      </c>
      <c r="M6184" s="3">
        <v>0</v>
      </c>
      <c r="N6184" s="3">
        <v>0</v>
      </c>
      <c r="O6184" s="3">
        <v>37.75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3">
        <f>+Tabla3[[#This Row],[V GRAVADAS]]</f>
        <v>37.75</v>
      </c>
      <c r="V6184">
        <v>2</v>
      </c>
    </row>
    <row r="6185" spans="1:22" x14ac:dyDescent="0.25">
      <c r="A6185" t="s">
        <v>942</v>
      </c>
      <c r="B6185" s="1" t="s">
        <v>965</v>
      </c>
      <c r="C6185" t="s">
        <v>1</v>
      </c>
      <c r="D6185" t="s">
        <v>89</v>
      </c>
      <c r="E6185" t="s">
        <v>553</v>
      </c>
      <c r="F6185" t="s">
        <v>554</v>
      </c>
      <c r="G6185">
        <v>3735</v>
      </c>
      <c r="H6185">
        <v>3735</v>
      </c>
      <c r="I6185">
        <v>3735</v>
      </c>
      <c r="J6185">
        <v>3735</v>
      </c>
      <c r="L6185" s="3">
        <v>0</v>
      </c>
      <c r="M6185" s="3">
        <v>0</v>
      </c>
      <c r="N6185" s="3">
        <v>0</v>
      </c>
      <c r="O6185" s="3">
        <v>70</v>
      </c>
      <c r="P6185" s="3">
        <v>0</v>
      </c>
      <c r="Q6185" s="3">
        <v>0</v>
      </c>
      <c r="R6185" s="3">
        <v>0</v>
      </c>
      <c r="S6185" s="3">
        <v>0</v>
      </c>
      <c r="T6185" s="3">
        <v>0</v>
      </c>
      <c r="U6185" s="33">
        <f>+Tabla3[[#This Row],[V GRAVADAS]]</f>
        <v>70</v>
      </c>
      <c r="V6185">
        <v>2</v>
      </c>
    </row>
    <row r="6186" spans="1:22" x14ac:dyDescent="0.25">
      <c r="A6186" t="s">
        <v>942</v>
      </c>
      <c r="B6186" s="1" t="s">
        <v>965</v>
      </c>
      <c r="C6186" t="s">
        <v>1</v>
      </c>
      <c r="D6186" t="s">
        <v>89</v>
      </c>
      <c r="E6186" t="s">
        <v>553</v>
      </c>
      <c r="F6186" t="s">
        <v>554</v>
      </c>
      <c r="G6186">
        <v>3736</v>
      </c>
      <c r="H6186">
        <v>3736</v>
      </c>
      <c r="I6186">
        <v>3736</v>
      </c>
      <c r="J6186">
        <v>3736</v>
      </c>
      <c r="L6186" s="3">
        <v>0</v>
      </c>
      <c r="M6186" s="3">
        <v>0</v>
      </c>
      <c r="N6186" s="3">
        <v>0</v>
      </c>
      <c r="O6186" s="3">
        <v>454.4</v>
      </c>
      <c r="P6186" s="3">
        <v>0</v>
      </c>
      <c r="Q6186" s="3">
        <v>0</v>
      </c>
      <c r="R6186" s="3">
        <v>0</v>
      </c>
      <c r="S6186" s="3">
        <v>0</v>
      </c>
      <c r="T6186" s="3">
        <v>0</v>
      </c>
      <c r="U6186" s="33">
        <f>+Tabla3[[#This Row],[V GRAVADAS]]</f>
        <v>454.4</v>
      </c>
      <c r="V6186">
        <v>2</v>
      </c>
    </row>
    <row r="6187" spans="1:22" x14ac:dyDescent="0.25">
      <c r="A6187" t="s">
        <v>942</v>
      </c>
      <c r="B6187" s="1" t="s">
        <v>965</v>
      </c>
      <c r="C6187" t="s">
        <v>1</v>
      </c>
      <c r="D6187" t="s">
        <v>89</v>
      </c>
      <c r="E6187" t="s">
        <v>553</v>
      </c>
      <c r="F6187" t="s">
        <v>554</v>
      </c>
      <c r="G6187">
        <v>3737</v>
      </c>
      <c r="H6187">
        <v>3737</v>
      </c>
      <c r="I6187">
        <v>3737</v>
      </c>
      <c r="J6187">
        <v>3737</v>
      </c>
      <c r="L6187" s="3">
        <v>0</v>
      </c>
      <c r="M6187" s="3">
        <v>0</v>
      </c>
      <c r="N6187" s="3">
        <v>0</v>
      </c>
      <c r="O6187" s="3">
        <v>222.15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3">
        <f>+Tabla3[[#This Row],[V GRAVADAS]]</f>
        <v>222.15</v>
      </c>
      <c r="V6187">
        <v>2</v>
      </c>
    </row>
    <row r="6188" spans="1:22" x14ac:dyDescent="0.25">
      <c r="A6188" t="s">
        <v>942</v>
      </c>
      <c r="B6188" s="1" t="s">
        <v>965</v>
      </c>
      <c r="C6188" t="s">
        <v>1</v>
      </c>
      <c r="D6188" t="s">
        <v>89</v>
      </c>
      <c r="E6188" t="s">
        <v>553</v>
      </c>
      <c r="F6188" t="s">
        <v>554</v>
      </c>
      <c r="G6188">
        <v>3738</v>
      </c>
      <c r="H6188">
        <v>3738</v>
      </c>
      <c r="I6188">
        <v>3738</v>
      </c>
      <c r="J6188">
        <v>3738</v>
      </c>
      <c r="L6188" s="3">
        <v>0</v>
      </c>
      <c r="M6188" s="3">
        <v>0</v>
      </c>
      <c r="N6188" s="3">
        <v>0</v>
      </c>
      <c r="O6188" s="3">
        <v>369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3">
        <f>+Tabla3[[#This Row],[V GRAVADAS]]</f>
        <v>369</v>
      </c>
      <c r="V6188">
        <v>2</v>
      </c>
    </row>
    <row r="6189" spans="1:22" x14ac:dyDescent="0.25">
      <c r="A6189" t="s">
        <v>942</v>
      </c>
      <c r="B6189" s="1" t="s">
        <v>965</v>
      </c>
      <c r="C6189" t="s">
        <v>1</v>
      </c>
      <c r="D6189" t="s">
        <v>89</v>
      </c>
      <c r="E6189" t="s">
        <v>553</v>
      </c>
      <c r="F6189" t="s">
        <v>554</v>
      </c>
      <c r="G6189">
        <v>3739</v>
      </c>
      <c r="H6189">
        <v>3739</v>
      </c>
      <c r="I6189">
        <v>3739</v>
      </c>
      <c r="J6189">
        <v>3739</v>
      </c>
      <c r="L6189" s="3">
        <v>0</v>
      </c>
      <c r="M6189" s="3">
        <v>0</v>
      </c>
      <c r="N6189" s="3">
        <v>0</v>
      </c>
      <c r="O6189" s="3">
        <v>368.2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3">
        <f>+Tabla3[[#This Row],[V GRAVADAS]]</f>
        <v>368.2</v>
      </c>
      <c r="V6189">
        <v>2</v>
      </c>
    </row>
    <row r="6190" spans="1:22" x14ac:dyDescent="0.25">
      <c r="A6190" t="s">
        <v>942</v>
      </c>
      <c r="B6190" s="1" t="s">
        <v>965</v>
      </c>
      <c r="C6190" t="s">
        <v>1</v>
      </c>
      <c r="D6190" t="s">
        <v>89</v>
      </c>
      <c r="E6190" t="s">
        <v>553</v>
      </c>
      <c r="F6190" t="s">
        <v>554</v>
      </c>
      <c r="G6190">
        <v>3740</v>
      </c>
      <c r="H6190">
        <v>3740</v>
      </c>
      <c r="I6190">
        <v>3740</v>
      </c>
      <c r="J6190">
        <v>3740</v>
      </c>
      <c r="L6190" s="3">
        <v>0</v>
      </c>
      <c r="M6190" s="3">
        <v>0</v>
      </c>
      <c r="N6190" s="3">
        <v>0</v>
      </c>
      <c r="O6190" s="3">
        <v>819.4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3">
        <f>+Tabla3[[#This Row],[V GRAVADAS]]</f>
        <v>819.4</v>
      </c>
      <c r="V6190">
        <v>2</v>
      </c>
    </row>
    <row r="6191" spans="1:22" x14ac:dyDescent="0.25">
      <c r="A6191" t="s">
        <v>942</v>
      </c>
      <c r="B6191" s="1" t="s">
        <v>965</v>
      </c>
      <c r="C6191" t="s">
        <v>1</v>
      </c>
      <c r="D6191" t="s">
        <v>89</v>
      </c>
      <c r="E6191" t="s">
        <v>553</v>
      </c>
      <c r="F6191" t="s">
        <v>554</v>
      </c>
      <c r="G6191">
        <v>3741</v>
      </c>
      <c r="H6191">
        <v>3741</v>
      </c>
      <c r="I6191">
        <v>3741</v>
      </c>
      <c r="J6191">
        <v>3741</v>
      </c>
      <c r="L6191" s="3">
        <v>0</v>
      </c>
      <c r="M6191" s="3">
        <v>0</v>
      </c>
      <c r="N6191" s="3">
        <v>0</v>
      </c>
      <c r="O6191" s="3">
        <v>154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3">
        <f>+Tabla3[[#This Row],[V GRAVADAS]]</f>
        <v>154</v>
      </c>
      <c r="V6191">
        <v>2</v>
      </c>
    </row>
    <row r="6192" spans="1:22" x14ac:dyDescent="0.25">
      <c r="A6192" t="s">
        <v>942</v>
      </c>
      <c r="B6192" s="1" t="s">
        <v>965</v>
      </c>
      <c r="C6192" t="s">
        <v>1</v>
      </c>
      <c r="D6192" t="s">
        <v>89</v>
      </c>
      <c r="E6192" t="s">
        <v>553</v>
      </c>
      <c r="F6192" t="s">
        <v>554</v>
      </c>
      <c r="G6192">
        <v>3742</v>
      </c>
      <c r="H6192">
        <v>3742</v>
      </c>
      <c r="I6192">
        <v>3742</v>
      </c>
      <c r="J6192">
        <v>3742</v>
      </c>
      <c r="L6192" s="3">
        <v>0</v>
      </c>
      <c r="M6192" s="3">
        <v>0</v>
      </c>
      <c r="N6192" s="3">
        <v>0</v>
      </c>
      <c r="O6192" s="3">
        <v>56.5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3">
        <f>+Tabla3[[#This Row],[V GRAVADAS]]</f>
        <v>56.5</v>
      </c>
      <c r="V6192">
        <v>2</v>
      </c>
    </row>
    <row r="6193" spans="1:22" x14ac:dyDescent="0.25">
      <c r="A6193" t="s">
        <v>942</v>
      </c>
      <c r="B6193" s="1" t="s">
        <v>965</v>
      </c>
      <c r="C6193" t="s">
        <v>1</v>
      </c>
      <c r="D6193" t="s">
        <v>89</v>
      </c>
      <c r="E6193" t="s">
        <v>553</v>
      </c>
      <c r="F6193" t="s">
        <v>554</v>
      </c>
      <c r="G6193">
        <v>3743</v>
      </c>
      <c r="H6193">
        <v>3743</v>
      </c>
      <c r="I6193">
        <v>3743</v>
      </c>
      <c r="J6193">
        <v>3743</v>
      </c>
      <c r="L6193" s="3">
        <v>0</v>
      </c>
      <c r="M6193" s="3">
        <v>0</v>
      </c>
      <c r="N6193" s="3">
        <v>0</v>
      </c>
      <c r="O6193" s="3">
        <v>75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3">
        <f>+Tabla3[[#This Row],[V GRAVADAS]]</f>
        <v>75</v>
      </c>
      <c r="V6193">
        <v>2</v>
      </c>
    </row>
    <row r="6194" spans="1:22" x14ac:dyDescent="0.25">
      <c r="A6194" t="s">
        <v>942</v>
      </c>
      <c r="B6194" s="1" t="s">
        <v>965</v>
      </c>
      <c r="C6194" t="s">
        <v>1</v>
      </c>
      <c r="D6194" t="s">
        <v>89</v>
      </c>
      <c r="E6194" t="s">
        <v>553</v>
      </c>
      <c r="F6194" t="s">
        <v>554</v>
      </c>
      <c r="G6194">
        <v>3744</v>
      </c>
      <c r="H6194">
        <v>3744</v>
      </c>
      <c r="I6194">
        <v>3744</v>
      </c>
      <c r="J6194">
        <v>3744</v>
      </c>
      <c r="L6194" s="3">
        <v>0</v>
      </c>
      <c r="M6194" s="3">
        <v>0</v>
      </c>
      <c r="N6194" s="3">
        <v>0</v>
      </c>
      <c r="O6194" s="3">
        <v>580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3">
        <f>+Tabla3[[#This Row],[V GRAVADAS]]</f>
        <v>580</v>
      </c>
      <c r="V6194">
        <v>2</v>
      </c>
    </row>
    <row r="6195" spans="1:22" x14ac:dyDescent="0.25">
      <c r="A6195" t="s">
        <v>942</v>
      </c>
      <c r="B6195" s="1" t="s">
        <v>965</v>
      </c>
      <c r="C6195" t="s">
        <v>1</v>
      </c>
      <c r="D6195" t="s">
        <v>89</v>
      </c>
      <c r="E6195" t="s">
        <v>553</v>
      </c>
      <c r="F6195" t="s">
        <v>554</v>
      </c>
      <c r="G6195">
        <v>3745</v>
      </c>
      <c r="H6195">
        <v>3745</v>
      </c>
      <c r="I6195">
        <v>3745</v>
      </c>
      <c r="J6195">
        <v>3745</v>
      </c>
      <c r="L6195" s="3">
        <v>0</v>
      </c>
      <c r="M6195" s="3">
        <v>0</v>
      </c>
      <c r="N6195" s="3">
        <v>0</v>
      </c>
      <c r="O6195" s="3">
        <v>553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3">
        <f>+Tabla3[[#This Row],[V GRAVADAS]]</f>
        <v>553</v>
      </c>
      <c r="V6195">
        <v>2</v>
      </c>
    </row>
    <row r="6196" spans="1:22" x14ac:dyDescent="0.25">
      <c r="A6196" t="s">
        <v>942</v>
      </c>
      <c r="B6196" s="1" t="s">
        <v>965</v>
      </c>
      <c r="C6196" t="s">
        <v>1</v>
      </c>
      <c r="D6196" t="s">
        <v>89</v>
      </c>
      <c r="E6196" t="s">
        <v>553</v>
      </c>
      <c r="F6196" t="s">
        <v>554</v>
      </c>
      <c r="G6196">
        <v>3746</v>
      </c>
      <c r="H6196">
        <v>3746</v>
      </c>
      <c r="I6196">
        <v>3746</v>
      </c>
      <c r="J6196">
        <v>3746</v>
      </c>
      <c r="L6196" s="3">
        <v>0</v>
      </c>
      <c r="M6196" s="3">
        <v>0</v>
      </c>
      <c r="N6196" s="3">
        <v>0</v>
      </c>
      <c r="O6196" s="3">
        <v>105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3">
        <f>+Tabla3[[#This Row],[V GRAVADAS]]</f>
        <v>105</v>
      </c>
      <c r="V6196">
        <v>2</v>
      </c>
    </row>
    <row r="6197" spans="1:22" x14ac:dyDescent="0.25">
      <c r="A6197" t="s">
        <v>942</v>
      </c>
      <c r="B6197" s="1" t="s">
        <v>965</v>
      </c>
      <c r="C6197" t="s">
        <v>1</v>
      </c>
      <c r="D6197" t="s">
        <v>89</v>
      </c>
      <c r="E6197" t="s">
        <v>553</v>
      </c>
      <c r="F6197" t="s">
        <v>554</v>
      </c>
      <c r="G6197">
        <v>3747</v>
      </c>
      <c r="H6197">
        <v>3747</v>
      </c>
      <c r="I6197">
        <v>3747</v>
      </c>
      <c r="J6197">
        <v>3747</v>
      </c>
      <c r="L6197" s="3">
        <v>0</v>
      </c>
      <c r="M6197" s="3">
        <v>0</v>
      </c>
      <c r="N6197" s="3">
        <v>0</v>
      </c>
      <c r="O6197" s="3">
        <v>34.799999999999997</v>
      </c>
      <c r="P6197" s="3">
        <v>0</v>
      </c>
      <c r="Q6197" s="3">
        <v>0</v>
      </c>
      <c r="R6197" s="3">
        <v>0</v>
      </c>
      <c r="S6197" s="3">
        <v>0</v>
      </c>
      <c r="T6197" s="3">
        <v>0</v>
      </c>
      <c r="U6197" s="33">
        <f>+Tabla3[[#This Row],[V GRAVADAS]]</f>
        <v>34.799999999999997</v>
      </c>
      <c r="V6197">
        <v>2</v>
      </c>
    </row>
    <row r="6198" spans="1:22" x14ac:dyDescent="0.25">
      <c r="A6198" t="s">
        <v>942</v>
      </c>
      <c r="B6198" s="1" t="s">
        <v>965</v>
      </c>
      <c r="C6198" t="s">
        <v>1</v>
      </c>
      <c r="D6198" t="s">
        <v>89</v>
      </c>
      <c r="E6198" t="s">
        <v>553</v>
      </c>
      <c r="F6198" t="s">
        <v>554</v>
      </c>
      <c r="G6198">
        <v>3748</v>
      </c>
      <c r="H6198">
        <v>3748</v>
      </c>
      <c r="I6198">
        <v>3748</v>
      </c>
      <c r="J6198">
        <v>3748</v>
      </c>
      <c r="L6198" s="3">
        <v>0</v>
      </c>
      <c r="M6198" s="3">
        <v>0</v>
      </c>
      <c r="N6198" s="3">
        <v>0</v>
      </c>
      <c r="O6198" s="3">
        <v>81.599999999999994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3">
        <f>+Tabla3[[#This Row],[V GRAVADAS]]</f>
        <v>81.599999999999994</v>
      </c>
      <c r="V6198">
        <v>2</v>
      </c>
    </row>
    <row r="6199" spans="1:22" x14ac:dyDescent="0.25">
      <c r="A6199" t="s">
        <v>942</v>
      </c>
      <c r="B6199" s="1" t="s">
        <v>965</v>
      </c>
      <c r="C6199" t="s">
        <v>1</v>
      </c>
      <c r="D6199" t="s">
        <v>89</v>
      </c>
      <c r="E6199" t="s">
        <v>553</v>
      </c>
      <c r="F6199" t="s">
        <v>554</v>
      </c>
      <c r="G6199">
        <v>3749</v>
      </c>
      <c r="H6199">
        <v>3749</v>
      </c>
      <c r="I6199">
        <v>3749</v>
      </c>
      <c r="J6199">
        <v>3749</v>
      </c>
      <c r="L6199" s="3">
        <v>0</v>
      </c>
      <c r="M6199" s="3">
        <v>0</v>
      </c>
      <c r="N6199" s="3">
        <v>0</v>
      </c>
      <c r="O6199" s="3">
        <v>218.4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3">
        <f>+Tabla3[[#This Row],[V GRAVADAS]]</f>
        <v>218.4</v>
      </c>
      <c r="V6199">
        <v>2</v>
      </c>
    </row>
    <row r="6200" spans="1:22" x14ac:dyDescent="0.25">
      <c r="A6200" t="s">
        <v>942</v>
      </c>
      <c r="B6200" s="1" t="s">
        <v>965</v>
      </c>
      <c r="C6200" t="s">
        <v>1</v>
      </c>
      <c r="D6200" t="s">
        <v>89</v>
      </c>
      <c r="E6200" t="s">
        <v>553</v>
      </c>
      <c r="F6200" t="s">
        <v>554</v>
      </c>
      <c r="G6200">
        <v>3750</v>
      </c>
      <c r="H6200">
        <v>3750</v>
      </c>
      <c r="I6200">
        <v>3750</v>
      </c>
      <c r="J6200">
        <v>3750</v>
      </c>
      <c r="L6200" s="3">
        <v>0</v>
      </c>
      <c r="M6200" s="3">
        <v>0</v>
      </c>
      <c r="N6200" s="3">
        <v>0</v>
      </c>
      <c r="O6200" s="3">
        <v>159.5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3">
        <f>+Tabla3[[#This Row],[V GRAVADAS]]</f>
        <v>159.5</v>
      </c>
      <c r="V6200">
        <v>2</v>
      </c>
    </row>
    <row r="6201" spans="1:22" x14ac:dyDescent="0.25">
      <c r="A6201" t="s">
        <v>942</v>
      </c>
      <c r="B6201" s="1" t="s">
        <v>965</v>
      </c>
      <c r="C6201" t="s">
        <v>1</v>
      </c>
      <c r="D6201" t="s">
        <v>89</v>
      </c>
      <c r="E6201" t="s">
        <v>553</v>
      </c>
      <c r="F6201" t="s">
        <v>554</v>
      </c>
      <c r="G6201">
        <v>3751</v>
      </c>
      <c r="H6201">
        <v>3751</v>
      </c>
      <c r="I6201">
        <v>3751</v>
      </c>
      <c r="J6201">
        <v>3751</v>
      </c>
      <c r="L6201" s="3">
        <v>0</v>
      </c>
      <c r="M6201" s="3">
        <v>0</v>
      </c>
      <c r="N6201" s="3">
        <v>0</v>
      </c>
      <c r="O6201" s="3">
        <v>148.6</v>
      </c>
      <c r="P6201" s="3">
        <v>0</v>
      </c>
      <c r="Q6201" s="3">
        <v>0</v>
      </c>
      <c r="R6201" s="3">
        <v>0</v>
      </c>
      <c r="S6201" s="3">
        <v>0</v>
      </c>
      <c r="T6201" s="3">
        <v>0</v>
      </c>
      <c r="U6201" s="33">
        <f>+Tabla3[[#This Row],[V GRAVADAS]]</f>
        <v>148.6</v>
      </c>
      <c r="V6201">
        <v>2</v>
      </c>
    </row>
    <row r="6202" spans="1:22" x14ac:dyDescent="0.25">
      <c r="A6202" t="s">
        <v>942</v>
      </c>
      <c r="B6202" s="1" t="s">
        <v>965</v>
      </c>
      <c r="C6202" t="s">
        <v>1</v>
      </c>
      <c r="D6202" t="s">
        <v>89</v>
      </c>
      <c r="E6202" t="s">
        <v>553</v>
      </c>
      <c r="F6202" t="s">
        <v>554</v>
      </c>
      <c r="G6202">
        <v>3752</v>
      </c>
      <c r="H6202">
        <v>3752</v>
      </c>
      <c r="I6202">
        <v>3752</v>
      </c>
      <c r="J6202">
        <v>3752</v>
      </c>
      <c r="L6202" s="3">
        <v>0</v>
      </c>
      <c r="M6202" s="3">
        <v>0</v>
      </c>
      <c r="N6202" s="3">
        <v>0</v>
      </c>
      <c r="O6202" s="3">
        <v>201.44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3">
        <f>+Tabla3[[#This Row],[V GRAVADAS]]</f>
        <v>201.44</v>
      </c>
      <c r="V6202">
        <v>2</v>
      </c>
    </row>
    <row r="6203" spans="1:22" x14ac:dyDescent="0.25">
      <c r="A6203" t="s">
        <v>942</v>
      </c>
      <c r="B6203" s="1" t="s">
        <v>965</v>
      </c>
      <c r="C6203" t="s">
        <v>1</v>
      </c>
      <c r="D6203" t="s">
        <v>89</v>
      </c>
      <c r="E6203" t="s">
        <v>553</v>
      </c>
      <c r="F6203" t="s">
        <v>554</v>
      </c>
      <c r="G6203">
        <v>3753</v>
      </c>
      <c r="H6203">
        <v>3753</v>
      </c>
      <c r="I6203">
        <v>3753</v>
      </c>
      <c r="J6203">
        <v>3753</v>
      </c>
      <c r="L6203" s="3">
        <v>0</v>
      </c>
      <c r="M6203" s="3">
        <v>0</v>
      </c>
      <c r="N6203" s="3">
        <v>0</v>
      </c>
      <c r="O6203" s="3">
        <v>40.5</v>
      </c>
      <c r="P6203" s="3">
        <v>0</v>
      </c>
      <c r="Q6203" s="3">
        <v>0</v>
      </c>
      <c r="R6203" s="3">
        <v>0</v>
      </c>
      <c r="S6203" s="3">
        <v>0</v>
      </c>
      <c r="T6203" s="3">
        <v>0</v>
      </c>
      <c r="U6203" s="33">
        <f>+Tabla3[[#This Row],[V GRAVADAS]]</f>
        <v>40.5</v>
      </c>
      <c r="V6203">
        <v>2</v>
      </c>
    </row>
    <row r="6204" spans="1:22" x14ac:dyDescent="0.25">
      <c r="A6204" t="s">
        <v>942</v>
      </c>
      <c r="B6204" s="1" t="s">
        <v>965</v>
      </c>
      <c r="C6204" t="s">
        <v>1</v>
      </c>
      <c r="D6204" t="s">
        <v>89</v>
      </c>
      <c r="E6204" t="s">
        <v>553</v>
      </c>
      <c r="F6204" t="s">
        <v>554</v>
      </c>
      <c r="G6204">
        <v>3754</v>
      </c>
      <c r="H6204">
        <v>3754</v>
      </c>
      <c r="I6204">
        <v>3754</v>
      </c>
      <c r="J6204">
        <v>3754</v>
      </c>
      <c r="L6204" s="3">
        <v>0</v>
      </c>
      <c r="M6204" s="3">
        <v>0</v>
      </c>
      <c r="N6204" s="3">
        <v>0</v>
      </c>
      <c r="O6204" s="3">
        <v>431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3">
        <f>+Tabla3[[#This Row],[V GRAVADAS]]</f>
        <v>431</v>
      </c>
      <c r="V6204">
        <v>2</v>
      </c>
    </row>
    <row r="6205" spans="1:22" x14ac:dyDescent="0.25">
      <c r="A6205" t="s">
        <v>942</v>
      </c>
      <c r="B6205" s="1" t="s">
        <v>967</v>
      </c>
      <c r="C6205" t="s">
        <v>1</v>
      </c>
      <c r="D6205" t="s">
        <v>89</v>
      </c>
      <c r="E6205" t="s">
        <v>553</v>
      </c>
      <c r="F6205" t="s">
        <v>554</v>
      </c>
      <c r="G6205">
        <v>3755</v>
      </c>
      <c r="H6205">
        <v>3755</v>
      </c>
      <c r="I6205">
        <v>3755</v>
      </c>
      <c r="J6205">
        <v>3755</v>
      </c>
      <c r="L6205" s="3">
        <v>0</v>
      </c>
      <c r="M6205" s="3">
        <v>0</v>
      </c>
      <c r="N6205" s="3">
        <v>0</v>
      </c>
      <c r="O6205" s="3">
        <v>51.15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3">
        <f>+Tabla3[[#This Row],[V GRAVADAS]]</f>
        <v>51.15</v>
      </c>
      <c r="V6205">
        <v>2</v>
      </c>
    </row>
    <row r="6206" spans="1:22" x14ac:dyDescent="0.25">
      <c r="A6206" t="s">
        <v>942</v>
      </c>
      <c r="B6206" s="1" t="s">
        <v>967</v>
      </c>
      <c r="C6206" t="s">
        <v>1</v>
      </c>
      <c r="D6206" t="s">
        <v>89</v>
      </c>
      <c r="E6206" t="s">
        <v>553</v>
      </c>
      <c r="F6206" t="s">
        <v>554</v>
      </c>
      <c r="G6206">
        <v>3756</v>
      </c>
      <c r="H6206">
        <v>3756</v>
      </c>
      <c r="I6206">
        <v>3756</v>
      </c>
      <c r="J6206">
        <v>3756</v>
      </c>
      <c r="L6206" s="3">
        <v>0</v>
      </c>
      <c r="M6206" s="3">
        <v>0</v>
      </c>
      <c r="N6206" s="3">
        <v>0</v>
      </c>
      <c r="O6206" s="3">
        <v>437</v>
      </c>
      <c r="P6206" s="3">
        <v>0</v>
      </c>
      <c r="Q6206" s="3">
        <v>0</v>
      </c>
      <c r="R6206" s="3">
        <v>0</v>
      </c>
      <c r="S6206" s="3">
        <v>0</v>
      </c>
      <c r="T6206" s="3">
        <v>0</v>
      </c>
      <c r="U6206" s="33">
        <f>+Tabla3[[#This Row],[V GRAVADAS]]</f>
        <v>437</v>
      </c>
      <c r="V6206">
        <v>2</v>
      </c>
    </row>
    <row r="6207" spans="1:22" x14ac:dyDescent="0.25">
      <c r="A6207" t="s">
        <v>942</v>
      </c>
      <c r="B6207" s="1" t="s">
        <v>967</v>
      </c>
      <c r="C6207" t="s">
        <v>1</v>
      </c>
      <c r="D6207" t="s">
        <v>89</v>
      </c>
      <c r="E6207" t="s">
        <v>553</v>
      </c>
      <c r="F6207" t="s">
        <v>554</v>
      </c>
      <c r="G6207">
        <v>3757</v>
      </c>
      <c r="H6207">
        <v>3757</v>
      </c>
      <c r="I6207">
        <v>3757</v>
      </c>
      <c r="J6207">
        <v>3757</v>
      </c>
      <c r="L6207" s="3">
        <v>0</v>
      </c>
      <c r="M6207" s="3">
        <v>0</v>
      </c>
      <c r="N6207" s="3">
        <v>0</v>
      </c>
      <c r="O6207" s="3">
        <v>517.6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3">
        <f>+Tabla3[[#This Row],[V GRAVADAS]]</f>
        <v>517.6</v>
      </c>
      <c r="V6207">
        <v>2</v>
      </c>
    </row>
    <row r="6208" spans="1:22" x14ac:dyDescent="0.25">
      <c r="A6208" t="s">
        <v>942</v>
      </c>
      <c r="B6208" s="1" t="s">
        <v>967</v>
      </c>
      <c r="C6208" t="s">
        <v>1</v>
      </c>
      <c r="D6208" t="s">
        <v>89</v>
      </c>
      <c r="E6208" t="s">
        <v>553</v>
      </c>
      <c r="F6208" t="s">
        <v>554</v>
      </c>
      <c r="G6208">
        <v>3758</v>
      </c>
      <c r="H6208">
        <v>3758</v>
      </c>
      <c r="I6208">
        <v>3758</v>
      </c>
      <c r="J6208">
        <v>3758</v>
      </c>
      <c r="L6208" s="3">
        <v>0</v>
      </c>
      <c r="M6208" s="3">
        <v>0</v>
      </c>
      <c r="N6208" s="3">
        <v>0</v>
      </c>
      <c r="O6208" s="3">
        <v>279.12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3">
        <f>+Tabla3[[#This Row],[V GRAVADAS]]</f>
        <v>279.12</v>
      </c>
      <c r="V6208">
        <v>2</v>
      </c>
    </row>
    <row r="6209" spans="1:22" x14ac:dyDescent="0.25">
      <c r="A6209" t="s">
        <v>942</v>
      </c>
      <c r="B6209" s="1" t="s">
        <v>967</v>
      </c>
      <c r="C6209" t="s">
        <v>1</v>
      </c>
      <c r="D6209" t="s">
        <v>89</v>
      </c>
      <c r="E6209" t="s">
        <v>553</v>
      </c>
      <c r="F6209" t="s">
        <v>554</v>
      </c>
      <c r="G6209">
        <v>3759</v>
      </c>
      <c r="H6209">
        <v>3759</v>
      </c>
      <c r="I6209">
        <v>3759</v>
      </c>
      <c r="J6209">
        <v>3759</v>
      </c>
      <c r="L6209" s="3">
        <v>0</v>
      </c>
      <c r="M6209" s="3">
        <v>0</v>
      </c>
      <c r="N6209" s="3">
        <v>0</v>
      </c>
      <c r="O6209" s="3">
        <v>18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3">
        <f>+Tabla3[[#This Row],[V GRAVADAS]]</f>
        <v>18</v>
      </c>
      <c r="V6209">
        <v>2</v>
      </c>
    </row>
    <row r="6210" spans="1:22" x14ac:dyDescent="0.25">
      <c r="A6210" t="s">
        <v>942</v>
      </c>
      <c r="B6210" s="1" t="s">
        <v>967</v>
      </c>
      <c r="C6210" t="s">
        <v>1</v>
      </c>
      <c r="D6210" t="s">
        <v>89</v>
      </c>
      <c r="E6210" t="s">
        <v>553</v>
      </c>
      <c r="F6210" t="s">
        <v>554</v>
      </c>
      <c r="G6210">
        <v>3760</v>
      </c>
      <c r="H6210">
        <v>3760</v>
      </c>
      <c r="I6210">
        <v>3760</v>
      </c>
      <c r="J6210">
        <v>3760</v>
      </c>
      <c r="L6210" s="3">
        <v>0</v>
      </c>
      <c r="M6210" s="3">
        <v>0</v>
      </c>
      <c r="N6210" s="3">
        <v>0</v>
      </c>
      <c r="O6210" s="3">
        <v>509.25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3">
        <f>+Tabla3[[#This Row],[V GRAVADAS]]</f>
        <v>509.25</v>
      </c>
      <c r="V6210">
        <v>2</v>
      </c>
    </row>
    <row r="6211" spans="1:22" x14ac:dyDescent="0.25">
      <c r="A6211" t="s">
        <v>942</v>
      </c>
      <c r="B6211" s="1" t="s">
        <v>967</v>
      </c>
      <c r="C6211" t="s">
        <v>1</v>
      </c>
      <c r="D6211" t="s">
        <v>89</v>
      </c>
      <c r="E6211" t="s">
        <v>553</v>
      </c>
      <c r="F6211" t="s">
        <v>554</v>
      </c>
      <c r="G6211">
        <v>3761</v>
      </c>
      <c r="H6211">
        <v>3761</v>
      </c>
      <c r="I6211">
        <v>3761</v>
      </c>
      <c r="J6211">
        <v>3761</v>
      </c>
      <c r="L6211" s="3">
        <v>0</v>
      </c>
      <c r="M6211" s="3">
        <v>0</v>
      </c>
      <c r="N6211" s="3">
        <v>0</v>
      </c>
      <c r="O6211" s="3">
        <v>44</v>
      </c>
      <c r="P6211" s="3">
        <v>0</v>
      </c>
      <c r="Q6211" s="3">
        <v>0</v>
      </c>
      <c r="R6211" s="3">
        <v>0</v>
      </c>
      <c r="S6211" s="3">
        <v>0</v>
      </c>
      <c r="T6211" s="3">
        <v>0</v>
      </c>
      <c r="U6211" s="33">
        <f>+Tabla3[[#This Row],[V GRAVADAS]]</f>
        <v>44</v>
      </c>
      <c r="V6211">
        <v>2</v>
      </c>
    </row>
    <row r="6212" spans="1:22" x14ac:dyDescent="0.25">
      <c r="A6212" t="s">
        <v>942</v>
      </c>
      <c r="B6212" s="1" t="s">
        <v>967</v>
      </c>
      <c r="C6212" t="s">
        <v>1</v>
      </c>
      <c r="D6212" t="s">
        <v>89</v>
      </c>
      <c r="E6212" t="s">
        <v>553</v>
      </c>
      <c r="F6212" t="s">
        <v>554</v>
      </c>
      <c r="G6212">
        <v>3762</v>
      </c>
      <c r="H6212">
        <v>3762</v>
      </c>
      <c r="I6212">
        <v>3762</v>
      </c>
      <c r="J6212">
        <v>3762</v>
      </c>
      <c r="L6212" s="3">
        <v>0</v>
      </c>
      <c r="M6212" s="3">
        <v>0</v>
      </c>
      <c r="N6212" s="3">
        <v>0</v>
      </c>
      <c r="O6212" s="3">
        <v>310</v>
      </c>
      <c r="P6212" s="3">
        <v>0</v>
      </c>
      <c r="Q6212" s="3">
        <v>0</v>
      </c>
      <c r="R6212" s="3">
        <v>0</v>
      </c>
      <c r="S6212" s="3">
        <v>0</v>
      </c>
      <c r="T6212" s="3">
        <v>0</v>
      </c>
      <c r="U6212" s="33">
        <f>+Tabla3[[#This Row],[V GRAVADAS]]</f>
        <v>310</v>
      </c>
      <c r="V6212">
        <v>2</v>
      </c>
    </row>
    <row r="6213" spans="1:22" x14ac:dyDescent="0.25">
      <c r="A6213" t="s">
        <v>942</v>
      </c>
      <c r="B6213" s="1" t="s">
        <v>967</v>
      </c>
      <c r="C6213" t="s">
        <v>1</v>
      </c>
      <c r="D6213" t="s">
        <v>89</v>
      </c>
      <c r="E6213" t="s">
        <v>553</v>
      </c>
      <c r="F6213" t="s">
        <v>554</v>
      </c>
      <c r="G6213">
        <v>3763</v>
      </c>
      <c r="H6213">
        <v>3763</v>
      </c>
      <c r="I6213">
        <v>3763</v>
      </c>
      <c r="J6213">
        <v>3763</v>
      </c>
      <c r="L6213" s="3">
        <v>0</v>
      </c>
      <c r="M6213" s="3">
        <v>0</v>
      </c>
      <c r="N6213" s="3">
        <v>0</v>
      </c>
      <c r="O6213" s="3">
        <v>88.32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3">
        <f>+Tabla3[[#This Row],[V GRAVADAS]]</f>
        <v>88.32</v>
      </c>
      <c r="V6213">
        <v>2</v>
      </c>
    </row>
    <row r="6214" spans="1:22" x14ac:dyDescent="0.25">
      <c r="A6214" t="s">
        <v>942</v>
      </c>
      <c r="B6214" s="1" t="s">
        <v>967</v>
      </c>
      <c r="C6214" t="s">
        <v>1</v>
      </c>
      <c r="D6214" t="s">
        <v>89</v>
      </c>
      <c r="E6214" t="s">
        <v>553</v>
      </c>
      <c r="F6214" t="s">
        <v>554</v>
      </c>
      <c r="G6214">
        <v>3764</v>
      </c>
      <c r="H6214">
        <v>3764</v>
      </c>
      <c r="I6214">
        <v>3764</v>
      </c>
      <c r="J6214">
        <v>3764</v>
      </c>
      <c r="L6214" s="3">
        <v>0</v>
      </c>
      <c r="M6214" s="3">
        <v>0</v>
      </c>
      <c r="N6214" s="3">
        <v>0</v>
      </c>
      <c r="O6214" s="3">
        <v>334.59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3">
        <f>+Tabla3[[#This Row],[V GRAVADAS]]</f>
        <v>334.59</v>
      </c>
      <c r="V6214">
        <v>2</v>
      </c>
    </row>
    <row r="6215" spans="1:22" x14ac:dyDescent="0.25">
      <c r="A6215" t="s">
        <v>942</v>
      </c>
      <c r="B6215" s="1" t="s">
        <v>967</v>
      </c>
      <c r="C6215" t="s">
        <v>1</v>
      </c>
      <c r="D6215" t="s">
        <v>89</v>
      </c>
      <c r="E6215" t="s">
        <v>553</v>
      </c>
      <c r="F6215" t="s">
        <v>554</v>
      </c>
      <c r="G6215">
        <v>3765</v>
      </c>
      <c r="H6215">
        <v>3765</v>
      </c>
      <c r="I6215">
        <v>3765</v>
      </c>
      <c r="J6215">
        <v>3765</v>
      </c>
      <c r="L6215" s="3">
        <v>0</v>
      </c>
      <c r="M6215" s="3">
        <v>0</v>
      </c>
      <c r="N6215" s="3">
        <v>0</v>
      </c>
      <c r="O6215" s="3">
        <v>67.5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3">
        <f>+Tabla3[[#This Row],[V GRAVADAS]]</f>
        <v>67.5</v>
      </c>
      <c r="V6215">
        <v>2</v>
      </c>
    </row>
    <row r="6216" spans="1:22" x14ac:dyDescent="0.25">
      <c r="A6216" t="s">
        <v>942</v>
      </c>
      <c r="B6216" s="1" t="s">
        <v>967</v>
      </c>
      <c r="C6216" t="s">
        <v>1</v>
      </c>
      <c r="D6216" t="s">
        <v>89</v>
      </c>
      <c r="E6216" t="s">
        <v>553</v>
      </c>
      <c r="F6216" t="s">
        <v>554</v>
      </c>
      <c r="G6216">
        <v>3766</v>
      </c>
      <c r="H6216">
        <v>3766</v>
      </c>
      <c r="I6216">
        <v>3766</v>
      </c>
      <c r="J6216">
        <v>3766</v>
      </c>
      <c r="L6216" s="3">
        <v>0</v>
      </c>
      <c r="M6216" s="3">
        <v>0</v>
      </c>
      <c r="N6216" s="3">
        <v>0</v>
      </c>
      <c r="O6216" s="3">
        <v>24.15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3">
        <f>+Tabla3[[#This Row],[V GRAVADAS]]</f>
        <v>24.15</v>
      </c>
      <c r="V6216">
        <v>2</v>
      </c>
    </row>
    <row r="6217" spans="1:22" x14ac:dyDescent="0.25">
      <c r="A6217" t="s">
        <v>942</v>
      </c>
      <c r="B6217" s="1" t="s">
        <v>967</v>
      </c>
      <c r="C6217" t="s">
        <v>1</v>
      </c>
      <c r="D6217" t="s">
        <v>89</v>
      </c>
      <c r="E6217" t="s">
        <v>553</v>
      </c>
      <c r="F6217" t="s">
        <v>554</v>
      </c>
      <c r="G6217">
        <v>3767</v>
      </c>
      <c r="H6217">
        <v>3767</v>
      </c>
      <c r="I6217">
        <v>3767</v>
      </c>
      <c r="J6217">
        <v>3767</v>
      </c>
      <c r="L6217" s="3">
        <v>0</v>
      </c>
      <c r="M6217" s="3">
        <v>0</v>
      </c>
      <c r="N6217" s="3">
        <v>0</v>
      </c>
      <c r="O6217" s="3">
        <v>302.2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3">
        <f>+Tabla3[[#This Row],[V GRAVADAS]]</f>
        <v>302.2</v>
      </c>
      <c r="V6217">
        <v>2</v>
      </c>
    </row>
    <row r="6218" spans="1:22" x14ac:dyDescent="0.25">
      <c r="A6218" t="s">
        <v>942</v>
      </c>
      <c r="B6218" s="1" t="s">
        <v>967</v>
      </c>
      <c r="C6218" t="s">
        <v>1</v>
      </c>
      <c r="D6218" t="s">
        <v>89</v>
      </c>
      <c r="E6218" t="s">
        <v>553</v>
      </c>
      <c r="F6218" t="s">
        <v>554</v>
      </c>
      <c r="G6218">
        <v>3768</v>
      </c>
      <c r="H6218">
        <v>3768</v>
      </c>
      <c r="I6218">
        <v>3768</v>
      </c>
      <c r="J6218">
        <v>3768</v>
      </c>
      <c r="L6218" s="3">
        <v>0</v>
      </c>
      <c r="M6218" s="3">
        <v>0</v>
      </c>
      <c r="N6218" s="3">
        <v>0</v>
      </c>
      <c r="O6218" s="3">
        <v>18.600000000000001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3">
        <f>+Tabla3[[#This Row],[V GRAVADAS]]</f>
        <v>18.600000000000001</v>
      </c>
      <c r="V6218">
        <v>2</v>
      </c>
    </row>
    <row r="6219" spans="1:22" x14ac:dyDescent="0.25">
      <c r="A6219" t="s">
        <v>942</v>
      </c>
      <c r="B6219" s="1" t="s">
        <v>967</v>
      </c>
      <c r="C6219" t="s">
        <v>1</v>
      </c>
      <c r="D6219" t="s">
        <v>89</v>
      </c>
      <c r="E6219" t="s">
        <v>553</v>
      </c>
      <c r="F6219" t="s">
        <v>554</v>
      </c>
      <c r="G6219">
        <v>3769</v>
      </c>
      <c r="H6219">
        <v>3769</v>
      </c>
      <c r="I6219">
        <v>3769</v>
      </c>
      <c r="J6219">
        <v>3769</v>
      </c>
      <c r="L6219" s="3">
        <v>0</v>
      </c>
      <c r="M6219" s="3">
        <v>0</v>
      </c>
      <c r="N6219" s="3">
        <v>0</v>
      </c>
      <c r="O6219" s="3">
        <v>494.9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3">
        <f>+Tabla3[[#This Row],[V GRAVADAS]]</f>
        <v>494.9</v>
      </c>
      <c r="V6219">
        <v>2</v>
      </c>
    </row>
    <row r="6220" spans="1:22" x14ac:dyDescent="0.25">
      <c r="A6220" t="s">
        <v>942</v>
      </c>
      <c r="B6220" s="1" t="s">
        <v>967</v>
      </c>
      <c r="C6220" t="s">
        <v>1</v>
      </c>
      <c r="D6220" t="s">
        <v>89</v>
      </c>
      <c r="E6220" t="s">
        <v>553</v>
      </c>
      <c r="F6220" t="s">
        <v>554</v>
      </c>
      <c r="G6220">
        <v>3770</v>
      </c>
      <c r="H6220">
        <v>3770</v>
      </c>
      <c r="I6220">
        <v>3770</v>
      </c>
      <c r="J6220">
        <v>3770</v>
      </c>
      <c r="L6220" s="3">
        <v>0</v>
      </c>
      <c r="M6220" s="3">
        <v>0</v>
      </c>
      <c r="N6220" s="3">
        <v>0</v>
      </c>
      <c r="O6220" s="3">
        <v>559.04999999999995</v>
      </c>
      <c r="P6220" s="3">
        <v>0</v>
      </c>
      <c r="Q6220" s="3">
        <v>0</v>
      </c>
      <c r="R6220" s="3">
        <v>0</v>
      </c>
      <c r="S6220" s="3">
        <v>0</v>
      </c>
      <c r="T6220" s="3">
        <v>0</v>
      </c>
      <c r="U6220" s="33">
        <f>+Tabla3[[#This Row],[V GRAVADAS]]</f>
        <v>559.04999999999995</v>
      </c>
      <c r="V6220">
        <v>2</v>
      </c>
    </row>
    <row r="6221" spans="1:22" x14ac:dyDescent="0.25">
      <c r="A6221" t="s">
        <v>942</v>
      </c>
      <c r="B6221" s="1" t="s">
        <v>967</v>
      </c>
      <c r="C6221" t="s">
        <v>1</v>
      </c>
      <c r="D6221" t="s">
        <v>89</v>
      </c>
      <c r="E6221" t="s">
        <v>553</v>
      </c>
      <c r="F6221" t="s">
        <v>554</v>
      </c>
      <c r="G6221">
        <v>3771</v>
      </c>
      <c r="H6221">
        <v>3771</v>
      </c>
      <c r="I6221">
        <v>3771</v>
      </c>
      <c r="J6221">
        <v>3771</v>
      </c>
      <c r="L6221" s="3">
        <v>0</v>
      </c>
      <c r="M6221" s="3">
        <v>0</v>
      </c>
      <c r="N6221" s="3">
        <v>0</v>
      </c>
      <c r="O6221" s="3">
        <v>295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3">
        <f>+Tabla3[[#This Row],[V GRAVADAS]]</f>
        <v>295</v>
      </c>
      <c r="V6221">
        <v>2</v>
      </c>
    </row>
    <row r="6222" spans="1:22" x14ac:dyDescent="0.25">
      <c r="A6222" t="s">
        <v>942</v>
      </c>
      <c r="B6222" s="1" t="s">
        <v>967</v>
      </c>
      <c r="C6222" t="s">
        <v>1</v>
      </c>
      <c r="D6222" t="s">
        <v>89</v>
      </c>
      <c r="E6222" t="s">
        <v>553</v>
      </c>
      <c r="F6222" t="s">
        <v>554</v>
      </c>
      <c r="G6222">
        <v>3772</v>
      </c>
      <c r="H6222">
        <v>3772</v>
      </c>
      <c r="I6222">
        <v>3772</v>
      </c>
      <c r="J6222">
        <v>3772</v>
      </c>
      <c r="L6222" s="3">
        <v>0</v>
      </c>
      <c r="M6222" s="3">
        <v>0</v>
      </c>
      <c r="N6222" s="3">
        <v>0</v>
      </c>
      <c r="O6222" s="3">
        <v>40.5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3">
        <f>+Tabla3[[#This Row],[V GRAVADAS]]</f>
        <v>40.5</v>
      </c>
      <c r="V6222">
        <v>2</v>
      </c>
    </row>
    <row r="6223" spans="1:22" x14ac:dyDescent="0.25">
      <c r="A6223" t="s">
        <v>942</v>
      </c>
      <c r="B6223" s="1" t="s">
        <v>967</v>
      </c>
      <c r="C6223" t="s">
        <v>1</v>
      </c>
      <c r="D6223" t="s">
        <v>89</v>
      </c>
      <c r="E6223" t="s">
        <v>553</v>
      </c>
      <c r="F6223" t="s">
        <v>554</v>
      </c>
      <c r="G6223">
        <v>3773</v>
      </c>
      <c r="H6223">
        <v>3773</v>
      </c>
      <c r="I6223">
        <v>3773</v>
      </c>
      <c r="J6223">
        <v>3773</v>
      </c>
      <c r="L6223" s="3">
        <v>0</v>
      </c>
      <c r="M6223" s="3">
        <v>0</v>
      </c>
      <c r="N6223" s="3">
        <v>0</v>
      </c>
      <c r="O6223" s="3">
        <v>198.05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3">
        <f>+Tabla3[[#This Row],[V GRAVADAS]]</f>
        <v>198.05</v>
      </c>
      <c r="V6223">
        <v>2</v>
      </c>
    </row>
    <row r="6224" spans="1:22" x14ac:dyDescent="0.25">
      <c r="A6224" t="s">
        <v>942</v>
      </c>
      <c r="B6224" s="1" t="s">
        <v>967</v>
      </c>
      <c r="C6224" t="s">
        <v>1</v>
      </c>
      <c r="D6224" t="s">
        <v>89</v>
      </c>
      <c r="E6224" t="s">
        <v>553</v>
      </c>
      <c r="F6224" t="s">
        <v>554</v>
      </c>
      <c r="G6224">
        <v>3774</v>
      </c>
      <c r="H6224">
        <v>3774</v>
      </c>
      <c r="I6224">
        <v>3774</v>
      </c>
      <c r="J6224">
        <v>3774</v>
      </c>
      <c r="L6224" s="3">
        <v>0</v>
      </c>
      <c r="M6224" s="3">
        <v>0</v>
      </c>
      <c r="N6224" s="3">
        <v>0</v>
      </c>
      <c r="O6224" s="3">
        <v>449.05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3">
        <f>+Tabla3[[#This Row],[V GRAVADAS]]</f>
        <v>449.05</v>
      </c>
      <c r="V6224">
        <v>2</v>
      </c>
    </row>
    <row r="6225" spans="1:22" x14ac:dyDescent="0.25">
      <c r="A6225" t="s">
        <v>942</v>
      </c>
      <c r="B6225" s="1" t="s">
        <v>967</v>
      </c>
      <c r="C6225" t="s">
        <v>1</v>
      </c>
      <c r="D6225" t="s">
        <v>89</v>
      </c>
      <c r="E6225" t="s">
        <v>553</v>
      </c>
      <c r="F6225" t="s">
        <v>554</v>
      </c>
      <c r="G6225">
        <v>3775</v>
      </c>
      <c r="H6225">
        <v>3775</v>
      </c>
      <c r="I6225">
        <v>3775</v>
      </c>
      <c r="J6225">
        <v>3775</v>
      </c>
      <c r="L6225" s="3">
        <v>0</v>
      </c>
      <c r="M6225" s="3">
        <v>0</v>
      </c>
      <c r="N6225" s="3">
        <v>0</v>
      </c>
      <c r="O6225" s="3">
        <v>525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3">
        <f>+Tabla3[[#This Row],[V GRAVADAS]]</f>
        <v>525</v>
      </c>
      <c r="V6225">
        <v>2</v>
      </c>
    </row>
    <row r="6226" spans="1:22" x14ac:dyDescent="0.25">
      <c r="A6226" t="s">
        <v>942</v>
      </c>
      <c r="B6226" s="1" t="s">
        <v>967</v>
      </c>
      <c r="C6226" t="s">
        <v>1</v>
      </c>
      <c r="D6226" t="s">
        <v>89</v>
      </c>
      <c r="E6226" t="s">
        <v>553</v>
      </c>
      <c r="F6226" t="s">
        <v>554</v>
      </c>
      <c r="G6226">
        <v>3776</v>
      </c>
      <c r="H6226">
        <v>3776</v>
      </c>
      <c r="I6226">
        <v>3776</v>
      </c>
      <c r="J6226">
        <v>3776</v>
      </c>
      <c r="L6226" s="3">
        <v>0</v>
      </c>
      <c r="M6226" s="3">
        <v>0</v>
      </c>
      <c r="N6226" s="3">
        <v>0</v>
      </c>
      <c r="O6226" s="3">
        <v>518.5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3">
        <f>+Tabla3[[#This Row],[V GRAVADAS]]</f>
        <v>518.5</v>
      </c>
      <c r="V6226">
        <v>2</v>
      </c>
    </row>
    <row r="6227" spans="1:22" x14ac:dyDescent="0.25">
      <c r="A6227" t="s">
        <v>942</v>
      </c>
      <c r="B6227" s="1" t="s">
        <v>967</v>
      </c>
      <c r="C6227" t="s">
        <v>1</v>
      </c>
      <c r="D6227" t="s">
        <v>89</v>
      </c>
      <c r="E6227" t="s">
        <v>553</v>
      </c>
      <c r="F6227" t="s">
        <v>554</v>
      </c>
      <c r="G6227">
        <v>3777</v>
      </c>
      <c r="H6227">
        <v>3777</v>
      </c>
      <c r="I6227">
        <v>3777</v>
      </c>
      <c r="J6227">
        <v>3777</v>
      </c>
      <c r="L6227" s="3">
        <v>0</v>
      </c>
      <c r="M6227" s="3">
        <v>0</v>
      </c>
      <c r="N6227" s="3">
        <v>0</v>
      </c>
      <c r="O6227" s="3">
        <v>288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3">
        <f>+Tabla3[[#This Row],[V GRAVADAS]]</f>
        <v>288</v>
      </c>
      <c r="V6227">
        <v>2</v>
      </c>
    </row>
    <row r="6228" spans="1:22" x14ac:dyDescent="0.25">
      <c r="A6228" t="s">
        <v>942</v>
      </c>
      <c r="B6228" s="1" t="s">
        <v>967</v>
      </c>
      <c r="C6228" t="s">
        <v>1</v>
      </c>
      <c r="D6228" t="s">
        <v>89</v>
      </c>
      <c r="E6228" t="s">
        <v>553</v>
      </c>
      <c r="F6228" t="s">
        <v>554</v>
      </c>
      <c r="G6228">
        <v>3778</v>
      </c>
      <c r="H6228">
        <v>3778</v>
      </c>
      <c r="I6228">
        <v>3778</v>
      </c>
      <c r="J6228">
        <v>3778</v>
      </c>
      <c r="L6228" s="3">
        <v>0</v>
      </c>
      <c r="M6228" s="3">
        <v>0</v>
      </c>
      <c r="N6228" s="3">
        <v>0</v>
      </c>
      <c r="O6228" s="3">
        <v>120.5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3">
        <f>+Tabla3[[#This Row],[V GRAVADAS]]</f>
        <v>120.5</v>
      </c>
      <c r="V6228">
        <v>2</v>
      </c>
    </row>
    <row r="6229" spans="1:22" x14ac:dyDescent="0.25">
      <c r="A6229" t="s">
        <v>942</v>
      </c>
      <c r="B6229" s="1" t="s">
        <v>967</v>
      </c>
      <c r="C6229" t="s">
        <v>1</v>
      </c>
      <c r="D6229" t="s">
        <v>89</v>
      </c>
      <c r="E6229" t="s">
        <v>553</v>
      </c>
      <c r="F6229" t="s">
        <v>554</v>
      </c>
      <c r="G6229">
        <v>3779</v>
      </c>
      <c r="H6229">
        <v>3779</v>
      </c>
      <c r="I6229">
        <v>3779</v>
      </c>
      <c r="J6229">
        <v>3779</v>
      </c>
      <c r="L6229" s="3">
        <v>0</v>
      </c>
      <c r="M6229" s="3">
        <v>0</v>
      </c>
      <c r="N6229" s="3">
        <v>0</v>
      </c>
      <c r="O6229" s="3">
        <v>3.36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3">
        <f>+Tabla3[[#This Row],[V GRAVADAS]]</f>
        <v>3.36</v>
      </c>
      <c r="V6229">
        <v>2</v>
      </c>
    </row>
    <row r="6230" spans="1:22" x14ac:dyDescent="0.25">
      <c r="A6230" t="s">
        <v>942</v>
      </c>
      <c r="B6230" s="1" t="s">
        <v>967</v>
      </c>
      <c r="C6230" t="s">
        <v>1</v>
      </c>
      <c r="D6230" t="s">
        <v>89</v>
      </c>
      <c r="E6230" t="s">
        <v>553</v>
      </c>
      <c r="F6230" t="s">
        <v>554</v>
      </c>
      <c r="G6230">
        <v>3780</v>
      </c>
      <c r="H6230">
        <v>3780</v>
      </c>
      <c r="I6230">
        <v>3780</v>
      </c>
      <c r="J6230">
        <v>3780</v>
      </c>
      <c r="L6230" s="3">
        <v>0</v>
      </c>
      <c r="M6230" s="3">
        <v>0</v>
      </c>
      <c r="N6230" s="3">
        <v>0</v>
      </c>
      <c r="O6230" s="3">
        <v>56.65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3">
        <f>+Tabla3[[#This Row],[V GRAVADAS]]</f>
        <v>56.65</v>
      </c>
      <c r="V6230">
        <v>2</v>
      </c>
    </row>
    <row r="6231" spans="1:22" x14ac:dyDescent="0.25">
      <c r="A6231" t="s">
        <v>942</v>
      </c>
      <c r="B6231" s="1" t="s">
        <v>967</v>
      </c>
      <c r="C6231" t="s">
        <v>1</v>
      </c>
      <c r="D6231" t="s">
        <v>89</v>
      </c>
      <c r="E6231" t="s">
        <v>553</v>
      </c>
      <c r="F6231" t="s">
        <v>554</v>
      </c>
      <c r="G6231">
        <v>3781</v>
      </c>
      <c r="H6231">
        <v>3781</v>
      </c>
      <c r="I6231">
        <v>3781</v>
      </c>
      <c r="J6231">
        <v>3781</v>
      </c>
      <c r="L6231" s="3">
        <v>0</v>
      </c>
      <c r="M6231" s="3">
        <v>0</v>
      </c>
      <c r="N6231" s="3">
        <v>0</v>
      </c>
      <c r="O6231" s="3">
        <v>80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3">
        <f>+Tabla3[[#This Row],[V GRAVADAS]]</f>
        <v>80</v>
      </c>
      <c r="V6231">
        <v>2</v>
      </c>
    </row>
    <row r="6232" spans="1:22" x14ac:dyDescent="0.25">
      <c r="A6232" t="s">
        <v>942</v>
      </c>
      <c r="B6232" s="1" t="s">
        <v>967</v>
      </c>
      <c r="C6232" t="s">
        <v>1</v>
      </c>
      <c r="D6232" t="s">
        <v>89</v>
      </c>
      <c r="E6232" t="s">
        <v>553</v>
      </c>
      <c r="F6232" t="s">
        <v>554</v>
      </c>
      <c r="G6232">
        <v>3782</v>
      </c>
      <c r="H6232">
        <v>3782</v>
      </c>
      <c r="I6232">
        <v>3782</v>
      </c>
      <c r="J6232">
        <v>3782</v>
      </c>
      <c r="L6232" s="3">
        <v>0</v>
      </c>
      <c r="M6232" s="3">
        <v>0</v>
      </c>
      <c r="N6232" s="3">
        <v>0</v>
      </c>
      <c r="O6232" s="3">
        <v>0</v>
      </c>
      <c r="P6232" s="3">
        <v>0</v>
      </c>
      <c r="Q6232" s="3">
        <v>0</v>
      </c>
      <c r="R6232" s="3">
        <v>0</v>
      </c>
      <c r="S6232" s="3">
        <v>0</v>
      </c>
      <c r="T6232" s="3">
        <v>0</v>
      </c>
      <c r="U6232" s="33">
        <f>+Tabla3[[#This Row],[V GRAVADAS]]</f>
        <v>0</v>
      </c>
      <c r="V6232">
        <v>2</v>
      </c>
    </row>
    <row r="6233" spans="1:22" x14ac:dyDescent="0.25">
      <c r="A6233" t="s">
        <v>942</v>
      </c>
      <c r="B6233" s="1" t="s">
        <v>967</v>
      </c>
      <c r="C6233" t="s">
        <v>1</v>
      </c>
      <c r="D6233" t="s">
        <v>89</v>
      </c>
      <c r="E6233" t="s">
        <v>553</v>
      </c>
      <c r="F6233" t="s">
        <v>554</v>
      </c>
      <c r="G6233">
        <v>3783</v>
      </c>
      <c r="H6233">
        <v>3783</v>
      </c>
      <c r="I6233">
        <v>3783</v>
      </c>
      <c r="J6233">
        <v>3783</v>
      </c>
      <c r="L6233" s="3">
        <v>0</v>
      </c>
      <c r="M6233" s="3">
        <v>0</v>
      </c>
      <c r="N6233" s="3">
        <v>0</v>
      </c>
      <c r="O6233" s="3">
        <v>23.5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3">
        <f>+Tabla3[[#This Row],[V GRAVADAS]]</f>
        <v>23.5</v>
      </c>
      <c r="V6233">
        <v>2</v>
      </c>
    </row>
    <row r="6234" spans="1:22" x14ac:dyDescent="0.25">
      <c r="A6234" t="s">
        <v>942</v>
      </c>
      <c r="B6234" s="1" t="s">
        <v>967</v>
      </c>
      <c r="C6234" t="s">
        <v>1</v>
      </c>
      <c r="D6234" t="s">
        <v>89</v>
      </c>
      <c r="E6234" t="s">
        <v>553</v>
      </c>
      <c r="F6234" t="s">
        <v>554</v>
      </c>
      <c r="G6234">
        <v>3784</v>
      </c>
      <c r="H6234">
        <v>3784</v>
      </c>
      <c r="I6234">
        <v>3784</v>
      </c>
      <c r="J6234">
        <v>3784</v>
      </c>
      <c r="L6234" s="3">
        <v>0</v>
      </c>
      <c r="M6234" s="3">
        <v>0</v>
      </c>
      <c r="N6234" s="3">
        <v>0</v>
      </c>
      <c r="O6234" s="3">
        <v>383.2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3">
        <f>+Tabla3[[#This Row],[V GRAVADAS]]</f>
        <v>383.2</v>
      </c>
      <c r="V6234">
        <v>2</v>
      </c>
    </row>
    <row r="6235" spans="1:22" x14ac:dyDescent="0.25">
      <c r="A6235" t="s">
        <v>942</v>
      </c>
      <c r="B6235" s="1" t="s">
        <v>968</v>
      </c>
      <c r="C6235" t="s">
        <v>1</v>
      </c>
      <c r="D6235" t="s">
        <v>89</v>
      </c>
      <c r="E6235" t="s">
        <v>553</v>
      </c>
      <c r="F6235" t="s">
        <v>554</v>
      </c>
      <c r="G6235">
        <v>3785</v>
      </c>
      <c r="H6235">
        <v>3785</v>
      </c>
      <c r="I6235">
        <v>3785</v>
      </c>
      <c r="J6235">
        <v>3785</v>
      </c>
      <c r="L6235" s="3">
        <v>0</v>
      </c>
      <c r="M6235" s="3">
        <v>0</v>
      </c>
      <c r="N6235" s="3">
        <v>0</v>
      </c>
      <c r="O6235" s="3">
        <v>22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3">
        <f>+Tabla3[[#This Row],[V GRAVADAS]]</f>
        <v>22</v>
      </c>
      <c r="V6235">
        <v>2</v>
      </c>
    </row>
    <row r="6236" spans="1:22" x14ac:dyDescent="0.25">
      <c r="A6236" t="s">
        <v>942</v>
      </c>
      <c r="B6236" s="1" t="s">
        <v>968</v>
      </c>
      <c r="C6236" t="s">
        <v>1</v>
      </c>
      <c r="D6236" t="s">
        <v>89</v>
      </c>
      <c r="E6236" t="s">
        <v>553</v>
      </c>
      <c r="F6236" t="s">
        <v>554</v>
      </c>
      <c r="G6236">
        <v>3786</v>
      </c>
      <c r="H6236">
        <v>3786</v>
      </c>
      <c r="I6236">
        <v>3786</v>
      </c>
      <c r="J6236">
        <v>3786</v>
      </c>
      <c r="L6236" s="3">
        <v>0</v>
      </c>
      <c r="M6236" s="3">
        <v>0</v>
      </c>
      <c r="N6236" s="3">
        <v>0</v>
      </c>
      <c r="O6236" s="3">
        <v>427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3">
        <f>+Tabla3[[#This Row],[V GRAVADAS]]</f>
        <v>427</v>
      </c>
      <c r="V6236">
        <v>2</v>
      </c>
    </row>
    <row r="6237" spans="1:22" x14ac:dyDescent="0.25">
      <c r="A6237" t="s">
        <v>942</v>
      </c>
      <c r="B6237" s="1" t="s">
        <v>968</v>
      </c>
      <c r="C6237" t="s">
        <v>1</v>
      </c>
      <c r="D6237" t="s">
        <v>89</v>
      </c>
      <c r="E6237" t="s">
        <v>553</v>
      </c>
      <c r="F6237" t="s">
        <v>554</v>
      </c>
      <c r="G6237">
        <v>3787</v>
      </c>
      <c r="H6237">
        <v>3787</v>
      </c>
      <c r="I6237">
        <v>3787</v>
      </c>
      <c r="J6237">
        <v>3787</v>
      </c>
      <c r="L6237" s="3">
        <v>0</v>
      </c>
      <c r="M6237" s="3">
        <v>0</v>
      </c>
      <c r="N6237" s="3">
        <v>0</v>
      </c>
      <c r="O6237" s="3">
        <v>402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3">
        <f>+Tabla3[[#This Row],[V GRAVADAS]]</f>
        <v>402</v>
      </c>
      <c r="V6237">
        <v>2</v>
      </c>
    </row>
    <row r="6238" spans="1:22" x14ac:dyDescent="0.25">
      <c r="A6238" t="s">
        <v>942</v>
      </c>
      <c r="B6238" s="1" t="s">
        <v>968</v>
      </c>
      <c r="C6238" t="s">
        <v>1</v>
      </c>
      <c r="D6238" t="s">
        <v>89</v>
      </c>
      <c r="E6238" t="s">
        <v>553</v>
      </c>
      <c r="F6238" t="s">
        <v>554</v>
      </c>
      <c r="G6238">
        <v>3788</v>
      </c>
      <c r="H6238">
        <v>3788</v>
      </c>
      <c r="I6238">
        <v>3788</v>
      </c>
      <c r="J6238">
        <v>3788</v>
      </c>
      <c r="L6238" s="3">
        <v>0</v>
      </c>
      <c r="M6238" s="3">
        <v>0</v>
      </c>
      <c r="N6238" s="3">
        <v>0</v>
      </c>
      <c r="O6238" s="3">
        <v>135</v>
      </c>
      <c r="P6238" s="3">
        <v>0</v>
      </c>
      <c r="Q6238" s="3">
        <v>0</v>
      </c>
      <c r="R6238" s="3">
        <v>0</v>
      </c>
      <c r="S6238" s="3">
        <v>0</v>
      </c>
      <c r="T6238" s="3">
        <v>0</v>
      </c>
      <c r="U6238" s="33">
        <f>+Tabla3[[#This Row],[V GRAVADAS]]</f>
        <v>135</v>
      </c>
      <c r="V6238">
        <v>2</v>
      </c>
    </row>
    <row r="6239" spans="1:22" x14ac:dyDescent="0.25">
      <c r="A6239" t="s">
        <v>942</v>
      </c>
      <c r="B6239" s="1" t="s">
        <v>968</v>
      </c>
      <c r="C6239" t="s">
        <v>1</v>
      </c>
      <c r="D6239" t="s">
        <v>89</v>
      </c>
      <c r="E6239" t="s">
        <v>553</v>
      </c>
      <c r="F6239" t="s">
        <v>554</v>
      </c>
      <c r="G6239">
        <v>3789</v>
      </c>
      <c r="H6239">
        <v>3789</v>
      </c>
      <c r="I6239">
        <v>3789</v>
      </c>
      <c r="J6239">
        <v>3789</v>
      </c>
      <c r="L6239" s="3">
        <v>0</v>
      </c>
      <c r="M6239" s="3">
        <v>0</v>
      </c>
      <c r="N6239" s="3">
        <v>0</v>
      </c>
      <c r="O6239" s="3">
        <v>166.5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3">
        <f>+Tabla3[[#This Row],[V GRAVADAS]]</f>
        <v>166.5</v>
      </c>
      <c r="V6239">
        <v>2</v>
      </c>
    </row>
    <row r="6240" spans="1:22" x14ac:dyDescent="0.25">
      <c r="A6240" t="s">
        <v>942</v>
      </c>
      <c r="B6240" s="1" t="s">
        <v>968</v>
      </c>
      <c r="C6240" t="s">
        <v>1</v>
      </c>
      <c r="D6240" t="s">
        <v>89</v>
      </c>
      <c r="E6240" t="s">
        <v>553</v>
      </c>
      <c r="F6240" t="s">
        <v>554</v>
      </c>
      <c r="G6240">
        <v>3790</v>
      </c>
      <c r="H6240">
        <v>3790</v>
      </c>
      <c r="I6240">
        <v>3790</v>
      </c>
      <c r="J6240">
        <v>3790</v>
      </c>
      <c r="L6240" s="3">
        <v>0</v>
      </c>
      <c r="M6240" s="3">
        <v>0</v>
      </c>
      <c r="N6240" s="3">
        <v>0</v>
      </c>
      <c r="O6240" s="3">
        <v>59.18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3">
        <f>+Tabla3[[#This Row],[V GRAVADAS]]</f>
        <v>59.18</v>
      </c>
      <c r="V6240">
        <v>2</v>
      </c>
    </row>
    <row r="6241" spans="1:22" x14ac:dyDescent="0.25">
      <c r="A6241" t="s">
        <v>942</v>
      </c>
      <c r="B6241" s="1" t="s">
        <v>968</v>
      </c>
      <c r="C6241" t="s">
        <v>1</v>
      </c>
      <c r="D6241" t="s">
        <v>89</v>
      </c>
      <c r="E6241" t="s">
        <v>553</v>
      </c>
      <c r="F6241" t="s">
        <v>554</v>
      </c>
      <c r="G6241">
        <v>3791</v>
      </c>
      <c r="H6241">
        <v>3791</v>
      </c>
      <c r="I6241">
        <v>3791</v>
      </c>
      <c r="J6241">
        <v>3791</v>
      </c>
      <c r="L6241" s="3">
        <v>0</v>
      </c>
      <c r="M6241" s="3">
        <v>0</v>
      </c>
      <c r="N6241" s="3">
        <v>0</v>
      </c>
      <c r="O6241" s="3">
        <v>181.2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3">
        <f>+Tabla3[[#This Row],[V GRAVADAS]]</f>
        <v>181.2</v>
      </c>
      <c r="V6241">
        <v>2</v>
      </c>
    </row>
    <row r="6242" spans="1:22" x14ac:dyDescent="0.25">
      <c r="A6242" t="s">
        <v>942</v>
      </c>
      <c r="B6242" s="1" t="s">
        <v>968</v>
      </c>
      <c r="C6242" t="s">
        <v>1</v>
      </c>
      <c r="D6242" t="s">
        <v>89</v>
      </c>
      <c r="E6242" t="s">
        <v>553</v>
      </c>
      <c r="F6242" t="s">
        <v>554</v>
      </c>
      <c r="G6242">
        <v>3792</v>
      </c>
      <c r="H6242">
        <v>3792</v>
      </c>
      <c r="I6242">
        <v>3792</v>
      </c>
      <c r="J6242">
        <v>3792</v>
      </c>
      <c r="L6242" s="3">
        <v>0</v>
      </c>
      <c r="M6242" s="3">
        <v>0</v>
      </c>
      <c r="N6242" s="3">
        <v>0</v>
      </c>
      <c r="O6242" s="3">
        <v>428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3">
        <f>+Tabla3[[#This Row],[V GRAVADAS]]</f>
        <v>428</v>
      </c>
      <c r="V6242">
        <v>2</v>
      </c>
    </row>
    <row r="6243" spans="1:22" x14ac:dyDescent="0.25">
      <c r="A6243" t="s">
        <v>942</v>
      </c>
      <c r="B6243" s="1" t="s">
        <v>968</v>
      </c>
      <c r="C6243" t="s">
        <v>1</v>
      </c>
      <c r="D6243" t="s">
        <v>89</v>
      </c>
      <c r="E6243" t="s">
        <v>553</v>
      </c>
      <c r="F6243" t="s">
        <v>554</v>
      </c>
      <c r="G6243">
        <v>3793</v>
      </c>
      <c r="H6243">
        <v>3793</v>
      </c>
      <c r="I6243">
        <v>3793</v>
      </c>
      <c r="J6243">
        <v>3793</v>
      </c>
      <c r="L6243" s="3">
        <v>0</v>
      </c>
      <c r="M6243" s="3">
        <v>0</v>
      </c>
      <c r="N6243" s="3">
        <v>0</v>
      </c>
      <c r="O6243" s="3">
        <v>1232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3">
        <f>+Tabla3[[#This Row],[V GRAVADAS]]</f>
        <v>1232</v>
      </c>
      <c r="V6243">
        <v>2</v>
      </c>
    </row>
    <row r="6244" spans="1:22" x14ac:dyDescent="0.25">
      <c r="A6244" t="s">
        <v>91</v>
      </c>
      <c r="L6244" s="2"/>
      <c r="M6244" s="2"/>
      <c r="N6244" s="2"/>
      <c r="O6244" s="31">
        <f>SUBTOTAL(109,Tabla3[V GRAVADAS])</f>
        <v>1467394.28</v>
      </c>
      <c r="P6244" s="2"/>
      <c r="Q6244" s="2"/>
      <c r="R6244" s="31"/>
      <c r="S6244" s="2"/>
      <c r="T6244" s="2"/>
      <c r="U6244" s="31">
        <f>SUBTOTAL(109,Tabla3[TOTAL VENTA])</f>
        <v>1467394.28</v>
      </c>
      <c r="V6244">
        <f>SUBTOTAL(103,Tabla3[ANEXO])</f>
        <v>6241</v>
      </c>
    </row>
  </sheetData>
  <pageMargins left="0.7" right="0.7" top="0.75" bottom="0.75" header="0.3" footer="0.3"/>
  <tableParts count="1">
    <tablePart r:id="rId1"/>
  </tableParts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3"/>
  <dimension ref="B1:L600"/>
  <sheetViews>
    <sheetView zoomScaleNormal="100" workbookViewId="0"/>
  </sheetViews>
  <sheetFormatPr baseColWidth="10" defaultRowHeight="15" x14ac:dyDescent="0.25"/>
  <cols>
    <col min="2" max="3" width="12.5703125" bestFit="1" customWidth="1"/>
    <col min="9" max="9" width="11.42578125" style="3"/>
    <col min="10" max="10" width="13.140625" style="3" bestFit="1" customWidth="1"/>
    <col min="11" max="11" width="32.140625" bestFit="1" customWidth="1"/>
  </cols>
  <sheetData>
    <row r="1" spans="2:2" x14ac:dyDescent="0.25">
      <c r="B1" s="2"/>
    </row>
    <row r="2" spans="2:2" x14ac:dyDescent="0.25">
      <c r="B2" s="2"/>
    </row>
    <row r="3" spans="2:2" x14ac:dyDescent="0.25">
      <c r="B3" s="2"/>
    </row>
    <row r="4" spans="2:2" x14ac:dyDescent="0.25">
      <c r="B4" s="2"/>
    </row>
    <row r="5" spans="2:2" x14ac:dyDescent="0.25">
      <c r="B5" s="2"/>
    </row>
    <row r="6" spans="2:2" x14ac:dyDescent="0.25">
      <c r="B6" s="2"/>
    </row>
    <row r="7" spans="2:2" x14ac:dyDescent="0.25">
      <c r="B7" s="2"/>
    </row>
    <row r="8" spans="2:2" x14ac:dyDescent="0.25">
      <c r="B8" s="2"/>
    </row>
    <row r="9" spans="2:2" x14ac:dyDescent="0.25">
      <c r="B9" s="2"/>
    </row>
    <row r="10" spans="2:2" x14ac:dyDescent="0.25">
      <c r="B10" s="2"/>
    </row>
    <row r="11" spans="2:2" x14ac:dyDescent="0.25">
      <c r="B11" s="2"/>
    </row>
    <row r="12" spans="2:2" x14ac:dyDescent="0.25">
      <c r="B12" s="2"/>
    </row>
    <row r="13" spans="2:2" x14ac:dyDescent="0.25">
      <c r="B13" s="2"/>
    </row>
    <row r="14" spans="2:2" x14ac:dyDescent="0.25">
      <c r="B14" s="2"/>
    </row>
    <row r="15" spans="2:2" x14ac:dyDescent="0.25">
      <c r="B15" s="2"/>
    </row>
    <row r="16" spans="2:2" x14ac:dyDescent="0.25">
      <c r="B16" s="2"/>
    </row>
    <row r="17" spans="2:2" x14ac:dyDescent="0.25">
      <c r="B17" s="2"/>
    </row>
    <row r="18" spans="2:2" x14ac:dyDescent="0.25">
      <c r="B18" s="2"/>
    </row>
    <row r="19" spans="2:2" x14ac:dyDescent="0.25">
      <c r="B19" s="2"/>
    </row>
    <row r="20" spans="2:2" x14ac:dyDescent="0.25">
      <c r="B20" s="2"/>
    </row>
    <row r="21" spans="2:2" x14ac:dyDescent="0.25">
      <c r="B21" s="2"/>
    </row>
    <row r="22" spans="2:2" x14ac:dyDescent="0.25">
      <c r="B22" s="2"/>
    </row>
    <row r="23" spans="2:2" x14ac:dyDescent="0.25">
      <c r="B23" s="2"/>
    </row>
    <row r="24" spans="2:2" x14ac:dyDescent="0.25">
      <c r="B24" s="2"/>
    </row>
    <row r="25" spans="2:2" x14ac:dyDescent="0.25">
      <c r="B25" s="2"/>
    </row>
    <row r="26" spans="2:2" x14ac:dyDescent="0.25">
      <c r="B26" s="2"/>
    </row>
    <row r="27" spans="2:2" x14ac:dyDescent="0.25">
      <c r="B27" s="2"/>
    </row>
    <row r="28" spans="2:2" x14ac:dyDescent="0.25">
      <c r="B28" s="2"/>
    </row>
    <row r="29" spans="2:2" x14ac:dyDescent="0.25">
      <c r="B29" s="2"/>
    </row>
    <row r="30" spans="2:2" x14ac:dyDescent="0.25">
      <c r="B30" s="2"/>
    </row>
    <row r="31" spans="2:2" x14ac:dyDescent="0.25">
      <c r="B31" s="2"/>
    </row>
    <row r="32" spans="2:2" x14ac:dyDescent="0.25">
      <c r="B32" s="2"/>
    </row>
    <row r="33" spans="2:2" x14ac:dyDescent="0.25">
      <c r="B33" s="2"/>
    </row>
    <row r="34" spans="2:2" x14ac:dyDescent="0.25">
      <c r="B34" s="2"/>
    </row>
    <row r="35" spans="2:2" x14ac:dyDescent="0.25">
      <c r="B35" s="2"/>
    </row>
    <row r="36" spans="2:2" x14ac:dyDescent="0.25">
      <c r="B36" s="2"/>
    </row>
    <row r="37" spans="2:2" x14ac:dyDescent="0.25">
      <c r="B37" s="2"/>
    </row>
    <row r="38" spans="2:2" x14ac:dyDescent="0.25">
      <c r="B38" s="2"/>
    </row>
    <row r="39" spans="2:2" x14ac:dyDescent="0.25">
      <c r="B39" s="2"/>
    </row>
    <row r="40" spans="2:2" x14ac:dyDescent="0.25">
      <c r="B40" s="2"/>
    </row>
    <row r="41" spans="2:2" x14ac:dyDescent="0.25">
      <c r="B41" s="2"/>
    </row>
    <row r="42" spans="2:2" x14ac:dyDescent="0.25">
      <c r="B42" s="2"/>
    </row>
    <row r="43" spans="2:2" x14ac:dyDescent="0.25">
      <c r="B43" s="2"/>
    </row>
    <row r="44" spans="2:2" x14ac:dyDescent="0.25">
      <c r="B44" s="2"/>
    </row>
    <row r="45" spans="2:2" x14ac:dyDescent="0.25">
      <c r="B45" s="2"/>
    </row>
    <row r="46" spans="2:2" x14ac:dyDescent="0.25">
      <c r="B46" s="2"/>
    </row>
    <row r="47" spans="2:2" x14ac:dyDescent="0.25">
      <c r="B47" s="2"/>
    </row>
    <row r="48" spans="2:2" x14ac:dyDescent="0.25">
      <c r="B48" s="2"/>
    </row>
    <row r="49" spans="2:2" x14ac:dyDescent="0.25">
      <c r="B49" s="2"/>
    </row>
    <row r="50" spans="2:2" x14ac:dyDescent="0.25">
      <c r="B50" s="2"/>
    </row>
    <row r="51" spans="2:2" x14ac:dyDescent="0.25">
      <c r="B51" s="2"/>
    </row>
    <row r="52" spans="2:2" x14ac:dyDescent="0.25">
      <c r="B52" s="2"/>
    </row>
    <row r="53" spans="2:2" x14ac:dyDescent="0.25">
      <c r="B53" s="2"/>
    </row>
    <row r="54" spans="2:2" x14ac:dyDescent="0.25">
      <c r="B54" s="2"/>
    </row>
    <row r="55" spans="2:2" x14ac:dyDescent="0.25">
      <c r="B55" s="2"/>
    </row>
    <row r="56" spans="2:2" x14ac:dyDescent="0.25">
      <c r="B56" s="2"/>
    </row>
    <row r="57" spans="2:2" x14ac:dyDescent="0.25">
      <c r="B57" s="2"/>
    </row>
    <row r="58" spans="2:2" x14ac:dyDescent="0.25">
      <c r="B58" s="2"/>
    </row>
    <row r="59" spans="2:2" x14ac:dyDescent="0.25">
      <c r="B59" s="2"/>
    </row>
    <row r="60" spans="2:2" x14ac:dyDescent="0.25">
      <c r="B60" s="2"/>
    </row>
    <row r="61" spans="2:2" x14ac:dyDescent="0.25">
      <c r="B61" s="2"/>
    </row>
    <row r="62" spans="2:2" x14ac:dyDescent="0.25">
      <c r="B62" s="2"/>
    </row>
    <row r="63" spans="2:2" x14ac:dyDescent="0.25">
      <c r="B63" s="2"/>
    </row>
    <row r="64" spans="2:2" x14ac:dyDescent="0.25">
      <c r="B64" s="2"/>
    </row>
    <row r="65" spans="2:2" x14ac:dyDescent="0.25">
      <c r="B65" s="2"/>
    </row>
    <row r="66" spans="2:2" x14ac:dyDescent="0.25">
      <c r="B66" s="2"/>
    </row>
    <row r="67" spans="2:2" x14ac:dyDescent="0.25">
      <c r="B67" s="2"/>
    </row>
    <row r="68" spans="2:2" x14ac:dyDescent="0.25">
      <c r="B68" s="2"/>
    </row>
    <row r="69" spans="2:2" x14ac:dyDescent="0.25">
      <c r="B69" s="2"/>
    </row>
    <row r="70" spans="2:2" x14ac:dyDescent="0.25">
      <c r="B70" s="2"/>
    </row>
    <row r="71" spans="2:2" x14ac:dyDescent="0.25">
      <c r="B71" s="2"/>
    </row>
    <row r="72" spans="2:2" x14ac:dyDescent="0.25">
      <c r="B72" s="2"/>
    </row>
    <row r="73" spans="2:2" x14ac:dyDescent="0.25">
      <c r="B73" s="2"/>
    </row>
    <row r="74" spans="2:2" x14ac:dyDescent="0.25">
      <c r="B74" s="2"/>
    </row>
    <row r="75" spans="2:2" x14ac:dyDescent="0.25">
      <c r="B75" s="2"/>
    </row>
    <row r="76" spans="2:2" x14ac:dyDescent="0.25">
      <c r="B76" s="2"/>
    </row>
    <row r="77" spans="2:2" x14ac:dyDescent="0.25">
      <c r="B77" s="2"/>
    </row>
    <row r="78" spans="2:2" x14ac:dyDescent="0.25">
      <c r="B78" s="2"/>
    </row>
    <row r="79" spans="2:2" x14ac:dyDescent="0.25">
      <c r="B79" s="2"/>
    </row>
    <row r="80" spans="2:2" x14ac:dyDescent="0.25">
      <c r="B80" s="2"/>
    </row>
    <row r="81" spans="2:2" x14ac:dyDescent="0.25">
      <c r="B81" s="2"/>
    </row>
    <row r="82" spans="2:2" x14ac:dyDescent="0.25">
      <c r="B82" s="2"/>
    </row>
    <row r="83" spans="2:2" x14ac:dyDescent="0.25">
      <c r="B83" s="2"/>
    </row>
    <row r="84" spans="2:2" x14ac:dyDescent="0.25">
      <c r="B84" s="2"/>
    </row>
    <row r="85" spans="2:2" x14ac:dyDescent="0.25">
      <c r="B85" s="2"/>
    </row>
    <row r="86" spans="2:2" x14ac:dyDescent="0.25">
      <c r="B86" s="2"/>
    </row>
    <row r="87" spans="2:2" x14ac:dyDescent="0.25">
      <c r="B87" s="2"/>
    </row>
    <row r="88" spans="2:2" x14ac:dyDescent="0.25">
      <c r="B88" s="2"/>
    </row>
    <row r="89" spans="2:2" x14ac:dyDescent="0.25">
      <c r="B89" s="2"/>
    </row>
    <row r="90" spans="2:2" x14ac:dyDescent="0.25">
      <c r="B90" s="2"/>
    </row>
    <row r="91" spans="2:2" x14ac:dyDescent="0.25">
      <c r="B91" s="2"/>
    </row>
    <row r="92" spans="2:2" x14ac:dyDescent="0.25">
      <c r="B92" s="2"/>
    </row>
    <row r="93" spans="2:2" x14ac:dyDescent="0.25">
      <c r="B93" s="2"/>
    </row>
    <row r="94" spans="2:2" x14ac:dyDescent="0.25">
      <c r="B94" s="2"/>
    </row>
    <row r="95" spans="2:2" x14ac:dyDescent="0.25">
      <c r="B95" s="2"/>
    </row>
    <row r="96" spans="2:2" x14ac:dyDescent="0.25">
      <c r="B96" s="2"/>
    </row>
    <row r="97" spans="2:2" x14ac:dyDescent="0.25">
      <c r="B97" s="2"/>
    </row>
    <row r="98" spans="2:2" x14ac:dyDescent="0.25">
      <c r="B98" s="2"/>
    </row>
    <row r="99" spans="2:2" x14ac:dyDescent="0.25">
      <c r="B99" s="2"/>
    </row>
    <row r="100" spans="2:2" x14ac:dyDescent="0.25">
      <c r="B100" s="2"/>
    </row>
    <row r="101" spans="2:2" x14ac:dyDescent="0.25">
      <c r="B101" s="2"/>
    </row>
    <row r="102" spans="2:2" x14ac:dyDescent="0.25">
      <c r="B102" s="2"/>
    </row>
    <row r="103" spans="2:2" x14ac:dyDescent="0.25">
      <c r="B103" s="2"/>
    </row>
    <row r="104" spans="2:2" x14ac:dyDescent="0.25">
      <c r="B104" s="2"/>
    </row>
    <row r="105" spans="2:2" x14ac:dyDescent="0.25">
      <c r="B105" s="2"/>
    </row>
    <row r="106" spans="2:2" x14ac:dyDescent="0.25">
      <c r="B106" s="2"/>
    </row>
    <row r="107" spans="2:2" x14ac:dyDescent="0.25">
      <c r="B107" s="2"/>
    </row>
    <row r="108" spans="2:2" x14ac:dyDescent="0.25">
      <c r="B108" s="2"/>
    </row>
    <row r="109" spans="2:2" x14ac:dyDescent="0.25">
      <c r="B109" s="2"/>
    </row>
    <row r="110" spans="2:2" x14ac:dyDescent="0.25">
      <c r="B110" s="2"/>
    </row>
    <row r="111" spans="2:2" x14ac:dyDescent="0.25">
      <c r="B111" s="2"/>
    </row>
    <row r="112" spans="2:2" x14ac:dyDescent="0.25">
      <c r="B112" s="2"/>
    </row>
    <row r="113" spans="2:2" x14ac:dyDescent="0.25">
      <c r="B113" s="2"/>
    </row>
    <row r="114" spans="2:2" x14ac:dyDescent="0.25">
      <c r="B114" s="2"/>
    </row>
    <row r="115" spans="2:2" x14ac:dyDescent="0.25">
      <c r="B115" s="2"/>
    </row>
    <row r="116" spans="2:2" x14ac:dyDescent="0.25">
      <c r="B116" s="2"/>
    </row>
    <row r="117" spans="2:2" x14ac:dyDescent="0.25">
      <c r="B117" s="2"/>
    </row>
    <row r="118" spans="2:2" x14ac:dyDescent="0.25">
      <c r="B118" s="2"/>
    </row>
    <row r="119" spans="2:2" x14ac:dyDescent="0.25">
      <c r="B119" s="2"/>
    </row>
    <row r="120" spans="2:2" x14ac:dyDescent="0.25">
      <c r="B120" s="2"/>
    </row>
    <row r="121" spans="2:2" x14ac:dyDescent="0.25">
      <c r="B121" s="2"/>
    </row>
    <row r="122" spans="2:2" x14ac:dyDescent="0.25">
      <c r="B122" s="2"/>
    </row>
    <row r="123" spans="2:2" x14ac:dyDescent="0.25">
      <c r="B123" s="2"/>
    </row>
    <row r="124" spans="2:2" x14ac:dyDescent="0.25">
      <c r="B124" s="2"/>
    </row>
    <row r="125" spans="2:2" x14ac:dyDescent="0.25">
      <c r="B125" s="2"/>
    </row>
    <row r="126" spans="2:2" x14ac:dyDescent="0.25">
      <c r="B126" s="2"/>
    </row>
    <row r="127" spans="2:2" x14ac:dyDescent="0.25">
      <c r="B127" s="2"/>
    </row>
    <row r="128" spans="2:2" x14ac:dyDescent="0.25">
      <c r="B128" s="2"/>
    </row>
    <row r="129" spans="2:2" x14ac:dyDescent="0.25">
      <c r="B129" s="2"/>
    </row>
    <row r="130" spans="2:2" x14ac:dyDescent="0.25">
      <c r="B130" s="2"/>
    </row>
    <row r="131" spans="2:2" x14ac:dyDescent="0.25">
      <c r="B131" s="2"/>
    </row>
    <row r="132" spans="2:2" x14ac:dyDescent="0.25">
      <c r="B132" s="2"/>
    </row>
    <row r="133" spans="2:2" x14ac:dyDescent="0.25">
      <c r="B133" s="2"/>
    </row>
    <row r="134" spans="2:2" x14ac:dyDescent="0.25">
      <c r="B134" s="2"/>
    </row>
    <row r="135" spans="2:2" x14ac:dyDescent="0.25">
      <c r="B135" s="2"/>
    </row>
    <row r="136" spans="2:2" x14ac:dyDescent="0.25">
      <c r="B136" s="2"/>
    </row>
    <row r="137" spans="2:2" x14ac:dyDescent="0.25">
      <c r="B137" s="2"/>
    </row>
    <row r="138" spans="2:2" x14ac:dyDescent="0.25">
      <c r="B138" s="2"/>
    </row>
    <row r="139" spans="2:2" x14ac:dyDescent="0.25">
      <c r="B139" s="2"/>
    </row>
    <row r="140" spans="2:2" x14ac:dyDescent="0.25">
      <c r="B140" s="2"/>
    </row>
    <row r="141" spans="2:2" x14ac:dyDescent="0.25">
      <c r="B141" s="2"/>
    </row>
    <row r="142" spans="2:2" x14ac:dyDescent="0.25">
      <c r="B142" s="2"/>
    </row>
    <row r="143" spans="2:2" x14ac:dyDescent="0.25">
      <c r="B143" s="2"/>
    </row>
    <row r="144" spans="2:2" x14ac:dyDescent="0.25">
      <c r="B144" s="2"/>
    </row>
    <row r="145" spans="2:2" x14ac:dyDescent="0.25">
      <c r="B145" s="2"/>
    </row>
    <row r="146" spans="2:2" x14ac:dyDescent="0.25">
      <c r="B146" s="2"/>
    </row>
    <row r="147" spans="2:2" x14ac:dyDescent="0.25">
      <c r="B147" s="2"/>
    </row>
    <row r="148" spans="2:2" x14ac:dyDescent="0.25">
      <c r="B148" s="2"/>
    </row>
    <row r="149" spans="2:2" x14ac:dyDescent="0.25">
      <c r="B149" s="2"/>
    </row>
    <row r="150" spans="2:2" x14ac:dyDescent="0.25">
      <c r="B150" s="2"/>
    </row>
    <row r="151" spans="2:2" x14ac:dyDescent="0.25">
      <c r="B151" s="2"/>
    </row>
    <row r="152" spans="2:2" x14ac:dyDescent="0.25">
      <c r="B152" s="2"/>
    </row>
    <row r="153" spans="2:2" x14ac:dyDescent="0.25">
      <c r="B153" s="2"/>
    </row>
    <row r="154" spans="2:2" x14ac:dyDescent="0.25">
      <c r="B154" s="2"/>
    </row>
    <row r="155" spans="2:2" x14ac:dyDescent="0.25">
      <c r="B155" s="2"/>
    </row>
    <row r="156" spans="2:2" x14ac:dyDescent="0.25">
      <c r="B156" s="2"/>
    </row>
    <row r="157" spans="2:2" x14ac:dyDescent="0.25">
      <c r="B157" s="2"/>
    </row>
    <row r="158" spans="2:2" x14ac:dyDescent="0.25">
      <c r="B158" s="2"/>
    </row>
    <row r="159" spans="2:2" x14ac:dyDescent="0.25">
      <c r="B159" s="2"/>
    </row>
    <row r="160" spans="2:2" x14ac:dyDescent="0.25">
      <c r="B160" s="2"/>
    </row>
    <row r="161" spans="2:2" x14ac:dyDescent="0.25">
      <c r="B161" s="2"/>
    </row>
    <row r="162" spans="2:2" x14ac:dyDescent="0.25">
      <c r="B162" s="2"/>
    </row>
    <row r="163" spans="2:2" x14ac:dyDescent="0.25">
      <c r="B163" s="2"/>
    </row>
    <row r="164" spans="2:2" x14ac:dyDescent="0.25">
      <c r="B164" s="2"/>
    </row>
    <row r="165" spans="2:2" x14ac:dyDescent="0.25">
      <c r="B165" s="2"/>
    </row>
    <row r="166" spans="2:2" x14ac:dyDescent="0.25">
      <c r="B166" s="2"/>
    </row>
    <row r="167" spans="2:2" x14ac:dyDescent="0.25">
      <c r="B167" s="2"/>
    </row>
    <row r="168" spans="2:2" x14ac:dyDescent="0.25">
      <c r="B168" s="2"/>
    </row>
    <row r="169" spans="2:2" x14ac:dyDescent="0.25">
      <c r="B169" s="2"/>
    </row>
    <row r="170" spans="2:2" x14ac:dyDescent="0.25">
      <c r="B170" s="2"/>
    </row>
    <row r="171" spans="2:2" x14ac:dyDescent="0.25">
      <c r="B171" s="2"/>
    </row>
    <row r="172" spans="2:2" x14ac:dyDescent="0.25">
      <c r="B172" s="2"/>
    </row>
    <row r="173" spans="2:2" x14ac:dyDescent="0.25">
      <c r="B173" s="2"/>
    </row>
    <row r="174" spans="2:2" x14ac:dyDescent="0.25">
      <c r="B174" s="2"/>
    </row>
    <row r="175" spans="2:2" x14ac:dyDescent="0.25">
      <c r="B175" s="2"/>
    </row>
    <row r="176" spans="2:2" x14ac:dyDescent="0.25">
      <c r="B176" s="2"/>
    </row>
    <row r="177" spans="2:2" x14ac:dyDescent="0.25">
      <c r="B177" s="2"/>
    </row>
    <row r="178" spans="2:2" x14ac:dyDescent="0.25">
      <c r="B178" s="2"/>
    </row>
    <row r="179" spans="2:2" x14ac:dyDescent="0.25">
      <c r="B179" s="2"/>
    </row>
    <row r="180" spans="2:2" x14ac:dyDescent="0.25">
      <c r="B180" s="2"/>
    </row>
    <row r="181" spans="2:2" x14ac:dyDescent="0.25">
      <c r="B181" s="2"/>
    </row>
    <row r="182" spans="2:2" x14ac:dyDescent="0.25">
      <c r="B182" s="2"/>
    </row>
    <row r="183" spans="2:2" x14ac:dyDescent="0.25">
      <c r="B183" s="2"/>
    </row>
    <row r="184" spans="2:2" x14ac:dyDescent="0.25">
      <c r="B184" s="2"/>
    </row>
    <row r="185" spans="2:2" x14ac:dyDescent="0.25">
      <c r="B185" s="2"/>
    </row>
    <row r="186" spans="2:2" x14ac:dyDescent="0.25">
      <c r="B186" s="2"/>
    </row>
    <row r="187" spans="2:2" x14ac:dyDescent="0.25">
      <c r="B187" s="2"/>
    </row>
    <row r="188" spans="2:2" x14ac:dyDescent="0.25">
      <c r="B188" s="2"/>
    </row>
    <row r="189" spans="2:2" x14ac:dyDescent="0.25">
      <c r="B189" s="2"/>
    </row>
    <row r="190" spans="2:2" x14ac:dyDescent="0.25">
      <c r="B190" s="2"/>
    </row>
    <row r="191" spans="2:2" x14ac:dyDescent="0.25">
      <c r="B191" s="2"/>
    </row>
    <row r="192" spans="2:2" x14ac:dyDescent="0.25">
      <c r="B192" s="2"/>
    </row>
    <row r="193" spans="2:2" x14ac:dyDescent="0.25">
      <c r="B193" s="2"/>
    </row>
    <row r="194" spans="2:2" x14ac:dyDescent="0.25">
      <c r="B194" s="2"/>
    </row>
    <row r="195" spans="2:2" x14ac:dyDescent="0.25">
      <c r="B195" s="2"/>
    </row>
    <row r="196" spans="2:2" x14ac:dyDescent="0.25">
      <c r="B196" s="2"/>
    </row>
    <row r="197" spans="2:2" x14ac:dyDescent="0.25">
      <c r="B197" s="2"/>
    </row>
    <row r="198" spans="2:2" x14ac:dyDescent="0.25">
      <c r="B198" s="2"/>
    </row>
    <row r="199" spans="2:2" x14ac:dyDescent="0.25">
      <c r="B199" s="2"/>
    </row>
    <row r="200" spans="2:2" x14ac:dyDescent="0.25">
      <c r="B200" s="2"/>
    </row>
    <row r="201" spans="2:2" x14ac:dyDescent="0.25">
      <c r="B201" s="2"/>
    </row>
    <row r="202" spans="2:2" x14ac:dyDescent="0.25">
      <c r="B202" s="2"/>
    </row>
    <row r="203" spans="2:2" x14ac:dyDescent="0.25">
      <c r="B203" s="2"/>
    </row>
    <row r="204" spans="2:2" x14ac:dyDescent="0.25">
      <c r="B204" s="2"/>
    </row>
    <row r="205" spans="2:2" x14ac:dyDescent="0.25">
      <c r="B205" s="2"/>
    </row>
    <row r="206" spans="2:2" x14ac:dyDescent="0.25">
      <c r="B206" s="2"/>
    </row>
    <row r="207" spans="2:2" x14ac:dyDescent="0.25">
      <c r="B207" s="2"/>
    </row>
    <row r="208" spans="2:2" x14ac:dyDescent="0.25">
      <c r="B208" s="2"/>
    </row>
    <row r="209" spans="2:2" x14ac:dyDescent="0.25">
      <c r="B209" s="2"/>
    </row>
    <row r="210" spans="2:2" x14ac:dyDescent="0.25">
      <c r="B210" s="2"/>
    </row>
    <row r="211" spans="2:2" x14ac:dyDescent="0.25">
      <c r="B211" s="2"/>
    </row>
    <row r="212" spans="2:2" x14ac:dyDescent="0.25">
      <c r="B212" s="2"/>
    </row>
    <row r="213" spans="2:2" x14ac:dyDescent="0.25">
      <c r="B213" s="2"/>
    </row>
    <row r="214" spans="2:2" x14ac:dyDescent="0.25">
      <c r="B214" s="2"/>
    </row>
    <row r="215" spans="2:2" x14ac:dyDescent="0.25">
      <c r="B215" s="2"/>
    </row>
    <row r="216" spans="2:2" x14ac:dyDescent="0.25">
      <c r="B216" s="2"/>
    </row>
    <row r="217" spans="2:2" x14ac:dyDescent="0.25">
      <c r="B217" s="2"/>
    </row>
    <row r="218" spans="2:2" x14ac:dyDescent="0.25">
      <c r="B218" s="2"/>
    </row>
    <row r="219" spans="2:2" x14ac:dyDescent="0.25">
      <c r="B219" s="2"/>
    </row>
    <row r="220" spans="2:2" x14ac:dyDescent="0.25">
      <c r="B220" s="2"/>
    </row>
    <row r="221" spans="2:2" x14ac:dyDescent="0.25">
      <c r="B221" s="2"/>
    </row>
    <row r="222" spans="2:2" x14ac:dyDescent="0.25">
      <c r="B222" s="2"/>
    </row>
    <row r="223" spans="2:2" x14ac:dyDescent="0.25">
      <c r="B223" s="2"/>
    </row>
    <row r="224" spans="2:2" x14ac:dyDescent="0.25">
      <c r="B224" s="2"/>
    </row>
    <row r="225" spans="2:2" x14ac:dyDescent="0.25">
      <c r="B225" s="2"/>
    </row>
    <row r="226" spans="2:2" x14ac:dyDescent="0.25">
      <c r="B226" s="2"/>
    </row>
    <row r="227" spans="2:2" x14ac:dyDescent="0.25">
      <c r="B227" s="2"/>
    </row>
    <row r="228" spans="2:2" x14ac:dyDescent="0.25">
      <c r="B228" s="2"/>
    </row>
    <row r="229" spans="2:2" x14ac:dyDescent="0.25">
      <c r="B229" s="2"/>
    </row>
    <row r="230" spans="2:2" x14ac:dyDescent="0.25">
      <c r="B230" s="2"/>
    </row>
    <row r="231" spans="2:2" x14ac:dyDescent="0.25">
      <c r="B231" s="2"/>
    </row>
    <row r="232" spans="2:2" x14ac:dyDescent="0.25">
      <c r="B232" s="2"/>
    </row>
    <row r="233" spans="2:2" x14ac:dyDescent="0.25">
      <c r="B233" s="2"/>
    </row>
    <row r="234" spans="2:2" x14ac:dyDescent="0.25">
      <c r="B234" s="2"/>
    </row>
    <row r="235" spans="2:2" x14ac:dyDescent="0.25">
      <c r="B235" s="2"/>
    </row>
    <row r="236" spans="2:2" x14ac:dyDescent="0.25">
      <c r="B236" s="2"/>
    </row>
    <row r="237" spans="2:2" x14ac:dyDescent="0.25">
      <c r="B237" s="2"/>
    </row>
    <row r="238" spans="2:2" x14ac:dyDescent="0.25">
      <c r="B238" s="2"/>
    </row>
    <row r="239" spans="2:2" x14ac:dyDescent="0.25">
      <c r="B239" s="2"/>
    </row>
    <row r="240" spans="2:2" x14ac:dyDescent="0.25">
      <c r="B240" s="2"/>
    </row>
    <row r="241" spans="2:2" x14ac:dyDescent="0.25">
      <c r="B241" s="2"/>
    </row>
    <row r="242" spans="2:2" x14ac:dyDescent="0.25">
      <c r="B242" s="2"/>
    </row>
    <row r="243" spans="2:2" x14ac:dyDescent="0.25">
      <c r="B243" s="2"/>
    </row>
    <row r="244" spans="2:2" x14ac:dyDescent="0.25">
      <c r="B244" s="2"/>
    </row>
    <row r="245" spans="2:2" x14ac:dyDescent="0.25">
      <c r="B245" s="2"/>
    </row>
    <row r="246" spans="2:2" x14ac:dyDescent="0.25">
      <c r="B246" s="2"/>
    </row>
    <row r="247" spans="2:2" x14ac:dyDescent="0.25">
      <c r="B247" s="2"/>
    </row>
    <row r="248" spans="2:2" x14ac:dyDescent="0.25">
      <c r="B248" s="2"/>
    </row>
    <row r="249" spans="2:2" x14ac:dyDescent="0.25">
      <c r="B249" s="2"/>
    </row>
    <row r="250" spans="2:2" x14ac:dyDescent="0.25">
      <c r="B250" s="2"/>
    </row>
    <row r="251" spans="2:2" x14ac:dyDescent="0.25">
      <c r="B251" s="2"/>
    </row>
    <row r="252" spans="2:2" x14ac:dyDescent="0.25">
      <c r="B252" s="2"/>
    </row>
    <row r="253" spans="2:2" x14ac:dyDescent="0.25">
      <c r="B253" s="2"/>
    </row>
    <row r="254" spans="2:2" x14ac:dyDescent="0.25">
      <c r="B254" s="2"/>
    </row>
    <row r="255" spans="2:2" x14ac:dyDescent="0.25">
      <c r="B255" s="2"/>
    </row>
    <row r="256" spans="2:2" x14ac:dyDescent="0.25">
      <c r="B256" s="2"/>
    </row>
    <row r="257" spans="2:2" x14ac:dyDescent="0.25">
      <c r="B257" s="2"/>
    </row>
    <row r="258" spans="2:2" x14ac:dyDescent="0.25">
      <c r="B258" s="2"/>
    </row>
    <row r="259" spans="2:2" x14ac:dyDescent="0.25">
      <c r="B259" s="2"/>
    </row>
    <row r="260" spans="2:2" x14ac:dyDescent="0.25">
      <c r="B260" s="2"/>
    </row>
    <row r="261" spans="2:2" x14ac:dyDescent="0.25">
      <c r="B261" s="2"/>
    </row>
    <row r="262" spans="2:2" x14ac:dyDescent="0.25">
      <c r="B262" s="2"/>
    </row>
    <row r="263" spans="2:2" x14ac:dyDescent="0.25">
      <c r="B263" s="2"/>
    </row>
    <row r="264" spans="2:2" x14ac:dyDescent="0.25">
      <c r="B264" s="2"/>
    </row>
    <row r="265" spans="2:2" x14ac:dyDescent="0.25">
      <c r="B265" s="2"/>
    </row>
    <row r="266" spans="2:2" x14ac:dyDescent="0.25">
      <c r="B266" s="2"/>
    </row>
    <row r="267" spans="2:2" x14ac:dyDescent="0.25">
      <c r="B267" s="2"/>
    </row>
    <row r="268" spans="2:2" x14ac:dyDescent="0.25">
      <c r="B268" s="2"/>
    </row>
    <row r="269" spans="2:2" x14ac:dyDescent="0.25">
      <c r="B269" s="2"/>
    </row>
    <row r="270" spans="2:2" x14ac:dyDescent="0.25">
      <c r="B270" s="2"/>
    </row>
    <row r="271" spans="2:2" x14ac:dyDescent="0.25">
      <c r="B271" s="2"/>
    </row>
    <row r="272" spans="2:2" x14ac:dyDescent="0.25">
      <c r="B272" s="2"/>
    </row>
    <row r="273" spans="2:2" x14ac:dyDescent="0.25">
      <c r="B273" s="2"/>
    </row>
    <row r="274" spans="2:2" x14ac:dyDescent="0.25">
      <c r="B274" s="2"/>
    </row>
    <row r="275" spans="2:2" x14ac:dyDescent="0.25">
      <c r="B275" s="2"/>
    </row>
    <row r="276" spans="2:2" x14ac:dyDescent="0.25">
      <c r="B276" s="2"/>
    </row>
    <row r="277" spans="2:2" x14ac:dyDescent="0.25">
      <c r="B277" s="2"/>
    </row>
    <row r="278" spans="2:2" x14ac:dyDescent="0.25">
      <c r="B278" s="2"/>
    </row>
    <row r="279" spans="2:2" x14ac:dyDescent="0.25">
      <c r="B279" s="2"/>
    </row>
    <row r="280" spans="2:2" x14ac:dyDescent="0.25">
      <c r="B280" s="2"/>
    </row>
    <row r="281" spans="2:2" x14ac:dyDescent="0.25">
      <c r="B281" s="2"/>
    </row>
    <row r="282" spans="2:2" x14ac:dyDescent="0.25">
      <c r="B282" s="2"/>
    </row>
    <row r="283" spans="2:2" x14ac:dyDescent="0.25">
      <c r="B283" s="2"/>
    </row>
    <row r="284" spans="2:2" x14ac:dyDescent="0.25">
      <c r="B284" s="2"/>
    </row>
    <row r="285" spans="2:2" x14ac:dyDescent="0.25">
      <c r="B285" s="2"/>
    </row>
    <row r="286" spans="2:2" x14ac:dyDescent="0.25">
      <c r="B286" s="2"/>
    </row>
    <row r="287" spans="2:2" x14ac:dyDescent="0.25">
      <c r="B287" s="2"/>
    </row>
    <row r="288" spans="2:2" x14ac:dyDescent="0.25">
      <c r="B288" s="2"/>
    </row>
    <row r="289" spans="2:2" x14ac:dyDescent="0.25">
      <c r="B289" s="2"/>
    </row>
    <row r="290" spans="2:2" x14ac:dyDescent="0.25">
      <c r="B290" s="2"/>
    </row>
    <row r="291" spans="2:2" x14ac:dyDescent="0.25">
      <c r="B291" s="2"/>
    </row>
    <row r="292" spans="2:2" x14ac:dyDescent="0.25">
      <c r="B292" s="2"/>
    </row>
    <row r="293" spans="2:2" x14ac:dyDescent="0.25">
      <c r="B293" s="2"/>
    </row>
    <row r="294" spans="2:2" x14ac:dyDescent="0.25">
      <c r="B294" s="2"/>
    </row>
    <row r="295" spans="2:2" x14ac:dyDescent="0.25">
      <c r="B295" s="2"/>
    </row>
    <row r="296" spans="2:2" x14ac:dyDescent="0.25">
      <c r="B296" s="2"/>
    </row>
    <row r="297" spans="2:2" x14ac:dyDescent="0.25">
      <c r="B297" s="2"/>
    </row>
    <row r="298" spans="2:2" x14ac:dyDescent="0.25">
      <c r="B298" s="2"/>
    </row>
    <row r="299" spans="2:2" x14ac:dyDescent="0.25">
      <c r="B299" s="2"/>
    </row>
    <row r="300" spans="2:2" x14ac:dyDescent="0.25">
      <c r="B300" s="2"/>
    </row>
    <row r="301" spans="2:2" x14ac:dyDescent="0.25">
      <c r="B301" s="2"/>
    </row>
    <row r="302" spans="2:2" x14ac:dyDescent="0.25">
      <c r="B302" s="2"/>
    </row>
    <row r="303" spans="2:2" x14ac:dyDescent="0.25">
      <c r="B303" s="2"/>
    </row>
    <row r="304" spans="2:2" x14ac:dyDescent="0.25">
      <c r="B304" s="2"/>
    </row>
    <row r="305" spans="2:2" x14ac:dyDescent="0.25">
      <c r="B305" s="2"/>
    </row>
    <row r="306" spans="2:2" x14ac:dyDescent="0.25">
      <c r="B306" s="2"/>
    </row>
    <row r="307" spans="2:2" x14ac:dyDescent="0.25">
      <c r="B307" s="2"/>
    </row>
    <row r="308" spans="2:2" x14ac:dyDescent="0.25">
      <c r="B308" s="2"/>
    </row>
    <row r="309" spans="2:2" x14ac:dyDescent="0.25">
      <c r="B309" s="2"/>
    </row>
    <row r="310" spans="2:2" x14ac:dyDescent="0.25">
      <c r="B310" s="2"/>
    </row>
    <row r="311" spans="2:2" x14ac:dyDescent="0.25">
      <c r="B311" s="2"/>
    </row>
    <row r="312" spans="2:2" x14ac:dyDescent="0.25">
      <c r="B312" s="2"/>
    </row>
    <row r="313" spans="2:2" x14ac:dyDescent="0.25">
      <c r="B313" s="2"/>
    </row>
    <row r="314" spans="2:2" x14ac:dyDescent="0.25">
      <c r="B314" s="2"/>
    </row>
    <row r="315" spans="2:2" x14ac:dyDescent="0.25">
      <c r="B315" s="2"/>
    </row>
    <row r="316" spans="2:2" x14ac:dyDescent="0.25">
      <c r="B316" s="2"/>
    </row>
    <row r="317" spans="2:2" x14ac:dyDescent="0.25">
      <c r="B317" s="2"/>
    </row>
    <row r="318" spans="2:2" x14ac:dyDescent="0.25">
      <c r="B318" s="2"/>
    </row>
    <row r="319" spans="2:2" x14ac:dyDescent="0.25">
      <c r="B319" s="2"/>
    </row>
    <row r="320" spans="2:2" x14ac:dyDescent="0.25">
      <c r="B320" s="2"/>
    </row>
    <row r="321" spans="2:2" x14ac:dyDescent="0.25">
      <c r="B321" s="2"/>
    </row>
    <row r="322" spans="2:2" x14ac:dyDescent="0.25">
      <c r="B322" s="2"/>
    </row>
    <row r="323" spans="2:2" x14ac:dyDescent="0.25">
      <c r="B323" s="2"/>
    </row>
    <row r="324" spans="2:2" x14ac:dyDescent="0.25">
      <c r="B324" s="2"/>
    </row>
    <row r="325" spans="2:2" x14ac:dyDescent="0.25">
      <c r="B325" s="2"/>
    </row>
    <row r="326" spans="2:2" x14ac:dyDescent="0.25">
      <c r="B326" s="2"/>
    </row>
    <row r="327" spans="2:2" x14ac:dyDescent="0.25">
      <c r="B327" s="2"/>
    </row>
    <row r="328" spans="2:2" x14ac:dyDescent="0.25">
      <c r="B328" s="2"/>
    </row>
    <row r="329" spans="2:2" x14ac:dyDescent="0.25">
      <c r="B329" s="2"/>
    </row>
    <row r="330" spans="2:2" x14ac:dyDescent="0.25">
      <c r="B330" s="2"/>
    </row>
    <row r="331" spans="2:2" x14ac:dyDescent="0.25">
      <c r="B331" s="2"/>
    </row>
    <row r="332" spans="2:2" x14ac:dyDescent="0.25">
      <c r="B332" s="2"/>
    </row>
    <row r="333" spans="2:2" x14ac:dyDescent="0.25">
      <c r="B333" s="2"/>
    </row>
    <row r="334" spans="2:2" x14ac:dyDescent="0.25">
      <c r="B334" s="2"/>
    </row>
    <row r="335" spans="2:2" x14ac:dyDescent="0.25">
      <c r="B335" s="2"/>
    </row>
    <row r="336" spans="2:2" x14ac:dyDescent="0.25">
      <c r="B336" s="2"/>
    </row>
    <row r="337" spans="2:2" x14ac:dyDescent="0.25">
      <c r="B337" s="2"/>
    </row>
    <row r="338" spans="2:2" x14ac:dyDescent="0.25">
      <c r="B338" s="2"/>
    </row>
    <row r="339" spans="2:2" x14ac:dyDescent="0.25">
      <c r="B339" s="2"/>
    </row>
    <row r="340" spans="2:2" x14ac:dyDescent="0.25">
      <c r="B340" s="2"/>
    </row>
    <row r="341" spans="2:2" x14ac:dyDescent="0.25">
      <c r="B341" s="2"/>
    </row>
    <row r="342" spans="2:2" x14ac:dyDescent="0.25">
      <c r="B342" s="2"/>
    </row>
    <row r="343" spans="2:2" x14ac:dyDescent="0.25">
      <c r="B343" s="2"/>
    </row>
    <row r="344" spans="2:2" x14ac:dyDescent="0.25">
      <c r="B344" s="2"/>
    </row>
    <row r="345" spans="2:2" x14ac:dyDescent="0.25">
      <c r="B345" s="2"/>
    </row>
    <row r="346" spans="2:2" x14ac:dyDescent="0.25">
      <c r="B346" s="2"/>
    </row>
    <row r="347" spans="2:2" x14ac:dyDescent="0.25">
      <c r="B347" s="2"/>
    </row>
    <row r="348" spans="2:2" x14ac:dyDescent="0.25">
      <c r="B348" s="2"/>
    </row>
    <row r="349" spans="2:2" x14ac:dyDescent="0.25">
      <c r="B349" s="2"/>
    </row>
    <row r="350" spans="2:2" x14ac:dyDescent="0.25">
      <c r="B350" s="2"/>
    </row>
    <row r="351" spans="2:2" x14ac:dyDescent="0.25">
      <c r="B351" s="2"/>
    </row>
    <row r="352" spans="2:2" x14ac:dyDescent="0.25">
      <c r="B352" s="2"/>
    </row>
    <row r="353" spans="2:2" x14ac:dyDescent="0.25">
      <c r="B353" s="2"/>
    </row>
    <row r="354" spans="2:2" x14ac:dyDescent="0.25">
      <c r="B354" s="2"/>
    </row>
    <row r="355" spans="2:2" x14ac:dyDescent="0.25">
      <c r="B355" s="2"/>
    </row>
    <row r="356" spans="2:2" x14ac:dyDescent="0.25">
      <c r="B356" s="2"/>
    </row>
    <row r="357" spans="2:2" x14ac:dyDescent="0.25">
      <c r="B357" s="2"/>
    </row>
    <row r="358" spans="2:2" x14ac:dyDescent="0.25">
      <c r="B358" s="2"/>
    </row>
    <row r="359" spans="2:2" x14ac:dyDescent="0.25">
      <c r="B359" s="2"/>
    </row>
    <row r="360" spans="2:2" x14ac:dyDescent="0.25">
      <c r="B360" s="2"/>
    </row>
    <row r="361" spans="2:2" x14ac:dyDescent="0.25">
      <c r="B361" s="2"/>
    </row>
    <row r="362" spans="2:2" x14ac:dyDescent="0.25">
      <c r="B362" s="2"/>
    </row>
    <row r="363" spans="2:2" x14ac:dyDescent="0.25">
      <c r="B363" s="2"/>
    </row>
    <row r="364" spans="2:2" x14ac:dyDescent="0.25">
      <c r="B364" s="2"/>
    </row>
    <row r="365" spans="2:2" x14ac:dyDescent="0.25">
      <c r="B365" s="2"/>
    </row>
    <row r="366" spans="2:2" x14ac:dyDescent="0.25">
      <c r="B366" s="2"/>
    </row>
    <row r="367" spans="2:2" x14ac:dyDescent="0.25">
      <c r="B367" s="2"/>
    </row>
    <row r="368" spans="2:2" x14ac:dyDescent="0.25">
      <c r="B368" s="2"/>
    </row>
    <row r="369" spans="2:3" x14ac:dyDescent="0.25">
      <c r="B369" s="2"/>
    </row>
    <row r="370" spans="2:3" x14ac:dyDescent="0.25">
      <c r="B370" s="2"/>
    </row>
    <row r="371" spans="2:3" x14ac:dyDescent="0.25">
      <c r="B371" s="2"/>
    </row>
    <row r="372" spans="2:3" x14ac:dyDescent="0.25">
      <c r="B372" s="2"/>
    </row>
    <row r="373" spans="2:3" x14ac:dyDescent="0.25">
      <c r="B373" s="2"/>
    </row>
    <row r="374" spans="2:3" x14ac:dyDescent="0.25">
      <c r="B374" s="2"/>
    </row>
    <row r="375" spans="2:3" x14ac:dyDescent="0.25">
      <c r="B375" s="2"/>
    </row>
    <row r="376" spans="2:3" x14ac:dyDescent="0.25">
      <c r="B376" s="2"/>
    </row>
    <row r="377" spans="2:3" x14ac:dyDescent="0.25">
      <c r="B377" s="2"/>
    </row>
    <row r="378" spans="2:3" x14ac:dyDescent="0.25">
      <c r="B378" s="2"/>
    </row>
    <row r="379" spans="2:3" x14ac:dyDescent="0.25">
      <c r="B379" s="2"/>
    </row>
    <row r="380" spans="2:3" x14ac:dyDescent="0.25">
      <c r="B380" s="2"/>
    </row>
    <row r="381" spans="2:3" x14ac:dyDescent="0.25">
      <c r="B381" s="2"/>
    </row>
    <row r="382" spans="2:3" x14ac:dyDescent="0.25">
      <c r="B382" s="2"/>
    </row>
    <row r="383" spans="2:3" x14ac:dyDescent="0.25">
      <c r="B383" s="2"/>
    </row>
    <row r="384" spans="2:3" x14ac:dyDescent="0.25">
      <c r="B384" s="2"/>
      <c r="C384" s="2"/>
    </row>
    <row r="385" spans="2:2" x14ac:dyDescent="0.25">
      <c r="B385" s="2"/>
    </row>
    <row r="386" spans="2:2" x14ac:dyDescent="0.25">
      <c r="B386" s="2"/>
    </row>
    <row r="387" spans="2:2" x14ac:dyDescent="0.25">
      <c r="B387" s="2"/>
    </row>
    <row r="388" spans="2:2" x14ac:dyDescent="0.25">
      <c r="B388" s="2"/>
    </row>
    <row r="389" spans="2:2" x14ac:dyDescent="0.25">
      <c r="B389" s="2"/>
    </row>
    <row r="390" spans="2:2" x14ac:dyDescent="0.25">
      <c r="B390" s="2"/>
    </row>
    <row r="391" spans="2:2" x14ac:dyDescent="0.25">
      <c r="B391" s="2"/>
    </row>
    <row r="392" spans="2:2" x14ac:dyDescent="0.25">
      <c r="B392" s="2"/>
    </row>
    <row r="393" spans="2:2" x14ac:dyDescent="0.25">
      <c r="B393" s="2"/>
    </row>
    <row r="394" spans="2:2" x14ac:dyDescent="0.25">
      <c r="B394" s="2"/>
    </row>
    <row r="395" spans="2:2" x14ac:dyDescent="0.25">
      <c r="B395" s="2"/>
    </row>
    <row r="396" spans="2:2" x14ac:dyDescent="0.25">
      <c r="B396" s="2"/>
    </row>
    <row r="397" spans="2:2" x14ac:dyDescent="0.25">
      <c r="B397" s="2"/>
    </row>
    <row r="398" spans="2:2" x14ac:dyDescent="0.25">
      <c r="B398" s="2"/>
    </row>
    <row r="399" spans="2:2" x14ac:dyDescent="0.25">
      <c r="B399" s="2"/>
    </row>
    <row r="400" spans="2:2" x14ac:dyDescent="0.25">
      <c r="B400" s="2"/>
    </row>
    <row r="401" spans="2:2" x14ac:dyDescent="0.25">
      <c r="B401" s="2"/>
    </row>
    <row r="402" spans="2:2" x14ac:dyDescent="0.25">
      <c r="B402" s="2"/>
    </row>
    <row r="403" spans="2:2" x14ac:dyDescent="0.25">
      <c r="B403" s="2"/>
    </row>
    <row r="404" spans="2:2" x14ac:dyDescent="0.25">
      <c r="B404" s="2"/>
    </row>
    <row r="405" spans="2:2" x14ac:dyDescent="0.25">
      <c r="B405" s="2"/>
    </row>
    <row r="406" spans="2:2" x14ac:dyDescent="0.25">
      <c r="B406" s="2"/>
    </row>
    <row r="407" spans="2:2" x14ac:dyDescent="0.25">
      <c r="B407" s="2"/>
    </row>
    <row r="408" spans="2:2" x14ac:dyDescent="0.25">
      <c r="B408" s="2"/>
    </row>
    <row r="409" spans="2:2" x14ac:dyDescent="0.25">
      <c r="B409" s="2"/>
    </row>
    <row r="410" spans="2:2" x14ac:dyDescent="0.25">
      <c r="B410" s="2"/>
    </row>
    <row r="411" spans="2:2" x14ac:dyDescent="0.25">
      <c r="B411" s="2"/>
    </row>
    <row r="412" spans="2:2" x14ac:dyDescent="0.25">
      <c r="B412" s="2"/>
    </row>
    <row r="413" spans="2:2" x14ac:dyDescent="0.25">
      <c r="B413" s="2"/>
    </row>
    <row r="414" spans="2:2" x14ac:dyDescent="0.25">
      <c r="B414" s="2"/>
    </row>
    <row r="415" spans="2:2" x14ac:dyDescent="0.25">
      <c r="B415" s="2"/>
    </row>
    <row r="416" spans="2:2" x14ac:dyDescent="0.25">
      <c r="B416" s="2"/>
    </row>
    <row r="417" spans="2:2" x14ac:dyDescent="0.25">
      <c r="B417" s="2"/>
    </row>
    <row r="418" spans="2:2" x14ac:dyDescent="0.25">
      <c r="B418" s="2"/>
    </row>
    <row r="419" spans="2:2" x14ac:dyDescent="0.25">
      <c r="B419" s="2"/>
    </row>
    <row r="420" spans="2:2" x14ac:dyDescent="0.25">
      <c r="B420" s="2"/>
    </row>
    <row r="421" spans="2:2" x14ac:dyDescent="0.25">
      <c r="B421" s="2"/>
    </row>
    <row r="422" spans="2:2" x14ac:dyDescent="0.25">
      <c r="B422" s="2"/>
    </row>
    <row r="423" spans="2:2" x14ac:dyDescent="0.25">
      <c r="B423" s="2"/>
    </row>
    <row r="424" spans="2:2" x14ac:dyDescent="0.25">
      <c r="B424" s="2"/>
    </row>
    <row r="425" spans="2:2" x14ac:dyDescent="0.25">
      <c r="B425" s="2"/>
    </row>
    <row r="426" spans="2:2" x14ac:dyDescent="0.25">
      <c r="B426" s="2"/>
    </row>
    <row r="427" spans="2:2" x14ac:dyDescent="0.25">
      <c r="B427" s="2"/>
    </row>
    <row r="428" spans="2:2" x14ac:dyDescent="0.25">
      <c r="B428" s="2"/>
    </row>
    <row r="429" spans="2:2" x14ac:dyDescent="0.25">
      <c r="B429" s="2"/>
    </row>
    <row r="430" spans="2:2" x14ac:dyDescent="0.25">
      <c r="B430" s="2"/>
    </row>
    <row r="431" spans="2:2" x14ac:dyDescent="0.25">
      <c r="B431" s="2"/>
    </row>
    <row r="432" spans="2:2" x14ac:dyDescent="0.25">
      <c r="B432" s="2"/>
    </row>
    <row r="433" spans="2:2" x14ac:dyDescent="0.25">
      <c r="B433" s="2"/>
    </row>
    <row r="434" spans="2:2" x14ac:dyDescent="0.25">
      <c r="B434" s="2"/>
    </row>
    <row r="435" spans="2:2" x14ac:dyDescent="0.25">
      <c r="B435" s="2"/>
    </row>
    <row r="436" spans="2:2" x14ac:dyDescent="0.25">
      <c r="B436" s="2"/>
    </row>
    <row r="437" spans="2:2" x14ac:dyDescent="0.25">
      <c r="B437" s="2"/>
    </row>
    <row r="438" spans="2:2" x14ac:dyDescent="0.25">
      <c r="B438" s="2"/>
    </row>
    <row r="439" spans="2:2" x14ac:dyDescent="0.25">
      <c r="B439" s="2"/>
    </row>
    <row r="440" spans="2:2" x14ac:dyDescent="0.25">
      <c r="B440" s="2"/>
    </row>
    <row r="441" spans="2:2" x14ac:dyDescent="0.25">
      <c r="B441" s="2"/>
    </row>
    <row r="442" spans="2:2" x14ac:dyDescent="0.25">
      <c r="B442" s="2"/>
    </row>
    <row r="443" spans="2:2" x14ac:dyDescent="0.25">
      <c r="B443" s="2"/>
    </row>
    <row r="444" spans="2:2" x14ac:dyDescent="0.25">
      <c r="B444" s="2"/>
    </row>
    <row r="445" spans="2:2" x14ac:dyDescent="0.25">
      <c r="B445" s="2"/>
    </row>
    <row r="446" spans="2:2" x14ac:dyDescent="0.25">
      <c r="B446" s="2"/>
    </row>
    <row r="447" spans="2:2" x14ac:dyDescent="0.25">
      <c r="B447" s="2"/>
    </row>
    <row r="448" spans="2:2" x14ac:dyDescent="0.25">
      <c r="B448" s="2"/>
    </row>
    <row r="449" spans="2:3" x14ac:dyDescent="0.25">
      <c r="B449" s="2"/>
    </row>
    <row r="450" spans="2:3" x14ac:dyDescent="0.25">
      <c r="B450" s="2"/>
    </row>
    <row r="451" spans="2:3" x14ac:dyDescent="0.25">
      <c r="B451" s="2"/>
    </row>
    <row r="452" spans="2:3" x14ac:dyDescent="0.25">
      <c r="B452" s="2"/>
    </row>
    <row r="453" spans="2:3" x14ac:dyDescent="0.25">
      <c r="B453" s="2"/>
    </row>
    <row r="454" spans="2:3" x14ac:dyDescent="0.25">
      <c r="B454" s="2"/>
    </row>
    <row r="455" spans="2:3" x14ac:dyDescent="0.25">
      <c r="B455" s="2"/>
    </row>
    <row r="456" spans="2:3" x14ac:dyDescent="0.25">
      <c r="B456" s="2"/>
    </row>
    <row r="457" spans="2:3" x14ac:dyDescent="0.25">
      <c r="B457" s="2"/>
      <c r="C457" s="2"/>
    </row>
    <row r="458" spans="2:3" x14ac:dyDescent="0.25">
      <c r="B458" s="2"/>
    </row>
    <row r="459" spans="2:3" x14ac:dyDescent="0.25">
      <c r="B459" s="2"/>
    </row>
    <row r="460" spans="2:3" x14ac:dyDescent="0.25">
      <c r="B460" s="2"/>
    </row>
    <row r="461" spans="2:3" x14ac:dyDescent="0.25">
      <c r="B461" s="2"/>
    </row>
    <row r="462" spans="2:3" x14ac:dyDescent="0.25">
      <c r="B462" s="2"/>
    </row>
    <row r="463" spans="2:3" x14ac:dyDescent="0.25">
      <c r="B463" s="2"/>
    </row>
    <row r="464" spans="2:3" x14ac:dyDescent="0.25">
      <c r="B464" s="2"/>
    </row>
    <row r="465" spans="2:12" x14ac:dyDescent="0.25">
      <c r="B465" s="2"/>
    </row>
    <row r="466" spans="2:12" x14ac:dyDescent="0.25">
      <c r="B466" s="90"/>
    </row>
    <row r="467" spans="2:12" x14ac:dyDescent="0.25">
      <c r="B467" s="90"/>
    </row>
    <row r="468" spans="2:12" x14ac:dyDescent="0.25">
      <c r="B468" s="90"/>
    </row>
    <row r="469" spans="2:12" x14ac:dyDescent="0.25">
      <c r="B469" s="90"/>
      <c r="L469" s="3"/>
    </row>
    <row r="470" spans="2:12" x14ac:dyDescent="0.25">
      <c r="B470" s="90"/>
      <c r="L470" s="3"/>
    </row>
    <row r="471" spans="2:12" x14ac:dyDescent="0.25">
      <c r="B471" s="90"/>
      <c r="L471" s="3"/>
    </row>
    <row r="472" spans="2:12" x14ac:dyDescent="0.25">
      <c r="B472" s="90"/>
      <c r="L472" s="3"/>
    </row>
    <row r="473" spans="2:12" x14ac:dyDescent="0.25">
      <c r="B473" s="90"/>
      <c r="L473" s="3"/>
    </row>
    <row r="474" spans="2:12" x14ac:dyDescent="0.25">
      <c r="B474" s="90"/>
      <c r="L474" s="3"/>
    </row>
    <row r="475" spans="2:12" x14ac:dyDescent="0.25">
      <c r="B475" s="90"/>
      <c r="L475" s="3"/>
    </row>
    <row r="476" spans="2:12" x14ac:dyDescent="0.25">
      <c r="B476" s="90"/>
      <c r="C476" s="3"/>
      <c r="L476" s="3"/>
    </row>
    <row r="477" spans="2:12" x14ac:dyDescent="0.25">
      <c r="B477" s="90"/>
      <c r="L477" s="3"/>
    </row>
    <row r="478" spans="2:12" x14ac:dyDescent="0.25">
      <c r="B478" s="90"/>
      <c r="L478" s="3"/>
    </row>
    <row r="479" spans="2:12" x14ac:dyDescent="0.25">
      <c r="B479" s="90"/>
    </row>
    <row r="480" spans="2:12" x14ac:dyDescent="0.25">
      <c r="B480" s="90"/>
      <c r="L480">
        <f>SUM(L469:L479)</f>
        <v>0</v>
      </c>
    </row>
    <row r="481" spans="2:2" x14ac:dyDescent="0.25">
      <c r="B481" s="90"/>
    </row>
    <row r="482" spans="2:2" x14ac:dyDescent="0.25">
      <c r="B482" s="90"/>
    </row>
    <row r="483" spans="2:2" x14ac:dyDescent="0.25">
      <c r="B483" s="90"/>
    </row>
    <row r="484" spans="2:2" x14ac:dyDescent="0.25">
      <c r="B484" s="90"/>
    </row>
    <row r="485" spans="2:2" x14ac:dyDescent="0.25">
      <c r="B485" s="90"/>
    </row>
    <row r="486" spans="2:2" x14ac:dyDescent="0.25">
      <c r="B486" s="90"/>
    </row>
    <row r="487" spans="2:2" x14ac:dyDescent="0.25">
      <c r="B487" s="90"/>
    </row>
    <row r="488" spans="2:2" x14ac:dyDescent="0.25">
      <c r="B488" s="90"/>
    </row>
    <row r="489" spans="2:2" x14ac:dyDescent="0.25">
      <c r="B489" s="90"/>
    </row>
    <row r="490" spans="2:2" x14ac:dyDescent="0.25">
      <c r="B490" s="90"/>
    </row>
    <row r="491" spans="2:2" x14ac:dyDescent="0.25">
      <c r="B491" s="90"/>
    </row>
    <row r="492" spans="2:2" x14ac:dyDescent="0.25">
      <c r="B492" s="90"/>
    </row>
    <row r="493" spans="2:2" x14ac:dyDescent="0.25">
      <c r="B493" s="90"/>
    </row>
    <row r="494" spans="2:2" x14ac:dyDescent="0.25">
      <c r="B494" s="90"/>
    </row>
    <row r="495" spans="2:2" x14ac:dyDescent="0.25">
      <c r="B495" s="90"/>
    </row>
    <row r="496" spans="2:2" x14ac:dyDescent="0.25">
      <c r="B496" s="90"/>
    </row>
    <row r="497" spans="2:3" x14ac:dyDescent="0.25">
      <c r="B497" s="90"/>
    </row>
    <row r="498" spans="2:3" x14ac:dyDescent="0.25">
      <c r="B498" s="90"/>
    </row>
    <row r="499" spans="2:3" x14ac:dyDescent="0.25">
      <c r="B499" s="90"/>
      <c r="C499" s="2"/>
    </row>
    <row r="500" spans="2:3" x14ac:dyDescent="0.25">
      <c r="B500" s="90"/>
    </row>
    <row r="501" spans="2:3" x14ac:dyDescent="0.25">
      <c r="B501" s="90"/>
    </row>
    <row r="502" spans="2:3" x14ac:dyDescent="0.25">
      <c r="B502" s="90"/>
    </row>
    <row r="503" spans="2:3" x14ac:dyDescent="0.25">
      <c r="B503" s="90"/>
    </row>
    <row r="504" spans="2:3" x14ac:dyDescent="0.25">
      <c r="B504" s="90"/>
    </row>
    <row r="505" spans="2:3" x14ac:dyDescent="0.25">
      <c r="B505" s="90"/>
    </row>
    <row r="506" spans="2:3" x14ac:dyDescent="0.25">
      <c r="B506" s="90"/>
    </row>
    <row r="507" spans="2:3" x14ac:dyDescent="0.25">
      <c r="B507" s="90"/>
    </row>
    <row r="508" spans="2:3" x14ac:dyDescent="0.25">
      <c r="B508" s="90"/>
    </row>
    <row r="509" spans="2:3" x14ac:dyDescent="0.25">
      <c r="B509" s="90"/>
    </row>
    <row r="510" spans="2:3" x14ac:dyDescent="0.25">
      <c r="B510" s="90"/>
    </row>
    <row r="511" spans="2:3" x14ac:dyDescent="0.25">
      <c r="B511" s="90"/>
    </row>
    <row r="512" spans="2:3" x14ac:dyDescent="0.25">
      <c r="B512" s="90"/>
    </row>
    <row r="513" spans="2:2" x14ac:dyDescent="0.25">
      <c r="B513" s="90"/>
    </row>
    <row r="514" spans="2:2" x14ac:dyDescent="0.25">
      <c r="B514" s="90"/>
    </row>
    <row r="515" spans="2:2" x14ac:dyDescent="0.25">
      <c r="B515" s="90"/>
    </row>
    <row r="516" spans="2:2" x14ac:dyDescent="0.25">
      <c r="B516" s="90"/>
    </row>
    <row r="517" spans="2:2" x14ac:dyDescent="0.25">
      <c r="B517" s="90"/>
    </row>
    <row r="518" spans="2:2" x14ac:dyDescent="0.25">
      <c r="B518" s="90"/>
    </row>
    <row r="519" spans="2:2" x14ac:dyDescent="0.25">
      <c r="B519" s="90"/>
    </row>
    <row r="520" spans="2:2" x14ac:dyDescent="0.25">
      <c r="B520" s="90"/>
    </row>
    <row r="521" spans="2:2" x14ac:dyDescent="0.25">
      <c r="B521" s="90"/>
    </row>
    <row r="522" spans="2:2" x14ac:dyDescent="0.25">
      <c r="B522" s="90"/>
    </row>
    <row r="523" spans="2:2" x14ac:dyDescent="0.25">
      <c r="B523" s="90"/>
    </row>
    <row r="524" spans="2:2" x14ac:dyDescent="0.25">
      <c r="B524" s="90"/>
    </row>
    <row r="525" spans="2:2" x14ac:dyDescent="0.25">
      <c r="B525" s="90"/>
    </row>
    <row r="526" spans="2:2" x14ac:dyDescent="0.25">
      <c r="B526" s="90"/>
    </row>
    <row r="527" spans="2:2" x14ac:dyDescent="0.25">
      <c r="B527" s="90"/>
    </row>
    <row r="528" spans="2:2" x14ac:dyDescent="0.25">
      <c r="B528" s="90"/>
    </row>
    <row r="529" spans="2:4" x14ac:dyDescent="0.25">
      <c r="B529" s="90"/>
      <c r="C529" s="3"/>
      <c r="D529" s="31"/>
    </row>
    <row r="530" spans="2:4" x14ac:dyDescent="0.25">
      <c r="B530" s="90"/>
    </row>
    <row r="531" spans="2:4" x14ac:dyDescent="0.25">
      <c r="B531" s="90"/>
    </row>
    <row r="532" spans="2:4" x14ac:dyDescent="0.25">
      <c r="B532" s="90"/>
    </row>
    <row r="533" spans="2:4" x14ac:dyDescent="0.25">
      <c r="B533" s="90"/>
    </row>
    <row r="534" spans="2:4" x14ac:dyDescent="0.25">
      <c r="B534" s="90"/>
    </row>
    <row r="535" spans="2:4" x14ac:dyDescent="0.25">
      <c r="B535" s="90"/>
    </row>
    <row r="536" spans="2:4" x14ac:dyDescent="0.25">
      <c r="B536" s="90"/>
    </row>
    <row r="537" spans="2:4" x14ac:dyDescent="0.25">
      <c r="B537" s="90"/>
    </row>
    <row r="538" spans="2:4" x14ac:dyDescent="0.25">
      <c r="B538" s="90"/>
    </row>
    <row r="539" spans="2:4" x14ac:dyDescent="0.25">
      <c r="B539" s="90"/>
    </row>
    <row r="540" spans="2:4" x14ac:dyDescent="0.25">
      <c r="B540" s="90"/>
    </row>
    <row r="541" spans="2:4" x14ac:dyDescent="0.25">
      <c r="B541" s="90"/>
    </row>
    <row r="542" spans="2:4" x14ac:dyDescent="0.25">
      <c r="B542" s="90"/>
    </row>
    <row r="543" spans="2:4" x14ac:dyDescent="0.25">
      <c r="B543" s="90"/>
    </row>
    <row r="544" spans="2:4" x14ac:dyDescent="0.25">
      <c r="B544" s="90"/>
    </row>
    <row r="545" spans="2:2" x14ac:dyDescent="0.25">
      <c r="B545" s="90"/>
    </row>
    <row r="546" spans="2:2" x14ac:dyDescent="0.25">
      <c r="B546" s="90"/>
    </row>
    <row r="547" spans="2:2" x14ac:dyDescent="0.25">
      <c r="B547" s="90"/>
    </row>
    <row r="548" spans="2:2" x14ac:dyDescent="0.25">
      <c r="B548" s="90"/>
    </row>
    <row r="549" spans="2:2" x14ac:dyDescent="0.25">
      <c r="B549" s="90"/>
    </row>
    <row r="550" spans="2:2" x14ac:dyDescent="0.25">
      <c r="B550" s="90"/>
    </row>
    <row r="551" spans="2:2" x14ac:dyDescent="0.25">
      <c r="B551" s="90"/>
    </row>
    <row r="552" spans="2:2" x14ac:dyDescent="0.25">
      <c r="B552" s="90"/>
    </row>
    <row r="553" spans="2:2" x14ac:dyDescent="0.25">
      <c r="B553" s="90"/>
    </row>
    <row r="554" spans="2:2" x14ac:dyDescent="0.25">
      <c r="B554" s="90"/>
    </row>
    <row r="555" spans="2:2" x14ac:dyDescent="0.25">
      <c r="B555" s="90"/>
    </row>
    <row r="556" spans="2:2" x14ac:dyDescent="0.25">
      <c r="B556" s="90"/>
    </row>
    <row r="557" spans="2:2" x14ac:dyDescent="0.25">
      <c r="B557" s="90"/>
    </row>
    <row r="558" spans="2:2" x14ac:dyDescent="0.25">
      <c r="B558" s="90"/>
    </row>
    <row r="559" spans="2:2" x14ac:dyDescent="0.25">
      <c r="B559" s="90"/>
    </row>
    <row r="560" spans="2:2" x14ac:dyDescent="0.25">
      <c r="B560" s="90"/>
    </row>
    <row r="561" spans="2:3" x14ac:dyDescent="0.25">
      <c r="B561" s="90"/>
    </row>
    <row r="562" spans="2:3" x14ac:dyDescent="0.25">
      <c r="B562" s="90"/>
    </row>
    <row r="563" spans="2:3" x14ac:dyDescent="0.25">
      <c r="B563" s="90"/>
    </row>
    <row r="564" spans="2:3" x14ac:dyDescent="0.25">
      <c r="B564" s="90"/>
    </row>
    <row r="565" spans="2:3" x14ac:dyDescent="0.25">
      <c r="B565" s="90"/>
    </row>
    <row r="566" spans="2:3" x14ac:dyDescent="0.25">
      <c r="B566" s="90"/>
    </row>
    <row r="567" spans="2:3" x14ac:dyDescent="0.25">
      <c r="B567" s="90"/>
    </row>
    <row r="568" spans="2:3" x14ac:dyDescent="0.25">
      <c r="B568" s="90"/>
    </row>
    <row r="569" spans="2:3" x14ac:dyDescent="0.25">
      <c r="B569" s="90"/>
    </row>
    <row r="570" spans="2:3" x14ac:dyDescent="0.25">
      <c r="B570" s="90"/>
    </row>
    <row r="571" spans="2:3" x14ac:dyDescent="0.25">
      <c r="B571" s="90"/>
    </row>
    <row r="572" spans="2:3" x14ac:dyDescent="0.25">
      <c r="B572" s="90"/>
    </row>
    <row r="573" spans="2:3" x14ac:dyDescent="0.25">
      <c r="B573" s="90"/>
    </row>
    <row r="574" spans="2:3" x14ac:dyDescent="0.25">
      <c r="B574" s="90"/>
    </row>
    <row r="575" spans="2:3" x14ac:dyDescent="0.25">
      <c r="B575" s="90"/>
    </row>
    <row r="576" spans="2:3" x14ac:dyDescent="0.25">
      <c r="B576" s="90"/>
      <c r="C576" s="90"/>
    </row>
    <row r="577" spans="2:2" x14ac:dyDescent="0.25">
      <c r="B577" s="90"/>
    </row>
    <row r="578" spans="2:2" x14ac:dyDescent="0.25">
      <c r="B578" s="90"/>
    </row>
    <row r="579" spans="2:2" x14ac:dyDescent="0.25">
      <c r="B579" s="90"/>
    </row>
    <row r="580" spans="2:2" x14ac:dyDescent="0.25">
      <c r="B580" s="90"/>
    </row>
    <row r="581" spans="2:2" x14ac:dyDescent="0.25">
      <c r="B581" s="90"/>
    </row>
    <row r="582" spans="2:2" x14ac:dyDescent="0.25">
      <c r="B582" s="90"/>
    </row>
    <row r="583" spans="2:2" x14ac:dyDescent="0.25">
      <c r="B583" s="90"/>
    </row>
    <row r="584" spans="2:2" x14ac:dyDescent="0.25">
      <c r="B584" s="90"/>
    </row>
    <row r="585" spans="2:2" x14ac:dyDescent="0.25">
      <c r="B585" s="90"/>
    </row>
    <row r="586" spans="2:2" x14ac:dyDescent="0.25">
      <c r="B586" s="90"/>
    </row>
    <row r="587" spans="2:2" x14ac:dyDescent="0.25">
      <c r="B587" s="90"/>
    </row>
    <row r="588" spans="2:2" x14ac:dyDescent="0.25">
      <c r="B588" s="90"/>
    </row>
    <row r="589" spans="2:2" x14ac:dyDescent="0.25">
      <c r="B589" s="90"/>
    </row>
    <row r="590" spans="2:2" x14ac:dyDescent="0.25">
      <c r="B590" s="90"/>
    </row>
    <row r="591" spans="2:2" x14ac:dyDescent="0.25">
      <c r="B591" s="90"/>
    </row>
    <row r="592" spans="2:2" x14ac:dyDescent="0.25">
      <c r="B592" s="90"/>
    </row>
    <row r="593" spans="2:2" x14ac:dyDescent="0.25">
      <c r="B593" s="90"/>
    </row>
    <row r="594" spans="2:2" x14ac:dyDescent="0.25">
      <c r="B594" s="90"/>
    </row>
    <row r="595" spans="2:2" x14ac:dyDescent="0.25">
      <c r="B595" s="90"/>
    </row>
    <row r="596" spans="2:2" x14ac:dyDescent="0.25">
      <c r="B596" s="90"/>
    </row>
    <row r="597" spans="2:2" x14ac:dyDescent="0.25">
      <c r="B597" s="90"/>
    </row>
    <row r="598" spans="2:2" x14ac:dyDescent="0.25">
      <c r="B598" s="90"/>
    </row>
    <row r="599" spans="2:2" x14ac:dyDescent="0.25">
      <c r="B599" s="90"/>
    </row>
    <row r="600" spans="2:2" x14ac:dyDescent="0.25">
      <c r="B600" s="90"/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>
    <tabColor rgb="FF7030A0"/>
  </sheetPr>
  <dimension ref="A1:M20"/>
  <sheetViews>
    <sheetView workbookViewId="0">
      <selection activeCell="K9" sqref="K9"/>
    </sheetView>
  </sheetViews>
  <sheetFormatPr baseColWidth="10" defaultRowHeight="15" x14ac:dyDescent="0.25"/>
  <cols>
    <col min="1" max="1" width="11.85546875" bestFit="1" customWidth="1"/>
    <col min="6" max="6" width="14.140625" bestFit="1" customWidth="1"/>
    <col min="8" max="8" width="12.5703125" bestFit="1" customWidth="1"/>
    <col min="9" max="9" width="14.140625" bestFit="1" customWidth="1"/>
    <col min="10" max="10" width="12.5703125" bestFit="1" customWidth="1"/>
    <col min="11" max="11" width="14.140625" bestFit="1" customWidth="1"/>
    <col min="12" max="12" width="12.5703125" bestFit="1" customWidth="1"/>
  </cols>
  <sheetData>
    <row r="1" spans="1:13" ht="15.75" thickBot="1" x14ac:dyDescent="0.3"/>
    <row r="2" spans="1:13" x14ac:dyDescent="0.25">
      <c r="A2" s="113"/>
      <c r="B2" s="114"/>
      <c r="C2" s="114"/>
      <c r="D2" s="115"/>
      <c r="E2" s="122"/>
      <c r="F2" s="123"/>
      <c r="G2" s="103" t="s">
        <v>828</v>
      </c>
      <c r="H2" s="103" t="s">
        <v>829</v>
      </c>
      <c r="I2" s="103" t="s">
        <v>830</v>
      </c>
      <c r="J2" s="103" t="s">
        <v>831</v>
      </c>
      <c r="K2" s="103" t="s">
        <v>832</v>
      </c>
      <c r="L2" s="105" t="s">
        <v>833</v>
      </c>
      <c r="M2" s="106"/>
    </row>
    <row r="3" spans="1:13" ht="15.75" thickBot="1" x14ac:dyDescent="0.3">
      <c r="A3" s="116"/>
      <c r="B3" s="117"/>
      <c r="C3" s="117"/>
      <c r="D3" s="118"/>
      <c r="E3" s="45"/>
      <c r="F3" s="45"/>
      <c r="G3" s="104"/>
      <c r="H3" s="104"/>
      <c r="I3" s="104"/>
      <c r="J3" s="104"/>
      <c r="K3" s="104"/>
      <c r="L3" s="107"/>
      <c r="M3" s="108"/>
    </row>
    <row r="4" spans="1:13" x14ac:dyDescent="0.25">
      <c r="A4" s="116"/>
      <c r="B4" s="117"/>
      <c r="C4" s="117"/>
      <c r="D4" s="118"/>
      <c r="E4" s="45"/>
      <c r="F4" s="45"/>
      <c r="G4" s="46"/>
      <c r="H4" s="46">
        <f>+Tabla2[[#Totals],[V. GRAVADA]]</f>
        <v>406721.19999999978</v>
      </c>
      <c r="I4" s="46">
        <f>+Tabla3[[#Totals],[V GRAVADAS]]</f>
        <v>1467394.28</v>
      </c>
      <c r="J4" s="46"/>
      <c r="K4" s="47"/>
      <c r="L4" s="48"/>
      <c r="M4" s="49"/>
    </row>
    <row r="5" spans="1:13" x14ac:dyDescent="0.25">
      <c r="A5" s="116"/>
      <c r="B5" s="117"/>
      <c r="C5" s="117"/>
      <c r="D5" s="118"/>
      <c r="E5" s="45"/>
      <c r="F5" s="45"/>
      <c r="G5" s="46"/>
      <c r="H5" s="46"/>
      <c r="I5" s="50">
        <f>+I4/1.13</f>
        <v>1298579.0088495577</v>
      </c>
      <c r="J5" s="46"/>
      <c r="K5" s="47"/>
      <c r="L5" s="48"/>
      <c r="M5" s="49"/>
    </row>
    <row r="6" spans="1:13" x14ac:dyDescent="0.25">
      <c r="A6" s="116"/>
      <c r="B6" s="117"/>
      <c r="C6" s="117"/>
      <c r="D6" s="118"/>
      <c r="E6" s="45"/>
      <c r="F6" s="45"/>
      <c r="G6" s="46"/>
      <c r="H6" s="46"/>
      <c r="I6" s="46"/>
      <c r="J6" s="46"/>
      <c r="K6" s="47"/>
      <c r="L6" s="48"/>
      <c r="M6" s="49"/>
    </row>
    <row r="7" spans="1:13" ht="15.75" thickBot="1" x14ac:dyDescent="0.3">
      <c r="A7" s="116"/>
      <c r="B7" s="117"/>
      <c r="C7" s="117"/>
      <c r="D7" s="118"/>
      <c r="E7" s="45"/>
      <c r="F7" s="45"/>
      <c r="G7" s="46"/>
      <c r="H7" s="46"/>
      <c r="I7" s="46"/>
      <c r="J7" s="46"/>
      <c r="K7" s="47"/>
      <c r="L7" s="48"/>
      <c r="M7" s="49"/>
    </row>
    <row r="8" spans="1:13" ht="15.75" thickBot="1" x14ac:dyDescent="0.3">
      <c r="A8" s="116"/>
      <c r="B8" s="117"/>
      <c r="C8" s="117"/>
      <c r="D8" s="118"/>
      <c r="E8" s="45"/>
      <c r="F8" s="45"/>
      <c r="G8" s="46"/>
      <c r="H8" s="46"/>
      <c r="I8" s="50">
        <f>+I7/1.13</f>
        <v>0</v>
      </c>
      <c r="J8" s="46"/>
      <c r="K8" s="47"/>
      <c r="L8" s="51" t="s">
        <v>834</v>
      </c>
      <c r="M8" s="49"/>
    </row>
    <row r="9" spans="1:13" ht="15.75" thickBot="1" x14ac:dyDescent="0.3">
      <c r="A9" s="116"/>
      <c r="B9" s="117"/>
      <c r="C9" s="117"/>
      <c r="D9" s="118"/>
      <c r="E9" s="45"/>
      <c r="F9" s="45"/>
      <c r="G9" s="52">
        <f>SUM(G4:G8)</f>
        <v>0</v>
      </c>
      <c r="H9" s="52">
        <f>+H4+H7</f>
        <v>406721.19999999978</v>
      </c>
      <c r="I9" s="52">
        <f>+I8+I5</f>
        <v>1298579.0088495577</v>
      </c>
      <c r="J9" s="52">
        <f>+J4</f>
        <v>0</v>
      </c>
      <c r="K9" s="52">
        <f>SUM(G9:J9)</f>
        <v>1705300.2088495574</v>
      </c>
      <c r="L9" s="53">
        <f>+K9*0.0175</f>
        <v>29842.753654867258</v>
      </c>
      <c r="M9" s="49"/>
    </row>
    <row r="10" spans="1:13" x14ac:dyDescent="0.25">
      <c r="A10" s="116"/>
      <c r="B10" s="117"/>
      <c r="C10" s="117"/>
      <c r="D10" s="118"/>
      <c r="E10" s="45"/>
      <c r="F10" s="45"/>
      <c r="G10" s="54"/>
      <c r="H10" s="54"/>
      <c r="I10" s="54"/>
      <c r="J10" s="54"/>
      <c r="K10" s="54"/>
      <c r="L10" s="109"/>
      <c r="M10" s="111">
        <f>+L9+L10</f>
        <v>29842.753654867258</v>
      </c>
    </row>
    <row r="11" spans="1:13" ht="15.75" thickBot="1" x14ac:dyDescent="0.3">
      <c r="A11" s="116"/>
      <c r="B11" s="117"/>
      <c r="C11" s="117"/>
      <c r="D11" s="118"/>
      <c r="E11" s="45"/>
      <c r="F11" s="45"/>
      <c r="G11" s="54"/>
      <c r="H11" s="54"/>
      <c r="I11" s="54"/>
      <c r="J11" s="54"/>
      <c r="K11" s="54" t="s">
        <v>835</v>
      </c>
      <c r="L11" s="110"/>
      <c r="M11" s="112"/>
    </row>
    <row r="12" spans="1:13" ht="15.75" thickBot="1" x14ac:dyDescent="0.3">
      <c r="A12" s="116"/>
      <c r="B12" s="117"/>
      <c r="C12" s="117"/>
      <c r="D12" s="118"/>
      <c r="E12" s="45"/>
      <c r="F12" s="45"/>
      <c r="G12" s="54"/>
      <c r="H12" s="54"/>
      <c r="I12" s="54"/>
      <c r="J12" s="54"/>
      <c r="K12" s="54"/>
      <c r="L12" s="55"/>
      <c r="M12" s="49"/>
    </row>
    <row r="13" spans="1:13" ht="15.75" thickBot="1" x14ac:dyDescent="0.3">
      <c r="A13" s="116"/>
      <c r="B13" s="117"/>
      <c r="C13" s="117"/>
      <c r="D13" s="118"/>
      <c r="E13" s="56"/>
      <c r="F13" s="57" t="s">
        <v>836</v>
      </c>
      <c r="G13" s="52" t="s">
        <v>837</v>
      </c>
      <c r="H13" s="58"/>
      <c r="I13" s="59" t="s">
        <v>838</v>
      </c>
      <c r="J13" s="54"/>
      <c r="K13" s="54">
        <f>+K9+G9</f>
        <v>1705300.2088495574</v>
      </c>
      <c r="L13" s="55"/>
      <c r="M13" s="49"/>
    </row>
    <row r="14" spans="1:13" x14ac:dyDescent="0.25">
      <c r="A14" s="116"/>
      <c r="B14" s="117"/>
      <c r="C14" s="117"/>
      <c r="D14" s="118"/>
      <c r="E14" s="45" t="s">
        <v>839</v>
      </c>
      <c r="F14" s="46">
        <f>+Tabla1[[#Totals],[C. GRAVADA]]</f>
        <v>1136477.9899999979</v>
      </c>
      <c r="G14" s="46">
        <f>+Tabla1[[#Totals],[C. EXENTAS]]</f>
        <v>3.63</v>
      </c>
      <c r="H14" s="47" t="s">
        <v>839</v>
      </c>
      <c r="I14" s="60">
        <f>+H9+I9</f>
        <v>1705300.2088495574</v>
      </c>
      <c r="J14" s="54"/>
      <c r="K14" s="54">
        <f>+K13/K9</f>
        <v>1</v>
      </c>
      <c r="L14" s="55">
        <f>+K14*F15-F15</f>
        <v>0</v>
      </c>
      <c r="M14" s="49"/>
    </row>
    <row r="15" spans="1:13" x14ac:dyDescent="0.25">
      <c r="A15" s="116"/>
      <c r="B15" s="117"/>
      <c r="C15" s="117"/>
      <c r="D15" s="118"/>
      <c r="E15" s="45" t="s">
        <v>840</v>
      </c>
      <c r="F15" s="46">
        <f>+F14*0.13</f>
        <v>147742.13869999972</v>
      </c>
      <c r="G15" s="46"/>
      <c r="H15" s="47" t="s">
        <v>840</v>
      </c>
      <c r="I15" s="60">
        <f>+I14*0.13</f>
        <v>221689.02715044247</v>
      </c>
      <c r="J15" s="54"/>
      <c r="K15" s="54"/>
      <c r="L15" s="55"/>
      <c r="M15" s="49"/>
    </row>
    <row r="16" spans="1:13" ht="15.75" thickBot="1" x14ac:dyDescent="0.3">
      <c r="A16" s="116"/>
      <c r="B16" s="117"/>
      <c r="C16" s="117"/>
      <c r="D16" s="118"/>
      <c r="E16" s="45"/>
      <c r="F16" s="46"/>
      <c r="G16" s="46"/>
      <c r="H16" s="47"/>
      <c r="I16" s="60"/>
      <c r="J16" s="54"/>
      <c r="K16" s="54"/>
      <c r="L16" s="61">
        <f>+L9+L10+J18</f>
        <v>103789.64210531002</v>
      </c>
      <c r="M16" s="49"/>
    </row>
    <row r="17" spans="1:13" ht="15.75" thickTop="1" x14ac:dyDescent="0.25">
      <c r="A17" s="116"/>
      <c r="B17" s="117"/>
      <c r="C17" s="117"/>
      <c r="D17" s="118"/>
      <c r="E17" s="45"/>
      <c r="F17" s="62"/>
      <c r="G17" s="63" t="s">
        <v>841</v>
      </c>
      <c r="H17" s="47"/>
      <c r="I17" s="64" t="s">
        <v>842</v>
      </c>
      <c r="J17" s="54"/>
      <c r="K17" s="54"/>
      <c r="L17" s="55"/>
      <c r="M17" s="49"/>
    </row>
    <row r="18" spans="1:13" ht="15.75" thickBot="1" x14ac:dyDescent="0.3">
      <c r="A18" s="116"/>
      <c r="B18" s="117"/>
      <c r="C18" s="117"/>
      <c r="D18" s="118"/>
      <c r="E18" s="45"/>
      <c r="F18" s="65">
        <f>+F15+F16</f>
        <v>147742.13869999972</v>
      </c>
      <c r="G18" s="66">
        <f>+L14</f>
        <v>0</v>
      </c>
      <c r="H18" s="67">
        <f>+I15-G19</f>
        <v>73946.888450442755</v>
      </c>
      <c r="I18" s="68"/>
      <c r="J18" s="69">
        <f>+H18-I18</f>
        <v>73946.888450442755</v>
      </c>
      <c r="K18" s="54"/>
      <c r="L18" s="55"/>
      <c r="M18" s="49"/>
    </row>
    <row r="19" spans="1:13" ht="15.75" thickBot="1" x14ac:dyDescent="0.3">
      <c r="A19" s="116"/>
      <c r="B19" s="117"/>
      <c r="C19" s="117"/>
      <c r="D19" s="118"/>
      <c r="E19" s="45"/>
      <c r="F19" s="45"/>
      <c r="G19" s="70">
        <f>+F18-G18</f>
        <v>147742.13869999972</v>
      </c>
      <c r="H19" s="54"/>
      <c r="I19" s="54"/>
      <c r="J19" s="54"/>
      <c r="K19" s="54"/>
      <c r="L19" s="55"/>
      <c r="M19" s="49"/>
    </row>
    <row r="20" spans="1:13" ht="15.75" thickBot="1" x14ac:dyDescent="0.3">
      <c r="A20" s="119"/>
      <c r="B20" s="120"/>
      <c r="C20" s="120"/>
      <c r="D20" s="121"/>
      <c r="E20" s="71"/>
      <c r="F20" s="71"/>
      <c r="G20" s="72"/>
      <c r="H20" s="72"/>
      <c r="I20" s="72"/>
      <c r="J20" s="72"/>
      <c r="K20" s="72"/>
      <c r="L20" s="73"/>
      <c r="M20" s="74"/>
    </row>
  </sheetData>
  <mergeCells count="10">
    <mergeCell ref="K2:K3"/>
    <mergeCell ref="L2:M3"/>
    <mergeCell ref="L10:L11"/>
    <mergeCell ref="M10:M11"/>
    <mergeCell ref="A2:D20"/>
    <mergeCell ref="E2:F2"/>
    <mergeCell ref="G2:G3"/>
    <mergeCell ref="H2:H3"/>
    <mergeCell ref="I2:I3"/>
    <mergeCell ref="J2:J3"/>
  </mergeCells>
  <conditionalFormatting sqref="L2 L15:M20 M13:M14 L12:M12 L4:M10">
    <cfRule type="containsText" dxfId="1" priority="2" operator="containsText" text="DATO">
      <formula>NOT(ISERROR(SEARCH("DATO",L2)))</formula>
    </cfRule>
  </conditionalFormatting>
  <conditionalFormatting sqref="L13:L14">
    <cfRule type="containsText" dxfId="0" priority="1" operator="containsText" text="DATO">
      <formula>NOT(ISERROR(SEARCH("DATO",L13)))</formula>
    </cfRule>
  </conditionalFormatting>
  <pageMargins left="0.7" right="0.7" top="0.75" bottom="0.75" header="0.3" footer="0.3"/>
  <pageSetup orientation="landscape" horizontalDpi="4294967294" verticalDpi="0"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K16"/>
  <sheetViews>
    <sheetView tabSelected="1" workbookViewId="0">
      <selection activeCell="D8" sqref="D8"/>
    </sheetView>
  </sheetViews>
  <sheetFormatPr baseColWidth="10" defaultRowHeight="15" x14ac:dyDescent="0.25"/>
  <cols>
    <col min="3" max="3" width="11.7109375" bestFit="1" customWidth="1"/>
    <col min="4" max="4" width="13" bestFit="1" customWidth="1"/>
    <col min="7" max="7" width="12.7109375" bestFit="1" customWidth="1"/>
    <col min="8" max="8" width="12.5703125" bestFit="1" customWidth="1"/>
    <col min="11" max="11" width="14.140625" bestFit="1" customWidth="1"/>
  </cols>
  <sheetData>
    <row r="2" spans="2:11" x14ac:dyDescent="0.25">
      <c r="C2" s="96" t="s">
        <v>1008</v>
      </c>
      <c r="D2" s="96" t="s">
        <v>1009</v>
      </c>
      <c r="E2" s="96" t="s">
        <v>1014</v>
      </c>
    </row>
    <row r="3" spans="2:11" x14ac:dyDescent="0.25">
      <c r="B3" s="96" t="s">
        <v>93</v>
      </c>
      <c r="C3" s="97">
        <v>160022.47</v>
      </c>
      <c r="D3" s="97">
        <v>160022.47</v>
      </c>
      <c r="E3" s="97">
        <v>160022.47</v>
      </c>
      <c r="F3" s="102"/>
      <c r="G3" s="3">
        <v>94413.26</v>
      </c>
      <c r="H3" s="3"/>
      <c r="I3" s="31"/>
    </row>
    <row r="4" spans="2:11" x14ac:dyDescent="0.25">
      <c r="B4" s="96" t="s">
        <v>384</v>
      </c>
      <c r="C4" s="97">
        <v>148387.6</v>
      </c>
      <c r="D4" s="97">
        <v>148387.6</v>
      </c>
      <c r="E4" s="97">
        <v>148387.62</v>
      </c>
      <c r="F4" s="102"/>
      <c r="G4" s="3">
        <v>86064.81</v>
      </c>
      <c r="H4" s="3"/>
      <c r="I4" s="31"/>
      <c r="K4" s="3">
        <v>1136156.71</v>
      </c>
    </row>
    <row r="5" spans="2:11" x14ac:dyDescent="0.25">
      <c r="B5" s="96" t="s">
        <v>449</v>
      </c>
      <c r="C5" s="97">
        <v>176616.52</v>
      </c>
      <c r="D5" s="97">
        <v>176616.52</v>
      </c>
      <c r="E5" s="97">
        <v>176616.52</v>
      </c>
      <c r="F5" s="102"/>
      <c r="G5" s="3">
        <v>102437.57</v>
      </c>
      <c r="H5" s="3"/>
      <c r="I5" s="31"/>
      <c r="K5" t="s">
        <v>1015</v>
      </c>
    </row>
    <row r="6" spans="2:11" x14ac:dyDescent="0.25">
      <c r="B6" s="96" t="s">
        <v>502</v>
      </c>
      <c r="C6" s="97">
        <v>136141.29</v>
      </c>
      <c r="D6" s="97">
        <v>136141.29</v>
      </c>
      <c r="E6" s="97">
        <v>136141.29</v>
      </c>
      <c r="F6" s="102"/>
      <c r="G6" s="3">
        <v>78961.95</v>
      </c>
      <c r="H6" s="3"/>
      <c r="I6" s="31"/>
      <c r="K6" s="3">
        <v>145988.42000000001</v>
      </c>
    </row>
    <row r="7" spans="2:11" x14ac:dyDescent="0.25">
      <c r="B7" s="96" t="s">
        <v>552</v>
      </c>
      <c r="C7" s="97">
        <v>139103.46</v>
      </c>
      <c r="D7" s="97">
        <v>139103.46</v>
      </c>
      <c r="E7" s="97">
        <v>139103.48000000001</v>
      </c>
      <c r="F7" s="102"/>
      <c r="G7" s="3">
        <v>80173.95</v>
      </c>
      <c r="H7" s="3"/>
      <c r="I7" s="31"/>
    </row>
    <row r="8" spans="2:11" x14ac:dyDescent="0.25">
      <c r="B8" s="96" t="s">
        <v>614</v>
      </c>
      <c r="C8" s="97">
        <v>113484.25</v>
      </c>
      <c r="D8" s="97">
        <v>113484.25</v>
      </c>
      <c r="E8" s="97">
        <v>113484.23</v>
      </c>
      <c r="F8" s="102"/>
      <c r="G8" s="3">
        <v>65820.87</v>
      </c>
      <c r="H8" s="3"/>
      <c r="I8" s="31"/>
      <c r="K8" s="31">
        <f>+K4-K6</f>
        <v>990168.28999999992</v>
      </c>
    </row>
    <row r="9" spans="2:11" x14ac:dyDescent="0.25">
      <c r="B9" s="96" t="s">
        <v>675</v>
      </c>
      <c r="C9" s="97">
        <v>128100.66</v>
      </c>
      <c r="D9" s="97">
        <v>128100.66</v>
      </c>
      <c r="E9" s="97">
        <v>128100.64</v>
      </c>
      <c r="F9" s="102"/>
      <c r="G9" s="3">
        <v>74298.38</v>
      </c>
      <c r="H9" s="3"/>
      <c r="I9" s="31"/>
    </row>
    <row r="10" spans="2:11" x14ac:dyDescent="0.25">
      <c r="B10" s="96" t="s">
        <v>737</v>
      </c>
      <c r="C10" s="97">
        <v>128736.9</v>
      </c>
      <c r="D10" s="97">
        <v>128736.9</v>
      </c>
      <c r="E10" s="97">
        <v>128736.9</v>
      </c>
      <c r="F10" s="102"/>
      <c r="G10" s="3">
        <v>74667.399999999994</v>
      </c>
      <c r="H10" s="3"/>
      <c r="I10" s="31"/>
      <c r="K10" s="31"/>
    </row>
    <row r="11" spans="2:11" x14ac:dyDescent="0.25">
      <c r="B11" s="96" t="s">
        <v>784</v>
      </c>
      <c r="C11" s="97">
        <v>128259.66</v>
      </c>
      <c r="D11" s="97">
        <v>128259.66</v>
      </c>
      <c r="E11" s="97">
        <v>128259.64</v>
      </c>
      <c r="F11" s="102"/>
      <c r="G11" s="3">
        <v>74390.600000000006</v>
      </c>
      <c r="H11" s="3"/>
      <c r="I11" s="31"/>
    </row>
    <row r="12" spans="2:11" x14ac:dyDescent="0.25">
      <c r="B12" s="96" t="s">
        <v>843</v>
      </c>
      <c r="C12" s="97">
        <v>123416.69</v>
      </c>
      <c r="D12" s="97">
        <v>123416.69</v>
      </c>
      <c r="E12" s="97">
        <v>123416.68</v>
      </c>
      <c r="F12" s="102"/>
      <c r="G12" s="3">
        <v>71581.679999999993</v>
      </c>
      <c r="H12" s="3"/>
      <c r="I12" s="31"/>
    </row>
    <row r="13" spans="2:11" x14ac:dyDescent="0.25">
      <c r="B13" s="96" t="s">
        <v>890</v>
      </c>
      <c r="C13" s="97">
        <v>171196.57</v>
      </c>
      <c r="D13" s="97">
        <v>171196.57</v>
      </c>
      <c r="E13" s="97">
        <v>171196.55</v>
      </c>
      <c r="F13" s="102"/>
      <c r="G13" s="3">
        <v>99294.01</v>
      </c>
      <c r="H13" s="3"/>
      <c r="I13" s="31"/>
    </row>
    <row r="14" spans="2:11" x14ac:dyDescent="0.25">
      <c r="B14" s="96" t="s">
        <v>942</v>
      </c>
      <c r="C14" s="97">
        <v>151834.15</v>
      </c>
      <c r="D14" s="97">
        <v>151834.15</v>
      </c>
      <c r="E14" s="97">
        <v>151834.16</v>
      </c>
      <c r="F14" s="102"/>
      <c r="G14" s="3">
        <v>88063.81</v>
      </c>
      <c r="H14" s="3"/>
      <c r="I14" s="31"/>
    </row>
    <row r="16" spans="2:11" x14ac:dyDescent="0.25">
      <c r="B16" t="s">
        <v>832</v>
      </c>
      <c r="C16" s="98">
        <f>SUM(C3:C15)</f>
        <v>1705300.2199999997</v>
      </c>
      <c r="D16" s="98">
        <f>SUM(D3:D15)</f>
        <v>1705300.2199999997</v>
      </c>
      <c r="E16" s="98">
        <f>SUM(E3:E14)</f>
        <v>1705300.1799999997</v>
      </c>
      <c r="F16" s="102"/>
      <c r="G16" s="3">
        <f>SUM(G3:G15)</f>
        <v>990168.29</v>
      </c>
      <c r="H16" s="3"/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12</vt:i4>
      </vt:variant>
      <vt:variant>
        <vt:lpstr>Rangos con nombre</vt:lpstr>
      </vt:variant>
      <vt:variant>
        <vt:i4>1</vt:i4>
      </vt:variant>
    </vt:vector>
  </HeadingPairs>
  <TitlesOfParts>
    <vt:vector size="13" baseType="lpstr">
      <vt:lpstr>Compras</vt:lpstr>
      <vt:lpstr>Libro de Compras</vt:lpstr>
      <vt:lpstr>Contribuyente</vt:lpstr>
      <vt:lpstr>contri</vt:lpstr>
      <vt:lpstr>Libro de Contribuyente</vt:lpstr>
      <vt:lpstr>base de clientes</vt:lpstr>
      <vt:lpstr>Consumidor</vt:lpstr>
      <vt:lpstr>Resumen Consumidor</vt:lpstr>
      <vt:lpstr>Libro de Consumidor</vt:lpstr>
      <vt:lpstr>Hoja1</vt:lpstr>
      <vt:lpstr>DECLARACION</vt:lpstr>
      <vt:lpstr>Hoja2</vt:lpstr>
      <vt:lpstr>Contribuyente!Área_de_impresión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Audicorp</dc:creator>
  <cp:lastModifiedBy>pablo</cp:lastModifiedBy>
  <cp:lastPrinted>2023-02-24T18:19:04Z</cp:lastPrinted>
  <dcterms:created xsi:type="dcterms:W3CDTF">2021-04-05T22:54:25Z</dcterms:created>
  <dcterms:modified xsi:type="dcterms:W3CDTF">2023-03-31T23:51:29Z</dcterms:modified>
</cp:coreProperties>
</file>